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6"/>
  <fileSharing readOnlyRecommended="1"/>
  <workbookPr/>
  <mc:AlternateContent xmlns:mc="http://schemas.openxmlformats.org/markup-compatibility/2006">
    <mc:Choice Requires="x15">
      <x15ac:absPath xmlns:x15ac="http://schemas.microsoft.com/office/spreadsheetml/2010/11/ac" url="/Users/andrewmcginnis/Dropbox/CRCD/Religious Liberty in the States/2025/Data/Public Data Spreadsheet/"/>
    </mc:Choice>
  </mc:AlternateContent>
  <xr:revisionPtr revIDLastSave="0" documentId="8_{3258AA87-135A-9D49-925B-BE654A34EC59}" xr6:coauthVersionLast="47" xr6:coauthVersionMax="47" xr10:uidLastSave="{00000000-0000-0000-0000-000000000000}"/>
  <bookViews>
    <workbookView xWindow="0" yWindow="680" windowWidth="28800" windowHeight="17960" tabRatio="760" xr2:uid="{00000000-000D-0000-FFFF-FFFF00000000}"/>
  </bookViews>
  <sheets>
    <sheet name="Read Me" sheetId="1" r:id="rId1"/>
    <sheet name="Complete RLS 2025 Data" sheetId="2" r:id="rId2"/>
    <sheet name="2025_Safeguard_Scores" sheetId="3" r:id="rId3"/>
    <sheet name="2025_Item_Score" sheetId="4" r:id="rId4"/>
    <sheet name="Complete RLS 2024 Data" sheetId="5" r:id="rId5"/>
    <sheet name="Complete RLS 2023 Data" sheetId="6" r:id="rId6"/>
    <sheet name="2024_Safeguard_Scores" sheetId="7" r:id="rId7"/>
    <sheet name="2024_Item_Score" sheetId="8" r:id="rId8"/>
    <sheet name="2023_Item_Score" sheetId="9" r:id="rId9"/>
    <sheet name="2022_Item_Score" sheetId="10" r:id="rId10"/>
    <sheet name="Longitudinal Simple Score" sheetId="11" r:id="rId11"/>
    <sheet name="Alabama" sheetId="19" r:id="rId12"/>
    <sheet name="Alaska" sheetId="20" r:id="rId13"/>
    <sheet name="Arizona" sheetId="21" r:id="rId14"/>
    <sheet name="Arkansas" sheetId="22" r:id="rId15"/>
    <sheet name="California" sheetId="23" r:id="rId16"/>
    <sheet name="Colorado" sheetId="24" r:id="rId17"/>
    <sheet name="Connecticut" sheetId="25" r:id="rId18"/>
    <sheet name="Delaware" sheetId="26" r:id="rId19"/>
    <sheet name="Florida" sheetId="27" r:id="rId20"/>
    <sheet name="Georgia" sheetId="28" r:id="rId21"/>
    <sheet name="Hawaii" sheetId="29" r:id="rId22"/>
    <sheet name="Idaho" sheetId="30" r:id="rId23"/>
    <sheet name="Illinois" sheetId="31" r:id="rId24"/>
    <sheet name="Indiana" sheetId="32" r:id="rId25"/>
    <sheet name="Iowa" sheetId="33" r:id="rId26"/>
    <sheet name="Kansas" sheetId="34" r:id="rId27"/>
    <sheet name="Kentucky" sheetId="35" r:id="rId28"/>
    <sheet name="Louisiana" sheetId="36" r:id="rId29"/>
    <sheet name="Maine" sheetId="37" r:id="rId30"/>
    <sheet name="Maryland" sheetId="38" r:id="rId31"/>
    <sheet name="Massachusetts" sheetId="39" r:id="rId32"/>
    <sheet name="Michigan" sheetId="40" r:id="rId33"/>
    <sheet name="Minnesota" sheetId="41" r:id="rId34"/>
    <sheet name="Mississippi" sheetId="42" r:id="rId35"/>
    <sheet name="Missouri" sheetId="43" r:id="rId36"/>
    <sheet name="Montana" sheetId="44" r:id="rId37"/>
    <sheet name="Nebraska" sheetId="45" r:id="rId38"/>
    <sheet name="Nevada" sheetId="46" r:id="rId39"/>
    <sheet name="New_Hampshire" sheetId="47" r:id="rId40"/>
    <sheet name="New_Jersey" sheetId="48" r:id="rId41"/>
    <sheet name="New_Mexico" sheetId="49" r:id="rId42"/>
    <sheet name="New_York" sheetId="50" r:id="rId43"/>
    <sheet name="North_Carolina" sheetId="51" r:id="rId44"/>
    <sheet name="North_Dakota" sheetId="52" r:id="rId45"/>
    <sheet name="Ohio" sheetId="53" r:id="rId46"/>
    <sheet name="Oklahoma" sheetId="54" r:id="rId47"/>
    <sheet name="Oregon" sheetId="55" r:id="rId48"/>
    <sheet name="Pennsylvania" sheetId="56" r:id="rId49"/>
    <sheet name="Rhode_Island" sheetId="57" r:id="rId50"/>
    <sheet name="South_Carolina" sheetId="58" r:id="rId51"/>
    <sheet name="South_Dakota" sheetId="59" r:id="rId52"/>
    <sheet name="Tennessee" sheetId="60" r:id="rId53"/>
    <sheet name="Texas" sheetId="61" r:id="rId54"/>
    <sheet name="Utah" sheetId="62" r:id="rId55"/>
    <sheet name="Vermont" sheetId="63" r:id="rId56"/>
    <sheet name="Virginia" sheetId="64" r:id="rId57"/>
    <sheet name="Washington" sheetId="65" r:id="rId58"/>
    <sheet name="West_Virginia" sheetId="66" r:id="rId59"/>
    <sheet name="Wisconsin" sheetId="67" r:id="rId60"/>
    <sheet name="Wyoming" sheetId="68" r:id="rId6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72" roundtripDataChecksum="uBVqsNszAWHTtJa0yBXx/D3gEegPH9iHhpLdb4cgo1o="/>
    </ext>
  </extLst>
</workbook>
</file>

<file path=xl/calcChain.xml><?xml version="1.0" encoding="utf-8"?>
<calcChain xmlns="http://schemas.openxmlformats.org/spreadsheetml/2006/main">
  <c r="AQ53" i="11" l="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AQ52" i="11"/>
  <c r="AP52" i="11"/>
  <c r="AO52" i="11"/>
  <c r="AN52" i="11"/>
  <c r="AM52" i="11"/>
  <c r="AL52" i="11"/>
  <c r="AK52" i="11"/>
  <c r="AJ52" i="11"/>
  <c r="AI52" i="11"/>
  <c r="AH52" i="11"/>
  <c r="AG52" i="11"/>
  <c r="AF52" i="11"/>
  <c r="AE52" i="11"/>
  <c r="AD52" i="11"/>
  <c r="AC52" i="11"/>
  <c r="AB52" i="11"/>
  <c r="AA52" i="11"/>
  <c r="Z52" i="11"/>
  <c r="Y52" i="11"/>
  <c r="X52" i="11"/>
  <c r="W52" i="11"/>
  <c r="V52" i="11"/>
  <c r="U52" i="11"/>
  <c r="T52" i="11"/>
  <c r="S52" i="11"/>
  <c r="R52" i="11"/>
  <c r="Q52" i="11"/>
  <c r="P52" i="11"/>
  <c r="O52" i="11"/>
  <c r="N52" i="11"/>
  <c r="M52" i="11"/>
  <c r="L52" i="11"/>
  <c r="K52" i="11"/>
  <c r="J52" i="11"/>
  <c r="I52" i="11"/>
  <c r="H52" i="11"/>
  <c r="G52" i="11"/>
  <c r="F52" i="11"/>
  <c r="E52"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AQ50" i="11"/>
  <c r="AP50" i="11"/>
  <c r="AO50" i="11"/>
  <c r="AN50" i="11"/>
  <c r="AM50" i="11"/>
  <c r="AL50" i="11"/>
  <c r="AK50" i="11"/>
  <c r="AJ50" i="11"/>
  <c r="AI50" i="11"/>
  <c r="AH50" i="11"/>
  <c r="AG50" i="11"/>
  <c r="AF50" i="11"/>
  <c r="AE50" i="11"/>
  <c r="AD50" i="11"/>
  <c r="AC50" i="11"/>
  <c r="AB50" i="11"/>
  <c r="AA50" i="11"/>
  <c r="Z50" i="11"/>
  <c r="Y50" i="11"/>
  <c r="X50" i="11"/>
  <c r="W50" i="11"/>
  <c r="V50" i="11"/>
  <c r="U50" i="11"/>
  <c r="T50" i="11"/>
  <c r="S50" i="11"/>
  <c r="R50" i="11"/>
  <c r="Q50" i="11"/>
  <c r="P50" i="11"/>
  <c r="O50" i="11"/>
  <c r="N50" i="11"/>
  <c r="M50" i="11"/>
  <c r="L50" i="11"/>
  <c r="K50" i="11"/>
  <c r="J50" i="11"/>
  <c r="I50" i="11"/>
  <c r="H50" i="11"/>
  <c r="G50" i="11"/>
  <c r="F50" i="11"/>
  <c r="E50"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K49" i="11"/>
  <c r="J49" i="11"/>
  <c r="I49" i="11"/>
  <c r="H49" i="11"/>
  <c r="G49" i="11"/>
  <c r="F49" i="11"/>
  <c r="E49" i="11"/>
  <c r="AQ48" i="11"/>
  <c r="AP48" i="11"/>
  <c r="AO48" i="11"/>
  <c r="AN48" i="11"/>
  <c r="AM48" i="11"/>
  <c r="AL48" i="11"/>
  <c r="AK48" i="11"/>
  <c r="AJ48" i="11"/>
  <c r="AI48" i="11"/>
  <c r="AH48" i="11"/>
  <c r="AG48" i="11"/>
  <c r="AF48" i="11"/>
  <c r="AE48" i="11"/>
  <c r="AD48" i="11"/>
  <c r="AC48" i="11"/>
  <c r="AB48" i="11"/>
  <c r="AA48" i="11"/>
  <c r="Z48" i="11"/>
  <c r="Y48" i="11"/>
  <c r="X48" i="11"/>
  <c r="W48" i="11"/>
  <c r="V48" i="11"/>
  <c r="U48" i="11"/>
  <c r="T48" i="11"/>
  <c r="S48" i="11"/>
  <c r="R48" i="11"/>
  <c r="Q48" i="11"/>
  <c r="P48" i="11"/>
  <c r="O48" i="11"/>
  <c r="N48" i="11"/>
  <c r="M48" i="11"/>
  <c r="L48" i="11"/>
  <c r="K48" i="11"/>
  <c r="J48" i="11"/>
  <c r="I48" i="11"/>
  <c r="H48" i="11"/>
  <c r="G48" i="11"/>
  <c r="F48" i="11"/>
  <c r="E48"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F47" i="11"/>
  <c r="E47" i="11"/>
  <c r="AQ46" i="11"/>
  <c r="AP46" i="11"/>
  <c r="AO46" i="11"/>
  <c r="AN46" i="11"/>
  <c r="AM46" i="11"/>
  <c r="AL46" i="11"/>
  <c r="AK46" i="11"/>
  <c r="AJ46" i="11"/>
  <c r="AI46" i="11"/>
  <c r="AH46" i="11"/>
  <c r="AG46" i="11"/>
  <c r="AF46" i="11"/>
  <c r="AE46" i="11"/>
  <c r="AD46" i="11"/>
  <c r="AC46" i="11"/>
  <c r="AB46" i="11"/>
  <c r="AA46" i="11"/>
  <c r="Z46" i="11"/>
  <c r="Y46" i="11"/>
  <c r="X46" i="11"/>
  <c r="W46" i="11"/>
  <c r="V46" i="11"/>
  <c r="U46" i="11"/>
  <c r="T46" i="11"/>
  <c r="S46" i="11"/>
  <c r="R46" i="11"/>
  <c r="Q46" i="11"/>
  <c r="P46" i="11"/>
  <c r="O46" i="11"/>
  <c r="N46" i="11"/>
  <c r="M46" i="11"/>
  <c r="L46" i="11"/>
  <c r="K46" i="11"/>
  <c r="J46" i="11"/>
  <c r="I46" i="11"/>
  <c r="H46" i="11"/>
  <c r="G46" i="11"/>
  <c r="F46" i="11"/>
  <c r="E46" i="1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Q45" i="11"/>
  <c r="P45" i="11"/>
  <c r="O45" i="11"/>
  <c r="N45" i="11"/>
  <c r="M45" i="11"/>
  <c r="L45" i="11"/>
  <c r="K45" i="11"/>
  <c r="J45" i="11"/>
  <c r="I45" i="11"/>
  <c r="H45" i="11"/>
  <c r="G45" i="11"/>
  <c r="F45" i="11"/>
  <c r="E45" i="11"/>
  <c r="D45"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F44" i="11"/>
  <c r="E44" i="11"/>
  <c r="AQ43" i="11"/>
  <c r="AP43" i="11"/>
  <c r="AO43" i="11"/>
  <c r="AN43" i="11"/>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G43" i="11"/>
  <c r="F43" i="11"/>
  <c r="E43" i="11"/>
  <c r="AQ42" i="11"/>
  <c r="AP42" i="11"/>
  <c r="AO42" i="11"/>
  <c r="AN42" i="11"/>
  <c r="AM42" i="11"/>
  <c r="AL42" i="11"/>
  <c r="AK42" i="11"/>
  <c r="AJ42" i="11"/>
  <c r="AI42" i="11"/>
  <c r="AH42" i="11"/>
  <c r="AG42" i="11"/>
  <c r="AF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AQ41" i="11"/>
  <c r="AP41" i="11"/>
  <c r="AO41" i="11"/>
  <c r="AN41" i="11"/>
  <c r="AM41" i="11"/>
  <c r="AL41" i="11"/>
  <c r="AK41" i="11"/>
  <c r="AJ41" i="11"/>
  <c r="AI41" i="11"/>
  <c r="AH41" i="11"/>
  <c r="AG41"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AQ38" i="1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C38" i="11" s="1"/>
  <c r="AQ37"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AQ36"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D36" i="11" s="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D35" i="11" s="1"/>
  <c r="K35" i="11"/>
  <c r="J35" i="11"/>
  <c r="I35" i="11"/>
  <c r="H35" i="11"/>
  <c r="G35" i="11"/>
  <c r="F35" i="11"/>
  <c r="E35" i="11"/>
  <c r="AQ34"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AQ32" i="11"/>
  <c r="AP32" i="11"/>
  <c r="AO32" i="11"/>
  <c r="AN32" i="11"/>
  <c r="AM32" i="11"/>
  <c r="AL32" i="11"/>
  <c r="AK32" i="11"/>
  <c r="AJ32" i="11"/>
  <c r="AI32" i="11"/>
  <c r="AH32" i="11"/>
  <c r="AG32"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AQ31"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AQ30" i="11"/>
  <c r="AP30" i="11"/>
  <c r="AO30" i="11"/>
  <c r="AN30" i="11"/>
  <c r="AM30" i="11"/>
  <c r="AL30" i="11"/>
  <c r="AK30" i="11"/>
  <c r="AJ30" i="11"/>
  <c r="AI30" i="11"/>
  <c r="AH30" i="11"/>
  <c r="AG30" i="11"/>
  <c r="AF30"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F30" i="11"/>
  <c r="E30" i="11"/>
  <c r="AQ29" i="11"/>
  <c r="AP29" i="11"/>
  <c r="AO29" i="11"/>
  <c r="AN29" i="11"/>
  <c r="AM29" i="11"/>
  <c r="AL29" i="11"/>
  <c r="AK29" i="11"/>
  <c r="AJ29" i="11"/>
  <c r="AI29"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D29" i="11" s="1"/>
  <c r="F29" i="11"/>
  <c r="E29"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D27" i="11" s="1"/>
  <c r="E27"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AQ25" i="11"/>
  <c r="AP25" i="11"/>
  <c r="AO25" i="11"/>
  <c r="AN25" i="11"/>
  <c r="AM25" i="11"/>
  <c r="AL25" i="11"/>
  <c r="AK25" i="11"/>
  <c r="AJ25" i="11"/>
  <c r="AI25" i="11"/>
  <c r="AH25" i="11"/>
  <c r="AG25" i="11"/>
  <c r="AF25"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C22" i="11" s="1"/>
  <c r="H22" i="11"/>
  <c r="G22" i="11"/>
  <c r="F22" i="11"/>
  <c r="E22"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AQ19" i="11"/>
  <c r="AP19" i="11"/>
  <c r="AO19" i="11"/>
  <c r="AN19" i="11"/>
  <c r="AM19" i="11"/>
  <c r="AL19" i="11"/>
  <c r="AK19" i="11"/>
  <c r="AJ19" i="11"/>
  <c r="AI19" i="11"/>
  <c r="AH19" i="11"/>
  <c r="AG19" i="11"/>
  <c r="AF19" i="11"/>
  <c r="AE19" i="11"/>
  <c r="AD19" i="11"/>
  <c r="AC19" i="11"/>
  <c r="AB19" i="11"/>
  <c r="AA19" i="11"/>
  <c r="Z19" i="11"/>
  <c r="Y19" i="11"/>
  <c r="X19" i="11"/>
  <c r="W19" i="11"/>
  <c r="V19" i="11"/>
  <c r="U19" i="11"/>
  <c r="T19" i="11"/>
  <c r="S19" i="11"/>
  <c r="R19" i="11"/>
  <c r="Q19" i="11"/>
  <c r="P19" i="11"/>
  <c r="O19" i="11"/>
  <c r="N19" i="11"/>
  <c r="M19" i="11"/>
  <c r="L19" i="11"/>
  <c r="K19" i="11"/>
  <c r="J19" i="11"/>
  <c r="I19" i="11"/>
  <c r="H19" i="11"/>
  <c r="G19" i="11"/>
  <c r="F19" i="11"/>
  <c r="E19" i="11"/>
  <c r="AQ18" i="11"/>
  <c r="AP18"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AQ17" i="11"/>
  <c r="AP17" i="11"/>
  <c r="AO17" i="11"/>
  <c r="AN17" i="11"/>
  <c r="AM17" i="11"/>
  <c r="AL17" i="11"/>
  <c r="AK17" i="11"/>
  <c r="AJ17" i="11"/>
  <c r="AI17" i="11"/>
  <c r="AH17" i="11"/>
  <c r="AG17" i="11"/>
  <c r="AF17" i="11"/>
  <c r="AE17" i="11"/>
  <c r="AD17" i="11"/>
  <c r="AC17" i="11"/>
  <c r="AB17" i="11"/>
  <c r="AA17" i="11"/>
  <c r="Z17" i="11"/>
  <c r="Y17" i="11"/>
  <c r="X17" i="11"/>
  <c r="W17" i="11"/>
  <c r="V17" i="11"/>
  <c r="U17" i="11"/>
  <c r="T17" i="11"/>
  <c r="S17" i="11"/>
  <c r="R17" i="11"/>
  <c r="Q17" i="11"/>
  <c r="P17" i="11"/>
  <c r="O17" i="11"/>
  <c r="N17" i="11"/>
  <c r="M17" i="11"/>
  <c r="L17" i="11"/>
  <c r="K17" i="11"/>
  <c r="J17" i="11"/>
  <c r="I17" i="11"/>
  <c r="H17" i="11"/>
  <c r="G17" i="11"/>
  <c r="F17" i="11"/>
  <c r="E17"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AQ15" i="11"/>
  <c r="AP15" i="11"/>
  <c r="AO15" i="11"/>
  <c r="AN15" i="11"/>
  <c r="AM15" i="11"/>
  <c r="AL15" i="11"/>
  <c r="AK15" i="11"/>
  <c r="AJ15" i="11"/>
  <c r="AI15" i="11"/>
  <c r="AH15" i="11"/>
  <c r="AG15" i="11"/>
  <c r="AF15" i="11"/>
  <c r="AE15" i="11"/>
  <c r="AD15" i="11"/>
  <c r="AC15" i="11"/>
  <c r="AB15" i="11"/>
  <c r="AA15" i="11"/>
  <c r="Z15" i="11"/>
  <c r="Y15" i="11"/>
  <c r="X15" i="11"/>
  <c r="W15" i="11"/>
  <c r="V15" i="11"/>
  <c r="U15" i="11"/>
  <c r="T15" i="11"/>
  <c r="S15" i="11"/>
  <c r="R15" i="11"/>
  <c r="Q15" i="11"/>
  <c r="P15" i="11"/>
  <c r="O15" i="11"/>
  <c r="N15" i="11"/>
  <c r="M15" i="11"/>
  <c r="L15" i="11"/>
  <c r="K15" i="11"/>
  <c r="J15" i="11"/>
  <c r="I15" i="11"/>
  <c r="H15" i="11"/>
  <c r="G15" i="11"/>
  <c r="F15" i="11"/>
  <c r="E15"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13" i="11" s="1"/>
  <c r="H13" i="11"/>
  <c r="G13" i="11"/>
  <c r="F13" i="11"/>
  <c r="E13"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C10" i="11" s="1"/>
  <c r="N10" i="11"/>
  <c r="M10" i="11"/>
  <c r="L10" i="11"/>
  <c r="K10" i="11"/>
  <c r="J10" i="11"/>
  <c r="I10" i="11"/>
  <c r="H10" i="11"/>
  <c r="G10" i="11"/>
  <c r="F10" i="11"/>
  <c r="E10" i="11"/>
  <c r="AQ9" i="11"/>
  <c r="AP9" i="11"/>
  <c r="AO9" i="11"/>
  <c r="AN9" i="11"/>
  <c r="AM9" i="11"/>
  <c r="AL9" i="11"/>
  <c r="AK9" i="11"/>
  <c r="AJ9" i="11"/>
  <c r="AI9" i="11"/>
  <c r="AH9" i="11"/>
  <c r="AG9" i="11"/>
  <c r="AF9" i="11"/>
  <c r="AE9" i="11"/>
  <c r="AD9" i="11"/>
  <c r="AC9" i="11"/>
  <c r="AB9" i="11"/>
  <c r="AA9" i="11"/>
  <c r="Z9" i="11"/>
  <c r="Y9" i="11"/>
  <c r="X9" i="11"/>
  <c r="W9" i="11"/>
  <c r="V9" i="11"/>
  <c r="U9" i="11"/>
  <c r="T9" i="11"/>
  <c r="S9" i="11"/>
  <c r="R9" i="11"/>
  <c r="Q9" i="11"/>
  <c r="P9" i="11"/>
  <c r="O9" i="11"/>
  <c r="N9" i="11"/>
  <c r="M9" i="11"/>
  <c r="L9" i="11"/>
  <c r="K9" i="11"/>
  <c r="J9" i="11"/>
  <c r="I9" i="11"/>
  <c r="H9" i="11"/>
  <c r="G9" i="11"/>
  <c r="F9" i="11"/>
  <c r="E9" i="11"/>
  <c r="AQ8" i="11"/>
  <c r="AP8" i="11"/>
  <c r="AO8" i="11"/>
  <c r="AN8" i="11"/>
  <c r="AM8" i="11"/>
  <c r="AL8" i="11"/>
  <c r="AK8" i="11"/>
  <c r="AJ8" i="11"/>
  <c r="AI8" i="11"/>
  <c r="AH8" i="11"/>
  <c r="AG8" i="11"/>
  <c r="AF8" i="11"/>
  <c r="AE8" i="11"/>
  <c r="AD8" i="11"/>
  <c r="AC8" i="11"/>
  <c r="AB8" i="11"/>
  <c r="AA8" i="11"/>
  <c r="Z8" i="11"/>
  <c r="Y8" i="11"/>
  <c r="X8" i="11"/>
  <c r="W8" i="11"/>
  <c r="V8" i="11"/>
  <c r="U8" i="11"/>
  <c r="T8" i="11"/>
  <c r="S8" i="11"/>
  <c r="R8" i="11"/>
  <c r="Q8" i="11"/>
  <c r="P8" i="11"/>
  <c r="O8" i="11"/>
  <c r="N8" i="11"/>
  <c r="M8" i="11"/>
  <c r="L8" i="11"/>
  <c r="K8" i="11"/>
  <c r="J8" i="11"/>
  <c r="I8" i="11"/>
  <c r="H8" i="11"/>
  <c r="G8" i="11"/>
  <c r="F8" i="11"/>
  <c r="E8" i="11"/>
  <c r="AQ7" i="11"/>
  <c r="AP7" i="11"/>
  <c r="AO7" i="11"/>
  <c r="AN7" i="11"/>
  <c r="AM7" i="11"/>
  <c r="AL7" i="11"/>
  <c r="AK7" i="11"/>
  <c r="AJ7" i="11"/>
  <c r="AI7" i="11"/>
  <c r="AH7" i="11"/>
  <c r="AG7" i="11"/>
  <c r="AF7" i="11"/>
  <c r="AE7" i="11"/>
  <c r="AD7" i="11"/>
  <c r="AC7" i="11"/>
  <c r="AB7" i="11"/>
  <c r="AA7" i="11"/>
  <c r="Z7" i="11"/>
  <c r="Y7" i="11"/>
  <c r="X7" i="11"/>
  <c r="W7" i="11"/>
  <c r="V7" i="11"/>
  <c r="U7" i="11"/>
  <c r="T7" i="11"/>
  <c r="S7" i="11"/>
  <c r="R7" i="11"/>
  <c r="Q7" i="11"/>
  <c r="P7" i="11"/>
  <c r="O7" i="11"/>
  <c r="N7" i="11"/>
  <c r="M7" i="11"/>
  <c r="L7" i="11"/>
  <c r="K7" i="11"/>
  <c r="J7" i="11"/>
  <c r="I7" i="11"/>
  <c r="H7" i="11"/>
  <c r="G7" i="11"/>
  <c r="F7" i="11"/>
  <c r="E7"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C6" i="11" s="1"/>
  <c r="J6" i="11"/>
  <c r="I6" i="11"/>
  <c r="H6" i="11"/>
  <c r="G6" i="11"/>
  <c r="F6" i="11"/>
  <c r="E6" i="11"/>
  <c r="AQ5" i="11"/>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F5" i="11"/>
  <c r="E5" i="11"/>
  <c r="AQ4" i="11"/>
  <c r="AP4" i="11"/>
  <c r="AO4" i="11"/>
  <c r="AN4" i="11"/>
  <c r="AM4" i="11"/>
  <c r="AL4" i="11"/>
  <c r="AK4" i="11"/>
  <c r="AJ4" i="11"/>
  <c r="AI4" i="11"/>
  <c r="AH4" i="11"/>
  <c r="AG4" i="11"/>
  <c r="AF4" i="11"/>
  <c r="AE4" i="11"/>
  <c r="AD4" i="11"/>
  <c r="AC4" i="11"/>
  <c r="AB4" i="11"/>
  <c r="AA4" i="11"/>
  <c r="Z4" i="11"/>
  <c r="Y4" i="11"/>
  <c r="X4" i="11"/>
  <c r="W4" i="11"/>
  <c r="V4" i="11"/>
  <c r="U4" i="11"/>
  <c r="T4" i="11"/>
  <c r="S4" i="11"/>
  <c r="R4" i="11"/>
  <c r="Q4" i="11"/>
  <c r="P4" i="11"/>
  <c r="O4" i="11"/>
  <c r="N4" i="11"/>
  <c r="M4" i="11"/>
  <c r="L4" i="11"/>
  <c r="K4" i="11"/>
  <c r="J4" i="11"/>
  <c r="I4" i="11"/>
  <c r="H4" i="11"/>
  <c r="G4" i="11"/>
  <c r="F4" i="11"/>
  <c r="E4" i="11"/>
  <c r="F8" i="68"/>
  <c r="F7" i="68"/>
  <c r="E7" i="68"/>
  <c r="F6" i="68"/>
  <c r="E6" i="68"/>
  <c r="D6" i="68"/>
  <c r="F5" i="68"/>
  <c r="E5" i="68"/>
  <c r="D5" i="68"/>
  <c r="C5" i="68"/>
  <c r="F8" i="67"/>
  <c r="F7" i="67"/>
  <c r="E7" i="67"/>
  <c r="F6" i="67"/>
  <c r="E6" i="67"/>
  <c r="D6" i="67"/>
  <c r="F5" i="67"/>
  <c r="E5" i="67"/>
  <c r="D5" i="67"/>
  <c r="C5" i="67"/>
  <c r="F8" i="66"/>
  <c r="F7" i="66"/>
  <c r="E7" i="66"/>
  <c r="F6" i="66"/>
  <c r="E6" i="66"/>
  <c r="D6" i="66"/>
  <c r="F5" i="66"/>
  <c r="E5" i="66"/>
  <c r="D5" i="66"/>
  <c r="C5" i="66"/>
  <c r="F8" i="65"/>
  <c r="F7" i="65"/>
  <c r="E7" i="65"/>
  <c r="F6" i="65"/>
  <c r="E6" i="65"/>
  <c r="D6" i="65"/>
  <c r="F5" i="65"/>
  <c r="E5" i="65"/>
  <c r="D5" i="65"/>
  <c r="C5" i="65"/>
  <c r="F8" i="64"/>
  <c r="F7" i="64"/>
  <c r="E7" i="64"/>
  <c r="F6" i="64"/>
  <c r="E6" i="64"/>
  <c r="D6" i="64"/>
  <c r="F5" i="64"/>
  <c r="E5" i="64"/>
  <c r="D5" i="64"/>
  <c r="C5" i="64"/>
  <c r="HQ14" i="63"/>
  <c r="HB14" i="63"/>
  <c r="GW14" i="63"/>
  <c r="GM14" i="63"/>
  <c r="GH14" i="63"/>
  <c r="GC14" i="63"/>
  <c r="FX14" i="63"/>
  <c r="FS14" i="63"/>
  <c r="FN14" i="63"/>
  <c r="FI14" i="63"/>
  <c r="FD14" i="63"/>
  <c r="EY14" i="63"/>
  <c r="ET14" i="63"/>
  <c r="EO14" i="63"/>
  <c r="EJ14" i="63"/>
  <c r="EI14" i="63"/>
  <c r="ED14" i="63"/>
  <c r="EC14" i="63"/>
  <c r="DW14" i="63"/>
  <c r="DH14" i="63"/>
  <c r="DC14" i="63"/>
  <c r="CX14" i="63"/>
  <c r="CS14" i="63"/>
  <c r="CN14" i="63"/>
  <c r="CI14" i="63"/>
  <c r="CD14" i="63"/>
  <c r="BY14" i="63"/>
  <c r="BT14" i="63"/>
  <c r="BO14" i="63"/>
  <c r="BJ14" i="63"/>
  <c r="BE14" i="63"/>
  <c r="AU14" i="63"/>
  <c r="AP14" i="63"/>
  <c r="AK14" i="63"/>
  <c r="AF14" i="63"/>
  <c r="AA14" i="63"/>
  <c r="V14" i="63"/>
  <c r="Q14" i="63"/>
  <c r="L14" i="63"/>
  <c r="G14" i="63"/>
  <c r="B14" i="63" s="1"/>
  <c r="HQ13" i="63"/>
  <c r="HB13" i="63"/>
  <c r="GW13" i="63"/>
  <c r="GM13" i="63"/>
  <c r="GH13" i="63"/>
  <c r="GC13" i="63"/>
  <c r="FX13" i="63"/>
  <c r="FS13" i="63"/>
  <c r="FN13" i="63"/>
  <c r="FI13" i="63"/>
  <c r="FD13" i="63"/>
  <c r="EY13" i="63"/>
  <c r="ET13" i="63"/>
  <c r="EO13" i="63"/>
  <c r="EJ13" i="63"/>
  <c r="EI13" i="63"/>
  <c r="ED13" i="63"/>
  <c r="EC13" i="63"/>
  <c r="DW13" i="63"/>
  <c r="DH13" i="63"/>
  <c r="DC13" i="63"/>
  <c r="CX13" i="63"/>
  <c r="CS13" i="63"/>
  <c r="CN13" i="63"/>
  <c r="CI13" i="63"/>
  <c r="CD13" i="63"/>
  <c r="BY13" i="63"/>
  <c r="BT13" i="63"/>
  <c r="BO13" i="63"/>
  <c r="BJ13" i="63"/>
  <c r="BE13" i="63"/>
  <c r="AU13" i="63"/>
  <c r="AP13" i="63"/>
  <c r="AK13" i="63"/>
  <c r="AF13" i="63"/>
  <c r="AA13" i="63"/>
  <c r="V13" i="63"/>
  <c r="Q13" i="63"/>
  <c r="L13" i="63"/>
  <c r="G13" i="63"/>
  <c r="HQ12" i="63"/>
  <c r="HB12" i="63"/>
  <c r="GW12" i="63"/>
  <c r="GR12" i="63"/>
  <c r="GM12" i="63"/>
  <c r="GH12" i="63"/>
  <c r="GC12" i="63"/>
  <c r="FX12" i="63"/>
  <c r="FS12" i="63"/>
  <c r="FN12" i="63"/>
  <c r="FI12" i="63"/>
  <c r="FD12" i="63"/>
  <c r="EY12" i="63"/>
  <c r="ET12" i="63"/>
  <c r="EO12" i="63"/>
  <c r="EJ12" i="63"/>
  <c r="EI12" i="63"/>
  <c r="ED12" i="63"/>
  <c r="EC12" i="63"/>
  <c r="DW12" i="63"/>
  <c r="DH12" i="63"/>
  <c r="DC12" i="63"/>
  <c r="CX12" i="63"/>
  <c r="CS12" i="63"/>
  <c r="CN12" i="63"/>
  <c r="CI12" i="63"/>
  <c r="CD12" i="63"/>
  <c r="BY12" i="63"/>
  <c r="BT12" i="63"/>
  <c r="BO12" i="63"/>
  <c r="BJ12" i="63"/>
  <c r="BE12" i="63"/>
  <c r="AU12" i="63"/>
  <c r="AP12" i="63"/>
  <c r="AK12" i="63"/>
  <c r="AF12" i="63"/>
  <c r="AA12" i="63"/>
  <c r="V12" i="63"/>
  <c r="Q12" i="63"/>
  <c r="L12" i="63"/>
  <c r="G12" i="63"/>
  <c r="F8" i="63"/>
  <c r="F7" i="63"/>
  <c r="E7" i="63"/>
  <c r="E49" i="2" s="1"/>
  <c r="F6" i="63"/>
  <c r="E6" i="63"/>
  <c r="D6" i="63"/>
  <c r="F5" i="63"/>
  <c r="E5" i="63"/>
  <c r="D5" i="63"/>
  <c r="C5" i="63"/>
  <c r="F8" i="62"/>
  <c r="F7" i="62"/>
  <c r="E7" i="62"/>
  <c r="F6" i="62"/>
  <c r="E6" i="62"/>
  <c r="D6" i="62"/>
  <c r="F5" i="62"/>
  <c r="E5" i="62"/>
  <c r="D5" i="62"/>
  <c r="C5" i="62"/>
  <c r="F8" i="61"/>
  <c r="F7" i="61"/>
  <c r="E7" i="61"/>
  <c r="F6" i="61"/>
  <c r="E6" i="61"/>
  <c r="D6" i="61"/>
  <c r="F5" i="61"/>
  <c r="E5" i="61"/>
  <c r="D5" i="61"/>
  <c r="C5" i="61"/>
  <c r="F8" i="60"/>
  <c r="F7" i="60"/>
  <c r="E7" i="60"/>
  <c r="F6" i="60"/>
  <c r="E6" i="60"/>
  <c r="D6" i="60"/>
  <c r="F5" i="60"/>
  <c r="E5" i="60"/>
  <c r="D5" i="60"/>
  <c r="C5" i="60"/>
  <c r="F8" i="59"/>
  <c r="F7" i="59"/>
  <c r="E7" i="59"/>
  <c r="F6" i="59"/>
  <c r="E6" i="59"/>
  <c r="D6" i="59"/>
  <c r="F5" i="59"/>
  <c r="E5" i="59"/>
  <c r="D5" i="59"/>
  <c r="C5" i="59"/>
  <c r="F8" i="58"/>
  <c r="F44" i="2" s="1"/>
  <c r="F7" i="58"/>
  <c r="E7" i="58"/>
  <c r="F6" i="58"/>
  <c r="E6" i="58"/>
  <c r="D6" i="58"/>
  <c r="F5" i="58"/>
  <c r="E5" i="58"/>
  <c r="D5" i="58"/>
  <c r="C5" i="58"/>
  <c r="F8" i="57"/>
  <c r="F7" i="57"/>
  <c r="E7" i="57"/>
  <c r="F6" i="57"/>
  <c r="E6" i="57"/>
  <c r="D6" i="57"/>
  <c r="F5" i="57"/>
  <c r="E5" i="57"/>
  <c r="D5" i="57"/>
  <c r="C5" i="57"/>
  <c r="F8" i="56"/>
  <c r="F7" i="56"/>
  <c r="E7" i="56"/>
  <c r="F6" i="56"/>
  <c r="E6" i="56"/>
  <c r="D6" i="56"/>
  <c r="F5" i="56"/>
  <c r="E5" i="56"/>
  <c r="D5" i="56"/>
  <c r="C5" i="56"/>
  <c r="F8" i="55"/>
  <c r="F7" i="55"/>
  <c r="E7" i="55"/>
  <c r="E41" i="2" s="1"/>
  <c r="F6" i="55"/>
  <c r="E6" i="55"/>
  <c r="D6" i="55"/>
  <c r="F5" i="55"/>
  <c r="E5" i="55"/>
  <c r="D5" i="55"/>
  <c r="C5" i="55"/>
  <c r="F8" i="54"/>
  <c r="F7" i="54"/>
  <c r="E7" i="54"/>
  <c r="F6" i="54"/>
  <c r="E6" i="54"/>
  <c r="D6" i="54"/>
  <c r="F5" i="54"/>
  <c r="E5" i="54"/>
  <c r="D5" i="54"/>
  <c r="C5" i="54"/>
  <c r="F8" i="53"/>
  <c r="F7" i="53"/>
  <c r="E7" i="53"/>
  <c r="F6" i="53"/>
  <c r="E6" i="53"/>
  <c r="D6" i="53"/>
  <c r="F5" i="53"/>
  <c r="E5" i="53"/>
  <c r="D5" i="53"/>
  <c r="C5" i="53"/>
  <c r="F8" i="52"/>
  <c r="F7" i="52"/>
  <c r="E7" i="52"/>
  <c r="F6" i="52"/>
  <c r="E6" i="52"/>
  <c r="D6" i="52"/>
  <c r="F5" i="52"/>
  <c r="E5" i="52"/>
  <c r="D5" i="52"/>
  <c r="C5" i="52"/>
  <c r="F8" i="51"/>
  <c r="F7" i="51"/>
  <c r="E7" i="51"/>
  <c r="F6" i="51"/>
  <c r="E6" i="51"/>
  <c r="D6" i="51"/>
  <c r="F5" i="51"/>
  <c r="E5" i="51"/>
  <c r="D5" i="51"/>
  <c r="C5" i="51"/>
  <c r="F8" i="50"/>
  <c r="F36" i="2" s="1"/>
  <c r="F7" i="50"/>
  <c r="E7" i="50"/>
  <c r="F6" i="50"/>
  <c r="E6" i="50"/>
  <c r="D6" i="50"/>
  <c r="F5" i="50"/>
  <c r="E5" i="50"/>
  <c r="D5" i="50"/>
  <c r="C5" i="50"/>
  <c r="F8" i="49"/>
  <c r="F7" i="49"/>
  <c r="E7" i="49"/>
  <c r="F6" i="49"/>
  <c r="E6" i="49"/>
  <c r="D6" i="49"/>
  <c r="F5" i="49"/>
  <c r="E5" i="49"/>
  <c r="D5" i="49"/>
  <c r="C5" i="49"/>
  <c r="F8" i="48"/>
  <c r="F7" i="48"/>
  <c r="E7" i="48"/>
  <c r="F6" i="48"/>
  <c r="E6" i="48"/>
  <c r="D6" i="48"/>
  <c r="F5" i="48"/>
  <c r="E5" i="48"/>
  <c r="D5" i="48"/>
  <c r="C5" i="48"/>
  <c r="F8" i="47"/>
  <c r="F7" i="47"/>
  <c r="E7" i="47"/>
  <c r="E33" i="2" s="1"/>
  <c r="F6" i="47"/>
  <c r="E6" i="47"/>
  <c r="D6" i="47"/>
  <c r="F5" i="47"/>
  <c r="E5" i="47"/>
  <c r="D5" i="47"/>
  <c r="C5" i="47"/>
  <c r="F8" i="46"/>
  <c r="F7" i="46"/>
  <c r="E7" i="46"/>
  <c r="F6" i="46"/>
  <c r="E6" i="46"/>
  <c r="D6" i="46"/>
  <c r="F5" i="46"/>
  <c r="E5" i="46"/>
  <c r="D5" i="46"/>
  <c r="C5" i="46"/>
  <c r="F8" i="45"/>
  <c r="F7" i="45"/>
  <c r="E7" i="45"/>
  <c r="F6" i="45"/>
  <c r="E6" i="45"/>
  <c r="D6" i="45"/>
  <c r="F5" i="45"/>
  <c r="E5" i="45"/>
  <c r="D5" i="45"/>
  <c r="C5" i="45"/>
  <c r="HQ14" i="44"/>
  <c r="HB14" i="44"/>
  <c r="GW14" i="44"/>
  <c r="GM14" i="44"/>
  <c r="GH14" i="44"/>
  <c r="GC14" i="44"/>
  <c r="FX14" i="44"/>
  <c r="FS14" i="44"/>
  <c r="FN14" i="44"/>
  <c r="FI14" i="44"/>
  <c r="FD14" i="44"/>
  <c r="EY14" i="44"/>
  <c r="ET14" i="44"/>
  <c r="EO14" i="44"/>
  <c r="EJ14" i="44"/>
  <c r="EI14" i="44"/>
  <c r="ED14" i="44"/>
  <c r="EC14" i="44"/>
  <c r="DW14" i="44"/>
  <c r="DH14" i="44"/>
  <c r="DC14" i="44"/>
  <c r="CX14" i="44"/>
  <c r="CS14" i="44"/>
  <c r="CN14" i="44"/>
  <c r="CI14" i="44"/>
  <c r="CD14" i="44"/>
  <c r="BY14" i="44"/>
  <c r="BT14" i="44"/>
  <c r="BO14" i="44"/>
  <c r="BJ14" i="44"/>
  <c r="BE14" i="44"/>
  <c r="AU14" i="44"/>
  <c r="AP14" i="44"/>
  <c r="AK14" i="44"/>
  <c r="AF14" i="44"/>
  <c r="AA14" i="44"/>
  <c r="V14" i="44"/>
  <c r="B14" i="44" s="1"/>
  <c r="Q14" i="44"/>
  <c r="L14" i="44"/>
  <c r="G14" i="44"/>
  <c r="HQ13" i="44"/>
  <c r="HB13" i="44"/>
  <c r="GW13" i="44"/>
  <c r="GM13" i="44"/>
  <c r="GH13" i="44"/>
  <c r="GC13" i="44"/>
  <c r="FX13" i="44"/>
  <c r="FS13" i="44"/>
  <c r="FN13" i="44"/>
  <c r="FI13" i="44"/>
  <c r="FD13" i="44"/>
  <c r="EY13" i="44"/>
  <c r="ET13" i="44"/>
  <c r="EO13" i="44"/>
  <c r="EJ13" i="44"/>
  <c r="EI13" i="44"/>
  <c r="ED13" i="44"/>
  <c r="EC13" i="44"/>
  <c r="DW13" i="44"/>
  <c r="DH13" i="44"/>
  <c r="DC13" i="44"/>
  <c r="CX13" i="44"/>
  <c r="CS13" i="44"/>
  <c r="CN13" i="44"/>
  <c r="CI13" i="44"/>
  <c r="CD13" i="44"/>
  <c r="BY13" i="44"/>
  <c r="BT13" i="44"/>
  <c r="BO13" i="44"/>
  <c r="BJ13" i="44"/>
  <c r="BE13" i="44"/>
  <c r="AU13" i="44"/>
  <c r="AP13" i="44"/>
  <c r="AK13" i="44"/>
  <c r="AF13" i="44"/>
  <c r="AA13" i="44"/>
  <c r="V13" i="44"/>
  <c r="Q13" i="44"/>
  <c r="L13" i="44"/>
  <c r="G13" i="44"/>
  <c r="HQ12" i="44"/>
  <c r="HB12" i="44"/>
  <c r="GW12" i="44"/>
  <c r="GR12" i="44"/>
  <c r="GM12" i="44"/>
  <c r="GH12" i="44"/>
  <c r="GC12" i="44"/>
  <c r="FX12" i="44"/>
  <c r="FS12" i="44"/>
  <c r="FN12" i="44"/>
  <c r="FI12" i="44"/>
  <c r="FD12" i="44"/>
  <c r="EY12" i="44"/>
  <c r="ET12" i="44"/>
  <c r="EO12" i="44"/>
  <c r="EJ12" i="44"/>
  <c r="EI12" i="44"/>
  <c r="ED12" i="44"/>
  <c r="EC12" i="44"/>
  <c r="DW12" i="44"/>
  <c r="DH12" i="44"/>
  <c r="DC12" i="44"/>
  <c r="CX12" i="44"/>
  <c r="CS12" i="44"/>
  <c r="CN12" i="44"/>
  <c r="CI12" i="44"/>
  <c r="CD12" i="44"/>
  <c r="BY12" i="44"/>
  <c r="BT12" i="44"/>
  <c r="BO12" i="44"/>
  <c r="BJ12" i="44"/>
  <c r="BE12" i="44"/>
  <c r="AU12" i="44"/>
  <c r="AP12" i="44"/>
  <c r="AK12" i="44"/>
  <c r="AF12" i="44"/>
  <c r="AA12" i="44"/>
  <c r="V12" i="44"/>
  <c r="Q12" i="44"/>
  <c r="L12" i="44"/>
  <c r="G12" i="44"/>
  <c r="F8" i="44"/>
  <c r="F7" i="44"/>
  <c r="E7" i="44"/>
  <c r="F6" i="44"/>
  <c r="E6" i="44"/>
  <c r="D6" i="44"/>
  <c r="F5" i="44"/>
  <c r="E5" i="44"/>
  <c r="D5" i="44"/>
  <c r="C5" i="44"/>
  <c r="F8" i="43"/>
  <c r="F7" i="43"/>
  <c r="E7" i="43"/>
  <c r="F6" i="43"/>
  <c r="E6" i="43"/>
  <c r="D6" i="43"/>
  <c r="F5" i="43"/>
  <c r="E5" i="43"/>
  <c r="D5" i="43"/>
  <c r="C5" i="43"/>
  <c r="F8" i="42"/>
  <c r="F7" i="42"/>
  <c r="E7" i="42"/>
  <c r="F6" i="42"/>
  <c r="E6" i="42"/>
  <c r="D50" i="5" s="1"/>
  <c r="D6" i="42"/>
  <c r="F5" i="42"/>
  <c r="E5" i="42"/>
  <c r="D5" i="42"/>
  <c r="C5" i="42"/>
  <c r="F8" i="41"/>
  <c r="F7" i="41"/>
  <c r="E7" i="41"/>
  <c r="F6" i="41"/>
  <c r="E6" i="41"/>
  <c r="D6" i="41"/>
  <c r="F5" i="41"/>
  <c r="E5" i="41"/>
  <c r="D5" i="41"/>
  <c r="C5" i="41"/>
  <c r="F8" i="40"/>
  <c r="F7" i="40"/>
  <c r="E7" i="40"/>
  <c r="F6" i="40"/>
  <c r="E6" i="40"/>
  <c r="D6" i="40"/>
  <c r="F5" i="40"/>
  <c r="E5" i="40"/>
  <c r="D5" i="40"/>
  <c r="C5" i="40"/>
  <c r="F8" i="39"/>
  <c r="F7" i="39"/>
  <c r="E7" i="39"/>
  <c r="F6" i="39"/>
  <c r="E6" i="39"/>
  <c r="D6" i="39"/>
  <c r="F5" i="39"/>
  <c r="E5" i="39"/>
  <c r="D5" i="39"/>
  <c r="C5" i="39"/>
  <c r="F8" i="38"/>
  <c r="F7" i="38"/>
  <c r="E7" i="38"/>
  <c r="F6" i="38"/>
  <c r="E6" i="38"/>
  <c r="D6" i="38"/>
  <c r="F5" i="38"/>
  <c r="E5" i="38"/>
  <c r="D5" i="38"/>
  <c r="C5" i="38"/>
  <c r="F8" i="37"/>
  <c r="F7" i="37"/>
  <c r="E7" i="37"/>
  <c r="F6" i="37"/>
  <c r="E6" i="37"/>
  <c r="D6" i="37"/>
  <c r="F5" i="37"/>
  <c r="E5" i="37"/>
  <c r="D5" i="37"/>
  <c r="C5" i="37"/>
  <c r="F8" i="36"/>
  <c r="F7" i="36"/>
  <c r="E7" i="36"/>
  <c r="F6" i="36"/>
  <c r="E6" i="36"/>
  <c r="D6" i="36"/>
  <c r="F5" i="36"/>
  <c r="E5" i="36"/>
  <c r="D5" i="36"/>
  <c r="C5" i="36"/>
  <c r="F8" i="35"/>
  <c r="F7" i="35"/>
  <c r="E7" i="35"/>
  <c r="F6" i="35"/>
  <c r="E6" i="35"/>
  <c r="D6" i="35"/>
  <c r="F5" i="35"/>
  <c r="E5" i="35"/>
  <c r="D5" i="35"/>
  <c r="C5" i="35"/>
  <c r="F8" i="34"/>
  <c r="F7" i="34"/>
  <c r="E7" i="34"/>
  <c r="F6" i="34"/>
  <c r="E6" i="34"/>
  <c r="D32" i="5" s="1"/>
  <c r="D6" i="34"/>
  <c r="F5" i="34"/>
  <c r="E5" i="34"/>
  <c r="D5" i="34"/>
  <c r="C5" i="34"/>
  <c r="F8" i="33"/>
  <c r="F7" i="33"/>
  <c r="E7" i="33"/>
  <c r="F6" i="33"/>
  <c r="E6" i="33"/>
  <c r="D6" i="33"/>
  <c r="F5" i="33"/>
  <c r="E5" i="33"/>
  <c r="D5" i="33"/>
  <c r="C5" i="33"/>
  <c r="F8" i="32"/>
  <c r="F7" i="32"/>
  <c r="E7" i="32"/>
  <c r="F6" i="32"/>
  <c r="E6" i="32"/>
  <c r="D6" i="32"/>
  <c r="F5" i="32"/>
  <c r="E5" i="32"/>
  <c r="D5" i="32"/>
  <c r="C5" i="32"/>
  <c r="F8" i="31"/>
  <c r="F7" i="31"/>
  <c r="E7" i="31"/>
  <c r="F6" i="31"/>
  <c r="E6" i="31"/>
  <c r="D6" i="31"/>
  <c r="F5" i="31"/>
  <c r="E5" i="31"/>
  <c r="D5" i="31"/>
  <c r="C5" i="31"/>
  <c r="F8" i="30"/>
  <c r="F7" i="30"/>
  <c r="E7" i="30"/>
  <c r="F6" i="30"/>
  <c r="E6" i="30"/>
  <c r="D6" i="30"/>
  <c r="F5" i="30"/>
  <c r="E5" i="30"/>
  <c r="D5" i="30"/>
  <c r="C5" i="30"/>
  <c r="F8" i="29"/>
  <c r="F7" i="29"/>
  <c r="E7" i="29"/>
  <c r="F6" i="29"/>
  <c r="E6" i="29"/>
  <c r="D6" i="29"/>
  <c r="F5" i="29"/>
  <c r="E5" i="29"/>
  <c r="D5" i="29"/>
  <c r="C5" i="29"/>
  <c r="F8" i="28"/>
  <c r="F7" i="28"/>
  <c r="E7" i="28"/>
  <c r="F6" i="28"/>
  <c r="E6" i="28"/>
  <c r="D6" i="28"/>
  <c r="F5" i="28"/>
  <c r="E5" i="28"/>
  <c r="D5" i="28"/>
  <c r="C5" i="28"/>
  <c r="F8" i="27"/>
  <c r="F7" i="27"/>
  <c r="E7" i="27"/>
  <c r="F6" i="27"/>
  <c r="E6" i="27"/>
  <c r="D6" i="27"/>
  <c r="F5" i="27"/>
  <c r="E5" i="27"/>
  <c r="D5" i="27"/>
  <c r="C5" i="27"/>
  <c r="F8" i="26"/>
  <c r="F7" i="26"/>
  <c r="E7" i="26"/>
  <c r="F6" i="26"/>
  <c r="E6" i="26"/>
  <c r="D62" i="2" s="1"/>
  <c r="D6" i="26"/>
  <c r="F5" i="26"/>
  <c r="E5" i="26"/>
  <c r="D5" i="26"/>
  <c r="C5" i="26"/>
  <c r="F8" i="25"/>
  <c r="F7" i="25"/>
  <c r="E7" i="25"/>
  <c r="F6" i="25"/>
  <c r="E6" i="25"/>
  <c r="D6" i="25"/>
  <c r="F5" i="25"/>
  <c r="E5" i="25"/>
  <c r="D5" i="25"/>
  <c r="C5" i="25"/>
  <c r="F8" i="24"/>
  <c r="F7" i="24"/>
  <c r="E7" i="24"/>
  <c r="F6" i="24"/>
  <c r="E6" i="24"/>
  <c r="D6" i="24"/>
  <c r="F5" i="24"/>
  <c r="E5" i="24"/>
  <c r="D5" i="24"/>
  <c r="C5" i="24"/>
  <c r="F8" i="23"/>
  <c r="F7" i="23"/>
  <c r="E7" i="23"/>
  <c r="F6" i="23"/>
  <c r="E6" i="23"/>
  <c r="D6" i="23"/>
  <c r="F5" i="23"/>
  <c r="E5" i="23"/>
  <c r="D5" i="23"/>
  <c r="C5" i="23"/>
  <c r="F8" i="22"/>
  <c r="F7" i="22"/>
  <c r="E7" i="22"/>
  <c r="F6" i="22"/>
  <c r="E6" i="22"/>
  <c r="D6" i="22"/>
  <c r="F5" i="22"/>
  <c r="E5" i="22"/>
  <c r="D5" i="22"/>
  <c r="C5" i="22"/>
  <c r="F8" i="21"/>
  <c r="F7" i="21"/>
  <c r="E7" i="21"/>
  <c r="F6" i="21"/>
  <c r="E6" i="21"/>
  <c r="D6" i="21"/>
  <c r="C6" i="21"/>
  <c r="F5" i="21"/>
  <c r="E5" i="21"/>
  <c r="D5" i="21"/>
  <c r="C5" i="21"/>
  <c r="F8" i="20"/>
  <c r="F7" i="20"/>
  <c r="E7" i="20"/>
  <c r="F6" i="20"/>
  <c r="E6" i="20"/>
  <c r="D6" i="20"/>
  <c r="F5" i="20"/>
  <c r="E5" i="20"/>
  <c r="D5" i="20"/>
  <c r="C5" i="20"/>
  <c r="F8" i="19"/>
  <c r="F7" i="19"/>
  <c r="E7" i="19"/>
  <c r="F6" i="19"/>
  <c r="E6" i="19"/>
  <c r="D6" i="19"/>
  <c r="F5" i="19"/>
  <c r="E5" i="19"/>
  <c r="D5" i="19"/>
  <c r="C5" i="19"/>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AB56" i="10"/>
  <c r="Y56" i="10"/>
  <c r="X56" i="10"/>
  <c r="V56" i="10"/>
  <c r="U56" i="10"/>
  <c r="S56" i="10"/>
  <c r="L56" i="10"/>
  <c r="I56" i="10"/>
  <c r="F56" i="10"/>
  <c r="E56" i="10"/>
  <c r="AH55" i="10"/>
  <c r="AH56" i="10" s="1"/>
  <c r="AG55" i="10"/>
  <c r="AG56" i="10" s="1"/>
  <c r="AF55" i="10"/>
  <c r="AF56" i="10" s="1"/>
  <c r="AE55" i="10"/>
  <c r="AE56" i="10" s="1"/>
  <c r="AD55" i="10"/>
  <c r="AD56" i="10" s="1"/>
  <c r="AC55" i="10"/>
  <c r="AC56" i="10" s="1"/>
  <c r="AB55" i="10"/>
  <c r="AA55" i="10"/>
  <c r="AA56" i="10" s="1"/>
  <c r="Z55" i="10"/>
  <c r="Z56" i="10" s="1"/>
  <c r="Y55" i="10"/>
  <c r="X55" i="10"/>
  <c r="W55" i="10"/>
  <c r="W56" i="10" s="1"/>
  <c r="V55" i="10"/>
  <c r="U55" i="10"/>
  <c r="T55" i="10"/>
  <c r="T56" i="10" s="1"/>
  <c r="S55" i="10"/>
  <c r="R55" i="10"/>
  <c r="R56" i="10" s="1"/>
  <c r="Q55" i="10"/>
  <c r="Q56" i="10" s="1"/>
  <c r="P55" i="10"/>
  <c r="P56" i="10" s="1"/>
  <c r="O55" i="10"/>
  <c r="O56" i="10" s="1"/>
  <c r="N55" i="10"/>
  <c r="N56" i="10" s="1"/>
  <c r="M55" i="10"/>
  <c r="M56" i="10" s="1"/>
  <c r="L55" i="10"/>
  <c r="K55" i="10"/>
  <c r="K56" i="10" s="1"/>
  <c r="J55" i="10"/>
  <c r="J56" i="10" s="1"/>
  <c r="I55" i="10"/>
  <c r="H55" i="10"/>
  <c r="H56" i="10" s="1"/>
  <c r="G55" i="10"/>
  <c r="G56" i="10" s="1"/>
  <c r="F55" i="10"/>
  <c r="E55" i="10"/>
  <c r="D23" i="10"/>
  <c r="B23" i="10"/>
  <c r="D14" i="10"/>
  <c r="B14" i="10"/>
  <c r="D5" i="10"/>
  <c r="B5" i="10"/>
  <c r="D46" i="10"/>
  <c r="B46" i="10"/>
  <c r="D22" i="10"/>
  <c r="B22" i="10"/>
  <c r="D7" i="10"/>
  <c r="B7" i="10"/>
  <c r="D47" i="10"/>
  <c r="B47" i="10"/>
  <c r="D27" i="10"/>
  <c r="B27" i="10"/>
  <c r="D45" i="10"/>
  <c r="B45" i="10"/>
  <c r="D35" i="10"/>
  <c r="B35" i="10"/>
  <c r="D15" i="10"/>
  <c r="B15" i="10"/>
  <c r="D36" i="10"/>
  <c r="B36" i="10"/>
  <c r="D40" i="10"/>
  <c r="B40" i="10"/>
  <c r="D9" i="10"/>
  <c r="B9" i="10"/>
  <c r="D33" i="10"/>
  <c r="B33" i="10"/>
  <c r="D51" i="10"/>
  <c r="B51" i="10"/>
  <c r="D18" i="10"/>
  <c r="B18" i="10"/>
  <c r="D21" i="10"/>
  <c r="B21" i="10"/>
  <c r="D4" i="10"/>
  <c r="B4" i="10"/>
  <c r="D49" i="10"/>
  <c r="B49" i="10"/>
  <c r="D16" i="10"/>
  <c r="B16" i="10"/>
  <c r="D11" i="10"/>
  <c r="B11" i="10"/>
  <c r="D26" i="10"/>
  <c r="B26" i="10"/>
  <c r="D20" i="10"/>
  <c r="B20" i="10"/>
  <c r="D28" i="10"/>
  <c r="B28" i="10"/>
  <c r="D38" i="10"/>
  <c r="B38" i="10"/>
  <c r="D53" i="10"/>
  <c r="B53" i="10"/>
  <c r="D31" i="10"/>
  <c r="B31" i="10"/>
  <c r="D10" i="10"/>
  <c r="B10" i="10"/>
  <c r="D34" i="10"/>
  <c r="B34" i="10"/>
  <c r="D44" i="10"/>
  <c r="B44" i="10"/>
  <c r="D37" i="10"/>
  <c r="B37" i="10"/>
  <c r="D24" i="10"/>
  <c r="B24" i="10"/>
  <c r="D25" i="10"/>
  <c r="B25" i="10"/>
  <c r="D42" i="10"/>
  <c r="B42" i="10"/>
  <c r="D8" i="10"/>
  <c r="B8" i="10"/>
  <c r="D29" i="10"/>
  <c r="B29" i="10"/>
  <c r="D52" i="10"/>
  <c r="B52" i="10"/>
  <c r="D43" i="10"/>
  <c r="B43" i="10"/>
  <c r="D19" i="10"/>
  <c r="B19" i="10"/>
  <c r="D13" i="10"/>
  <c r="B13" i="10"/>
  <c r="D48" i="10"/>
  <c r="B48" i="10"/>
  <c r="D32" i="10"/>
  <c r="B32" i="10"/>
  <c r="D41" i="10"/>
  <c r="B41" i="10"/>
  <c r="D12" i="10"/>
  <c r="B12" i="10"/>
  <c r="D6" i="10"/>
  <c r="B6" i="10"/>
  <c r="D50" i="10"/>
  <c r="B50" i="10"/>
  <c r="D30" i="10"/>
  <c r="B30" i="10"/>
  <c r="D17" i="10"/>
  <c r="B17" i="10"/>
  <c r="D39" i="10"/>
  <c r="B39" i="10"/>
  <c r="AN56" i="9"/>
  <c r="AM56" i="9"/>
  <c r="AL56" i="9"/>
  <c r="AI56" i="9"/>
  <c r="AA56" i="9"/>
  <c r="Z56" i="9"/>
  <c r="Y56" i="9"/>
  <c r="X56" i="9"/>
  <c r="W56" i="9"/>
  <c r="V56" i="9"/>
  <c r="S56" i="9"/>
  <c r="P56" i="9"/>
  <c r="M56" i="9"/>
  <c r="L56" i="9"/>
  <c r="K56" i="9"/>
  <c r="J56" i="9"/>
  <c r="I56" i="9"/>
  <c r="H56" i="9"/>
  <c r="G56" i="9"/>
  <c r="F56" i="9"/>
  <c r="AN55" i="9"/>
  <c r="AM55" i="9"/>
  <c r="AL55" i="9"/>
  <c r="AK55" i="9"/>
  <c r="AK56" i="9" s="1"/>
  <c r="AJ55" i="9"/>
  <c r="AJ56" i="9" s="1"/>
  <c r="AI55" i="9"/>
  <c r="AH55" i="9"/>
  <c r="AH56" i="9" s="1"/>
  <c r="AG55" i="9"/>
  <c r="AG56" i="9" s="1"/>
  <c r="AF55" i="9"/>
  <c r="AF56" i="9" s="1"/>
  <c r="AE55" i="9"/>
  <c r="AE56" i="9" s="1"/>
  <c r="AD55" i="9"/>
  <c r="AD56" i="9" s="1"/>
  <c r="AC55" i="9"/>
  <c r="AC56" i="9" s="1"/>
  <c r="AB55" i="9"/>
  <c r="AB56" i="9" s="1"/>
  <c r="AA55" i="9"/>
  <c r="Z55" i="9"/>
  <c r="Y55" i="9"/>
  <c r="X55" i="9"/>
  <c r="W55" i="9"/>
  <c r="V55" i="9"/>
  <c r="U55" i="9"/>
  <c r="U56" i="9" s="1"/>
  <c r="T55" i="9"/>
  <c r="T56" i="9" s="1"/>
  <c r="S55" i="9"/>
  <c r="R55" i="9"/>
  <c r="R56" i="9" s="1"/>
  <c r="Q55" i="9"/>
  <c r="Q56" i="9" s="1"/>
  <c r="P55" i="9"/>
  <c r="O55" i="9"/>
  <c r="O56" i="9" s="1"/>
  <c r="N55" i="9"/>
  <c r="N56" i="9" s="1"/>
  <c r="M55" i="9"/>
  <c r="L55" i="9"/>
  <c r="K55" i="9"/>
  <c r="J55" i="9"/>
  <c r="I55" i="9"/>
  <c r="H55" i="9"/>
  <c r="G55" i="9"/>
  <c r="F55" i="9"/>
  <c r="C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9" i="9"/>
  <c r="E8" i="9"/>
  <c r="E7" i="9"/>
  <c r="E6" i="9"/>
  <c r="E55" i="9" s="1"/>
  <c r="E56" i="9" s="1"/>
  <c r="E5" i="9"/>
  <c r="E4" i="9"/>
  <c r="T55" i="8"/>
  <c r="T56" i="8" s="1"/>
  <c r="AQ53" i="8"/>
  <c r="R52" i="7" s="1"/>
  <c r="AP53" i="8"/>
  <c r="AO53" i="8"/>
  <c r="AN53" i="8"/>
  <c r="Q52" i="7" s="1"/>
  <c r="AM53" i="8"/>
  <c r="AL53" i="8"/>
  <c r="O52" i="7" s="1"/>
  <c r="AK53" i="8"/>
  <c r="N52" i="7" s="1"/>
  <c r="AJ53" i="8"/>
  <c r="AI53" i="8"/>
  <c r="AH53" i="8"/>
  <c r="AG53" i="8"/>
  <c r="K52" i="7" s="1"/>
  <c r="AF53" i="8"/>
  <c r="AE53" i="8"/>
  <c r="AD53" i="8"/>
  <c r="AC53" i="8"/>
  <c r="AB53" i="8"/>
  <c r="AA53" i="8"/>
  <c r="Z53" i="8"/>
  <c r="Y53" i="8"/>
  <c r="X53" i="8"/>
  <c r="G52" i="7" s="1"/>
  <c r="W53" i="8"/>
  <c r="V53" i="8"/>
  <c r="U53" i="8"/>
  <c r="T53" i="8"/>
  <c r="S53" i="8"/>
  <c r="R53" i="8"/>
  <c r="Q53" i="8"/>
  <c r="P53" i="8"/>
  <c r="O53" i="8"/>
  <c r="N53" i="8"/>
  <c r="M53" i="8"/>
  <c r="L53" i="8"/>
  <c r="K53" i="8"/>
  <c r="J53" i="8"/>
  <c r="I53" i="8"/>
  <c r="H53" i="8"/>
  <c r="E52" i="7" s="1"/>
  <c r="G53" i="8"/>
  <c r="F53" i="8"/>
  <c r="D52" i="7" s="1"/>
  <c r="E53" i="8"/>
  <c r="AQ52" i="8"/>
  <c r="R51" i="7" s="1"/>
  <c r="AP52" i="8"/>
  <c r="AO52" i="8"/>
  <c r="AN52" i="8"/>
  <c r="AM52" i="8"/>
  <c r="AL52" i="8"/>
  <c r="O51" i="7" s="1"/>
  <c r="AK52" i="8"/>
  <c r="AJ52" i="8"/>
  <c r="N51" i="7" s="1"/>
  <c r="AI52" i="8"/>
  <c r="AH52" i="8"/>
  <c r="AG52" i="8"/>
  <c r="K51" i="7" s="1"/>
  <c r="AF52" i="8"/>
  <c r="AE52" i="8"/>
  <c r="J51" i="7" s="1"/>
  <c r="AD52" i="8"/>
  <c r="AC52" i="8"/>
  <c r="AB52" i="8"/>
  <c r="AA52" i="8"/>
  <c r="Z52" i="8"/>
  <c r="Y52" i="8"/>
  <c r="X52" i="8"/>
  <c r="W52" i="8"/>
  <c r="V52" i="8"/>
  <c r="U52" i="8"/>
  <c r="T52" i="8"/>
  <c r="G51" i="7" s="1"/>
  <c r="S52" i="8"/>
  <c r="R52" i="8"/>
  <c r="Q52" i="8"/>
  <c r="P52" i="8"/>
  <c r="O52" i="8"/>
  <c r="F51" i="7" s="1"/>
  <c r="N52" i="8"/>
  <c r="M52" i="8"/>
  <c r="L52" i="8"/>
  <c r="K52" i="8"/>
  <c r="J52" i="8"/>
  <c r="I52" i="8"/>
  <c r="H52" i="8"/>
  <c r="G52" i="8"/>
  <c r="F52" i="8"/>
  <c r="D51" i="7" s="1"/>
  <c r="E52" i="8"/>
  <c r="AQ51" i="8"/>
  <c r="AP51" i="8"/>
  <c r="AO51" i="8"/>
  <c r="AN51" i="8"/>
  <c r="Q50" i="7" s="1"/>
  <c r="AM51" i="8"/>
  <c r="P50" i="7" s="1"/>
  <c r="AL51" i="8"/>
  <c r="AK51" i="8"/>
  <c r="AJ51" i="8"/>
  <c r="AI51" i="8"/>
  <c r="AH51" i="8"/>
  <c r="AG51" i="8"/>
  <c r="AF51" i="8"/>
  <c r="J50" i="7" s="1"/>
  <c r="AE51" i="8"/>
  <c r="AD51" i="8"/>
  <c r="AC51" i="8"/>
  <c r="AB51" i="8"/>
  <c r="AA51" i="8"/>
  <c r="Z51" i="8"/>
  <c r="H50" i="7" s="1"/>
  <c r="Y51" i="8"/>
  <c r="X51" i="8"/>
  <c r="W51" i="8"/>
  <c r="G50" i="7" s="1"/>
  <c r="V51" i="8"/>
  <c r="U51" i="8"/>
  <c r="T51" i="8"/>
  <c r="S51" i="8"/>
  <c r="R51" i="8"/>
  <c r="Q51" i="8"/>
  <c r="P51" i="8"/>
  <c r="O51" i="8"/>
  <c r="N51" i="8"/>
  <c r="M51" i="8"/>
  <c r="L51" i="8"/>
  <c r="K51" i="8"/>
  <c r="J51" i="8"/>
  <c r="I51" i="8"/>
  <c r="H51" i="8"/>
  <c r="G51" i="8"/>
  <c r="F51" i="8"/>
  <c r="E51" i="8"/>
  <c r="AQ50" i="8"/>
  <c r="AP50" i="8"/>
  <c r="AO50" i="8"/>
  <c r="AN50" i="8"/>
  <c r="AM50" i="8"/>
  <c r="P49" i="7" s="1"/>
  <c r="AL50" i="8"/>
  <c r="AK50" i="8"/>
  <c r="AJ50" i="8"/>
  <c r="AI50" i="8"/>
  <c r="AH50" i="8"/>
  <c r="AG50" i="8"/>
  <c r="K49" i="7" s="1"/>
  <c r="AF50" i="8"/>
  <c r="J49" i="7" s="1"/>
  <c r="AE50" i="8"/>
  <c r="AD50" i="8"/>
  <c r="AC50" i="8"/>
  <c r="AB50" i="8"/>
  <c r="AA50" i="8"/>
  <c r="Z50" i="8"/>
  <c r="Y50" i="8"/>
  <c r="X50" i="8"/>
  <c r="W50" i="8"/>
  <c r="V50" i="8"/>
  <c r="U50" i="8"/>
  <c r="T50" i="8"/>
  <c r="S50" i="8"/>
  <c r="R50" i="8"/>
  <c r="Q50" i="8"/>
  <c r="P50" i="8"/>
  <c r="O50" i="8"/>
  <c r="N50" i="8"/>
  <c r="M50" i="8"/>
  <c r="L50" i="8"/>
  <c r="K50" i="8"/>
  <c r="J50" i="8"/>
  <c r="I50" i="8"/>
  <c r="E49" i="7" s="1"/>
  <c r="H50" i="8"/>
  <c r="G50" i="8"/>
  <c r="F50" i="8"/>
  <c r="E50" i="8"/>
  <c r="AQ49" i="8"/>
  <c r="AP49" i="8"/>
  <c r="AO49" i="8"/>
  <c r="Q48" i="7" s="1"/>
  <c r="AN49" i="8"/>
  <c r="AM49" i="8"/>
  <c r="AL49" i="8"/>
  <c r="O48" i="7" s="1"/>
  <c r="AK49" i="8"/>
  <c r="AJ49" i="8"/>
  <c r="AI49" i="8"/>
  <c r="AH49" i="8"/>
  <c r="AG49" i="8"/>
  <c r="AF49" i="8"/>
  <c r="AE49" i="8"/>
  <c r="AD49" i="8"/>
  <c r="AC49" i="8"/>
  <c r="AB49" i="8"/>
  <c r="AA49" i="8"/>
  <c r="Z49" i="8"/>
  <c r="H48" i="7" s="1"/>
  <c r="Y49" i="8"/>
  <c r="X49" i="8"/>
  <c r="W49" i="8"/>
  <c r="V49" i="8"/>
  <c r="U49" i="8"/>
  <c r="T49" i="8"/>
  <c r="S49" i="8"/>
  <c r="R49" i="8"/>
  <c r="Q49" i="8"/>
  <c r="P49" i="8"/>
  <c r="O49" i="8"/>
  <c r="N49" i="8"/>
  <c r="M49" i="8"/>
  <c r="L49" i="8"/>
  <c r="K49" i="8"/>
  <c r="J49" i="8"/>
  <c r="I49" i="8"/>
  <c r="E48" i="7" s="1"/>
  <c r="H49" i="8"/>
  <c r="G49" i="8"/>
  <c r="F49" i="8"/>
  <c r="D48" i="7" s="1"/>
  <c r="E49" i="8"/>
  <c r="C49" i="8" s="1"/>
  <c r="AQ48" i="8"/>
  <c r="R47" i="7" s="1"/>
  <c r="AP48" i="8"/>
  <c r="Q47" i="7" s="1"/>
  <c r="AO48" i="8"/>
  <c r="AN48" i="8"/>
  <c r="AM48" i="8"/>
  <c r="AL48" i="8"/>
  <c r="AK48" i="8"/>
  <c r="N47" i="7" s="1"/>
  <c r="AJ48" i="8"/>
  <c r="AI48" i="8"/>
  <c r="M47" i="7" s="1"/>
  <c r="AH48" i="8"/>
  <c r="L47" i="7" s="1"/>
  <c r="AG48" i="8"/>
  <c r="AF48" i="8"/>
  <c r="AE48" i="8"/>
  <c r="J47" i="7" s="1"/>
  <c r="AD48" i="8"/>
  <c r="AC48" i="8"/>
  <c r="I47" i="7" s="1"/>
  <c r="AB48" i="8"/>
  <c r="AA48" i="8"/>
  <c r="Z48" i="8"/>
  <c r="H47" i="7" s="1"/>
  <c r="Y48" i="8"/>
  <c r="X48" i="8"/>
  <c r="W48" i="8"/>
  <c r="V48" i="8"/>
  <c r="U48" i="8"/>
  <c r="G47" i="7" s="1"/>
  <c r="T48" i="8"/>
  <c r="S48" i="8"/>
  <c r="R48" i="8"/>
  <c r="Q48" i="8"/>
  <c r="P48" i="8"/>
  <c r="O48" i="8"/>
  <c r="N48" i="8"/>
  <c r="M48" i="8"/>
  <c r="L48" i="8"/>
  <c r="K48" i="8"/>
  <c r="J48" i="8"/>
  <c r="I48" i="8"/>
  <c r="H48" i="8"/>
  <c r="G48" i="8"/>
  <c r="F48" i="8"/>
  <c r="E48" i="8"/>
  <c r="AQ47" i="8"/>
  <c r="AP47" i="8"/>
  <c r="AO47" i="8"/>
  <c r="AN47" i="8"/>
  <c r="AM47" i="8"/>
  <c r="AL47" i="8"/>
  <c r="AK47" i="8"/>
  <c r="AJ47" i="8"/>
  <c r="AI47" i="8"/>
  <c r="AH47" i="8"/>
  <c r="L46" i="7" s="1"/>
  <c r="AG47" i="8"/>
  <c r="K46" i="7" s="1"/>
  <c r="AF47" i="8"/>
  <c r="AE47" i="8"/>
  <c r="AD47" i="8"/>
  <c r="J46" i="7" s="1"/>
  <c r="AC47" i="8"/>
  <c r="AB47" i="8"/>
  <c r="AA47" i="8"/>
  <c r="H46" i="7" s="1"/>
  <c r="Z47" i="8"/>
  <c r="Y47" i="8"/>
  <c r="X47" i="8"/>
  <c r="W47" i="8"/>
  <c r="V47" i="8"/>
  <c r="U47" i="8"/>
  <c r="T47" i="8"/>
  <c r="S47" i="8"/>
  <c r="R47" i="8"/>
  <c r="F46" i="7" s="1"/>
  <c r="Q47" i="8"/>
  <c r="P47" i="8"/>
  <c r="O47" i="8"/>
  <c r="N47" i="8"/>
  <c r="M47" i="8"/>
  <c r="L47" i="8"/>
  <c r="K47" i="8"/>
  <c r="J47" i="8"/>
  <c r="I47" i="8"/>
  <c r="H47" i="8"/>
  <c r="G47" i="8"/>
  <c r="F47" i="8"/>
  <c r="D46" i="7" s="1"/>
  <c r="E47" i="8"/>
  <c r="C46" i="7" s="1"/>
  <c r="AQ46" i="8"/>
  <c r="AP46" i="8"/>
  <c r="AO46" i="8"/>
  <c r="AN46" i="8"/>
  <c r="AM46" i="8"/>
  <c r="AL46" i="8"/>
  <c r="AK46" i="8"/>
  <c r="AJ46" i="8"/>
  <c r="AI46" i="8"/>
  <c r="AH46" i="8"/>
  <c r="AG46" i="8"/>
  <c r="K45" i="7" s="1"/>
  <c r="AF46" i="8"/>
  <c r="AE46" i="8"/>
  <c r="AD46" i="8"/>
  <c r="AC46" i="8"/>
  <c r="AB46" i="8"/>
  <c r="AA46" i="8"/>
  <c r="Z46" i="8"/>
  <c r="Y46" i="8"/>
  <c r="X46" i="8"/>
  <c r="W46" i="8"/>
  <c r="V46" i="8"/>
  <c r="U46" i="8"/>
  <c r="T46" i="8"/>
  <c r="G45" i="7" s="1"/>
  <c r="S46" i="8"/>
  <c r="R46" i="8"/>
  <c r="Q46" i="8"/>
  <c r="P46" i="8"/>
  <c r="F45" i="7" s="1"/>
  <c r="O46" i="8"/>
  <c r="N46" i="8"/>
  <c r="M46" i="8"/>
  <c r="L46" i="8"/>
  <c r="K46" i="8"/>
  <c r="J46" i="8"/>
  <c r="I46" i="8"/>
  <c r="H46" i="8"/>
  <c r="G46" i="8"/>
  <c r="F46" i="8"/>
  <c r="E46" i="8"/>
  <c r="C46" i="8"/>
  <c r="AQ45" i="8"/>
  <c r="AP45" i="8"/>
  <c r="AO45" i="8"/>
  <c r="AN45" i="8"/>
  <c r="AM45" i="8"/>
  <c r="AL45" i="8"/>
  <c r="AK45" i="8"/>
  <c r="AJ45" i="8"/>
  <c r="AI45" i="8"/>
  <c r="AH45" i="8"/>
  <c r="AG45" i="8"/>
  <c r="AF45" i="8"/>
  <c r="AE45" i="8"/>
  <c r="AD45" i="8"/>
  <c r="AC45" i="8"/>
  <c r="I44" i="7" s="1"/>
  <c r="AB45" i="8"/>
  <c r="AA45" i="8"/>
  <c r="Z45" i="8"/>
  <c r="H44" i="7" s="1"/>
  <c r="Y45" i="8"/>
  <c r="X45" i="8"/>
  <c r="W45" i="8"/>
  <c r="V45" i="8"/>
  <c r="U45" i="8"/>
  <c r="T45" i="8"/>
  <c r="S45" i="8"/>
  <c r="R45" i="8"/>
  <c r="Q45" i="8"/>
  <c r="P45" i="8"/>
  <c r="O45" i="8"/>
  <c r="N45" i="8"/>
  <c r="F44" i="7" s="1"/>
  <c r="M45" i="8"/>
  <c r="L45" i="8"/>
  <c r="K45" i="8"/>
  <c r="J45" i="8"/>
  <c r="I45" i="8"/>
  <c r="H45" i="8"/>
  <c r="G45" i="8"/>
  <c r="F45" i="8"/>
  <c r="E45" i="8"/>
  <c r="AQ44" i="8"/>
  <c r="AP44" i="8"/>
  <c r="AO44" i="8"/>
  <c r="AN44" i="8"/>
  <c r="AM44" i="8"/>
  <c r="P43" i="7" s="1"/>
  <c r="AL44" i="8"/>
  <c r="O43" i="7" s="1"/>
  <c r="AK44" i="8"/>
  <c r="AJ44" i="8"/>
  <c r="AI44" i="8"/>
  <c r="M43" i="7" s="1"/>
  <c r="AH44" i="8"/>
  <c r="L43" i="7" s="1"/>
  <c r="AG44" i="8"/>
  <c r="K43" i="7" s="1"/>
  <c r="AF44" i="8"/>
  <c r="AE44" i="8"/>
  <c r="AD44" i="8"/>
  <c r="AC44" i="8"/>
  <c r="AB44" i="8"/>
  <c r="AA44" i="8"/>
  <c r="Z44" i="8"/>
  <c r="Y44" i="8"/>
  <c r="X44" i="8"/>
  <c r="W44" i="8"/>
  <c r="V44" i="8"/>
  <c r="G43" i="7" s="1"/>
  <c r="U44" i="8"/>
  <c r="T44" i="8"/>
  <c r="S44" i="8"/>
  <c r="R44" i="8"/>
  <c r="Q44" i="8"/>
  <c r="P44" i="8"/>
  <c r="O44" i="8"/>
  <c r="N44" i="8"/>
  <c r="M44" i="8"/>
  <c r="L44" i="8"/>
  <c r="K44" i="8"/>
  <c r="J44" i="8"/>
  <c r="I44" i="8"/>
  <c r="H44" i="8"/>
  <c r="G44" i="8"/>
  <c r="F44" i="8"/>
  <c r="E44" i="8"/>
  <c r="C44" i="8" s="1"/>
  <c r="B44" i="8"/>
  <c r="AQ43" i="8"/>
  <c r="R42" i="7" s="1"/>
  <c r="AP43" i="8"/>
  <c r="AO43" i="8"/>
  <c r="Q42" i="7" s="1"/>
  <c r="AN43" i="8"/>
  <c r="AM43" i="8"/>
  <c r="AL43" i="8"/>
  <c r="AK43" i="8"/>
  <c r="N42" i="7" s="1"/>
  <c r="AJ43" i="8"/>
  <c r="AI43" i="8"/>
  <c r="AH43" i="8"/>
  <c r="AG43" i="8"/>
  <c r="AF43" i="8"/>
  <c r="AE43" i="8"/>
  <c r="J42" i="7" s="1"/>
  <c r="AD43" i="8"/>
  <c r="AC43" i="8"/>
  <c r="AB43" i="8"/>
  <c r="AA43" i="8"/>
  <c r="Z43" i="8"/>
  <c r="Y43" i="8"/>
  <c r="X43" i="8"/>
  <c r="W43" i="8"/>
  <c r="V43" i="8"/>
  <c r="U43" i="8"/>
  <c r="T43" i="8"/>
  <c r="S43" i="8"/>
  <c r="R43" i="8"/>
  <c r="Q43" i="8"/>
  <c r="P43" i="8"/>
  <c r="O43" i="8"/>
  <c r="F42" i="7" s="1"/>
  <c r="N43" i="8"/>
  <c r="M43" i="8"/>
  <c r="L43" i="8"/>
  <c r="K43" i="8"/>
  <c r="J43" i="8"/>
  <c r="I43" i="8"/>
  <c r="H43" i="8"/>
  <c r="G43" i="8"/>
  <c r="F43" i="8"/>
  <c r="E43" i="8"/>
  <c r="AQ42" i="8"/>
  <c r="AP42" i="8"/>
  <c r="AO42" i="8"/>
  <c r="AN42" i="8"/>
  <c r="AM42" i="8"/>
  <c r="AL42" i="8"/>
  <c r="AK42" i="8"/>
  <c r="AJ42" i="8"/>
  <c r="N41" i="7" s="1"/>
  <c r="AI42" i="8"/>
  <c r="M41" i="7" s="1"/>
  <c r="AH42" i="8"/>
  <c r="L41" i="7" s="1"/>
  <c r="AG42" i="8"/>
  <c r="K41" i="7" s="1"/>
  <c r="AF42" i="8"/>
  <c r="J41" i="7" s="1"/>
  <c r="AE42" i="8"/>
  <c r="AD42" i="8"/>
  <c r="AC42" i="8"/>
  <c r="AB42" i="8"/>
  <c r="AA42" i="8"/>
  <c r="H41" i="7" s="1"/>
  <c r="Z42" i="8"/>
  <c r="Y42" i="8"/>
  <c r="X42" i="8"/>
  <c r="W42" i="8"/>
  <c r="V42" i="8"/>
  <c r="U42" i="8"/>
  <c r="T42" i="8"/>
  <c r="G41" i="7" s="1"/>
  <c r="S42" i="8"/>
  <c r="R42" i="8"/>
  <c r="Q42" i="8"/>
  <c r="P42" i="8"/>
  <c r="F41" i="7" s="1"/>
  <c r="O42" i="8"/>
  <c r="N42" i="8"/>
  <c r="M42" i="8"/>
  <c r="L42" i="8"/>
  <c r="K42" i="8"/>
  <c r="E41" i="7" s="1"/>
  <c r="B41" i="7" s="1"/>
  <c r="J42" i="8"/>
  <c r="I42" i="8"/>
  <c r="H42" i="8"/>
  <c r="G42" i="8"/>
  <c r="F42" i="8"/>
  <c r="E42" i="8"/>
  <c r="C42" i="8"/>
  <c r="AQ41" i="8"/>
  <c r="AP41" i="8"/>
  <c r="AO41" i="8"/>
  <c r="AN41" i="8"/>
  <c r="AM41" i="8"/>
  <c r="P40" i="7" s="1"/>
  <c r="AL41" i="8"/>
  <c r="AK41" i="8"/>
  <c r="AJ41" i="8"/>
  <c r="AI41" i="8"/>
  <c r="AH41" i="8"/>
  <c r="AG41" i="8"/>
  <c r="AF41" i="8"/>
  <c r="AE41" i="8"/>
  <c r="AD41" i="8"/>
  <c r="J40" i="7" s="1"/>
  <c r="AC41" i="8"/>
  <c r="I40" i="7" s="1"/>
  <c r="AB41" i="8"/>
  <c r="AA41" i="8"/>
  <c r="Z41" i="8"/>
  <c r="Y41" i="8"/>
  <c r="X41" i="8"/>
  <c r="W41" i="8"/>
  <c r="V41" i="8"/>
  <c r="U41" i="8"/>
  <c r="T41" i="8"/>
  <c r="G40" i="7" s="1"/>
  <c r="S41" i="8"/>
  <c r="R41" i="8"/>
  <c r="Q41" i="8"/>
  <c r="P41" i="8"/>
  <c r="O41" i="8"/>
  <c r="N41" i="8"/>
  <c r="F40" i="7" s="1"/>
  <c r="M41" i="8"/>
  <c r="L41" i="8"/>
  <c r="K41" i="8"/>
  <c r="J41" i="8"/>
  <c r="I41" i="8"/>
  <c r="H41" i="8"/>
  <c r="G41" i="8"/>
  <c r="F41" i="8"/>
  <c r="E41" i="8"/>
  <c r="AQ40" i="8"/>
  <c r="AP40" i="8"/>
  <c r="Q39" i="7" s="1"/>
  <c r="AO40" i="8"/>
  <c r="AN40" i="8"/>
  <c r="AM40" i="8"/>
  <c r="P39" i="7" s="1"/>
  <c r="AL40" i="8"/>
  <c r="AK40" i="8"/>
  <c r="AJ40" i="8"/>
  <c r="N39" i="7" s="1"/>
  <c r="AI40" i="8"/>
  <c r="AH40" i="8"/>
  <c r="AG40" i="8"/>
  <c r="K39" i="7" s="1"/>
  <c r="AF40" i="8"/>
  <c r="J39" i="7" s="1"/>
  <c r="AE40" i="8"/>
  <c r="AD40" i="8"/>
  <c r="AC40" i="8"/>
  <c r="AB40" i="8"/>
  <c r="AA40" i="8"/>
  <c r="Z40" i="8"/>
  <c r="Y40" i="8"/>
  <c r="X40" i="8"/>
  <c r="W40" i="8"/>
  <c r="V40" i="8"/>
  <c r="U40" i="8"/>
  <c r="T40" i="8"/>
  <c r="G39" i="7" s="1"/>
  <c r="S40" i="8"/>
  <c r="R40" i="8"/>
  <c r="Q40" i="8"/>
  <c r="P40" i="8"/>
  <c r="O40" i="8"/>
  <c r="N40" i="8"/>
  <c r="M40" i="8"/>
  <c r="L40" i="8"/>
  <c r="K40" i="8"/>
  <c r="J40" i="8"/>
  <c r="I40" i="8"/>
  <c r="H40" i="8"/>
  <c r="G40" i="8"/>
  <c r="E39" i="7" s="1"/>
  <c r="F40" i="8"/>
  <c r="D39" i="7" s="1"/>
  <c r="E40" i="8"/>
  <c r="C39" i="7" s="1"/>
  <c r="C40" i="8"/>
  <c r="AQ39" i="8"/>
  <c r="R38" i="7" s="1"/>
  <c r="AP39" i="8"/>
  <c r="AO39" i="8"/>
  <c r="AN39" i="8"/>
  <c r="AM39" i="8"/>
  <c r="AL39" i="8"/>
  <c r="O38" i="7" s="1"/>
  <c r="AK39" i="8"/>
  <c r="AJ39" i="8"/>
  <c r="N38" i="7" s="1"/>
  <c r="AI39" i="8"/>
  <c r="AH39" i="8"/>
  <c r="AG39" i="8"/>
  <c r="AF39" i="8"/>
  <c r="AE39" i="8"/>
  <c r="AD39" i="8"/>
  <c r="J38" i="7" s="1"/>
  <c r="AC39" i="8"/>
  <c r="I38" i="7" s="1"/>
  <c r="AB39" i="8"/>
  <c r="H38" i="7" s="1"/>
  <c r="AA39" i="8"/>
  <c r="Z39" i="8"/>
  <c r="Y39" i="8"/>
  <c r="X39" i="8"/>
  <c r="W39" i="8"/>
  <c r="V39" i="8"/>
  <c r="U39" i="8"/>
  <c r="T39" i="8"/>
  <c r="S39" i="8"/>
  <c r="R39" i="8"/>
  <c r="Q39" i="8"/>
  <c r="P39" i="8"/>
  <c r="O39" i="8"/>
  <c r="N39" i="8"/>
  <c r="F38" i="7" s="1"/>
  <c r="M39" i="8"/>
  <c r="L39" i="8"/>
  <c r="K39" i="8"/>
  <c r="J39" i="8"/>
  <c r="I39" i="8"/>
  <c r="H39" i="8"/>
  <c r="G39" i="8"/>
  <c r="F39" i="8"/>
  <c r="E39" i="8"/>
  <c r="AQ38" i="8"/>
  <c r="AP38" i="8"/>
  <c r="AO38" i="8"/>
  <c r="AN38" i="8"/>
  <c r="Q37" i="7" s="1"/>
  <c r="AM38" i="8"/>
  <c r="P37" i="7" s="1"/>
  <c r="AL38" i="8"/>
  <c r="O37" i="7" s="1"/>
  <c r="AK38" i="8"/>
  <c r="N37" i="7" s="1"/>
  <c r="AJ38" i="8"/>
  <c r="AI38" i="8"/>
  <c r="M37" i="7" s="1"/>
  <c r="AH38" i="8"/>
  <c r="L37" i="7" s="1"/>
  <c r="AG38" i="8"/>
  <c r="AF38" i="8"/>
  <c r="AE38" i="8"/>
  <c r="AD38" i="8"/>
  <c r="AC38" i="8"/>
  <c r="AB38" i="8"/>
  <c r="AA38" i="8"/>
  <c r="Z38" i="8"/>
  <c r="Y38" i="8"/>
  <c r="X38" i="8"/>
  <c r="W38" i="8"/>
  <c r="V38" i="8"/>
  <c r="U38" i="8"/>
  <c r="T38" i="8"/>
  <c r="S38" i="8"/>
  <c r="R38" i="8"/>
  <c r="Q38" i="8"/>
  <c r="P38" i="8"/>
  <c r="O38" i="8"/>
  <c r="N38" i="8"/>
  <c r="M38" i="8"/>
  <c r="L38" i="8"/>
  <c r="K38" i="8"/>
  <c r="J38" i="8"/>
  <c r="I38" i="8"/>
  <c r="H38" i="8"/>
  <c r="G38" i="8"/>
  <c r="E37" i="7" s="1"/>
  <c r="F38" i="8"/>
  <c r="D37" i="7" s="1"/>
  <c r="E38" i="8"/>
  <c r="AQ37" i="8"/>
  <c r="AP37" i="8"/>
  <c r="AO37" i="8"/>
  <c r="AN37" i="8"/>
  <c r="Q36" i="7" s="1"/>
  <c r="AM37" i="8"/>
  <c r="AL37" i="8"/>
  <c r="AK37" i="8"/>
  <c r="N36" i="7" s="1"/>
  <c r="AJ37" i="8"/>
  <c r="AI37" i="8"/>
  <c r="AH37" i="8"/>
  <c r="L36" i="7" s="1"/>
  <c r="AG37" i="8"/>
  <c r="K36" i="7" s="1"/>
  <c r="AF37" i="8"/>
  <c r="AE37" i="8"/>
  <c r="AD37" i="8"/>
  <c r="J36" i="7" s="1"/>
  <c r="AC37" i="8"/>
  <c r="AB37" i="8"/>
  <c r="H36" i="7" s="1"/>
  <c r="AA37" i="8"/>
  <c r="Z37" i="8"/>
  <c r="Y37" i="8"/>
  <c r="X37" i="8"/>
  <c r="W37" i="8"/>
  <c r="V37" i="8"/>
  <c r="G36" i="7" s="1"/>
  <c r="U37" i="8"/>
  <c r="T37" i="8"/>
  <c r="S37" i="8"/>
  <c r="R37" i="8"/>
  <c r="Q37" i="8"/>
  <c r="P37" i="8"/>
  <c r="O37" i="8"/>
  <c r="N37" i="8"/>
  <c r="F36" i="7" s="1"/>
  <c r="M37" i="8"/>
  <c r="L37" i="8"/>
  <c r="E36" i="7" s="1"/>
  <c r="K37" i="8"/>
  <c r="J37" i="8"/>
  <c r="I37" i="8"/>
  <c r="H37" i="8"/>
  <c r="G37" i="8"/>
  <c r="E37" i="8"/>
  <c r="AQ36" i="8"/>
  <c r="AP36" i="8"/>
  <c r="AO36" i="8"/>
  <c r="AN36" i="8"/>
  <c r="AM36" i="8"/>
  <c r="P35" i="7" s="1"/>
  <c r="AL36" i="8"/>
  <c r="O35" i="7" s="1"/>
  <c r="AK36" i="8"/>
  <c r="AJ36" i="8"/>
  <c r="AI36" i="8"/>
  <c r="AH36" i="8"/>
  <c r="AG36" i="8"/>
  <c r="AF36" i="8"/>
  <c r="AE36" i="8"/>
  <c r="AD36" i="8"/>
  <c r="J35" i="7" s="1"/>
  <c r="AC36" i="8"/>
  <c r="I35" i="7" s="1"/>
  <c r="AB36" i="8"/>
  <c r="AA36" i="8"/>
  <c r="Z36" i="8"/>
  <c r="Y36" i="8"/>
  <c r="X36" i="8"/>
  <c r="W36" i="8"/>
  <c r="V36" i="8"/>
  <c r="U36" i="8"/>
  <c r="G35" i="7" s="1"/>
  <c r="T36" i="8"/>
  <c r="S36" i="8"/>
  <c r="R36" i="8"/>
  <c r="Q36" i="8"/>
  <c r="P36" i="8"/>
  <c r="O36" i="8"/>
  <c r="N36" i="8"/>
  <c r="F35" i="7" s="1"/>
  <c r="M36" i="8"/>
  <c r="L36" i="8"/>
  <c r="K36" i="8"/>
  <c r="J36" i="8"/>
  <c r="I36" i="8"/>
  <c r="H36" i="8"/>
  <c r="G36" i="8"/>
  <c r="E35" i="7" s="1"/>
  <c r="F36" i="8"/>
  <c r="D35" i="7" s="1"/>
  <c r="E36" i="8"/>
  <c r="AQ35" i="8"/>
  <c r="AP35" i="8"/>
  <c r="AO35" i="8"/>
  <c r="AN35" i="8"/>
  <c r="AM35" i="8"/>
  <c r="P34" i="7" s="1"/>
  <c r="AL35" i="8"/>
  <c r="O34" i="7" s="1"/>
  <c r="AK35" i="8"/>
  <c r="AJ35" i="8"/>
  <c r="AI35" i="8"/>
  <c r="AH35" i="8"/>
  <c r="AG35" i="8"/>
  <c r="AF35" i="8"/>
  <c r="AE35" i="8"/>
  <c r="AD35" i="8"/>
  <c r="J34" i="7" s="1"/>
  <c r="AC35" i="8"/>
  <c r="AB35" i="8"/>
  <c r="H34" i="7" s="1"/>
  <c r="AA35" i="8"/>
  <c r="Z35" i="8"/>
  <c r="Y35" i="8"/>
  <c r="X35" i="8"/>
  <c r="W35" i="8"/>
  <c r="G34" i="7" s="1"/>
  <c r="V35" i="8"/>
  <c r="U35" i="8"/>
  <c r="T35" i="8"/>
  <c r="S35" i="8"/>
  <c r="R35" i="8"/>
  <c r="Q35" i="8"/>
  <c r="P35" i="8"/>
  <c r="O35" i="8"/>
  <c r="N35" i="8"/>
  <c r="F34" i="7" s="1"/>
  <c r="M35" i="8"/>
  <c r="L35" i="8"/>
  <c r="K35" i="8"/>
  <c r="J35" i="8"/>
  <c r="I35" i="8"/>
  <c r="H35" i="8"/>
  <c r="G35" i="8"/>
  <c r="F35" i="8"/>
  <c r="D34" i="7" s="1"/>
  <c r="E35" i="8"/>
  <c r="AQ34" i="8"/>
  <c r="AP34" i="8"/>
  <c r="AO34" i="8"/>
  <c r="AN34" i="8"/>
  <c r="Q33" i="7" s="1"/>
  <c r="AM34" i="8"/>
  <c r="P33" i="7" s="1"/>
  <c r="AL34" i="8"/>
  <c r="O33" i="7" s="1"/>
  <c r="AK34" i="8"/>
  <c r="N33" i="7" s="1"/>
  <c r="AJ34" i="8"/>
  <c r="AI34" i="8"/>
  <c r="AH34" i="8"/>
  <c r="AG34" i="8"/>
  <c r="AF34" i="8"/>
  <c r="AE34" i="8"/>
  <c r="AD34" i="8"/>
  <c r="AC34" i="8"/>
  <c r="AB34" i="8"/>
  <c r="AA34" i="8"/>
  <c r="Z34" i="8"/>
  <c r="Y34" i="8"/>
  <c r="X34" i="8"/>
  <c r="W34" i="8"/>
  <c r="V34" i="8"/>
  <c r="U34" i="8"/>
  <c r="T34" i="8"/>
  <c r="S34" i="8"/>
  <c r="R34" i="8"/>
  <c r="Q34" i="8"/>
  <c r="P34" i="8"/>
  <c r="O34" i="8"/>
  <c r="F33" i="7" s="1"/>
  <c r="N34" i="8"/>
  <c r="M34" i="8"/>
  <c r="L34" i="8"/>
  <c r="K34" i="8"/>
  <c r="J34" i="8"/>
  <c r="I34" i="8"/>
  <c r="H34" i="8"/>
  <c r="G34" i="8"/>
  <c r="E33" i="7" s="1"/>
  <c r="F34" i="8"/>
  <c r="D33" i="7" s="1"/>
  <c r="E34" i="8"/>
  <c r="AQ33" i="8"/>
  <c r="R32" i="7" s="1"/>
  <c r="AP33" i="8"/>
  <c r="AO33" i="8"/>
  <c r="AN33" i="8"/>
  <c r="AM33" i="8"/>
  <c r="AL33" i="8"/>
  <c r="AK33" i="8"/>
  <c r="N32" i="7" s="1"/>
  <c r="AJ33" i="8"/>
  <c r="AI33" i="8"/>
  <c r="AH33" i="8"/>
  <c r="AG33" i="8"/>
  <c r="K32" i="7" s="1"/>
  <c r="AF33" i="8"/>
  <c r="AE33" i="8"/>
  <c r="AD33" i="8"/>
  <c r="J32" i="7" s="1"/>
  <c r="AC33" i="8"/>
  <c r="AB33" i="8"/>
  <c r="AA33" i="8"/>
  <c r="H32" i="7" s="1"/>
  <c r="Z33" i="8"/>
  <c r="Y33" i="8"/>
  <c r="X33" i="8"/>
  <c r="W33" i="8"/>
  <c r="V33" i="8"/>
  <c r="U33" i="8"/>
  <c r="T33" i="8"/>
  <c r="S33" i="8"/>
  <c r="R33" i="8"/>
  <c r="Q33" i="8"/>
  <c r="P33" i="8"/>
  <c r="O33" i="8"/>
  <c r="N33" i="8"/>
  <c r="F32" i="7" s="1"/>
  <c r="M33" i="8"/>
  <c r="L33" i="8"/>
  <c r="K33" i="8"/>
  <c r="J33" i="8"/>
  <c r="I33" i="8"/>
  <c r="H33" i="8"/>
  <c r="G33" i="8"/>
  <c r="F33" i="8"/>
  <c r="E33" i="8"/>
  <c r="C33" i="8" s="1"/>
  <c r="AQ32" i="8"/>
  <c r="R31" i="7" s="1"/>
  <c r="AP32" i="8"/>
  <c r="AO32" i="8"/>
  <c r="AN32" i="8"/>
  <c r="Q31" i="7" s="1"/>
  <c r="AM32" i="8"/>
  <c r="P31" i="7" s="1"/>
  <c r="AL32" i="8"/>
  <c r="AK32" i="8"/>
  <c r="AJ32" i="8"/>
  <c r="AI32" i="8"/>
  <c r="AH32" i="8"/>
  <c r="AG32" i="8"/>
  <c r="AF32" i="8"/>
  <c r="AE32" i="8"/>
  <c r="AD32" i="8"/>
  <c r="J31" i="7" s="1"/>
  <c r="AC32" i="8"/>
  <c r="I31" i="7" s="1"/>
  <c r="AB32" i="8"/>
  <c r="AA32" i="8"/>
  <c r="Z32" i="8"/>
  <c r="H31" i="7" s="1"/>
  <c r="Y32" i="8"/>
  <c r="X32" i="8"/>
  <c r="W32" i="8"/>
  <c r="V32" i="8"/>
  <c r="U32" i="8"/>
  <c r="T32" i="8"/>
  <c r="G31" i="7" s="1"/>
  <c r="S32" i="8"/>
  <c r="R32" i="8"/>
  <c r="Q32" i="8"/>
  <c r="P32" i="8"/>
  <c r="O32" i="8"/>
  <c r="N32" i="8"/>
  <c r="F31" i="7" s="1"/>
  <c r="M32" i="8"/>
  <c r="L32" i="8"/>
  <c r="K32" i="8"/>
  <c r="J32" i="8"/>
  <c r="I32" i="8"/>
  <c r="H32" i="8"/>
  <c r="G32" i="8"/>
  <c r="F32" i="8"/>
  <c r="E32" i="8"/>
  <c r="AQ31" i="8"/>
  <c r="AP31" i="8"/>
  <c r="AO31" i="8"/>
  <c r="AN31" i="8"/>
  <c r="AM31" i="8"/>
  <c r="AL31" i="8"/>
  <c r="AK31" i="8"/>
  <c r="AJ31" i="8"/>
  <c r="AI31" i="8"/>
  <c r="AH31" i="8"/>
  <c r="L30" i="7" s="1"/>
  <c r="AG31" i="8"/>
  <c r="AF31" i="8"/>
  <c r="J30" i="7" s="1"/>
  <c r="AE31" i="8"/>
  <c r="AD31" i="8"/>
  <c r="AC31" i="8"/>
  <c r="I30" i="7" s="1"/>
  <c r="AB31" i="8"/>
  <c r="AA31" i="8"/>
  <c r="Z31" i="8"/>
  <c r="Y31" i="8"/>
  <c r="X31" i="8"/>
  <c r="W31" i="8"/>
  <c r="V31" i="8"/>
  <c r="U31" i="8"/>
  <c r="T31" i="8"/>
  <c r="S31" i="8"/>
  <c r="R31" i="8"/>
  <c r="Q31" i="8"/>
  <c r="P31" i="8"/>
  <c r="F30" i="7" s="1"/>
  <c r="O31" i="8"/>
  <c r="N31" i="8"/>
  <c r="M31" i="8"/>
  <c r="L31" i="8"/>
  <c r="K31" i="8"/>
  <c r="J31" i="8"/>
  <c r="I31" i="8"/>
  <c r="H31" i="8"/>
  <c r="G31" i="8"/>
  <c r="E30" i="7" s="1"/>
  <c r="F31" i="8"/>
  <c r="D30" i="7" s="1"/>
  <c r="E31" i="8"/>
  <c r="C30" i="7" s="1"/>
  <c r="AQ30" i="8"/>
  <c r="R29" i="7" s="1"/>
  <c r="AP30" i="8"/>
  <c r="AO30" i="8"/>
  <c r="Q29" i="7" s="1"/>
  <c r="AN30" i="8"/>
  <c r="AM30" i="8"/>
  <c r="AL30" i="8"/>
  <c r="O29" i="7" s="1"/>
  <c r="AK30" i="8"/>
  <c r="AJ30" i="8"/>
  <c r="AI30" i="8"/>
  <c r="AH30" i="8"/>
  <c r="AG30" i="8"/>
  <c r="AF30" i="8"/>
  <c r="AE30" i="8"/>
  <c r="AD30" i="8"/>
  <c r="AC30" i="8"/>
  <c r="AB30" i="8"/>
  <c r="AA30" i="8"/>
  <c r="Z30" i="8"/>
  <c r="H29" i="7" s="1"/>
  <c r="Y30" i="8"/>
  <c r="X30" i="8"/>
  <c r="W30" i="8"/>
  <c r="V30" i="8"/>
  <c r="U30" i="8"/>
  <c r="T30" i="8"/>
  <c r="S30" i="8"/>
  <c r="R30" i="8"/>
  <c r="Q30" i="8"/>
  <c r="P30" i="8"/>
  <c r="F29" i="7" s="1"/>
  <c r="O30" i="8"/>
  <c r="N30" i="8"/>
  <c r="M30" i="8"/>
  <c r="L30" i="8"/>
  <c r="K30" i="8"/>
  <c r="J30" i="8"/>
  <c r="I30" i="8"/>
  <c r="E29" i="7" s="1"/>
  <c r="H30" i="8"/>
  <c r="G30" i="8"/>
  <c r="F30" i="8"/>
  <c r="D29" i="7" s="1"/>
  <c r="E30" i="8"/>
  <c r="AQ29" i="8"/>
  <c r="AP29" i="8"/>
  <c r="AO29" i="8"/>
  <c r="AN29" i="8"/>
  <c r="Q28" i="7" s="1"/>
  <c r="AM29" i="8"/>
  <c r="AL29" i="8"/>
  <c r="AK29" i="8"/>
  <c r="AJ29" i="8"/>
  <c r="N28" i="7" s="1"/>
  <c r="AI29" i="8"/>
  <c r="M28" i="7" s="1"/>
  <c r="AH29" i="8"/>
  <c r="L28" i="7" s="1"/>
  <c r="AG29" i="8"/>
  <c r="AF29" i="8"/>
  <c r="AE29" i="8"/>
  <c r="AD29" i="8"/>
  <c r="AC29" i="8"/>
  <c r="I28" i="7" s="1"/>
  <c r="AB29" i="8"/>
  <c r="AA29" i="8"/>
  <c r="Z29" i="8"/>
  <c r="Y29" i="8"/>
  <c r="X29" i="8"/>
  <c r="W29" i="8"/>
  <c r="V29" i="8"/>
  <c r="U29" i="8"/>
  <c r="T29" i="8"/>
  <c r="S29" i="8"/>
  <c r="R29" i="8"/>
  <c r="Q29" i="8"/>
  <c r="P29" i="8"/>
  <c r="O29" i="8"/>
  <c r="N29" i="8"/>
  <c r="M29" i="8"/>
  <c r="L29" i="8"/>
  <c r="K29" i="8"/>
  <c r="J29" i="8"/>
  <c r="I29" i="8"/>
  <c r="H29" i="8"/>
  <c r="G29" i="8"/>
  <c r="F29" i="8"/>
  <c r="E29" i="8"/>
  <c r="AQ28" i="8"/>
  <c r="R27" i="7" s="1"/>
  <c r="AP28" i="8"/>
  <c r="AO28" i="8"/>
  <c r="AN28" i="8"/>
  <c r="AM28" i="8"/>
  <c r="AL28" i="8"/>
  <c r="AK28" i="8"/>
  <c r="AJ28" i="8"/>
  <c r="AI28" i="8"/>
  <c r="AH28" i="8"/>
  <c r="L27" i="7" s="1"/>
  <c r="AG28" i="8"/>
  <c r="AF28" i="8"/>
  <c r="AE28" i="8"/>
  <c r="AD28" i="8"/>
  <c r="J27" i="7" s="1"/>
  <c r="AC28" i="8"/>
  <c r="I27" i="7" s="1"/>
  <c r="AB28" i="8"/>
  <c r="AA28" i="8"/>
  <c r="H27" i="7" s="1"/>
  <c r="Z28" i="8"/>
  <c r="Y28" i="8"/>
  <c r="X28" i="8"/>
  <c r="W28" i="8"/>
  <c r="V28" i="8"/>
  <c r="G27" i="7" s="1"/>
  <c r="U28" i="8"/>
  <c r="T28" i="8"/>
  <c r="S28" i="8"/>
  <c r="R28" i="8"/>
  <c r="Q28" i="8"/>
  <c r="P28" i="8"/>
  <c r="O28" i="8"/>
  <c r="N28" i="8"/>
  <c r="M28" i="8"/>
  <c r="L28" i="8"/>
  <c r="K28" i="8"/>
  <c r="E27" i="7" s="1"/>
  <c r="J28" i="8"/>
  <c r="I28" i="8"/>
  <c r="H28" i="8"/>
  <c r="G28" i="8"/>
  <c r="F28" i="8"/>
  <c r="E28" i="8"/>
  <c r="AQ27" i="8"/>
  <c r="AP27" i="8"/>
  <c r="AO27" i="8"/>
  <c r="AN27" i="8"/>
  <c r="AM27" i="8"/>
  <c r="AL27" i="8"/>
  <c r="AK27" i="8"/>
  <c r="AJ27" i="8"/>
  <c r="N26" i="7" s="1"/>
  <c r="AI27" i="8"/>
  <c r="AH27" i="8"/>
  <c r="AG27" i="8"/>
  <c r="K26" i="7" s="1"/>
  <c r="AF27" i="8"/>
  <c r="AE27" i="8"/>
  <c r="AD27" i="8"/>
  <c r="J26" i="7" s="1"/>
  <c r="AC27" i="8"/>
  <c r="AB27" i="8"/>
  <c r="AA27" i="8"/>
  <c r="Z27" i="8"/>
  <c r="Y27" i="8"/>
  <c r="X27" i="8"/>
  <c r="W27" i="8"/>
  <c r="V27" i="8"/>
  <c r="U27" i="8"/>
  <c r="T27" i="8"/>
  <c r="G26" i="7" s="1"/>
  <c r="S27" i="8"/>
  <c r="R27" i="8"/>
  <c r="Q27" i="8"/>
  <c r="P27" i="8"/>
  <c r="O27" i="8"/>
  <c r="N27" i="8"/>
  <c r="M27" i="8"/>
  <c r="L27" i="8"/>
  <c r="K27" i="8"/>
  <c r="J27" i="8"/>
  <c r="I27" i="8"/>
  <c r="H27" i="8"/>
  <c r="E26" i="7" s="1"/>
  <c r="G27" i="8"/>
  <c r="F27" i="8"/>
  <c r="E27" i="8"/>
  <c r="AQ26" i="8"/>
  <c r="AP26" i="8"/>
  <c r="Q25" i="7" s="1"/>
  <c r="AO26" i="8"/>
  <c r="AN26" i="8"/>
  <c r="AM26" i="8"/>
  <c r="AL26" i="8"/>
  <c r="AK26" i="8"/>
  <c r="AJ26" i="8"/>
  <c r="N25" i="7" s="1"/>
  <c r="AI26" i="8"/>
  <c r="AH26" i="8"/>
  <c r="L25" i="7" s="1"/>
  <c r="AG26" i="8"/>
  <c r="AF26" i="8"/>
  <c r="AE26" i="8"/>
  <c r="AD26" i="8"/>
  <c r="AC26" i="8"/>
  <c r="AB26" i="8"/>
  <c r="AA26" i="8"/>
  <c r="Z26" i="8"/>
  <c r="H25" i="7" s="1"/>
  <c r="Y26" i="8"/>
  <c r="X26" i="8"/>
  <c r="W26" i="8"/>
  <c r="V26" i="8"/>
  <c r="U26" i="8"/>
  <c r="T26" i="8"/>
  <c r="S26" i="8"/>
  <c r="R26" i="8"/>
  <c r="Q26" i="8"/>
  <c r="P26" i="8"/>
  <c r="F25" i="7" s="1"/>
  <c r="O26" i="8"/>
  <c r="N26" i="8"/>
  <c r="M26" i="8"/>
  <c r="L26" i="8"/>
  <c r="K26" i="8"/>
  <c r="J26" i="8"/>
  <c r="I26" i="8"/>
  <c r="H26" i="8"/>
  <c r="G26" i="8"/>
  <c r="F26" i="8"/>
  <c r="E26" i="8"/>
  <c r="AQ25" i="8"/>
  <c r="AP25" i="8"/>
  <c r="AO25" i="8"/>
  <c r="AN25" i="8"/>
  <c r="AM25" i="8"/>
  <c r="P24" i="7" s="1"/>
  <c r="AL25" i="8"/>
  <c r="O24" i="7" s="1"/>
  <c r="AK25" i="8"/>
  <c r="AJ25" i="8"/>
  <c r="AI25" i="8"/>
  <c r="M24" i="7" s="1"/>
  <c r="AH25" i="8"/>
  <c r="AG25" i="8"/>
  <c r="K24" i="7" s="1"/>
  <c r="AF25" i="8"/>
  <c r="AE25" i="8"/>
  <c r="AD25" i="8"/>
  <c r="AC25" i="8"/>
  <c r="I24" i="7" s="1"/>
  <c r="AB25" i="8"/>
  <c r="AA25" i="8"/>
  <c r="Z25" i="8"/>
  <c r="H24" i="7" s="1"/>
  <c r="Y25" i="8"/>
  <c r="X25" i="8"/>
  <c r="W25" i="8"/>
  <c r="V25" i="8"/>
  <c r="U25" i="8"/>
  <c r="T25" i="8"/>
  <c r="S25" i="8"/>
  <c r="R25" i="8"/>
  <c r="Q25" i="8"/>
  <c r="B25" i="8" s="1"/>
  <c r="P25" i="8"/>
  <c r="F24" i="7" s="1"/>
  <c r="O25" i="8"/>
  <c r="N25" i="8"/>
  <c r="M25" i="8"/>
  <c r="L25" i="8"/>
  <c r="K25" i="8"/>
  <c r="J25" i="8"/>
  <c r="E24" i="7" s="1"/>
  <c r="I25" i="8"/>
  <c r="H25" i="8"/>
  <c r="G25" i="8"/>
  <c r="F25" i="8"/>
  <c r="E25" i="8"/>
  <c r="AQ24" i="8"/>
  <c r="AP24" i="8"/>
  <c r="AO24" i="8"/>
  <c r="Q23" i="7" s="1"/>
  <c r="AN24" i="8"/>
  <c r="AM24" i="8"/>
  <c r="AL24" i="8"/>
  <c r="O23" i="7" s="1"/>
  <c r="AK24" i="8"/>
  <c r="AJ24" i="8"/>
  <c r="AI24" i="8"/>
  <c r="AH24" i="8"/>
  <c r="AG24" i="8"/>
  <c r="AF24" i="8"/>
  <c r="AE24" i="8"/>
  <c r="AD24" i="8"/>
  <c r="AC24" i="8"/>
  <c r="AB24" i="8"/>
  <c r="AA24" i="8"/>
  <c r="Z24" i="8"/>
  <c r="H23" i="7" s="1"/>
  <c r="Y24" i="8"/>
  <c r="G23" i="7" s="1"/>
  <c r="X24" i="8"/>
  <c r="W24" i="8"/>
  <c r="V24" i="8"/>
  <c r="U24" i="8"/>
  <c r="T24" i="8"/>
  <c r="S24" i="8"/>
  <c r="R24" i="8"/>
  <c r="F23" i="7" s="1"/>
  <c r="Q24" i="8"/>
  <c r="P24" i="8"/>
  <c r="O24" i="8"/>
  <c r="N24" i="8"/>
  <c r="M24" i="8"/>
  <c r="L24" i="8"/>
  <c r="K24" i="8"/>
  <c r="J24" i="8"/>
  <c r="I24" i="8"/>
  <c r="E23" i="7" s="1"/>
  <c r="H24" i="8"/>
  <c r="G24" i="8"/>
  <c r="F24" i="8"/>
  <c r="E24" i="8"/>
  <c r="AQ23" i="8"/>
  <c r="R22" i="7" s="1"/>
  <c r="AP23" i="8"/>
  <c r="AO23" i="8"/>
  <c r="AN23" i="8"/>
  <c r="AM23" i="8"/>
  <c r="AL23" i="8"/>
  <c r="AK23" i="8"/>
  <c r="N22" i="7" s="1"/>
  <c r="AJ23" i="8"/>
  <c r="AI23" i="8"/>
  <c r="M22" i="7" s="1"/>
  <c r="AH23" i="8"/>
  <c r="L22" i="7" s="1"/>
  <c r="AG23" i="8"/>
  <c r="AF23" i="8"/>
  <c r="AE23" i="8"/>
  <c r="AD23" i="8"/>
  <c r="AC23" i="8"/>
  <c r="AB23" i="8"/>
  <c r="AA23" i="8"/>
  <c r="Z23" i="8"/>
  <c r="Y23" i="8"/>
  <c r="X23" i="8"/>
  <c r="W23" i="8"/>
  <c r="V23" i="8"/>
  <c r="U23" i="8"/>
  <c r="T23" i="8"/>
  <c r="S23" i="8"/>
  <c r="R23" i="8"/>
  <c r="B23" i="8" s="1"/>
  <c r="Q23" i="8"/>
  <c r="P23" i="8"/>
  <c r="O23" i="8"/>
  <c r="N23" i="8"/>
  <c r="M23" i="8"/>
  <c r="L23" i="8"/>
  <c r="K23" i="8"/>
  <c r="E22" i="7" s="1"/>
  <c r="J23" i="8"/>
  <c r="I23" i="8"/>
  <c r="H23" i="8"/>
  <c r="G23" i="8"/>
  <c r="F23" i="8"/>
  <c r="E23" i="8"/>
  <c r="AQ22" i="8"/>
  <c r="R21" i="7" s="1"/>
  <c r="AP22" i="8"/>
  <c r="AO22" i="8"/>
  <c r="AN22" i="8"/>
  <c r="Q21" i="7" s="1"/>
  <c r="AM22" i="8"/>
  <c r="P21" i="7" s="1"/>
  <c r="AL22" i="8"/>
  <c r="AK22" i="8"/>
  <c r="AJ22" i="8"/>
  <c r="AI22" i="8"/>
  <c r="M21" i="7" s="1"/>
  <c r="AH22" i="8"/>
  <c r="L21" i="7" s="1"/>
  <c r="AG22" i="8"/>
  <c r="AF22" i="8"/>
  <c r="AE22" i="8"/>
  <c r="AD22" i="8"/>
  <c r="J21" i="7" s="1"/>
  <c r="AC22" i="8"/>
  <c r="AB22" i="8"/>
  <c r="AA22" i="8"/>
  <c r="H21" i="7" s="1"/>
  <c r="Z22" i="8"/>
  <c r="Y22" i="8"/>
  <c r="X22" i="8"/>
  <c r="W22" i="8"/>
  <c r="V22" i="8"/>
  <c r="U22" i="8"/>
  <c r="T22" i="8"/>
  <c r="S22" i="8"/>
  <c r="R22" i="8"/>
  <c r="Q22" i="8"/>
  <c r="P22" i="8"/>
  <c r="O22" i="8"/>
  <c r="N22" i="8"/>
  <c r="M22" i="8"/>
  <c r="L22" i="8"/>
  <c r="K22" i="8"/>
  <c r="E21" i="7" s="1"/>
  <c r="J22" i="8"/>
  <c r="I22" i="8"/>
  <c r="H22" i="8"/>
  <c r="B22" i="8" s="1"/>
  <c r="G22" i="8"/>
  <c r="F22" i="8"/>
  <c r="C22" i="8" s="1"/>
  <c r="E22" i="8"/>
  <c r="C21" i="7" s="1"/>
  <c r="AQ21" i="8"/>
  <c r="AP21" i="8"/>
  <c r="Q20" i="7" s="1"/>
  <c r="AO21" i="8"/>
  <c r="AN21" i="8"/>
  <c r="AM21" i="8"/>
  <c r="P20" i="7" s="1"/>
  <c r="AL21" i="8"/>
  <c r="AK21" i="8"/>
  <c r="AJ21" i="8"/>
  <c r="AI21" i="8"/>
  <c r="AH21" i="8"/>
  <c r="AG21" i="8"/>
  <c r="K20" i="7" s="1"/>
  <c r="AF21" i="8"/>
  <c r="J20" i="7" s="1"/>
  <c r="AE21" i="8"/>
  <c r="AD21" i="8"/>
  <c r="AC21" i="8"/>
  <c r="AB21" i="8"/>
  <c r="H20" i="7" s="1"/>
  <c r="AA21" i="8"/>
  <c r="Z21" i="8"/>
  <c r="Y21" i="8"/>
  <c r="X21" i="8"/>
  <c r="W21" i="8"/>
  <c r="V21" i="8"/>
  <c r="U21" i="8"/>
  <c r="T21" i="8"/>
  <c r="S21" i="8"/>
  <c r="R21" i="8"/>
  <c r="Q21" i="8"/>
  <c r="P21" i="8"/>
  <c r="O21" i="8"/>
  <c r="N21" i="8"/>
  <c r="M21" i="8"/>
  <c r="L21" i="8"/>
  <c r="K21" i="8"/>
  <c r="J21" i="8"/>
  <c r="I21" i="8"/>
  <c r="H21" i="8"/>
  <c r="G21" i="8"/>
  <c r="F21" i="8"/>
  <c r="E21" i="8"/>
  <c r="B21" i="8" s="1"/>
  <c r="AQ20" i="8"/>
  <c r="AP20" i="8"/>
  <c r="AO20" i="8"/>
  <c r="Q19" i="7" s="1"/>
  <c r="AN20" i="8"/>
  <c r="AM20" i="8"/>
  <c r="AL20" i="8"/>
  <c r="AK20" i="8"/>
  <c r="AJ20" i="8"/>
  <c r="N19" i="7" s="1"/>
  <c r="AI20" i="8"/>
  <c r="M19" i="7" s="1"/>
  <c r="AH20" i="8"/>
  <c r="AG20" i="8"/>
  <c r="AF20" i="8"/>
  <c r="AE20" i="8"/>
  <c r="AD20" i="8"/>
  <c r="J19" i="7" s="1"/>
  <c r="AC20" i="8"/>
  <c r="I19" i="7" s="1"/>
  <c r="AB20" i="8"/>
  <c r="AA20" i="8"/>
  <c r="Z20" i="8"/>
  <c r="Y20" i="8"/>
  <c r="G19" i="7" s="1"/>
  <c r="X20" i="8"/>
  <c r="W20" i="8"/>
  <c r="V20" i="8"/>
  <c r="U20" i="8"/>
  <c r="T20" i="8"/>
  <c r="S20" i="8"/>
  <c r="R20" i="8"/>
  <c r="Q20" i="8"/>
  <c r="P20" i="8"/>
  <c r="O20" i="8"/>
  <c r="N20" i="8"/>
  <c r="M20" i="8"/>
  <c r="L20" i="8"/>
  <c r="K20" i="8"/>
  <c r="J20" i="8"/>
  <c r="I20" i="8"/>
  <c r="C20" i="8" s="1"/>
  <c r="H20" i="8"/>
  <c r="G20" i="8"/>
  <c r="F20" i="8"/>
  <c r="E20" i="8"/>
  <c r="AQ19" i="8"/>
  <c r="AP19" i="8"/>
  <c r="AO19" i="8"/>
  <c r="AN19" i="8"/>
  <c r="AM19" i="8"/>
  <c r="AL19" i="8"/>
  <c r="O18" i="7" s="1"/>
  <c r="AK19" i="8"/>
  <c r="AJ19" i="8"/>
  <c r="AI19" i="8"/>
  <c r="M18" i="7" s="1"/>
  <c r="AH19" i="8"/>
  <c r="L18" i="7" s="1"/>
  <c r="AG19" i="8"/>
  <c r="K18" i="7" s="1"/>
  <c r="AF19" i="8"/>
  <c r="AE19" i="8"/>
  <c r="AD19" i="8"/>
  <c r="AC19" i="8"/>
  <c r="I18" i="7" s="1"/>
  <c r="AB19" i="8"/>
  <c r="H18" i="7" s="1"/>
  <c r="AA19" i="8"/>
  <c r="Z19" i="8"/>
  <c r="Y19" i="8"/>
  <c r="X19" i="8"/>
  <c r="W19" i="8"/>
  <c r="V19" i="8"/>
  <c r="G18" i="7" s="1"/>
  <c r="U19" i="8"/>
  <c r="T19" i="8"/>
  <c r="S19" i="8"/>
  <c r="R19" i="8"/>
  <c r="Q19" i="8"/>
  <c r="P19" i="8"/>
  <c r="O19" i="8"/>
  <c r="N19" i="8"/>
  <c r="M19" i="8"/>
  <c r="L19" i="8"/>
  <c r="K19" i="8"/>
  <c r="J19" i="8"/>
  <c r="I19" i="8"/>
  <c r="H19" i="8"/>
  <c r="G19" i="8"/>
  <c r="E18" i="7" s="1"/>
  <c r="F19" i="8"/>
  <c r="D18" i="7" s="1"/>
  <c r="E19" i="8"/>
  <c r="B19" i="8"/>
  <c r="AQ18" i="8"/>
  <c r="AP18" i="8"/>
  <c r="AO18" i="8"/>
  <c r="AN18" i="8"/>
  <c r="AM18" i="8"/>
  <c r="P17" i="7" s="1"/>
  <c r="AL18" i="8"/>
  <c r="AK18" i="8"/>
  <c r="AJ18" i="8"/>
  <c r="AI18" i="8"/>
  <c r="AH18" i="8"/>
  <c r="AG18" i="8"/>
  <c r="AF18" i="8"/>
  <c r="AE18" i="8"/>
  <c r="J17" i="7" s="1"/>
  <c r="AD18" i="8"/>
  <c r="AC18" i="8"/>
  <c r="AB18" i="8"/>
  <c r="AA18" i="8"/>
  <c r="Z18" i="8"/>
  <c r="Y18" i="8"/>
  <c r="X18" i="8"/>
  <c r="W18" i="8"/>
  <c r="V18" i="8"/>
  <c r="U18" i="8"/>
  <c r="G17" i="7" s="1"/>
  <c r="T18" i="8"/>
  <c r="S18" i="8"/>
  <c r="R18" i="8"/>
  <c r="Q18" i="8"/>
  <c r="P18" i="8"/>
  <c r="O18" i="8"/>
  <c r="F17" i="7" s="1"/>
  <c r="N18" i="8"/>
  <c r="M18" i="8"/>
  <c r="L18" i="8"/>
  <c r="K18" i="8"/>
  <c r="J18" i="8"/>
  <c r="I18" i="8"/>
  <c r="H18" i="8"/>
  <c r="E17" i="7" s="1"/>
  <c r="G18" i="8"/>
  <c r="F18" i="8"/>
  <c r="D17" i="7" s="1"/>
  <c r="E18" i="8"/>
  <c r="C17" i="7" s="1"/>
  <c r="AQ17" i="8"/>
  <c r="AP17" i="8"/>
  <c r="AO17" i="8"/>
  <c r="AN17" i="8"/>
  <c r="Q16" i="7" s="1"/>
  <c r="AM17" i="8"/>
  <c r="AL17" i="8"/>
  <c r="AK17" i="8"/>
  <c r="AJ17" i="8"/>
  <c r="AI17" i="8"/>
  <c r="M16" i="7" s="1"/>
  <c r="AH17" i="8"/>
  <c r="AG17" i="8"/>
  <c r="K16" i="7" s="1"/>
  <c r="AF17" i="8"/>
  <c r="AE17" i="8"/>
  <c r="AD17" i="8"/>
  <c r="AC17" i="8"/>
  <c r="AB17" i="8"/>
  <c r="AA17" i="8"/>
  <c r="H16" i="7" s="1"/>
  <c r="Z17" i="8"/>
  <c r="Y17" i="8"/>
  <c r="X17" i="8"/>
  <c r="W17" i="8"/>
  <c r="V17" i="8"/>
  <c r="U17" i="8"/>
  <c r="T17" i="8"/>
  <c r="S17" i="8"/>
  <c r="R17" i="8"/>
  <c r="Q17" i="8"/>
  <c r="P17" i="8"/>
  <c r="O17" i="8"/>
  <c r="N17" i="8"/>
  <c r="M17" i="8"/>
  <c r="L17" i="8"/>
  <c r="K17" i="8"/>
  <c r="J17" i="8"/>
  <c r="I17" i="8"/>
  <c r="H17" i="8"/>
  <c r="E16" i="7" s="1"/>
  <c r="G17" i="8"/>
  <c r="F17" i="8"/>
  <c r="E17" i="8"/>
  <c r="C16" i="7" s="1"/>
  <c r="B17" i="8"/>
  <c r="AQ16" i="8"/>
  <c r="R15" i="7" s="1"/>
  <c r="AP16" i="8"/>
  <c r="Q15" i="7" s="1"/>
  <c r="AO16" i="8"/>
  <c r="AN16" i="8"/>
  <c r="AM16" i="8"/>
  <c r="AL16" i="8"/>
  <c r="AK16" i="8"/>
  <c r="AJ16" i="8"/>
  <c r="AI16" i="8"/>
  <c r="AH16" i="8"/>
  <c r="AG16" i="8"/>
  <c r="AF16" i="8"/>
  <c r="AE16" i="8"/>
  <c r="AD16" i="8"/>
  <c r="J15" i="7" s="1"/>
  <c r="AC16" i="8"/>
  <c r="I15" i="7" s="1"/>
  <c r="AB16" i="8"/>
  <c r="AA16" i="8"/>
  <c r="Z16" i="8"/>
  <c r="Y16" i="8"/>
  <c r="X16" i="8"/>
  <c r="W16" i="8"/>
  <c r="V16" i="8"/>
  <c r="U16" i="8"/>
  <c r="T16" i="8"/>
  <c r="G15" i="7" s="1"/>
  <c r="S16" i="8"/>
  <c r="R16" i="8"/>
  <c r="Q16" i="8"/>
  <c r="P16" i="8"/>
  <c r="O16" i="8"/>
  <c r="N16" i="8"/>
  <c r="F15" i="7" s="1"/>
  <c r="M16" i="8"/>
  <c r="L16" i="8"/>
  <c r="K16" i="8"/>
  <c r="J16" i="8"/>
  <c r="I16" i="8"/>
  <c r="H16" i="8"/>
  <c r="E15" i="7" s="1"/>
  <c r="G16" i="8"/>
  <c r="F16" i="8"/>
  <c r="E16" i="8"/>
  <c r="AQ15" i="8"/>
  <c r="AP15" i="8"/>
  <c r="AO15" i="8"/>
  <c r="AN15" i="8"/>
  <c r="AM15" i="8"/>
  <c r="P14" i="7" s="1"/>
  <c r="AL15" i="8"/>
  <c r="O14" i="7" s="1"/>
  <c r="AK15" i="8"/>
  <c r="AJ15" i="8"/>
  <c r="AI15" i="8"/>
  <c r="AH15" i="8"/>
  <c r="AG15" i="8"/>
  <c r="AF15" i="8"/>
  <c r="J14" i="7" s="1"/>
  <c r="AE15" i="8"/>
  <c r="AD15" i="8"/>
  <c r="AC15" i="8"/>
  <c r="AB15" i="8"/>
  <c r="AA15" i="8"/>
  <c r="Z15" i="8"/>
  <c r="Y15" i="8"/>
  <c r="X15" i="8"/>
  <c r="W15" i="8"/>
  <c r="V15" i="8"/>
  <c r="U15" i="8"/>
  <c r="U55" i="8" s="1"/>
  <c r="U56" i="8" s="1"/>
  <c r="T15" i="8"/>
  <c r="S15" i="8"/>
  <c r="R15" i="8"/>
  <c r="Q15" i="8"/>
  <c r="P15" i="8"/>
  <c r="O15" i="8"/>
  <c r="N15" i="8"/>
  <c r="M15" i="8"/>
  <c r="L15" i="8"/>
  <c r="K15" i="8"/>
  <c r="J15" i="8"/>
  <c r="I15" i="8"/>
  <c r="H15" i="8"/>
  <c r="G15" i="8"/>
  <c r="E14" i="7" s="1"/>
  <c r="F15" i="8"/>
  <c r="D14" i="7" s="1"/>
  <c r="E15" i="8"/>
  <c r="C15" i="8" s="1"/>
  <c r="AQ14" i="8"/>
  <c r="R13" i="7" s="1"/>
  <c r="AP14" i="8"/>
  <c r="AO14" i="8"/>
  <c r="AN14" i="8"/>
  <c r="AM14" i="8"/>
  <c r="AL14" i="8"/>
  <c r="O13" i="7" s="1"/>
  <c r="AK14" i="8"/>
  <c r="AJ14" i="8"/>
  <c r="AI14" i="8"/>
  <c r="AH14" i="8"/>
  <c r="AG14" i="8"/>
  <c r="AF14" i="8"/>
  <c r="AE14" i="8"/>
  <c r="AD14" i="8"/>
  <c r="AC14" i="8"/>
  <c r="I13" i="7" s="1"/>
  <c r="AB14" i="8"/>
  <c r="AA14" i="8"/>
  <c r="Z14" i="8"/>
  <c r="Y14" i="8"/>
  <c r="X14" i="8"/>
  <c r="W14" i="8"/>
  <c r="V14" i="8"/>
  <c r="U14" i="8"/>
  <c r="T14" i="8"/>
  <c r="S14" i="8"/>
  <c r="R14" i="8"/>
  <c r="Q14" i="8"/>
  <c r="P14" i="8"/>
  <c r="O14" i="8"/>
  <c r="N14" i="8"/>
  <c r="M14" i="8"/>
  <c r="E13" i="7" s="1"/>
  <c r="L14" i="8"/>
  <c r="K14" i="8"/>
  <c r="J14" i="8"/>
  <c r="I14" i="8"/>
  <c r="H14" i="8"/>
  <c r="G14" i="8"/>
  <c r="F14" i="8"/>
  <c r="D13" i="7" s="1"/>
  <c r="E14" i="8"/>
  <c r="AQ13" i="8"/>
  <c r="AP13" i="8"/>
  <c r="AO13" i="8"/>
  <c r="AN13" i="8"/>
  <c r="Q12" i="7" s="1"/>
  <c r="AM13" i="8"/>
  <c r="P12" i="7" s="1"/>
  <c r="AL13" i="8"/>
  <c r="O12" i="7" s="1"/>
  <c r="AK13" i="8"/>
  <c r="AJ13" i="8"/>
  <c r="N12" i="7" s="1"/>
  <c r="AI13" i="8"/>
  <c r="M12" i="7" s="1"/>
  <c r="AH13" i="8"/>
  <c r="L12" i="7" s="1"/>
  <c r="AG13" i="8"/>
  <c r="AF13" i="8"/>
  <c r="AE13" i="8"/>
  <c r="AD13" i="8"/>
  <c r="AC13" i="8"/>
  <c r="I12" i="7" s="1"/>
  <c r="AB13" i="8"/>
  <c r="AA13" i="8"/>
  <c r="Z13" i="8"/>
  <c r="Y13" i="8"/>
  <c r="X13" i="8"/>
  <c r="W13" i="8"/>
  <c r="V13" i="8"/>
  <c r="U13" i="8"/>
  <c r="T13" i="8"/>
  <c r="S13" i="8"/>
  <c r="R13" i="8"/>
  <c r="Q13" i="8"/>
  <c r="P13" i="8"/>
  <c r="O13" i="8"/>
  <c r="N13" i="8"/>
  <c r="M13" i="8"/>
  <c r="L13" i="8"/>
  <c r="K13" i="8"/>
  <c r="J13" i="8"/>
  <c r="I13" i="8"/>
  <c r="H13" i="8"/>
  <c r="G13" i="8"/>
  <c r="F13" i="8"/>
  <c r="E13" i="8"/>
  <c r="AQ12" i="8"/>
  <c r="AP12" i="8"/>
  <c r="AO12" i="8"/>
  <c r="AN12" i="8"/>
  <c r="Q11" i="7" s="1"/>
  <c r="AM12" i="8"/>
  <c r="AL12" i="8"/>
  <c r="AK12" i="8"/>
  <c r="AJ12" i="8"/>
  <c r="AI12" i="8"/>
  <c r="AH12" i="8"/>
  <c r="L11" i="7" s="1"/>
  <c r="AG12" i="8"/>
  <c r="K11" i="7" s="1"/>
  <c r="AF12" i="8"/>
  <c r="AE12" i="8"/>
  <c r="AD12" i="8"/>
  <c r="AC12" i="8"/>
  <c r="I11" i="7" s="1"/>
  <c r="AB12" i="8"/>
  <c r="AA12" i="8"/>
  <c r="Z12" i="8"/>
  <c r="Y12" i="8"/>
  <c r="X12" i="8"/>
  <c r="W12" i="8"/>
  <c r="V12" i="8"/>
  <c r="U12" i="8"/>
  <c r="T12" i="8"/>
  <c r="S12" i="8"/>
  <c r="R12" i="8"/>
  <c r="Q12" i="8"/>
  <c r="P12" i="8"/>
  <c r="O12" i="8"/>
  <c r="N12" i="8"/>
  <c r="M12" i="8"/>
  <c r="L12" i="8"/>
  <c r="K12" i="8"/>
  <c r="J12" i="8"/>
  <c r="I12" i="8"/>
  <c r="H12" i="8"/>
  <c r="G12" i="8"/>
  <c r="F12" i="8"/>
  <c r="E12" i="8"/>
  <c r="AQ11" i="8"/>
  <c r="AP11" i="8"/>
  <c r="AO11" i="8"/>
  <c r="AN11" i="8"/>
  <c r="Q10" i="7" s="1"/>
  <c r="AM11" i="8"/>
  <c r="P10" i="7" s="1"/>
  <c r="AL11" i="8"/>
  <c r="O10" i="7" s="1"/>
  <c r="AK11" i="8"/>
  <c r="AJ11" i="8"/>
  <c r="N10" i="7" s="1"/>
  <c r="AI11" i="8"/>
  <c r="AH11" i="8"/>
  <c r="AG11" i="8"/>
  <c r="K10" i="7" s="1"/>
  <c r="AF11" i="8"/>
  <c r="AE11" i="8"/>
  <c r="AD11" i="8"/>
  <c r="J10" i="7" s="1"/>
  <c r="AC11" i="8"/>
  <c r="AB11" i="8"/>
  <c r="AA11" i="8"/>
  <c r="Z11" i="8"/>
  <c r="H10" i="7" s="1"/>
  <c r="Y11" i="8"/>
  <c r="X11" i="8"/>
  <c r="W11" i="8"/>
  <c r="V11" i="8"/>
  <c r="U11" i="8"/>
  <c r="T11" i="8"/>
  <c r="S11" i="8"/>
  <c r="R11" i="8"/>
  <c r="Q11" i="8"/>
  <c r="P11" i="8"/>
  <c r="O11" i="8"/>
  <c r="N11" i="8"/>
  <c r="M11" i="8"/>
  <c r="L11" i="8"/>
  <c r="K11" i="8"/>
  <c r="J11" i="8"/>
  <c r="I11" i="8"/>
  <c r="H11" i="8"/>
  <c r="G11" i="8"/>
  <c r="F11" i="8"/>
  <c r="E11" i="8"/>
  <c r="AQ10" i="8"/>
  <c r="AP10" i="8"/>
  <c r="AO10" i="8"/>
  <c r="AN10" i="8"/>
  <c r="AM10" i="8"/>
  <c r="P9" i="7" s="1"/>
  <c r="AL10" i="8"/>
  <c r="AK10" i="8"/>
  <c r="AJ10" i="8"/>
  <c r="AI10" i="8"/>
  <c r="M9" i="7" s="1"/>
  <c r="AH10" i="8"/>
  <c r="L9" i="7" s="1"/>
  <c r="AG10" i="8"/>
  <c r="K9" i="7" s="1"/>
  <c r="AF10" i="8"/>
  <c r="AE10" i="8"/>
  <c r="AD10" i="8"/>
  <c r="AC10" i="8"/>
  <c r="I9" i="7" s="1"/>
  <c r="AB10" i="8"/>
  <c r="AA10" i="8"/>
  <c r="Z10" i="8"/>
  <c r="H9" i="7" s="1"/>
  <c r="Y10" i="8"/>
  <c r="X10" i="8"/>
  <c r="W10" i="8"/>
  <c r="G9" i="7" s="1"/>
  <c r="V10" i="8"/>
  <c r="U10" i="8"/>
  <c r="T10" i="8"/>
  <c r="S10" i="8"/>
  <c r="R10" i="8"/>
  <c r="Q10" i="8"/>
  <c r="P10" i="8"/>
  <c r="O10" i="8"/>
  <c r="N10" i="8"/>
  <c r="M10" i="8"/>
  <c r="L10" i="8"/>
  <c r="K10" i="8"/>
  <c r="J10" i="8"/>
  <c r="I10" i="8"/>
  <c r="H10" i="8"/>
  <c r="G10" i="8"/>
  <c r="F10" i="8"/>
  <c r="E10" i="8"/>
  <c r="AQ9" i="8"/>
  <c r="R8" i="7" s="1"/>
  <c r="AP9" i="8"/>
  <c r="AO9" i="8"/>
  <c r="AN9" i="8"/>
  <c r="Q8" i="7" s="1"/>
  <c r="AM9" i="8"/>
  <c r="P8" i="7" s="1"/>
  <c r="AL9" i="8"/>
  <c r="O8" i="7" s="1"/>
  <c r="AK9" i="8"/>
  <c r="AJ9" i="8"/>
  <c r="AI9" i="8"/>
  <c r="M8" i="7" s="1"/>
  <c r="AH9" i="8"/>
  <c r="AG9" i="8"/>
  <c r="AF9" i="8"/>
  <c r="J8" i="7" s="1"/>
  <c r="AE9" i="8"/>
  <c r="AD9" i="8"/>
  <c r="AC9" i="8"/>
  <c r="AB9" i="8"/>
  <c r="AA9" i="8"/>
  <c r="Z9" i="8"/>
  <c r="H8" i="7" s="1"/>
  <c r="Y9" i="8"/>
  <c r="X9" i="8"/>
  <c r="W9" i="8"/>
  <c r="G8" i="7" s="1"/>
  <c r="V9" i="8"/>
  <c r="U9" i="8"/>
  <c r="T9" i="8"/>
  <c r="S9" i="8"/>
  <c r="R9" i="8"/>
  <c r="Q9" i="8"/>
  <c r="P9" i="8"/>
  <c r="O9" i="8"/>
  <c r="N9" i="8"/>
  <c r="M9" i="8"/>
  <c r="L9" i="8"/>
  <c r="K9" i="8"/>
  <c r="J9" i="8"/>
  <c r="I9" i="8"/>
  <c r="H9" i="8"/>
  <c r="G9" i="8"/>
  <c r="E8" i="7" s="1"/>
  <c r="F9" i="8"/>
  <c r="E9" i="8"/>
  <c r="AQ8" i="8"/>
  <c r="AP8" i="8"/>
  <c r="AO8" i="8"/>
  <c r="AN8" i="8"/>
  <c r="AM8" i="8"/>
  <c r="AL8" i="8"/>
  <c r="AK8" i="8"/>
  <c r="AJ8" i="8"/>
  <c r="N7" i="7" s="1"/>
  <c r="AI8" i="8"/>
  <c r="M7" i="7" s="1"/>
  <c r="AH8" i="8"/>
  <c r="L7" i="7" s="1"/>
  <c r="AG8" i="8"/>
  <c r="K7" i="7" s="1"/>
  <c r="AF8" i="8"/>
  <c r="AE8" i="8"/>
  <c r="J7" i="7" s="1"/>
  <c r="AD8" i="8"/>
  <c r="AC8" i="8"/>
  <c r="AB8" i="8"/>
  <c r="AA8" i="8"/>
  <c r="Z8" i="8"/>
  <c r="Y8" i="8"/>
  <c r="X8" i="8"/>
  <c r="W8" i="8"/>
  <c r="V8" i="8"/>
  <c r="U8" i="8"/>
  <c r="T8" i="8"/>
  <c r="S8" i="8"/>
  <c r="R8" i="8"/>
  <c r="Q8" i="8"/>
  <c r="P8" i="8"/>
  <c r="O8" i="8"/>
  <c r="N8" i="8"/>
  <c r="M8" i="8"/>
  <c r="L8" i="8"/>
  <c r="K8" i="8"/>
  <c r="J8" i="8"/>
  <c r="I8" i="8"/>
  <c r="H8" i="8"/>
  <c r="G8" i="8"/>
  <c r="F8" i="8"/>
  <c r="E8" i="8"/>
  <c r="AQ7" i="8"/>
  <c r="R6" i="7" s="1"/>
  <c r="AP7" i="8"/>
  <c r="AO7" i="8"/>
  <c r="AO55" i="8" s="1"/>
  <c r="AO56" i="8" s="1"/>
  <c r="AN7" i="8"/>
  <c r="Q6" i="7" s="1"/>
  <c r="AM7" i="8"/>
  <c r="AL7" i="8"/>
  <c r="AK7" i="8"/>
  <c r="AJ7" i="8"/>
  <c r="AI7" i="8"/>
  <c r="AH7" i="8"/>
  <c r="AG7" i="8"/>
  <c r="AF7" i="8"/>
  <c r="AE7" i="8"/>
  <c r="AD7" i="8"/>
  <c r="AC7" i="8"/>
  <c r="AB7" i="8"/>
  <c r="AA7" i="8"/>
  <c r="Z7" i="8"/>
  <c r="H6" i="7" s="1"/>
  <c r="Y7" i="8"/>
  <c r="X7" i="8"/>
  <c r="W7" i="8"/>
  <c r="V7" i="8"/>
  <c r="U7" i="8"/>
  <c r="T7" i="8"/>
  <c r="S7" i="8"/>
  <c r="R7" i="8"/>
  <c r="Q7" i="8"/>
  <c r="P7" i="8"/>
  <c r="O7" i="8"/>
  <c r="N7" i="8"/>
  <c r="M7" i="8"/>
  <c r="L7" i="8"/>
  <c r="K7" i="8"/>
  <c r="J7" i="8"/>
  <c r="I7" i="8"/>
  <c r="H7" i="8"/>
  <c r="B7" i="8" s="1"/>
  <c r="G7" i="8"/>
  <c r="F7" i="8"/>
  <c r="E7" i="8"/>
  <c r="AQ6" i="8"/>
  <c r="AP6" i="8"/>
  <c r="AO6" i="8"/>
  <c r="AN6" i="8"/>
  <c r="Q5" i="7" s="1"/>
  <c r="AM6" i="8"/>
  <c r="AL6" i="8"/>
  <c r="AK6" i="8"/>
  <c r="AJ6" i="8"/>
  <c r="N5" i="7" s="1"/>
  <c r="AI6" i="8"/>
  <c r="M5" i="7" s="1"/>
  <c r="AH6" i="8"/>
  <c r="AG6" i="8"/>
  <c r="K5" i="7" s="1"/>
  <c r="AF6" i="8"/>
  <c r="AE6" i="8"/>
  <c r="AD6" i="8"/>
  <c r="J5" i="7" s="1"/>
  <c r="AC6" i="8"/>
  <c r="AB6" i="8"/>
  <c r="AA6" i="8"/>
  <c r="Z6" i="8"/>
  <c r="Y6" i="8"/>
  <c r="X6" i="8"/>
  <c r="W6" i="8"/>
  <c r="V6" i="8"/>
  <c r="U6" i="8"/>
  <c r="T6" i="8"/>
  <c r="S6" i="8"/>
  <c r="R6" i="8"/>
  <c r="Q6" i="8"/>
  <c r="P6" i="8"/>
  <c r="O6" i="8"/>
  <c r="N6" i="8"/>
  <c r="C6" i="8" s="1"/>
  <c r="M6" i="8"/>
  <c r="L6" i="8"/>
  <c r="K6" i="8"/>
  <c r="J6" i="8"/>
  <c r="I6" i="8"/>
  <c r="H6" i="8"/>
  <c r="G6" i="8"/>
  <c r="F6" i="8"/>
  <c r="E6" i="8"/>
  <c r="C5" i="7" s="1"/>
  <c r="AQ5" i="8"/>
  <c r="R4" i="7" s="1"/>
  <c r="AP5" i="8"/>
  <c r="Q4" i="7" s="1"/>
  <c r="AO5" i="8"/>
  <c r="AN5" i="8"/>
  <c r="AM5" i="8"/>
  <c r="P4" i="7" s="1"/>
  <c r="AL5" i="8"/>
  <c r="AK5" i="8"/>
  <c r="N4" i="7" s="1"/>
  <c r="AJ5" i="8"/>
  <c r="AI5" i="8"/>
  <c r="AH5" i="8"/>
  <c r="AG5" i="8"/>
  <c r="AF5" i="8"/>
  <c r="AE5" i="8"/>
  <c r="AD5" i="8"/>
  <c r="AC5" i="8"/>
  <c r="AB5" i="8"/>
  <c r="AB55" i="8" s="1"/>
  <c r="AB56" i="8" s="1"/>
  <c r="AA5" i="8"/>
  <c r="Z5" i="8"/>
  <c r="Y5" i="8"/>
  <c r="X5" i="8"/>
  <c r="W5" i="8"/>
  <c r="V5" i="8"/>
  <c r="U5" i="8"/>
  <c r="T5" i="8"/>
  <c r="S5" i="8"/>
  <c r="R5" i="8"/>
  <c r="Q5" i="8"/>
  <c r="P5" i="8"/>
  <c r="O5" i="8"/>
  <c r="N5" i="8"/>
  <c r="M5" i="8"/>
  <c r="L5" i="8"/>
  <c r="L55" i="8" s="1"/>
  <c r="L56" i="8" s="1"/>
  <c r="K5" i="8"/>
  <c r="J5" i="8"/>
  <c r="E4" i="7" s="1"/>
  <c r="I5" i="8"/>
  <c r="H5" i="8"/>
  <c r="G5" i="8"/>
  <c r="F5" i="8"/>
  <c r="E5" i="8"/>
  <c r="C5" i="8" s="1"/>
  <c r="AQ4" i="8"/>
  <c r="AP4" i="8"/>
  <c r="AO4" i="8"/>
  <c r="AN4" i="8"/>
  <c r="AM4" i="8"/>
  <c r="AL4" i="8"/>
  <c r="AK4" i="8"/>
  <c r="AJ4" i="8"/>
  <c r="AI4" i="8"/>
  <c r="AH4" i="8"/>
  <c r="AG4" i="8"/>
  <c r="AF4" i="8"/>
  <c r="AE4" i="8"/>
  <c r="AD4" i="8"/>
  <c r="AC4" i="8"/>
  <c r="AC55" i="8" s="1"/>
  <c r="AC56" i="8" s="1"/>
  <c r="AB4" i="8"/>
  <c r="AA4" i="8"/>
  <c r="Z4" i="8"/>
  <c r="Y4" i="8"/>
  <c r="Y55" i="8" s="1"/>
  <c r="Y56" i="8" s="1"/>
  <c r="X4" i="8"/>
  <c r="W4" i="8"/>
  <c r="V4" i="8"/>
  <c r="U4" i="8"/>
  <c r="T4" i="8"/>
  <c r="G3" i="7" s="1"/>
  <c r="S4" i="8"/>
  <c r="R4" i="8"/>
  <c r="Q4" i="8"/>
  <c r="P4" i="8"/>
  <c r="O4" i="8"/>
  <c r="N4" i="8"/>
  <c r="M4" i="8"/>
  <c r="M55" i="8" s="1"/>
  <c r="M56" i="8" s="1"/>
  <c r="L4" i="8"/>
  <c r="K4" i="8"/>
  <c r="J4" i="8"/>
  <c r="I4" i="8"/>
  <c r="E3" i="7" s="1"/>
  <c r="H4" i="8"/>
  <c r="G4" i="8"/>
  <c r="F4" i="8"/>
  <c r="D3" i="7" s="1"/>
  <c r="E4" i="8"/>
  <c r="C3" i="7" s="1"/>
  <c r="P52" i="7"/>
  <c r="M52" i="7"/>
  <c r="L52" i="7"/>
  <c r="J52" i="7"/>
  <c r="I52" i="7"/>
  <c r="H52" i="7"/>
  <c r="F52" i="7"/>
  <c r="Q51" i="7"/>
  <c r="P51" i="7"/>
  <c r="M51" i="7"/>
  <c r="L51" i="7"/>
  <c r="I51" i="7"/>
  <c r="H51" i="7"/>
  <c r="C51" i="7"/>
  <c r="R50" i="7"/>
  <c r="O50" i="7"/>
  <c r="N50" i="7"/>
  <c r="M50" i="7"/>
  <c r="L50" i="7"/>
  <c r="K50" i="7"/>
  <c r="I50" i="7"/>
  <c r="D50" i="7"/>
  <c r="C50" i="7"/>
  <c r="R49" i="7"/>
  <c r="O49" i="7"/>
  <c r="N49" i="7"/>
  <c r="M49" i="7"/>
  <c r="L49" i="7"/>
  <c r="I49" i="7"/>
  <c r="H49" i="7"/>
  <c r="C49" i="7"/>
  <c r="R48" i="7"/>
  <c r="P48" i="7"/>
  <c r="N48" i="7"/>
  <c r="M48" i="7"/>
  <c r="L48" i="7"/>
  <c r="K48" i="7"/>
  <c r="J48" i="7"/>
  <c r="I48" i="7"/>
  <c r="F48" i="7"/>
  <c r="C48" i="7"/>
  <c r="P47" i="7"/>
  <c r="O47" i="7"/>
  <c r="K47" i="7"/>
  <c r="E47" i="7"/>
  <c r="D47" i="7"/>
  <c r="R46" i="7"/>
  <c r="Q46" i="7"/>
  <c r="P46" i="7"/>
  <c r="O46" i="7"/>
  <c r="N46" i="7"/>
  <c r="M46" i="7"/>
  <c r="I46" i="7"/>
  <c r="R45" i="7"/>
  <c r="Q45" i="7"/>
  <c r="P45" i="7"/>
  <c r="O45" i="7"/>
  <c r="N45" i="7"/>
  <c r="M45" i="7"/>
  <c r="L45" i="7"/>
  <c r="I45" i="7"/>
  <c r="D45" i="7"/>
  <c r="R44" i="7"/>
  <c r="P44" i="7"/>
  <c r="O44" i="7"/>
  <c r="N44" i="7"/>
  <c r="M44" i="7"/>
  <c r="L44" i="7"/>
  <c r="K44" i="7"/>
  <c r="J44" i="7"/>
  <c r="G44" i="7"/>
  <c r="D44" i="7"/>
  <c r="C44" i="7"/>
  <c r="R43" i="7"/>
  <c r="Q43" i="7"/>
  <c r="N43" i="7"/>
  <c r="I43" i="7"/>
  <c r="H43" i="7"/>
  <c r="E43" i="7"/>
  <c r="D43" i="7"/>
  <c r="C43" i="7"/>
  <c r="P42" i="7"/>
  <c r="O42" i="7"/>
  <c r="M42" i="7"/>
  <c r="L42" i="7"/>
  <c r="K42" i="7"/>
  <c r="I42" i="7"/>
  <c r="D42" i="7"/>
  <c r="C42" i="7"/>
  <c r="R41" i="7"/>
  <c r="Q41" i="7"/>
  <c r="P41" i="7"/>
  <c r="O41" i="7"/>
  <c r="I41" i="7"/>
  <c r="D41" i="7"/>
  <c r="C41" i="7"/>
  <c r="R40" i="7"/>
  <c r="Q40" i="7"/>
  <c r="O40" i="7"/>
  <c r="N40" i="7"/>
  <c r="M40" i="7"/>
  <c r="L40" i="7"/>
  <c r="K40" i="7"/>
  <c r="D40" i="7"/>
  <c r="C40" i="7"/>
  <c r="R39" i="7"/>
  <c r="O39" i="7"/>
  <c r="M39" i="7"/>
  <c r="L39" i="7"/>
  <c r="I39" i="7"/>
  <c r="H39" i="7"/>
  <c r="P38" i="7"/>
  <c r="M38" i="7"/>
  <c r="L38" i="7"/>
  <c r="K38" i="7"/>
  <c r="G38" i="7"/>
  <c r="D38" i="7"/>
  <c r="C38" i="7"/>
  <c r="R37" i="7"/>
  <c r="K37" i="7"/>
  <c r="J37" i="7"/>
  <c r="I37" i="7"/>
  <c r="H37" i="7"/>
  <c r="F37" i="7"/>
  <c r="R36" i="7"/>
  <c r="P36" i="7"/>
  <c r="O36" i="7"/>
  <c r="M36" i="7"/>
  <c r="I36" i="7"/>
  <c r="D36" i="7"/>
  <c r="R35" i="7"/>
  <c r="Q35" i="7"/>
  <c r="M35" i="7"/>
  <c r="L35" i="7"/>
  <c r="K35" i="7"/>
  <c r="H35" i="7"/>
  <c r="R34" i="7"/>
  <c r="Q34" i="7"/>
  <c r="N34" i="7"/>
  <c r="M34" i="7"/>
  <c r="L34" i="7"/>
  <c r="K34" i="7"/>
  <c r="I34" i="7"/>
  <c r="C34" i="7"/>
  <c r="R33" i="7"/>
  <c r="M33" i="7"/>
  <c r="L33" i="7"/>
  <c r="K33" i="7"/>
  <c r="J33" i="7"/>
  <c r="I33" i="7"/>
  <c r="H33" i="7"/>
  <c r="C33" i="7"/>
  <c r="P32" i="7"/>
  <c r="O32" i="7"/>
  <c r="M32" i="7"/>
  <c r="L32" i="7"/>
  <c r="I32" i="7"/>
  <c r="D32" i="7"/>
  <c r="C32" i="7"/>
  <c r="O31" i="7"/>
  <c r="N31" i="7"/>
  <c r="M31" i="7"/>
  <c r="L31" i="7"/>
  <c r="K31" i="7"/>
  <c r="D31" i="7"/>
  <c r="C31" i="7"/>
  <c r="R30" i="7"/>
  <c r="Q30" i="7"/>
  <c r="P30" i="7"/>
  <c r="O30" i="7"/>
  <c r="N30" i="7"/>
  <c r="M30" i="7"/>
  <c r="K30" i="7"/>
  <c r="H30" i="7"/>
  <c r="P29" i="7"/>
  <c r="N29" i="7"/>
  <c r="M29" i="7"/>
  <c r="L29" i="7"/>
  <c r="K29" i="7"/>
  <c r="I29" i="7"/>
  <c r="G29" i="7"/>
  <c r="C29" i="7"/>
  <c r="R28" i="7"/>
  <c r="P28" i="7"/>
  <c r="O28" i="7"/>
  <c r="K28" i="7"/>
  <c r="J28" i="7"/>
  <c r="H28" i="7"/>
  <c r="G28" i="7"/>
  <c r="D28" i="7"/>
  <c r="C28" i="7"/>
  <c r="Q27" i="7"/>
  <c r="P27" i="7"/>
  <c r="O27" i="7"/>
  <c r="N27" i="7"/>
  <c r="M27" i="7"/>
  <c r="K27" i="7"/>
  <c r="D27" i="7"/>
  <c r="C27" i="7"/>
  <c r="R26" i="7"/>
  <c r="Q26" i="7"/>
  <c r="P26" i="7"/>
  <c r="O26" i="7"/>
  <c r="M26" i="7"/>
  <c r="L26" i="7"/>
  <c r="I26" i="7"/>
  <c r="H26" i="7"/>
  <c r="D26" i="7"/>
  <c r="C26" i="7"/>
  <c r="R25" i="7"/>
  <c r="P25" i="7"/>
  <c r="O25" i="7"/>
  <c r="M25" i="7"/>
  <c r="K25" i="7"/>
  <c r="J25" i="7"/>
  <c r="I25" i="7"/>
  <c r="D25" i="7"/>
  <c r="C25" i="7"/>
  <c r="R24" i="7"/>
  <c r="Q24" i="7"/>
  <c r="N24" i="7"/>
  <c r="L24" i="7"/>
  <c r="J24" i="7"/>
  <c r="G24" i="7"/>
  <c r="C24" i="7"/>
  <c r="R23" i="7"/>
  <c r="P23" i="7"/>
  <c r="M23" i="7"/>
  <c r="L23" i="7"/>
  <c r="K23" i="7"/>
  <c r="I23" i="7"/>
  <c r="D23" i="7"/>
  <c r="C23" i="7"/>
  <c r="P22" i="7"/>
  <c r="O22" i="7"/>
  <c r="K22" i="7"/>
  <c r="J22" i="7"/>
  <c r="I22" i="7"/>
  <c r="H22" i="7"/>
  <c r="G22" i="7"/>
  <c r="F22" i="7"/>
  <c r="D22" i="7"/>
  <c r="O21" i="7"/>
  <c r="N21" i="7"/>
  <c r="K21" i="7"/>
  <c r="I21" i="7"/>
  <c r="G21" i="7"/>
  <c r="F21" i="7"/>
  <c r="D21" i="7"/>
  <c r="R20" i="7"/>
  <c r="O20" i="7"/>
  <c r="M20" i="7"/>
  <c r="L20" i="7"/>
  <c r="I20" i="7"/>
  <c r="F20" i="7"/>
  <c r="E20" i="7"/>
  <c r="D20" i="7"/>
  <c r="C20" i="7"/>
  <c r="R19" i="7"/>
  <c r="P19" i="7"/>
  <c r="O19" i="7"/>
  <c r="L19" i="7"/>
  <c r="K19" i="7"/>
  <c r="H19" i="7"/>
  <c r="F19" i="7"/>
  <c r="D19" i="7"/>
  <c r="C19" i="7"/>
  <c r="R18" i="7"/>
  <c r="Q18" i="7"/>
  <c r="P18" i="7"/>
  <c r="N18" i="7"/>
  <c r="J18" i="7"/>
  <c r="C18" i="7"/>
  <c r="R17" i="7"/>
  <c r="Q17" i="7"/>
  <c r="O17" i="7"/>
  <c r="N17" i="7"/>
  <c r="M17" i="7"/>
  <c r="L17" i="7"/>
  <c r="K17" i="7"/>
  <c r="I17" i="7"/>
  <c r="R16" i="7"/>
  <c r="P16" i="7"/>
  <c r="O16" i="7"/>
  <c r="N16" i="7"/>
  <c r="L16" i="7"/>
  <c r="J16" i="7"/>
  <c r="I16" i="7"/>
  <c r="D16" i="7"/>
  <c r="P15" i="7"/>
  <c r="O15" i="7"/>
  <c r="N15" i="7"/>
  <c r="M15" i="7"/>
  <c r="L15" i="7"/>
  <c r="K15" i="7"/>
  <c r="D15" i="7"/>
  <c r="C15" i="7"/>
  <c r="R14" i="7"/>
  <c r="Q14" i="7"/>
  <c r="M14" i="7"/>
  <c r="L14" i="7"/>
  <c r="K14" i="7"/>
  <c r="I14" i="7"/>
  <c r="H14" i="7"/>
  <c r="F14" i="7"/>
  <c r="Q13" i="7"/>
  <c r="P13" i="7"/>
  <c r="N13" i="7"/>
  <c r="M13" i="7"/>
  <c r="L13" i="7"/>
  <c r="K13" i="7"/>
  <c r="J13" i="7"/>
  <c r="G13" i="7"/>
  <c r="C13" i="7"/>
  <c r="R12" i="7"/>
  <c r="K12" i="7"/>
  <c r="J12" i="7"/>
  <c r="H12" i="7"/>
  <c r="G12" i="7"/>
  <c r="F12" i="7"/>
  <c r="D12" i="7"/>
  <c r="C12" i="7"/>
  <c r="R11" i="7"/>
  <c r="P11" i="7"/>
  <c r="O11" i="7"/>
  <c r="N11" i="7"/>
  <c r="M11" i="7"/>
  <c r="H11" i="7"/>
  <c r="G11" i="7"/>
  <c r="E11" i="7"/>
  <c r="D11" i="7"/>
  <c r="C11" i="7"/>
  <c r="R10" i="7"/>
  <c r="M10" i="7"/>
  <c r="L10" i="7"/>
  <c r="I10" i="7"/>
  <c r="F10" i="7"/>
  <c r="C10" i="7"/>
  <c r="R9" i="7"/>
  <c r="Q9" i="7"/>
  <c r="O9" i="7"/>
  <c r="N9" i="7"/>
  <c r="E9" i="7"/>
  <c r="D9" i="7"/>
  <c r="C9" i="7"/>
  <c r="N8" i="7"/>
  <c r="L8" i="7"/>
  <c r="K8" i="7"/>
  <c r="I8" i="7"/>
  <c r="F8" i="7"/>
  <c r="D8" i="7"/>
  <c r="C8" i="7"/>
  <c r="R7" i="7"/>
  <c r="Q7" i="7"/>
  <c r="P7" i="7"/>
  <c r="O7" i="7"/>
  <c r="I7" i="7"/>
  <c r="H7" i="7"/>
  <c r="G7" i="7"/>
  <c r="E7" i="7"/>
  <c r="D7" i="7"/>
  <c r="C7" i="7"/>
  <c r="P6" i="7"/>
  <c r="O6" i="7"/>
  <c r="N6" i="7"/>
  <c r="M6" i="7"/>
  <c r="L6" i="7"/>
  <c r="K6" i="7"/>
  <c r="J6" i="7"/>
  <c r="I6" i="7"/>
  <c r="F6" i="7"/>
  <c r="D6" i="7"/>
  <c r="C6" i="7"/>
  <c r="R5" i="7"/>
  <c r="P5" i="7"/>
  <c r="O5" i="7"/>
  <c r="I5" i="7"/>
  <c r="H5" i="7"/>
  <c r="G5" i="7"/>
  <c r="F5" i="7"/>
  <c r="E5" i="7"/>
  <c r="D5" i="7"/>
  <c r="O4" i="7"/>
  <c r="M4" i="7"/>
  <c r="L4" i="7"/>
  <c r="K4" i="7"/>
  <c r="J4" i="7"/>
  <c r="I4" i="7"/>
  <c r="H4" i="7"/>
  <c r="G4" i="7"/>
  <c r="F4" i="7"/>
  <c r="D4" i="7"/>
  <c r="C4" i="7"/>
  <c r="B4" i="7" s="1"/>
  <c r="R3" i="7"/>
  <c r="Q3" i="7"/>
  <c r="P3" i="7"/>
  <c r="L3" i="7"/>
  <c r="K3" i="7"/>
  <c r="J3" i="7"/>
  <c r="I3" i="7"/>
  <c r="H3" i="7"/>
  <c r="GR55" i="5"/>
  <c r="GQ55" i="5"/>
  <c r="GP55" i="5"/>
  <c r="GO55" i="5"/>
  <c r="GN55" i="5"/>
  <c r="GM55" i="5"/>
  <c r="GL55" i="5"/>
  <c r="GK55" i="5"/>
  <c r="GJ55" i="5"/>
  <c r="GI55" i="5"/>
  <c r="GH55" i="5"/>
  <c r="GG55" i="5"/>
  <c r="GF55" i="5"/>
  <c r="GE55" i="5"/>
  <c r="GD55" i="5"/>
  <c r="GC55" i="5"/>
  <c r="GB55" i="5"/>
  <c r="GA55" i="5"/>
  <c r="FZ55" i="5"/>
  <c r="FY55" i="5"/>
  <c r="FX55" i="5"/>
  <c r="FW55" i="5"/>
  <c r="FV55" i="5"/>
  <c r="FU55" i="5"/>
  <c r="FT55" i="5"/>
  <c r="FS55" i="5"/>
  <c r="FR55" i="5"/>
  <c r="FQ55" i="5"/>
  <c r="FP55" i="5"/>
  <c r="FO55" i="5"/>
  <c r="FN55" i="5"/>
  <c r="FM55" i="5"/>
  <c r="FL55" i="5"/>
  <c r="FK55" i="5"/>
  <c r="FJ55" i="5"/>
  <c r="FI55" i="5"/>
  <c r="FH55" i="5"/>
  <c r="FG55" i="5"/>
  <c r="FF55" i="5"/>
  <c r="FE55" i="5"/>
  <c r="FD55" i="5"/>
  <c r="FC55" i="5"/>
  <c r="FB55" i="5"/>
  <c r="FA55" i="5"/>
  <c r="EZ55" i="5"/>
  <c r="EY55" i="5"/>
  <c r="EX55" i="5"/>
  <c r="EW55" i="5"/>
  <c r="EV55" i="5"/>
  <c r="EU55" i="5"/>
  <c r="ET55" i="5"/>
  <c r="ES55" i="5"/>
  <c r="ER55" i="5"/>
  <c r="EQ55" i="5"/>
  <c r="EP55" i="5"/>
  <c r="EO55" i="5"/>
  <c r="EN55" i="5"/>
  <c r="EM55" i="5"/>
  <c r="EL55" i="5"/>
  <c r="EK55" i="5"/>
  <c r="EJ55" i="5"/>
  <c r="EI55" i="5"/>
  <c r="EH55" i="5"/>
  <c r="EG55" i="5"/>
  <c r="EF55" i="5"/>
  <c r="EE55" i="5"/>
  <c r="ED55" i="5"/>
  <c r="EC55" i="5"/>
  <c r="EB55" i="5"/>
  <c r="EA55" i="5"/>
  <c r="DZ55" i="5"/>
  <c r="DY55" i="5"/>
  <c r="DX55" i="5"/>
  <c r="DW55" i="5"/>
  <c r="DV55" i="5"/>
  <c r="DU55" i="5"/>
  <c r="DT55" i="5"/>
  <c r="DS55" i="5"/>
  <c r="DR55" i="5"/>
  <c r="DQ55" i="5"/>
  <c r="DP55" i="5"/>
  <c r="DO55" i="5"/>
  <c r="DN55" i="5"/>
  <c r="DM55" i="5"/>
  <c r="DL55" i="5"/>
  <c r="DK55" i="5"/>
  <c r="DJ55" i="5"/>
  <c r="DI55" i="5"/>
  <c r="DH55" i="5"/>
  <c r="DG55" i="5"/>
  <c r="DF55" i="5"/>
  <c r="DE55" i="5"/>
  <c r="DD55" i="5"/>
  <c r="DC55" i="5"/>
  <c r="DB55" i="5"/>
  <c r="DA55" i="5"/>
  <c r="CZ55" i="5"/>
  <c r="CY55" i="5"/>
  <c r="CX55" i="5"/>
  <c r="CW55" i="5"/>
  <c r="CV55" i="5"/>
  <c r="CU55" i="5"/>
  <c r="CT55" i="5"/>
  <c r="CS55" i="5"/>
  <c r="CR55" i="5"/>
  <c r="CQ55" i="5"/>
  <c r="CP55" i="5"/>
  <c r="CO55" i="5"/>
  <c r="CN55" i="5"/>
  <c r="CM55" i="5"/>
  <c r="CL55" i="5"/>
  <c r="CK55" i="5"/>
  <c r="CJ55" i="5"/>
  <c r="CI55" i="5"/>
  <c r="CH55" i="5"/>
  <c r="CG55" i="5"/>
  <c r="CF55" i="5"/>
  <c r="CE55" i="5"/>
  <c r="CD55" i="5"/>
  <c r="CC55" i="5"/>
  <c r="CB55" i="5"/>
  <c r="CA55" i="5"/>
  <c r="BZ55" i="5"/>
  <c r="BY55" i="5"/>
  <c r="BX55" i="5"/>
  <c r="BW55" i="5"/>
  <c r="BV55" i="5"/>
  <c r="BU55" i="5"/>
  <c r="BT55" i="5"/>
  <c r="BS55" i="5"/>
  <c r="BR55" i="5"/>
  <c r="BQ55" i="5"/>
  <c r="BP55" i="5"/>
  <c r="BO55" i="5"/>
  <c r="BN55" i="5"/>
  <c r="BM55" i="5"/>
  <c r="BL55" i="5"/>
  <c r="BK55" i="5"/>
  <c r="BJ55" i="5"/>
  <c r="BI55" i="5"/>
  <c r="BH55" i="5"/>
  <c r="BG55" i="5"/>
  <c r="BF55" i="5"/>
  <c r="BE55" i="5"/>
  <c r="BD55" i="5"/>
  <c r="BC55" i="5"/>
  <c r="BB55" i="5"/>
  <c r="BA55" i="5"/>
  <c r="AZ55" i="5"/>
  <c r="AY55" i="5"/>
  <c r="AX55" i="5"/>
  <c r="AW55" i="5"/>
  <c r="AV55" i="5"/>
  <c r="AU55" i="5"/>
  <c r="AT55" i="5"/>
  <c r="AS55" i="5"/>
  <c r="AR55" i="5"/>
  <c r="AQ55" i="5"/>
  <c r="AP55" i="5"/>
  <c r="AO55" i="5"/>
  <c r="AN55" i="5"/>
  <c r="AM55" i="5"/>
  <c r="AL55" i="5"/>
  <c r="AK55" i="5"/>
  <c r="AJ55" i="5"/>
  <c r="AI55" i="5"/>
  <c r="AH55" i="5"/>
  <c r="AG55" i="5"/>
  <c r="AF55" i="5"/>
  <c r="AE55" i="5"/>
  <c r="AD55" i="5"/>
  <c r="AC55" i="5"/>
  <c r="AB55" i="5"/>
  <c r="AA55" i="5"/>
  <c r="Z55" i="5"/>
  <c r="Y55" i="5"/>
  <c r="X55" i="5"/>
  <c r="W55" i="5"/>
  <c r="V55" i="5"/>
  <c r="U55" i="5"/>
  <c r="T55" i="5"/>
  <c r="S55" i="5"/>
  <c r="R55" i="5"/>
  <c r="Q55" i="5"/>
  <c r="P55" i="5"/>
  <c r="O55" i="5"/>
  <c r="N55" i="5"/>
  <c r="M55" i="5"/>
  <c r="L55" i="5"/>
  <c r="K55" i="5"/>
  <c r="J55" i="5"/>
  <c r="I55" i="5"/>
  <c r="H55" i="5"/>
  <c r="G55" i="5"/>
  <c r="F55" i="5"/>
  <c r="D55" i="5"/>
  <c r="C55" i="5"/>
  <c r="GR54" i="5"/>
  <c r="GQ54" i="5"/>
  <c r="GP54" i="5"/>
  <c r="GO54" i="5"/>
  <c r="GN54" i="5"/>
  <c r="GM54" i="5"/>
  <c r="GL54" i="5"/>
  <c r="GK54" i="5"/>
  <c r="GJ54" i="5"/>
  <c r="GI54" i="5"/>
  <c r="GH54" i="5"/>
  <c r="GG54" i="5"/>
  <c r="GF54" i="5"/>
  <c r="GE54" i="5"/>
  <c r="GD54" i="5"/>
  <c r="GC54" i="5"/>
  <c r="GB54" i="5"/>
  <c r="GA54" i="5"/>
  <c r="FZ54" i="5"/>
  <c r="FY54" i="5"/>
  <c r="FX54" i="5"/>
  <c r="FW54" i="5"/>
  <c r="FV54" i="5"/>
  <c r="FU54" i="5"/>
  <c r="FT54" i="5"/>
  <c r="FS54" i="5"/>
  <c r="FR54" i="5"/>
  <c r="FQ54" i="5"/>
  <c r="FP54" i="5"/>
  <c r="FO54" i="5"/>
  <c r="FN54" i="5"/>
  <c r="FM54" i="5"/>
  <c r="FL54" i="5"/>
  <c r="FK54" i="5"/>
  <c r="FJ54" i="5"/>
  <c r="FI54" i="5"/>
  <c r="FH54" i="5"/>
  <c r="FG54" i="5"/>
  <c r="FF54" i="5"/>
  <c r="FE54" i="5"/>
  <c r="FD54" i="5"/>
  <c r="FC54" i="5"/>
  <c r="FB54" i="5"/>
  <c r="FA54" i="5"/>
  <c r="EZ54" i="5"/>
  <c r="EY54" i="5"/>
  <c r="EX54" i="5"/>
  <c r="EW54" i="5"/>
  <c r="EV54" i="5"/>
  <c r="EU54" i="5"/>
  <c r="ET54" i="5"/>
  <c r="ES54" i="5"/>
  <c r="ER54" i="5"/>
  <c r="EQ54" i="5"/>
  <c r="EP54" i="5"/>
  <c r="EO54" i="5"/>
  <c r="EN54" i="5"/>
  <c r="EM54" i="5"/>
  <c r="EL54" i="5"/>
  <c r="EK54" i="5"/>
  <c r="EJ54" i="5"/>
  <c r="EI54" i="5"/>
  <c r="EH54" i="5"/>
  <c r="EG54" i="5"/>
  <c r="EF54" i="5"/>
  <c r="EE54" i="5"/>
  <c r="ED54" i="5"/>
  <c r="EC54" i="5"/>
  <c r="EB54" i="5"/>
  <c r="EA54" i="5"/>
  <c r="DZ54" i="5"/>
  <c r="DY54" i="5"/>
  <c r="DX54" i="5"/>
  <c r="DW54" i="5"/>
  <c r="DV54" i="5"/>
  <c r="DU54" i="5"/>
  <c r="DT54" i="5"/>
  <c r="DS54" i="5"/>
  <c r="DR54" i="5"/>
  <c r="DQ54" i="5"/>
  <c r="DP54" i="5"/>
  <c r="DO54" i="5"/>
  <c r="DN54" i="5"/>
  <c r="DM54" i="5"/>
  <c r="DL54" i="5"/>
  <c r="DK54" i="5"/>
  <c r="DJ54" i="5"/>
  <c r="DI54" i="5"/>
  <c r="DH54" i="5"/>
  <c r="DG54" i="5"/>
  <c r="DF54" i="5"/>
  <c r="DE54" i="5"/>
  <c r="DD54" i="5"/>
  <c r="DC54" i="5"/>
  <c r="DB54" i="5"/>
  <c r="DA54" i="5"/>
  <c r="CZ54" i="5"/>
  <c r="CY54" i="5"/>
  <c r="CX54" i="5"/>
  <c r="CW54" i="5"/>
  <c r="CV54" i="5"/>
  <c r="CU54" i="5"/>
  <c r="CT54" i="5"/>
  <c r="CS54" i="5"/>
  <c r="CR54" i="5"/>
  <c r="CQ54" i="5"/>
  <c r="CP54" i="5"/>
  <c r="CO54" i="5"/>
  <c r="CN54" i="5"/>
  <c r="CM54" i="5"/>
  <c r="CL54" i="5"/>
  <c r="CK54" i="5"/>
  <c r="CJ54" i="5"/>
  <c r="CI54" i="5"/>
  <c r="CH54" i="5"/>
  <c r="CG54" i="5"/>
  <c r="CF54" i="5"/>
  <c r="CE54" i="5"/>
  <c r="CD54" i="5"/>
  <c r="CC54" i="5"/>
  <c r="CB54" i="5"/>
  <c r="CA54" i="5"/>
  <c r="BZ54" i="5"/>
  <c r="BY54" i="5"/>
  <c r="BX54" i="5"/>
  <c r="BW54" i="5"/>
  <c r="BV54" i="5"/>
  <c r="BU54" i="5"/>
  <c r="BT54" i="5"/>
  <c r="BS54" i="5"/>
  <c r="BR54" i="5"/>
  <c r="BQ54" i="5"/>
  <c r="BP54" i="5"/>
  <c r="BO54" i="5"/>
  <c r="BN54" i="5"/>
  <c r="BM54" i="5"/>
  <c r="BL54" i="5"/>
  <c r="BK54" i="5"/>
  <c r="BJ54" i="5"/>
  <c r="BI54" i="5"/>
  <c r="BH54" i="5"/>
  <c r="BG54" i="5"/>
  <c r="BF54" i="5"/>
  <c r="BE54" i="5"/>
  <c r="BD54" i="5"/>
  <c r="BC54" i="5"/>
  <c r="BB54" i="5"/>
  <c r="BA54" i="5"/>
  <c r="AZ54" i="5"/>
  <c r="AY54" i="5"/>
  <c r="AX54" i="5"/>
  <c r="AW54" i="5"/>
  <c r="AV54" i="5"/>
  <c r="AU54" i="5"/>
  <c r="AT54" i="5"/>
  <c r="AS54" i="5"/>
  <c r="AR54" i="5"/>
  <c r="AQ54" i="5"/>
  <c r="AP54" i="5"/>
  <c r="AO54" i="5"/>
  <c r="AN54" i="5"/>
  <c r="AM54" i="5"/>
  <c r="AL54" i="5"/>
  <c r="AK54" i="5"/>
  <c r="AJ54" i="5"/>
  <c r="AI54" i="5"/>
  <c r="AH54" i="5"/>
  <c r="AG54" i="5"/>
  <c r="AF54" i="5"/>
  <c r="AE54" i="5"/>
  <c r="AD54" i="5"/>
  <c r="AC54" i="5"/>
  <c r="AB54" i="5"/>
  <c r="AA54" i="5"/>
  <c r="Z54" i="5"/>
  <c r="Y54" i="5"/>
  <c r="X54" i="5"/>
  <c r="W54" i="5"/>
  <c r="V54" i="5"/>
  <c r="U54" i="5"/>
  <c r="T54" i="5"/>
  <c r="S54" i="5"/>
  <c r="R54" i="5"/>
  <c r="Q54" i="5"/>
  <c r="P54" i="5"/>
  <c r="O54" i="5"/>
  <c r="N54" i="5"/>
  <c r="M54" i="5"/>
  <c r="L54" i="5"/>
  <c r="K54" i="5"/>
  <c r="J54" i="5"/>
  <c r="I54" i="5"/>
  <c r="H54" i="5"/>
  <c r="G54" i="5"/>
  <c r="F54" i="5"/>
  <c r="D54" i="5"/>
  <c r="C54" i="5"/>
  <c r="GR53" i="5"/>
  <c r="GQ53" i="5"/>
  <c r="GP53" i="5"/>
  <c r="GO53" i="5"/>
  <c r="GN53" i="5"/>
  <c r="GM53" i="5"/>
  <c r="GL53" i="5"/>
  <c r="GK53" i="5"/>
  <c r="GJ53" i="5"/>
  <c r="GI53" i="5"/>
  <c r="GH53" i="5"/>
  <c r="GG53" i="5"/>
  <c r="GF53" i="5"/>
  <c r="GE53" i="5"/>
  <c r="GD53" i="5"/>
  <c r="GC53" i="5"/>
  <c r="GB53" i="5"/>
  <c r="GA53" i="5"/>
  <c r="FZ53" i="5"/>
  <c r="FY53" i="5"/>
  <c r="FX53" i="5"/>
  <c r="FW53" i="5"/>
  <c r="FV53" i="5"/>
  <c r="FU53" i="5"/>
  <c r="FT53" i="5"/>
  <c r="FS53" i="5"/>
  <c r="FR53" i="5"/>
  <c r="FQ53" i="5"/>
  <c r="FP53" i="5"/>
  <c r="FO53" i="5"/>
  <c r="FN53" i="5"/>
  <c r="FM53" i="5"/>
  <c r="FL53" i="5"/>
  <c r="FK53" i="5"/>
  <c r="FJ53" i="5"/>
  <c r="FI53" i="5"/>
  <c r="FH53" i="5"/>
  <c r="FG53" i="5"/>
  <c r="FF53" i="5"/>
  <c r="FE53" i="5"/>
  <c r="FD53" i="5"/>
  <c r="FC53" i="5"/>
  <c r="FB53" i="5"/>
  <c r="FA53" i="5"/>
  <c r="EZ53" i="5"/>
  <c r="EY53" i="5"/>
  <c r="EX53" i="5"/>
  <c r="EW53" i="5"/>
  <c r="EV53" i="5"/>
  <c r="EU53" i="5"/>
  <c r="ET53" i="5"/>
  <c r="ES53" i="5"/>
  <c r="ER53" i="5"/>
  <c r="EQ53" i="5"/>
  <c r="EP53" i="5"/>
  <c r="EO53" i="5"/>
  <c r="EN53" i="5"/>
  <c r="EM53" i="5"/>
  <c r="EL53" i="5"/>
  <c r="EK53" i="5"/>
  <c r="EJ53" i="5"/>
  <c r="EI53" i="5"/>
  <c r="EH53" i="5"/>
  <c r="EG53" i="5"/>
  <c r="EF53" i="5"/>
  <c r="EE53" i="5"/>
  <c r="ED53" i="5"/>
  <c r="EC53" i="5"/>
  <c r="EB53" i="5"/>
  <c r="EA53" i="5"/>
  <c r="DZ53" i="5"/>
  <c r="DY53" i="5"/>
  <c r="DX53" i="5"/>
  <c r="DW53" i="5"/>
  <c r="DV53" i="5"/>
  <c r="DU53" i="5"/>
  <c r="DT53" i="5"/>
  <c r="DS53" i="5"/>
  <c r="DR53" i="5"/>
  <c r="DQ53" i="5"/>
  <c r="DP53" i="5"/>
  <c r="DO53" i="5"/>
  <c r="DN53" i="5"/>
  <c r="DM53" i="5"/>
  <c r="DL53" i="5"/>
  <c r="DK53" i="5"/>
  <c r="DJ53" i="5"/>
  <c r="DI53" i="5"/>
  <c r="DH53" i="5"/>
  <c r="DG53" i="5"/>
  <c r="DF53" i="5"/>
  <c r="DE53" i="5"/>
  <c r="DD53" i="5"/>
  <c r="DC53" i="5"/>
  <c r="DB53" i="5"/>
  <c r="DA53" i="5"/>
  <c r="CZ53" i="5"/>
  <c r="CY53" i="5"/>
  <c r="CX53" i="5"/>
  <c r="CW53" i="5"/>
  <c r="CV53" i="5"/>
  <c r="CU53" i="5"/>
  <c r="CT53" i="5"/>
  <c r="CS53" i="5"/>
  <c r="CR53" i="5"/>
  <c r="CQ53" i="5"/>
  <c r="CP53" i="5"/>
  <c r="CO53" i="5"/>
  <c r="CN53" i="5"/>
  <c r="CM53" i="5"/>
  <c r="CL53" i="5"/>
  <c r="CK53" i="5"/>
  <c r="CJ53" i="5"/>
  <c r="CI53" i="5"/>
  <c r="CH53" i="5"/>
  <c r="CG53" i="5"/>
  <c r="CF53" i="5"/>
  <c r="CE53" i="5"/>
  <c r="CD53" i="5"/>
  <c r="CC53" i="5"/>
  <c r="CB53" i="5"/>
  <c r="CA53" i="5"/>
  <c r="BZ53" i="5"/>
  <c r="BY53" i="5"/>
  <c r="BX53" i="5"/>
  <c r="BW53" i="5"/>
  <c r="BV53" i="5"/>
  <c r="BU53" i="5"/>
  <c r="BT53" i="5"/>
  <c r="BS53" i="5"/>
  <c r="BR53" i="5"/>
  <c r="BQ53" i="5"/>
  <c r="BP53" i="5"/>
  <c r="BO53" i="5"/>
  <c r="BN53"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D53" i="5"/>
  <c r="C53" i="5"/>
  <c r="GR52" i="5"/>
  <c r="GQ52" i="5"/>
  <c r="GP52" i="5"/>
  <c r="GO52" i="5"/>
  <c r="GN52" i="5"/>
  <c r="GM52" i="5"/>
  <c r="GL52" i="5"/>
  <c r="GK52" i="5"/>
  <c r="GJ52" i="5"/>
  <c r="GI52" i="5"/>
  <c r="GH52" i="5"/>
  <c r="GG52" i="5"/>
  <c r="GF52" i="5"/>
  <c r="GE52" i="5"/>
  <c r="GD52" i="5"/>
  <c r="GC52" i="5"/>
  <c r="GB52" i="5"/>
  <c r="GA52" i="5"/>
  <c r="FZ52" i="5"/>
  <c r="FY52" i="5"/>
  <c r="FX52" i="5"/>
  <c r="FW52" i="5"/>
  <c r="FV52" i="5"/>
  <c r="FU52" i="5"/>
  <c r="FT52" i="5"/>
  <c r="FS52" i="5"/>
  <c r="FR52" i="5"/>
  <c r="FQ52" i="5"/>
  <c r="FP52" i="5"/>
  <c r="FO52" i="5"/>
  <c r="FN52" i="5"/>
  <c r="FM52" i="5"/>
  <c r="FL52" i="5"/>
  <c r="FK52" i="5"/>
  <c r="FJ52" i="5"/>
  <c r="FI52" i="5"/>
  <c r="FH52" i="5"/>
  <c r="FG52" i="5"/>
  <c r="FF52" i="5"/>
  <c r="FE52" i="5"/>
  <c r="FD52" i="5"/>
  <c r="FC52" i="5"/>
  <c r="FB52" i="5"/>
  <c r="FA52" i="5"/>
  <c r="EZ52" i="5"/>
  <c r="EY52" i="5"/>
  <c r="EX52" i="5"/>
  <c r="EW52" i="5"/>
  <c r="EV52" i="5"/>
  <c r="EU52" i="5"/>
  <c r="ET52" i="5"/>
  <c r="ES52" i="5"/>
  <c r="ER52" i="5"/>
  <c r="EQ52" i="5"/>
  <c r="EP52" i="5"/>
  <c r="EO52" i="5"/>
  <c r="EN52" i="5"/>
  <c r="EM52" i="5"/>
  <c r="EL52" i="5"/>
  <c r="EK52" i="5"/>
  <c r="EJ52" i="5"/>
  <c r="EI52" i="5"/>
  <c r="EH52" i="5"/>
  <c r="EG52" i="5"/>
  <c r="EF52" i="5"/>
  <c r="EE52" i="5"/>
  <c r="ED52" i="5"/>
  <c r="EC52" i="5"/>
  <c r="EB52" i="5"/>
  <c r="EA52" i="5"/>
  <c r="DZ52" i="5"/>
  <c r="DY52" i="5"/>
  <c r="DX52" i="5"/>
  <c r="DW52" i="5"/>
  <c r="DV52" i="5"/>
  <c r="DU52" i="5"/>
  <c r="DT52" i="5"/>
  <c r="DS52" i="5"/>
  <c r="DR52" i="5"/>
  <c r="DQ52" i="5"/>
  <c r="DP52" i="5"/>
  <c r="DO52" i="5"/>
  <c r="DN52" i="5"/>
  <c r="DM52" i="5"/>
  <c r="DL52" i="5"/>
  <c r="DK52" i="5"/>
  <c r="DJ52" i="5"/>
  <c r="DI52" i="5"/>
  <c r="DH52" i="5"/>
  <c r="DG52" i="5"/>
  <c r="DF52" i="5"/>
  <c r="DE52" i="5"/>
  <c r="DD52" i="5"/>
  <c r="DC52" i="5"/>
  <c r="DB52" i="5"/>
  <c r="DA52" i="5"/>
  <c r="CZ52" i="5"/>
  <c r="CY52" i="5"/>
  <c r="CX52" i="5"/>
  <c r="CW52" i="5"/>
  <c r="CV52" i="5"/>
  <c r="CU52" i="5"/>
  <c r="CT52" i="5"/>
  <c r="CS52" i="5"/>
  <c r="CR52" i="5"/>
  <c r="CQ52" i="5"/>
  <c r="CP52" i="5"/>
  <c r="CO52" i="5"/>
  <c r="CN52" i="5"/>
  <c r="CM52" i="5"/>
  <c r="CL52" i="5"/>
  <c r="CK52" i="5"/>
  <c r="CJ52" i="5"/>
  <c r="CI52" i="5"/>
  <c r="CH52" i="5"/>
  <c r="CG52" i="5"/>
  <c r="CF52" i="5"/>
  <c r="CE52" i="5"/>
  <c r="CD52" i="5"/>
  <c r="CC52" i="5"/>
  <c r="CB52" i="5"/>
  <c r="CA52" i="5"/>
  <c r="BZ52" i="5"/>
  <c r="BY52" i="5"/>
  <c r="BX52" i="5"/>
  <c r="BW52" i="5"/>
  <c r="BV52" i="5"/>
  <c r="BU52" i="5"/>
  <c r="BT52" i="5"/>
  <c r="BS52" i="5"/>
  <c r="BR52" i="5"/>
  <c r="BQ52" i="5"/>
  <c r="BP52" i="5"/>
  <c r="BO52" i="5"/>
  <c r="BN52" i="5"/>
  <c r="BM52" i="5"/>
  <c r="BL52" i="5"/>
  <c r="BK52" i="5"/>
  <c r="BJ52" i="5"/>
  <c r="BI52" i="5"/>
  <c r="BH52" i="5"/>
  <c r="BG52" i="5"/>
  <c r="BF52" i="5"/>
  <c r="BE52" i="5"/>
  <c r="BD52" i="5"/>
  <c r="BC52" i="5"/>
  <c r="BB52" i="5"/>
  <c r="BA52" i="5"/>
  <c r="AZ52" i="5"/>
  <c r="AY52" i="5"/>
  <c r="AX52" i="5"/>
  <c r="AW52" i="5"/>
  <c r="AV52" i="5"/>
  <c r="AU52" i="5"/>
  <c r="AT52" i="5"/>
  <c r="AS52" i="5"/>
  <c r="AR52" i="5"/>
  <c r="AQ52" i="5"/>
  <c r="AP52" i="5"/>
  <c r="AO52" i="5"/>
  <c r="AN52" i="5"/>
  <c r="AM52" i="5"/>
  <c r="AL52" i="5"/>
  <c r="AK52" i="5"/>
  <c r="AJ52" i="5"/>
  <c r="AI52" i="5"/>
  <c r="AH52" i="5"/>
  <c r="AG52" i="5"/>
  <c r="AF52" i="5"/>
  <c r="AE52" i="5"/>
  <c r="AD52" i="5"/>
  <c r="AC52" i="5"/>
  <c r="AB52" i="5"/>
  <c r="AA52" i="5"/>
  <c r="Z52" i="5"/>
  <c r="Y52" i="5"/>
  <c r="X52" i="5"/>
  <c r="W52" i="5"/>
  <c r="V52" i="5"/>
  <c r="U52" i="5"/>
  <c r="T52" i="5"/>
  <c r="S52" i="5"/>
  <c r="R52" i="5"/>
  <c r="Q52" i="5"/>
  <c r="P52" i="5"/>
  <c r="O52" i="5"/>
  <c r="N52" i="5"/>
  <c r="M52" i="5"/>
  <c r="L52" i="5"/>
  <c r="K52" i="5"/>
  <c r="J52" i="5"/>
  <c r="I52" i="5"/>
  <c r="H52" i="5"/>
  <c r="G52" i="5"/>
  <c r="F52" i="5"/>
  <c r="D52" i="5"/>
  <c r="C52" i="5"/>
  <c r="GR51" i="5"/>
  <c r="GQ51" i="5"/>
  <c r="GP51" i="5"/>
  <c r="GO51" i="5"/>
  <c r="GN51" i="5"/>
  <c r="GM51" i="5"/>
  <c r="GL51" i="5"/>
  <c r="GK51" i="5"/>
  <c r="GJ51" i="5"/>
  <c r="GI51" i="5"/>
  <c r="GH51" i="5"/>
  <c r="GG51" i="5"/>
  <c r="GF51" i="5"/>
  <c r="GE51" i="5"/>
  <c r="GD51" i="5"/>
  <c r="GC51" i="5"/>
  <c r="GB51" i="5"/>
  <c r="GA51" i="5"/>
  <c r="FZ51" i="5"/>
  <c r="FY51" i="5"/>
  <c r="FX51" i="5"/>
  <c r="FW51" i="5"/>
  <c r="FV51" i="5"/>
  <c r="FU51" i="5"/>
  <c r="FT51" i="5"/>
  <c r="FS51" i="5"/>
  <c r="FR51" i="5"/>
  <c r="FQ51" i="5"/>
  <c r="FP51" i="5"/>
  <c r="FO51" i="5"/>
  <c r="FN51" i="5"/>
  <c r="FM51" i="5"/>
  <c r="FL51" i="5"/>
  <c r="FK51" i="5"/>
  <c r="FJ51" i="5"/>
  <c r="FI51" i="5"/>
  <c r="FH51" i="5"/>
  <c r="FG51" i="5"/>
  <c r="FF51" i="5"/>
  <c r="FE51" i="5"/>
  <c r="FD51" i="5"/>
  <c r="FC51" i="5"/>
  <c r="FB51" i="5"/>
  <c r="FA51" i="5"/>
  <c r="EZ51" i="5"/>
  <c r="EY51" i="5"/>
  <c r="EX51" i="5"/>
  <c r="EW51" i="5"/>
  <c r="EV51" i="5"/>
  <c r="EU51" i="5"/>
  <c r="ET51" i="5"/>
  <c r="ES51" i="5"/>
  <c r="ER51" i="5"/>
  <c r="EQ51" i="5"/>
  <c r="EP51" i="5"/>
  <c r="EO51" i="5"/>
  <c r="EN51" i="5"/>
  <c r="EM51" i="5"/>
  <c r="EL51" i="5"/>
  <c r="EK51" i="5"/>
  <c r="EJ51" i="5"/>
  <c r="EI51" i="5"/>
  <c r="EH51" i="5"/>
  <c r="EG51" i="5"/>
  <c r="EF51" i="5"/>
  <c r="EE51" i="5"/>
  <c r="ED51" i="5"/>
  <c r="EC51" i="5"/>
  <c r="EB51" i="5"/>
  <c r="EA51" i="5"/>
  <c r="DZ51" i="5"/>
  <c r="DY51" i="5"/>
  <c r="DX51" i="5"/>
  <c r="DW51" i="5"/>
  <c r="DV51" i="5"/>
  <c r="DU51" i="5"/>
  <c r="DT51" i="5"/>
  <c r="DS51" i="5"/>
  <c r="DR51" i="5"/>
  <c r="DQ51" i="5"/>
  <c r="DP51" i="5"/>
  <c r="DO51" i="5"/>
  <c r="DN51" i="5"/>
  <c r="DM51" i="5"/>
  <c r="DL51" i="5"/>
  <c r="DK51" i="5"/>
  <c r="DJ51" i="5"/>
  <c r="DI51" i="5"/>
  <c r="DH51" i="5"/>
  <c r="DG51" i="5"/>
  <c r="DF51" i="5"/>
  <c r="DE51" i="5"/>
  <c r="DD51" i="5"/>
  <c r="DC51" i="5"/>
  <c r="DB51" i="5"/>
  <c r="DA51" i="5"/>
  <c r="CZ51" i="5"/>
  <c r="CY51" i="5"/>
  <c r="CX51" i="5"/>
  <c r="CW51" i="5"/>
  <c r="CV51" i="5"/>
  <c r="CU51" i="5"/>
  <c r="CT51" i="5"/>
  <c r="CS51" i="5"/>
  <c r="CR51" i="5"/>
  <c r="CQ51" i="5"/>
  <c r="CP51" i="5"/>
  <c r="CO51" i="5"/>
  <c r="CN51" i="5"/>
  <c r="CM51" i="5"/>
  <c r="CL51" i="5"/>
  <c r="CK51" i="5"/>
  <c r="CJ51" i="5"/>
  <c r="CI51" i="5"/>
  <c r="CH51" i="5"/>
  <c r="CG51" i="5"/>
  <c r="CF51" i="5"/>
  <c r="CE51" i="5"/>
  <c r="CD51" i="5"/>
  <c r="CC51" i="5"/>
  <c r="CB51" i="5"/>
  <c r="CA51" i="5"/>
  <c r="BZ51" i="5"/>
  <c r="BY51" i="5"/>
  <c r="BX51" i="5"/>
  <c r="BW51" i="5"/>
  <c r="BV51" i="5"/>
  <c r="BU51" i="5"/>
  <c r="BT51" i="5"/>
  <c r="BS51" i="5"/>
  <c r="BR51" i="5"/>
  <c r="BQ51" i="5"/>
  <c r="BP51" i="5"/>
  <c r="BO51" i="5"/>
  <c r="BN51" i="5"/>
  <c r="BM51" i="5"/>
  <c r="BL51" i="5"/>
  <c r="BK51" i="5"/>
  <c r="BJ51" i="5"/>
  <c r="BI51" i="5"/>
  <c r="BH51" i="5"/>
  <c r="BG51" i="5"/>
  <c r="BF51" i="5"/>
  <c r="BE51" i="5"/>
  <c r="BD51" i="5"/>
  <c r="BC51" i="5"/>
  <c r="BB51" i="5"/>
  <c r="BA51" i="5"/>
  <c r="AZ51" i="5"/>
  <c r="AY51" i="5"/>
  <c r="AX51" i="5"/>
  <c r="AW51" i="5"/>
  <c r="AV51" i="5"/>
  <c r="AU51" i="5"/>
  <c r="AT51" i="5"/>
  <c r="AS51" i="5"/>
  <c r="AR51" i="5"/>
  <c r="AQ51" i="5"/>
  <c r="AP51" i="5"/>
  <c r="AO51" i="5"/>
  <c r="AN51" i="5"/>
  <c r="AM51" i="5"/>
  <c r="AL51" i="5"/>
  <c r="AK51" i="5"/>
  <c r="AJ51" i="5"/>
  <c r="AI51" i="5"/>
  <c r="AH51" i="5"/>
  <c r="AG51" i="5"/>
  <c r="AF51" i="5"/>
  <c r="AE51" i="5"/>
  <c r="AD51" i="5"/>
  <c r="AC51" i="5"/>
  <c r="AB51" i="5"/>
  <c r="AA51" i="5"/>
  <c r="Z51" i="5"/>
  <c r="Y51" i="5"/>
  <c r="X51" i="5"/>
  <c r="W51" i="5"/>
  <c r="V51" i="5"/>
  <c r="U51" i="5"/>
  <c r="T51" i="5"/>
  <c r="S51" i="5"/>
  <c r="R51" i="5"/>
  <c r="Q51" i="5"/>
  <c r="P51" i="5"/>
  <c r="O51" i="5"/>
  <c r="N51" i="5"/>
  <c r="M51" i="5"/>
  <c r="L51" i="5"/>
  <c r="K51" i="5"/>
  <c r="J51" i="5"/>
  <c r="I51" i="5"/>
  <c r="H51" i="5"/>
  <c r="G51" i="5"/>
  <c r="F51" i="5"/>
  <c r="D51" i="5"/>
  <c r="C51" i="5"/>
  <c r="GR50" i="5"/>
  <c r="GQ50" i="5"/>
  <c r="GP50" i="5"/>
  <c r="GO50" i="5"/>
  <c r="GN50" i="5"/>
  <c r="GM50" i="5"/>
  <c r="GL50" i="5"/>
  <c r="GK50" i="5"/>
  <c r="GJ50" i="5"/>
  <c r="GI50" i="5"/>
  <c r="GH50" i="5"/>
  <c r="GG50" i="5"/>
  <c r="GF50" i="5"/>
  <c r="GE50" i="5"/>
  <c r="GD50" i="5"/>
  <c r="GC50" i="5"/>
  <c r="GB50" i="5"/>
  <c r="GA50" i="5"/>
  <c r="FZ50" i="5"/>
  <c r="FY50" i="5"/>
  <c r="FX50" i="5"/>
  <c r="FW50" i="5"/>
  <c r="FV50" i="5"/>
  <c r="FU50" i="5"/>
  <c r="FT50" i="5"/>
  <c r="FS50" i="5"/>
  <c r="FR50" i="5"/>
  <c r="FQ50" i="5"/>
  <c r="FP50" i="5"/>
  <c r="FO50" i="5"/>
  <c r="FN50" i="5"/>
  <c r="FM50" i="5"/>
  <c r="FL50" i="5"/>
  <c r="FK50" i="5"/>
  <c r="FJ50" i="5"/>
  <c r="FI50" i="5"/>
  <c r="FH50" i="5"/>
  <c r="FG50" i="5"/>
  <c r="FF50" i="5"/>
  <c r="FE50" i="5"/>
  <c r="FD50" i="5"/>
  <c r="FC50" i="5"/>
  <c r="FB50" i="5"/>
  <c r="FA50" i="5"/>
  <c r="EZ50" i="5"/>
  <c r="EY50" i="5"/>
  <c r="EX50" i="5"/>
  <c r="EW50" i="5"/>
  <c r="EV50" i="5"/>
  <c r="EU50" i="5"/>
  <c r="ET50" i="5"/>
  <c r="ES50" i="5"/>
  <c r="ER50" i="5"/>
  <c r="EQ50" i="5"/>
  <c r="EP50" i="5"/>
  <c r="EO50" i="5"/>
  <c r="EN50" i="5"/>
  <c r="EM50" i="5"/>
  <c r="EL50" i="5"/>
  <c r="EK50" i="5"/>
  <c r="EJ50" i="5"/>
  <c r="EI50" i="5"/>
  <c r="EH50" i="5"/>
  <c r="EG50" i="5"/>
  <c r="EF50" i="5"/>
  <c r="EE50" i="5"/>
  <c r="ED50" i="5"/>
  <c r="EC50" i="5"/>
  <c r="EB50" i="5"/>
  <c r="EA50" i="5"/>
  <c r="DZ50" i="5"/>
  <c r="DY50" i="5"/>
  <c r="DX50" i="5"/>
  <c r="DW50" i="5"/>
  <c r="DV50" i="5"/>
  <c r="DU50" i="5"/>
  <c r="DT50" i="5"/>
  <c r="DS50" i="5"/>
  <c r="DR50" i="5"/>
  <c r="DQ50" i="5"/>
  <c r="DP50" i="5"/>
  <c r="DO50" i="5"/>
  <c r="DN50" i="5"/>
  <c r="DM50" i="5"/>
  <c r="DL50" i="5"/>
  <c r="DK50" i="5"/>
  <c r="DJ50" i="5"/>
  <c r="DI50" i="5"/>
  <c r="DH50" i="5"/>
  <c r="DG50" i="5"/>
  <c r="DF50" i="5"/>
  <c r="DE50" i="5"/>
  <c r="DD50" i="5"/>
  <c r="DC50" i="5"/>
  <c r="DB50" i="5"/>
  <c r="DA50" i="5"/>
  <c r="CZ50" i="5"/>
  <c r="CY50" i="5"/>
  <c r="CX50" i="5"/>
  <c r="CW50" i="5"/>
  <c r="CV50" i="5"/>
  <c r="CU50" i="5"/>
  <c r="CT50" i="5"/>
  <c r="CS50" i="5"/>
  <c r="CR50" i="5"/>
  <c r="CQ50" i="5"/>
  <c r="CP50" i="5"/>
  <c r="CO50" i="5"/>
  <c r="CN50" i="5"/>
  <c r="CM50" i="5"/>
  <c r="CL50" i="5"/>
  <c r="CK50" i="5"/>
  <c r="CJ50" i="5"/>
  <c r="CI50" i="5"/>
  <c r="CH50" i="5"/>
  <c r="CG50" i="5"/>
  <c r="CF50" i="5"/>
  <c r="CE50" i="5"/>
  <c r="CD50" i="5"/>
  <c r="CC50" i="5"/>
  <c r="CB50" i="5"/>
  <c r="CA50" i="5"/>
  <c r="BZ50" i="5"/>
  <c r="BY50" i="5"/>
  <c r="BX50" i="5"/>
  <c r="BW50" i="5"/>
  <c r="BV50" i="5"/>
  <c r="BU50" i="5"/>
  <c r="BT50" i="5"/>
  <c r="BS50" i="5"/>
  <c r="BR50" i="5"/>
  <c r="BQ50" i="5"/>
  <c r="BP50" i="5"/>
  <c r="BO50" i="5"/>
  <c r="BN50" i="5"/>
  <c r="BM50" i="5"/>
  <c r="BL50" i="5"/>
  <c r="BK50" i="5"/>
  <c r="BJ50" i="5"/>
  <c r="BI50" i="5"/>
  <c r="BH50" i="5"/>
  <c r="BG50" i="5"/>
  <c r="BF50" i="5"/>
  <c r="BE50" i="5"/>
  <c r="BD50" i="5"/>
  <c r="BC50" i="5"/>
  <c r="BB50" i="5"/>
  <c r="BA50" i="5"/>
  <c r="AZ50" i="5"/>
  <c r="AY50" i="5"/>
  <c r="AX50" i="5"/>
  <c r="AW50" i="5"/>
  <c r="AV50" i="5"/>
  <c r="AU50" i="5"/>
  <c r="AT50" i="5"/>
  <c r="AS50" i="5"/>
  <c r="AR50" i="5"/>
  <c r="AQ50" i="5"/>
  <c r="AP50" i="5"/>
  <c r="AO50" i="5"/>
  <c r="AN50" i="5"/>
  <c r="AM50" i="5"/>
  <c r="AL50" i="5"/>
  <c r="AK50" i="5"/>
  <c r="AJ50" i="5"/>
  <c r="AI50" i="5"/>
  <c r="AH50" i="5"/>
  <c r="AG50" i="5"/>
  <c r="AF50" i="5"/>
  <c r="AE50" i="5"/>
  <c r="AD50" i="5"/>
  <c r="AC50" i="5"/>
  <c r="AB50" i="5"/>
  <c r="AA50" i="5"/>
  <c r="Z50" i="5"/>
  <c r="Y50" i="5"/>
  <c r="X50" i="5"/>
  <c r="W50" i="5"/>
  <c r="V50" i="5"/>
  <c r="U50" i="5"/>
  <c r="T50" i="5"/>
  <c r="S50" i="5"/>
  <c r="R50" i="5"/>
  <c r="Q50" i="5"/>
  <c r="P50" i="5"/>
  <c r="O50" i="5"/>
  <c r="N50" i="5"/>
  <c r="M50" i="5"/>
  <c r="L50" i="5"/>
  <c r="K50" i="5"/>
  <c r="J50" i="5"/>
  <c r="I50" i="5"/>
  <c r="H50" i="5"/>
  <c r="G50" i="5"/>
  <c r="F50" i="5"/>
  <c r="C50" i="5"/>
  <c r="GR49" i="5"/>
  <c r="GQ49" i="5"/>
  <c r="GP49" i="5"/>
  <c r="GO49" i="5"/>
  <c r="GN49" i="5"/>
  <c r="GM49" i="5"/>
  <c r="GL49" i="5"/>
  <c r="GK49" i="5"/>
  <c r="GJ49" i="5"/>
  <c r="GI49" i="5"/>
  <c r="GH49" i="5"/>
  <c r="GG49" i="5"/>
  <c r="GF49" i="5"/>
  <c r="GE49" i="5"/>
  <c r="GD49" i="5"/>
  <c r="GC49" i="5"/>
  <c r="GB49" i="5"/>
  <c r="GA49" i="5"/>
  <c r="FZ49" i="5"/>
  <c r="FY49" i="5"/>
  <c r="FX49" i="5"/>
  <c r="FW49" i="5"/>
  <c r="FV49" i="5"/>
  <c r="FU49" i="5"/>
  <c r="FT49" i="5"/>
  <c r="FS49" i="5"/>
  <c r="FR49" i="5"/>
  <c r="FQ49" i="5"/>
  <c r="FP49" i="5"/>
  <c r="FO49" i="5"/>
  <c r="FN49" i="5"/>
  <c r="FM49" i="5"/>
  <c r="FL49" i="5"/>
  <c r="FK49" i="5"/>
  <c r="FJ49" i="5"/>
  <c r="FI49" i="5"/>
  <c r="FH49" i="5"/>
  <c r="FG49" i="5"/>
  <c r="FF49" i="5"/>
  <c r="FE49" i="5"/>
  <c r="FD49" i="5"/>
  <c r="FC49" i="5"/>
  <c r="FB49" i="5"/>
  <c r="FA49" i="5"/>
  <c r="EZ49" i="5"/>
  <c r="EY49" i="5"/>
  <c r="EX49" i="5"/>
  <c r="EW49" i="5"/>
  <c r="EV49" i="5"/>
  <c r="EU49" i="5"/>
  <c r="ET49" i="5"/>
  <c r="ES49" i="5"/>
  <c r="ER49" i="5"/>
  <c r="EQ49" i="5"/>
  <c r="EP49" i="5"/>
  <c r="EO49" i="5"/>
  <c r="EN49" i="5"/>
  <c r="EM49" i="5"/>
  <c r="EL49" i="5"/>
  <c r="EK49" i="5"/>
  <c r="EJ49" i="5"/>
  <c r="EI49" i="5"/>
  <c r="EH49" i="5"/>
  <c r="EG49" i="5"/>
  <c r="EF49" i="5"/>
  <c r="EE49" i="5"/>
  <c r="ED49" i="5"/>
  <c r="EC49" i="5"/>
  <c r="EB49" i="5"/>
  <c r="EA49" i="5"/>
  <c r="DZ49" i="5"/>
  <c r="DY49" i="5"/>
  <c r="DX49" i="5"/>
  <c r="DW49" i="5"/>
  <c r="DV49" i="5"/>
  <c r="DU49" i="5"/>
  <c r="DT49" i="5"/>
  <c r="DS49" i="5"/>
  <c r="DR49" i="5"/>
  <c r="DQ49" i="5"/>
  <c r="DP49" i="5"/>
  <c r="DO49" i="5"/>
  <c r="DN49" i="5"/>
  <c r="DM49" i="5"/>
  <c r="DL49" i="5"/>
  <c r="DK49" i="5"/>
  <c r="DJ49" i="5"/>
  <c r="DI49" i="5"/>
  <c r="DH49" i="5"/>
  <c r="DG49" i="5"/>
  <c r="DF49" i="5"/>
  <c r="DE49" i="5"/>
  <c r="DD49" i="5"/>
  <c r="DC49" i="5"/>
  <c r="DB49" i="5"/>
  <c r="DA49" i="5"/>
  <c r="CZ49" i="5"/>
  <c r="CY49" i="5"/>
  <c r="CX49" i="5"/>
  <c r="CW49" i="5"/>
  <c r="CV49" i="5"/>
  <c r="CU49" i="5"/>
  <c r="CT49" i="5"/>
  <c r="CS49" i="5"/>
  <c r="CR49" i="5"/>
  <c r="CQ49" i="5"/>
  <c r="CP49" i="5"/>
  <c r="CO49" i="5"/>
  <c r="CN49" i="5"/>
  <c r="CM49" i="5"/>
  <c r="CL49" i="5"/>
  <c r="CK49" i="5"/>
  <c r="CJ49" i="5"/>
  <c r="CI49" i="5"/>
  <c r="CH49" i="5"/>
  <c r="CG49" i="5"/>
  <c r="CF49" i="5"/>
  <c r="CE49" i="5"/>
  <c r="CD49" i="5"/>
  <c r="CC49" i="5"/>
  <c r="CB49" i="5"/>
  <c r="CA49" i="5"/>
  <c r="BZ49" i="5"/>
  <c r="BY49" i="5"/>
  <c r="BX49" i="5"/>
  <c r="BW49" i="5"/>
  <c r="BV49" i="5"/>
  <c r="BU49" i="5"/>
  <c r="BT49" i="5"/>
  <c r="BS49" i="5"/>
  <c r="BR49" i="5"/>
  <c r="BQ49" i="5"/>
  <c r="BP49" i="5"/>
  <c r="BO49" i="5"/>
  <c r="BN49"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D49" i="5"/>
  <c r="C49" i="5"/>
  <c r="GR48" i="5"/>
  <c r="GQ48" i="5"/>
  <c r="GP48" i="5"/>
  <c r="GO48" i="5"/>
  <c r="GN48" i="5"/>
  <c r="GM48" i="5"/>
  <c r="GL48" i="5"/>
  <c r="GK48" i="5"/>
  <c r="GJ48" i="5"/>
  <c r="GI48" i="5"/>
  <c r="GH48" i="5"/>
  <c r="GG48" i="5"/>
  <c r="GF48" i="5"/>
  <c r="GE48" i="5"/>
  <c r="GD48" i="5"/>
  <c r="GC48" i="5"/>
  <c r="GB48" i="5"/>
  <c r="GA48" i="5"/>
  <c r="FZ48" i="5"/>
  <c r="FY48" i="5"/>
  <c r="FX48" i="5"/>
  <c r="FW48" i="5"/>
  <c r="FV48" i="5"/>
  <c r="FU48" i="5"/>
  <c r="FT48" i="5"/>
  <c r="FS48" i="5"/>
  <c r="FR48" i="5"/>
  <c r="FQ48" i="5"/>
  <c r="FP48" i="5"/>
  <c r="FO48" i="5"/>
  <c r="FN48" i="5"/>
  <c r="FM48" i="5"/>
  <c r="FL48" i="5"/>
  <c r="FK48" i="5"/>
  <c r="FJ48" i="5"/>
  <c r="FI48" i="5"/>
  <c r="FH48" i="5"/>
  <c r="FG48" i="5"/>
  <c r="FF48" i="5"/>
  <c r="FE48" i="5"/>
  <c r="FD48" i="5"/>
  <c r="FC48" i="5"/>
  <c r="FB48" i="5"/>
  <c r="FA48" i="5"/>
  <c r="EZ48" i="5"/>
  <c r="EY48" i="5"/>
  <c r="EX48" i="5"/>
  <c r="EW48" i="5"/>
  <c r="EV48" i="5"/>
  <c r="EU48" i="5"/>
  <c r="ET48" i="5"/>
  <c r="ES48" i="5"/>
  <c r="ER48" i="5"/>
  <c r="EQ48" i="5"/>
  <c r="EP48" i="5"/>
  <c r="EO48" i="5"/>
  <c r="EN48" i="5"/>
  <c r="EM48" i="5"/>
  <c r="EL48" i="5"/>
  <c r="EK48" i="5"/>
  <c r="EJ48" i="5"/>
  <c r="EI48" i="5"/>
  <c r="EH48" i="5"/>
  <c r="EG48" i="5"/>
  <c r="EF48" i="5"/>
  <c r="EE48" i="5"/>
  <c r="ED48" i="5"/>
  <c r="EC48" i="5"/>
  <c r="EB48" i="5"/>
  <c r="EA48" i="5"/>
  <c r="DZ48" i="5"/>
  <c r="DY48" i="5"/>
  <c r="DX48" i="5"/>
  <c r="DW48" i="5"/>
  <c r="DV48" i="5"/>
  <c r="DU48" i="5"/>
  <c r="DT48" i="5"/>
  <c r="DS48" i="5"/>
  <c r="DR48" i="5"/>
  <c r="DQ48" i="5"/>
  <c r="DP48" i="5"/>
  <c r="DO48" i="5"/>
  <c r="DN48" i="5"/>
  <c r="DM48" i="5"/>
  <c r="DL48" i="5"/>
  <c r="DK48" i="5"/>
  <c r="DJ48" i="5"/>
  <c r="DI48" i="5"/>
  <c r="DH48" i="5"/>
  <c r="DG48" i="5"/>
  <c r="DF48" i="5"/>
  <c r="DE48" i="5"/>
  <c r="DD48" i="5"/>
  <c r="DC48" i="5"/>
  <c r="DB48" i="5"/>
  <c r="DA48" i="5"/>
  <c r="CZ48" i="5"/>
  <c r="CY48" i="5"/>
  <c r="CX48" i="5"/>
  <c r="CW48" i="5"/>
  <c r="CV48" i="5"/>
  <c r="CU48" i="5"/>
  <c r="CT48" i="5"/>
  <c r="CS48" i="5"/>
  <c r="CR48" i="5"/>
  <c r="CQ48" i="5"/>
  <c r="CP48" i="5"/>
  <c r="CO48" i="5"/>
  <c r="CN48" i="5"/>
  <c r="CM48" i="5"/>
  <c r="CL48" i="5"/>
  <c r="CK48" i="5"/>
  <c r="CJ48" i="5"/>
  <c r="CI48" i="5"/>
  <c r="CH48" i="5"/>
  <c r="CG48" i="5"/>
  <c r="CF48" i="5"/>
  <c r="CE48" i="5"/>
  <c r="CD48" i="5"/>
  <c r="CC48" i="5"/>
  <c r="CB48" i="5"/>
  <c r="CA48" i="5"/>
  <c r="BZ48" i="5"/>
  <c r="BY48" i="5"/>
  <c r="BX48" i="5"/>
  <c r="BW48" i="5"/>
  <c r="BV48" i="5"/>
  <c r="BU48" i="5"/>
  <c r="BT48" i="5"/>
  <c r="BS48" i="5"/>
  <c r="BR48" i="5"/>
  <c r="BQ48" i="5"/>
  <c r="BP48" i="5"/>
  <c r="BO48" i="5"/>
  <c r="BN48" i="5"/>
  <c r="BM48" i="5"/>
  <c r="BL48" i="5"/>
  <c r="BK48" i="5"/>
  <c r="BJ48" i="5"/>
  <c r="BI48" i="5"/>
  <c r="BH48" i="5"/>
  <c r="BG48" i="5"/>
  <c r="BF48" i="5"/>
  <c r="BE48" i="5"/>
  <c r="BD48" i="5"/>
  <c r="BC48" i="5"/>
  <c r="BB48" i="5"/>
  <c r="BA48" i="5"/>
  <c r="AZ48" i="5"/>
  <c r="AY48" i="5"/>
  <c r="AX48" i="5"/>
  <c r="AW48" i="5"/>
  <c r="AV48" i="5"/>
  <c r="AU48" i="5"/>
  <c r="AT48" i="5"/>
  <c r="AS48" i="5"/>
  <c r="AR48" i="5"/>
  <c r="AQ48" i="5"/>
  <c r="AP48" i="5"/>
  <c r="AO48" i="5"/>
  <c r="AN48" i="5"/>
  <c r="AM48" i="5"/>
  <c r="AL48" i="5"/>
  <c r="AK48" i="5"/>
  <c r="AJ48" i="5"/>
  <c r="AI48" i="5"/>
  <c r="AH48" i="5"/>
  <c r="AG48" i="5"/>
  <c r="AF48" i="5"/>
  <c r="AE48" i="5"/>
  <c r="AD48" i="5"/>
  <c r="AC48" i="5"/>
  <c r="AB48" i="5"/>
  <c r="AA48" i="5"/>
  <c r="Z48" i="5"/>
  <c r="Y48" i="5"/>
  <c r="X48" i="5"/>
  <c r="W48" i="5"/>
  <c r="V48" i="5"/>
  <c r="U48" i="5"/>
  <c r="T48" i="5"/>
  <c r="S48" i="5"/>
  <c r="R48" i="5"/>
  <c r="Q48" i="5"/>
  <c r="P48" i="5"/>
  <c r="O48" i="5"/>
  <c r="N48" i="5"/>
  <c r="M48" i="5"/>
  <c r="L48" i="5"/>
  <c r="K48" i="5"/>
  <c r="J48" i="5"/>
  <c r="I48" i="5"/>
  <c r="H48" i="5"/>
  <c r="G48" i="5"/>
  <c r="F48" i="5"/>
  <c r="D48" i="5"/>
  <c r="C48" i="5"/>
  <c r="GR47" i="5"/>
  <c r="GQ47" i="5"/>
  <c r="GP47" i="5"/>
  <c r="GO47" i="5"/>
  <c r="GN47" i="5"/>
  <c r="GM47" i="5"/>
  <c r="GL47" i="5"/>
  <c r="GK47" i="5"/>
  <c r="GJ47" i="5"/>
  <c r="GI47" i="5"/>
  <c r="GH47" i="5"/>
  <c r="GG47" i="5"/>
  <c r="GF47" i="5"/>
  <c r="GE47" i="5"/>
  <c r="GD47" i="5"/>
  <c r="GC47" i="5"/>
  <c r="GB47" i="5"/>
  <c r="GA47" i="5"/>
  <c r="FZ47" i="5"/>
  <c r="FY47" i="5"/>
  <c r="FX47" i="5"/>
  <c r="FW47" i="5"/>
  <c r="FV47" i="5"/>
  <c r="FU47" i="5"/>
  <c r="FT47" i="5"/>
  <c r="FS47" i="5"/>
  <c r="FR47" i="5"/>
  <c r="FQ47" i="5"/>
  <c r="FP47" i="5"/>
  <c r="FO47" i="5"/>
  <c r="FN47" i="5"/>
  <c r="FM47" i="5"/>
  <c r="FL47" i="5"/>
  <c r="FK47" i="5"/>
  <c r="FJ47" i="5"/>
  <c r="FI47" i="5"/>
  <c r="FH47" i="5"/>
  <c r="FG47" i="5"/>
  <c r="FF47" i="5"/>
  <c r="FE47" i="5"/>
  <c r="FD47" i="5"/>
  <c r="FC47" i="5"/>
  <c r="FB47" i="5"/>
  <c r="FA47" i="5"/>
  <c r="EZ47" i="5"/>
  <c r="EY47" i="5"/>
  <c r="EX47" i="5"/>
  <c r="EW47" i="5"/>
  <c r="EV47" i="5"/>
  <c r="EU47" i="5"/>
  <c r="ET47" i="5"/>
  <c r="ES47" i="5"/>
  <c r="ER47" i="5"/>
  <c r="EQ47" i="5"/>
  <c r="EP47" i="5"/>
  <c r="EO47" i="5"/>
  <c r="EN47" i="5"/>
  <c r="EM47" i="5"/>
  <c r="EL47" i="5"/>
  <c r="EK47" i="5"/>
  <c r="EJ47" i="5"/>
  <c r="EI47" i="5"/>
  <c r="EH47" i="5"/>
  <c r="EG47" i="5"/>
  <c r="EF47" i="5"/>
  <c r="EE47" i="5"/>
  <c r="ED47" i="5"/>
  <c r="EC47" i="5"/>
  <c r="EB47" i="5"/>
  <c r="EA47" i="5"/>
  <c r="DZ47" i="5"/>
  <c r="DY47" i="5"/>
  <c r="DX47" i="5"/>
  <c r="DW47" i="5"/>
  <c r="DV47" i="5"/>
  <c r="DU47" i="5"/>
  <c r="DT47" i="5"/>
  <c r="DS47" i="5"/>
  <c r="DR47" i="5"/>
  <c r="DQ47" i="5"/>
  <c r="DP47" i="5"/>
  <c r="DO47" i="5"/>
  <c r="DN47" i="5"/>
  <c r="DM47" i="5"/>
  <c r="DL47" i="5"/>
  <c r="DK47" i="5"/>
  <c r="DJ47" i="5"/>
  <c r="DI47" i="5"/>
  <c r="DH47" i="5"/>
  <c r="DG47" i="5"/>
  <c r="DF47" i="5"/>
  <c r="DE47" i="5"/>
  <c r="DD47" i="5"/>
  <c r="DC47" i="5"/>
  <c r="DB47" i="5"/>
  <c r="DA47" i="5"/>
  <c r="CZ47" i="5"/>
  <c r="CY47" i="5"/>
  <c r="CX47" i="5"/>
  <c r="CW47" i="5"/>
  <c r="CV47" i="5"/>
  <c r="CU47" i="5"/>
  <c r="CT47" i="5"/>
  <c r="CS47" i="5"/>
  <c r="CR47" i="5"/>
  <c r="CQ47" i="5"/>
  <c r="CP47" i="5"/>
  <c r="CO47" i="5"/>
  <c r="CN47" i="5"/>
  <c r="CM47" i="5"/>
  <c r="CL47" i="5"/>
  <c r="CK47" i="5"/>
  <c r="CJ47" i="5"/>
  <c r="CI47" i="5"/>
  <c r="CH47" i="5"/>
  <c r="CG47" i="5"/>
  <c r="CF47" i="5"/>
  <c r="CE47" i="5"/>
  <c r="CD47" i="5"/>
  <c r="CC47" i="5"/>
  <c r="CB47" i="5"/>
  <c r="CA47" i="5"/>
  <c r="BZ47"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AG47" i="5"/>
  <c r="AF47" i="5"/>
  <c r="AE47" i="5"/>
  <c r="AD47" i="5"/>
  <c r="AC47" i="5"/>
  <c r="AB47" i="5"/>
  <c r="AA47" i="5"/>
  <c r="Z47" i="5"/>
  <c r="Y47" i="5"/>
  <c r="X47" i="5"/>
  <c r="W47" i="5"/>
  <c r="V47" i="5"/>
  <c r="U47" i="5"/>
  <c r="T47" i="5"/>
  <c r="S47" i="5"/>
  <c r="R47" i="5"/>
  <c r="Q47" i="5"/>
  <c r="P47" i="5"/>
  <c r="O47" i="5"/>
  <c r="N47" i="5"/>
  <c r="M47" i="5"/>
  <c r="L47" i="5"/>
  <c r="K47" i="5"/>
  <c r="J47" i="5"/>
  <c r="I47" i="5"/>
  <c r="H47" i="5"/>
  <c r="G47" i="5"/>
  <c r="F47" i="5"/>
  <c r="D47" i="5"/>
  <c r="C47" i="5"/>
  <c r="GR46" i="5"/>
  <c r="GQ46" i="5"/>
  <c r="GP46" i="5"/>
  <c r="GO46" i="5"/>
  <c r="GN46" i="5"/>
  <c r="GM46" i="5"/>
  <c r="GL46" i="5"/>
  <c r="GK46" i="5"/>
  <c r="GJ46" i="5"/>
  <c r="GI46" i="5"/>
  <c r="GH46" i="5"/>
  <c r="GG46" i="5"/>
  <c r="GF46" i="5"/>
  <c r="GE46" i="5"/>
  <c r="GD46" i="5"/>
  <c r="GC46" i="5"/>
  <c r="GB46" i="5"/>
  <c r="GA46" i="5"/>
  <c r="FZ46" i="5"/>
  <c r="FY46" i="5"/>
  <c r="FX46" i="5"/>
  <c r="FW46" i="5"/>
  <c r="FV46" i="5"/>
  <c r="FU46" i="5"/>
  <c r="FT46" i="5"/>
  <c r="FS46" i="5"/>
  <c r="FR46" i="5"/>
  <c r="FQ46" i="5"/>
  <c r="FP46" i="5"/>
  <c r="FO46" i="5"/>
  <c r="FN46" i="5"/>
  <c r="FM46" i="5"/>
  <c r="FL46" i="5"/>
  <c r="FK46" i="5"/>
  <c r="FJ46" i="5"/>
  <c r="FI46" i="5"/>
  <c r="FH46" i="5"/>
  <c r="FG46" i="5"/>
  <c r="FF46" i="5"/>
  <c r="FE46" i="5"/>
  <c r="FD46" i="5"/>
  <c r="FC46" i="5"/>
  <c r="FB46" i="5"/>
  <c r="FA46" i="5"/>
  <c r="EZ46" i="5"/>
  <c r="EY46" i="5"/>
  <c r="EX46" i="5"/>
  <c r="EW46" i="5"/>
  <c r="EV46" i="5"/>
  <c r="EU46" i="5"/>
  <c r="ET46" i="5"/>
  <c r="ES46" i="5"/>
  <c r="ER46" i="5"/>
  <c r="EQ46" i="5"/>
  <c r="EP46" i="5"/>
  <c r="EO46" i="5"/>
  <c r="EN46" i="5"/>
  <c r="EM46" i="5"/>
  <c r="EL46" i="5"/>
  <c r="EK46" i="5"/>
  <c r="EJ46" i="5"/>
  <c r="EI46" i="5"/>
  <c r="EH46" i="5"/>
  <c r="EG46" i="5"/>
  <c r="EF46" i="5"/>
  <c r="EE46" i="5"/>
  <c r="ED46" i="5"/>
  <c r="EC46" i="5"/>
  <c r="EB46" i="5"/>
  <c r="EA46" i="5"/>
  <c r="DZ46" i="5"/>
  <c r="DY46" i="5"/>
  <c r="DX46" i="5"/>
  <c r="DW46" i="5"/>
  <c r="DV46" i="5"/>
  <c r="DU46" i="5"/>
  <c r="DT46" i="5"/>
  <c r="DS46" i="5"/>
  <c r="DR46" i="5"/>
  <c r="DQ46" i="5"/>
  <c r="DP46" i="5"/>
  <c r="DO46" i="5"/>
  <c r="DN46" i="5"/>
  <c r="DM46" i="5"/>
  <c r="DL46" i="5"/>
  <c r="DK46" i="5"/>
  <c r="DJ46" i="5"/>
  <c r="DI46" i="5"/>
  <c r="DH46" i="5"/>
  <c r="DG46" i="5"/>
  <c r="DF46" i="5"/>
  <c r="DE46" i="5"/>
  <c r="DD46" i="5"/>
  <c r="DC46" i="5"/>
  <c r="DB46" i="5"/>
  <c r="DA46" i="5"/>
  <c r="CZ46" i="5"/>
  <c r="CY46" i="5"/>
  <c r="CX46" i="5"/>
  <c r="CW46" i="5"/>
  <c r="CV46" i="5"/>
  <c r="CU46" i="5"/>
  <c r="CT46" i="5"/>
  <c r="CS46" i="5"/>
  <c r="CR46" i="5"/>
  <c r="CQ46" i="5"/>
  <c r="CP46" i="5"/>
  <c r="CO46" i="5"/>
  <c r="CN46" i="5"/>
  <c r="CM46" i="5"/>
  <c r="CL46" i="5"/>
  <c r="CK46" i="5"/>
  <c r="CJ46" i="5"/>
  <c r="CI46" i="5"/>
  <c r="CH46" i="5"/>
  <c r="CG46" i="5"/>
  <c r="CF46" i="5"/>
  <c r="CE46" i="5"/>
  <c r="CD46" i="5"/>
  <c r="CC46" i="5"/>
  <c r="CB46" i="5"/>
  <c r="CA46" i="5"/>
  <c r="BZ46" i="5"/>
  <c r="BY46" i="5"/>
  <c r="BX46" i="5"/>
  <c r="BW46" i="5"/>
  <c r="BV46" i="5"/>
  <c r="BU46" i="5"/>
  <c r="BT46" i="5"/>
  <c r="BS46" i="5"/>
  <c r="BR46" i="5"/>
  <c r="BQ46" i="5"/>
  <c r="BP46" i="5"/>
  <c r="BO46" i="5"/>
  <c r="BN46" i="5"/>
  <c r="BM46" i="5"/>
  <c r="BL46" i="5"/>
  <c r="BK46" i="5"/>
  <c r="BJ46" i="5"/>
  <c r="BI46" i="5"/>
  <c r="BH46" i="5"/>
  <c r="BG46" i="5"/>
  <c r="BF46" i="5"/>
  <c r="BE46" i="5"/>
  <c r="BD46" i="5"/>
  <c r="BC46" i="5"/>
  <c r="BB46" i="5"/>
  <c r="BA46" i="5"/>
  <c r="AZ46" i="5"/>
  <c r="AY46" i="5"/>
  <c r="AX46" i="5"/>
  <c r="AW46" i="5"/>
  <c r="AV46" i="5"/>
  <c r="AU46" i="5"/>
  <c r="AT46" i="5"/>
  <c r="AS46" i="5"/>
  <c r="AR46" i="5"/>
  <c r="AQ46" i="5"/>
  <c r="AP46" i="5"/>
  <c r="AO46" i="5"/>
  <c r="AN46" i="5"/>
  <c r="AM46" i="5"/>
  <c r="AL46" i="5"/>
  <c r="AK46" i="5"/>
  <c r="AJ46" i="5"/>
  <c r="AI46" i="5"/>
  <c r="AH46" i="5"/>
  <c r="AG46" i="5"/>
  <c r="AF46" i="5"/>
  <c r="AE46" i="5"/>
  <c r="AD46" i="5"/>
  <c r="AC46" i="5"/>
  <c r="AB46" i="5"/>
  <c r="AA46" i="5"/>
  <c r="Z46" i="5"/>
  <c r="Y46" i="5"/>
  <c r="X46" i="5"/>
  <c r="W46" i="5"/>
  <c r="V46" i="5"/>
  <c r="U46" i="5"/>
  <c r="T46" i="5"/>
  <c r="S46" i="5"/>
  <c r="R46" i="5"/>
  <c r="Q46" i="5"/>
  <c r="P46" i="5"/>
  <c r="O46" i="5"/>
  <c r="N46" i="5"/>
  <c r="M46" i="5"/>
  <c r="L46" i="5"/>
  <c r="K46" i="5"/>
  <c r="J46" i="5"/>
  <c r="I46" i="5"/>
  <c r="H46" i="5"/>
  <c r="G46" i="5"/>
  <c r="F46" i="5"/>
  <c r="D46" i="5"/>
  <c r="C46" i="5"/>
  <c r="GR45" i="5"/>
  <c r="GQ45" i="5"/>
  <c r="GP45" i="5"/>
  <c r="GO45" i="5"/>
  <c r="GN45" i="5"/>
  <c r="GM45" i="5"/>
  <c r="GL45" i="5"/>
  <c r="GK45" i="5"/>
  <c r="GJ45" i="5"/>
  <c r="GI45" i="5"/>
  <c r="GH45" i="5"/>
  <c r="GG45" i="5"/>
  <c r="GF45" i="5"/>
  <c r="GE45" i="5"/>
  <c r="GD45" i="5"/>
  <c r="GC45" i="5"/>
  <c r="GB45" i="5"/>
  <c r="GA45" i="5"/>
  <c r="FZ45" i="5"/>
  <c r="FY45" i="5"/>
  <c r="FX45" i="5"/>
  <c r="FW45" i="5"/>
  <c r="FV45" i="5"/>
  <c r="FU45" i="5"/>
  <c r="FT45" i="5"/>
  <c r="FS45" i="5"/>
  <c r="FR45" i="5"/>
  <c r="FQ45" i="5"/>
  <c r="FP45" i="5"/>
  <c r="FO45" i="5"/>
  <c r="FN45" i="5"/>
  <c r="FM45" i="5"/>
  <c r="FL45" i="5"/>
  <c r="FK45" i="5"/>
  <c r="FJ45" i="5"/>
  <c r="FI45" i="5"/>
  <c r="FH45" i="5"/>
  <c r="FG45" i="5"/>
  <c r="FF45" i="5"/>
  <c r="FE45" i="5"/>
  <c r="FD45" i="5"/>
  <c r="FC45" i="5"/>
  <c r="FB45" i="5"/>
  <c r="FA45" i="5"/>
  <c r="EZ45" i="5"/>
  <c r="EY45" i="5"/>
  <c r="EX45" i="5"/>
  <c r="EW45" i="5"/>
  <c r="EV45" i="5"/>
  <c r="EU45" i="5"/>
  <c r="ET45" i="5"/>
  <c r="ES45" i="5"/>
  <c r="ER45" i="5"/>
  <c r="EQ45" i="5"/>
  <c r="EP45" i="5"/>
  <c r="EO45" i="5"/>
  <c r="EN45" i="5"/>
  <c r="EM45" i="5"/>
  <c r="EL45" i="5"/>
  <c r="EK45" i="5"/>
  <c r="EJ45" i="5"/>
  <c r="EI45" i="5"/>
  <c r="EH45" i="5"/>
  <c r="EG45" i="5"/>
  <c r="EF45" i="5"/>
  <c r="EE45" i="5"/>
  <c r="ED45" i="5"/>
  <c r="EC45" i="5"/>
  <c r="EB45" i="5"/>
  <c r="EA45" i="5"/>
  <c r="DZ45" i="5"/>
  <c r="DY45" i="5"/>
  <c r="DX45" i="5"/>
  <c r="DW45" i="5"/>
  <c r="DV45" i="5"/>
  <c r="DU45" i="5"/>
  <c r="DT45" i="5"/>
  <c r="DS45" i="5"/>
  <c r="DR45" i="5"/>
  <c r="DQ45" i="5"/>
  <c r="DP45" i="5"/>
  <c r="DO45" i="5"/>
  <c r="DN45" i="5"/>
  <c r="DM45" i="5"/>
  <c r="DL45" i="5"/>
  <c r="DK45" i="5"/>
  <c r="DJ45" i="5"/>
  <c r="DI45" i="5"/>
  <c r="DH45" i="5"/>
  <c r="DG45" i="5"/>
  <c r="DF45" i="5"/>
  <c r="DE45" i="5"/>
  <c r="DD45"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G45" i="5"/>
  <c r="F45" i="5"/>
  <c r="D45" i="5"/>
  <c r="C45" i="5"/>
  <c r="GR44" i="5"/>
  <c r="GQ44" i="5"/>
  <c r="GP44" i="5"/>
  <c r="GO44" i="5"/>
  <c r="GN44" i="5"/>
  <c r="GM44" i="5"/>
  <c r="GL44" i="5"/>
  <c r="GK44" i="5"/>
  <c r="GJ44" i="5"/>
  <c r="GI44" i="5"/>
  <c r="GH44" i="5"/>
  <c r="GG44" i="5"/>
  <c r="GF44" i="5"/>
  <c r="GE44" i="5"/>
  <c r="GD44" i="5"/>
  <c r="GC44" i="5"/>
  <c r="GB44" i="5"/>
  <c r="GA44" i="5"/>
  <c r="FZ44" i="5"/>
  <c r="FY44" i="5"/>
  <c r="FX44" i="5"/>
  <c r="FW44" i="5"/>
  <c r="FV44" i="5"/>
  <c r="FU44" i="5"/>
  <c r="FT44" i="5"/>
  <c r="FS44" i="5"/>
  <c r="FR44" i="5"/>
  <c r="FQ44" i="5"/>
  <c r="FP44" i="5"/>
  <c r="FO44" i="5"/>
  <c r="FN44" i="5"/>
  <c r="FM44" i="5"/>
  <c r="FL44" i="5"/>
  <c r="FK44" i="5"/>
  <c r="FJ44" i="5"/>
  <c r="FI44" i="5"/>
  <c r="FH44" i="5"/>
  <c r="FG44" i="5"/>
  <c r="FF44" i="5"/>
  <c r="FE44" i="5"/>
  <c r="FD44" i="5"/>
  <c r="FC44" i="5"/>
  <c r="FB44" i="5"/>
  <c r="FA44" i="5"/>
  <c r="EZ44" i="5"/>
  <c r="EY44" i="5"/>
  <c r="EX44" i="5"/>
  <c r="EW44" i="5"/>
  <c r="EV44" i="5"/>
  <c r="EU44" i="5"/>
  <c r="ET44" i="5"/>
  <c r="ES44" i="5"/>
  <c r="ER44" i="5"/>
  <c r="EQ44" i="5"/>
  <c r="EP44" i="5"/>
  <c r="EO44" i="5"/>
  <c r="EN44" i="5"/>
  <c r="EM44" i="5"/>
  <c r="EL44" i="5"/>
  <c r="EK44" i="5"/>
  <c r="EJ44" i="5"/>
  <c r="EI44" i="5"/>
  <c r="EH44" i="5"/>
  <c r="EG44" i="5"/>
  <c r="EF44" i="5"/>
  <c r="EE44" i="5"/>
  <c r="ED44" i="5"/>
  <c r="EC44" i="5"/>
  <c r="EB44" i="5"/>
  <c r="EA44" i="5"/>
  <c r="DZ44" i="5"/>
  <c r="DY44" i="5"/>
  <c r="DX44" i="5"/>
  <c r="DW44" i="5"/>
  <c r="DV44" i="5"/>
  <c r="DU44" i="5"/>
  <c r="DT44" i="5"/>
  <c r="DS44" i="5"/>
  <c r="DR44" i="5"/>
  <c r="DQ44" i="5"/>
  <c r="DP44" i="5"/>
  <c r="DO44" i="5"/>
  <c r="DN44" i="5"/>
  <c r="DM44" i="5"/>
  <c r="DL44" i="5"/>
  <c r="DK44" i="5"/>
  <c r="DJ44" i="5"/>
  <c r="DI44" i="5"/>
  <c r="DH44" i="5"/>
  <c r="DG44" i="5"/>
  <c r="DF44" i="5"/>
  <c r="DE44" i="5"/>
  <c r="DD44" i="5"/>
  <c r="DC44" i="5"/>
  <c r="DB44" i="5"/>
  <c r="DA44" i="5"/>
  <c r="CZ44" i="5"/>
  <c r="CY44" i="5"/>
  <c r="CX44" i="5"/>
  <c r="CW44" i="5"/>
  <c r="CV44" i="5"/>
  <c r="CU44" i="5"/>
  <c r="CT44" i="5"/>
  <c r="CS44" i="5"/>
  <c r="CR44" i="5"/>
  <c r="CQ44" i="5"/>
  <c r="CP44" i="5"/>
  <c r="CO44" i="5"/>
  <c r="CN44" i="5"/>
  <c r="CM44" i="5"/>
  <c r="CL44" i="5"/>
  <c r="CK44" i="5"/>
  <c r="CJ44" i="5"/>
  <c r="CI44" i="5"/>
  <c r="CH44" i="5"/>
  <c r="CG44" i="5"/>
  <c r="CF44" i="5"/>
  <c r="CE44" i="5"/>
  <c r="CD44" i="5"/>
  <c r="CC44" i="5"/>
  <c r="CB44" i="5"/>
  <c r="CA44" i="5"/>
  <c r="BZ44" i="5"/>
  <c r="BY44" i="5"/>
  <c r="BX44" i="5"/>
  <c r="BW44" i="5"/>
  <c r="BV44" i="5"/>
  <c r="BU44" i="5"/>
  <c r="BT44" i="5"/>
  <c r="BS44" i="5"/>
  <c r="BR44" i="5"/>
  <c r="BQ44" i="5"/>
  <c r="BP44" i="5"/>
  <c r="BO44" i="5"/>
  <c r="BN44"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C44" i="5"/>
  <c r="GR43" i="5"/>
  <c r="GQ43" i="5"/>
  <c r="GP43" i="5"/>
  <c r="GO43" i="5"/>
  <c r="GN43" i="5"/>
  <c r="GM43" i="5"/>
  <c r="GL43" i="5"/>
  <c r="GK43" i="5"/>
  <c r="GJ43" i="5"/>
  <c r="GI43" i="5"/>
  <c r="GH43" i="5"/>
  <c r="GG43" i="5"/>
  <c r="GF43" i="5"/>
  <c r="GE43" i="5"/>
  <c r="GD43" i="5"/>
  <c r="GC43" i="5"/>
  <c r="GB43" i="5"/>
  <c r="GA43" i="5"/>
  <c r="FZ43" i="5"/>
  <c r="FY43" i="5"/>
  <c r="FX43" i="5"/>
  <c r="FW43" i="5"/>
  <c r="FV43" i="5"/>
  <c r="FU43" i="5"/>
  <c r="FT43" i="5"/>
  <c r="FS43" i="5"/>
  <c r="FR43" i="5"/>
  <c r="FQ43" i="5"/>
  <c r="FP43" i="5"/>
  <c r="FO43" i="5"/>
  <c r="FN43" i="5"/>
  <c r="FM43" i="5"/>
  <c r="FL43" i="5"/>
  <c r="FK43" i="5"/>
  <c r="FJ43" i="5"/>
  <c r="FI43" i="5"/>
  <c r="FH43" i="5"/>
  <c r="FG43" i="5"/>
  <c r="FF43" i="5"/>
  <c r="FE43" i="5"/>
  <c r="FD43" i="5"/>
  <c r="FC43" i="5"/>
  <c r="FB43" i="5"/>
  <c r="FA43" i="5"/>
  <c r="EZ43" i="5"/>
  <c r="EY43" i="5"/>
  <c r="EX43" i="5"/>
  <c r="EW43" i="5"/>
  <c r="EV43" i="5"/>
  <c r="EU43" i="5"/>
  <c r="ET43" i="5"/>
  <c r="ES43" i="5"/>
  <c r="ER43" i="5"/>
  <c r="EQ43" i="5"/>
  <c r="EP43" i="5"/>
  <c r="EO43" i="5"/>
  <c r="EN43" i="5"/>
  <c r="EM43" i="5"/>
  <c r="EL43" i="5"/>
  <c r="EK43" i="5"/>
  <c r="EJ43" i="5"/>
  <c r="EI43" i="5"/>
  <c r="EH43" i="5"/>
  <c r="EG43" i="5"/>
  <c r="EF43" i="5"/>
  <c r="EE43" i="5"/>
  <c r="ED43" i="5"/>
  <c r="EC43" i="5"/>
  <c r="EB43" i="5"/>
  <c r="EA43" i="5"/>
  <c r="DZ43" i="5"/>
  <c r="DY43" i="5"/>
  <c r="DX43" i="5"/>
  <c r="DW43" i="5"/>
  <c r="DV43" i="5"/>
  <c r="DU43" i="5"/>
  <c r="DT43" i="5"/>
  <c r="DS43" i="5"/>
  <c r="DR43" i="5"/>
  <c r="DQ43" i="5"/>
  <c r="DP43" i="5"/>
  <c r="DO43" i="5"/>
  <c r="DN43" i="5"/>
  <c r="DM43" i="5"/>
  <c r="DL43" i="5"/>
  <c r="DK43" i="5"/>
  <c r="DJ43" i="5"/>
  <c r="DI43" i="5"/>
  <c r="DH43" i="5"/>
  <c r="DG43" i="5"/>
  <c r="DF43" i="5"/>
  <c r="DE43" i="5"/>
  <c r="DD43" i="5"/>
  <c r="DC43" i="5"/>
  <c r="DB43" i="5"/>
  <c r="DA43" i="5"/>
  <c r="CZ43" i="5"/>
  <c r="CY43" i="5"/>
  <c r="CX43" i="5"/>
  <c r="CW43" i="5"/>
  <c r="CV43" i="5"/>
  <c r="CU43" i="5"/>
  <c r="CT43" i="5"/>
  <c r="CS43" i="5"/>
  <c r="CR43" i="5"/>
  <c r="CQ43" i="5"/>
  <c r="CP43" i="5"/>
  <c r="CO43" i="5"/>
  <c r="CN43" i="5"/>
  <c r="CM43" i="5"/>
  <c r="CL43" i="5"/>
  <c r="CK43" i="5"/>
  <c r="CJ43" i="5"/>
  <c r="CI43" i="5"/>
  <c r="CH43" i="5"/>
  <c r="CG43" i="5"/>
  <c r="CF43" i="5"/>
  <c r="CE43" i="5"/>
  <c r="CD43" i="5"/>
  <c r="CC43" i="5"/>
  <c r="CB43" i="5"/>
  <c r="CA43" i="5"/>
  <c r="BZ43" i="5"/>
  <c r="BY43" i="5"/>
  <c r="BX43" i="5"/>
  <c r="BW43" i="5"/>
  <c r="BV43" i="5"/>
  <c r="BU43" i="5"/>
  <c r="BT43" i="5"/>
  <c r="BS43" i="5"/>
  <c r="BR43" i="5"/>
  <c r="BQ43" i="5"/>
  <c r="BP43" i="5"/>
  <c r="BO43" i="5"/>
  <c r="BN43" i="5"/>
  <c r="BM43" i="5"/>
  <c r="BL43" i="5"/>
  <c r="BK43" i="5"/>
  <c r="BJ43" i="5"/>
  <c r="BI43" i="5"/>
  <c r="BH43" i="5"/>
  <c r="BG43" i="5"/>
  <c r="BF43" i="5"/>
  <c r="BE43" i="5"/>
  <c r="BD43" i="5"/>
  <c r="BC43" i="5"/>
  <c r="BB43" i="5"/>
  <c r="BA43" i="5"/>
  <c r="AZ43" i="5"/>
  <c r="AY43" i="5"/>
  <c r="AX43" i="5"/>
  <c r="AW43" i="5"/>
  <c r="AV43" i="5"/>
  <c r="AU43" i="5"/>
  <c r="AT43" i="5"/>
  <c r="AS43" i="5"/>
  <c r="AR43" i="5"/>
  <c r="AQ43" i="5"/>
  <c r="AP43" i="5"/>
  <c r="AO43" i="5"/>
  <c r="AN43" i="5"/>
  <c r="AM43" i="5"/>
  <c r="AL43" i="5"/>
  <c r="AK43" i="5"/>
  <c r="AJ43" i="5"/>
  <c r="AI43" i="5"/>
  <c r="AH43" i="5"/>
  <c r="AG43" i="5"/>
  <c r="AF43" i="5"/>
  <c r="AE43" i="5"/>
  <c r="AD43" i="5"/>
  <c r="AC43" i="5"/>
  <c r="AB43" i="5"/>
  <c r="AA43" i="5"/>
  <c r="Z43" i="5"/>
  <c r="Y43" i="5"/>
  <c r="X43" i="5"/>
  <c r="W43" i="5"/>
  <c r="V43" i="5"/>
  <c r="U43" i="5"/>
  <c r="T43" i="5"/>
  <c r="S43" i="5"/>
  <c r="R43" i="5"/>
  <c r="Q43" i="5"/>
  <c r="P43" i="5"/>
  <c r="O43" i="5"/>
  <c r="N43" i="5"/>
  <c r="M43" i="5"/>
  <c r="L43" i="5"/>
  <c r="K43" i="5"/>
  <c r="J43" i="5"/>
  <c r="I43" i="5"/>
  <c r="H43" i="5"/>
  <c r="G43" i="5"/>
  <c r="F43" i="5"/>
  <c r="D43" i="5"/>
  <c r="C43" i="5"/>
  <c r="GR42" i="5"/>
  <c r="GQ42" i="5"/>
  <c r="GP42" i="5"/>
  <c r="GO42" i="5"/>
  <c r="GN42" i="5"/>
  <c r="GM42" i="5"/>
  <c r="GL42" i="5"/>
  <c r="GK42" i="5"/>
  <c r="GJ42" i="5"/>
  <c r="GI42" i="5"/>
  <c r="GH42" i="5"/>
  <c r="GG42" i="5"/>
  <c r="GF42" i="5"/>
  <c r="GE42" i="5"/>
  <c r="GD42" i="5"/>
  <c r="GC42" i="5"/>
  <c r="GB42" i="5"/>
  <c r="GA42" i="5"/>
  <c r="FZ42" i="5"/>
  <c r="FY42" i="5"/>
  <c r="FX42" i="5"/>
  <c r="FW42" i="5"/>
  <c r="FV42" i="5"/>
  <c r="FU42" i="5"/>
  <c r="FT42" i="5"/>
  <c r="FS42" i="5"/>
  <c r="FR42" i="5"/>
  <c r="FQ42" i="5"/>
  <c r="FP42" i="5"/>
  <c r="FO42" i="5"/>
  <c r="FN42" i="5"/>
  <c r="FM42" i="5"/>
  <c r="FL42" i="5"/>
  <c r="FK42" i="5"/>
  <c r="FJ42" i="5"/>
  <c r="FI42" i="5"/>
  <c r="FH42" i="5"/>
  <c r="FG42" i="5"/>
  <c r="FF42" i="5"/>
  <c r="FE42" i="5"/>
  <c r="FD42" i="5"/>
  <c r="FC42" i="5"/>
  <c r="FB42" i="5"/>
  <c r="FA42" i="5"/>
  <c r="EZ42" i="5"/>
  <c r="EY42" i="5"/>
  <c r="EX42" i="5"/>
  <c r="EW42" i="5"/>
  <c r="EV42" i="5"/>
  <c r="EU42" i="5"/>
  <c r="ET42" i="5"/>
  <c r="ES42" i="5"/>
  <c r="ER42" i="5"/>
  <c r="EQ42" i="5"/>
  <c r="EP42" i="5"/>
  <c r="EO42" i="5"/>
  <c r="EN42" i="5"/>
  <c r="EM42" i="5"/>
  <c r="EL42" i="5"/>
  <c r="EK42" i="5"/>
  <c r="EJ42" i="5"/>
  <c r="EI42" i="5"/>
  <c r="EH42" i="5"/>
  <c r="EG42" i="5"/>
  <c r="EF42" i="5"/>
  <c r="EE42" i="5"/>
  <c r="ED42" i="5"/>
  <c r="EC42" i="5"/>
  <c r="EB42" i="5"/>
  <c r="EA42" i="5"/>
  <c r="DZ42" i="5"/>
  <c r="DY42" i="5"/>
  <c r="DX42" i="5"/>
  <c r="DW42" i="5"/>
  <c r="DV42" i="5"/>
  <c r="DU42" i="5"/>
  <c r="DT42" i="5"/>
  <c r="DS42" i="5"/>
  <c r="DR42" i="5"/>
  <c r="DQ42" i="5"/>
  <c r="DP42" i="5"/>
  <c r="DO42" i="5"/>
  <c r="DN42" i="5"/>
  <c r="DM42" i="5"/>
  <c r="DL42" i="5"/>
  <c r="DK42" i="5"/>
  <c r="DJ42" i="5"/>
  <c r="DI42" i="5"/>
  <c r="DH42" i="5"/>
  <c r="DG42" i="5"/>
  <c r="DF42" i="5"/>
  <c r="DE42" i="5"/>
  <c r="DD42" i="5"/>
  <c r="DC42" i="5"/>
  <c r="DB42" i="5"/>
  <c r="DA42" i="5"/>
  <c r="CZ42" i="5"/>
  <c r="CY42" i="5"/>
  <c r="CX42" i="5"/>
  <c r="CW42" i="5"/>
  <c r="CV42" i="5"/>
  <c r="CU42" i="5"/>
  <c r="CT42" i="5"/>
  <c r="CS42" i="5"/>
  <c r="CR42" i="5"/>
  <c r="CQ42" i="5"/>
  <c r="CP42" i="5"/>
  <c r="CO42" i="5"/>
  <c r="CN42" i="5"/>
  <c r="CM42" i="5"/>
  <c r="CL42" i="5"/>
  <c r="CK42" i="5"/>
  <c r="CJ42" i="5"/>
  <c r="CI42" i="5"/>
  <c r="CH42" i="5"/>
  <c r="CG42" i="5"/>
  <c r="CF42" i="5"/>
  <c r="CE42" i="5"/>
  <c r="CD42" i="5"/>
  <c r="CC42" i="5"/>
  <c r="CB42" i="5"/>
  <c r="CA42" i="5"/>
  <c r="BZ42" i="5"/>
  <c r="BY42" i="5"/>
  <c r="BX42" i="5"/>
  <c r="BW42" i="5"/>
  <c r="BV42" i="5"/>
  <c r="BU42" i="5"/>
  <c r="BT42" i="5"/>
  <c r="BS42" i="5"/>
  <c r="BR42" i="5"/>
  <c r="BQ42" i="5"/>
  <c r="BP42" i="5"/>
  <c r="BO42" i="5"/>
  <c r="BN42" i="5"/>
  <c r="BM42" i="5"/>
  <c r="BL42" i="5"/>
  <c r="BK42" i="5"/>
  <c r="BJ42" i="5"/>
  <c r="BI42" i="5"/>
  <c r="BH42" i="5"/>
  <c r="BG42" i="5"/>
  <c r="BF42" i="5"/>
  <c r="BE42" i="5"/>
  <c r="BD42" i="5"/>
  <c r="BC42" i="5"/>
  <c r="BB42" i="5"/>
  <c r="BA42" i="5"/>
  <c r="AZ42" i="5"/>
  <c r="AY42" i="5"/>
  <c r="AX42" i="5"/>
  <c r="AW42" i="5"/>
  <c r="AV42" i="5"/>
  <c r="AU42" i="5"/>
  <c r="AT42" i="5"/>
  <c r="AS42" i="5"/>
  <c r="AR42" i="5"/>
  <c r="AQ42" i="5"/>
  <c r="AP42" i="5"/>
  <c r="AO42" i="5"/>
  <c r="AN42" i="5"/>
  <c r="AM42" i="5"/>
  <c r="AL42" i="5"/>
  <c r="AK42" i="5"/>
  <c r="AJ42" i="5"/>
  <c r="AI42" i="5"/>
  <c r="AH42" i="5"/>
  <c r="AG42" i="5"/>
  <c r="AF42" i="5"/>
  <c r="AE42" i="5"/>
  <c r="AD42" i="5"/>
  <c r="AC42" i="5"/>
  <c r="AB42" i="5"/>
  <c r="AA42" i="5"/>
  <c r="Z42" i="5"/>
  <c r="Y42" i="5"/>
  <c r="X42" i="5"/>
  <c r="W42" i="5"/>
  <c r="V42" i="5"/>
  <c r="U42" i="5"/>
  <c r="T42" i="5"/>
  <c r="S42" i="5"/>
  <c r="R42" i="5"/>
  <c r="Q42" i="5"/>
  <c r="P42" i="5"/>
  <c r="O42" i="5"/>
  <c r="N42" i="5"/>
  <c r="M42" i="5"/>
  <c r="L42" i="5"/>
  <c r="K42" i="5"/>
  <c r="J42" i="5"/>
  <c r="I42" i="5"/>
  <c r="H42" i="5"/>
  <c r="G42" i="5"/>
  <c r="F42" i="5"/>
  <c r="C42" i="5"/>
  <c r="GR41" i="5"/>
  <c r="GQ41" i="5"/>
  <c r="GP41" i="5"/>
  <c r="GO41" i="5"/>
  <c r="GN41" i="5"/>
  <c r="GM41" i="5"/>
  <c r="GL41" i="5"/>
  <c r="GK41" i="5"/>
  <c r="GJ41" i="5"/>
  <c r="GI41" i="5"/>
  <c r="GH41" i="5"/>
  <c r="GG41" i="5"/>
  <c r="GF41" i="5"/>
  <c r="GE41" i="5"/>
  <c r="GD41" i="5"/>
  <c r="GC41" i="5"/>
  <c r="GB41" i="5"/>
  <c r="GA41" i="5"/>
  <c r="FZ41" i="5"/>
  <c r="FY41" i="5"/>
  <c r="FX41" i="5"/>
  <c r="FW41" i="5"/>
  <c r="FV41" i="5"/>
  <c r="FU41" i="5"/>
  <c r="FT41" i="5"/>
  <c r="FS41" i="5"/>
  <c r="FR41" i="5"/>
  <c r="FQ41" i="5"/>
  <c r="FP41" i="5"/>
  <c r="FO41" i="5"/>
  <c r="FN41" i="5"/>
  <c r="FM41" i="5"/>
  <c r="FL41" i="5"/>
  <c r="FK41" i="5"/>
  <c r="FJ41" i="5"/>
  <c r="FI41" i="5"/>
  <c r="FH41" i="5"/>
  <c r="FG41" i="5"/>
  <c r="FF41" i="5"/>
  <c r="FE41" i="5"/>
  <c r="FD41" i="5"/>
  <c r="FC41" i="5"/>
  <c r="FB41" i="5"/>
  <c r="FA41" i="5"/>
  <c r="EZ41" i="5"/>
  <c r="EY41" i="5"/>
  <c r="EX41" i="5"/>
  <c r="EW41" i="5"/>
  <c r="EV41" i="5"/>
  <c r="EU41" i="5"/>
  <c r="ET41" i="5"/>
  <c r="ES41" i="5"/>
  <c r="ER41" i="5"/>
  <c r="EQ41" i="5"/>
  <c r="EP41" i="5"/>
  <c r="EO41" i="5"/>
  <c r="EN41" i="5"/>
  <c r="EM41" i="5"/>
  <c r="EL41" i="5"/>
  <c r="EK41" i="5"/>
  <c r="EJ41" i="5"/>
  <c r="EI41" i="5"/>
  <c r="EH41" i="5"/>
  <c r="EG41" i="5"/>
  <c r="EF41" i="5"/>
  <c r="EE41" i="5"/>
  <c r="ED41" i="5"/>
  <c r="EC41" i="5"/>
  <c r="EB41" i="5"/>
  <c r="EA41" i="5"/>
  <c r="DZ41" i="5"/>
  <c r="DY41" i="5"/>
  <c r="DX41" i="5"/>
  <c r="DW41" i="5"/>
  <c r="DV41" i="5"/>
  <c r="DU41" i="5"/>
  <c r="DT41" i="5"/>
  <c r="DS41" i="5"/>
  <c r="DR41" i="5"/>
  <c r="DQ41" i="5"/>
  <c r="DP41" i="5"/>
  <c r="DO41" i="5"/>
  <c r="DN41" i="5"/>
  <c r="DM41" i="5"/>
  <c r="DL41" i="5"/>
  <c r="DK41" i="5"/>
  <c r="DJ41" i="5"/>
  <c r="DI41" i="5"/>
  <c r="DH41" i="5"/>
  <c r="DG41" i="5"/>
  <c r="DF41" i="5"/>
  <c r="DE41" i="5"/>
  <c r="DD41" i="5"/>
  <c r="DC41" i="5"/>
  <c r="DB41" i="5"/>
  <c r="DA41" i="5"/>
  <c r="CZ41" i="5"/>
  <c r="CY41" i="5"/>
  <c r="CX41" i="5"/>
  <c r="CW41" i="5"/>
  <c r="CV41" i="5"/>
  <c r="CU41" i="5"/>
  <c r="CT41" i="5"/>
  <c r="CS41" i="5"/>
  <c r="CR41" i="5"/>
  <c r="CQ41" i="5"/>
  <c r="CP41" i="5"/>
  <c r="CO41" i="5"/>
  <c r="CN41" i="5"/>
  <c r="CM41" i="5"/>
  <c r="CL41" i="5"/>
  <c r="CK41" i="5"/>
  <c r="CJ41" i="5"/>
  <c r="CI41" i="5"/>
  <c r="CH41" i="5"/>
  <c r="CG41" i="5"/>
  <c r="CF41" i="5"/>
  <c r="CE41" i="5"/>
  <c r="CD41" i="5"/>
  <c r="CC41" i="5"/>
  <c r="CB41" i="5"/>
  <c r="CA41" i="5"/>
  <c r="BZ41" i="5"/>
  <c r="BY41" i="5"/>
  <c r="BX41" i="5"/>
  <c r="BW41" i="5"/>
  <c r="BV41" i="5"/>
  <c r="BU41" i="5"/>
  <c r="BT41" i="5"/>
  <c r="BS41" i="5"/>
  <c r="BR41" i="5"/>
  <c r="BQ41" i="5"/>
  <c r="BP41" i="5"/>
  <c r="BO41" i="5"/>
  <c r="BN41" i="5"/>
  <c r="BM41" i="5"/>
  <c r="BL41" i="5"/>
  <c r="BK41" i="5"/>
  <c r="BJ41" i="5"/>
  <c r="BI41" i="5"/>
  <c r="BH41" i="5"/>
  <c r="BG41" i="5"/>
  <c r="BF41" i="5"/>
  <c r="BE41" i="5"/>
  <c r="BD41" i="5"/>
  <c r="BC41" i="5"/>
  <c r="BB41" i="5"/>
  <c r="BA41" i="5"/>
  <c r="AZ41" i="5"/>
  <c r="AY41" i="5"/>
  <c r="AX41" i="5"/>
  <c r="AW41" i="5"/>
  <c r="AV41" i="5"/>
  <c r="AU41" i="5"/>
  <c r="AT41" i="5"/>
  <c r="AS41" i="5"/>
  <c r="AR41" i="5"/>
  <c r="AQ41" i="5"/>
  <c r="AP41" i="5"/>
  <c r="AO41" i="5"/>
  <c r="AN41" i="5"/>
  <c r="AM41" i="5"/>
  <c r="AL41" i="5"/>
  <c r="AK41" i="5"/>
  <c r="AJ41" i="5"/>
  <c r="AI41" i="5"/>
  <c r="AH41" i="5"/>
  <c r="AG41" i="5"/>
  <c r="AF41" i="5"/>
  <c r="AE41" i="5"/>
  <c r="AD41" i="5"/>
  <c r="AC41" i="5"/>
  <c r="AB41" i="5"/>
  <c r="AA41" i="5"/>
  <c r="Z41" i="5"/>
  <c r="Y41" i="5"/>
  <c r="X41" i="5"/>
  <c r="W41" i="5"/>
  <c r="V41" i="5"/>
  <c r="U41" i="5"/>
  <c r="T41" i="5"/>
  <c r="S41" i="5"/>
  <c r="R41" i="5"/>
  <c r="Q41" i="5"/>
  <c r="P41" i="5"/>
  <c r="O41" i="5"/>
  <c r="N41" i="5"/>
  <c r="M41" i="5"/>
  <c r="L41" i="5"/>
  <c r="K41" i="5"/>
  <c r="J41" i="5"/>
  <c r="I41" i="5"/>
  <c r="H41" i="5"/>
  <c r="G41" i="5"/>
  <c r="F41" i="5"/>
  <c r="D41" i="5"/>
  <c r="C41" i="5"/>
  <c r="GR40" i="5"/>
  <c r="GQ40" i="5"/>
  <c r="GP40" i="5"/>
  <c r="GO40" i="5"/>
  <c r="GN40" i="5"/>
  <c r="GM40" i="5"/>
  <c r="GL40" i="5"/>
  <c r="GK40" i="5"/>
  <c r="GJ40" i="5"/>
  <c r="GI40" i="5"/>
  <c r="GH40" i="5"/>
  <c r="GG40" i="5"/>
  <c r="GF40" i="5"/>
  <c r="GE40" i="5"/>
  <c r="GD40" i="5"/>
  <c r="GC40" i="5"/>
  <c r="GB40" i="5"/>
  <c r="GA40" i="5"/>
  <c r="FZ40" i="5"/>
  <c r="FY40" i="5"/>
  <c r="FX40" i="5"/>
  <c r="FW40" i="5"/>
  <c r="FV40" i="5"/>
  <c r="FU40" i="5"/>
  <c r="FT40" i="5"/>
  <c r="FS40" i="5"/>
  <c r="FR40" i="5"/>
  <c r="FQ40" i="5"/>
  <c r="FP40" i="5"/>
  <c r="FO40" i="5"/>
  <c r="FN40" i="5"/>
  <c r="FM40" i="5"/>
  <c r="FL40" i="5"/>
  <c r="FK40" i="5"/>
  <c r="FJ40" i="5"/>
  <c r="FI40" i="5"/>
  <c r="FH40" i="5"/>
  <c r="FG40" i="5"/>
  <c r="FF40" i="5"/>
  <c r="FE40" i="5"/>
  <c r="FD40" i="5"/>
  <c r="FC40" i="5"/>
  <c r="FB40" i="5"/>
  <c r="FA40" i="5"/>
  <c r="EZ40" i="5"/>
  <c r="EY40" i="5"/>
  <c r="EX40" i="5"/>
  <c r="EW40" i="5"/>
  <c r="EV40" i="5"/>
  <c r="EU40" i="5"/>
  <c r="ET40" i="5"/>
  <c r="ES40" i="5"/>
  <c r="ER40" i="5"/>
  <c r="EQ40" i="5"/>
  <c r="EP40" i="5"/>
  <c r="EO40" i="5"/>
  <c r="EN40" i="5"/>
  <c r="EM40" i="5"/>
  <c r="EL40" i="5"/>
  <c r="EK40" i="5"/>
  <c r="EJ40" i="5"/>
  <c r="EI40" i="5"/>
  <c r="EH40" i="5"/>
  <c r="EG40" i="5"/>
  <c r="EF40" i="5"/>
  <c r="EE40" i="5"/>
  <c r="ED40" i="5"/>
  <c r="EC40" i="5"/>
  <c r="EB40" i="5"/>
  <c r="EA40" i="5"/>
  <c r="DZ40" i="5"/>
  <c r="DY40" i="5"/>
  <c r="DX40" i="5"/>
  <c r="DW40" i="5"/>
  <c r="DV40" i="5"/>
  <c r="DU40" i="5"/>
  <c r="DT40" i="5"/>
  <c r="DS40" i="5"/>
  <c r="DR40" i="5"/>
  <c r="DQ40" i="5"/>
  <c r="DP40" i="5"/>
  <c r="DO40" i="5"/>
  <c r="DN40" i="5"/>
  <c r="DM40" i="5"/>
  <c r="DL40" i="5"/>
  <c r="DK40" i="5"/>
  <c r="DJ40" i="5"/>
  <c r="DI40" i="5"/>
  <c r="DH40" i="5"/>
  <c r="DG40" i="5"/>
  <c r="DF40" i="5"/>
  <c r="DE40" i="5"/>
  <c r="DD40" i="5"/>
  <c r="DC40" i="5"/>
  <c r="DB40" i="5"/>
  <c r="DA40" i="5"/>
  <c r="CZ40" i="5"/>
  <c r="CY40" i="5"/>
  <c r="CX40" i="5"/>
  <c r="CW40" i="5"/>
  <c r="CV40" i="5"/>
  <c r="CU40" i="5"/>
  <c r="CT40" i="5"/>
  <c r="CS40" i="5"/>
  <c r="CR40" i="5"/>
  <c r="CQ40" i="5"/>
  <c r="CP40" i="5"/>
  <c r="CO40" i="5"/>
  <c r="CN40" i="5"/>
  <c r="CM40" i="5"/>
  <c r="CL40" i="5"/>
  <c r="CK40" i="5"/>
  <c r="CJ40" i="5"/>
  <c r="CI40" i="5"/>
  <c r="CH40" i="5"/>
  <c r="CG40" i="5"/>
  <c r="CF40" i="5"/>
  <c r="CE40" i="5"/>
  <c r="CD40" i="5"/>
  <c r="CC40" i="5"/>
  <c r="CB40" i="5"/>
  <c r="CA40" i="5"/>
  <c r="BZ40" i="5"/>
  <c r="BY40" i="5"/>
  <c r="BX40" i="5"/>
  <c r="BW40" i="5"/>
  <c r="BV40" i="5"/>
  <c r="BU40" i="5"/>
  <c r="BT40" i="5"/>
  <c r="BS40" i="5"/>
  <c r="BR40" i="5"/>
  <c r="BQ40" i="5"/>
  <c r="BP40" i="5"/>
  <c r="BO40" i="5"/>
  <c r="BN40"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D40" i="5"/>
  <c r="C40" i="5"/>
  <c r="GR39" i="5"/>
  <c r="GQ39" i="5"/>
  <c r="GP39" i="5"/>
  <c r="GO39" i="5"/>
  <c r="GN39" i="5"/>
  <c r="GM39" i="5"/>
  <c r="GL39" i="5"/>
  <c r="GK39" i="5"/>
  <c r="GJ39" i="5"/>
  <c r="GI39" i="5"/>
  <c r="GH39" i="5"/>
  <c r="GG39" i="5"/>
  <c r="GF39" i="5"/>
  <c r="GE39" i="5"/>
  <c r="GD39" i="5"/>
  <c r="GC39" i="5"/>
  <c r="GB39" i="5"/>
  <c r="GA39" i="5"/>
  <c r="FZ39" i="5"/>
  <c r="FY39" i="5"/>
  <c r="FX39" i="5"/>
  <c r="FW39" i="5"/>
  <c r="FV39" i="5"/>
  <c r="FU39" i="5"/>
  <c r="FT39" i="5"/>
  <c r="FS39" i="5"/>
  <c r="FR39" i="5"/>
  <c r="FQ39" i="5"/>
  <c r="FP39" i="5"/>
  <c r="FO39" i="5"/>
  <c r="FN39" i="5"/>
  <c r="FM39" i="5"/>
  <c r="FL39" i="5"/>
  <c r="FK39" i="5"/>
  <c r="FJ39" i="5"/>
  <c r="FI39" i="5"/>
  <c r="FH39" i="5"/>
  <c r="FG39" i="5"/>
  <c r="FF39" i="5"/>
  <c r="FE39" i="5"/>
  <c r="FD39" i="5"/>
  <c r="FC39" i="5"/>
  <c r="FB39" i="5"/>
  <c r="FA39" i="5"/>
  <c r="EZ39" i="5"/>
  <c r="EY39" i="5"/>
  <c r="EX39" i="5"/>
  <c r="EW39" i="5"/>
  <c r="EV39" i="5"/>
  <c r="EU39" i="5"/>
  <c r="ET39" i="5"/>
  <c r="ES39" i="5"/>
  <c r="ER39" i="5"/>
  <c r="EQ39" i="5"/>
  <c r="EP39" i="5"/>
  <c r="EO39" i="5"/>
  <c r="EN39" i="5"/>
  <c r="EM39" i="5"/>
  <c r="EL39" i="5"/>
  <c r="EK39" i="5"/>
  <c r="EJ39" i="5"/>
  <c r="EI39" i="5"/>
  <c r="EH39" i="5"/>
  <c r="EG39" i="5"/>
  <c r="EF39" i="5"/>
  <c r="EE39" i="5"/>
  <c r="ED39" i="5"/>
  <c r="EC39" i="5"/>
  <c r="EB39" i="5"/>
  <c r="EA39" i="5"/>
  <c r="DZ39" i="5"/>
  <c r="DY39" i="5"/>
  <c r="DX39" i="5"/>
  <c r="DW39" i="5"/>
  <c r="DV39" i="5"/>
  <c r="DU39" i="5"/>
  <c r="DT39" i="5"/>
  <c r="DS39" i="5"/>
  <c r="DR39" i="5"/>
  <c r="DQ39" i="5"/>
  <c r="DP39" i="5"/>
  <c r="DO39" i="5"/>
  <c r="DN39" i="5"/>
  <c r="DM39" i="5"/>
  <c r="DL39" i="5"/>
  <c r="DK39" i="5"/>
  <c r="DJ39" i="5"/>
  <c r="DI39" i="5"/>
  <c r="DH39" i="5"/>
  <c r="DG39" i="5"/>
  <c r="DF39" i="5"/>
  <c r="DE39" i="5"/>
  <c r="DD39" i="5"/>
  <c r="DC39" i="5"/>
  <c r="DB39" i="5"/>
  <c r="DA39" i="5"/>
  <c r="CZ39" i="5"/>
  <c r="CY39" i="5"/>
  <c r="CX39" i="5"/>
  <c r="CW39" i="5"/>
  <c r="CV39" i="5"/>
  <c r="CU39" i="5"/>
  <c r="CT39" i="5"/>
  <c r="CS39" i="5"/>
  <c r="CR39" i="5"/>
  <c r="CQ39" i="5"/>
  <c r="CP39" i="5"/>
  <c r="CO39" i="5"/>
  <c r="CN39" i="5"/>
  <c r="CM39" i="5"/>
  <c r="CL39" i="5"/>
  <c r="CK39" i="5"/>
  <c r="CJ39" i="5"/>
  <c r="CI39" i="5"/>
  <c r="CH39" i="5"/>
  <c r="CG39" i="5"/>
  <c r="CF39" i="5"/>
  <c r="CE39" i="5"/>
  <c r="CD39" i="5"/>
  <c r="CC39" i="5"/>
  <c r="CB39" i="5"/>
  <c r="CA39" i="5"/>
  <c r="BZ39" i="5"/>
  <c r="BY39" i="5"/>
  <c r="BX39" i="5"/>
  <c r="BW39" i="5"/>
  <c r="BV39" i="5"/>
  <c r="BU39" i="5"/>
  <c r="BT39" i="5"/>
  <c r="BS39" i="5"/>
  <c r="BR39" i="5"/>
  <c r="BQ39" i="5"/>
  <c r="BP39" i="5"/>
  <c r="BO39" i="5"/>
  <c r="BN39" i="5"/>
  <c r="BM39" i="5"/>
  <c r="BL39" i="5"/>
  <c r="BK39" i="5"/>
  <c r="BJ39" i="5"/>
  <c r="BI39" i="5"/>
  <c r="BH39" i="5"/>
  <c r="BG39" i="5"/>
  <c r="BF39" i="5"/>
  <c r="BE39" i="5"/>
  <c r="BD39" i="5"/>
  <c r="BC39" i="5"/>
  <c r="BB39" i="5"/>
  <c r="BA39" i="5"/>
  <c r="AZ39" i="5"/>
  <c r="AY39" i="5"/>
  <c r="AX39" i="5"/>
  <c r="AW39" i="5"/>
  <c r="AV39" i="5"/>
  <c r="AU39" i="5"/>
  <c r="AT39" i="5"/>
  <c r="AS39" i="5"/>
  <c r="AR39" i="5"/>
  <c r="AQ39" i="5"/>
  <c r="AP39"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O39" i="5"/>
  <c r="N39" i="5"/>
  <c r="M39" i="5"/>
  <c r="L39" i="5"/>
  <c r="K39" i="5"/>
  <c r="J39" i="5"/>
  <c r="I39" i="5"/>
  <c r="H39" i="5"/>
  <c r="G39" i="5"/>
  <c r="F39" i="5"/>
  <c r="D39" i="5"/>
  <c r="C39" i="5"/>
  <c r="GR38" i="5"/>
  <c r="GQ38" i="5"/>
  <c r="GP38" i="5"/>
  <c r="GO38" i="5"/>
  <c r="GN38" i="5"/>
  <c r="GM38" i="5"/>
  <c r="GL38" i="5"/>
  <c r="GK38" i="5"/>
  <c r="GJ38" i="5"/>
  <c r="GI38" i="5"/>
  <c r="GH38" i="5"/>
  <c r="GG38" i="5"/>
  <c r="GF38" i="5"/>
  <c r="GE38" i="5"/>
  <c r="GD38" i="5"/>
  <c r="GC38" i="5"/>
  <c r="GB38" i="5"/>
  <c r="GA38" i="5"/>
  <c r="FZ38" i="5"/>
  <c r="FY38" i="5"/>
  <c r="FX38" i="5"/>
  <c r="FW38" i="5"/>
  <c r="FV38" i="5"/>
  <c r="FU38" i="5"/>
  <c r="FT38" i="5"/>
  <c r="FS38" i="5"/>
  <c r="FR38" i="5"/>
  <c r="FQ38" i="5"/>
  <c r="FP38" i="5"/>
  <c r="FO38" i="5"/>
  <c r="FN38" i="5"/>
  <c r="FM38" i="5"/>
  <c r="FL38" i="5"/>
  <c r="FK38" i="5"/>
  <c r="FJ38" i="5"/>
  <c r="FI38" i="5"/>
  <c r="FH38" i="5"/>
  <c r="FG38" i="5"/>
  <c r="FF38" i="5"/>
  <c r="FE38" i="5"/>
  <c r="FD38" i="5"/>
  <c r="FC38" i="5"/>
  <c r="FB38" i="5"/>
  <c r="FA38" i="5"/>
  <c r="EZ38" i="5"/>
  <c r="EY38" i="5"/>
  <c r="EX38" i="5"/>
  <c r="EW38" i="5"/>
  <c r="EV38" i="5"/>
  <c r="EU38" i="5"/>
  <c r="ET38" i="5"/>
  <c r="ES38" i="5"/>
  <c r="ER38" i="5"/>
  <c r="EQ38" i="5"/>
  <c r="EP38" i="5"/>
  <c r="EO38" i="5"/>
  <c r="EN38" i="5"/>
  <c r="EM38" i="5"/>
  <c r="EL38" i="5"/>
  <c r="EK38" i="5"/>
  <c r="EJ38" i="5"/>
  <c r="EI38" i="5"/>
  <c r="EH38" i="5"/>
  <c r="EG38" i="5"/>
  <c r="EF38" i="5"/>
  <c r="EE38" i="5"/>
  <c r="ED38" i="5"/>
  <c r="EC38" i="5"/>
  <c r="EB38" i="5"/>
  <c r="EA38" i="5"/>
  <c r="DZ38" i="5"/>
  <c r="DY38" i="5"/>
  <c r="DX38" i="5"/>
  <c r="DW38" i="5"/>
  <c r="DV38" i="5"/>
  <c r="DU38" i="5"/>
  <c r="DT38" i="5"/>
  <c r="DS38" i="5"/>
  <c r="DR38" i="5"/>
  <c r="DQ38" i="5"/>
  <c r="DP38" i="5"/>
  <c r="DO38" i="5"/>
  <c r="DN38" i="5"/>
  <c r="DM38" i="5"/>
  <c r="DL38" i="5"/>
  <c r="DK38" i="5"/>
  <c r="DJ38" i="5"/>
  <c r="DI38" i="5"/>
  <c r="DH38" i="5"/>
  <c r="DG38" i="5"/>
  <c r="DF38" i="5"/>
  <c r="DE38" i="5"/>
  <c r="DD38" i="5"/>
  <c r="DC38" i="5"/>
  <c r="DB38" i="5"/>
  <c r="DA38" i="5"/>
  <c r="CZ38" i="5"/>
  <c r="CY38" i="5"/>
  <c r="CX38" i="5"/>
  <c r="CW38" i="5"/>
  <c r="CV38" i="5"/>
  <c r="CU38" i="5"/>
  <c r="CT38" i="5"/>
  <c r="CS38" i="5"/>
  <c r="CR38" i="5"/>
  <c r="CQ38" i="5"/>
  <c r="CP38" i="5"/>
  <c r="CO38" i="5"/>
  <c r="CN38" i="5"/>
  <c r="CM38" i="5"/>
  <c r="CL38" i="5"/>
  <c r="CK38" i="5"/>
  <c r="CJ38" i="5"/>
  <c r="CI38" i="5"/>
  <c r="CH38" i="5"/>
  <c r="CG38" i="5"/>
  <c r="CF38" i="5"/>
  <c r="CE38" i="5"/>
  <c r="CD38" i="5"/>
  <c r="CC38" i="5"/>
  <c r="CB38" i="5"/>
  <c r="CA38" i="5"/>
  <c r="BZ38" i="5"/>
  <c r="BY38" i="5"/>
  <c r="BX38" i="5"/>
  <c r="BW38" i="5"/>
  <c r="BV38" i="5"/>
  <c r="BU38" i="5"/>
  <c r="BT38" i="5"/>
  <c r="BS38" i="5"/>
  <c r="BR38" i="5"/>
  <c r="BQ38" i="5"/>
  <c r="BP38" i="5"/>
  <c r="BO38" i="5"/>
  <c r="BN38" i="5"/>
  <c r="BM38" i="5"/>
  <c r="BL38" i="5"/>
  <c r="BK38" i="5"/>
  <c r="BJ38" i="5"/>
  <c r="BI38" i="5"/>
  <c r="BH38" i="5"/>
  <c r="BG38" i="5"/>
  <c r="BF38" i="5"/>
  <c r="BE38" i="5"/>
  <c r="BD38" i="5"/>
  <c r="BC38" i="5"/>
  <c r="BB38" i="5"/>
  <c r="BA38" i="5"/>
  <c r="AZ38" i="5"/>
  <c r="AY38" i="5"/>
  <c r="AX38" i="5"/>
  <c r="AW38" i="5"/>
  <c r="AV38" i="5"/>
  <c r="AU38" i="5"/>
  <c r="AT38" i="5"/>
  <c r="AS38" i="5"/>
  <c r="AR38" i="5"/>
  <c r="AQ38" i="5"/>
  <c r="AP38" i="5"/>
  <c r="AO38" i="5"/>
  <c r="AN38" i="5"/>
  <c r="AM38" i="5"/>
  <c r="AL38" i="5"/>
  <c r="AK38" i="5"/>
  <c r="AJ38" i="5"/>
  <c r="AI38" i="5"/>
  <c r="AH38" i="5"/>
  <c r="AG38" i="5"/>
  <c r="AF38" i="5"/>
  <c r="AE38" i="5"/>
  <c r="AD38" i="5"/>
  <c r="AC38" i="5"/>
  <c r="AB38" i="5"/>
  <c r="AA38" i="5"/>
  <c r="Z38" i="5"/>
  <c r="Y38" i="5"/>
  <c r="X38" i="5"/>
  <c r="W38" i="5"/>
  <c r="V38" i="5"/>
  <c r="U38" i="5"/>
  <c r="T38" i="5"/>
  <c r="S38" i="5"/>
  <c r="R38" i="5"/>
  <c r="Q38" i="5"/>
  <c r="P38" i="5"/>
  <c r="O38" i="5"/>
  <c r="N38" i="5"/>
  <c r="M38" i="5"/>
  <c r="L38" i="5"/>
  <c r="K38" i="5"/>
  <c r="J38" i="5"/>
  <c r="I38" i="5"/>
  <c r="H38" i="5"/>
  <c r="G38" i="5"/>
  <c r="F38" i="5"/>
  <c r="D38" i="5"/>
  <c r="C38" i="5"/>
  <c r="GR37" i="5"/>
  <c r="GQ37" i="5"/>
  <c r="GP37" i="5"/>
  <c r="GO37" i="5"/>
  <c r="GN37" i="5"/>
  <c r="GM37" i="5"/>
  <c r="GL37" i="5"/>
  <c r="GK37" i="5"/>
  <c r="GJ37" i="5"/>
  <c r="GI37" i="5"/>
  <c r="GH37" i="5"/>
  <c r="GG37" i="5"/>
  <c r="GF37" i="5"/>
  <c r="GE37" i="5"/>
  <c r="GD37" i="5"/>
  <c r="GC37" i="5"/>
  <c r="GB37" i="5"/>
  <c r="GA37" i="5"/>
  <c r="FZ37" i="5"/>
  <c r="FY37" i="5"/>
  <c r="FX37" i="5"/>
  <c r="FW37" i="5"/>
  <c r="FV37" i="5"/>
  <c r="FU37" i="5"/>
  <c r="FT37" i="5"/>
  <c r="FS37" i="5"/>
  <c r="FR37" i="5"/>
  <c r="FQ37" i="5"/>
  <c r="FP37" i="5"/>
  <c r="FO37" i="5"/>
  <c r="FN37" i="5"/>
  <c r="FM37" i="5"/>
  <c r="FL37" i="5"/>
  <c r="FK37" i="5"/>
  <c r="FJ37" i="5"/>
  <c r="FI37" i="5"/>
  <c r="FH37" i="5"/>
  <c r="FG37" i="5"/>
  <c r="FF37" i="5"/>
  <c r="FE37" i="5"/>
  <c r="FD37" i="5"/>
  <c r="FC37" i="5"/>
  <c r="FB37" i="5"/>
  <c r="FA37" i="5"/>
  <c r="EZ37" i="5"/>
  <c r="EY37" i="5"/>
  <c r="EX37" i="5"/>
  <c r="EW37" i="5"/>
  <c r="EV37" i="5"/>
  <c r="EU37" i="5"/>
  <c r="ET37" i="5"/>
  <c r="ES37" i="5"/>
  <c r="ER37" i="5"/>
  <c r="EQ37" i="5"/>
  <c r="EP37" i="5"/>
  <c r="EO37" i="5"/>
  <c r="EN37" i="5"/>
  <c r="EM37" i="5"/>
  <c r="EL37" i="5"/>
  <c r="EK37" i="5"/>
  <c r="EJ37" i="5"/>
  <c r="EI37" i="5"/>
  <c r="EH37" i="5"/>
  <c r="EG37" i="5"/>
  <c r="EF37" i="5"/>
  <c r="EE37" i="5"/>
  <c r="ED37" i="5"/>
  <c r="EC37" i="5"/>
  <c r="EB37" i="5"/>
  <c r="EA37" i="5"/>
  <c r="DZ37" i="5"/>
  <c r="DY37" i="5"/>
  <c r="DX37" i="5"/>
  <c r="DW37" i="5"/>
  <c r="DV37" i="5"/>
  <c r="DU37" i="5"/>
  <c r="DT37" i="5"/>
  <c r="DS37" i="5"/>
  <c r="DR37" i="5"/>
  <c r="DQ37" i="5"/>
  <c r="DP37" i="5"/>
  <c r="DO37" i="5"/>
  <c r="DN37" i="5"/>
  <c r="DM37" i="5"/>
  <c r="DL37" i="5"/>
  <c r="DK37" i="5"/>
  <c r="DJ37" i="5"/>
  <c r="DI37" i="5"/>
  <c r="DH37" i="5"/>
  <c r="DG37" i="5"/>
  <c r="DF37" i="5"/>
  <c r="DE37" i="5"/>
  <c r="DD37" i="5"/>
  <c r="DC37" i="5"/>
  <c r="DB37" i="5"/>
  <c r="DA37" i="5"/>
  <c r="CZ37" i="5"/>
  <c r="CY37" i="5"/>
  <c r="CX37" i="5"/>
  <c r="CW37" i="5"/>
  <c r="CV37" i="5"/>
  <c r="CU37" i="5"/>
  <c r="CT37" i="5"/>
  <c r="CS37" i="5"/>
  <c r="CR37" i="5"/>
  <c r="CQ37" i="5"/>
  <c r="CP37" i="5"/>
  <c r="CO37" i="5"/>
  <c r="CN37" i="5"/>
  <c r="CM37" i="5"/>
  <c r="CL37" i="5"/>
  <c r="CK37" i="5"/>
  <c r="CJ37" i="5"/>
  <c r="CI37" i="5"/>
  <c r="CH37" i="5"/>
  <c r="CG37" i="5"/>
  <c r="CF37" i="5"/>
  <c r="CE37" i="5"/>
  <c r="CD37" i="5"/>
  <c r="CC37" i="5"/>
  <c r="CB37" i="5"/>
  <c r="CA37" i="5"/>
  <c r="BZ37" i="5"/>
  <c r="BY37" i="5"/>
  <c r="BX37" i="5"/>
  <c r="BW37" i="5"/>
  <c r="BV37" i="5"/>
  <c r="BU37" i="5"/>
  <c r="BT37" i="5"/>
  <c r="BS37" i="5"/>
  <c r="BR37" i="5"/>
  <c r="BQ37" i="5"/>
  <c r="BP37" i="5"/>
  <c r="BO37" i="5"/>
  <c r="BN37" i="5"/>
  <c r="BM37" i="5"/>
  <c r="BL37" i="5"/>
  <c r="BK37" i="5"/>
  <c r="BJ37" i="5"/>
  <c r="BI37" i="5"/>
  <c r="BH37" i="5"/>
  <c r="BG37" i="5"/>
  <c r="BF37" i="5"/>
  <c r="BE37" i="5"/>
  <c r="BD37" i="5"/>
  <c r="BC37" i="5"/>
  <c r="BB37" i="5"/>
  <c r="BA37" i="5"/>
  <c r="AZ37" i="5"/>
  <c r="AY37" i="5"/>
  <c r="AX37" i="5"/>
  <c r="AW37" i="5"/>
  <c r="AV37" i="5"/>
  <c r="AU37" i="5"/>
  <c r="AT37" i="5"/>
  <c r="AS37" i="5"/>
  <c r="AR37" i="5"/>
  <c r="AQ37" i="5"/>
  <c r="AP37" i="5"/>
  <c r="AO37" i="5"/>
  <c r="AN37" i="5"/>
  <c r="AM37" i="5"/>
  <c r="AL37" i="5"/>
  <c r="AK37" i="5"/>
  <c r="AJ37" i="5"/>
  <c r="AI37" i="5"/>
  <c r="AH37" i="5"/>
  <c r="AG37" i="5"/>
  <c r="AF37" i="5"/>
  <c r="AE37" i="5"/>
  <c r="AD37" i="5"/>
  <c r="AC37" i="5"/>
  <c r="AB37" i="5"/>
  <c r="AA37" i="5"/>
  <c r="Z37" i="5"/>
  <c r="Y37" i="5"/>
  <c r="X37" i="5"/>
  <c r="W37" i="5"/>
  <c r="V37" i="5"/>
  <c r="U37" i="5"/>
  <c r="T37" i="5"/>
  <c r="S37" i="5"/>
  <c r="R37" i="5"/>
  <c r="Q37" i="5"/>
  <c r="P37" i="5"/>
  <c r="O37" i="5"/>
  <c r="N37" i="5"/>
  <c r="M37" i="5"/>
  <c r="L37" i="5"/>
  <c r="K37" i="5"/>
  <c r="J37" i="5"/>
  <c r="I37" i="5"/>
  <c r="H37" i="5"/>
  <c r="G37" i="5"/>
  <c r="F37" i="5"/>
  <c r="D37" i="5"/>
  <c r="C37" i="5"/>
  <c r="GR36" i="5"/>
  <c r="GQ36" i="5"/>
  <c r="GP36" i="5"/>
  <c r="GO36" i="5"/>
  <c r="GN36" i="5"/>
  <c r="GM36" i="5"/>
  <c r="GL36" i="5"/>
  <c r="GK36" i="5"/>
  <c r="GJ36" i="5"/>
  <c r="GI36" i="5"/>
  <c r="GH36" i="5"/>
  <c r="GG36" i="5"/>
  <c r="GF36" i="5"/>
  <c r="GE36" i="5"/>
  <c r="GD36" i="5"/>
  <c r="GC36" i="5"/>
  <c r="GB36" i="5"/>
  <c r="GA36" i="5"/>
  <c r="FZ36" i="5"/>
  <c r="FY36" i="5"/>
  <c r="FX36" i="5"/>
  <c r="FW36" i="5"/>
  <c r="FV36" i="5"/>
  <c r="FU36" i="5"/>
  <c r="FT36" i="5"/>
  <c r="FS36" i="5"/>
  <c r="FR36" i="5"/>
  <c r="FQ36" i="5"/>
  <c r="FP36" i="5"/>
  <c r="FO36" i="5"/>
  <c r="FN36" i="5"/>
  <c r="FM36" i="5"/>
  <c r="FL36" i="5"/>
  <c r="FK36" i="5"/>
  <c r="FJ36" i="5"/>
  <c r="FI36" i="5"/>
  <c r="FH36" i="5"/>
  <c r="FG36" i="5"/>
  <c r="FF36" i="5"/>
  <c r="FE36" i="5"/>
  <c r="FD36" i="5"/>
  <c r="FC36" i="5"/>
  <c r="FB36" i="5"/>
  <c r="FA36" i="5"/>
  <c r="EZ36" i="5"/>
  <c r="EY36" i="5"/>
  <c r="EX36" i="5"/>
  <c r="EW36" i="5"/>
  <c r="EV36" i="5"/>
  <c r="EU36" i="5"/>
  <c r="ET36" i="5"/>
  <c r="ES36" i="5"/>
  <c r="ER36" i="5"/>
  <c r="EQ36" i="5"/>
  <c r="EP36" i="5"/>
  <c r="EO36" i="5"/>
  <c r="EN36" i="5"/>
  <c r="EM36" i="5"/>
  <c r="EL36" i="5"/>
  <c r="EK36" i="5"/>
  <c r="EJ36" i="5"/>
  <c r="EI36" i="5"/>
  <c r="EH36" i="5"/>
  <c r="EG36" i="5"/>
  <c r="EF36" i="5"/>
  <c r="EE36" i="5"/>
  <c r="ED36" i="5"/>
  <c r="EC36" i="5"/>
  <c r="EB36" i="5"/>
  <c r="EA36" i="5"/>
  <c r="DZ36" i="5"/>
  <c r="DY36" i="5"/>
  <c r="DX36" i="5"/>
  <c r="DW36" i="5"/>
  <c r="DV36" i="5"/>
  <c r="DU36" i="5"/>
  <c r="DT36" i="5"/>
  <c r="DS36" i="5"/>
  <c r="DR36" i="5"/>
  <c r="DQ36" i="5"/>
  <c r="DP36" i="5"/>
  <c r="DO36" i="5"/>
  <c r="DN36" i="5"/>
  <c r="DM36" i="5"/>
  <c r="DL36" i="5"/>
  <c r="DK36" i="5"/>
  <c r="DJ36" i="5"/>
  <c r="DI36" i="5"/>
  <c r="DH36" i="5"/>
  <c r="DG36" i="5"/>
  <c r="DF36" i="5"/>
  <c r="DE36" i="5"/>
  <c r="DD36" i="5"/>
  <c r="DC36" i="5"/>
  <c r="DB36" i="5"/>
  <c r="DA36" i="5"/>
  <c r="CZ36" i="5"/>
  <c r="CY36" i="5"/>
  <c r="CX36" i="5"/>
  <c r="CW36" i="5"/>
  <c r="CV36" i="5"/>
  <c r="CU36" i="5"/>
  <c r="CT36" i="5"/>
  <c r="CS36" i="5"/>
  <c r="CR36" i="5"/>
  <c r="CQ36" i="5"/>
  <c r="CP36" i="5"/>
  <c r="CO36" i="5"/>
  <c r="CN36" i="5"/>
  <c r="CM36" i="5"/>
  <c r="CL36" i="5"/>
  <c r="CK36" i="5"/>
  <c r="CJ36" i="5"/>
  <c r="CI36" i="5"/>
  <c r="CH36" i="5"/>
  <c r="CG36" i="5"/>
  <c r="CF36" i="5"/>
  <c r="CE36" i="5"/>
  <c r="CD36" i="5"/>
  <c r="CC36" i="5"/>
  <c r="CB36" i="5"/>
  <c r="CA36" i="5"/>
  <c r="BZ36" i="5"/>
  <c r="BY36" i="5"/>
  <c r="BX36" i="5"/>
  <c r="BW36" i="5"/>
  <c r="BV36" i="5"/>
  <c r="BU36" i="5"/>
  <c r="BT36" i="5"/>
  <c r="BS36" i="5"/>
  <c r="BR36" i="5"/>
  <c r="BQ36" i="5"/>
  <c r="BP36" i="5"/>
  <c r="BO36" i="5"/>
  <c r="BN36" i="5"/>
  <c r="BM36" i="5"/>
  <c r="BL36" i="5"/>
  <c r="BK36" i="5"/>
  <c r="BJ36" i="5"/>
  <c r="BI36" i="5"/>
  <c r="BH36" i="5"/>
  <c r="BG36" i="5"/>
  <c r="BF36" i="5"/>
  <c r="BE36" i="5"/>
  <c r="BD36" i="5"/>
  <c r="BC36" i="5"/>
  <c r="BB36" i="5"/>
  <c r="BA36" i="5"/>
  <c r="AZ36" i="5"/>
  <c r="AY36" i="5"/>
  <c r="AX36" i="5"/>
  <c r="AW36" i="5"/>
  <c r="AV36" i="5"/>
  <c r="AU36" i="5"/>
  <c r="AT36" i="5"/>
  <c r="AS36" i="5"/>
  <c r="AR36" i="5"/>
  <c r="AQ36" i="5"/>
  <c r="AP36" i="5"/>
  <c r="AO36" i="5"/>
  <c r="AN36" i="5"/>
  <c r="AM36" i="5"/>
  <c r="AL36" i="5"/>
  <c r="AK36" i="5"/>
  <c r="AJ36" i="5"/>
  <c r="AI36" i="5"/>
  <c r="AH36" i="5"/>
  <c r="AG36" i="5"/>
  <c r="AF36" i="5"/>
  <c r="AE36" i="5"/>
  <c r="AD36" i="5"/>
  <c r="AC36" i="5"/>
  <c r="AB36" i="5"/>
  <c r="AA36" i="5"/>
  <c r="Z36" i="5"/>
  <c r="Y36" i="5"/>
  <c r="X36" i="5"/>
  <c r="W36" i="5"/>
  <c r="V36" i="5"/>
  <c r="U36" i="5"/>
  <c r="T36" i="5"/>
  <c r="S36" i="5"/>
  <c r="R36" i="5"/>
  <c r="Q36" i="5"/>
  <c r="P36" i="5"/>
  <c r="O36" i="5"/>
  <c r="N36" i="5"/>
  <c r="M36" i="5"/>
  <c r="L36" i="5"/>
  <c r="K36" i="5"/>
  <c r="J36" i="5"/>
  <c r="I36" i="5"/>
  <c r="H36" i="5"/>
  <c r="G36" i="5"/>
  <c r="F36" i="5"/>
  <c r="D36" i="5"/>
  <c r="C36" i="5"/>
  <c r="GR35" i="5"/>
  <c r="GQ35" i="5"/>
  <c r="GP35" i="5"/>
  <c r="GO35" i="5"/>
  <c r="GN35" i="5"/>
  <c r="GM35" i="5"/>
  <c r="GL35" i="5"/>
  <c r="GK35" i="5"/>
  <c r="GJ35" i="5"/>
  <c r="GI35" i="5"/>
  <c r="GH35" i="5"/>
  <c r="GG35" i="5"/>
  <c r="GF35" i="5"/>
  <c r="GE35" i="5"/>
  <c r="GD35" i="5"/>
  <c r="GC35" i="5"/>
  <c r="GB35" i="5"/>
  <c r="GA35" i="5"/>
  <c r="FZ35" i="5"/>
  <c r="FY35" i="5"/>
  <c r="FX35" i="5"/>
  <c r="FW35" i="5"/>
  <c r="FV35" i="5"/>
  <c r="FU35" i="5"/>
  <c r="FT35" i="5"/>
  <c r="FS35" i="5"/>
  <c r="FR35" i="5"/>
  <c r="FQ35" i="5"/>
  <c r="FP35" i="5"/>
  <c r="FO35" i="5"/>
  <c r="FN35" i="5"/>
  <c r="FM35" i="5"/>
  <c r="FL35" i="5"/>
  <c r="FK35" i="5"/>
  <c r="FJ35" i="5"/>
  <c r="FI35" i="5"/>
  <c r="FH35" i="5"/>
  <c r="FG35" i="5"/>
  <c r="FF35" i="5"/>
  <c r="FE35" i="5"/>
  <c r="FD35" i="5"/>
  <c r="FC35" i="5"/>
  <c r="FB35" i="5"/>
  <c r="FA35" i="5"/>
  <c r="EZ35" i="5"/>
  <c r="EY35" i="5"/>
  <c r="EX35" i="5"/>
  <c r="EW35" i="5"/>
  <c r="EV35" i="5"/>
  <c r="EU35" i="5"/>
  <c r="ET35" i="5"/>
  <c r="ES35" i="5"/>
  <c r="ER35" i="5"/>
  <c r="EQ35" i="5"/>
  <c r="EP35" i="5"/>
  <c r="EO35" i="5"/>
  <c r="EN35" i="5"/>
  <c r="EM35" i="5"/>
  <c r="EL35" i="5"/>
  <c r="EK35" i="5"/>
  <c r="EJ35" i="5"/>
  <c r="EI35" i="5"/>
  <c r="EH35" i="5"/>
  <c r="EG35" i="5"/>
  <c r="EF35" i="5"/>
  <c r="EE35" i="5"/>
  <c r="ED35" i="5"/>
  <c r="EC35" i="5"/>
  <c r="EB35" i="5"/>
  <c r="EA35" i="5"/>
  <c r="DZ35" i="5"/>
  <c r="DY35" i="5"/>
  <c r="DX35" i="5"/>
  <c r="DW35" i="5"/>
  <c r="DV35" i="5"/>
  <c r="DU35" i="5"/>
  <c r="DT35" i="5"/>
  <c r="DS35" i="5"/>
  <c r="DR35" i="5"/>
  <c r="DQ35" i="5"/>
  <c r="DP35" i="5"/>
  <c r="DO35" i="5"/>
  <c r="DN35" i="5"/>
  <c r="DM35" i="5"/>
  <c r="DL35" i="5"/>
  <c r="DK35" i="5"/>
  <c r="DJ35" i="5"/>
  <c r="DI35" i="5"/>
  <c r="DH35" i="5"/>
  <c r="DG35" i="5"/>
  <c r="DF35" i="5"/>
  <c r="DE35" i="5"/>
  <c r="DD35" i="5"/>
  <c r="DC35" i="5"/>
  <c r="DB35" i="5"/>
  <c r="DA35" i="5"/>
  <c r="CZ35" i="5"/>
  <c r="CY35" i="5"/>
  <c r="CX35" i="5"/>
  <c r="CW35" i="5"/>
  <c r="CV35" i="5"/>
  <c r="CU35" i="5"/>
  <c r="CT35" i="5"/>
  <c r="CS35" i="5"/>
  <c r="CR35" i="5"/>
  <c r="CQ35" i="5"/>
  <c r="CP35" i="5"/>
  <c r="CO35" i="5"/>
  <c r="CN35" i="5"/>
  <c r="CM35" i="5"/>
  <c r="CL35" i="5"/>
  <c r="CK35" i="5"/>
  <c r="CJ35" i="5"/>
  <c r="CI35" i="5"/>
  <c r="CH35" i="5"/>
  <c r="CG35" i="5"/>
  <c r="CF35" i="5"/>
  <c r="CE35" i="5"/>
  <c r="CD35" i="5"/>
  <c r="CC35" i="5"/>
  <c r="CB35" i="5"/>
  <c r="CA35" i="5"/>
  <c r="BZ35" i="5"/>
  <c r="BY35" i="5"/>
  <c r="BX35" i="5"/>
  <c r="BW35" i="5"/>
  <c r="BV35" i="5"/>
  <c r="BU35" i="5"/>
  <c r="BT35" i="5"/>
  <c r="BS35" i="5"/>
  <c r="BR35" i="5"/>
  <c r="BQ35" i="5"/>
  <c r="BP35" i="5"/>
  <c r="BO35" i="5"/>
  <c r="BN35" i="5"/>
  <c r="BM35" i="5"/>
  <c r="BL35" i="5"/>
  <c r="BK35" i="5"/>
  <c r="BJ35" i="5"/>
  <c r="BI35" i="5"/>
  <c r="BH35" i="5"/>
  <c r="BG35" i="5"/>
  <c r="BF35" i="5"/>
  <c r="BE35" i="5"/>
  <c r="BD35" i="5"/>
  <c r="BC35" i="5"/>
  <c r="BB35" i="5"/>
  <c r="BA35" i="5"/>
  <c r="AZ35" i="5"/>
  <c r="AY35" i="5"/>
  <c r="AX35" i="5"/>
  <c r="AW35" i="5"/>
  <c r="AV35" i="5"/>
  <c r="AU35" i="5"/>
  <c r="AT35" i="5"/>
  <c r="AS35" i="5"/>
  <c r="AR35" i="5"/>
  <c r="AQ35" i="5"/>
  <c r="AP35" i="5"/>
  <c r="AO35" i="5"/>
  <c r="AN35" i="5"/>
  <c r="AM35" i="5"/>
  <c r="AL35" i="5"/>
  <c r="AK35" i="5"/>
  <c r="AJ35" i="5"/>
  <c r="AI35" i="5"/>
  <c r="AH35" i="5"/>
  <c r="AG35" i="5"/>
  <c r="AF35" i="5"/>
  <c r="AE35" i="5"/>
  <c r="AD35" i="5"/>
  <c r="AC35" i="5"/>
  <c r="AB35" i="5"/>
  <c r="AA35" i="5"/>
  <c r="Z35" i="5"/>
  <c r="Y35" i="5"/>
  <c r="X35" i="5"/>
  <c r="W35" i="5"/>
  <c r="V35" i="5"/>
  <c r="U35" i="5"/>
  <c r="T35" i="5"/>
  <c r="S35" i="5"/>
  <c r="R35" i="5"/>
  <c r="Q35" i="5"/>
  <c r="P35" i="5"/>
  <c r="O35" i="5"/>
  <c r="N35" i="5"/>
  <c r="M35" i="5"/>
  <c r="L35" i="5"/>
  <c r="K35" i="5"/>
  <c r="J35" i="5"/>
  <c r="I35" i="5"/>
  <c r="H35" i="5"/>
  <c r="G35" i="5"/>
  <c r="F35" i="5"/>
  <c r="D35" i="5"/>
  <c r="C35" i="5"/>
  <c r="GR34" i="5"/>
  <c r="GQ34" i="5"/>
  <c r="GP34" i="5"/>
  <c r="GO34" i="5"/>
  <c r="GN34" i="5"/>
  <c r="GM34" i="5"/>
  <c r="GL34" i="5"/>
  <c r="GK34" i="5"/>
  <c r="GJ34" i="5"/>
  <c r="GI34" i="5"/>
  <c r="GH34" i="5"/>
  <c r="GG34" i="5"/>
  <c r="GF34" i="5"/>
  <c r="GE34" i="5"/>
  <c r="GD34" i="5"/>
  <c r="GC34" i="5"/>
  <c r="GB34" i="5"/>
  <c r="GA34" i="5"/>
  <c r="FZ34" i="5"/>
  <c r="FY34" i="5"/>
  <c r="FX34" i="5"/>
  <c r="FW34" i="5"/>
  <c r="FV34" i="5"/>
  <c r="FU34" i="5"/>
  <c r="FT34" i="5"/>
  <c r="FS34" i="5"/>
  <c r="FR34" i="5"/>
  <c r="FQ34" i="5"/>
  <c r="FP34" i="5"/>
  <c r="FO34" i="5"/>
  <c r="FN34" i="5"/>
  <c r="FM34" i="5"/>
  <c r="FL34" i="5"/>
  <c r="FK34" i="5"/>
  <c r="FJ34" i="5"/>
  <c r="FI34" i="5"/>
  <c r="FH34" i="5"/>
  <c r="FG34" i="5"/>
  <c r="FF34" i="5"/>
  <c r="FE34" i="5"/>
  <c r="FD34" i="5"/>
  <c r="FC34" i="5"/>
  <c r="FB34" i="5"/>
  <c r="FA34" i="5"/>
  <c r="EZ34" i="5"/>
  <c r="EY34" i="5"/>
  <c r="EX34" i="5"/>
  <c r="EW34" i="5"/>
  <c r="EV34" i="5"/>
  <c r="EU34" i="5"/>
  <c r="ET34" i="5"/>
  <c r="ES34" i="5"/>
  <c r="ER34" i="5"/>
  <c r="EQ34" i="5"/>
  <c r="EP34" i="5"/>
  <c r="EO34" i="5"/>
  <c r="EN34" i="5"/>
  <c r="EM34" i="5"/>
  <c r="EL34" i="5"/>
  <c r="EK34" i="5"/>
  <c r="EJ34" i="5"/>
  <c r="EI34" i="5"/>
  <c r="EH34" i="5"/>
  <c r="EG34" i="5"/>
  <c r="EF34" i="5"/>
  <c r="EE34" i="5"/>
  <c r="ED34" i="5"/>
  <c r="EC34" i="5"/>
  <c r="EB34" i="5"/>
  <c r="EA34" i="5"/>
  <c r="DZ34" i="5"/>
  <c r="DY34" i="5"/>
  <c r="DX34" i="5"/>
  <c r="DW34" i="5"/>
  <c r="DV34" i="5"/>
  <c r="DU34" i="5"/>
  <c r="DT34" i="5"/>
  <c r="DS34" i="5"/>
  <c r="DR34" i="5"/>
  <c r="DQ34" i="5"/>
  <c r="DP34" i="5"/>
  <c r="DO34" i="5"/>
  <c r="DN34" i="5"/>
  <c r="DM34" i="5"/>
  <c r="DL34" i="5"/>
  <c r="DK34" i="5"/>
  <c r="DJ34" i="5"/>
  <c r="DI34" i="5"/>
  <c r="DH34" i="5"/>
  <c r="DG34" i="5"/>
  <c r="DF34" i="5"/>
  <c r="DE34" i="5"/>
  <c r="DD34" i="5"/>
  <c r="DC34" i="5"/>
  <c r="DB34" i="5"/>
  <c r="DA34" i="5"/>
  <c r="CZ34" i="5"/>
  <c r="CY34" i="5"/>
  <c r="CX34" i="5"/>
  <c r="CW34" i="5"/>
  <c r="CV34" i="5"/>
  <c r="CU34" i="5"/>
  <c r="CT34" i="5"/>
  <c r="CS34" i="5"/>
  <c r="CR34" i="5"/>
  <c r="CQ34" i="5"/>
  <c r="CP34" i="5"/>
  <c r="CO34" i="5"/>
  <c r="CN34" i="5"/>
  <c r="CM34" i="5"/>
  <c r="CL34" i="5"/>
  <c r="CK34" i="5"/>
  <c r="CJ34" i="5"/>
  <c r="CI34" i="5"/>
  <c r="CH34" i="5"/>
  <c r="CG34" i="5"/>
  <c r="CF34" i="5"/>
  <c r="CE34" i="5"/>
  <c r="CD34" i="5"/>
  <c r="CC34" i="5"/>
  <c r="CB34" i="5"/>
  <c r="CA34" i="5"/>
  <c r="BZ34" i="5"/>
  <c r="BY34" i="5"/>
  <c r="BX34" i="5"/>
  <c r="BW34" i="5"/>
  <c r="BV34" i="5"/>
  <c r="BU34" i="5"/>
  <c r="BT34" i="5"/>
  <c r="BS34" i="5"/>
  <c r="BR34" i="5"/>
  <c r="BQ34" i="5"/>
  <c r="BP34" i="5"/>
  <c r="BO34" i="5"/>
  <c r="BN34" i="5"/>
  <c r="BM34" i="5"/>
  <c r="BL34" i="5"/>
  <c r="BK34" i="5"/>
  <c r="BJ34" i="5"/>
  <c r="BI34" i="5"/>
  <c r="BH34" i="5"/>
  <c r="BG34" i="5"/>
  <c r="BF34" i="5"/>
  <c r="BE34" i="5"/>
  <c r="BD34" i="5"/>
  <c r="BC34" i="5"/>
  <c r="BB34" i="5"/>
  <c r="BA34" i="5"/>
  <c r="AZ34" i="5"/>
  <c r="AY34" i="5"/>
  <c r="AX34" i="5"/>
  <c r="AW34" i="5"/>
  <c r="AV34" i="5"/>
  <c r="AU34" i="5"/>
  <c r="AT34" i="5"/>
  <c r="AS34" i="5"/>
  <c r="AR34" i="5"/>
  <c r="AQ34" i="5"/>
  <c r="AP34" i="5"/>
  <c r="AO34" i="5"/>
  <c r="AN34" i="5"/>
  <c r="AM34" i="5"/>
  <c r="AL34" i="5"/>
  <c r="AK34" i="5"/>
  <c r="AJ34" i="5"/>
  <c r="AI34" i="5"/>
  <c r="AH34" i="5"/>
  <c r="AG34" i="5"/>
  <c r="AF34" i="5"/>
  <c r="AE34" i="5"/>
  <c r="AD34" i="5"/>
  <c r="AC34" i="5"/>
  <c r="AB34" i="5"/>
  <c r="AA34" i="5"/>
  <c r="Z34" i="5"/>
  <c r="Y34" i="5"/>
  <c r="X34" i="5"/>
  <c r="W34" i="5"/>
  <c r="V34" i="5"/>
  <c r="U34" i="5"/>
  <c r="T34" i="5"/>
  <c r="S34" i="5"/>
  <c r="R34" i="5"/>
  <c r="Q34" i="5"/>
  <c r="P34" i="5"/>
  <c r="O34" i="5"/>
  <c r="N34" i="5"/>
  <c r="M34" i="5"/>
  <c r="L34" i="5"/>
  <c r="K34" i="5"/>
  <c r="J34" i="5"/>
  <c r="I34" i="5"/>
  <c r="H34" i="5"/>
  <c r="G34" i="5"/>
  <c r="F34" i="5"/>
  <c r="D34" i="5"/>
  <c r="C34" i="5"/>
  <c r="GR33" i="5"/>
  <c r="GQ33" i="5"/>
  <c r="GP33" i="5"/>
  <c r="GO33" i="5"/>
  <c r="GN33" i="5"/>
  <c r="GM33" i="5"/>
  <c r="GL33" i="5"/>
  <c r="GK33" i="5"/>
  <c r="GJ33" i="5"/>
  <c r="GI33" i="5"/>
  <c r="GH33" i="5"/>
  <c r="GG33" i="5"/>
  <c r="GF33" i="5"/>
  <c r="GE33" i="5"/>
  <c r="GD33" i="5"/>
  <c r="GC33" i="5"/>
  <c r="GB33" i="5"/>
  <c r="GA33" i="5"/>
  <c r="FZ33" i="5"/>
  <c r="FY33" i="5"/>
  <c r="FX33" i="5"/>
  <c r="FW33" i="5"/>
  <c r="FV33" i="5"/>
  <c r="FU33" i="5"/>
  <c r="FT33" i="5"/>
  <c r="FS33" i="5"/>
  <c r="FR33" i="5"/>
  <c r="FQ33" i="5"/>
  <c r="FP33" i="5"/>
  <c r="FO33" i="5"/>
  <c r="FN33" i="5"/>
  <c r="FM33" i="5"/>
  <c r="FL33" i="5"/>
  <c r="FK33" i="5"/>
  <c r="FJ33" i="5"/>
  <c r="FI33" i="5"/>
  <c r="FH33" i="5"/>
  <c r="FG33" i="5"/>
  <c r="FF33" i="5"/>
  <c r="FE33" i="5"/>
  <c r="FD33" i="5"/>
  <c r="FC33" i="5"/>
  <c r="FB33" i="5"/>
  <c r="FA33" i="5"/>
  <c r="EZ33" i="5"/>
  <c r="EY33" i="5"/>
  <c r="EX33" i="5"/>
  <c r="EW33" i="5"/>
  <c r="EV33" i="5"/>
  <c r="EU33" i="5"/>
  <c r="ET33" i="5"/>
  <c r="ES33" i="5"/>
  <c r="ER33" i="5"/>
  <c r="EQ33" i="5"/>
  <c r="EP33" i="5"/>
  <c r="EO33" i="5"/>
  <c r="EN33" i="5"/>
  <c r="EM33" i="5"/>
  <c r="EL33" i="5"/>
  <c r="EK33" i="5"/>
  <c r="EJ33" i="5"/>
  <c r="EI33" i="5"/>
  <c r="EH33" i="5"/>
  <c r="EG33" i="5"/>
  <c r="EF33" i="5"/>
  <c r="EE33" i="5"/>
  <c r="ED33" i="5"/>
  <c r="EC33" i="5"/>
  <c r="EB33" i="5"/>
  <c r="EA33" i="5"/>
  <c r="DZ33" i="5"/>
  <c r="DY33" i="5"/>
  <c r="DX33" i="5"/>
  <c r="DW33" i="5"/>
  <c r="DV33" i="5"/>
  <c r="DU33" i="5"/>
  <c r="DT33" i="5"/>
  <c r="DS33" i="5"/>
  <c r="DR33" i="5"/>
  <c r="DQ33" i="5"/>
  <c r="DP33" i="5"/>
  <c r="DO33" i="5"/>
  <c r="DN33" i="5"/>
  <c r="DM33" i="5"/>
  <c r="DL33" i="5"/>
  <c r="DK33" i="5"/>
  <c r="DJ33" i="5"/>
  <c r="DI33" i="5"/>
  <c r="DH33" i="5"/>
  <c r="DG33" i="5"/>
  <c r="DF33" i="5"/>
  <c r="DE33" i="5"/>
  <c r="DD33"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G33" i="5"/>
  <c r="F33" i="5"/>
  <c r="D33" i="5"/>
  <c r="C33" i="5"/>
  <c r="GR32" i="5"/>
  <c r="GQ32" i="5"/>
  <c r="GP32" i="5"/>
  <c r="GO32" i="5"/>
  <c r="GN32" i="5"/>
  <c r="GM32" i="5"/>
  <c r="GL32" i="5"/>
  <c r="GK32" i="5"/>
  <c r="GJ32" i="5"/>
  <c r="GI32" i="5"/>
  <c r="GH32" i="5"/>
  <c r="GG32" i="5"/>
  <c r="GF32" i="5"/>
  <c r="GE32" i="5"/>
  <c r="GD32" i="5"/>
  <c r="GC32" i="5"/>
  <c r="GB32" i="5"/>
  <c r="GA32" i="5"/>
  <c r="FZ32" i="5"/>
  <c r="FY32" i="5"/>
  <c r="FX32" i="5"/>
  <c r="FW32" i="5"/>
  <c r="FV32" i="5"/>
  <c r="FU32" i="5"/>
  <c r="FT32" i="5"/>
  <c r="FS32" i="5"/>
  <c r="FR32" i="5"/>
  <c r="FQ32" i="5"/>
  <c r="FP32" i="5"/>
  <c r="FO32" i="5"/>
  <c r="FN32" i="5"/>
  <c r="FM32" i="5"/>
  <c r="FL32" i="5"/>
  <c r="FK32" i="5"/>
  <c r="FJ32" i="5"/>
  <c r="FI32" i="5"/>
  <c r="FH32" i="5"/>
  <c r="FG32" i="5"/>
  <c r="FF32" i="5"/>
  <c r="FE32" i="5"/>
  <c r="FD32" i="5"/>
  <c r="FC32" i="5"/>
  <c r="FB32" i="5"/>
  <c r="FA32" i="5"/>
  <c r="EZ32" i="5"/>
  <c r="EY32" i="5"/>
  <c r="EX32" i="5"/>
  <c r="EW32" i="5"/>
  <c r="EV32" i="5"/>
  <c r="EU32" i="5"/>
  <c r="ET32" i="5"/>
  <c r="ES32" i="5"/>
  <c r="ER32" i="5"/>
  <c r="EQ32" i="5"/>
  <c r="EP32" i="5"/>
  <c r="EO32" i="5"/>
  <c r="EN32" i="5"/>
  <c r="EM32" i="5"/>
  <c r="EL32" i="5"/>
  <c r="EK32" i="5"/>
  <c r="EJ32" i="5"/>
  <c r="EI32" i="5"/>
  <c r="EH32" i="5"/>
  <c r="EG32" i="5"/>
  <c r="EF32" i="5"/>
  <c r="EE32" i="5"/>
  <c r="ED32" i="5"/>
  <c r="EC32" i="5"/>
  <c r="EB32" i="5"/>
  <c r="EA32" i="5"/>
  <c r="DZ32" i="5"/>
  <c r="DY32" i="5"/>
  <c r="DX32" i="5"/>
  <c r="DW32" i="5"/>
  <c r="DV32" i="5"/>
  <c r="DU32" i="5"/>
  <c r="DT32" i="5"/>
  <c r="DS32" i="5"/>
  <c r="DR32" i="5"/>
  <c r="DQ32" i="5"/>
  <c r="DP32" i="5"/>
  <c r="DO32" i="5"/>
  <c r="DN32" i="5"/>
  <c r="DM32" i="5"/>
  <c r="DL32" i="5"/>
  <c r="DK32" i="5"/>
  <c r="DJ32" i="5"/>
  <c r="DI32" i="5"/>
  <c r="DH32" i="5"/>
  <c r="DG32" i="5"/>
  <c r="DF32" i="5"/>
  <c r="DE32" i="5"/>
  <c r="DD32" i="5"/>
  <c r="DC32" i="5"/>
  <c r="DB32" i="5"/>
  <c r="DA32" i="5"/>
  <c r="CZ32" i="5"/>
  <c r="CY32" i="5"/>
  <c r="CX32" i="5"/>
  <c r="CW32" i="5"/>
  <c r="CV32" i="5"/>
  <c r="CU32" i="5"/>
  <c r="CT32" i="5"/>
  <c r="CS32" i="5"/>
  <c r="CR32" i="5"/>
  <c r="CQ32" i="5"/>
  <c r="CP32" i="5"/>
  <c r="CO32" i="5"/>
  <c r="CN32" i="5"/>
  <c r="CM32" i="5"/>
  <c r="CL32" i="5"/>
  <c r="CK32" i="5"/>
  <c r="CJ32" i="5"/>
  <c r="CI32" i="5"/>
  <c r="CH32" i="5"/>
  <c r="CG32" i="5"/>
  <c r="CF32" i="5"/>
  <c r="CE32" i="5"/>
  <c r="CD32" i="5"/>
  <c r="CC32" i="5"/>
  <c r="CB32" i="5"/>
  <c r="CA32" i="5"/>
  <c r="BZ32" i="5"/>
  <c r="BY32" i="5"/>
  <c r="BX32" i="5"/>
  <c r="BW32" i="5"/>
  <c r="BV32" i="5"/>
  <c r="BU32" i="5"/>
  <c r="BT32" i="5"/>
  <c r="BS32" i="5"/>
  <c r="BR32" i="5"/>
  <c r="BQ32" i="5"/>
  <c r="BP32" i="5"/>
  <c r="BO32" i="5"/>
  <c r="BN32" i="5"/>
  <c r="BM32" i="5"/>
  <c r="BL32" i="5"/>
  <c r="BK32" i="5"/>
  <c r="BJ32" i="5"/>
  <c r="BI32" i="5"/>
  <c r="BH32" i="5"/>
  <c r="BG32" i="5"/>
  <c r="BF32" i="5"/>
  <c r="BE32" i="5"/>
  <c r="BD32" i="5"/>
  <c r="BC32" i="5"/>
  <c r="BB32" i="5"/>
  <c r="BA32" i="5"/>
  <c r="AZ32" i="5"/>
  <c r="AY32" i="5"/>
  <c r="AX32" i="5"/>
  <c r="AW32" i="5"/>
  <c r="AV32" i="5"/>
  <c r="AU32" i="5"/>
  <c r="AT32" i="5"/>
  <c r="AS32" i="5"/>
  <c r="AR32" i="5"/>
  <c r="AQ32" i="5"/>
  <c r="AP32" i="5"/>
  <c r="AO32" i="5"/>
  <c r="AN32" i="5"/>
  <c r="AM32" i="5"/>
  <c r="AL32" i="5"/>
  <c r="AK32" i="5"/>
  <c r="AJ32" i="5"/>
  <c r="AI32" i="5"/>
  <c r="AH32" i="5"/>
  <c r="AG32" i="5"/>
  <c r="AF32" i="5"/>
  <c r="AE32" i="5"/>
  <c r="AD32" i="5"/>
  <c r="AC32" i="5"/>
  <c r="AB32" i="5"/>
  <c r="AA32" i="5"/>
  <c r="Z32" i="5"/>
  <c r="Y32" i="5"/>
  <c r="X32" i="5"/>
  <c r="W32" i="5"/>
  <c r="V32" i="5"/>
  <c r="U32" i="5"/>
  <c r="T32" i="5"/>
  <c r="S32" i="5"/>
  <c r="R32" i="5"/>
  <c r="Q32" i="5"/>
  <c r="P32" i="5"/>
  <c r="O32" i="5"/>
  <c r="N32" i="5"/>
  <c r="M32" i="5"/>
  <c r="L32" i="5"/>
  <c r="K32" i="5"/>
  <c r="J32" i="5"/>
  <c r="I32" i="5"/>
  <c r="H32" i="5"/>
  <c r="G32" i="5"/>
  <c r="F32" i="5"/>
  <c r="C32" i="5"/>
  <c r="GR31" i="5"/>
  <c r="GQ31" i="5"/>
  <c r="GP31" i="5"/>
  <c r="GO31" i="5"/>
  <c r="GN31" i="5"/>
  <c r="GM31" i="5"/>
  <c r="GL31" i="5"/>
  <c r="GK31" i="5"/>
  <c r="GJ31" i="5"/>
  <c r="GI31" i="5"/>
  <c r="GH31" i="5"/>
  <c r="GG31" i="5"/>
  <c r="GF31" i="5"/>
  <c r="GE31" i="5"/>
  <c r="GD31" i="5"/>
  <c r="GC31" i="5"/>
  <c r="GB31" i="5"/>
  <c r="GA31" i="5"/>
  <c r="FZ31" i="5"/>
  <c r="FY31" i="5"/>
  <c r="FX31" i="5"/>
  <c r="FW31" i="5"/>
  <c r="FV31" i="5"/>
  <c r="FU31" i="5"/>
  <c r="FT31" i="5"/>
  <c r="FS31" i="5"/>
  <c r="FR31" i="5"/>
  <c r="FQ31" i="5"/>
  <c r="FP31" i="5"/>
  <c r="FO31" i="5"/>
  <c r="FN31" i="5"/>
  <c r="FM31" i="5"/>
  <c r="FL31" i="5"/>
  <c r="FK31" i="5"/>
  <c r="FJ31" i="5"/>
  <c r="FI31" i="5"/>
  <c r="FH31" i="5"/>
  <c r="FG31" i="5"/>
  <c r="FF31" i="5"/>
  <c r="FE31" i="5"/>
  <c r="FD31" i="5"/>
  <c r="FC31" i="5"/>
  <c r="FB31" i="5"/>
  <c r="FA31" i="5"/>
  <c r="EZ31" i="5"/>
  <c r="EY31" i="5"/>
  <c r="EX31" i="5"/>
  <c r="EW31" i="5"/>
  <c r="EV31" i="5"/>
  <c r="EU31" i="5"/>
  <c r="ET31" i="5"/>
  <c r="ES31" i="5"/>
  <c r="ER31" i="5"/>
  <c r="EQ31" i="5"/>
  <c r="EP31" i="5"/>
  <c r="EO31" i="5"/>
  <c r="EN31" i="5"/>
  <c r="EM31" i="5"/>
  <c r="EL31" i="5"/>
  <c r="EK31" i="5"/>
  <c r="EJ31" i="5"/>
  <c r="EI31" i="5"/>
  <c r="EH31" i="5"/>
  <c r="EG31" i="5"/>
  <c r="EF31" i="5"/>
  <c r="EE31" i="5"/>
  <c r="ED31" i="5"/>
  <c r="EC31" i="5"/>
  <c r="EB31" i="5"/>
  <c r="EA31" i="5"/>
  <c r="DZ31" i="5"/>
  <c r="DY31" i="5"/>
  <c r="DX31" i="5"/>
  <c r="DW31" i="5"/>
  <c r="DV31" i="5"/>
  <c r="DU31" i="5"/>
  <c r="DT31" i="5"/>
  <c r="DS31" i="5"/>
  <c r="DR31" i="5"/>
  <c r="DQ31" i="5"/>
  <c r="DP31" i="5"/>
  <c r="DO31" i="5"/>
  <c r="DN31" i="5"/>
  <c r="DM31" i="5"/>
  <c r="DL31" i="5"/>
  <c r="DK31" i="5"/>
  <c r="DJ31" i="5"/>
  <c r="DI31" i="5"/>
  <c r="DH31" i="5"/>
  <c r="DG31" i="5"/>
  <c r="DF31" i="5"/>
  <c r="DE31" i="5"/>
  <c r="DD31" i="5"/>
  <c r="DC31" i="5"/>
  <c r="DB31" i="5"/>
  <c r="DA31" i="5"/>
  <c r="CZ31" i="5"/>
  <c r="CY31" i="5"/>
  <c r="CX31" i="5"/>
  <c r="CW31" i="5"/>
  <c r="CV31" i="5"/>
  <c r="CU31" i="5"/>
  <c r="CT31" i="5"/>
  <c r="CS31" i="5"/>
  <c r="CR31" i="5"/>
  <c r="CQ31" i="5"/>
  <c r="CP31" i="5"/>
  <c r="CO31" i="5"/>
  <c r="CN31" i="5"/>
  <c r="CM31" i="5"/>
  <c r="CL31" i="5"/>
  <c r="CK31" i="5"/>
  <c r="CJ31" i="5"/>
  <c r="CI31" i="5"/>
  <c r="CH31" i="5"/>
  <c r="CG31" i="5"/>
  <c r="CF31" i="5"/>
  <c r="CE31" i="5"/>
  <c r="CD31" i="5"/>
  <c r="CC31" i="5"/>
  <c r="CB31" i="5"/>
  <c r="CA31" i="5"/>
  <c r="BZ31" i="5"/>
  <c r="BY31" i="5"/>
  <c r="BX31" i="5"/>
  <c r="BW31" i="5"/>
  <c r="BV31" i="5"/>
  <c r="BU31" i="5"/>
  <c r="BT31" i="5"/>
  <c r="BS31" i="5"/>
  <c r="BR31" i="5"/>
  <c r="BQ31" i="5"/>
  <c r="BP31" i="5"/>
  <c r="BO31" i="5"/>
  <c r="BN31" i="5"/>
  <c r="BM31" i="5"/>
  <c r="BL31" i="5"/>
  <c r="BK31" i="5"/>
  <c r="BJ31" i="5"/>
  <c r="BI31" i="5"/>
  <c r="BH31" i="5"/>
  <c r="BG31" i="5"/>
  <c r="BF31" i="5"/>
  <c r="BE31" i="5"/>
  <c r="BD31" i="5"/>
  <c r="BC31" i="5"/>
  <c r="BB31" i="5"/>
  <c r="BA31" i="5"/>
  <c r="AZ31" i="5"/>
  <c r="AY31" i="5"/>
  <c r="AX31" i="5"/>
  <c r="AW31" i="5"/>
  <c r="AV31" i="5"/>
  <c r="AU31" i="5"/>
  <c r="AT31" i="5"/>
  <c r="AS31" i="5"/>
  <c r="AR31" i="5"/>
  <c r="AQ31" i="5"/>
  <c r="AP31" i="5"/>
  <c r="AO31" i="5"/>
  <c r="AN31" i="5"/>
  <c r="AM31" i="5"/>
  <c r="AL31" i="5"/>
  <c r="AK31" i="5"/>
  <c r="AJ31" i="5"/>
  <c r="AI31" i="5"/>
  <c r="AH31" i="5"/>
  <c r="AG31" i="5"/>
  <c r="AF31" i="5"/>
  <c r="AE31" i="5"/>
  <c r="AD31" i="5"/>
  <c r="AC31" i="5"/>
  <c r="AB31" i="5"/>
  <c r="AA31" i="5"/>
  <c r="Z31" i="5"/>
  <c r="Y31" i="5"/>
  <c r="X31" i="5"/>
  <c r="W31" i="5"/>
  <c r="V31" i="5"/>
  <c r="U31" i="5"/>
  <c r="T31" i="5"/>
  <c r="S31" i="5"/>
  <c r="R31" i="5"/>
  <c r="Q31" i="5"/>
  <c r="P31" i="5"/>
  <c r="O31" i="5"/>
  <c r="N31" i="5"/>
  <c r="M31" i="5"/>
  <c r="L31" i="5"/>
  <c r="K31" i="5"/>
  <c r="J31" i="5"/>
  <c r="I31" i="5"/>
  <c r="H31" i="5"/>
  <c r="G31" i="5"/>
  <c r="F31" i="5"/>
  <c r="D31" i="5"/>
  <c r="C31" i="5"/>
  <c r="GR30" i="5"/>
  <c r="GQ30" i="5"/>
  <c r="GP30" i="5"/>
  <c r="GO30" i="5"/>
  <c r="GN30" i="5"/>
  <c r="GM30" i="5"/>
  <c r="GL30" i="5"/>
  <c r="GK30" i="5"/>
  <c r="GJ30" i="5"/>
  <c r="GI30" i="5"/>
  <c r="GH30" i="5"/>
  <c r="GG30" i="5"/>
  <c r="GF30" i="5"/>
  <c r="GE30" i="5"/>
  <c r="GD30" i="5"/>
  <c r="GC30" i="5"/>
  <c r="GB30" i="5"/>
  <c r="GA30" i="5"/>
  <c r="FZ30" i="5"/>
  <c r="FY30" i="5"/>
  <c r="FX30" i="5"/>
  <c r="FW30" i="5"/>
  <c r="FV30" i="5"/>
  <c r="FU30" i="5"/>
  <c r="FT30" i="5"/>
  <c r="FS30" i="5"/>
  <c r="FR30" i="5"/>
  <c r="FQ30" i="5"/>
  <c r="FP30" i="5"/>
  <c r="FO30" i="5"/>
  <c r="FN30" i="5"/>
  <c r="FM30" i="5"/>
  <c r="FL30" i="5"/>
  <c r="FK30" i="5"/>
  <c r="FJ30" i="5"/>
  <c r="FI30" i="5"/>
  <c r="FH30" i="5"/>
  <c r="FG30" i="5"/>
  <c r="FF30" i="5"/>
  <c r="FE30" i="5"/>
  <c r="FD30" i="5"/>
  <c r="FC30" i="5"/>
  <c r="FB30" i="5"/>
  <c r="FA30" i="5"/>
  <c r="EZ30" i="5"/>
  <c r="EY30" i="5"/>
  <c r="EX30" i="5"/>
  <c r="EW30" i="5"/>
  <c r="EV30" i="5"/>
  <c r="EU30" i="5"/>
  <c r="ET30" i="5"/>
  <c r="ES30" i="5"/>
  <c r="ER30" i="5"/>
  <c r="EQ30" i="5"/>
  <c r="EP30" i="5"/>
  <c r="EO30" i="5"/>
  <c r="EN30" i="5"/>
  <c r="EM30" i="5"/>
  <c r="EL30" i="5"/>
  <c r="EK30" i="5"/>
  <c r="EJ30" i="5"/>
  <c r="EI30" i="5"/>
  <c r="EH30" i="5"/>
  <c r="EG30" i="5"/>
  <c r="EF30" i="5"/>
  <c r="EE30" i="5"/>
  <c r="ED30" i="5"/>
  <c r="EC30" i="5"/>
  <c r="EB30" i="5"/>
  <c r="EA30" i="5"/>
  <c r="DZ30" i="5"/>
  <c r="DY30" i="5"/>
  <c r="DX30" i="5"/>
  <c r="DW30" i="5"/>
  <c r="DV30" i="5"/>
  <c r="DU30" i="5"/>
  <c r="DT30" i="5"/>
  <c r="DS30" i="5"/>
  <c r="DR30" i="5"/>
  <c r="DQ30" i="5"/>
  <c r="DP30" i="5"/>
  <c r="DO30" i="5"/>
  <c r="DN30" i="5"/>
  <c r="DM30" i="5"/>
  <c r="DL30" i="5"/>
  <c r="DK30" i="5"/>
  <c r="DJ30" i="5"/>
  <c r="DI30" i="5"/>
  <c r="DH30" i="5"/>
  <c r="DG30" i="5"/>
  <c r="DF30" i="5"/>
  <c r="DE30" i="5"/>
  <c r="DD30" i="5"/>
  <c r="DC30" i="5"/>
  <c r="DB30" i="5"/>
  <c r="DA30" i="5"/>
  <c r="CZ30" i="5"/>
  <c r="CY30" i="5"/>
  <c r="CX30" i="5"/>
  <c r="CW30" i="5"/>
  <c r="CV30" i="5"/>
  <c r="CU30" i="5"/>
  <c r="CT30" i="5"/>
  <c r="CS30" i="5"/>
  <c r="CR30" i="5"/>
  <c r="CQ30" i="5"/>
  <c r="CP30" i="5"/>
  <c r="CO30" i="5"/>
  <c r="CN30" i="5"/>
  <c r="CM30" i="5"/>
  <c r="CL30" i="5"/>
  <c r="CK30" i="5"/>
  <c r="CJ30" i="5"/>
  <c r="CI30" i="5"/>
  <c r="CH30" i="5"/>
  <c r="CG30" i="5"/>
  <c r="CF30" i="5"/>
  <c r="CE30" i="5"/>
  <c r="CD30" i="5"/>
  <c r="CC30" i="5"/>
  <c r="CB30" i="5"/>
  <c r="CA30" i="5"/>
  <c r="BZ30" i="5"/>
  <c r="BY30" i="5"/>
  <c r="BX30" i="5"/>
  <c r="BW30" i="5"/>
  <c r="BV30" i="5"/>
  <c r="BU30" i="5"/>
  <c r="BT30" i="5"/>
  <c r="BS30" i="5"/>
  <c r="BR30" i="5"/>
  <c r="BQ30" i="5"/>
  <c r="BP30" i="5"/>
  <c r="BO30" i="5"/>
  <c r="BN30" i="5"/>
  <c r="BM30" i="5"/>
  <c r="BL30" i="5"/>
  <c r="BK30" i="5"/>
  <c r="BJ30" i="5"/>
  <c r="BI30" i="5"/>
  <c r="BH30" i="5"/>
  <c r="BG30" i="5"/>
  <c r="BF30" i="5"/>
  <c r="BE30" i="5"/>
  <c r="BD30" i="5"/>
  <c r="BC30" i="5"/>
  <c r="BB30" i="5"/>
  <c r="BA30" i="5"/>
  <c r="AZ30" i="5"/>
  <c r="AY30" i="5"/>
  <c r="AX30" i="5"/>
  <c r="AW30" i="5"/>
  <c r="AV30" i="5"/>
  <c r="AU30" i="5"/>
  <c r="AT30" i="5"/>
  <c r="AS30" i="5"/>
  <c r="AR30" i="5"/>
  <c r="AQ30" i="5"/>
  <c r="AP30" i="5"/>
  <c r="AO30" i="5"/>
  <c r="AN30" i="5"/>
  <c r="AM30" i="5"/>
  <c r="AL30" i="5"/>
  <c r="AK30" i="5"/>
  <c r="AJ30" i="5"/>
  <c r="AI30" i="5"/>
  <c r="AH30" i="5"/>
  <c r="AG30" i="5"/>
  <c r="AF30" i="5"/>
  <c r="AE30" i="5"/>
  <c r="AD30" i="5"/>
  <c r="AC30" i="5"/>
  <c r="AB30" i="5"/>
  <c r="AA30" i="5"/>
  <c r="Z30" i="5"/>
  <c r="Y30" i="5"/>
  <c r="X30" i="5"/>
  <c r="W30" i="5"/>
  <c r="V30" i="5"/>
  <c r="U30" i="5"/>
  <c r="T30" i="5"/>
  <c r="S30" i="5"/>
  <c r="R30" i="5"/>
  <c r="Q30" i="5"/>
  <c r="P30" i="5"/>
  <c r="O30" i="5"/>
  <c r="N30" i="5"/>
  <c r="M30" i="5"/>
  <c r="L30" i="5"/>
  <c r="K30" i="5"/>
  <c r="J30" i="5"/>
  <c r="I30" i="5"/>
  <c r="H30" i="5"/>
  <c r="G30" i="5"/>
  <c r="F30" i="5"/>
  <c r="D30" i="5"/>
  <c r="C30" i="5"/>
  <c r="GR29" i="5"/>
  <c r="GQ29" i="5"/>
  <c r="GP29" i="5"/>
  <c r="GO29" i="5"/>
  <c r="GN29" i="5"/>
  <c r="GM29" i="5"/>
  <c r="GL29" i="5"/>
  <c r="GK29" i="5"/>
  <c r="GJ29" i="5"/>
  <c r="GI29" i="5"/>
  <c r="GH29" i="5"/>
  <c r="GG29" i="5"/>
  <c r="GF29" i="5"/>
  <c r="GE29" i="5"/>
  <c r="GD29" i="5"/>
  <c r="GC29" i="5"/>
  <c r="GB29" i="5"/>
  <c r="GA29" i="5"/>
  <c r="FZ29" i="5"/>
  <c r="FY29" i="5"/>
  <c r="FX29" i="5"/>
  <c r="FW29" i="5"/>
  <c r="FV29" i="5"/>
  <c r="FU29" i="5"/>
  <c r="FT29" i="5"/>
  <c r="FS29" i="5"/>
  <c r="FR29" i="5"/>
  <c r="FQ29" i="5"/>
  <c r="FP29" i="5"/>
  <c r="FO29" i="5"/>
  <c r="FN29" i="5"/>
  <c r="FM29" i="5"/>
  <c r="FL29" i="5"/>
  <c r="FK29" i="5"/>
  <c r="FJ29" i="5"/>
  <c r="FI29" i="5"/>
  <c r="FH29" i="5"/>
  <c r="FG29" i="5"/>
  <c r="FF29" i="5"/>
  <c r="FE29" i="5"/>
  <c r="FD29" i="5"/>
  <c r="FC29" i="5"/>
  <c r="FB29" i="5"/>
  <c r="FA29" i="5"/>
  <c r="EZ29" i="5"/>
  <c r="EY29" i="5"/>
  <c r="EX29" i="5"/>
  <c r="EW29" i="5"/>
  <c r="EV29" i="5"/>
  <c r="EU29" i="5"/>
  <c r="ET29" i="5"/>
  <c r="ES29" i="5"/>
  <c r="ER29" i="5"/>
  <c r="EQ29" i="5"/>
  <c r="EP29" i="5"/>
  <c r="EO29" i="5"/>
  <c r="EN29" i="5"/>
  <c r="EM29" i="5"/>
  <c r="EL29" i="5"/>
  <c r="EK29" i="5"/>
  <c r="EJ29" i="5"/>
  <c r="EI29" i="5"/>
  <c r="EH29" i="5"/>
  <c r="EG29" i="5"/>
  <c r="EF29" i="5"/>
  <c r="EE29" i="5"/>
  <c r="ED29" i="5"/>
  <c r="EC29" i="5"/>
  <c r="EB29" i="5"/>
  <c r="EA29" i="5"/>
  <c r="DZ29" i="5"/>
  <c r="DY29" i="5"/>
  <c r="DX29" i="5"/>
  <c r="DW29" i="5"/>
  <c r="DV29" i="5"/>
  <c r="DU29" i="5"/>
  <c r="DT29" i="5"/>
  <c r="DS29" i="5"/>
  <c r="DR29" i="5"/>
  <c r="DQ29" i="5"/>
  <c r="DP29" i="5"/>
  <c r="DO29" i="5"/>
  <c r="DN29" i="5"/>
  <c r="DM29" i="5"/>
  <c r="DL29" i="5"/>
  <c r="DK29" i="5"/>
  <c r="DJ29" i="5"/>
  <c r="DI29" i="5"/>
  <c r="DH29" i="5"/>
  <c r="DG29" i="5"/>
  <c r="DF29" i="5"/>
  <c r="DE29" i="5"/>
  <c r="DD29" i="5"/>
  <c r="DC29" i="5"/>
  <c r="DB29" i="5"/>
  <c r="DA29" i="5"/>
  <c r="CZ29" i="5"/>
  <c r="CY29" i="5"/>
  <c r="CX29" i="5"/>
  <c r="CW29" i="5"/>
  <c r="CV29" i="5"/>
  <c r="CU29" i="5"/>
  <c r="CT29" i="5"/>
  <c r="CS29" i="5"/>
  <c r="CR29" i="5"/>
  <c r="CQ29" i="5"/>
  <c r="CP29" i="5"/>
  <c r="CO29" i="5"/>
  <c r="CN29" i="5"/>
  <c r="CM29" i="5"/>
  <c r="CL29" i="5"/>
  <c r="CK29" i="5"/>
  <c r="CJ29" i="5"/>
  <c r="CI29" i="5"/>
  <c r="CH29" i="5"/>
  <c r="CG29" i="5"/>
  <c r="CF29" i="5"/>
  <c r="CE29" i="5"/>
  <c r="CD29" i="5"/>
  <c r="CC29" i="5"/>
  <c r="CB29" i="5"/>
  <c r="CA29" i="5"/>
  <c r="BZ29" i="5"/>
  <c r="BY29" i="5"/>
  <c r="BX29" i="5"/>
  <c r="BW29" i="5"/>
  <c r="BV29" i="5"/>
  <c r="BU29" i="5"/>
  <c r="BT29" i="5"/>
  <c r="BS29" i="5"/>
  <c r="BR29" i="5"/>
  <c r="BQ29" i="5"/>
  <c r="BP29" i="5"/>
  <c r="BO29" i="5"/>
  <c r="BN29" i="5"/>
  <c r="BM29" i="5"/>
  <c r="BL29" i="5"/>
  <c r="BK29" i="5"/>
  <c r="BJ29" i="5"/>
  <c r="BI29" i="5"/>
  <c r="BH29" i="5"/>
  <c r="BG29" i="5"/>
  <c r="BF29" i="5"/>
  <c r="BE29" i="5"/>
  <c r="BD29" i="5"/>
  <c r="BC29" i="5"/>
  <c r="BB29" i="5"/>
  <c r="BA29" i="5"/>
  <c r="AZ29" i="5"/>
  <c r="AY29" i="5"/>
  <c r="AX29" i="5"/>
  <c r="AW29" i="5"/>
  <c r="AV29" i="5"/>
  <c r="AU29"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O29" i="5"/>
  <c r="N29" i="5"/>
  <c r="M29" i="5"/>
  <c r="L29" i="5"/>
  <c r="K29" i="5"/>
  <c r="J29" i="5"/>
  <c r="I29" i="5"/>
  <c r="H29" i="5"/>
  <c r="G29" i="5"/>
  <c r="F29" i="5"/>
  <c r="D29" i="5"/>
  <c r="C29" i="5"/>
  <c r="GR28" i="5"/>
  <c r="GQ28" i="5"/>
  <c r="GP28" i="5"/>
  <c r="GO28" i="5"/>
  <c r="GN28" i="5"/>
  <c r="GM28" i="5"/>
  <c r="GL28" i="5"/>
  <c r="GK28" i="5"/>
  <c r="GJ28" i="5"/>
  <c r="GI28" i="5"/>
  <c r="GH28" i="5"/>
  <c r="GG28" i="5"/>
  <c r="GF28" i="5"/>
  <c r="GE28" i="5"/>
  <c r="GD28" i="5"/>
  <c r="GC28" i="5"/>
  <c r="GB28" i="5"/>
  <c r="GA28" i="5"/>
  <c r="FZ28" i="5"/>
  <c r="FY28" i="5"/>
  <c r="FX28" i="5"/>
  <c r="FW28" i="5"/>
  <c r="FV28" i="5"/>
  <c r="FU28" i="5"/>
  <c r="FT28" i="5"/>
  <c r="FS28" i="5"/>
  <c r="FR28" i="5"/>
  <c r="FQ28" i="5"/>
  <c r="FP28" i="5"/>
  <c r="FO28" i="5"/>
  <c r="FN28" i="5"/>
  <c r="FM28" i="5"/>
  <c r="FL28" i="5"/>
  <c r="FK28" i="5"/>
  <c r="FJ28" i="5"/>
  <c r="FI28" i="5"/>
  <c r="FH28" i="5"/>
  <c r="FG28" i="5"/>
  <c r="FF28" i="5"/>
  <c r="FE28" i="5"/>
  <c r="FD28" i="5"/>
  <c r="FC28" i="5"/>
  <c r="FB28" i="5"/>
  <c r="FA28" i="5"/>
  <c r="EZ28" i="5"/>
  <c r="EY28" i="5"/>
  <c r="EX28" i="5"/>
  <c r="EW28" i="5"/>
  <c r="EV28" i="5"/>
  <c r="EU28" i="5"/>
  <c r="ET28" i="5"/>
  <c r="ES28" i="5"/>
  <c r="ER28" i="5"/>
  <c r="EQ28" i="5"/>
  <c r="EP28" i="5"/>
  <c r="EO28" i="5"/>
  <c r="EN28" i="5"/>
  <c r="EM28" i="5"/>
  <c r="EL28" i="5"/>
  <c r="EK28" i="5"/>
  <c r="EJ28" i="5"/>
  <c r="EI28" i="5"/>
  <c r="EH28" i="5"/>
  <c r="EG28" i="5"/>
  <c r="EF28" i="5"/>
  <c r="EE28" i="5"/>
  <c r="ED28" i="5"/>
  <c r="EC28" i="5"/>
  <c r="EB28" i="5"/>
  <c r="EA28" i="5"/>
  <c r="DZ28" i="5"/>
  <c r="DY28" i="5"/>
  <c r="DX28" i="5"/>
  <c r="DW28" i="5"/>
  <c r="DV28" i="5"/>
  <c r="DU28" i="5"/>
  <c r="DT28" i="5"/>
  <c r="DS28" i="5"/>
  <c r="DR28" i="5"/>
  <c r="DQ28" i="5"/>
  <c r="DP28" i="5"/>
  <c r="DO28" i="5"/>
  <c r="DN28" i="5"/>
  <c r="DM28" i="5"/>
  <c r="DL28" i="5"/>
  <c r="DK28" i="5"/>
  <c r="DJ28" i="5"/>
  <c r="DI28" i="5"/>
  <c r="DH28" i="5"/>
  <c r="DG28" i="5"/>
  <c r="DF28" i="5"/>
  <c r="DE28" i="5"/>
  <c r="DD28" i="5"/>
  <c r="DC28" i="5"/>
  <c r="DB28" i="5"/>
  <c r="DA28" i="5"/>
  <c r="CZ28" i="5"/>
  <c r="CY28" i="5"/>
  <c r="CX28" i="5"/>
  <c r="CW28" i="5"/>
  <c r="CV28" i="5"/>
  <c r="CU28" i="5"/>
  <c r="CT28" i="5"/>
  <c r="CS28" i="5"/>
  <c r="CR28" i="5"/>
  <c r="CQ28" i="5"/>
  <c r="CP28" i="5"/>
  <c r="CO28" i="5"/>
  <c r="CN28" i="5"/>
  <c r="CM28" i="5"/>
  <c r="CL28" i="5"/>
  <c r="CK28" i="5"/>
  <c r="CJ28" i="5"/>
  <c r="CI28" i="5"/>
  <c r="CH28" i="5"/>
  <c r="CG28" i="5"/>
  <c r="CF28" i="5"/>
  <c r="CE28" i="5"/>
  <c r="CD28" i="5"/>
  <c r="CC28" i="5"/>
  <c r="CB28" i="5"/>
  <c r="CA28" i="5"/>
  <c r="BZ28" i="5"/>
  <c r="BY28" i="5"/>
  <c r="BX28" i="5"/>
  <c r="BW28" i="5"/>
  <c r="BV28" i="5"/>
  <c r="BU28" i="5"/>
  <c r="BT28" i="5"/>
  <c r="BS28" i="5"/>
  <c r="BR28" i="5"/>
  <c r="BQ28" i="5"/>
  <c r="BP28" i="5"/>
  <c r="BO28" i="5"/>
  <c r="BN28" i="5"/>
  <c r="BM28" i="5"/>
  <c r="BL28" i="5"/>
  <c r="BK28" i="5"/>
  <c r="BJ28" i="5"/>
  <c r="BI28" i="5"/>
  <c r="BH28" i="5"/>
  <c r="BG28" i="5"/>
  <c r="BF28" i="5"/>
  <c r="BE28" i="5"/>
  <c r="BD28" i="5"/>
  <c r="BC28" i="5"/>
  <c r="BB28" i="5"/>
  <c r="BA28" i="5"/>
  <c r="AZ28" i="5"/>
  <c r="AY28" i="5"/>
  <c r="AX28" i="5"/>
  <c r="AW28" i="5"/>
  <c r="AV28" i="5"/>
  <c r="AU28" i="5"/>
  <c r="AT28" i="5"/>
  <c r="AS28" i="5"/>
  <c r="AR28" i="5"/>
  <c r="AQ28" i="5"/>
  <c r="AP28" i="5"/>
  <c r="AO28" i="5"/>
  <c r="AN28" i="5"/>
  <c r="AM28" i="5"/>
  <c r="AL28" i="5"/>
  <c r="AK28" i="5"/>
  <c r="AJ28" i="5"/>
  <c r="AI28" i="5"/>
  <c r="AH28" i="5"/>
  <c r="AG28" i="5"/>
  <c r="AF28" i="5"/>
  <c r="AE28" i="5"/>
  <c r="AD28" i="5"/>
  <c r="AC28" i="5"/>
  <c r="AB28" i="5"/>
  <c r="AA28" i="5"/>
  <c r="Z28" i="5"/>
  <c r="Y28" i="5"/>
  <c r="X28" i="5"/>
  <c r="W28" i="5"/>
  <c r="V28" i="5"/>
  <c r="U28" i="5"/>
  <c r="T28" i="5"/>
  <c r="S28" i="5"/>
  <c r="R28" i="5"/>
  <c r="Q28" i="5"/>
  <c r="P28" i="5"/>
  <c r="O28" i="5"/>
  <c r="N28" i="5"/>
  <c r="M28" i="5"/>
  <c r="L28" i="5"/>
  <c r="K28" i="5"/>
  <c r="J28" i="5"/>
  <c r="I28" i="5"/>
  <c r="H28" i="5"/>
  <c r="G28" i="5"/>
  <c r="F28" i="5"/>
  <c r="D28" i="5"/>
  <c r="C28" i="5"/>
  <c r="GR27" i="5"/>
  <c r="GQ27" i="5"/>
  <c r="GP27" i="5"/>
  <c r="GO27" i="5"/>
  <c r="GN27" i="5"/>
  <c r="GM27" i="5"/>
  <c r="GL27" i="5"/>
  <c r="GK27" i="5"/>
  <c r="GJ27" i="5"/>
  <c r="GI27" i="5"/>
  <c r="GH27" i="5"/>
  <c r="GG27" i="5"/>
  <c r="GF27" i="5"/>
  <c r="GE27" i="5"/>
  <c r="GD27" i="5"/>
  <c r="GC27" i="5"/>
  <c r="GB27" i="5"/>
  <c r="GA27" i="5"/>
  <c r="FZ27" i="5"/>
  <c r="FY27" i="5"/>
  <c r="FX27" i="5"/>
  <c r="FW27" i="5"/>
  <c r="FV27" i="5"/>
  <c r="FU27" i="5"/>
  <c r="FT27" i="5"/>
  <c r="FS27" i="5"/>
  <c r="FR27" i="5"/>
  <c r="FQ27" i="5"/>
  <c r="FP27" i="5"/>
  <c r="FO27" i="5"/>
  <c r="FN27" i="5"/>
  <c r="FM27" i="5"/>
  <c r="FL27" i="5"/>
  <c r="FK27" i="5"/>
  <c r="FJ27" i="5"/>
  <c r="FI27" i="5"/>
  <c r="FH27" i="5"/>
  <c r="FG27" i="5"/>
  <c r="FF27" i="5"/>
  <c r="FE27" i="5"/>
  <c r="FD27" i="5"/>
  <c r="FC27" i="5"/>
  <c r="FB27" i="5"/>
  <c r="FA27" i="5"/>
  <c r="EZ27" i="5"/>
  <c r="EY27" i="5"/>
  <c r="EX27" i="5"/>
  <c r="EW27" i="5"/>
  <c r="EV27" i="5"/>
  <c r="EU27" i="5"/>
  <c r="ET27" i="5"/>
  <c r="ES27" i="5"/>
  <c r="ER27" i="5"/>
  <c r="EQ27" i="5"/>
  <c r="EP27" i="5"/>
  <c r="EO27" i="5"/>
  <c r="EN27" i="5"/>
  <c r="EM27" i="5"/>
  <c r="EL27" i="5"/>
  <c r="EK27" i="5"/>
  <c r="EJ27" i="5"/>
  <c r="EI27" i="5"/>
  <c r="EH27" i="5"/>
  <c r="EG27" i="5"/>
  <c r="EF27" i="5"/>
  <c r="EE27" i="5"/>
  <c r="ED27" i="5"/>
  <c r="EC27" i="5"/>
  <c r="EB27" i="5"/>
  <c r="EA27" i="5"/>
  <c r="DZ27" i="5"/>
  <c r="DY27" i="5"/>
  <c r="DX27" i="5"/>
  <c r="DW27" i="5"/>
  <c r="DV27" i="5"/>
  <c r="DU27" i="5"/>
  <c r="DT27" i="5"/>
  <c r="DS27" i="5"/>
  <c r="DR27" i="5"/>
  <c r="DQ27" i="5"/>
  <c r="DP27" i="5"/>
  <c r="DO27" i="5"/>
  <c r="DN27" i="5"/>
  <c r="DM27" i="5"/>
  <c r="DL27" i="5"/>
  <c r="DK27" i="5"/>
  <c r="DJ27" i="5"/>
  <c r="DI27" i="5"/>
  <c r="DH27" i="5"/>
  <c r="DG27" i="5"/>
  <c r="DF27" i="5"/>
  <c r="DE27" i="5"/>
  <c r="DD27" i="5"/>
  <c r="DC27" i="5"/>
  <c r="DB27" i="5"/>
  <c r="DA27" i="5"/>
  <c r="CZ27" i="5"/>
  <c r="CY27" i="5"/>
  <c r="CX27" i="5"/>
  <c r="CW27" i="5"/>
  <c r="CV27" i="5"/>
  <c r="CU27" i="5"/>
  <c r="CT27" i="5"/>
  <c r="CS27" i="5"/>
  <c r="CR27" i="5"/>
  <c r="CQ27" i="5"/>
  <c r="CP27" i="5"/>
  <c r="CO27" i="5"/>
  <c r="CN27" i="5"/>
  <c r="CM27" i="5"/>
  <c r="CL27" i="5"/>
  <c r="CK27" i="5"/>
  <c r="CJ27" i="5"/>
  <c r="CI27" i="5"/>
  <c r="CH27" i="5"/>
  <c r="CG27" i="5"/>
  <c r="CF27" i="5"/>
  <c r="CE27" i="5"/>
  <c r="CD27" i="5"/>
  <c r="CC27" i="5"/>
  <c r="CB27" i="5"/>
  <c r="CA27" i="5"/>
  <c r="BZ27" i="5"/>
  <c r="BY27" i="5"/>
  <c r="BX27" i="5"/>
  <c r="BW27" i="5"/>
  <c r="BV27" i="5"/>
  <c r="BU27" i="5"/>
  <c r="BT27" i="5"/>
  <c r="BS27" i="5"/>
  <c r="BR27" i="5"/>
  <c r="BQ27" i="5"/>
  <c r="BP27" i="5"/>
  <c r="BO27" i="5"/>
  <c r="BN27" i="5"/>
  <c r="BM27" i="5"/>
  <c r="BL27" i="5"/>
  <c r="BK27" i="5"/>
  <c r="BJ27" i="5"/>
  <c r="BI27" i="5"/>
  <c r="BH27" i="5"/>
  <c r="BG27" i="5"/>
  <c r="BF27" i="5"/>
  <c r="BE27" i="5"/>
  <c r="BD27" i="5"/>
  <c r="BC27" i="5"/>
  <c r="BB27" i="5"/>
  <c r="BA27" i="5"/>
  <c r="AZ27" i="5"/>
  <c r="AY27" i="5"/>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D27" i="5"/>
  <c r="C27" i="5"/>
  <c r="GR26" i="5"/>
  <c r="GQ26" i="5"/>
  <c r="GP26" i="5"/>
  <c r="GO26" i="5"/>
  <c r="GN26" i="5"/>
  <c r="GM26" i="5"/>
  <c r="GL26" i="5"/>
  <c r="GK26" i="5"/>
  <c r="GJ26" i="5"/>
  <c r="GI26" i="5"/>
  <c r="GH26" i="5"/>
  <c r="GG26" i="5"/>
  <c r="GF26" i="5"/>
  <c r="GE26" i="5"/>
  <c r="GD26" i="5"/>
  <c r="GC26" i="5"/>
  <c r="GB26" i="5"/>
  <c r="GA26" i="5"/>
  <c r="FZ26" i="5"/>
  <c r="FY26" i="5"/>
  <c r="FX26" i="5"/>
  <c r="FW26" i="5"/>
  <c r="FV26" i="5"/>
  <c r="FU26" i="5"/>
  <c r="FT26" i="5"/>
  <c r="FS26" i="5"/>
  <c r="FR26" i="5"/>
  <c r="FQ26" i="5"/>
  <c r="FP26" i="5"/>
  <c r="FO26" i="5"/>
  <c r="FN26" i="5"/>
  <c r="FM26" i="5"/>
  <c r="FL26" i="5"/>
  <c r="FK26" i="5"/>
  <c r="FJ26" i="5"/>
  <c r="FI26" i="5"/>
  <c r="FH26" i="5"/>
  <c r="FG26" i="5"/>
  <c r="FF26" i="5"/>
  <c r="FE26" i="5"/>
  <c r="FD26" i="5"/>
  <c r="FC26" i="5"/>
  <c r="FB26" i="5"/>
  <c r="FA26" i="5"/>
  <c r="EZ26" i="5"/>
  <c r="EY26" i="5"/>
  <c r="EX26" i="5"/>
  <c r="EW26" i="5"/>
  <c r="EV26" i="5"/>
  <c r="EU26" i="5"/>
  <c r="ET26" i="5"/>
  <c r="ES26" i="5"/>
  <c r="ER26" i="5"/>
  <c r="EQ26" i="5"/>
  <c r="EP26" i="5"/>
  <c r="EO26" i="5"/>
  <c r="EN26" i="5"/>
  <c r="EM26" i="5"/>
  <c r="EL26" i="5"/>
  <c r="EK26" i="5"/>
  <c r="EJ26" i="5"/>
  <c r="EI26" i="5"/>
  <c r="EH26" i="5"/>
  <c r="EG26" i="5"/>
  <c r="EF26" i="5"/>
  <c r="EE26" i="5"/>
  <c r="ED26" i="5"/>
  <c r="EC26" i="5"/>
  <c r="EB26" i="5"/>
  <c r="EA26" i="5"/>
  <c r="DZ26" i="5"/>
  <c r="DY26" i="5"/>
  <c r="DX26" i="5"/>
  <c r="DW26" i="5"/>
  <c r="DV26" i="5"/>
  <c r="DU26" i="5"/>
  <c r="DT26" i="5"/>
  <c r="DS26" i="5"/>
  <c r="DR26" i="5"/>
  <c r="DQ26" i="5"/>
  <c r="DP26" i="5"/>
  <c r="DO26" i="5"/>
  <c r="DN26" i="5"/>
  <c r="DM26" i="5"/>
  <c r="DL26" i="5"/>
  <c r="DK26" i="5"/>
  <c r="DJ26" i="5"/>
  <c r="DI26" i="5"/>
  <c r="DH26" i="5"/>
  <c r="DG26" i="5"/>
  <c r="DF26" i="5"/>
  <c r="DE26" i="5"/>
  <c r="DD26" i="5"/>
  <c r="DC26" i="5"/>
  <c r="DB26" i="5"/>
  <c r="DA26" i="5"/>
  <c r="CZ26" i="5"/>
  <c r="CY26" i="5"/>
  <c r="CX26" i="5"/>
  <c r="CW26" i="5"/>
  <c r="CV26" i="5"/>
  <c r="CU26" i="5"/>
  <c r="CT26" i="5"/>
  <c r="CS26" i="5"/>
  <c r="CR26" i="5"/>
  <c r="CQ26" i="5"/>
  <c r="CP26" i="5"/>
  <c r="CO26" i="5"/>
  <c r="CN26" i="5"/>
  <c r="CM26" i="5"/>
  <c r="CL26" i="5"/>
  <c r="CK26" i="5"/>
  <c r="CJ26" i="5"/>
  <c r="CI26" i="5"/>
  <c r="CH26" i="5"/>
  <c r="CG26" i="5"/>
  <c r="CF26" i="5"/>
  <c r="CE26" i="5"/>
  <c r="CD26" i="5"/>
  <c r="CC26" i="5"/>
  <c r="CB26" i="5"/>
  <c r="CA26" i="5"/>
  <c r="BZ26" i="5"/>
  <c r="BY26" i="5"/>
  <c r="BX26" i="5"/>
  <c r="BW26" i="5"/>
  <c r="BV26" i="5"/>
  <c r="BU26" i="5"/>
  <c r="BT26" i="5"/>
  <c r="BS26" i="5"/>
  <c r="BR26" i="5"/>
  <c r="BQ26" i="5"/>
  <c r="BP26" i="5"/>
  <c r="BO26" i="5"/>
  <c r="BN26"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D26" i="5"/>
  <c r="C26" i="5"/>
  <c r="GR25" i="5"/>
  <c r="GQ25" i="5"/>
  <c r="GP25" i="5"/>
  <c r="GO25" i="5"/>
  <c r="GN25" i="5"/>
  <c r="GM25" i="5"/>
  <c r="GL25" i="5"/>
  <c r="GK25" i="5"/>
  <c r="GJ25" i="5"/>
  <c r="GI25" i="5"/>
  <c r="GH25" i="5"/>
  <c r="GG25" i="5"/>
  <c r="GF25" i="5"/>
  <c r="GE25" i="5"/>
  <c r="GD25" i="5"/>
  <c r="GC25" i="5"/>
  <c r="GB25" i="5"/>
  <c r="GA25" i="5"/>
  <c r="FZ25" i="5"/>
  <c r="FY25" i="5"/>
  <c r="FX25" i="5"/>
  <c r="FW25" i="5"/>
  <c r="FV25" i="5"/>
  <c r="FU25" i="5"/>
  <c r="FT25" i="5"/>
  <c r="FS25" i="5"/>
  <c r="FR25" i="5"/>
  <c r="FQ25" i="5"/>
  <c r="FP25" i="5"/>
  <c r="FO25" i="5"/>
  <c r="FN25" i="5"/>
  <c r="FM25" i="5"/>
  <c r="FL25" i="5"/>
  <c r="FK25" i="5"/>
  <c r="FJ25" i="5"/>
  <c r="FI25" i="5"/>
  <c r="FH25" i="5"/>
  <c r="FG25" i="5"/>
  <c r="FF25" i="5"/>
  <c r="FE25" i="5"/>
  <c r="FD25" i="5"/>
  <c r="FC25" i="5"/>
  <c r="FB25" i="5"/>
  <c r="FA25" i="5"/>
  <c r="EZ25" i="5"/>
  <c r="EY25" i="5"/>
  <c r="EX25" i="5"/>
  <c r="EW25" i="5"/>
  <c r="EV25" i="5"/>
  <c r="EU25" i="5"/>
  <c r="ET25" i="5"/>
  <c r="ES25" i="5"/>
  <c r="ER25" i="5"/>
  <c r="EQ25" i="5"/>
  <c r="EP25" i="5"/>
  <c r="EO25" i="5"/>
  <c r="EN25" i="5"/>
  <c r="EM25" i="5"/>
  <c r="EL25" i="5"/>
  <c r="EK25" i="5"/>
  <c r="EJ25" i="5"/>
  <c r="EI25" i="5"/>
  <c r="EH25" i="5"/>
  <c r="EG25" i="5"/>
  <c r="EF25" i="5"/>
  <c r="EE25" i="5"/>
  <c r="ED25" i="5"/>
  <c r="EC25" i="5"/>
  <c r="EB25" i="5"/>
  <c r="EA25" i="5"/>
  <c r="DZ25" i="5"/>
  <c r="DY25" i="5"/>
  <c r="DX25" i="5"/>
  <c r="DW25" i="5"/>
  <c r="DV25" i="5"/>
  <c r="DU25" i="5"/>
  <c r="DT25" i="5"/>
  <c r="DS25" i="5"/>
  <c r="DR25" i="5"/>
  <c r="DQ25" i="5"/>
  <c r="DP25" i="5"/>
  <c r="DO25" i="5"/>
  <c r="DN25" i="5"/>
  <c r="DM25" i="5"/>
  <c r="DL25" i="5"/>
  <c r="DK25" i="5"/>
  <c r="DJ25" i="5"/>
  <c r="DI25" i="5"/>
  <c r="DH25" i="5"/>
  <c r="DG25" i="5"/>
  <c r="DF25" i="5"/>
  <c r="DE25" i="5"/>
  <c r="DD25" i="5"/>
  <c r="DC25" i="5"/>
  <c r="DB25" i="5"/>
  <c r="DA25" i="5"/>
  <c r="CZ25" i="5"/>
  <c r="CY25" i="5"/>
  <c r="CX25" i="5"/>
  <c r="CW25" i="5"/>
  <c r="CV25" i="5"/>
  <c r="CU25" i="5"/>
  <c r="CT25" i="5"/>
  <c r="CS25" i="5"/>
  <c r="CR25" i="5"/>
  <c r="CQ25" i="5"/>
  <c r="CP25" i="5"/>
  <c r="CO25" i="5"/>
  <c r="CN25" i="5"/>
  <c r="CM25" i="5"/>
  <c r="CL25" i="5"/>
  <c r="CK25" i="5"/>
  <c r="CJ25" i="5"/>
  <c r="CI25" i="5"/>
  <c r="CH25" i="5"/>
  <c r="CG25" i="5"/>
  <c r="CF25" i="5"/>
  <c r="CE25" i="5"/>
  <c r="CD25" i="5"/>
  <c r="CC25" i="5"/>
  <c r="CB25" i="5"/>
  <c r="CA25" i="5"/>
  <c r="BZ25" i="5"/>
  <c r="BY25" i="5"/>
  <c r="BX25" i="5"/>
  <c r="BW25" i="5"/>
  <c r="BV25" i="5"/>
  <c r="BU25" i="5"/>
  <c r="BT25" i="5"/>
  <c r="BS25" i="5"/>
  <c r="BR25" i="5"/>
  <c r="BQ25" i="5"/>
  <c r="BP25" i="5"/>
  <c r="BO25" i="5"/>
  <c r="BN25" i="5"/>
  <c r="BM25" i="5"/>
  <c r="BL25" i="5"/>
  <c r="BK25" i="5"/>
  <c r="BJ25" i="5"/>
  <c r="BI25" i="5"/>
  <c r="BH25" i="5"/>
  <c r="BG25" i="5"/>
  <c r="BF25" i="5"/>
  <c r="BE25" i="5"/>
  <c r="BD25" i="5"/>
  <c r="BC25" i="5"/>
  <c r="BB25" i="5"/>
  <c r="BA25" i="5"/>
  <c r="AZ25" i="5"/>
  <c r="AY25" i="5"/>
  <c r="AX25" i="5"/>
  <c r="AW25" i="5"/>
  <c r="AV25" i="5"/>
  <c r="AU25" i="5"/>
  <c r="AT25" i="5"/>
  <c r="AS25" i="5"/>
  <c r="AR25" i="5"/>
  <c r="AQ25" i="5"/>
  <c r="AP25" i="5"/>
  <c r="AO25" i="5"/>
  <c r="AN25" i="5"/>
  <c r="AM25" i="5"/>
  <c r="AL25" i="5"/>
  <c r="AK25" i="5"/>
  <c r="AJ25" i="5"/>
  <c r="AI25" i="5"/>
  <c r="AH25" i="5"/>
  <c r="AG25" i="5"/>
  <c r="AF25" i="5"/>
  <c r="AE25" i="5"/>
  <c r="AD25" i="5"/>
  <c r="AC25" i="5"/>
  <c r="AB25" i="5"/>
  <c r="AA25" i="5"/>
  <c r="Z25" i="5"/>
  <c r="Y25" i="5"/>
  <c r="X25" i="5"/>
  <c r="W25" i="5"/>
  <c r="V25" i="5"/>
  <c r="U25" i="5"/>
  <c r="T25" i="5"/>
  <c r="S25" i="5"/>
  <c r="R25" i="5"/>
  <c r="Q25" i="5"/>
  <c r="P25" i="5"/>
  <c r="O25" i="5"/>
  <c r="N25" i="5"/>
  <c r="M25" i="5"/>
  <c r="L25" i="5"/>
  <c r="K25" i="5"/>
  <c r="J25" i="5"/>
  <c r="I25" i="5"/>
  <c r="H25" i="5"/>
  <c r="G25" i="5"/>
  <c r="F25" i="5"/>
  <c r="D25" i="5"/>
  <c r="C25" i="5"/>
  <c r="GR24" i="5"/>
  <c r="GQ24" i="5"/>
  <c r="GP24" i="5"/>
  <c r="GO24" i="5"/>
  <c r="GN24" i="5"/>
  <c r="GM24" i="5"/>
  <c r="GL24" i="5"/>
  <c r="GK24" i="5"/>
  <c r="GJ24" i="5"/>
  <c r="GI24" i="5"/>
  <c r="GH24" i="5"/>
  <c r="GG24" i="5"/>
  <c r="GF24" i="5"/>
  <c r="GE24" i="5"/>
  <c r="GD24" i="5"/>
  <c r="GC24" i="5"/>
  <c r="GB24" i="5"/>
  <c r="GA24" i="5"/>
  <c r="FZ24" i="5"/>
  <c r="FY24" i="5"/>
  <c r="FX24" i="5"/>
  <c r="FW24" i="5"/>
  <c r="FV24" i="5"/>
  <c r="FU24" i="5"/>
  <c r="FT24" i="5"/>
  <c r="FS24" i="5"/>
  <c r="FR24" i="5"/>
  <c r="FQ24" i="5"/>
  <c r="FP24" i="5"/>
  <c r="FO24" i="5"/>
  <c r="FN24" i="5"/>
  <c r="FM24" i="5"/>
  <c r="FL24" i="5"/>
  <c r="FK24" i="5"/>
  <c r="FJ24" i="5"/>
  <c r="FI24" i="5"/>
  <c r="FH24" i="5"/>
  <c r="FG24" i="5"/>
  <c r="FF24" i="5"/>
  <c r="FE24" i="5"/>
  <c r="FD24" i="5"/>
  <c r="FC24" i="5"/>
  <c r="FB24" i="5"/>
  <c r="FA24" i="5"/>
  <c r="EZ24" i="5"/>
  <c r="EY24" i="5"/>
  <c r="EX24" i="5"/>
  <c r="EW24" i="5"/>
  <c r="EV24" i="5"/>
  <c r="EU24" i="5"/>
  <c r="ET24" i="5"/>
  <c r="ES24" i="5"/>
  <c r="ER24" i="5"/>
  <c r="EQ24" i="5"/>
  <c r="EP24" i="5"/>
  <c r="EO24" i="5"/>
  <c r="EN24" i="5"/>
  <c r="EM24" i="5"/>
  <c r="EL24" i="5"/>
  <c r="EK24" i="5"/>
  <c r="EJ24" i="5"/>
  <c r="EI24" i="5"/>
  <c r="EH24" i="5"/>
  <c r="EG24" i="5"/>
  <c r="EF24" i="5"/>
  <c r="EE24" i="5"/>
  <c r="ED24" i="5"/>
  <c r="EC24" i="5"/>
  <c r="EB24" i="5"/>
  <c r="EA24" i="5"/>
  <c r="DZ24" i="5"/>
  <c r="DY24" i="5"/>
  <c r="DX24" i="5"/>
  <c r="DW24" i="5"/>
  <c r="DV24" i="5"/>
  <c r="DU24" i="5"/>
  <c r="DT24" i="5"/>
  <c r="DS24" i="5"/>
  <c r="DR24" i="5"/>
  <c r="DQ24" i="5"/>
  <c r="DP24" i="5"/>
  <c r="DO24" i="5"/>
  <c r="DN24" i="5"/>
  <c r="DM24" i="5"/>
  <c r="DL24" i="5"/>
  <c r="DK24" i="5"/>
  <c r="DJ24" i="5"/>
  <c r="DI24" i="5"/>
  <c r="DH24" i="5"/>
  <c r="DG24" i="5"/>
  <c r="DF24" i="5"/>
  <c r="DE24" i="5"/>
  <c r="DD24" i="5"/>
  <c r="DC24" i="5"/>
  <c r="DB24" i="5"/>
  <c r="DA24" i="5"/>
  <c r="CZ24" i="5"/>
  <c r="CY24" i="5"/>
  <c r="CX24" i="5"/>
  <c r="CW24" i="5"/>
  <c r="CV24" i="5"/>
  <c r="CU24" i="5"/>
  <c r="CT24" i="5"/>
  <c r="CS24" i="5"/>
  <c r="CR24" i="5"/>
  <c r="CQ24" i="5"/>
  <c r="CP24" i="5"/>
  <c r="CO24" i="5"/>
  <c r="CN24" i="5"/>
  <c r="CM24" i="5"/>
  <c r="CL24" i="5"/>
  <c r="CK24" i="5"/>
  <c r="CJ24" i="5"/>
  <c r="CI24" i="5"/>
  <c r="CH24" i="5"/>
  <c r="CG24" i="5"/>
  <c r="CF24" i="5"/>
  <c r="CE24" i="5"/>
  <c r="CD24" i="5"/>
  <c r="CC24" i="5"/>
  <c r="CB24" i="5"/>
  <c r="CA24" i="5"/>
  <c r="BZ24" i="5"/>
  <c r="BY24" i="5"/>
  <c r="BX24" i="5"/>
  <c r="BW24" i="5"/>
  <c r="BV24" i="5"/>
  <c r="BU24" i="5"/>
  <c r="BT24" i="5"/>
  <c r="BS24" i="5"/>
  <c r="BR24" i="5"/>
  <c r="BQ24" i="5"/>
  <c r="BP24" i="5"/>
  <c r="BO24" i="5"/>
  <c r="BN24" i="5"/>
  <c r="BM24" i="5"/>
  <c r="BL24" i="5"/>
  <c r="BK24" i="5"/>
  <c r="BJ24" i="5"/>
  <c r="BI24" i="5"/>
  <c r="BH24" i="5"/>
  <c r="BG24" i="5"/>
  <c r="BF24" i="5"/>
  <c r="BE24" i="5"/>
  <c r="BD24" i="5"/>
  <c r="BC24" i="5"/>
  <c r="BB24" i="5"/>
  <c r="BA24" i="5"/>
  <c r="AZ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D24" i="5"/>
  <c r="C24" i="5"/>
  <c r="GR23" i="5"/>
  <c r="GQ23" i="5"/>
  <c r="GP23" i="5"/>
  <c r="GO23" i="5"/>
  <c r="GN23" i="5"/>
  <c r="GM23" i="5"/>
  <c r="GL23" i="5"/>
  <c r="GK23" i="5"/>
  <c r="GJ23" i="5"/>
  <c r="GI23" i="5"/>
  <c r="GH23" i="5"/>
  <c r="GG23" i="5"/>
  <c r="GF23" i="5"/>
  <c r="GE23" i="5"/>
  <c r="GD23" i="5"/>
  <c r="GC23" i="5"/>
  <c r="GB23" i="5"/>
  <c r="GA23" i="5"/>
  <c r="FZ23" i="5"/>
  <c r="FY23" i="5"/>
  <c r="FX23" i="5"/>
  <c r="FW23" i="5"/>
  <c r="FV23" i="5"/>
  <c r="FU23" i="5"/>
  <c r="FT23" i="5"/>
  <c r="FS23" i="5"/>
  <c r="FR23" i="5"/>
  <c r="FQ23" i="5"/>
  <c r="FP23" i="5"/>
  <c r="FO23" i="5"/>
  <c r="FN23" i="5"/>
  <c r="FM23" i="5"/>
  <c r="FL23" i="5"/>
  <c r="FK23" i="5"/>
  <c r="FJ23" i="5"/>
  <c r="FI23" i="5"/>
  <c r="FH23" i="5"/>
  <c r="FG23" i="5"/>
  <c r="FF23" i="5"/>
  <c r="FE23" i="5"/>
  <c r="FD23" i="5"/>
  <c r="FC23" i="5"/>
  <c r="FB23" i="5"/>
  <c r="FA23" i="5"/>
  <c r="EZ23" i="5"/>
  <c r="EY23" i="5"/>
  <c r="EX23" i="5"/>
  <c r="EW23" i="5"/>
  <c r="EV23" i="5"/>
  <c r="EU23" i="5"/>
  <c r="ET23" i="5"/>
  <c r="ES23" i="5"/>
  <c r="ER23" i="5"/>
  <c r="EQ23" i="5"/>
  <c r="EP23" i="5"/>
  <c r="EO23" i="5"/>
  <c r="EN23" i="5"/>
  <c r="EM23" i="5"/>
  <c r="EL23" i="5"/>
  <c r="EK23" i="5"/>
  <c r="EJ23" i="5"/>
  <c r="EI23" i="5"/>
  <c r="EH23" i="5"/>
  <c r="EG23" i="5"/>
  <c r="EF23" i="5"/>
  <c r="EE23" i="5"/>
  <c r="ED23" i="5"/>
  <c r="EC23" i="5"/>
  <c r="EB23" i="5"/>
  <c r="EA23" i="5"/>
  <c r="DZ23" i="5"/>
  <c r="DY23" i="5"/>
  <c r="DX23" i="5"/>
  <c r="DW23" i="5"/>
  <c r="DV23" i="5"/>
  <c r="DU23" i="5"/>
  <c r="DT23" i="5"/>
  <c r="DS23" i="5"/>
  <c r="DR23" i="5"/>
  <c r="DQ23" i="5"/>
  <c r="DP23" i="5"/>
  <c r="DO23" i="5"/>
  <c r="DN23" i="5"/>
  <c r="DM23" i="5"/>
  <c r="DL23" i="5"/>
  <c r="DK23" i="5"/>
  <c r="DJ23" i="5"/>
  <c r="DI23" i="5"/>
  <c r="DH23" i="5"/>
  <c r="DG23" i="5"/>
  <c r="DF23" i="5"/>
  <c r="DE23" i="5"/>
  <c r="DD23" i="5"/>
  <c r="DC23" i="5"/>
  <c r="DB23" i="5"/>
  <c r="DA23" i="5"/>
  <c r="CZ23" i="5"/>
  <c r="CY23" i="5"/>
  <c r="CX23" i="5"/>
  <c r="CW23" i="5"/>
  <c r="CV23" i="5"/>
  <c r="CU23" i="5"/>
  <c r="CT23" i="5"/>
  <c r="CS23" i="5"/>
  <c r="CR23" i="5"/>
  <c r="CQ23" i="5"/>
  <c r="CP23" i="5"/>
  <c r="CO23" i="5"/>
  <c r="CN23" i="5"/>
  <c r="CM23" i="5"/>
  <c r="CL23" i="5"/>
  <c r="CK23" i="5"/>
  <c r="CJ23" i="5"/>
  <c r="CI23" i="5"/>
  <c r="CH23" i="5"/>
  <c r="CG23" i="5"/>
  <c r="CF23" i="5"/>
  <c r="CE23" i="5"/>
  <c r="CD23" i="5"/>
  <c r="CC23" i="5"/>
  <c r="CB23" i="5"/>
  <c r="CA23" i="5"/>
  <c r="BZ23" i="5"/>
  <c r="BY23" i="5"/>
  <c r="BX23" i="5"/>
  <c r="BW23" i="5"/>
  <c r="BV23" i="5"/>
  <c r="BU23" i="5"/>
  <c r="BT23" i="5"/>
  <c r="BS23" i="5"/>
  <c r="BR23" i="5"/>
  <c r="BQ23" i="5"/>
  <c r="BP23" i="5"/>
  <c r="BO23" i="5"/>
  <c r="BN23" i="5"/>
  <c r="BM23" i="5"/>
  <c r="BL23" i="5"/>
  <c r="BK23" i="5"/>
  <c r="BJ23" i="5"/>
  <c r="BI23" i="5"/>
  <c r="BH23" i="5"/>
  <c r="BG23" i="5"/>
  <c r="BF23" i="5"/>
  <c r="BE23" i="5"/>
  <c r="BD23" i="5"/>
  <c r="BC23" i="5"/>
  <c r="BB23" i="5"/>
  <c r="BA23" i="5"/>
  <c r="AZ23" i="5"/>
  <c r="AY23" i="5"/>
  <c r="AX23" i="5"/>
  <c r="AW23" i="5"/>
  <c r="AV23" i="5"/>
  <c r="AU23"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I23" i="5"/>
  <c r="H23" i="5"/>
  <c r="G23" i="5"/>
  <c r="F23" i="5"/>
  <c r="D23" i="5"/>
  <c r="C23" i="5"/>
  <c r="GR22" i="5"/>
  <c r="GQ22" i="5"/>
  <c r="GP22" i="5"/>
  <c r="GO22" i="5"/>
  <c r="GN22" i="5"/>
  <c r="GM22" i="5"/>
  <c r="GL22" i="5"/>
  <c r="GK22" i="5"/>
  <c r="GJ22" i="5"/>
  <c r="GI22" i="5"/>
  <c r="GH22" i="5"/>
  <c r="GG22" i="5"/>
  <c r="GF22" i="5"/>
  <c r="GE22" i="5"/>
  <c r="GD22" i="5"/>
  <c r="GC22" i="5"/>
  <c r="GB22" i="5"/>
  <c r="GA22" i="5"/>
  <c r="FZ22" i="5"/>
  <c r="FY22" i="5"/>
  <c r="FX22" i="5"/>
  <c r="FW22" i="5"/>
  <c r="FV22" i="5"/>
  <c r="FU22" i="5"/>
  <c r="FT22" i="5"/>
  <c r="FS22" i="5"/>
  <c r="FR22" i="5"/>
  <c r="FQ22" i="5"/>
  <c r="FP22" i="5"/>
  <c r="FO22" i="5"/>
  <c r="FN22" i="5"/>
  <c r="FM22" i="5"/>
  <c r="FL22" i="5"/>
  <c r="FK22" i="5"/>
  <c r="FJ22" i="5"/>
  <c r="FI22" i="5"/>
  <c r="FH22" i="5"/>
  <c r="FG22" i="5"/>
  <c r="FF22" i="5"/>
  <c r="FE22" i="5"/>
  <c r="FD22" i="5"/>
  <c r="FC22" i="5"/>
  <c r="FB22" i="5"/>
  <c r="FA22" i="5"/>
  <c r="EZ22" i="5"/>
  <c r="EY22" i="5"/>
  <c r="EX22" i="5"/>
  <c r="EW22" i="5"/>
  <c r="EV22" i="5"/>
  <c r="EU22" i="5"/>
  <c r="ET22" i="5"/>
  <c r="ES22" i="5"/>
  <c r="ER22" i="5"/>
  <c r="EQ22" i="5"/>
  <c r="EP22" i="5"/>
  <c r="EO22" i="5"/>
  <c r="EN22" i="5"/>
  <c r="EM22" i="5"/>
  <c r="EL22" i="5"/>
  <c r="EK22" i="5"/>
  <c r="EJ22" i="5"/>
  <c r="EI22" i="5"/>
  <c r="EH22" i="5"/>
  <c r="EG22" i="5"/>
  <c r="EF22" i="5"/>
  <c r="EE22" i="5"/>
  <c r="ED22" i="5"/>
  <c r="EC22" i="5"/>
  <c r="EB22" i="5"/>
  <c r="EA22" i="5"/>
  <c r="DZ22" i="5"/>
  <c r="DY22" i="5"/>
  <c r="DX22" i="5"/>
  <c r="DW22" i="5"/>
  <c r="DV22" i="5"/>
  <c r="DU22" i="5"/>
  <c r="DT22" i="5"/>
  <c r="DS22" i="5"/>
  <c r="DR22" i="5"/>
  <c r="DQ22" i="5"/>
  <c r="DP22" i="5"/>
  <c r="DO22" i="5"/>
  <c r="DN22" i="5"/>
  <c r="DM22" i="5"/>
  <c r="DL22" i="5"/>
  <c r="DK22" i="5"/>
  <c r="DJ22" i="5"/>
  <c r="DI22" i="5"/>
  <c r="DH22" i="5"/>
  <c r="DG22" i="5"/>
  <c r="DF22" i="5"/>
  <c r="DE22" i="5"/>
  <c r="DD22" i="5"/>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G22" i="5"/>
  <c r="F22" i="5"/>
  <c r="D22" i="5"/>
  <c r="C22" i="5"/>
  <c r="GR21" i="5"/>
  <c r="GQ21" i="5"/>
  <c r="GP21" i="5"/>
  <c r="GO21" i="5"/>
  <c r="GN21" i="5"/>
  <c r="GM21" i="5"/>
  <c r="GL21" i="5"/>
  <c r="GK21" i="5"/>
  <c r="GJ21" i="5"/>
  <c r="GI21" i="5"/>
  <c r="GH21" i="5"/>
  <c r="GG21" i="5"/>
  <c r="GF21" i="5"/>
  <c r="GE21" i="5"/>
  <c r="GD21" i="5"/>
  <c r="GC21" i="5"/>
  <c r="GB21" i="5"/>
  <c r="GA21" i="5"/>
  <c r="FZ21" i="5"/>
  <c r="FY21" i="5"/>
  <c r="FX21" i="5"/>
  <c r="FW21" i="5"/>
  <c r="FV21" i="5"/>
  <c r="FU21" i="5"/>
  <c r="FT21" i="5"/>
  <c r="FS21" i="5"/>
  <c r="FR21" i="5"/>
  <c r="FQ21" i="5"/>
  <c r="FP21" i="5"/>
  <c r="FO21" i="5"/>
  <c r="FN21" i="5"/>
  <c r="FM21" i="5"/>
  <c r="FL21" i="5"/>
  <c r="FK21" i="5"/>
  <c r="FJ21" i="5"/>
  <c r="FI21" i="5"/>
  <c r="FH21" i="5"/>
  <c r="FG21" i="5"/>
  <c r="FF21" i="5"/>
  <c r="FE21" i="5"/>
  <c r="FD21" i="5"/>
  <c r="FC21" i="5"/>
  <c r="FB21" i="5"/>
  <c r="FA21" i="5"/>
  <c r="EZ21" i="5"/>
  <c r="EY21" i="5"/>
  <c r="EX21" i="5"/>
  <c r="EW21" i="5"/>
  <c r="EV21" i="5"/>
  <c r="EU21" i="5"/>
  <c r="ET21" i="5"/>
  <c r="ES21" i="5"/>
  <c r="ER21" i="5"/>
  <c r="EQ21" i="5"/>
  <c r="EP21" i="5"/>
  <c r="EO21" i="5"/>
  <c r="EN21" i="5"/>
  <c r="EM21" i="5"/>
  <c r="EL21" i="5"/>
  <c r="EK21" i="5"/>
  <c r="EJ21" i="5"/>
  <c r="EI21" i="5"/>
  <c r="EH21" i="5"/>
  <c r="EG21" i="5"/>
  <c r="EF21" i="5"/>
  <c r="EE21" i="5"/>
  <c r="ED21" i="5"/>
  <c r="EC21" i="5"/>
  <c r="EB21" i="5"/>
  <c r="EA21" i="5"/>
  <c r="DZ21" i="5"/>
  <c r="DY21" i="5"/>
  <c r="DX21" i="5"/>
  <c r="DW21" i="5"/>
  <c r="DV21" i="5"/>
  <c r="DU21" i="5"/>
  <c r="DT21" i="5"/>
  <c r="DS21" i="5"/>
  <c r="DR21" i="5"/>
  <c r="DQ21" i="5"/>
  <c r="DP21" i="5"/>
  <c r="DO21" i="5"/>
  <c r="DN21" i="5"/>
  <c r="DM21" i="5"/>
  <c r="DL21" i="5"/>
  <c r="DK21" i="5"/>
  <c r="DJ21" i="5"/>
  <c r="DI21" i="5"/>
  <c r="DH21" i="5"/>
  <c r="DG21" i="5"/>
  <c r="DF21" i="5"/>
  <c r="DE21" i="5"/>
  <c r="DD21" i="5"/>
  <c r="DC21" i="5"/>
  <c r="DB21" i="5"/>
  <c r="DA21" i="5"/>
  <c r="CZ21" i="5"/>
  <c r="CY21" i="5"/>
  <c r="CX21" i="5"/>
  <c r="CW21" i="5"/>
  <c r="CV21" i="5"/>
  <c r="CU21" i="5"/>
  <c r="CT21" i="5"/>
  <c r="CS21" i="5"/>
  <c r="CR21" i="5"/>
  <c r="CQ21" i="5"/>
  <c r="CP21" i="5"/>
  <c r="CO21" i="5"/>
  <c r="CN21" i="5"/>
  <c r="CM21" i="5"/>
  <c r="CL21" i="5"/>
  <c r="CK21" i="5"/>
  <c r="CJ21" i="5"/>
  <c r="CI21" i="5"/>
  <c r="CH21" i="5"/>
  <c r="CG21" i="5"/>
  <c r="CF21" i="5"/>
  <c r="CE21" i="5"/>
  <c r="CD21" i="5"/>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D21" i="5"/>
  <c r="C21" i="5"/>
  <c r="GR20" i="5"/>
  <c r="GQ20" i="5"/>
  <c r="GP20" i="5"/>
  <c r="GO20" i="5"/>
  <c r="GN20" i="5"/>
  <c r="GM20" i="5"/>
  <c r="GL20" i="5"/>
  <c r="GK20" i="5"/>
  <c r="GJ20" i="5"/>
  <c r="GI20" i="5"/>
  <c r="GH20" i="5"/>
  <c r="GG20" i="5"/>
  <c r="GF20" i="5"/>
  <c r="GE20" i="5"/>
  <c r="GD20" i="5"/>
  <c r="GC20" i="5"/>
  <c r="GB20" i="5"/>
  <c r="GA20" i="5"/>
  <c r="FZ20" i="5"/>
  <c r="FY20" i="5"/>
  <c r="FX20" i="5"/>
  <c r="FW20" i="5"/>
  <c r="FV20" i="5"/>
  <c r="FU20" i="5"/>
  <c r="FT20" i="5"/>
  <c r="FS20" i="5"/>
  <c r="FR20" i="5"/>
  <c r="FQ20" i="5"/>
  <c r="FP20" i="5"/>
  <c r="FO20" i="5"/>
  <c r="FN20" i="5"/>
  <c r="FM20" i="5"/>
  <c r="FL20" i="5"/>
  <c r="FK20" i="5"/>
  <c r="FJ20" i="5"/>
  <c r="FI20" i="5"/>
  <c r="FH20" i="5"/>
  <c r="FG20" i="5"/>
  <c r="FF20" i="5"/>
  <c r="FE20" i="5"/>
  <c r="FD20" i="5"/>
  <c r="FC20" i="5"/>
  <c r="FB20" i="5"/>
  <c r="FA20" i="5"/>
  <c r="EZ20" i="5"/>
  <c r="EY20" i="5"/>
  <c r="EX20" i="5"/>
  <c r="EW20" i="5"/>
  <c r="EV20" i="5"/>
  <c r="EU20" i="5"/>
  <c r="ET20" i="5"/>
  <c r="ES20" i="5"/>
  <c r="ER20" i="5"/>
  <c r="EQ20" i="5"/>
  <c r="EP20" i="5"/>
  <c r="EO20" i="5"/>
  <c r="EN20" i="5"/>
  <c r="EM20" i="5"/>
  <c r="EL20" i="5"/>
  <c r="EK20" i="5"/>
  <c r="EJ20" i="5"/>
  <c r="EI20" i="5"/>
  <c r="EH20" i="5"/>
  <c r="EG20" i="5"/>
  <c r="EF20" i="5"/>
  <c r="EE20" i="5"/>
  <c r="ED20" i="5"/>
  <c r="EC20" i="5"/>
  <c r="EB20" i="5"/>
  <c r="EA20" i="5"/>
  <c r="DZ20" i="5"/>
  <c r="DY20" i="5"/>
  <c r="DX20" i="5"/>
  <c r="DW20" i="5"/>
  <c r="DV20" i="5"/>
  <c r="DU20" i="5"/>
  <c r="DT20" i="5"/>
  <c r="DS20" i="5"/>
  <c r="DR20" i="5"/>
  <c r="DQ20" i="5"/>
  <c r="DP20" i="5"/>
  <c r="DO20" i="5"/>
  <c r="DN20" i="5"/>
  <c r="DM20" i="5"/>
  <c r="DL20" i="5"/>
  <c r="DK20" i="5"/>
  <c r="DJ20" i="5"/>
  <c r="DI20" i="5"/>
  <c r="DH20" i="5"/>
  <c r="DG20" i="5"/>
  <c r="DF20" i="5"/>
  <c r="DE20" i="5"/>
  <c r="DD20" i="5"/>
  <c r="DC20" i="5"/>
  <c r="DB20" i="5"/>
  <c r="DA20" i="5"/>
  <c r="CZ20" i="5"/>
  <c r="CY20" i="5"/>
  <c r="CX20" i="5"/>
  <c r="CW20" i="5"/>
  <c r="CV20" i="5"/>
  <c r="CU20" i="5"/>
  <c r="CT20" i="5"/>
  <c r="CS20" i="5"/>
  <c r="CR20" i="5"/>
  <c r="CQ20" i="5"/>
  <c r="CP20" i="5"/>
  <c r="CO20" i="5"/>
  <c r="CN20" i="5"/>
  <c r="CM20" i="5"/>
  <c r="CL20" i="5"/>
  <c r="CK20" i="5"/>
  <c r="CJ20" i="5"/>
  <c r="CI20" i="5"/>
  <c r="CH20" i="5"/>
  <c r="CG20" i="5"/>
  <c r="CF20" i="5"/>
  <c r="CE20" i="5"/>
  <c r="CD20" i="5"/>
  <c r="CC20" i="5"/>
  <c r="CB20" i="5"/>
  <c r="CA20" i="5"/>
  <c r="BZ20" i="5"/>
  <c r="BY20" i="5"/>
  <c r="BX20" i="5"/>
  <c r="BW20" i="5"/>
  <c r="BV20" i="5"/>
  <c r="BU20" i="5"/>
  <c r="BT20" i="5"/>
  <c r="BS20" i="5"/>
  <c r="BR20" i="5"/>
  <c r="BQ20" i="5"/>
  <c r="BP20" i="5"/>
  <c r="BO20" i="5"/>
  <c r="BN20" i="5"/>
  <c r="BM20" i="5"/>
  <c r="BL20" i="5"/>
  <c r="BK20" i="5"/>
  <c r="BJ20" i="5"/>
  <c r="BI20" i="5"/>
  <c r="BH20" i="5"/>
  <c r="BG20" i="5"/>
  <c r="BF20" i="5"/>
  <c r="BE20" i="5"/>
  <c r="BD20" i="5"/>
  <c r="BC20" i="5"/>
  <c r="BB20" i="5"/>
  <c r="BA20" i="5"/>
  <c r="AZ20" i="5"/>
  <c r="AY20" i="5"/>
  <c r="AX20"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X20" i="5"/>
  <c r="W20" i="5"/>
  <c r="V20" i="5"/>
  <c r="U20" i="5"/>
  <c r="T20" i="5"/>
  <c r="S20" i="5"/>
  <c r="R20" i="5"/>
  <c r="Q20" i="5"/>
  <c r="P20" i="5"/>
  <c r="O20" i="5"/>
  <c r="N20" i="5"/>
  <c r="M20" i="5"/>
  <c r="L20" i="5"/>
  <c r="K20" i="5"/>
  <c r="J20" i="5"/>
  <c r="I20" i="5"/>
  <c r="H20" i="5"/>
  <c r="G20" i="5"/>
  <c r="F20" i="5"/>
  <c r="D20" i="5"/>
  <c r="C20" i="5"/>
  <c r="GR19" i="5"/>
  <c r="GQ19" i="5"/>
  <c r="GP19" i="5"/>
  <c r="GO19" i="5"/>
  <c r="GN19" i="5"/>
  <c r="GM19" i="5"/>
  <c r="GL19" i="5"/>
  <c r="GK19" i="5"/>
  <c r="GJ19" i="5"/>
  <c r="GI19" i="5"/>
  <c r="GH19" i="5"/>
  <c r="GG19" i="5"/>
  <c r="GF19" i="5"/>
  <c r="GE19" i="5"/>
  <c r="GD19" i="5"/>
  <c r="GC19" i="5"/>
  <c r="GB19" i="5"/>
  <c r="GA19" i="5"/>
  <c r="FZ19" i="5"/>
  <c r="FY19" i="5"/>
  <c r="FX19" i="5"/>
  <c r="FW19" i="5"/>
  <c r="FV19" i="5"/>
  <c r="FU19" i="5"/>
  <c r="FT19" i="5"/>
  <c r="FS19" i="5"/>
  <c r="FR19" i="5"/>
  <c r="FQ19" i="5"/>
  <c r="FP19" i="5"/>
  <c r="FO19" i="5"/>
  <c r="FN19" i="5"/>
  <c r="FM19" i="5"/>
  <c r="FL19" i="5"/>
  <c r="FK19" i="5"/>
  <c r="FJ19" i="5"/>
  <c r="FI19" i="5"/>
  <c r="FH19" i="5"/>
  <c r="FG19" i="5"/>
  <c r="FF19" i="5"/>
  <c r="FE19" i="5"/>
  <c r="FD19" i="5"/>
  <c r="FC19" i="5"/>
  <c r="FB19" i="5"/>
  <c r="FA19" i="5"/>
  <c r="EZ19" i="5"/>
  <c r="EY19" i="5"/>
  <c r="EX19" i="5"/>
  <c r="EW19" i="5"/>
  <c r="EV19" i="5"/>
  <c r="EU19" i="5"/>
  <c r="ET19" i="5"/>
  <c r="ES19" i="5"/>
  <c r="ER19" i="5"/>
  <c r="EQ19" i="5"/>
  <c r="EP19" i="5"/>
  <c r="EO19" i="5"/>
  <c r="EN19" i="5"/>
  <c r="EM19" i="5"/>
  <c r="EL19" i="5"/>
  <c r="EK19" i="5"/>
  <c r="EJ19" i="5"/>
  <c r="EI19" i="5"/>
  <c r="EH19" i="5"/>
  <c r="EG19" i="5"/>
  <c r="EF19" i="5"/>
  <c r="EE19" i="5"/>
  <c r="ED19" i="5"/>
  <c r="EC19" i="5"/>
  <c r="EB19" i="5"/>
  <c r="EA19" i="5"/>
  <c r="DZ19" i="5"/>
  <c r="DY19" i="5"/>
  <c r="DX19" i="5"/>
  <c r="DW19" i="5"/>
  <c r="DV19" i="5"/>
  <c r="DU19" i="5"/>
  <c r="DT19" i="5"/>
  <c r="DS19" i="5"/>
  <c r="DR19" i="5"/>
  <c r="DQ19" i="5"/>
  <c r="DP19" i="5"/>
  <c r="DO19" i="5"/>
  <c r="DN19" i="5"/>
  <c r="DM19" i="5"/>
  <c r="DL19" i="5"/>
  <c r="DK19" i="5"/>
  <c r="DJ19" i="5"/>
  <c r="DI19" i="5"/>
  <c r="DH19" i="5"/>
  <c r="DG19" i="5"/>
  <c r="DF19" i="5"/>
  <c r="DE19" i="5"/>
  <c r="DD19" i="5"/>
  <c r="DC19" i="5"/>
  <c r="DB19" i="5"/>
  <c r="DA19" i="5"/>
  <c r="CZ19" i="5"/>
  <c r="CY19" i="5"/>
  <c r="CX19" i="5"/>
  <c r="CW19" i="5"/>
  <c r="CV19" i="5"/>
  <c r="CU19" i="5"/>
  <c r="CT19" i="5"/>
  <c r="CS19" i="5"/>
  <c r="CR19" i="5"/>
  <c r="CQ19" i="5"/>
  <c r="CP19" i="5"/>
  <c r="CO19" i="5"/>
  <c r="CN19" i="5"/>
  <c r="CM19" i="5"/>
  <c r="CL19" i="5"/>
  <c r="CK19" i="5"/>
  <c r="CJ19" i="5"/>
  <c r="CI19" i="5"/>
  <c r="CH19" i="5"/>
  <c r="CG19" i="5"/>
  <c r="CF19" i="5"/>
  <c r="CE19" i="5"/>
  <c r="CD19" i="5"/>
  <c r="CC19" i="5"/>
  <c r="CB19" i="5"/>
  <c r="CA19" i="5"/>
  <c r="BZ19" i="5"/>
  <c r="BY19" i="5"/>
  <c r="BX19" i="5"/>
  <c r="BW19" i="5"/>
  <c r="BV19" i="5"/>
  <c r="BU19" i="5"/>
  <c r="BT19" i="5"/>
  <c r="BS19" i="5"/>
  <c r="BR19" i="5"/>
  <c r="BQ19" i="5"/>
  <c r="BP19" i="5"/>
  <c r="BO19" i="5"/>
  <c r="BN19" i="5"/>
  <c r="BM19" i="5"/>
  <c r="BL19" i="5"/>
  <c r="BK19" i="5"/>
  <c r="BJ19" i="5"/>
  <c r="BI19" i="5"/>
  <c r="BH19" i="5"/>
  <c r="BG19" i="5"/>
  <c r="BF19" i="5"/>
  <c r="BE19" i="5"/>
  <c r="BD19" i="5"/>
  <c r="BC19" i="5"/>
  <c r="BB19" i="5"/>
  <c r="BA19" i="5"/>
  <c r="AZ19" i="5"/>
  <c r="AY19" i="5"/>
  <c r="AX19" i="5"/>
  <c r="AW19" i="5"/>
  <c r="AV19" i="5"/>
  <c r="AU19" i="5"/>
  <c r="AT19" i="5"/>
  <c r="AS19"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R19" i="5"/>
  <c r="Q19" i="5"/>
  <c r="P19" i="5"/>
  <c r="O19" i="5"/>
  <c r="N19" i="5"/>
  <c r="M19" i="5"/>
  <c r="L19" i="5"/>
  <c r="K19" i="5"/>
  <c r="J19" i="5"/>
  <c r="I19" i="5"/>
  <c r="H19" i="5"/>
  <c r="G19" i="5"/>
  <c r="F19" i="5"/>
  <c r="D19" i="5"/>
  <c r="C19" i="5"/>
  <c r="GR18" i="5"/>
  <c r="GQ18" i="5"/>
  <c r="GP18" i="5"/>
  <c r="GO18" i="5"/>
  <c r="GN18" i="5"/>
  <c r="GM18" i="5"/>
  <c r="GL18" i="5"/>
  <c r="GK18" i="5"/>
  <c r="GJ18" i="5"/>
  <c r="GI18" i="5"/>
  <c r="GH18" i="5"/>
  <c r="GG18" i="5"/>
  <c r="GF18" i="5"/>
  <c r="GE18" i="5"/>
  <c r="GD18" i="5"/>
  <c r="GC18" i="5"/>
  <c r="GB18" i="5"/>
  <c r="GA18" i="5"/>
  <c r="FZ18" i="5"/>
  <c r="FY18" i="5"/>
  <c r="FX18" i="5"/>
  <c r="FW18" i="5"/>
  <c r="FV18" i="5"/>
  <c r="FU18" i="5"/>
  <c r="FT18" i="5"/>
  <c r="FS18" i="5"/>
  <c r="FR18" i="5"/>
  <c r="FQ18" i="5"/>
  <c r="FP18" i="5"/>
  <c r="FO18" i="5"/>
  <c r="FN18" i="5"/>
  <c r="FM18" i="5"/>
  <c r="FL18" i="5"/>
  <c r="FK18" i="5"/>
  <c r="FJ18" i="5"/>
  <c r="FI18" i="5"/>
  <c r="FH18" i="5"/>
  <c r="FG18" i="5"/>
  <c r="FF18" i="5"/>
  <c r="FE18" i="5"/>
  <c r="FD18" i="5"/>
  <c r="FC18" i="5"/>
  <c r="FB18" i="5"/>
  <c r="FA18" i="5"/>
  <c r="EZ18" i="5"/>
  <c r="EY18" i="5"/>
  <c r="EX18" i="5"/>
  <c r="EW18" i="5"/>
  <c r="EV18" i="5"/>
  <c r="EU18" i="5"/>
  <c r="ET18" i="5"/>
  <c r="ES18" i="5"/>
  <c r="ER18" i="5"/>
  <c r="EQ18" i="5"/>
  <c r="EP18" i="5"/>
  <c r="EO18" i="5"/>
  <c r="EN18" i="5"/>
  <c r="EM18" i="5"/>
  <c r="EL18" i="5"/>
  <c r="EK18" i="5"/>
  <c r="EJ18" i="5"/>
  <c r="EI18" i="5"/>
  <c r="EH18" i="5"/>
  <c r="EG18" i="5"/>
  <c r="EF18" i="5"/>
  <c r="EE18" i="5"/>
  <c r="ED18" i="5"/>
  <c r="EC18" i="5"/>
  <c r="EB18" i="5"/>
  <c r="EA18" i="5"/>
  <c r="DZ18" i="5"/>
  <c r="DY18" i="5"/>
  <c r="DX18" i="5"/>
  <c r="DW18" i="5"/>
  <c r="DV18" i="5"/>
  <c r="DU18" i="5"/>
  <c r="DT18" i="5"/>
  <c r="DS18" i="5"/>
  <c r="DR18" i="5"/>
  <c r="DQ18" i="5"/>
  <c r="DP18" i="5"/>
  <c r="DO18" i="5"/>
  <c r="DN18" i="5"/>
  <c r="DM18" i="5"/>
  <c r="DL18" i="5"/>
  <c r="DK18" i="5"/>
  <c r="DJ18" i="5"/>
  <c r="DI18" i="5"/>
  <c r="DH18" i="5"/>
  <c r="DG18" i="5"/>
  <c r="DF18" i="5"/>
  <c r="DE18" i="5"/>
  <c r="DD18" i="5"/>
  <c r="DC18" i="5"/>
  <c r="DB18" i="5"/>
  <c r="DA18" i="5"/>
  <c r="CZ18" i="5"/>
  <c r="CY18" i="5"/>
  <c r="CX18" i="5"/>
  <c r="CW18" i="5"/>
  <c r="CV18" i="5"/>
  <c r="CU18" i="5"/>
  <c r="CT18" i="5"/>
  <c r="CS18" i="5"/>
  <c r="CR18" i="5"/>
  <c r="CQ18" i="5"/>
  <c r="CP18" i="5"/>
  <c r="CO18" i="5"/>
  <c r="CN18" i="5"/>
  <c r="CM18" i="5"/>
  <c r="CL18" i="5"/>
  <c r="CK18" i="5"/>
  <c r="CJ18" i="5"/>
  <c r="CI18" i="5"/>
  <c r="CH18" i="5"/>
  <c r="CG18" i="5"/>
  <c r="CF18" i="5"/>
  <c r="CE18" i="5"/>
  <c r="CD18" i="5"/>
  <c r="CC18" i="5"/>
  <c r="CB18" i="5"/>
  <c r="CA18" i="5"/>
  <c r="BZ18" i="5"/>
  <c r="BY18" i="5"/>
  <c r="BX18" i="5"/>
  <c r="BW18" i="5"/>
  <c r="BV18" i="5"/>
  <c r="BU18" i="5"/>
  <c r="BT18" i="5"/>
  <c r="BS18" i="5"/>
  <c r="BR18" i="5"/>
  <c r="BQ18" i="5"/>
  <c r="BP18" i="5"/>
  <c r="BO18" i="5"/>
  <c r="BN18"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D18" i="5"/>
  <c r="C18" i="5"/>
  <c r="GR17" i="5"/>
  <c r="GQ17" i="5"/>
  <c r="GP17" i="5"/>
  <c r="GO17" i="5"/>
  <c r="GN17" i="5"/>
  <c r="GM17" i="5"/>
  <c r="GL17" i="5"/>
  <c r="GK17" i="5"/>
  <c r="GJ17" i="5"/>
  <c r="GI17" i="5"/>
  <c r="GH17" i="5"/>
  <c r="GG17" i="5"/>
  <c r="GF17" i="5"/>
  <c r="GE17" i="5"/>
  <c r="GD17" i="5"/>
  <c r="GC17" i="5"/>
  <c r="GB17" i="5"/>
  <c r="GA17" i="5"/>
  <c r="FZ17" i="5"/>
  <c r="FY17" i="5"/>
  <c r="FX17" i="5"/>
  <c r="FW17" i="5"/>
  <c r="FV17" i="5"/>
  <c r="FU17" i="5"/>
  <c r="FT17" i="5"/>
  <c r="FS17" i="5"/>
  <c r="FR17" i="5"/>
  <c r="FQ17" i="5"/>
  <c r="FP17" i="5"/>
  <c r="FO17" i="5"/>
  <c r="FN17" i="5"/>
  <c r="FM17" i="5"/>
  <c r="FL17" i="5"/>
  <c r="FK17" i="5"/>
  <c r="FJ17" i="5"/>
  <c r="FI17" i="5"/>
  <c r="FH17" i="5"/>
  <c r="FG17" i="5"/>
  <c r="FF17" i="5"/>
  <c r="FE17" i="5"/>
  <c r="FD17" i="5"/>
  <c r="FC17" i="5"/>
  <c r="FB17" i="5"/>
  <c r="FA17" i="5"/>
  <c r="EZ17" i="5"/>
  <c r="EY17" i="5"/>
  <c r="EX17" i="5"/>
  <c r="EW17" i="5"/>
  <c r="EV17" i="5"/>
  <c r="EU17" i="5"/>
  <c r="ET17" i="5"/>
  <c r="ES17" i="5"/>
  <c r="ER17" i="5"/>
  <c r="EQ17" i="5"/>
  <c r="EP17" i="5"/>
  <c r="EO17" i="5"/>
  <c r="EN17" i="5"/>
  <c r="EM17" i="5"/>
  <c r="EL17" i="5"/>
  <c r="EK17" i="5"/>
  <c r="EJ17" i="5"/>
  <c r="EI17" i="5"/>
  <c r="EH17" i="5"/>
  <c r="EG17" i="5"/>
  <c r="EF17" i="5"/>
  <c r="EE17" i="5"/>
  <c r="ED17" i="5"/>
  <c r="EC17" i="5"/>
  <c r="EB17" i="5"/>
  <c r="EA17" i="5"/>
  <c r="DZ17" i="5"/>
  <c r="DY17" i="5"/>
  <c r="DX17" i="5"/>
  <c r="DW17" i="5"/>
  <c r="DV17" i="5"/>
  <c r="DU17" i="5"/>
  <c r="DT17" i="5"/>
  <c r="DS17" i="5"/>
  <c r="DR17" i="5"/>
  <c r="DQ17" i="5"/>
  <c r="DP17" i="5"/>
  <c r="DO17" i="5"/>
  <c r="DN17" i="5"/>
  <c r="DM17" i="5"/>
  <c r="DL17" i="5"/>
  <c r="DK17" i="5"/>
  <c r="DJ17" i="5"/>
  <c r="DI17" i="5"/>
  <c r="DH17" i="5"/>
  <c r="DG17" i="5"/>
  <c r="DF17" i="5"/>
  <c r="DE17" i="5"/>
  <c r="DD17" i="5"/>
  <c r="DC17" i="5"/>
  <c r="DB17" i="5"/>
  <c r="DA17" i="5"/>
  <c r="CZ17" i="5"/>
  <c r="CY17" i="5"/>
  <c r="CX17" i="5"/>
  <c r="CW17" i="5"/>
  <c r="CV17" i="5"/>
  <c r="CU17" i="5"/>
  <c r="CT17" i="5"/>
  <c r="CS17" i="5"/>
  <c r="CR17" i="5"/>
  <c r="CQ17" i="5"/>
  <c r="CP17" i="5"/>
  <c r="CO17" i="5"/>
  <c r="CN17" i="5"/>
  <c r="CM17" i="5"/>
  <c r="CL17" i="5"/>
  <c r="CK17" i="5"/>
  <c r="CJ17" i="5"/>
  <c r="CI17" i="5"/>
  <c r="CH17" i="5"/>
  <c r="CG17" i="5"/>
  <c r="CF17" i="5"/>
  <c r="CE17" i="5"/>
  <c r="CD17" i="5"/>
  <c r="CC17" i="5"/>
  <c r="CB17" i="5"/>
  <c r="CA17" i="5"/>
  <c r="BZ17" i="5"/>
  <c r="BY17" i="5"/>
  <c r="BX17" i="5"/>
  <c r="BW17" i="5"/>
  <c r="BV17" i="5"/>
  <c r="BU17" i="5"/>
  <c r="BT17" i="5"/>
  <c r="BS17" i="5"/>
  <c r="BR17" i="5"/>
  <c r="BQ17" i="5"/>
  <c r="BP17" i="5"/>
  <c r="BO17" i="5"/>
  <c r="BN17" i="5"/>
  <c r="BM17" i="5"/>
  <c r="BL17" i="5"/>
  <c r="BK17" i="5"/>
  <c r="BJ17" i="5"/>
  <c r="BI17" i="5"/>
  <c r="BH17" i="5"/>
  <c r="BG17" i="5"/>
  <c r="BF17" i="5"/>
  <c r="BE17" i="5"/>
  <c r="BD17" i="5"/>
  <c r="BC17" i="5"/>
  <c r="BB17" i="5"/>
  <c r="BA17" i="5"/>
  <c r="AZ17" i="5"/>
  <c r="AY17" i="5"/>
  <c r="AX17"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P17" i="5"/>
  <c r="O17" i="5"/>
  <c r="N17" i="5"/>
  <c r="M17" i="5"/>
  <c r="L17" i="5"/>
  <c r="K17" i="5"/>
  <c r="J17" i="5"/>
  <c r="I17" i="5"/>
  <c r="H17" i="5"/>
  <c r="G17" i="5"/>
  <c r="F17" i="5"/>
  <c r="D17" i="5"/>
  <c r="C17" i="5"/>
  <c r="GR16" i="5"/>
  <c r="GQ16" i="5"/>
  <c r="GP16" i="5"/>
  <c r="GO16" i="5"/>
  <c r="GN16" i="5"/>
  <c r="GM16" i="5"/>
  <c r="GL16" i="5"/>
  <c r="GK16" i="5"/>
  <c r="GJ16" i="5"/>
  <c r="GI16" i="5"/>
  <c r="GH16" i="5"/>
  <c r="GG16" i="5"/>
  <c r="GF16" i="5"/>
  <c r="GE16" i="5"/>
  <c r="GD16" i="5"/>
  <c r="GC16" i="5"/>
  <c r="GB16" i="5"/>
  <c r="GA16" i="5"/>
  <c r="FZ16" i="5"/>
  <c r="FY16" i="5"/>
  <c r="FX16" i="5"/>
  <c r="FW16" i="5"/>
  <c r="FV16" i="5"/>
  <c r="FU16" i="5"/>
  <c r="FT16" i="5"/>
  <c r="FS16" i="5"/>
  <c r="FR16" i="5"/>
  <c r="FQ16" i="5"/>
  <c r="FP16" i="5"/>
  <c r="FO16" i="5"/>
  <c r="FN16" i="5"/>
  <c r="FM16" i="5"/>
  <c r="FL16" i="5"/>
  <c r="FK16" i="5"/>
  <c r="FJ16" i="5"/>
  <c r="FI16" i="5"/>
  <c r="FH16" i="5"/>
  <c r="FG16" i="5"/>
  <c r="FF16" i="5"/>
  <c r="FE16" i="5"/>
  <c r="FD16" i="5"/>
  <c r="FC16" i="5"/>
  <c r="FB16" i="5"/>
  <c r="FA16" i="5"/>
  <c r="EZ16" i="5"/>
  <c r="EY16" i="5"/>
  <c r="EX16" i="5"/>
  <c r="EW16" i="5"/>
  <c r="EV16" i="5"/>
  <c r="EU16" i="5"/>
  <c r="ET16" i="5"/>
  <c r="ES16" i="5"/>
  <c r="ER16" i="5"/>
  <c r="EQ16" i="5"/>
  <c r="EP16" i="5"/>
  <c r="EO16" i="5"/>
  <c r="EN16" i="5"/>
  <c r="EM16" i="5"/>
  <c r="EL16" i="5"/>
  <c r="EK16" i="5"/>
  <c r="EJ16" i="5"/>
  <c r="EI16" i="5"/>
  <c r="EH16" i="5"/>
  <c r="EG16" i="5"/>
  <c r="EF16" i="5"/>
  <c r="EE16" i="5"/>
  <c r="ED16" i="5"/>
  <c r="EC16" i="5"/>
  <c r="EB16" i="5"/>
  <c r="EA16" i="5"/>
  <c r="DZ16" i="5"/>
  <c r="DY16" i="5"/>
  <c r="DX16" i="5"/>
  <c r="DW16" i="5"/>
  <c r="DV16" i="5"/>
  <c r="DU16" i="5"/>
  <c r="DT16" i="5"/>
  <c r="DS16" i="5"/>
  <c r="DR16" i="5"/>
  <c r="DQ16" i="5"/>
  <c r="DP16" i="5"/>
  <c r="DO16" i="5"/>
  <c r="DN16" i="5"/>
  <c r="DM16" i="5"/>
  <c r="DL16" i="5"/>
  <c r="DK16" i="5"/>
  <c r="DJ16" i="5"/>
  <c r="DI16" i="5"/>
  <c r="DH16" i="5"/>
  <c r="DG16" i="5"/>
  <c r="DF16" i="5"/>
  <c r="DE16" i="5"/>
  <c r="DD16" i="5"/>
  <c r="DC16" i="5"/>
  <c r="DB16" i="5"/>
  <c r="DA16" i="5"/>
  <c r="CZ16" i="5"/>
  <c r="CY16" i="5"/>
  <c r="CX16" i="5"/>
  <c r="CW16" i="5"/>
  <c r="CV16" i="5"/>
  <c r="CU16" i="5"/>
  <c r="CT16" i="5"/>
  <c r="CS16" i="5"/>
  <c r="CR16" i="5"/>
  <c r="CQ16" i="5"/>
  <c r="CP16" i="5"/>
  <c r="CO16" i="5"/>
  <c r="CN16" i="5"/>
  <c r="CM16" i="5"/>
  <c r="CL16" i="5"/>
  <c r="CK16" i="5"/>
  <c r="CJ16" i="5"/>
  <c r="CI16" i="5"/>
  <c r="CH16" i="5"/>
  <c r="CG16" i="5"/>
  <c r="CF16" i="5"/>
  <c r="CE16" i="5"/>
  <c r="CD16" i="5"/>
  <c r="CC16" i="5"/>
  <c r="CB16" i="5"/>
  <c r="CA16" i="5"/>
  <c r="BZ16" i="5"/>
  <c r="BY16" i="5"/>
  <c r="BX16" i="5"/>
  <c r="BW16" i="5"/>
  <c r="BV16" i="5"/>
  <c r="BU16" i="5"/>
  <c r="BT16" i="5"/>
  <c r="BS16" i="5"/>
  <c r="BR16" i="5"/>
  <c r="BQ16" i="5"/>
  <c r="BP16" i="5"/>
  <c r="BO16" i="5"/>
  <c r="BN16" i="5"/>
  <c r="BM16" i="5"/>
  <c r="BL16" i="5"/>
  <c r="BK16" i="5"/>
  <c r="BJ16" i="5"/>
  <c r="BI16" i="5"/>
  <c r="BH16" i="5"/>
  <c r="BG16" i="5"/>
  <c r="BF16" i="5"/>
  <c r="BE16" i="5"/>
  <c r="BD16" i="5"/>
  <c r="BC16" i="5"/>
  <c r="BB16" i="5"/>
  <c r="BA16" i="5"/>
  <c r="AZ16" i="5"/>
  <c r="AY16" i="5"/>
  <c r="AX16" i="5"/>
  <c r="AW16" i="5"/>
  <c r="AV16" i="5"/>
  <c r="AU16" i="5"/>
  <c r="AT16" i="5"/>
  <c r="AS16" i="5"/>
  <c r="AR16" i="5"/>
  <c r="AQ16" i="5"/>
  <c r="AP16" i="5"/>
  <c r="AO16" i="5"/>
  <c r="AN16" i="5"/>
  <c r="AM16" i="5"/>
  <c r="AL16" i="5"/>
  <c r="AK16" i="5"/>
  <c r="AJ16" i="5"/>
  <c r="AI16" i="5"/>
  <c r="AH16" i="5"/>
  <c r="AG16" i="5"/>
  <c r="AF16" i="5"/>
  <c r="AE16" i="5"/>
  <c r="AD16" i="5"/>
  <c r="AC16" i="5"/>
  <c r="AB16" i="5"/>
  <c r="AA16" i="5"/>
  <c r="Z16" i="5"/>
  <c r="Y16" i="5"/>
  <c r="X16" i="5"/>
  <c r="W16" i="5"/>
  <c r="V16" i="5"/>
  <c r="U16" i="5"/>
  <c r="T16" i="5"/>
  <c r="S16" i="5"/>
  <c r="R16" i="5"/>
  <c r="Q16" i="5"/>
  <c r="P16" i="5"/>
  <c r="O16" i="5"/>
  <c r="N16" i="5"/>
  <c r="M16" i="5"/>
  <c r="L16" i="5"/>
  <c r="K16" i="5"/>
  <c r="J16" i="5"/>
  <c r="I16" i="5"/>
  <c r="H16" i="5"/>
  <c r="G16" i="5"/>
  <c r="F16" i="5"/>
  <c r="D16" i="5"/>
  <c r="C16" i="5"/>
  <c r="GR15" i="5"/>
  <c r="GQ15" i="5"/>
  <c r="GP15" i="5"/>
  <c r="GO15" i="5"/>
  <c r="GN15" i="5"/>
  <c r="GM15" i="5"/>
  <c r="GL15" i="5"/>
  <c r="GK15" i="5"/>
  <c r="GJ15" i="5"/>
  <c r="GI15" i="5"/>
  <c r="GH15" i="5"/>
  <c r="GG15" i="5"/>
  <c r="GF15" i="5"/>
  <c r="GE15" i="5"/>
  <c r="GD15" i="5"/>
  <c r="GC15" i="5"/>
  <c r="GB15" i="5"/>
  <c r="GA15" i="5"/>
  <c r="FZ15" i="5"/>
  <c r="FY15" i="5"/>
  <c r="FX15" i="5"/>
  <c r="FW15" i="5"/>
  <c r="FV15" i="5"/>
  <c r="FU15" i="5"/>
  <c r="FT15" i="5"/>
  <c r="FS15" i="5"/>
  <c r="FR15" i="5"/>
  <c r="FQ15" i="5"/>
  <c r="FP15" i="5"/>
  <c r="FO15" i="5"/>
  <c r="FN15" i="5"/>
  <c r="FM15" i="5"/>
  <c r="FL15" i="5"/>
  <c r="FK15" i="5"/>
  <c r="FJ15" i="5"/>
  <c r="FI15" i="5"/>
  <c r="FH15" i="5"/>
  <c r="FG15" i="5"/>
  <c r="FF15" i="5"/>
  <c r="FE15" i="5"/>
  <c r="FD15" i="5"/>
  <c r="FC15" i="5"/>
  <c r="FB15" i="5"/>
  <c r="FA15" i="5"/>
  <c r="EZ15" i="5"/>
  <c r="EY15" i="5"/>
  <c r="EX15" i="5"/>
  <c r="EW15" i="5"/>
  <c r="EV15" i="5"/>
  <c r="EU15" i="5"/>
  <c r="ET15" i="5"/>
  <c r="ES15" i="5"/>
  <c r="ER15" i="5"/>
  <c r="EQ15" i="5"/>
  <c r="EP15" i="5"/>
  <c r="EO15" i="5"/>
  <c r="EN15" i="5"/>
  <c r="EM15" i="5"/>
  <c r="EL15" i="5"/>
  <c r="EK15" i="5"/>
  <c r="EJ15" i="5"/>
  <c r="EI15" i="5"/>
  <c r="EH15" i="5"/>
  <c r="EG15" i="5"/>
  <c r="EF15" i="5"/>
  <c r="EE15" i="5"/>
  <c r="ED15" i="5"/>
  <c r="EC15" i="5"/>
  <c r="EB15" i="5"/>
  <c r="EA15" i="5"/>
  <c r="DZ15" i="5"/>
  <c r="DY15" i="5"/>
  <c r="DX15" i="5"/>
  <c r="DW15" i="5"/>
  <c r="DV15" i="5"/>
  <c r="DU15" i="5"/>
  <c r="DT15" i="5"/>
  <c r="DS15" i="5"/>
  <c r="DR15" i="5"/>
  <c r="DQ15" i="5"/>
  <c r="DP15" i="5"/>
  <c r="DO15" i="5"/>
  <c r="DN15" i="5"/>
  <c r="DM15" i="5"/>
  <c r="DL15" i="5"/>
  <c r="DK15" i="5"/>
  <c r="DJ15" i="5"/>
  <c r="DI15" i="5"/>
  <c r="DH15" i="5"/>
  <c r="DG15" i="5"/>
  <c r="DF15" i="5"/>
  <c r="DE15" i="5"/>
  <c r="DD15" i="5"/>
  <c r="DC15" i="5"/>
  <c r="DB15" i="5"/>
  <c r="DA15" i="5"/>
  <c r="CZ15" i="5"/>
  <c r="CY15" i="5"/>
  <c r="CX15" i="5"/>
  <c r="CW15" i="5"/>
  <c r="CV15" i="5"/>
  <c r="CU15" i="5"/>
  <c r="CT15" i="5"/>
  <c r="CS15" i="5"/>
  <c r="CR15" i="5"/>
  <c r="CQ15" i="5"/>
  <c r="CP15" i="5"/>
  <c r="CO15" i="5"/>
  <c r="CN15" i="5"/>
  <c r="CM15" i="5"/>
  <c r="CL15" i="5"/>
  <c r="CK15" i="5"/>
  <c r="CJ15" i="5"/>
  <c r="CI15" i="5"/>
  <c r="CH15" i="5"/>
  <c r="CG15" i="5"/>
  <c r="CF15" i="5"/>
  <c r="CE15" i="5"/>
  <c r="CD15" i="5"/>
  <c r="CC15" i="5"/>
  <c r="CB15" i="5"/>
  <c r="CA15" i="5"/>
  <c r="BZ15" i="5"/>
  <c r="BY15" i="5"/>
  <c r="BX15" i="5"/>
  <c r="BW15" i="5"/>
  <c r="BV15" i="5"/>
  <c r="BU15" i="5"/>
  <c r="BT15" i="5"/>
  <c r="BS15" i="5"/>
  <c r="BR15" i="5"/>
  <c r="BQ15" i="5"/>
  <c r="BP15" i="5"/>
  <c r="BO15" i="5"/>
  <c r="BN15" i="5"/>
  <c r="BM15" i="5"/>
  <c r="BL15" i="5"/>
  <c r="BK15" i="5"/>
  <c r="BJ15" i="5"/>
  <c r="BI15" i="5"/>
  <c r="BH15" i="5"/>
  <c r="BG15" i="5"/>
  <c r="BF15" i="5"/>
  <c r="BE15" i="5"/>
  <c r="BD15" i="5"/>
  <c r="BC15" i="5"/>
  <c r="BB15" i="5"/>
  <c r="BA15" i="5"/>
  <c r="AZ15" i="5"/>
  <c r="AY15" i="5"/>
  <c r="AX15" i="5"/>
  <c r="AW15" i="5"/>
  <c r="AV15" i="5"/>
  <c r="AU15" i="5"/>
  <c r="AT15" i="5"/>
  <c r="AS15" i="5"/>
  <c r="AR15" i="5"/>
  <c r="AQ15" i="5"/>
  <c r="AP15" i="5"/>
  <c r="AO15" i="5"/>
  <c r="AN15" i="5"/>
  <c r="AM15" i="5"/>
  <c r="AL15" i="5"/>
  <c r="AK15" i="5"/>
  <c r="AJ15" i="5"/>
  <c r="AI15" i="5"/>
  <c r="AH15" i="5"/>
  <c r="AG15" i="5"/>
  <c r="AF15" i="5"/>
  <c r="AE15" i="5"/>
  <c r="AD15" i="5"/>
  <c r="AC15" i="5"/>
  <c r="AB15" i="5"/>
  <c r="AA15" i="5"/>
  <c r="Z15" i="5"/>
  <c r="Y15" i="5"/>
  <c r="X15" i="5"/>
  <c r="W15" i="5"/>
  <c r="V15" i="5"/>
  <c r="U15" i="5"/>
  <c r="T15" i="5"/>
  <c r="S15" i="5"/>
  <c r="R15" i="5"/>
  <c r="Q15" i="5"/>
  <c r="P15" i="5"/>
  <c r="O15" i="5"/>
  <c r="N15" i="5"/>
  <c r="M15" i="5"/>
  <c r="L15" i="5"/>
  <c r="K15" i="5"/>
  <c r="J15" i="5"/>
  <c r="I15" i="5"/>
  <c r="H15" i="5"/>
  <c r="G15" i="5"/>
  <c r="F15" i="5"/>
  <c r="D15" i="5"/>
  <c r="C15" i="5"/>
  <c r="GR14" i="5"/>
  <c r="GQ14" i="5"/>
  <c r="GP14" i="5"/>
  <c r="GO14" i="5"/>
  <c r="GN14" i="5"/>
  <c r="GM14" i="5"/>
  <c r="GL14" i="5"/>
  <c r="GK14" i="5"/>
  <c r="GJ14" i="5"/>
  <c r="GI14" i="5"/>
  <c r="GH14" i="5"/>
  <c r="GG14" i="5"/>
  <c r="GF14" i="5"/>
  <c r="GE14" i="5"/>
  <c r="GD14" i="5"/>
  <c r="GC14" i="5"/>
  <c r="GB14" i="5"/>
  <c r="GA14" i="5"/>
  <c r="FZ14" i="5"/>
  <c r="FY14" i="5"/>
  <c r="FX14" i="5"/>
  <c r="FW14" i="5"/>
  <c r="FV14" i="5"/>
  <c r="FU14" i="5"/>
  <c r="FT14" i="5"/>
  <c r="FS14" i="5"/>
  <c r="FR14" i="5"/>
  <c r="FQ14" i="5"/>
  <c r="FP14" i="5"/>
  <c r="FO14" i="5"/>
  <c r="FN14" i="5"/>
  <c r="FM14" i="5"/>
  <c r="FL14" i="5"/>
  <c r="FK14" i="5"/>
  <c r="FJ14" i="5"/>
  <c r="FI14" i="5"/>
  <c r="FH14" i="5"/>
  <c r="FG14" i="5"/>
  <c r="FF14" i="5"/>
  <c r="FE14" i="5"/>
  <c r="FD14" i="5"/>
  <c r="FC14" i="5"/>
  <c r="FB14" i="5"/>
  <c r="FA14" i="5"/>
  <c r="EZ14" i="5"/>
  <c r="EY14" i="5"/>
  <c r="EX14" i="5"/>
  <c r="EW14" i="5"/>
  <c r="EV14" i="5"/>
  <c r="EU14" i="5"/>
  <c r="ET14" i="5"/>
  <c r="ES14" i="5"/>
  <c r="ER14" i="5"/>
  <c r="EQ14" i="5"/>
  <c r="EP14" i="5"/>
  <c r="EO14" i="5"/>
  <c r="EN14" i="5"/>
  <c r="EM14" i="5"/>
  <c r="EL14" i="5"/>
  <c r="EK14" i="5"/>
  <c r="EJ14" i="5"/>
  <c r="EI14" i="5"/>
  <c r="EH14" i="5"/>
  <c r="EG14" i="5"/>
  <c r="EF14" i="5"/>
  <c r="EE14" i="5"/>
  <c r="ED14" i="5"/>
  <c r="EC14" i="5"/>
  <c r="EB14" i="5"/>
  <c r="EA14" i="5"/>
  <c r="DZ14" i="5"/>
  <c r="DY14" i="5"/>
  <c r="DX14" i="5"/>
  <c r="DW14" i="5"/>
  <c r="DV14" i="5"/>
  <c r="DU14" i="5"/>
  <c r="DT14" i="5"/>
  <c r="DS14" i="5"/>
  <c r="DR14" i="5"/>
  <c r="DQ14" i="5"/>
  <c r="DP14" i="5"/>
  <c r="DO14" i="5"/>
  <c r="DN14" i="5"/>
  <c r="DM14" i="5"/>
  <c r="DL14" i="5"/>
  <c r="DK14" i="5"/>
  <c r="DJ14" i="5"/>
  <c r="DI14" i="5"/>
  <c r="DH14" i="5"/>
  <c r="DG14" i="5"/>
  <c r="DF14" i="5"/>
  <c r="DE14" i="5"/>
  <c r="DD14" i="5"/>
  <c r="DC14" i="5"/>
  <c r="DB14" i="5"/>
  <c r="DA14" i="5"/>
  <c r="CZ14" i="5"/>
  <c r="CY14" i="5"/>
  <c r="CX14" i="5"/>
  <c r="CW14" i="5"/>
  <c r="CV14" i="5"/>
  <c r="CU14" i="5"/>
  <c r="CT14" i="5"/>
  <c r="CS14" i="5"/>
  <c r="CR14" i="5"/>
  <c r="CQ14" i="5"/>
  <c r="CP14" i="5"/>
  <c r="CO14" i="5"/>
  <c r="CN14" i="5"/>
  <c r="CM14" i="5"/>
  <c r="CL14" i="5"/>
  <c r="CK14" i="5"/>
  <c r="CJ14" i="5"/>
  <c r="CI14" i="5"/>
  <c r="CH14" i="5"/>
  <c r="CG14" i="5"/>
  <c r="CF14" i="5"/>
  <c r="CE14" i="5"/>
  <c r="CD14" i="5"/>
  <c r="CC14" i="5"/>
  <c r="CB14" i="5"/>
  <c r="CA14" i="5"/>
  <c r="BZ14" i="5"/>
  <c r="BY14" i="5"/>
  <c r="BX14" i="5"/>
  <c r="BW14" i="5"/>
  <c r="BV14" i="5"/>
  <c r="BU14" i="5"/>
  <c r="BT14" i="5"/>
  <c r="BS14" i="5"/>
  <c r="BR14" i="5"/>
  <c r="BQ14" i="5"/>
  <c r="BP14" i="5"/>
  <c r="BO14" i="5"/>
  <c r="BN14" i="5"/>
  <c r="BM14" i="5"/>
  <c r="BL14" i="5"/>
  <c r="BK14" i="5"/>
  <c r="BJ14" i="5"/>
  <c r="BI14" i="5"/>
  <c r="BH14" i="5"/>
  <c r="BG14" i="5"/>
  <c r="BF14" i="5"/>
  <c r="BE14" i="5"/>
  <c r="BD14" i="5"/>
  <c r="BC14" i="5"/>
  <c r="BB14" i="5"/>
  <c r="BA14" i="5"/>
  <c r="AZ14" i="5"/>
  <c r="AY14" i="5"/>
  <c r="AX14" i="5"/>
  <c r="AW14" i="5"/>
  <c r="AV14" i="5"/>
  <c r="AU14" i="5"/>
  <c r="AT14" i="5"/>
  <c r="AS14" i="5"/>
  <c r="AR14" i="5"/>
  <c r="AQ14" i="5"/>
  <c r="AP14" i="5"/>
  <c r="AO14" i="5"/>
  <c r="AN14" i="5"/>
  <c r="AM14" i="5"/>
  <c r="AL14" i="5"/>
  <c r="AK14" i="5"/>
  <c r="AJ14" i="5"/>
  <c r="AI14" i="5"/>
  <c r="AH14" i="5"/>
  <c r="AG14" i="5"/>
  <c r="AF14" i="5"/>
  <c r="AE14" i="5"/>
  <c r="AD14" i="5"/>
  <c r="AC14" i="5"/>
  <c r="AB14" i="5"/>
  <c r="AA14" i="5"/>
  <c r="Z14" i="5"/>
  <c r="Y14" i="5"/>
  <c r="X14" i="5"/>
  <c r="W14" i="5"/>
  <c r="V14" i="5"/>
  <c r="U14" i="5"/>
  <c r="T14" i="5"/>
  <c r="S14" i="5"/>
  <c r="R14" i="5"/>
  <c r="Q14" i="5"/>
  <c r="P14" i="5"/>
  <c r="O14" i="5"/>
  <c r="N14" i="5"/>
  <c r="M14" i="5"/>
  <c r="L14" i="5"/>
  <c r="K14" i="5"/>
  <c r="J14" i="5"/>
  <c r="I14" i="5"/>
  <c r="H14" i="5"/>
  <c r="G14" i="5"/>
  <c r="F14" i="5"/>
  <c r="D14" i="5"/>
  <c r="C14" i="5"/>
  <c r="GR13" i="5"/>
  <c r="GQ13" i="5"/>
  <c r="GP13" i="5"/>
  <c r="GO13" i="5"/>
  <c r="GN13" i="5"/>
  <c r="GM13" i="5"/>
  <c r="GL13" i="5"/>
  <c r="GK13" i="5"/>
  <c r="GJ13" i="5"/>
  <c r="GI13" i="5"/>
  <c r="GH13" i="5"/>
  <c r="GG13" i="5"/>
  <c r="GF13" i="5"/>
  <c r="GE13" i="5"/>
  <c r="GD13" i="5"/>
  <c r="GC13" i="5"/>
  <c r="GB13" i="5"/>
  <c r="GA13" i="5"/>
  <c r="FZ13" i="5"/>
  <c r="FY13" i="5"/>
  <c r="FX13" i="5"/>
  <c r="FW13" i="5"/>
  <c r="FV13" i="5"/>
  <c r="FU13" i="5"/>
  <c r="FT13" i="5"/>
  <c r="FS13" i="5"/>
  <c r="FR13" i="5"/>
  <c r="FQ13" i="5"/>
  <c r="FP13" i="5"/>
  <c r="FO13" i="5"/>
  <c r="FN13" i="5"/>
  <c r="FM13" i="5"/>
  <c r="FL13" i="5"/>
  <c r="FK13" i="5"/>
  <c r="FJ13" i="5"/>
  <c r="FI13" i="5"/>
  <c r="FH13" i="5"/>
  <c r="FG13" i="5"/>
  <c r="FF13" i="5"/>
  <c r="FE13" i="5"/>
  <c r="FD13" i="5"/>
  <c r="FC13" i="5"/>
  <c r="FB13" i="5"/>
  <c r="FA13" i="5"/>
  <c r="EZ13" i="5"/>
  <c r="EY13" i="5"/>
  <c r="EX13" i="5"/>
  <c r="EW13" i="5"/>
  <c r="EV13" i="5"/>
  <c r="EU13" i="5"/>
  <c r="ET13" i="5"/>
  <c r="ES13" i="5"/>
  <c r="ER13" i="5"/>
  <c r="EQ13" i="5"/>
  <c r="EP13" i="5"/>
  <c r="EO13" i="5"/>
  <c r="EN13" i="5"/>
  <c r="EM13" i="5"/>
  <c r="EL13" i="5"/>
  <c r="EK13" i="5"/>
  <c r="EJ13" i="5"/>
  <c r="EI13" i="5"/>
  <c r="EH13" i="5"/>
  <c r="EG13" i="5"/>
  <c r="EF13" i="5"/>
  <c r="EE13" i="5"/>
  <c r="ED13" i="5"/>
  <c r="EC13" i="5"/>
  <c r="EB13" i="5"/>
  <c r="EA13" i="5"/>
  <c r="DZ13" i="5"/>
  <c r="DY13" i="5"/>
  <c r="DX13" i="5"/>
  <c r="DW13" i="5"/>
  <c r="DV13" i="5"/>
  <c r="DU13" i="5"/>
  <c r="DT13" i="5"/>
  <c r="DS13" i="5"/>
  <c r="DR13" i="5"/>
  <c r="DQ13" i="5"/>
  <c r="DP13" i="5"/>
  <c r="DO13" i="5"/>
  <c r="DN13" i="5"/>
  <c r="DM13" i="5"/>
  <c r="DL13" i="5"/>
  <c r="DK13" i="5"/>
  <c r="DJ13" i="5"/>
  <c r="DI13" i="5"/>
  <c r="DH13" i="5"/>
  <c r="DG13" i="5"/>
  <c r="DF13" i="5"/>
  <c r="DE13" i="5"/>
  <c r="DD13" i="5"/>
  <c r="DC13" i="5"/>
  <c r="DB13" i="5"/>
  <c r="DA13" i="5"/>
  <c r="CZ13" i="5"/>
  <c r="CY13" i="5"/>
  <c r="CX13" i="5"/>
  <c r="CW13" i="5"/>
  <c r="CV13" i="5"/>
  <c r="CU13" i="5"/>
  <c r="CT13" i="5"/>
  <c r="CS13" i="5"/>
  <c r="CR13" i="5"/>
  <c r="CQ13" i="5"/>
  <c r="CP13" i="5"/>
  <c r="CO13" i="5"/>
  <c r="CN13" i="5"/>
  <c r="CM13" i="5"/>
  <c r="CL13" i="5"/>
  <c r="CK13" i="5"/>
  <c r="CJ13" i="5"/>
  <c r="CI13" i="5"/>
  <c r="CH13" i="5"/>
  <c r="CG13" i="5"/>
  <c r="CF13" i="5"/>
  <c r="CE13" i="5"/>
  <c r="CD13" i="5"/>
  <c r="CC13" i="5"/>
  <c r="CB13" i="5"/>
  <c r="CA13" i="5"/>
  <c r="BZ13" i="5"/>
  <c r="BY13" i="5"/>
  <c r="BX13" i="5"/>
  <c r="BW13" i="5"/>
  <c r="BV13" i="5"/>
  <c r="BU13" i="5"/>
  <c r="BT13" i="5"/>
  <c r="BS13" i="5"/>
  <c r="BR13" i="5"/>
  <c r="BQ13" i="5"/>
  <c r="BP13" i="5"/>
  <c r="BO13" i="5"/>
  <c r="BN13" i="5"/>
  <c r="BM13" i="5"/>
  <c r="BL13" i="5"/>
  <c r="BK13" i="5"/>
  <c r="BJ13" i="5"/>
  <c r="BI13" i="5"/>
  <c r="BH13" i="5"/>
  <c r="BG13" i="5"/>
  <c r="BF13" i="5"/>
  <c r="BE13" i="5"/>
  <c r="BD13" i="5"/>
  <c r="BC13" i="5"/>
  <c r="BB13" i="5"/>
  <c r="BA13" i="5"/>
  <c r="AZ13" i="5"/>
  <c r="AY13" i="5"/>
  <c r="AX13" i="5"/>
  <c r="AW13" i="5"/>
  <c r="AV13" i="5"/>
  <c r="AU13" i="5"/>
  <c r="AT13" i="5"/>
  <c r="AS13" i="5"/>
  <c r="AR13" i="5"/>
  <c r="AQ13" i="5"/>
  <c r="AP13" i="5"/>
  <c r="AO13" i="5"/>
  <c r="AN13" i="5"/>
  <c r="AM13" i="5"/>
  <c r="AL13" i="5"/>
  <c r="AK13" i="5"/>
  <c r="AJ13" i="5"/>
  <c r="AI13" i="5"/>
  <c r="AH13" i="5"/>
  <c r="AG13" i="5"/>
  <c r="AF13" i="5"/>
  <c r="AE13" i="5"/>
  <c r="AD13" i="5"/>
  <c r="AC13" i="5"/>
  <c r="AB13" i="5"/>
  <c r="AA13" i="5"/>
  <c r="Z13" i="5"/>
  <c r="Y13" i="5"/>
  <c r="X13" i="5"/>
  <c r="W13" i="5"/>
  <c r="V13" i="5"/>
  <c r="U13" i="5"/>
  <c r="T13" i="5"/>
  <c r="S13" i="5"/>
  <c r="R13" i="5"/>
  <c r="Q13" i="5"/>
  <c r="P13" i="5"/>
  <c r="O13" i="5"/>
  <c r="N13" i="5"/>
  <c r="M13" i="5"/>
  <c r="L13" i="5"/>
  <c r="K13" i="5"/>
  <c r="J13" i="5"/>
  <c r="I13" i="5"/>
  <c r="H13" i="5"/>
  <c r="G13" i="5"/>
  <c r="F13" i="5"/>
  <c r="D13" i="5"/>
  <c r="C13" i="5"/>
  <c r="GR12" i="5"/>
  <c r="GQ12" i="5"/>
  <c r="GP12" i="5"/>
  <c r="GO12" i="5"/>
  <c r="GN12" i="5"/>
  <c r="GM12" i="5"/>
  <c r="GL12" i="5"/>
  <c r="GK12" i="5"/>
  <c r="GJ12" i="5"/>
  <c r="GI12" i="5"/>
  <c r="GH12" i="5"/>
  <c r="GG12" i="5"/>
  <c r="GF12" i="5"/>
  <c r="GE12" i="5"/>
  <c r="GD12" i="5"/>
  <c r="GC12" i="5"/>
  <c r="GB12" i="5"/>
  <c r="GA12" i="5"/>
  <c r="FZ12" i="5"/>
  <c r="FY12" i="5"/>
  <c r="FX12" i="5"/>
  <c r="FW12" i="5"/>
  <c r="FV12" i="5"/>
  <c r="FU12" i="5"/>
  <c r="FT12" i="5"/>
  <c r="FS12" i="5"/>
  <c r="FR12" i="5"/>
  <c r="FQ12" i="5"/>
  <c r="FP12" i="5"/>
  <c r="FO12" i="5"/>
  <c r="FN12" i="5"/>
  <c r="FM12" i="5"/>
  <c r="FL12" i="5"/>
  <c r="FK12" i="5"/>
  <c r="FJ12" i="5"/>
  <c r="FI12" i="5"/>
  <c r="FH12" i="5"/>
  <c r="FG12" i="5"/>
  <c r="FF12" i="5"/>
  <c r="FE12" i="5"/>
  <c r="FD12" i="5"/>
  <c r="FC12" i="5"/>
  <c r="FB12" i="5"/>
  <c r="FA12" i="5"/>
  <c r="EZ12" i="5"/>
  <c r="EY12" i="5"/>
  <c r="EX12" i="5"/>
  <c r="EW12" i="5"/>
  <c r="EV12" i="5"/>
  <c r="EU12" i="5"/>
  <c r="ET12" i="5"/>
  <c r="ES12" i="5"/>
  <c r="ER12" i="5"/>
  <c r="EQ12" i="5"/>
  <c r="EP12" i="5"/>
  <c r="EO12" i="5"/>
  <c r="EN12" i="5"/>
  <c r="EM12" i="5"/>
  <c r="EL12" i="5"/>
  <c r="EK12" i="5"/>
  <c r="EJ12" i="5"/>
  <c r="EI12" i="5"/>
  <c r="EH12" i="5"/>
  <c r="EG12" i="5"/>
  <c r="EF12" i="5"/>
  <c r="EE12" i="5"/>
  <c r="ED12" i="5"/>
  <c r="EC12" i="5"/>
  <c r="EB12" i="5"/>
  <c r="EA12" i="5"/>
  <c r="DZ12" i="5"/>
  <c r="DY12" i="5"/>
  <c r="DX12" i="5"/>
  <c r="DW12" i="5"/>
  <c r="DV12" i="5"/>
  <c r="DU12" i="5"/>
  <c r="DT12" i="5"/>
  <c r="DS12" i="5"/>
  <c r="DR12" i="5"/>
  <c r="DQ12" i="5"/>
  <c r="DP12" i="5"/>
  <c r="DO12" i="5"/>
  <c r="DN12" i="5"/>
  <c r="DM12" i="5"/>
  <c r="DL12" i="5"/>
  <c r="DK12" i="5"/>
  <c r="DJ12" i="5"/>
  <c r="DI12" i="5"/>
  <c r="DH12" i="5"/>
  <c r="DG12" i="5"/>
  <c r="DF12" i="5"/>
  <c r="DE12" i="5"/>
  <c r="DD12" i="5"/>
  <c r="DC12" i="5"/>
  <c r="DB12" i="5"/>
  <c r="DA12" i="5"/>
  <c r="CZ12" i="5"/>
  <c r="CY12" i="5"/>
  <c r="CX12" i="5"/>
  <c r="CW12" i="5"/>
  <c r="CV12" i="5"/>
  <c r="CU12" i="5"/>
  <c r="CT12" i="5"/>
  <c r="CS12" i="5"/>
  <c r="CR12" i="5"/>
  <c r="CQ12" i="5"/>
  <c r="CP12" i="5"/>
  <c r="CO12" i="5"/>
  <c r="CN12" i="5"/>
  <c r="CM12" i="5"/>
  <c r="CL12" i="5"/>
  <c r="CK12" i="5"/>
  <c r="CJ12" i="5"/>
  <c r="CI12" i="5"/>
  <c r="CH12" i="5"/>
  <c r="CG12" i="5"/>
  <c r="CF12" i="5"/>
  <c r="CE12" i="5"/>
  <c r="CD12" i="5"/>
  <c r="CC12" i="5"/>
  <c r="CB12" i="5"/>
  <c r="CA12" i="5"/>
  <c r="BZ12" i="5"/>
  <c r="BY12" i="5"/>
  <c r="BX12" i="5"/>
  <c r="BW12" i="5"/>
  <c r="BV12" i="5"/>
  <c r="BU12" i="5"/>
  <c r="BT12" i="5"/>
  <c r="BS12" i="5"/>
  <c r="BR12" i="5"/>
  <c r="BQ12" i="5"/>
  <c r="BP12" i="5"/>
  <c r="BO12" i="5"/>
  <c r="BN12" i="5"/>
  <c r="BM12" i="5"/>
  <c r="BL12" i="5"/>
  <c r="BK12" i="5"/>
  <c r="BJ12" i="5"/>
  <c r="BI12" i="5"/>
  <c r="BH12" i="5"/>
  <c r="BG12" i="5"/>
  <c r="BF12" i="5"/>
  <c r="BE12" i="5"/>
  <c r="BD12" i="5"/>
  <c r="BC12" i="5"/>
  <c r="BB12" i="5"/>
  <c r="BA12" i="5"/>
  <c r="AZ12" i="5"/>
  <c r="AY12" i="5"/>
  <c r="AX12" i="5"/>
  <c r="AW12" i="5"/>
  <c r="AV12" i="5"/>
  <c r="AU12" i="5"/>
  <c r="AT12" i="5"/>
  <c r="AS12" i="5"/>
  <c r="AR12" i="5"/>
  <c r="AQ12" i="5"/>
  <c r="AP12" i="5"/>
  <c r="AO12" i="5"/>
  <c r="AN12" i="5"/>
  <c r="AM12" i="5"/>
  <c r="AL12" i="5"/>
  <c r="AK12" i="5"/>
  <c r="AJ12" i="5"/>
  <c r="AI12" i="5"/>
  <c r="AH12" i="5"/>
  <c r="AG12" i="5"/>
  <c r="AF12" i="5"/>
  <c r="AE12" i="5"/>
  <c r="AD12" i="5"/>
  <c r="AC12" i="5"/>
  <c r="AB12" i="5"/>
  <c r="AA12" i="5"/>
  <c r="Z12" i="5"/>
  <c r="Y12" i="5"/>
  <c r="X12" i="5"/>
  <c r="W12" i="5"/>
  <c r="V12" i="5"/>
  <c r="U12" i="5"/>
  <c r="T12" i="5"/>
  <c r="S12" i="5"/>
  <c r="R12" i="5"/>
  <c r="Q12" i="5"/>
  <c r="P12" i="5"/>
  <c r="O12" i="5"/>
  <c r="N12" i="5"/>
  <c r="M12" i="5"/>
  <c r="L12" i="5"/>
  <c r="K12" i="5"/>
  <c r="J12" i="5"/>
  <c r="I12" i="5"/>
  <c r="H12" i="5"/>
  <c r="G12" i="5"/>
  <c r="F12" i="5"/>
  <c r="D12" i="5"/>
  <c r="C12" i="5"/>
  <c r="GR11" i="5"/>
  <c r="GQ11" i="5"/>
  <c r="GP11" i="5"/>
  <c r="GO11" i="5"/>
  <c r="GN11" i="5"/>
  <c r="GM11" i="5"/>
  <c r="GL11" i="5"/>
  <c r="GK11" i="5"/>
  <c r="GJ11" i="5"/>
  <c r="GI11" i="5"/>
  <c r="GH11" i="5"/>
  <c r="GG11" i="5"/>
  <c r="GF11" i="5"/>
  <c r="GE11" i="5"/>
  <c r="GD11" i="5"/>
  <c r="GC11" i="5"/>
  <c r="GB11" i="5"/>
  <c r="GA11" i="5"/>
  <c r="FZ11" i="5"/>
  <c r="FY11" i="5"/>
  <c r="FX11" i="5"/>
  <c r="FW11" i="5"/>
  <c r="FV11" i="5"/>
  <c r="FU11" i="5"/>
  <c r="FT11" i="5"/>
  <c r="FS11" i="5"/>
  <c r="FR11" i="5"/>
  <c r="FQ11" i="5"/>
  <c r="FP11" i="5"/>
  <c r="FO11" i="5"/>
  <c r="FN11" i="5"/>
  <c r="FM11" i="5"/>
  <c r="FL11" i="5"/>
  <c r="FK11" i="5"/>
  <c r="FJ11" i="5"/>
  <c r="FI11" i="5"/>
  <c r="FH11" i="5"/>
  <c r="FG11" i="5"/>
  <c r="FF11" i="5"/>
  <c r="FE11" i="5"/>
  <c r="FD11" i="5"/>
  <c r="FC11" i="5"/>
  <c r="FB11" i="5"/>
  <c r="FA11" i="5"/>
  <c r="EZ11" i="5"/>
  <c r="EY11" i="5"/>
  <c r="EX11" i="5"/>
  <c r="EW11" i="5"/>
  <c r="EV11" i="5"/>
  <c r="EU11" i="5"/>
  <c r="ET11" i="5"/>
  <c r="ES11" i="5"/>
  <c r="ER11" i="5"/>
  <c r="EQ11" i="5"/>
  <c r="EP11" i="5"/>
  <c r="EO11" i="5"/>
  <c r="EN11" i="5"/>
  <c r="EM11" i="5"/>
  <c r="EL11" i="5"/>
  <c r="EK11" i="5"/>
  <c r="EJ11" i="5"/>
  <c r="EI11" i="5"/>
  <c r="EH11" i="5"/>
  <c r="EG11" i="5"/>
  <c r="EF11" i="5"/>
  <c r="EE11" i="5"/>
  <c r="ED11" i="5"/>
  <c r="EC11" i="5"/>
  <c r="EB11" i="5"/>
  <c r="EA11" i="5"/>
  <c r="DZ11" i="5"/>
  <c r="DY11" i="5"/>
  <c r="DX11" i="5"/>
  <c r="DW11" i="5"/>
  <c r="DV11" i="5"/>
  <c r="DU11" i="5"/>
  <c r="DT11" i="5"/>
  <c r="DS11" i="5"/>
  <c r="DR11" i="5"/>
  <c r="DQ11" i="5"/>
  <c r="DP11" i="5"/>
  <c r="DO11" i="5"/>
  <c r="DN11" i="5"/>
  <c r="DM11" i="5"/>
  <c r="DL11" i="5"/>
  <c r="DK11" i="5"/>
  <c r="DJ11" i="5"/>
  <c r="DI11" i="5"/>
  <c r="DH11" i="5"/>
  <c r="DG11" i="5"/>
  <c r="DF11" i="5"/>
  <c r="DE11" i="5"/>
  <c r="DD11"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G11" i="5"/>
  <c r="F11" i="5"/>
  <c r="D11" i="5"/>
  <c r="C11" i="5"/>
  <c r="GR10" i="5"/>
  <c r="GQ10" i="5"/>
  <c r="GP10" i="5"/>
  <c r="GO10" i="5"/>
  <c r="GN10" i="5"/>
  <c r="GM10" i="5"/>
  <c r="GL10" i="5"/>
  <c r="GK10" i="5"/>
  <c r="GJ10" i="5"/>
  <c r="GI10" i="5"/>
  <c r="GH10" i="5"/>
  <c r="GG10" i="5"/>
  <c r="GF10" i="5"/>
  <c r="GE10" i="5"/>
  <c r="GD10" i="5"/>
  <c r="GC10" i="5"/>
  <c r="GB10" i="5"/>
  <c r="GA10" i="5"/>
  <c r="FZ10" i="5"/>
  <c r="FY10" i="5"/>
  <c r="FX10" i="5"/>
  <c r="FW10" i="5"/>
  <c r="FV10" i="5"/>
  <c r="FU10" i="5"/>
  <c r="FT10" i="5"/>
  <c r="FS10" i="5"/>
  <c r="FR10" i="5"/>
  <c r="FQ10" i="5"/>
  <c r="FP10" i="5"/>
  <c r="FO10" i="5"/>
  <c r="FN10" i="5"/>
  <c r="FM10" i="5"/>
  <c r="FL10" i="5"/>
  <c r="FK10" i="5"/>
  <c r="FJ10" i="5"/>
  <c r="FI10" i="5"/>
  <c r="FH10" i="5"/>
  <c r="FG10" i="5"/>
  <c r="FF10" i="5"/>
  <c r="FE10" i="5"/>
  <c r="FD10" i="5"/>
  <c r="FC10" i="5"/>
  <c r="FB10" i="5"/>
  <c r="FA10" i="5"/>
  <c r="EZ10" i="5"/>
  <c r="EY10" i="5"/>
  <c r="EX10" i="5"/>
  <c r="EW10" i="5"/>
  <c r="EV10" i="5"/>
  <c r="EU10" i="5"/>
  <c r="ET10" i="5"/>
  <c r="ES10" i="5"/>
  <c r="ER10" i="5"/>
  <c r="EQ10" i="5"/>
  <c r="EP10" i="5"/>
  <c r="EO10" i="5"/>
  <c r="EN10" i="5"/>
  <c r="EM10" i="5"/>
  <c r="EL10" i="5"/>
  <c r="EK10" i="5"/>
  <c r="EJ10" i="5"/>
  <c r="EI10" i="5"/>
  <c r="EH10" i="5"/>
  <c r="EG10" i="5"/>
  <c r="EF10" i="5"/>
  <c r="EE10" i="5"/>
  <c r="ED10" i="5"/>
  <c r="EC10" i="5"/>
  <c r="EB10" i="5"/>
  <c r="EA10" i="5"/>
  <c r="DZ10" i="5"/>
  <c r="DY10" i="5"/>
  <c r="DX10" i="5"/>
  <c r="DW10" i="5"/>
  <c r="DV10" i="5"/>
  <c r="DU10" i="5"/>
  <c r="DT10" i="5"/>
  <c r="DS10" i="5"/>
  <c r="DR10" i="5"/>
  <c r="DQ10" i="5"/>
  <c r="DP10" i="5"/>
  <c r="DO10" i="5"/>
  <c r="DN10" i="5"/>
  <c r="DM10" i="5"/>
  <c r="DL10" i="5"/>
  <c r="DK10" i="5"/>
  <c r="DJ10" i="5"/>
  <c r="DI10" i="5"/>
  <c r="DH10" i="5"/>
  <c r="DG10" i="5"/>
  <c r="DF10" i="5"/>
  <c r="DE10" i="5"/>
  <c r="DD10" i="5"/>
  <c r="DC10" i="5"/>
  <c r="DB10" i="5"/>
  <c r="DA10" i="5"/>
  <c r="CZ10" i="5"/>
  <c r="CY10" i="5"/>
  <c r="CX10" i="5"/>
  <c r="CW10" i="5"/>
  <c r="CV10" i="5"/>
  <c r="CU10" i="5"/>
  <c r="CT10" i="5"/>
  <c r="CS10" i="5"/>
  <c r="CR10" i="5"/>
  <c r="CQ10" i="5"/>
  <c r="CP10" i="5"/>
  <c r="CO10" i="5"/>
  <c r="CN10" i="5"/>
  <c r="CM10" i="5"/>
  <c r="CL10" i="5"/>
  <c r="CK10" i="5"/>
  <c r="CJ10" i="5"/>
  <c r="CI10" i="5"/>
  <c r="CH10" i="5"/>
  <c r="CG10" i="5"/>
  <c r="CF10" i="5"/>
  <c r="CE10" i="5"/>
  <c r="CD10" i="5"/>
  <c r="CC10" i="5"/>
  <c r="CB10" i="5"/>
  <c r="CA10" i="5"/>
  <c r="BZ10" i="5"/>
  <c r="BY10" i="5"/>
  <c r="BX10" i="5"/>
  <c r="BW10" i="5"/>
  <c r="BV10" i="5"/>
  <c r="BU10" i="5"/>
  <c r="BT10" i="5"/>
  <c r="BS10" i="5"/>
  <c r="BR10" i="5"/>
  <c r="BQ10" i="5"/>
  <c r="BP10" i="5"/>
  <c r="BO10" i="5"/>
  <c r="BN10" i="5"/>
  <c r="BM10" i="5"/>
  <c r="BL10" i="5"/>
  <c r="BK10" i="5"/>
  <c r="BJ10" i="5"/>
  <c r="BI10" i="5"/>
  <c r="BH10" i="5"/>
  <c r="BG10" i="5"/>
  <c r="BF10" i="5"/>
  <c r="BE10" i="5"/>
  <c r="BD10" i="5"/>
  <c r="BC10" i="5"/>
  <c r="BB10" i="5"/>
  <c r="BA10" i="5"/>
  <c r="AZ10" i="5"/>
  <c r="AY10" i="5"/>
  <c r="AX10" i="5"/>
  <c r="AW10" i="5"/>
  <c r="AV10" i="5"/>
  <c r="AU10" i="5"/>
  <c r="AT10" i="5"/>
  <c r="AS10" i="5"/>
  <c r="AR10" i="5"/>
  <c r="AQ10" i="5"/>
  <c r="AP10" i="5"/>
  <c r="AO10" i="5"/>
  <c r="AN10" i="5"/>
  <c r="AM10" i="5"/>
  <c r="AL10" i="5"/>
  <c r="AK10" i="5"/>
  <c r="AJ10" i="5"/>
  <c r="AI10" i="5"/>
  <c r="AH10" i="5"/>
  <c r="AG10" i="5"/>
  <c r="AF10" i="5"/>
  <c r="AE10" i="5"/>
  <c r="AD10" i="5"/>
  <c r="AC10" i="5"/>
  <c r="AB10" i="5"/>
  <c r="AA10" i="5"/>
  <c r="Z10" i="5"/>
  <c r="Y10" i="5"/>
  <c r="X10" i="5"/>
  <c r="W10" i="5"/>
  <c r="V10" i="5"/>
  <c r="U10" i="5"/>
  <c r="T10" i="5"/>
  <c r="S10" i="5"/>
  <c r="R10" i="5"/>
  <c r="Q10" i="5"/>
  <c r="P10" i="5"/>
  <c r="O10" i="5"/>
  <c r="N10" i="5"/>
  <c r="M10" i="5"/>
  <c r="L10" i="5"/>
  <c r="K10" i="5"/>
  <c r="J10" i="5"/>
  <c r="I10" i="5"/>
  <c r="H10" i="5"/>
  <c r="G10" i="5"/>
  <c r="F10" i="5"/>
  <c r="D10" i="5"/>
  <c r="C10" i="5"/>
  <c r="GR9" i="5"/>
  <c r="GQ9" i="5"/>
  <c r="GP9" i="5"/>
  <c r="GO9" i="5"/>
  <c r="GN9" i="5"/>
  <c r="GM9" i="5"/>
  <c r="GL9" i="5"/>
  <c r="GK9" i="5"/>
  <c r="GJ9" i="5"/>
  <c r="GI9" i="5"/>
  <c r="GH9" i="5"/>
  <c r="GG9" i="5"/>
  <c r="GF9" i="5"/>
  <c r="GE9" i="5"/>
  <c r="GD9" i="5"/>
  <c r="GC9" i="5"/>
  <c r="GB9" i="5"/>
  <c r="GA9" i="5"/>
  <c r="FZ9" i="5"/>
  <c r="FY9" i="5"/>
  <c r="FX9" i="5"/>
  <c r="FW9" i="5"/>
  <c r="FV9" i="5"/>
  <c r="FU9" i="5"/>
  <c r="FT9" i="5"/>
  <c r="FS9" i="5"/>
  <c r="FR9" i="5"/>
  <c r="FQ9" i="5"/>
  <c r="FP9" i="5"/>
  <c r="FO9" i="5"/>
  <c r="FN9" i="5"/>
  <c r="FM9" i="5"/>
  <c r="FL9" i="5"/>
  <c r="FK9" i="5"/>
  <c r="FJ9" i="5"/>
  <c r="FI9" i="5"/>
  <c r="FH9" i="5"/>
  <c r="FG9" i="5"/>
  <c r="FF9" i="5"/>
  <c r="FE9" i="5"/>
  <c r="FD9" i="5"/>
  <c r="FC9" i="5"/>
  <c r="FB9" i="5"/>
  <c r="FA9" i="5"/>
  <c r="EZ9" i="5"/>
  <c r="EY9" i="5"/>
  <c r="EX9" i="5"/>
  <c r="EW9" i="5"/>
  <c r="EV9" i="5"/>
  <c r="EU9" i="5"/>
  <c r="ET9" i="5"/>
  <c r="ES9" i="5"/>
  <c r="ER9" i="5"/>
  <c r="EQ9" i="5"/>
  <c r="EP9" i="5"/>
  <c r="EO9" i="5"/>
  <c r="EN9" i="5"/>
  <c r="EM9" i="5"/>
  <c r="EL9" i="5"/>
  <c r="EK9" i="5"/>
  <c r="EJ9" i="5"/>
  <c r="EI9" i="5"/>
  <c r="EH9" i="5"/>
  <c r="EG9" i="5"/>
  <c r="EF9" i="5"/>
  <c r="EE9" i="5"/>
  <c r="ED9" i="5"/>
  <c r="EC9" i="5"/>
  <c r="EB9" i="5"/>
  <c r="EA9" i="5"/>
  <c r="DZ9" i="5"/>
  <c r="DY9" i="5"/>
  <c r="DX9" i="5"/>
  <c r="DW9" i="5"/>
  <c r="DV9" i="5"/>
  <c r="DU9" i="5"/>
  <c r="DT9" i="5"/>
  <c r="DS9" i="5"/>
  <c r="DR9" i="5"/>
  <c r="DQ9" i="5"/>
  <c r="DP9" i="5"/>
  <c r="DO9" i="5"/>
  <c r="DN9" i="5"/>
  <c r="DM9" i="5"/>
  <c r="DL9" i="5"/>
  <c r="DK9" i="5"/>
  <c r="DJ9" i="5"/>
  <c r="DI9" i="5"/>
  <c r="DH9" i="5"/>
  <c r="DG9" i="5"/>
  <c r="DF9" i="5"/>
  <c r="DE9" i="5"/>
  <c r="DD9" i="5"/>
  <c r="DC9" i="5"/>
  <c r="DB9" i="5"/>
  <c r="DA9" i="5"/>
  <c r="CZ9" i="5"/>
  <c r="CY9" i="5"/>
  <c r="CX9" i="5"/>
  <c r="CW9" i="5"/>
  <c r="CV9" i="5"/>
  <c r="CU9" i="5"/>
  <c r="CT9" i="5"/>
  <c r="CS9" i="5"/>
  <c r="CR9" i="5"/>
  <c r="CQ9" i="5"/>
  <c r="CP9" i="5"/>
  <c r="CO9" i="5"/>
  <c r="CN9" i="5"/>
  <c r="CM9" i="5"/>
  <c r="CL9" i="5"/>
  <c r="CK9" i="5"/>
  <c r="CJ9" i="5"/>
  <c r="CI9" i="5"/>
  <c r="CH9" i="5"/>
  <c r="CG9" i="5"/>
  <c r="CF9" i="5"/>
  <c r="CE9" i="5"/>
  <c r="CD9" i="5"/>
  <c r="CC9" i="5"/>
  <c r="CB9" i="5"/>
  <c r="CA9" i="5"/>
  <c r="BZ9" i="5"/>
  <c r="BY9" i="5"/>
  <c r="BX9" i="5"/>
  <c r="BW9" i="5"/>
  <c r="BV9" i="5"/>
  <c r="BU9" i="5"/>
  <c r="BT9" i="5"/>
  <c r="BS9" i="5"/>
  <c r="BR9" i="5"/>
  <c r="BQ9" i="5"/>
  <c r="BP9" i="5"/>
  <c r="BO9" i="5"/>
  <c r="BN9" i="5"/>
  <c r="BM9" i="5"/>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D9" i="5"/>
  <c r="C9" i="5"/>
  <c r="GR8" i="5"/>
  <c r="GQ8" i="5"/>
  <c r="GP8" i="5"/>
  <c r="GO8" i="5"/>
  <c r="GN8" i="5"/>
  <c r="GM8" i="5"/>
  <c r="GL8" i="5"/>
  <c r="GK8" i="5"/>
  <c r="GJ8" i="5"/>
  <c r="GI8" i="5"/>
  <c r="GH8" i="5"/>
  <c r="GG8" i="5"/>
  <c r="GF8" i="5"/>
  <c r="GE8" i="5"/>
  <c r="GD8" i="5"/>
  <c r="GC8" i="5"/>
  <c r="GB8" i="5"/>
  <c r="GA8" i="5"/>
  <c r="FZ8" i="5"/>
  <c r="FY8" i="5"/>
  <c r="FX8" i="5"/>
  <c r="FW8" i="5"/>
  <c r="FV8" i="5"/>
  <c r="FU8" i="5"/>
  <c r="FT8" i="5"/>
  <c r="FS8" i="5"/>
  <c r="FR8" i="5"/>
  <c r="FQ8" i="5"/>
  <c r="FP8" i="5"/>
  <c r="FO8" i="5"/>
  <c r="FN8" i="5"/>
  <c r="FM8" i="5"/>
  <c r="FL8" i="5"/>
  <c r="FK8" i="5"/>
  <c r="FJ8" i="5"/>
  <c r="FI8" i="5"/>
  <c r="FH8" i="5"/>
  <c r="FG8" i="5"/>
  <c r="FF8" i="5"/>
  <c r="FE8" i="5"/>
  <c r="FD8" i="5"/>
  <c r="FC8" i="5"/>
  <c r="FB8" i="5"/>
  <c r="FA8" i="5"/>
  <c r="EZ8" i="5"/>
  <c r="EY8" i="5"/>
  <c r="EX8" i="5"/>
  <c r="EW8" i="5"/>
  <c r="EV8" i="5"/>
  <c r="EU8" i="5"/>
  <c r="ET8" i="5"/>
  <c r="ES8" i="5"/>
  <c r="ER8" i="5"/>
  <c r="EQ8" i="5"/>
  <c r="EP8" i="5"/>
  <c r="EO8" i="5"/>
  <c r="EN8" i="5"/>
  <c r="EM8" i="5"/>
  <c r="EL8" i="5"/>
  <c r="EK8" i="5"/>
  <c r="EJ8" i="5"/>
  <c r="EI8" i="5"/>
  <c r="EH8" i="5"/>
  <c r="EG8" i="5"/>
  <c r="EF8" i="5"/>
  <c r="EE8" i="5"/>
  <c r="ED8" i="5"/>
  <c r="EC8" i="5"/>
  <c r="EB8" i="5"/>
  <c r="EA8" i="5"/>
  <c r="DZ8" i="5"/>
  <c r="DY8" i="5"/>
  <c r="DX8" i="5"/>
  <c r="DW8" i="5"/>
  <c r="DV8" i="5"/>
  <c r="DU8" i="5"/>
  <c r="DT8" i="5"/>
  <c r="DS8" i="5"/>
  <c r="DR8" i="5"/>
  <c r="DQ8" i="5"/>
  <c r="DP8" i="5"/>
  <c r="DO8" i="5"/>
  <c r="DN8" i="5"/>
  <c r="DM8" i="5"/>
  <c r="DL8" i="5"/>
  <c r="DK8" i="5"/>
  <c r="DJ8" i="5"/>
  <c r="DI8" i="5"/>
  <c r="DH8" i="5"/>
  <c r="DG8" i="5"/>
  <c r="DF8" i="5"/>
  <c r="DE8" i="5"/>
  <c r="DD8"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G8" i="5"/>
  <c r="F8" i="5"/>
  <c r="D8" i="5"/>
  <c r="C8"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D7" i="5"/>
  <c r="C7" i="5"/>
  <c r="GR6" i="5"/>
  <c r="GQ6" i="5"/>
  <c r="GP6" i="5"/>
  <c r="GO6" i="5"/>
  <c r="GN6" i="5"/>
  <c r="GM6" i="5"/>
  <c r="GL6" i="5"/>
  <c r="GK6" i="5"/>
  <c r="GJ6" i="5"/>
  <c r="GI6" i="5"/>
  <c r="GH6" i="5"/>
  <c r="GG6" i="5"/>
  <c r="GF6" i="5"/>
  <c r="GE6" i="5"/>
  <c r="GD6" i="5"/>
  <c r="GC6" i="5"/>
  <c r="GB6" i="5"/>
  <c r="GA6" i="5"/>
  <c r="FZ6" i="5"/>
  <c r="FY6" i="5"/>
  <c r="FX6" i="5"/>
  <c r="FW6" i="5"/>
  <c r="FV6" i="5"/>
  <c r="FU6" i="5"/>
  <c r="FT6" i="5"/>
  <c r="FS6" i="5"/>
  <c r="FR6" i="5"/>
  <c r="FQ6" i="5"/>
  <c r="FP6" i="5"/>
  <c r="FO6" i="5"/>
  <c r="FN6" i="5"/>
  <c r="FM6" i="5"/>
  <c r="FL6" i="5"/>
  <c r="FK6" i="5"/>
  <c r="FJ6" i="5"/>
  <c r="FI6" i="5"/>
  <c r="FH6" i="5"/>
  <c r="FG6" i="5"/>
  <c r="FF6" i="5"/>
  <c r="FE6" i="5"/>
  <c r="FD6" i="5"/>
  <c r="FC6" i="5"/>
  <c r="FB6" i="5"/>
  <c r="FA6" i="5"/>
  <c r="EZ6" i="5"/>
  <c r="EY6" i="5"/>
  <c r="EX6" i="5"/>
  <c r="EW6" i="5"/>
  <c r="EV6" i="5"/>
  <c r="EU6" i="5"/>
  <c r="ET6" i="5"/>
  <c r="ES6" i="5"/>
  <c r="ER6" i="5"/>
  <c r="EQ6" i="5"/>
  <c r="EP6" i="5"/>
  <c r="EO6" i="5"/>
  <c r="EN6" i="5"/>
  <c r="EM6" i="5"/>
  <c r="EL6" i="5"/>
  <c r="EK6" i="5"/>
  <c r="EJ6" i="5"/>
  <c r="EI6" i="5"/>
  <c r="EH6" i="5"/>
  <c r="EG6" i="5"/>
  <c r="EF6" i="5"/>
  <c r="EE6" i="5"/>
  <c r="ED6" i="5"/>
  <c r="EC6" i="5"/>
  <c r="EB6" i="5"/>
  <c r="EA6" i="5"/>
  <c r="DZ6" i="5"/>
  <c r="DY6" i="5"/>
  <c r="DX6" i="5"/>
  <c r="DW6" i="5"/>
  <c r="DV6" i="5"/>
  <c r="DU6" i="5"/>
  <c r="DT6" i="5"/>
  <c r="DS6" i="5"/>
  <c r="DR6" i="5"/>
  <c r="DQ6" i="5"/>
  <c r="DP6" i="5"/>
  <c r="DO6" i="5"/>
  <c r="DN6" i="5"/>
  <c r="DM6" i="5"/>
  <c r="DL6" i="5"/>
  <c r="DK6" i="5"/>
  <c r="DJ6" i="5"/>
  <c r="DI6" i="5"/>
  <c r="DH6" i="5"/>
  <c r="DG6" i="5"/>
  <c r="DF6" i="5"/>
  <c r="DE6" i="5"/>
  <c r="DD6" i="5"/>
  <c r="DC6" i="5"/>
  <c r="DB6" i="5"/>
  <c r="DA6" i="5"/>
  <c r="CZ6" i="5"/>
  <c r="CY6" i="5"/>
  <c r="CX6" i="5"/>
  <c r="CW6" i="5"/>
  <c r="CV6" i="5"/>
  <c r="CU6" i="5"/>
  <c r="CT6" i="5"/>
  <c r="CS6" i="5"/>
  <c r="CR6" i="5"/>
  <c r="CQ6" i="5"/>
  <c r="CP6" i="5"/>
  <c r="CO6" i="5"/>
  <c r="CN6" i="5"/>
  <c r="CM6" i="5"/>
  <c r="CL6" i="5"/>
  <c r="CK6" i="5"/>
  <c r="CJ6" i="5"/>
  <c r="CI6" i="5"/>
  <c r="CH6" i="5"/>
  <c r="CG6" i="5"/>
  <c r="CF6" i="5"/>
  <c r="CE6" i="5"/>
  <c r="CD6" i="5"/>
  <c r="CC6" i="5"/>
  <c r="CB6" i="5"/>
  <c r="CA6" i="5"/>
  <c r="BZ6" i="5"/>
  <c r="BY6" i="5"/>
  <c r="BX6" i="5"/>
  <c r="BW6" i="5"/>
  <c r="BV6" i="5"/>
  <c r="BU6" i="5"/>
  <c r="BT6" i="5"/>
  <c r="BS6" i="5"/>
  <c r="BR6" i="5"/>
  <c r="BQ6" i="5"/>
  <c r="BP6" i="5"/>
  <c r="BO6" i="5"/>
  <c r="BN6" i="5"/>
  <c r="BM6" i="5"/>
  <c r="BL6" i="5"/>
  <c r="BK6" i="5"/>
  <c r="BJ6" i="5"/>
  <c r="BI6" i="5"/>
  <c r="BH6" i="5"/>
  <c r="BG6" i="5"/>
  <c r="BF6" i="5"/>
  <c r="BE6" i="5"/>
  <c r="BD6" i="5"/>
  <c r="BC6" i="5"/>
  <c r="BB6" i="5"/>
  <c r="BA6" i="5"/>
  <c r="AZ6" i="5"/>
  <c r="AY6" i="5"/>
  <c r="AX6" i="5"/>
  <c r="AW6" i="5"/>
  <c r="AV6" i="5"/>
  <c r="AU6" i="5"/>
  <c r="AT6" i="5"/>
  <c r="AS6" i="5"/>
  <c r="AR6" i="5"/>
  <c r="AQ6" i="5"/>
  <c r="AP6" i="5"/>
  <c r="AO6" i="5"/>
  <c r="AN6" i="5"/>
  <c r="AM6" i="5"/>
  <c r="AL6" i="5"/>
  <c r="AK6" i="5"/>
  <c r="AJ6" i="5"/>
  <c r="AI6" i="5"/>
  <c r="AH6" i="5"/>
  <c r="AG6" i="5"/>
  <c r="AF6" i="5"/>
  <c r="AE6" i="5"/>
  <c r="AD6" i="5"/>
  <c r="AC6" i="5"/>
  <c r="AB6" i="5"/>
  <c r="AA6" i="5"/>
  <c r="Z6" i="5"/>
  <c r="Y6" i="5"/>
  <c r="X6" i="5"/>
  <c r="W6" i="5"/>
  <c r="V6" i="5"/>
  <c r="U6" i="5"/>
  <c r="T6" i="5"/>
  <c r="S6" i="5"/>
  <c r="R6" i="5"/>
  <c r="Q6" i="5"/>
  <c r="P6" i="5"/>
  <c r="O6" i="5"/>
  <c r="N6" i="5"/>
  <c r="M6" i="5"/>
  <c r="L6" i="5"/>
  <c r="K6" i="5"/>
  <c r="J6" i="5"/>
  <c r="I6" i="5"/>
  <c r="H6" i="5"/>
  <c r="G6" i="5"/>
  <c r="F6" i="5"/>
  <c r="D6" i="5"/>
  <c r="C6" i="5"/>
  <c r="AR55" i="4"/>
  <c r="AR56" i="4" s="1"/>
  <c r="AQ55" i="4"/>
  <c r="AQ56" i="4" s="1"/>
  <c r="AY53" i="4"/>
  <c r="AX53" i="4"/>
  <c r="AW53" i="4"/>
  <c r="AV53" i="4"/>
  <c r="AU53" i="4"/>
  <c r="AT53" i="4"/>
  <c r="AS53" i="4"/>
  <c r="T52" i="3" s="1"/>
  <c r="AR53" i="4"/>
  <c r="AQ53" i="4"/>
  <c r="AP53" i="4"/>
  <c r="S52" i="3" s="1"/>
  <c r="AO53" i="4"/>
  <c r="R52" i="3" s="1"/>
  <c r="AN53" i="4"/>
  <c r="AM53" i="4"/>
  <c r="AL53" i="4"/>
  <c r="AK53" i="4"/>
  <c r="AJ53" i="4"/>
  <c r="N52" i="3" s="1"/>
  <c r="AI53" i="4"/>
  <c r="AH53" i="4"/>
  <c r="AG53" i="4"/>
  <c r="AF53" i="4"/>
  <c r="AE53" i="4"/>
  <c r="AD53" i="4"/>
  <c r="AC53" i="4"/>
  <c r="J52" i="3" s="1"/>
  <c r="AB53" i="4"/>
  <c r="AA53" i="4"/>
  <c r="Z53" i="4"/>
  <c r="Y53" i="4"/>
  <c r="X53" i="4"/>
  <c r="W53" i="4"/>
  <c r="V53" i="4"/>
  <c r="U53" i="4"/>
  <c r="T53" i="4"/>
  <c r="S53" i="4"/>
  <c r="R53" i="4"/>
  <c r="Q53" i="4"/>
  <c r="P53" i="4"/>
  <c r="O53" i="4"/>
  <c r="N53" i="4"/>
  <c r="M53" i="4"/>
  <c r="L53" i="4"/>
  <c r="K53" i="4"/>
  <c r="J53" i="4"/>
  <c r="I53" i="4"/>
  <c r="H53" i="4"/>
  <c r="G53" i="4"/>
  <c r="F53" i="4"/>
  <c r="E53" i="4"/>
  <c r="AY52" i="4"/>
  <c r="AX52" i="4"/>
  <c r="AW52" i="4"/>
  <c r="AV52" i="4"/>
  <c r="AU52" i="4"/>
  <c r="AT52" i="4"/>
  <c r="U51" i="3" s="1"/>
  <c r="AS52" i="4"/>
  <c r="T51" i="3" s="1"/>
  <c r="AR52" i="4"/>
  <c r="AQ52" i="4"/>
  <c r="AP52" i="4"/>
  <c r="S51" i="3" s="1"/>
  <c r="AO52" i="4"/>
  <c r="AN52" i="4"/>
  <c r="AM52" i="4"/>
  <c r="AL52" i="4"/>
  <c r="AK52" i="4"/>
  <c r="O51" i="3" s="1"/>
  <c r="AJ52" i="4"/>
  <c r="N51" i="3" s="1"/>
  <c r="AI52" i="4"/>
  <c r="AH52" i="4"/>
  <c r="AG52" i="4"/>
  <c r="AF52" i="4"/>
  <c r="AE52" i="4"/>
  <c r="L51" i="3" s="1"/>
  <c r="AD52" i="4"/>
  <c r="K51" i="3" s="1"/>
  <c r="AC52" i="4"/>
  <c r="J51" i="3" s="1"/>
  <c r="AB52" i="4"/>
  <c r="I51" i="3" s="1"/>
  <c r="AA52" i="4"/>
  <c r="Z52" i="4"/>
  <c r="Y52" i="4"/>
  <c r="X52" i="4"/>
  <c r="W52" i="4"/>
  <c r="V52" i="4"/>
  <c r="U52" i="4"/>
  <c r="T52" i="4"/>
  <c r="S52" i="4"/>
  <c r="R52" i="4"/>
  <c r="Q52" i="4"/>
  <c r="P52" i="4"/>
  <c r="O52" i="4"/>
  <c r="N52" i="4"/>
  <c r="M52" i="4"/>
  <c r="L52" i="4"/>
  <c r="K52" i="4"/>
  <c r="J52" i="4"/>
  <c r="I52" i="4"/>
  <c r="H52" i="4"/>
  <c r="G52" i="4"/>
  <c r="F52" i="4"/>
  <c r="E52" i="4"/>
  <c r="AY51" i="4"/>
  <c r="AX51" i="4"/>
  <c r="AW51" i="4"/>
  <c r="AV51" i="4"/>
  <c r="AU51" i="4"/>
  <c r="AT51" i="4"/>
  <c r="U50" i="3" s="1"/>
  <c r="AS51" i="4"/>
  <c r="T50" i="3" s="1"/>
  <c r="AR51" i="4"/>
  <c r="AQ51" i="4"/>
  <c r="AP51" i="4"/>
  <c r="AO51" i="4"/>
  <c r="AN51" i="4"/>
  <c r="Q50" i="3" s="1"/>
  <c r="AM51" i="4"/>
  <c r="AL51" i="4"/>
  <c r="AK51" i="4"/>
  <c r="O50" i="3" s="1"/>
  <c r="AJ51" i="4"/>
  <c r="AI51" i="4"/>
  <c r="AH51" i="4"/>
  <c r="AG51" i="4"/>
  <c r="AF51" i="4"/>
  <c r="AE51" i="4"/>
  <c r="AD51" i="4"/>
  <c r="K50" i="3" s="1"/>
  <c r="AC51" i="4"/>
  <c r="J50" i="3" s="1"/>
  <c r="AB51" i="4"/>
  <c r="I50" i="3" s="1"/>
  <c r="AA51" i="4"/>
  <c r="Z51" i="4"/>
  <c r="Y51" i="4"/>
  <c r="X51" i="4"/>
  <c r="W51" i="4"/>
  <c r="V51" i="4"/>
  <c r="U51" i="4"/>
  <c r="T51" i="4"/>
  <c r="S51" i="4"/>
  <c r="R51" i="4"/>
  <c r="Q51" i="4"/>
  <c r="P51" i="4"/>
  <c r="O51" i="4"/>
  <c r="N51" i="4"/>
  <c r="M51" i="4"/>
  <c r="L51" i="4"/>
  <c r="G50" i="3" s="1"/>
  <c r="K51" i="4"/>
  <c r="J51" i="4"/>
  <c r="I51" i="4"/>
  <c r="H51" i="4"/>
  <c r="G51" i="4"/>
  <c r="F51" i="4"/>
  <c r="E51" i="4"/>
  <c r="C50" i="3" s="1"/>
  <c r="AY50" i="4"/>
  <c r="AX50" i="4"/>
  <c r="AW50" i="4"/>
  <c r="AV50" i="4"/>
  <c r="AU50" i="4"/>
  <c r="AT50" i="4"/>
  <c r="U49" i="3" s="1"/>
  <c r="AS50" i="4"/>
  <c r="T49" i="3" s="1"/>
  <c r="AR50" i="4"/>
  <c r="S49" i="3" s="1"/>
  <c r="AQ50" i="4"/>
  <c r="AP50" i="4"/>
  <c r="AO50" i="4"/>
  <c r="AN50" i="4"/>
  <c r="AM50" i="4"/>
  <c r="AL50" i="4"/>
  <c r="AK50" i="4"/>
  <c r="AJ50" i="4"/>
  <c r="N49" i="3" s="1"/>
  <c r="AI50" i="4"/>
  <c r="AH50" i="4"/>
  <c r="AG50" i="4"/>
  <c r="AF50" i="4"/>
  <c r="AE50" i="4"/>
  <c r="L49" i="3" s="1"/>
  <c r="AD50" i="4"/>
  <c r="AC50" i="4"/>
  <c r="J49" i="3" s="1"/>
  <c r="AB50" i="4"/>
  <c r="AA50" i="4"/>
  <c r="Z50" i="4"/>
  <c r="Y50" i="4"/>
  <c r="X50" i="4"/>
  <c r="W50" i="4"/>
  <c r="V50" i="4"/>
  <c r="U50" i="4"/>
  <c r="T50" i="4"/>
  <c r="S50" i="4"/>
  <c r="R50" i="4"/>
  <c r="Q50" i="4"/>
  <c r="H49" i="3" s="1"/>
  <c r="P50" i="4"/>
  <c r="O50" i="4"/>
  <c r="N50" i="4"/>
  <c r="M50" i="4"/>
  <c r="L50" i="4"/>
  <c r="K50" i="4"/>
  <c r="J50" i="4"/>
  <c r="I50" i="4"/>
  <c r="H50" i="4"/>
  <c r="G50" i="4"/>
  <c r="F50" i="4"/>
  <c r="E50" i="4"/>
  <c r="AY49" i="4"/>
  <c r="V48" i="3" s="1"/>
  <c r="AX49" i="4"/>
  <c r="AW49" i="4"/>
  <c r="AV49" i="4"/>
  <c r="AU49" i="4"/>
  <c r="AT49" i="4"/>
  <c r="U48" i="3" s="1"/>
  <c r="AS49" i="4"/>
  <c r="T48" i="3" s="1"/>
  <c r="AR49" i="4"/>
  <c r="AQ49" i="4"/>
  <c r="AP49" i="4"/>
  <c r="S48" i="3" s="1"/>
  <c r="AO49" i="4"/>
  <c r="AN49" i="4"/>
  <c r="AM49" i="4"/>
  <c r="P48" i="3" s="1"/>
  <c r="AL49" i="4"/>
  <c r="AK49" i="4"/>
  <c r="O48" i="3" s="1"/>
  <c r="AJ49" i="4"/>
  <c r="AI49" i="4"/>
  <c r="N48" i="3" s="1"/>
  <c r="AH49" i="4"/>
  <c r="M48" i="3" s="1"/>
  <c r="AG49" i="4"/>
  <c r="AF49" i="4"/>
  <c r="AE49" i="4"/>
  <c r="L48" i="3" s="1"/>
  <c r="AD49" i="4"/>
  <c r="K48" i="3" s="1"/>
  <c r="AC49" i="4"/>
  <c r="J48" i="3" s="1"/>
  <c r="AB49" i="4"/>
  <c r="AA49" i="4"/>
  <c r="Z49" i="4"/>
  <c r="Y49" i="4"/>
  <c r="X49" i="4"/>
  <c r="W49" i="4"/>
  <c r="V49" i="4"/>
  <c r="U49" i="4"/>
  <c r="T49" i="4"/>
  <c r="S49" i="4"/>
  <c r="R49" i="4"/>
  <c r="Q49" i="4"/>
  <c r="P49" i="4"/>
  <c r="O49" i="4"/>
  <c r="N49" i="4"/>
  <c r="M49" i="4"/>
  <c r="L49" i="4"/>
  <c r="K49" i="4"/>
  <c r="J49" i="4"/>
  <c r="I49" i="4"/>
  <c r="H49" i="4"/>
  <c r="F48" i="3" s="1"/>
  <c r="G49" i="4"/>
  <c r="F49" i="4"/>
  <c r="E49" i="4"/>
  <c r="B49" i="4" s="1"/>
  <c r="AY48" i="4"/>
  <c r="AX48" i="4"/>
  <c r="AW48" i="4"/>
  <c r="AV48" i="4"/>
  <c r="AU48" i="4"/>
  <c r="AT48" i="4"/>
  <c r="U47" i="3" s="1"/>
  <c r="AS48" i="4"/>
  <c r="AR48" i="4"/>
  <c r="AQ48" i="4"/>
  <c r="S47" i="3" s="1"/>
  <c r="AP48" i="4"/>
  <c r="AO48" i="4"/>
  <c r="R47" i="3" s="1"/>
  <c r="AN48" i="4"/>
  <c r="AM48" i="4"/>
  <c r="AL48" i="4"/>
  <c r="P47" i="3" s="1"/>
  <c r="AK48" i="4"/>
  <c r="AJ48" i="4"/>
  <c r="N47" i="3" s="1"/>
  <c r="AI48" i="4"/>
  <c r="AH48" i="4"/>
  <c r="AG48" i="4"/>
  <c r="AF48" i="4"/>
  <c r="AE48" i="4"/>
  <c r="L47" i="3" s="1"/>
  <c r="AD48" i="4"/>
  <c r="K47" i="3" s="1"/>
  <c r="AC48" i="4"/>
  <c r="AB48" i="4"/>
  <c r="AA48" i="4"/>
  <c r="Z48" i="4"/>
  <c r="Y48" i="4"/>
  <c r="X48" i="4"/>
  <c r="W48" i="4"/>
  <c r="V48" i="4"/>
  <c r="U48" i="4"/>
  <c r="T48" i="4"/>
  <c r="S48" i="4"/>
  <c r="R48" i="4"/>
  <c r="Q48" i="4"/>
  <c r="P48" i="4"/>
  <c r="O48" i="4"/>
  <c r="N48" i="4"/>
  <c r="C48" i="4" s="1"/>
  <c r="M48" i="4"/>
  <c r="L48" i="4"/>
  <c r="K48" i="4"/>
  <c r="J48" i="4"/>
  <c r="I48" i="4"/>
  <c r="H48" i="4"/>
  <c r="G48" i="4"/>
  <c r="F48" i="4"/>
  <c r="B48" i="4" s="1"/>
  <c r="E48" i="4"/>
  <c r="AY47" i="4"/>
  <c r="AX47" i="4"/>
  <c r="AW47" i="4"/>
  <c r="AV47" i="4"/>
  <c r="AU47" i="4"/>
  <c r="AT47" i="4"/>
  <c r="AS47" i="4"/>
  <c r="AR47" i="4"/>
  <c r="S46" i="3" s="1"/>
  <c r="AQ47" i="4"/>
  <c r="AP47" i="4"/>
  <c r="AO47" i="4"/>
  <c r="AN47" i="4"/>
  <c r="AM47" i="4"/>
  <c r="P46" i="3" s="1"/>
  <c r="AL47" i="4"/>
  <c r="AK47" i="4"/>
  <c r="O46" i="3" s="1"/>
  <c r="AJ47" i="4"/>
  <c r="AI47" i="4"/>
  <c r="AH47" i="4"/>
  <c r="AG47" i="4"/>
  <c r="AF47" i="4"/>
  <c r="AE47" i="4"/>
  <c r="AD47" i="4"/>
  <c r="AC47" i="4"/>
  <c r="AB47" i="4"/>
  <c r="AA47" i="4"/>
  <c r="Z47" i="4"/>
  <c r="Y47" i="4"/>
  <c r="X47" i="4"/>
  <c r="W47" i="4"/>
  <c r="V47" i="4"/>
  <c r="U47" i="4"/>
  <c r="T47" i="4"/>
  <c r="S47" i="4"/>
  <c r="R47" i="4"/>
  <c r="Q47" i="4"/>
  <c r="H46" i="3" s="1"/>
  <c r="P47" i="4"/>
  <c r="O47" i="4"/>
  <c r="N47" i="4"/>
  <c r="M47" i="4"/>
  <c r="L47" i="4"/>
  <c r="K47" i="4"/>
  <c r="J47" i="4"/>
  <c r="I47" i="4"/>
  <c r="H47" i="4"/>
  <c r="G47" i="4"/>
  <c r="E46" i="3" s="1"/>
  <c r="F47" i="4"/>
  <c r="E47" i="4"/>
  <c r="B47" i="4" s="1"/>
  <c r="AY46" i="4"/>
  <c r="V45" i="3" s="1"/>
  <c r="AX46" i="4"/>
  <c r="AW46" i="4"/>
  <c r="AV46" i="4"/>
  <c r="AU46" i="4"/>
  <c r="AT46" i="4"/>
  <c r="AS46" i="4"/>
  <c r="T45" i="3" s="1"/>
  <c r="AR46" i="4"/>
  <c r="AQ46" i="4"/>
  <c r="AP46" i="4"/>
  <c r="AO46" i="4"/>
  <c r="AN46" i="4"/>
  <c r="AM46" i="4"/>
  <c r="AL46" i="4"/>
  <c r="P45" i="3" s="1"/>
  <c r="AK46" i="4"/>
  <c r="AJ46" i="4"/>
  <c r="AI46" i="4"/>
  <c r="AH46" i="4"/>
  <c r="M45" i="3" s="1"/>
  <c r="AG46" i="4"/>
  <c r="AF46" i="4"/>
  <c r="L45" i="3" s="1"/>
  <c r="AE46" i="4"/>
  <c r="AD46" i="4"/>
  <c r="AC46" i="4"/>
  <c r="J45" i="3" s="1"/>
  <c r="AB46" i="4"/>
  <c r="AA46" i="4"/>
  <c r="Z46" i="4"/>
  <c r="Y46" i="4"/>
  <c r="X46" i="4"/>
  <c r="W46" i="4"/>
  <c r="V46" i="4"/>
  <c r="U46" i="4"/>
  <c r="T46" i="4"/>
  <c r="S46" i="4"/>
  <c r="R46" i="4"/>
  <c r="H45" i="3" s="1"/>
  <c r="Q46" i="4"/>
  <c r="P46" i="4"/>
  <c r="B46" i="4" s="1"/>
  <c r="O46" i="4"/>
  <c r="N46" i="4"/>
  <c r="M46" i="4"/>
  <c r="L46" i="4"/>
  <c r="K46" i="4"/>
  <c r="J46" i="4"/>
  <c r="I46" i="4"/>
  <c r="H46" i="4"/>
  <c r="G46" i="4"/>
  <c r="F46" i="4"/>
  <c r="C46" i="4" s="1"/>
  <c r="E46" i="4"/>
  <c r="AY45" i="4"/>
  <c r="V44" i="3" s="1"/>
  <c r="AX45" i="4"/>
  <c r="AW45" i="4"/>
  <c r="AV45" i="4"/>
  <c r="AU45" i="4"/>
  <c r="AT45" i="4"/>
  <c r="U44" i="3" s="1"/>
  <c r="AS45" i="4"/>
  <c r="AR45" i="4"/>
  <c r="AQ45" i="4"/>
  <c r="AP45" i="4"/>
  <c r="AO45" i="4"/>
  <c r="R44" i="3" s="1"/>
  <c r="AN45" i="4"/>
  <c r="AM45" i="4"/>
  <c r="P44" i="3" s="1"/>
  <c r="AL45" i="4"/>
  <c r="AK45" i="4"/>
  <c r="O44" i="3" s="1"/>
  <c r="AJ45" i="4"/>
  <c r="AI45" i="4"/>
  <c r="N44" i="3" s="1"/>
  <c r="AH45" i="4"/>
  <c r="AG45" i="4"/>
  <c r="L44" i="3" s="1"/>
  <c r="AF45" i="4"/>
  <c r="AE45" i="4"/>
  <c r="AD45" i="4"/>
  <c r="AC45" i="4"/>
  <c r="AB45" i="4"/>
  <c r="AA45" i="4"/>
  <c r="Z45" i="4"/>
  <c r="Y45" i="4"/>
  <c r="X45" i="4"/>
  <c r="W45" i="4"/>
  <c r="V45" i="4"/>
  <c r="U45" i="4"/>
  <c r="T45" i="4"/>
  <c r="S45" i="4"/>
  <c r="R45" i="4"/>
  <c r="Q45" i="4"/>
  <c r="C45" i="4" s="1"/>
  <c r="P45" i="4"/>
  <c r="O45" i="4"/>
  <c r="N45" i="4"/>
  <c r="M45" i="4"/>
  <c r="L45" i="4"/>
  <c r="K45" i="4"/>
  <c r="J45" i="4"/>
  <c r="I45" i="4"/>
  <c r="H45" i="4"/>
  <c r="G45" i="4"/>
  <c r="E44" i="3" s="1"/>
  <c r="F45" i="4"/>
  <c r="E45" i="4"/>
  <c r="B45" i="4"/>
  <c r="AY44" i="4"/>
  <c r="V43" i="3" s="1"/>
  <c r="AX44" i="4"/>
  <c r="U43" i="3" s="1"/>
  <c r="AW44" i="4"/>
  <c r="AV44" i="4"/>
  <c r="AU44" i="4"/>
  <c r="AT44" i="4"/>
  <c r="AS44" i="4"/>
  <c r="AR44" i="4"/>
  <c r="AQ44" i="4"/>
  <c r="AP44" i="4"/>
  <c r="S43" i="3" s="1"/>
  <c r="AO44" i="4"/>
  <c r="AN44" i="4"/>
  <c r="AM44" i="4"/>
  <c r="AL44" i="4"/>
  <c r="AK44" i="4"/>
  <c r="O43" i="3" s="1"/>
  <c r="AJ44" i="4"/>
  <c r="N43" i="3" s="1"/>
  <c r="AI44" i="4"/>
  <c r="AH44" i="4"/>
  <c r="AG44" i="4"/>
  <c r="AF44" i="4"/>
  <c r="AE44" i="4"/>
  <c r="AD44" i="4"/>
  <c r="AC44" i="4"/>
  <c r="AB44" i="4"/>
  <c r="AA44" i="4"/>
  <c r="Z44" i="4"/>
  <c r="Y44" i="4"/>
  <c r="X44" i="4"/>
  <c r="I43" i="3" s="1"/>
  <c r="W44" i="4"/>
  <c r="V44" i="4"/>
  <c r="U44" i="4"/>
  <c r="T44" i="4"/>
  <c r="S44" i="4"/>
  <c r="R44" i="4"/>
  <c r="H43" i="3" s="1"/>
  <c r="Q44" i="4"/>
  <c r="P44" i="4"/>
  <c r="O44" i="4"/>
  <c r="N44" i="4"/>
  <c r="M44" i="4"/>
  <c r="L44" i="4"/>
  <c r="K44" i="4"/>
  <c r="J44" i="4"/>
  <c r="G43" i="3" s="1"/>
  <c r="I44" i="4"/>
  <c r="H44" i="4"/>
  <c r="F43" i="3" s="1"/>
  <c r="G44" i="4"/>
  <c r="F44" i="4"/>
  <c r="E44" i="4"/>
  <c r="C43" i="3" s="1"/>
  <c r="C44" i="4"/>
  <c r="AY43" i="4"/>
  <c r="V42" i="3" s="1"/>
  <c r="AX43" i="4"/>
  <c r="AW43" i="4"/>
  <c r="AV43" i="4"/>
  <c r="AU43" i="4"/>
  <c r="AT43" i="4"/>
  <c r="AS43" i="4"/>
  <c r="AR43" i="4"/>
  <c r="AQ43" i="4"/>
  <c r="AP43" i="4"/>
  <c r="AO43" i="4"/>
  <c r="AN43" i="4"/>
  <c r="AM43" i="4"/>
  <c r="AL43" i="4"/>
  <c r="AK43" i="4"/>
  <c r="O42" i="3" s="1"/>
  <c r="AJ43" i="4"/>
  <c r="AI43" i="4"/>
  <c r="N42" i="3" s="1"/>
  <c r="AH43" i="4"/>
  <c r="AG43" i="4"/>
  <c r="AF43" i="4"/>
  <c r="L42" i="3" s="1"/>
  <c r="AE43" i="4"/>
  <c r="AD43" i="4"/>
  <c r="AC43" i="4"/>
  <c r="AB43" i="4"/>
  <c r="AA43" i="4"/>
  <c r="Z43" i="4"/>
  <c r="Y43" i="4"/>
  <c r="X43" i="4"/>
  <c r="W43" i="4"/>
  <c r="V43" i="4"/>
  <c r="U43" i="4"/>
  <c r="T43" i="4"/>
  <c r="S43" i="4"/>
  <c r="H42" i="3" s="1"/>
  <c r="R43" i="4"/>
  <c r="Q43" i="4"/>
  <c r="P43" i="4"/>
  <c r="O43" i="4"/>
  <c r="N43" i="4"/>
  <c r="M43" i="4"/>
  <c r="L43" i="4"/>
  <c r="K43" i="4"/>
  <c r="J43" i="4"/>
  <c r="I43" i="4"/>
  <c r="G42" i="3" s="1"/>
  <c r="H43" i="4"/>
  <c r="G43" i="4"/>
  <c r="F43" i="4"/>
  <c r="E43" i="4"/>
  <c r="C42" i="3" s="1"/>
  <c r="AY42" i="4"/>
  <c r="AX42" i="4"/>
  <c r="AW42" i="4"/>
  <c r="AV42" i="4"/>
  <c r="AU42" i="4"/>
  <c r="AT42" i="4"/>
  <c r="AS42" i="4"/>
  <c r="AR42" i="4"/>
  <c r="AQ42" i="4"/>
  <c r="AP42" i="4"/>
  <c r="S41" i="3" s="1"/>
  <c r="AO42" i="4"/>
  <c r="AN42" i="4"/>
  <c r="Q41" i="3" s="1"/>
  <c r="AM42" i="4"/>
  <c r="AL42" i="4"/>
  <c r="P41" i="3" s="1"/>
  <c r="AK42" i="4"/>
  <c r="O41" i="3" s="1"/>
  <c r="AJ42" i="4"/>
  <c r="N41" i="3" s="1"/>
  <c r="AI42" i="4"/>
  <c r="AH42" i="4"/>
  <c r="AG42" i="4"/>
  <c r="L41" i="3" s="1"/>
  <c r="AF42" i="4"/>
  <c r="AE42" i="4"/>
  <c r="AD42" i="4"/>
  <c r="AC42" i="4"/>
  <c r="AB42" i="4"/>
  <c r="AA42" i="4"/>
  <c r="Z42" i="4"/>
  <c r="Y42" i="4"/>
  <c r="X42" i="4"/>
  <c r="W42" i="4"/>
  <c r="V42" i="4"/>
  <c r="U42" i="4"/>
  <c r="T42" i="4"/>
  <c r="H41" i="3" s="1"/>
  <c r="S42" i="4"/>
  <c r="R42" i="4"/>
  <c r="Q42" i="4"/>
  <c r="P42" i="4"/>
  <c r="O42" i="4"/>
  <c r="N42" i="4"/>
  <c r="M42" i="4"/>
  <c r="L42" i="4"/>
  <c r="K42" i="4"/>
  <c r="J42" i="4"/>
  <c r="I42" i="4"/>
  <c r="H42" i="4"/>
  <c r="G42" i="4"/>
  <c r="F42" i="4"/>
  <c r="C42" i="4" s="1"/>
  <c r="E42" i="4"/>
  <c r="C41" i="3" s="1"/>
  <c r="AY41" i="4"/>
  <c r="AX41" i="4"/>
  <c r="AW41" i="4"/>
  <c r="AV41" i="4"/>
  <c r="U40" i="3" s="1"/>
  <c r="AU41" i="4"/>
  <c r="AT41" i="4"/>
  <c r="AS41" i="4"/>
  <c r="AR41" i="4"/>
  <c r="AQ41" i="4"/>
  <c r="AP41" i="4"/>
  <c r="AO41" i="4"/>
  <c r="AN41" i="4"/>
  <c r="Q40" i="3" s="1"/>
  <c r="AM41" i="4"/>
  <c r="AL41" i="4"/>
  <c r="P40" i="3" s="1"/>
  <c r="AK41" i="4"/>
  <c r="O40" i="3" s="1"/>
  <c r="AJ41" i="4"/>
  <c r="AI41" i="4"/>
  <c r="AH41" i="4"/>
  <c r="M40" i="3" s="1"/>
  <c r="AG41" i="4"/>
  <c r="AF41" i="4"/>
  <c r="AE41" i="4"/>
  <c r="AD41" i="4"/>
  <c r="AC41" i="4"/>
  <c r="AB41" i="4"/>
  <c r="AA41" i="4"/>
  <c r="Z41" i="4"/>
  <c r="Y41" i="4"/>
  <c r="X41" i="4"/>
  <c r="W41" i="4"/>
  <c r="I40" i="3" s="1"/>
  <c r="V41" i="4"/>
  <c r="U41" i="4"/>
  <c r="T41" i="4"/>
  <c r="S41" i="4"/>
  <c r="R41" i="4"/>
  <c r="H40" i="3" s="1"/>
  <c r="Q41" i="4"/>
  <c r="P41" i="4"/>
  <c r="O41" i="4"/>
  <c r="N41" i="4"/>
  <c r="M41" i="4"/>
  <c r="L41" i="4"/>
  <c r="K41" i="4"/>
  <c r="J41" i="4"/>
  <c r="G40" i="3" s="1"/>
  <c r="I41" i="4"/>
  <c r="H41" i="4"/>
  <c r="F40" i="3" s="1"/>
  <c r="G41" i="4"/>
  <c r="E40" i="3" s="1"/>
  <c r="F41" i="4"/>
  <c r="D40" i="3" s="1"/>
  <c r="E41" i="4"/>
  <c r="AY40" i="4"/>
  <c r="V39" i="3" s="1"/>
  <c r="AX40" i="4"/>
  <c r="AW40" i="4"/>
  <c r="AV40" i="4"/>
  <c r="U39" i="3" s="1"/>
  <c r="AU40" i="4"/>
  <c r="AT40" i="4"/>
  <c r="AS40" i="4"/>
  <c r="AR40" i="4"/>
  <c r="AQ40" i="4"/>
  <c r="AP40" i="4"/>
  <c r="AO40" i="4"/>
  <c r="AN40" i="4"/>
  <c r="AM40" i="4"/>
  <c r="AL40" i="4"/>
  <c r="AK40" i="4"/>
  <c r="AJ40" i="4"/>
  <c r="AI40" i="4"/>
  <c r="N39" i="3" s="1"/>
  <c r="AH40" i="4"/>
  <c r="AG40" i="4"/>
  <c r="AF40" i="4"/>
  <c r="L39" i="3" s="1"/>
  <c r="AE40" i="4"/>
  <c r="AD40" i="4"/>
  <c r="AC40" i="4"/>
  <c r="AB40" i="4"/>
  <c r="AA40" i="4"/>
  <c r="Z40" i="4"/>
  <c r="Y40" i="4"/>
  <c r="I39" i="3" s="1"/>
  <c r="X40" i="4"/>
  <c r="W40" i="4"/>
  <c r="V40" i="4"/>
  <c r="U40" i="4"/>
  <c r="T40" i="4"/>
  <c r="S40" i="4"/>
  <c r="R40" i="4"/>
  <c r="Q40" i="4"/>
  <c r="P40" i="4"/>
  <c r="O40" i="4"/>
  <c r="N40" i="4"/>
  <c r="M40" i="4"/>
  <c r="L40" i="4"/>
  <c r="K40" i="4"/>
  <c r="J40" i="4"/>
  <c r="G39" i="3" s="1"/>
  <c r="I40" i="4"/>
  <c r="H40" i="4"/>
  <c r="G40" i="4"/>
  <c r="F40" i="4"/>
  <c r="E40" i="4"/>
  <c r="AY39" i="4"/>
  <c r="AX39" i="4"/>
  <c r="AW39" i="4"/>
  <c r="AV39" i="4"/>
  <c r="AU39" i="4"/>
  <c r="AT39" i="4"/>
  <c r="AS39" i="4"/>
  <c r="AR39" i="4"/>
  <c r="AQ39" i="4"/>
  <c r="AP39" i="4"/>
  <c r="S38" i="3" s="1"/>
  <c r="AO39" i="4"/>
  <c r="R38" i="3" s="1"/>
  <c r="AN39" i="4"/>
  <c r="AM39" i="4"/>
  <c r="P38" i="3" s="1"/>
  <c r="AL39" i="4"/>
  <c r="AK39" i="4"/>
  <c r="AJ39" i="4"/>
  <c r="N38" i="3" s="1"/>
  <c r="AI39" i="4"/>
  <c r="AH39" i="4"/>
  <c r="M38" i="3" s="1"/>
  <c r="AG39" i="4"/>
  <c r="L38" i="3" s="1"/>
  <c r="AF39" i="4"/>
  <c r="AE39" i="4"/>
  <c r="AD39" i="4"/>
  <c r="AC39" i="4"/>
  <c r="AB39" i="4"/>
  <c r="AA39" i="4"/>
  <c r="Z39" i="4"/>
  <c r="Y39" i="4"/>
  <c r="X39" i="4"/>
  <c r="W39" i="4"/>
  <c r="V39" i="4"/>
  <c r="U39" i="4"/>
  <c r="T39" i="4"/>
  <c r="S39" i="4"/>
  <c r="R39" i="4"/>
  <c r="Q39" i="4"/>
  <c r="P39" i="4"/>
  <c r="O39" i="4"/>
  <c r="N39" i="4"/>
  <c r="M39" i="4"/>
  <c r="L39" i="4"/>
  <c r="K39" i="4"/>
  <c r="J39" i="4"/>
  <c r="I39" i="4"/>
  <c r="H39" i="4"/>
  <c r="G39" i="4"/>
  <c r="F39" i="4"/>
  <c r="E39" i="4"/>
  <c r="AY38" i="4"/>
  <c r="V37" i="3" s="1"/>
  <c r="AX38" i="4"/>
  <c r="AW38" i="4"/>
  <c r="AV38" i="4"/>
  <c r="U37" i="3" s="1"/>
  <c r="AU38" i="4"/>
  <c r="AT38" i="4"/>
  <c r="AS38" i="4"/>
  <c r="AR38" i="4"/>
  <c r="AQ38" i="4"/>
  <c r="AP38" i="4"/>
  <c r="S37" i="3" s="1"/>
  <c r="AO38" i="4"/>
  <c r="AN38" i="4"/>
  <c r="AM38" i="4"/>
  <c r="AL38" i="4"/>
  <c r="AK38" i="4"/>
  <c r="O37" i="3" s="1"/>
  <c r="AJ38" i="4"/>
  <c r="AI38" i="4"/>
  <c r="N37" i="3" s="1"/>
  <c r="AH38" i="4"/>
  <c r="M37" i="3" s="1"/>
  <c r="AG38" i="4"/>
  <c r="AF38" i="4"/>
  <c r="AE38" i="4"/>
  <c r="AD38" i="4"/>
  <c r="AC38" i="4"/>
  <c r="AB38" i="4"/>
  <c r="AA38" i="4"/>
  <c r="Z38" i="4"/>
  <c r="Y38" i="4"/>
  <c r="X38" i="4"/>
  <c r="W38" i="4"/>
  <c r="V38" i="4"/>
  <c r="U38" i="4"/>
  <c r="T38" i="4"/>
  <c r="S38" i="4"/>
  <c r="R38" i="4"/>
  <c r="H37" i="3" s="1"/>
  <c r="Q38" i="4"/>
  <c r="P38" i="4"/>
  <c r="O38" i="4"/>
  <c r="N38" i="4"/>
  <c r="M38" i="4"/>
  <c r="L38" i="4"/>
  <c r="K38" i="4"/>
  <c r="J38" i="4"/>
  <c r="I38" i="4"/>
  <c r="G37" i="3" s="1"/>
  <c r="H38" i="4"/>
  <c r="G38" i="4"/>
  <c r="F38" i="4"/>
  <c r="E38" i="4"/>
  <c r="C37" i="3" s="1"/>
  <c r="AY37" i="4"/>
  <c r="V36" i="3" s="1"/>
  <c r="AX37" i="4"/>
  <c r="AW37" i="4"/>
  <c r="AV37" i="4"/>
  <c r="AU37" i="4"/>
  <c r="U36" i="3" s="1"/>
  <c r="AT37" i="4"/>
  <c r="AS37" i="4"/>
  <c r="AR37" i="4"/>
  <c r="AQ37" i="4"/>
  <c r="AP37" i="4"/>
  <c r="AO37" i="4"/>
  <c r="AN37" i="4"/>
  <c r="AM37" i="4"/>
  <c r="AL37" i="4"/>
  <c r="AK37" i="4"/>
  <c r="AJ37" i="4"/>
  <c r="AI37" i="4"/>
  <c r="AH37" i="4"/>
  <c r="AG37" i="4"/>
  <c r="L36" i="3" s="1"/>
  <c r="AF37" i="4"/>
  <c r="AE37" i="4"/>
  <c r="AD37" i="4"/>
  <c r="AC37" i="4"/>
  <c r="AB37" i="4"/>
  <c r="AA37" i="4"/>
  <c r="Z37" i="4"/>
  <c r="Y37" i="4"/>
  <c r="I36" i="3" s="1"/>
  <c r="X37" i="4"/>
  <c r="W37" i="4"/>
  <c r="V37" i="4"/>
  <c r="U37" i="4"/>
  <c r="T37" i="4"/>
  <c r="S37" i="4"/>
  <c r="R37" i="4"/>
  <c r="Q37" i="4"/>
  <c r="P37" i="4"/>
  <c r="O37" i="4"/>
  <c r="N37" i="4"/>
  <c r="M37" i="4"/>
  <c r="L37" i="4"/>
  <c r="K37" i="4"/>
  <c r="J37" i="4"/>
  <c r="I37" i="4"/>
  <c r="G37" i="4"/>
  <c r="F37" i="4"/>
  <c r="E37" i="4"/>
  <c r="AY36" i="4"/>
  <c r="AX36" i="4"/>
  <c r="AW36" i="4"/>
  <c r="U35" i="3" s="1"/>
  <c r="AV36" i="4"/>
  <c r="AU36" i="4"/>
  <c r="AT36" i="4"/>
  <c r="AS36" i="4"/>
  <c r="AR36" i="4"/>
  <c r="AQ36" i="4"/>
  <c r="AP36" i="4"/>
  <c r="AO36" i="4"/>
  <c r="R35" i="3" s="1"/>
  <c r="AN36" i="4"/>
  <c r="AM36" i="4"/>
  <c r="AL36" i="4"/>
  <c r="P35" i="3" s="1"/>
  <c r="AK36" i="4"/>
  <c r="AJ36" i="4"/>
  <c r="AI36" i="4"/>
  <c r="N35" i="3" s="1"/>
  <c r="AH36" i="4"/>
  <c r="AG36" i="4"/>
  <c r="L35" i="3" s="1"/>
  <c r="AF36" i="4"/>
  <c r="AE36" i="4"/>
  <c r="AD36" i="4"/>
  <c r="AC36" i="4"/>
  <c r="AB36" i="4"/>
  <c r="AA36" i="4"/>
  <c r="Z36" i="4"/>
  <c r="Y36" i="4"/>
  <c r="I35" i="3" s="1"/>
  <c r="X36" i="4"/>
  <c r="W36" i="4"/>
  <c r="V36" i="4"/>
  <c r="U36" i="4"/>
  <c r="T36" i="4"/>
  <c r="S36" i="4"/>
  <c r="R36" i="4"/>
  <c r="Q36" i="4"/>
  <c r="P36" i="4"/>
  <c r="O36" i="4"/>
  <c r="N36" i="4"/>
  <c r="M36" i="4"/>
  <c r="L36" i="4"/>
  <c r="K36" i="4"/>
  <c r="J36" i="4"/>
  <c r="I36" i="4"/>
  <c r="H36" i="4"/>
  <c r="G36" i="4"/>
  <c r="F36" i="4"/>
  <c r="E36" i="4"/>
  <c r="AY35" i="4"/>
  <c r="AX35" i="4"/>
  <c r="AW35" i="4"/>
  <c r="AV35" i="4"/>
  <c r="AU35" i="4"/>
  <c r="AT35" i="4"/>
  <c r="AS35" i="4"/>
  <c r="AR35" i="4"/>
  <c r="AQ35" i="4"/>
  <c r="AP35" i="4"/>
  <c r="S34" i="3" s="1"/>
  <c r="AO35" i="4"/>
  <c r="AN35" i="4"/>
  <c r="AM35" i="4"/>
  <c r="AL35" i="4"/>
  <c r="AK35" i="4"/>
  <c r="O34" i="3" s="1"/>
  <c r="AJ35" i="4"/>
  <c r="N34" i="3" s="1"/>
  <c r="AI35" i="4"/>
  <c r="AH35" i="4"/>
  <c r="M34" i="3" s="1"/>
  <c r="AG35" i="4"/>
  <c r="AF35" i="4"/>
  <c r="AE35" i="4"/>
  <c r="AD35" i="4"/>
  <c r="AC35" i="4"/>
  <c r="AB35" i="4"/>
  <c r="AA35" i="4"/>
  <c r="Z35" i="4"/>
  <c r="Y35" i="4"/>
  <c r="X35" i="4"/>
  <c r="W35" i="4"/>
  <c r="V35" i="4"/>
  <c r="U35" i="4"/>
  <c r="T35" i="4"/>
  <c r="S35" i="4"/>
  <c r="R35" i="4"/>
  <c r="C35" i="4" s="1"/>
  <c r="Q35" i="4"/>
  <c r="P35" i="4"/>
  <c r="O35" i="4"/>
  <c r="N35" i="4"/>
  <c r="M35" i="4"/>
  <c r="L35" i="4"/>
  <c r="K35" i="4"/>
  <c r="J35" i="4"/>
  <c r="G34" i="3" s="1"/>
  <c r="I35" i="4"/>
  <c r="H35" i="4"/>
  <c r="G35" i="4"/>
  <c r="E34" i="3" s="1"/>
  <c r="F35" i="4"/>
  <c r="E35" i="4"/>
  <c r="AY34" i="4"/>
  <c r="V33" i="3" s="1"/>
  <c r="AX34" i="4"/>
  <c r="AW34" i="4"/>
  <c r="U33" i="3" s="1"/>
  <c r="AV34" i="4"/>
  <c r="AU34" i="4"/>
  <c r="AT34" i="4"/>
  <c r="AS34" i="4"/>
  <c r="T33" i="3" s="1"/>
  <c r="AR34" i="4"/>
  <c r="AQ34" i="4"/>
  <c r="AP34" i="4"/>
  <c r="AO34" i="4"/>
  <c r="AN34" i="4"/>
  <c r="AM34" i="4"/>
  <c r="AL34" i="4"/>
  <c r="AK34" i="4"/>
  <c r="O33" i="3" s="1"/>
  <c r="AJ34" i="4"/>
  <c r="AI34" i="4"/>
  <c r="AH34" i="4"/>
  <c r="AG34" i="4"/>
  <c r="L33" i="3" s="1"/>
  <c r="AF34" i="4"/>
  <c r="AE34" i="4"/>
  <c r="AD34" i="4"/>
  <c r="AC34" i="4"/>
  <c r="AB34" i="4"/>
  <c r="AA34" i="4"/>
  <c r="I33" i="3" s="1"/>
  <c r="Z34" i="4"/>
  <c r="Y34" i="4"/>
  <c r="X34" i="4"/>
  <c r="W34" i="4"/>
  <c r="V34" i="4"/>
  <c r="U34" i="4"/>
  <c r="T34" i="4"/>
  <c r="S34" i="4"/>
  <c r="R34" i="4"/>
  <c r="Q34" i="4"/>
  <c r="H33" i="3" s="1"/>
  <c r="P34" i="4"/>
  <c r="O34" i="4"/>
  <c r="G33" i="3" s="1"/>
  <c r="N34" i="4"/>
  <c r="M34" i="4"/>
  <c r="L34" i="4"/>
  <c r="K34" i="4"/>
  <c r="J34" i="4"/>
  <c r="I34" i="4"/>
  <c r="H34" i="4"/>
  <c r="G34" i="4"/>
  <c r="F34" i="4"/>
  <c r="E34" i="4"/>
  <c r="C33" i="3" s="1"/>
  <c r="AY33" i="4"/>
  <c r="AX33" i="4"/>
  <c r="AW33" i="4"/>
  <c r="U32" i="3" s="1"/>
  <c r="AV33" i="4"/>
  <c r="AU33" i="4"/>
  <c r="AT33" i="4"/>
  <c r="AS33" i="4"/>
  <c r="AR33" i="4"/>
  <c r="AQ33" i="4"/>
  <c r="AP33" i="4"/>
  <c r="AO33" i="4"/>
  <c r="AN33" i="4"/>
  <c r="AM33" i="4"/>
  <c r="AL33" i="4"/>
  <c r="P32" i="3" s="1"/>
  <c r="AK33" i="4"/>
  <c r="AJ33" i="4"/>
  <c r="N32" i="3" s="1"/>
  <c r="AI33" i="4"/>
  <c r="AH33" i="4"/>
  <c r="M32" i="3" s="1"/>
  <c r="AG33" i="4"/>
  <c r="AF33" i="4"/>
  <c r="AE33" i="4"/>
  <c r="AD33" i="4"/>
  <c r="AC33" i="4"/>
  <c r="AB33" i="4"/>
  <c r="AA33" i="4"/>
  <c r="Z33" i="4"/>
  <c r="Y33" i="4"/>
  <c r="X33" i="4"/>
  <c r="W33" i="4"/>
  <c r="I32" i="3" s="1"/>
  <c r="V33" i="4"/>
  <c r="U33" i="4"/>
  <c r="T33" i="4"/>
  <c r="S33" i="4"/>
  <c r="R33" i="4"/>
  <c r="Q33" i="4"/>
  <c r="P33" i="4"/>
  <c r="O33" i="4"/>
  <c r="N33" i="4"/>
  <c r="M33" i="4"/>
  <c r="L33" i="4"/>
  <c r="K33" i="4"/>
  <c r="J33" i="4"/>
  <c r="I33" i="4"/>
  <c r="H33" i="4"/>
  <c r="G33" i="4"/>
  <c r="F33" i="4"/>
  <c r="E33" i="4"/>
  <c r="AY32" i="4"/>
  <c r="V31" i="3" s="1"/>
  <c r="AX32" i="4"/>
  <c r="AW32" i="4"/>
  <c r="AV32" i="4"/>
  <c r="AU32" i="4"/>
  <c r="AT32" i="4"/>
  <c r="AS32" i="4"/>
  <c r="AR32" i="4"/>
  <c r="AQ32" i="4"/>
  <c r="AP32" i="4"/>
  <c r="S31" i="3" s="1"/>
  <c r="AO32" i="4"/>
  <c r="AN32" i="4"/>
  <c r="AM32" i="4"/>
  <c r="AL32" i="4"/>
  <c r="AK32" i="4"/>
  <c r="O31" i="3" s="1"/>
  <c r="AJ32" i="4"/>
  <c r="AI32" i="4"/>
  <c r="N31" i="3" s="1"/>
  <c r="AH32" i="4"/>
  <c r="M31" i="3" s="1"/>
  <c r="AG32" i="4"/>
  <c r="L31" i="3" s="1"/>
  <c r="AF32" i="4"/>
  <c r="AE32" i="4"/>
  <c r="AD32" i="4"/>
  <c r="AC32" i="4"/>
  <c r="AB32" i="4"/>
  <c r="AA32" i="4"/>
  <c r="Z32" i="4"/>
  <c r="Y32" i="4"/>
  <c r="X32" i="4"/>
  <c r="W32" i="4"/>
  <c r="V32" i="4"/>
  <c r="U32" i="4"/>
  <c r="T32" i="4"/>
  <c r="S32" i="4"/>
  <c r="R32" i="4"/>
  <c r="Q32" i="4"/>
  <c r="H31" i="3" s="1"/>
  <c r="P32" i="4"/>
  <c r="O32" i="4"/>
  <c r="N32" i="4"/>
  <c r="M32" i="4"/>
  <c r="L32" i="4"/>
  <c r="K32" i="4"/>
  <c r="J32" i="4"/>
  <c r="I32" i="4"/>
  <c r="H32" i="4"/>
  <c r="G32" i="4"/>
  <c r="F32" i="4"/>
  <c r="E32" i="4"/>
  <c r="C31" i="3" s="1"/>
  <c r="AY31" i="4"/>
  <c r="V30" i="3" s="1"/>
  <c r="AX31" i="4"/>
  <c r="AW31" i="4"/>
  <c r="U30" i="3" s="1"/>
  <c r="AV31" i="4"/>
  <c r="AU31" i="4"/>
  <c r="AT31" i="4"/>
  <c r="AS31" i="4"/>
  <c r="AR31" i="4"/>
  <c r="AQ31" i="4"/>
  <c r="S30" i="3" s="1"/>
  <c r="AP31" i="4"/>
  <c r="AO31" i="4"/>
  <c r="R30" i="3" s="1"/>
  <c r="AN31" i="4"/>
  <c r="AM31" i="4"/>
  <c r="AL31" i="4"/>
  <c r="AK31" i="4"/>
  <c r="AJ31" i="4"/>
  <c r="AI31" i="4"/>
  <c r="AH31" i="4"/>
  <c r="AG31" i="4"/>
  <c r="AF31" i="4"/>
  <c r="AE31" i="4"/>
  <c r="AD31" i="4"/>
  <c r="AC31" i="4"/>
  <c r="AB31" i="4"/>
  <c r="AA31" i="4"/>
  <c r="Z31" i="4"/>
  <c r="Y31" i="4"/>
  <c r="I30" i="3" s="1"/>
  <c r="X31" i="4"/>
  <c r="W31" i="4"/>
  <c r="V31" i="4"/>
  <c r="U31" i="4"/>
  <c r="T31" i="4"/>
  <c r="S31" i="4"/>
  <c r="R31" i="4"/>
  <c r="Q31" i="4"/>
  <c r="P31" i="4"/>
  <c r="O31" i="4"/>
  <c r="N31" i="4"/>
  <c r="M31" i="4"/>
  <c r="L31" i="4"/>
  <c r="K31" i="4"/>
  <c r="J31" i="4"/>
  <c r="I31" i="4"/>
  <c r="G30" i="3" s="1"/>
  <c r="H31" i="4"/>
  <c r="G31" i="4"/>
  <c r="F31" i="4"/>
  <c r="D30" i="3" s="1"/>
  <c r="E31" i="4"/>
  <c r="AY30" i="4"/>
  <c r="V29" i="3" s="1"/>
  <c r="AX30" i="4"/>
  <c r="U29" i="3" s="1"/>
  <c r="AW30" i="4"/>
  <c r="AV30" i="4"/>
  <c r="AU30" i="4"/>
  <c r="AT30" i="4"/>
  <c r="AS30" i="4"/>
  <c r="AR30" i="4"/>
  <c r="AQ30" i="4"/>
  <c r="AP30" i="4"/>
  <c r="AO30" i="4"/>
  <c r="AN30" i="4"/>
  <c r="AM30" i="4"/>
  <c r="P29" i="3" s="1"/>
  <c r="AL30" i="4"/>
  <c r="AK30" i="4"/>
  <c r="O29" i="3" s="1"/>
  <c r="AJ30" i="4"/>
  <c r="AI30" i="4"/>
  <c r="N29" i="3" s="1"/>
  <c r="AH30" i="4"/>
  <c r="M29" i="3" s="1"/>
  <c r="AG30" i="4"/>
  <c r="AF30" i="4"/>
  <c r="L29" i="3" s="1"/>
  <c r="AE30" i="4"/>
  <c r="AD30" i="4"/>
  <c r="AC30" i="4"/>
  <c r="AB30" i="4"/>
  <c r="AA30" i="4"/>
  <c r="Z30" i="4"/>
  <c r="Y30" i="4"/>
  <c r="X30" i="4"/>
  <c r="W30" i="4"/>
  <c r="I29" i="3" s="1"/>
  <c r="V30" i="4"/>
  <c r="U30" i="4"/>
  <c r="T30" i="4"/>
  <c r="S30" i="4"/>
  <c r="R30" i="4"/>
  <c r="R55" i="4" s="1"/>
  <c r="R56" i="4" s="1"/>
  <c r="Q30" i="4"/>
  <c r="H29" i="3" s="1"/>
  <c r="P30" i="4"/>
  <c r="O30" i="4"/>
  <c r="N30" i="4"/>
  <c r="M30" i="4"/>
  <c r="L30" i="4"/>
  <c r="K30" i="4"/>
  <c r="J30" i="4"/>
  <c r="G29" i="3" s="1"/>
  <c r="I30" i="4"/>
  <c r="H30" i="4"/>
  <c r="G30" i="4"/>
  <c r="F30" i="4"/>
  <c r="E30" i="4"/>
  <c r="AY29" i="4"/>
  <c r="AY55" i="4" s="1"/>
  <c r="AY56" i="4" s="1"/>
  <c r="AX29" i="4"/>
  <c r="AW29" i="4"/>
  <c r="AV29" i="4"/>
  <c r="AU29" i="4"/>
  <c r="AT29" i="4"/>
  <c r="AS29" i="4"/>
  <c r="AR29" i="4"/>
  <c r="AQ29" i="4"/>
  <c r="S28" i="3" s="1"/>
  <c r="AP29" i="4"/>
  <c r="AO29" i="4"/>
  <c r="AN29" i="4"/>
  <c r="Q28" i="3" s="1"/>
  <c r="AM29" i="4"/>
  <c r="AL29" i="4"/>
  <c r="P28" i="3" s="1"/>
  <c r="AK29" i="4"/>
  <c r="O28" i="3" s="1"/>
  <c r="AJ29" i="4"/>
  <c r="AI29" i="4"/>
  <c r="AH29" i="4"/>
  <c r="M28" i="3" s="1"/>
  <c r="AG29" i="4"/>
  <c r="L28" i="3" s="1"/>
  <c r="AF29" i="4"/>
  <c r="AE29" i="4"/>
  <c r="AD29" i="4"/>
  <c r="AC29" i="4"/>
  <c r="AB29" i="4"/>
  <c r="AA29" i="4"/>
  <c r="Z29" i="4"/>
  <c r="Y29" i="4"/>
  <c r="X29" i="4"/>
  <c r="W29" i="4"/>
  <c r="V29" i="4"/>
  <c r="U29" i="4"/>
  <c r="T29" i="4"/>
  <c r="B29" i="4" s="1"/>
  <c r="S29" i="4"/>
  <c r="R29" i="4"/>
  <c r="Q29" i="4"/>
  <c r="P29" i="4"/>
  <c r="O29" i="4"/>
  <c r="N29" i="4"/>
  <c r="M29" i="4"/>
  <c r="L29" i="4"/>
  <c r="K29" i="4"/>
  <c r="J29" i="4"/>
  <c r="I29" i="4"/>
  <c r="H29" i="4"/>
  <c r="G29" i="4"/>
  <c r="F29" i="4"/>
  <c r="D28" i="3" s="1"/>
  <c r="E29" i="4"/>
  <c r="C28" i="3" s="1"/>
  <c r="C29" i="4"/>
  <c r="AY28" i="4"/>
  <c r="V27" i="3" s="1"/>
  <c r="AX28" i="4"/>
  <c r="U27" i="3" s="1"/>
  <c r="AW28" i="4"/>
  <c r="AV28" i="4"/>
  <c r="AU28" i="4"/>
  <c r="AT28" i="4"/>
  <c r="AS28" i="4"/>
  <c r="AR28" i="4"/>
  <c r="AQ28" i="4"/>
  <c r="AP28" i="4"/>
  <c r="AO28" i="4"/>
  <c r="R27" i="3" s="1"/>
  <c r="AN28" i="4"/>
  <c r="AM28" i="4"/>
  <c r="AL28" i="4"/>
  <c r="P27" i="3" s="1"/>
  <c r="AK28" i="4"/>
  <c r="O27" i="3" s="1"/>
  <c r="AJ28" i="4"/>
  <c r="N27" i="3" s="1"/>
  <c r="AI28" i="4"/>
  <c r="AH28" i="4"/>
  <c r="AG28" i="4"/>
  <c r="AF28" i="4"/>
  <c r="AE28" i="4"/>
  <c r="AD28" i="4"/>
  <c r="AC28" i="4"/>
  <c r="AB28" i="4"/>
  <c r="AA28" i="4"/>
  <c r="Z28" i="4"/>
  <c r="Y28" i="4"/>
  <c r="X28" i="4"/>
  <c r="W28" i="4"/>
  <c r="I27" i="3" s="1"/>
  <c r="V28" i="4"/>
  <c r="U28" i="4"/>
  <c r="C28" i="4" s="1"/>
  <c r="T28" i="4"/>
  <c r="S28" i="4"/>
  <c r="R28" i="4"/>
  <c r="H27" i="3" s="1"/>
  <c r="Q28" i="4"/>
  <c r="P28" i="4"/>
  <c r="O28" i="4"/>
  <c r="N28" i="4"/>
  <c r="M28" i="4"/>
  <c r="L28" i="4"/>
  <c r="K28" i="4"/>
  <c r="J28" i="4"/>
  <c r="I28" i="4"/>
  <c r="G27" i="3" s="1"/>
  <c r="H28" i="4"/>
  <c r="G28" i="4"/>
  <c r="E27" i="3" s="1"/>
  <c r="F28" i="4"/>
  <c r="D27" i="3" s="1"/>
  <c r="E28" i="4"/>
  <c r="AY27" i="4"/>
  <c r="V26" i="3" s="1"/>
  <c r="AX27" i="4"/>
  <c r="AW27" i="4"/>
  <c r="AV27" i="4"/>
  <c r="AU27" i="4"/>
  <c r="AT27" i="4"/>
  <c r="AS27" i="4"/>
  <c r="AR27" i="4"/>
  <c r="AQ27" i="4"/>
  <c r="AP27" i="4"/>
  <c r="AO27" i="4"/>
  <c r="AN27" i="4"/>
  <c r="AM27" i="4"/>
  <c r="AL27" i="4"/>
  <c r="AK27" i="4"/>
  <c r="O26" i="3" s="1"/>
  <c r="AJ27" i="4"/>
  <c r="AI27" i="4"/>
  <c r="AH27" i="4"/>
  <c r="AG27" i="4"/>
  <c r="AF27" i="4"/>
  <c r="AE27" i="4"/>
  <c r="L26" i="3" s="1"/>
  <c r="AD27" i="4"/>
  <c r="AC27" i="4"/>
  <c r="J26" i="3" s="1"/>
  <c r="AB27" i="4"/>
  <c r="AA27" i="4"/>
  <c r="Z27" i="4"/>
  <c r="Y27" i="4"/>
  <c r="X27" i="4"/>
  <c r="W27" i="4"/>
  <c r="I26" i="3" s="1"/>
  <c r="V27" i="4"/>
  <c r="U27" i="4"/>
  <c r="T27" i="4"/>
  <c r="S27" i="4"/>
  <c r="R27" i="4"/>
  <c r="Q27" i="4"/>
  <c r="P27" i="4"/>
  <c r="O27" i="4"/>
  <c r="N27" i="4"/>
  <c r="M27" i="4"/>
  <c r="L27" i="4"/>
  <c r="K27" i="4"/>
  <c r="J27" i="4"/>
  <c r="G26" i="3" s="1"/>
  <c r="I27" i="4"/>
  <c r="H27" i="4"/>
  <c r="F26" i="3" s="1"/>
  <c r="G27" i="4"/>
  <c r="E26" i="3" s="1"/>
  <c r="F27" i="4"/>
  <c r="E27" i="4"/>
  <c r="AY26" i="4"/>
  <c r="AX26" i="4"/>
  <c r="AW26" i="4"/>
  <c r="AV26" i="4"/>
  <c r="AU26" i="4"/>
  <c r="AT26" i="4"/>
  <c r="AS26" i="4"/>
  <c r="AR26" i="4"/>
  <c r="AQ26" i="4"/>
  <c r="S25" i="3" s="1"/>
  <c r="AP26" i="4"/>
  <c r="AO26" i="4"/>
  <c r="R25" i="3" s="1"/>
  <c r="AN26" i="4"/>
  <c r="Q25" i="3" s="1"/>
  <c r="AM26" i="4"/>
  <c r="AL26" i="4"/>
  <c r="AK26" i="4"/>
  <c r="O25" i="3" s="1"/>
  <c r="AJ26" i="4"/>
  <c r="AI26" i="4"/>
  <c r="AH26" i="4"/>
  <c r="AG26" i="4"/>
  <c r="AF26" i="4"/>
  <c r="L25" i="3" s="1"/>
  <c r="AE26" i="4"/>
  <c r="AD26" i="4"/>
  <c r="K25" i="3" s="1"/>
  <c r="AC26" i="4"/>
  <c r="AB26" i="4"/>
  <c r="AA26" i="4"/>
  <c r="Z26" i="4"/>
  <c r="Y26" i="4"/>
  <c r="X26" i="4"/>
  <c r="W26" i="4"/>
  <c r="I25" i="3" s="1"/>
  <c r="V26" i="4"/>
  <c r="H25" i="3" s="1"/>
  <c r="U26" i="4"/>
  <c r="T26" i="4"/>
  <c r="S26" i="4"/>
  <c r="R26" i="4"/>
  <c r="Q26" i="4"/>
  <c r="P26" i="4"/>
  <c r="O26" i="4"/>
  <c r="N26" i="4"/>
  <c r="M26" i="4"/>
  <c r="L26" i="4"/>
  <c r="K26" i="4"/>
  <c r="J26" i="4"/>
  <c r="I26" i="4"/>
  <c r="H26" i="4"/>
  <c r="G26" i="4"/>
  <c r="E25" i="3" s="1"/>
  <c r="F26" i="4"/>
  <c r="E26" i="4"/>
  <c r="AY25" i="4"/>
  <c r="AX25" i="4"/>
  <c r="AW25" i="4"/>
  <c r="AV25" i="4"/>
  <c r="AU25" i="4"/>
  <c r="U24" i="3" s="1"/>
  <c r="AT25" i="4"/>
  <c r="AS25" i="4"/>
  <c r="AR25" i="4"/>
  <c r="AQ25" i="4"/>
  <c r="AP25" i="4"/>
  <c r="S24" i="3" s="1"/>
  <c r="AO25" i="4"/>
  <c r="R24" i="3" s="1"/>
  <c r="AN25" i="4"/>
  <c r="Q24" i="3" s="1"/>
  <c r="AM25" i="4"/>
  <c r="AL25" i="4"/>
  <c r="P24" i="3" s="1"/>
  <c r="AK25" i="4"/>
  <c r="AJ25" i="4"/>
  <c r="AI25" i="4"/>
  <c r="AH25" i="4"/>
  <c r="AG25" i="4"/>
  <c r="AF25" i="4"/>
  <c r="AE25" i="4"/>
  <c r="AD25" i="4"/>
  <c r="AC25" i="4"/>
  <c r="AB25" i="4"/>
  <c r="AA25" i="4"/>
  <c r="Z25" i="4"/>
  <c r="Y25" i="4"/>
  <c r="X25" i="4"/>
  <c r="W25" i="4"/>
  <c r="I24" i="3" s="1"/>
  <c r="V25" i="4"/>
  <c r="U25" i="4"/>
  <c r="T25" i="4"/>
  <c r="S25" i="4"/>
  <c r="R25" i="4"/>
  <c r="Q25" i="4"/>
  <c r="P25" i="4"/>
  <c r="O25" i="4"/>
  <c r="N25" i="4"/>
  <c r="M25" i="4"/>
  <c r="L25" i="4"/>
  <c r="K25" i="4"/>
  <c r="J25" i="4"/>
  <c r="I25" i="4"/>
  <c r="G24" i="3" s="1"/>
  <c r="H25" i="4"/>
  <c r="F24" i="3" s="1"/>
  <c r="G25" i="4"/>
  <c r="E24" i="3" s="1"/>
  <c r="F25" i="4"/>
  <c r="C25" i="4" s="1"/>
  <c r="E25" i="4"/>
  <c r="AY24" i="4"/>
  <c r="AX24" i="4"/>
  <c r="AW24" i="4"/>
  <c r="AV24" i="4"/>
  <c r="AU24" i="4"/>
  <c r="U23" i="3" s="1"/>
  <c r="AT24" i="4"/>
  <c r="AS24" i="4"/>
  <c r="AR24" i="4"/>
  <c r="AQ24" i="4"/>
  <c r="AP24" i="4"/>
  <c r="AO24" i="4"/>
  <c r="R23" i="3" s="1"/>
  <c r="AN24" i="4"/>
  <c r="Q23" i="3" s="1"/>
  <c r="AM24" i="4"/>
  <c r="AL24" i="4"/>
  <c r="AK24" i="4"/>
  <c r="AJ24" i="4"/>
  <c r="AI24" i="4"/>
  <c r="AH24" i="4"/>
  <c r="AG24" i="4"/>
  <c r="AF24" i="4"/>
  <c r="AE24" i="4"/>
  <c r="L23" i="3" s="1"/>
  <c r="AD24" i="4"/>
  <c r="AC24" i="4"/>
  <c r="J23" i="3" s="1"/>
  <c r="AB24" i="4"/>
  <c r="AA24" i="4"/>
  <c r="Z24" i="4"/>
  <c r="Y24" i="4"/>
  <c r="X24" i="4"/>
  <c r="W24" i="4"/>
  <c r="I23" i="3" s="1"/>
  <c r="V24" i="4"/>
  <c r="U24" i="4"/>
  <c r="T24" i="4"/>
  <c r="S24" i="4"/>
  <c r="R24" i="4"/>
  <c r="Q24" i="4"/>
  <c r="P24" i="4"/>
  <c r="O24" i="4"/>
  <c r="N24" i="4"/>
  <c r="M24" i="4"/>
  <c r="L24" i="4"/>
  <c r="K24" i="4"/>
  <c r="J24" i="4"/>
  <c r="I24" i="4"/>
  <c r="G23" i="3" s="1"/>
  <c r="H24" i="4"/>
  <c r="F23" i="3" s="1"/>
  <c r="G24" i="4"/>
  <c r="E23" i="3" s="1"/>
  <c r="F24" i="4"/>
  <c r="E24" i="4"/>
  <c r="AY23" i="4"/>
  <c r="AX23" i="4"/>
  <c r="AW23" i="4"/>
  <c r="AV23" i="4"/>
  <c r="AU23" i="4"/>
  <c r="AT23" i="4"/>
  <c r="AS23" i="4"/>
  <c r="AR23" i="4"/>
  <c r="AQ23" i="4"/>
  <c r="AP23" i="4"/>
  <c r="S22" i="3" s="1"/>
  <c r="AO23" i="4"/>
  <c r="R22" i="3" s="1"/>
  <c r="AN23" i="4"/>
  <c r="Q22" i="3" s="1"/>
  <c r="AM23" i="4"/>
  <c r="AL23" i="4"/>
  <c r="P22" i="3" s="1"/>
  <c r="AK23" i="4"/>
  <c r="AJ23" i="4"/>
  <c r="AI23" i="4"/>
  <c r="AH23" i="4"/>
  <c r="AG23" i="4"/>
  <c r="AF23" i="4"/>
  <c r="AE23" i="4"/>
  <c r="L22" i="3" s="1"/>
  <c r="AD23" i="4"/>
  <c r="K22" i="3" s="1"/>
  <c r="AC23" i="4"/>
  <c r="AB23" i="4"/>
  <c r="AA23" i="4"/>
  <c r="Z23" i="4"/>
  <c r="Y23" i="4"/>
  <c r="X23" i="4"/>
  <c r="W23" i="4"/>
  <c r="I22" i="3" s="1"/>
  <c r="V23" i="4"/>
  <c r="H22" i="3" s="1"/>
  <c r="U23" i="4"/>
  <c r="T23" i="4"/>
  <c r="S23" i="4"/>
  <c r="R23" i="4"/>
  <c r="Q23" i="4"/>
  <c r="P23" i="4"/>
  <c r="O23" i="4"/>
  <c r="N23" i="4"/>
  <c r="M23" i="4"/>
  <c r="L23" i="4"/>
  <c r="K23" i="4"/>
  <c r="J23" i="4"/>
  <c r="G22" i="3" s="1"/>
  <c r="I23" i="4"/>
  <c r="H23" i="4"/>
  <c r="G23" i="4"/>
  <c r="F23" i="4"/>
  <c r="E23" i="4"/>
  <c r="AY22" i="4"/>
  <c r="AX22" i="4"/>
  <c r="AW22" i="4"/>
  <c r="AV22" i="4"/>
  <c r="AU22" i="4"/>
  <c r="U21" i="3" s="1"/>
  <c r="AT22" i="4"/>
  <c r="AS22" i="4"/>
  <c r="AR22" i="4"/>
  <c r="AQ22" i="4"/>
  <c r="AP22" i="4"/>
  <c r="S21" i="3" s="1"/>
  <c r="AO22" i="4"/>
  <c r="R21" i="3" s="1"/>
  <c r="AN22" i="4"/>
  <c r="Q21" i="3" s="1"/>
  <c r="AM22" i="4"/>
  <c r="P21" i="3" s="1"/>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G21" i="3" s="1"/>
  <c r="H22" i="4"/>
  <c r="F21" i="3" s="1"/>
  <c r="G22" i="4"/>
  <c r="F22" i="4"/>
  <c r="E22" i="4"/>
  <c r="AY21" i="4"/>
  <c r="AX21" i="4"/>
  <c r="AW21" i="4"/>
  <c r="AV21" i="4"/>
  <c r="AU21" i="4"/>
  <c r="AT21" i="4"/>
  <c r="U20" i="3" s="1"/>
  <c r="AS21" i="4"/>
  <c r="AR21" i="4"/>
  <c r="AQ21" i="4"/>
  <c r="AP21" i="4"/>
  <c r="S20" i="3" s="1"/>
  <c r="AO21" i="4"/>
  <c r="AN21" i="4"/>
  <c r="Q20" i="3" s="1"/>
  <c r="AM21" i="4"/>
  <c r="AL21" i="4"/>
  <c r="AK21" i="4"/>
  <c r="AJ21" i="4"/>
  <c r="AI21" i="4"/>
  <c r="AH21" i="4"/>
  <c r="AG21" i="4"/>
  <c r="AF21" i="4"/>
  <c r="AE21" i="4"/>
  <c r="AD21" i="4"/>
  <c r="K20" i="3" s="1"/>
  <c r="AC21" i="4"/>
  <c r="AB21" i="4"/>
  <c r="AA21" i="4"/>
  <c r="Z21" i="4"/>
  <c r="Y21" i="4"/>
  <c r="X21" i="4"/>
  <c r="I20" i="3" s="1"/>
  <c r="W21" i="4"/>
  <c r="V21" i="4"/>
  <c r="U21" i="4"/>
  <c r="H20" i="3" s="1"/>
  <c r="T21" i="4"/>
  <c r="S21" i="4"/>
  <c r="R21" i="4"/>
  <c r="Q21" i="4"/>
  <c r="P21" i="4"/>
  <c r="O21" i="4"/>
  <c r="N21" i="4"/>
  <c r="M21" i="4"/>
  <c r="L21" i="4"/>
  <c r="K21" i="4"/>
  <c r="J21" i="4"/>
  <c r="I21" i="4"/>
  <c r="G20" i="3" s="1"/>
  <c r="H21" i="4"/>
  <c r="F20" i="3" s="1"/>
  <c r="G21" i="4"/>
  <c r="F21" i="4"/>
  <c r="C21" i="4" s="1"/>
  <c r="E21" i="4"/>
  <c r="B21" i="4" s="1"/>
  <c r="AY20" i="4"/>
  <c r="AX20" i="4"/>
  <c r="AW20" i="4"/>
  <c r="AV20" i="4"/>
  <c r="AU20" i="4"/>
  <c r="AT20" i="4"/>
  <c r="AS20" i="4"/>
  <c r="AR20" i="4"/>
  <c r="AQ20" i="4"/>
  <c r="AP20" i="4"/>
  <c r="AO20" i="4"/>
  <c r="R19" i="3" s="1"/>
  <c r="AN20" i="4"/>
  <c r="AM20" i="4"/>
  <c r="AL20" i="4"/>
  <c r="P19" i="3" s="1"/>
  <c r="AK20" i="4"/>
  <c r="AJ20" i="4"/>
  <c r="N19" i="3" s="1"/>
  <c r="AI20" i="4"/>
  <c r="AH20" i="4"/>
  <c r="AG20" i="4"/>
  <c r="AF20" i="4"/>
  <c r="AE20" i="4"/>
  <c r="AD20" i="4"/>
  <c r="AC20" i="4"/>
  <c r="AB20" i="4"/>
  <c r="AA20" i="4"/>
  <c r="Z20" i="4"/>
  <c r="Y20" i="4"/>
  <c r="I19" i="3" s="1"/>
  <c r="X20" i="4"/>
  <c r="W20" i="4"/>
  <c r="V20" i="4"/>
  <c r="H19" i="3" s="1"/>
  <c r="U20" i="4"/>
  <c r="T20" i="4"/>
  <c r="S20" i="4"/>
  <c r="R20" i="4"/>
  <c r="Q20" i="4"/>
  <c r="P20" i="4"/>
  <c r="O20" i="4"/>
  <c r="N20" i="4"/>
  <c r="M20" i="4"/>
  <c r="L20" i="4"/>
  <c r="K20" i="4"/>
  <c r="J20" i="4"/>
  <c r="I20" i="4"/>
  <c r="H20" i="4"/>
  <c r="G20" i="4"/>
  <c r="F20" i="4"/>
  <c r="E20" i="4"/>
  <c r="AY19" i="4"/>
  <c r="AX19" i="4"/>
  <c r="AW19" i="4"/>
  <c r="AV19" i="4"/>
  <c r="AU19" i="4"/>
  <c r="U18" i="3" s="1"/>
  <c r="AT19" i="4"/>
  <c r="AS19" i="4"/>
  <c r="T18" i="3" s="1"/>
  <c r="AR19" i="4"/>
  <c r="AQ19" i="4"/>
  <c r="AP19" i="4"/>
  <c r="S18" i="3" s="1"/>
  <c r="AO19" i="4"/>
  <c r="AN19" i="4"/>
  <c r="AM19" i="4"/>
  <c r="P18" i="3" s="1"/>
  <c r="AL19" i="4"/>
  <c r="AK19" i="4"/>
  <c r="AJ19" i="4"/>
  <c r="AI19" i="4"/>
  <c r="AH19" i="4"/>
  <c r="AG19" i="4"/>
  <c r="AF19" i="4"/>
  <c r="AE19" i="4"/>
  <c r="AD19" i="4"/>
  <c r="AC19" i="4"/>
  <c r="AB19" i="4"/>
  <c r="AA19" i="4"/>
  <c r="Z19" i="4"/>
  <c r="Y19" i="4"/>
  <c r="X19" i="4"/>
  <c r="W19" i="4"/>
  <c r="I18" i="3" s="1"/>
  <c r="V19" i="4"/>
  <c r="U19" i="4"/>
  <c r="T19" i="4"/>
  <c r="S19" i="4"/>
  <c r="R19" i="4"/>
  <c r="Q19" i="4"/>
  <c r="P19" i="4"/>
  <c r="O19" i="4"/>
  <c r="N19" i="4"/>
  <c r="M19" i="4"/>
  <c r="L19" i="4"/>
  <c r="K19" i="4"/>
  <c r="J19" i="4"/>
  <c r="G18" i="3" s="1"/>
  <c r="I19" i="4"/>
  <c r="H19" i="4"/>
  <c r="G19" i="4"/>
  <c r="F19" i="4"/>
  <c r="E19" i="4"/>
  <c r="AY18" i="4"/>
  <c r="AX18" i="4"/>
  <c r="AW18" i="4"/>
  <c r="U17" i="3" s="1"/>
  <c r="AV18" i="4"/>
  <c r="AU18" i="4"/>
  <c r="AT18" i="4"/>
  <c r="AS18" i="4"/>
  <c r="T17" i="3" s="1"/>
  <c r="AR18" i="4"/>
  <c r="AQ18" i="4"/>
  <c r="S17" i="3" s="1"/>
  <c r="AP18" i="4"/>
  <c r="AO18" i="4"/>
  <c r="AN18" i="4"/>
  <c r="Q17" i="3" s="1"/>
  <c r="AM18" i="4"/>
  <c r="AL18" i="4"/>
  <c r="AK18" i="4"/>
  <c r="AJ18" i="4"/>
  <c r="AI18" i="4"/>
  <c r="AH18" i="4"/>
  <c r="AG18" i="4"/>
  <c r="L17" i="3" s="1"/>
  <c r="AF18" i="4"/>
  <c r="AE18" i="4"/>
  <c r="AD18" i="4"/>
  <c r="AC18" i="4"/>
  <c r="J17" i="3" s="1"/>
  <c r="AB18" i="4"/>
  <c r="AA18" i="4"/>
  <c r="Z18" i="4"/>
  <c r="Y18" i="4"/>
  <c r="X18" i="4"/>
  <c r="W18" i="4"/>
  <c r="V18" i="4"/>
  <c r="U18" i="4"/>
  <c r="T18" i="4"/>
  <c r="S18" i="4"/>
  <c r="R18" i="4"/>
  <c r="Q18" i="4"/>
  <c r="H17" i="3" s="1"/>
  <c r="P18" i="4"/>
  <c r="O18" i="4"/>
  <c r="N18" i="4"/>
  <c r="M18" i="4"/>
  <c r="L18" i="4"/>
  <c r="K18" i="4"/>
  <c r="G17" i="3" s="1"/>
  <c r="J18" i="4"/>
  <c r="I18" i="4"/>
  <c r="H18" i="4"/>
  <c r="F17" i="3" s="1"/>
  <c r="G18" i="4"/>
  <c r="F18" i="4"/>
  <c r="E18" i="4"/>
  <c r="AY17" i="4"/>
  <c r="AX17" i="4"/>
  <c r="AW17" i="4"/>
  <c r="AV17" i="4"/>
  <c r="AU17" i="4"/>
  <c r="AT17" i="4"/>
  <c r="AS17" i="4"/>
  <c r="T16" i="3" s="1"/>
  <c r="AR17" i="4"/>
  <c r="AQ17" i="4"/>
  <c r="AP17" i="4"/>
  <c r="AO17" i="4"/>
  <c r="R16" i="3" s="1"/>
  <c r="AN17" i="4"/>
  <c r="AM17" i="4"/>
  <c r="AL17" i="4"/>
  <c r="AK17" i="4"/>
  <c r="AJ17" i="4"/>
  <c r="AI17" i="4"/>
  <c r="AH17" i="4"/>
  <c r="M16" i="3" s="1"/>
  <c r="AG17" i="4"/>
  <c r="L16" i="3" s="1"/>
  <c r="AF17" i="4"/>
  <c r="AE17" i="4"/>
  <c r="AD17" i="4"/>
  <c r="K16" i="3" s="1"/>
  <c r="AC17" i="4"/>
  <c r="J16" i="3" s="1"/>
  <c r="AB17" i="4"/>
  <c r="AA17" i="4"/>
  <c r="Z17" i="4"/>
  <c r="Y17" i="4"/>
  <c r="X17" i="4"/>
  <c r="W17" i="4"/>
  <c r="I16" i="3" s="1"/>
  <c r="V17" i="4"/>
  <c r="U17" i="4"/>
  <c r="T17" i="4"/>
  <c r="S17" i="4"/>
  <c r="R17" i="4"/>
  <c r="Q17" i="4"/>
  <c r="H16" i="3" s="1"/>
  <c r="P17" i="4"/>
  <c r="O17" i="4"/>
  <c r="N17" i="4"/>
  <c r="M17" i="4"/>
  <c r="L17" i="4"/>
  <c r="K17" i="4"/>
  <c r="J17" i="4"/>
  <c r="I17" i="4"/>
  <c r="G16" i="3" s="1"/>
  <c r="H17" i="4"/>
  <c r="G17" i="4"/>
  <c r="C17" i="4" s="1"/>
  <c r="F17" i="4"/>
  <c r="E17" i="4"/>
  <c r="AY16" i="4"/>
  <c r="AX16" i="4"/>
  <c r="AW16" i="4"/>
  <c r="AV16" i="4"/>
  <c r="AU16" i="4"/>
  <c r="AT16" i="4"/>
  <c r="U15" i="3" s="1"/>
  <c r="AS16" i="4"/>
  <c r="T15" i="3" s="1"/>
  <c r="AR16" i="4"/>
  <c r="AQ16" i="4"/>
  <c r="AP16" i="4"/>
  <c r="S15" i="3" s="1"/>
  <c r="AO16" i="4"/>
  <c r="AN16" i="4"/>
  <c r="Q15" i="3" s="1"/>
  <c r="AM16" i="4"/>
  <c r="AL16" i="4"/>
  <c r="AK16" i="4"/>
  <c r="AJ16" i="4"/>
  <c r="AI16" i="4"/>
  <c r="AH16" i="4"/>
  <c r="M15" i="3" s="1"/>
  <c r="AG16" i="4"/>
  <c r="AF16" i="4"/>
  <c r="AE16" i="4"/>
  <c r="AD16" i="4"/>
  <c r="AC16" i="4"/>
  <c r="J15" i="3" s="1"/>
  <c r="AB16" i="4"/>
  <c r="AA16" i="4"/>
  <c r="Z16" i="4"/>
  <c r="I15" i="3" s="1"/>
  <c r="Y16" i="4"/>
  <c r="X16" i="4"/>
  <c r="W16" i="4"/>
  <c r="V16" i="4"/>
  <c r="U16" i="4"/>
  <c r="T16" i="4"/>
  <c r="S16" i="4"/>
  <c r="R16" i="4"/>
  <c r="Q16" i="4"/>
  <c r="P16" i="4"/>
  <c r="O16" i="4"/>
  <c r="N16" i="4"/>
  <c r="M16" i="4"/>
  <c r="L16" i="4"/>
  <c r="K16" i="4"/>
  <c r="J16" i="4"/>
  <c r="G15" i="3" s="1"/>
  <c r="I16" i="4"/>
  <c r="H16" i="4"/>
  <c r="G16" i="4"/>
  <c r="F16" i="4"/>
  <c r="E16" i="4"/>
  <c r="AY15" i="4"/>
  <c r="AX15" i="4"/>
  <c r="AW15" i="4"/>
  <c r="AV15" i="4"/>
  <c r="AU15" i="4"/>
  <c r="AT15" i="4"/>
  <c r="U14" i="3" s="1"/>
  <c r="AS15" i="4"/>
  <c r="AR15" i="4"/>
  <c r="AQ15" i="4"/>
  <c r="S14" i="3" s="1"/>
  <c r="AP15" i="4"/>
  <c r="AO15" i="4"/>
  <c r="R14" i="3" s="1"/>
  <c r="AN15" i="4"/>
  <c r="AM15" i="4"/>
  <c r="AL15" i="4"/>
  <c r="AK15" i="4"/>
  <c r="AJ15" i="4"/>
  <c r="AI15" i="4"/>
  <c r="AH15" i="4"/>
  <c r="AG15" i="4"/>
  <c r="AF15" i="4"/>
  <c r="AE15" i="4"/>
  <c r="AD15" i="4"/>
  <c r="K14" i="3" s="1"/>
  <c r="AC15" i="4"/>
  <c r="AB15" i="4"/>
  <c r="AA15" i="4"/>
  <c r="Z15" i="4"/>
  <c r="Y15" i="4"/>
  <c r="X15" i="4"/>
  <c r="W15" i="4"/>
  <c r="I14" i="3" s="1"/>
  <c r="V15" i="4"/>
  <c r="U15" i="4"/>
  <c r="T15" i="4"/>
  <c r="S15" i="4"/>
  <c r="R15" i="4"/>
  <c r="Q15" i="4"/>
  <c r="H14" i="3" s="1"/>
  <c r="P15" i="4"/>
  <c r="O15" i="4"/>
  <c r="N15" i="4"/>
  <c r="M15" i="4"/>
  <c r="L15" i="4"/>
  <c r="K15" i="4"/>
  <c r="J15" i="4"/>
  <c r="I15" i="4"/>
  <c r="G14" i="3" s="1"/>
  <c r="H15" i="4"/>
  <c r="F14" i="3" s="1"/>
  <c r="G15" i="4"/>
  <c r="C15" i="4" s="1"/>
  <c r="F15" i="4"/>
  <c r="E15" i="4"/>
  <c r="AY14" i="4"/>
  <c r="AX14" i="4"/>
  <c r="AW14" i="4"/>
  <c r="AV14" i="4"/>
  <c r="AU14" i="4"/>
  <c r="AT14" i="4"/>
  <c r="AS14" i="4"/>
  <c r="AR14" i="4"/>
  <c r="AQ14" i="4"/>
  <c r="AP14" i="4"/>
  <c r="S13" i="3" s="1"/>
  <c r="AO14" i="4"/>
  <c r="AN14" i="4"/>
  <c r="AM14" i="4"/>
  <c r="AL14" i="4"/>
  <c r="AK14" i="4"/>
  <c r="AJ14" i="4"/>
  <c r="AI14" i="4"/>
  <c r="N13" i="3" s="1"/>
  <c r="AH14" i="4"/>
  <c r="M13" i="3" s="1"/>
  <c r="AG14" i="4"/>
  <c r="AF14" i="4"/>
  <c r="AE14" i="4"/>
  <c r="L13" i="3" s="1"/>
  <c r="AD14" i="4"/>
  <c r="AC14" i="4"/>
  <c r="AB14" i="4"/>
  <c r="AA14" i="4"/>
  <c r="Z14" i="4"/>
  <c r="I13" i="3" s="1"/>
  <c r="Y14" i="4"/>
  <c r="X14" i="4"/>
  <c r="W14" i="4"/>
  <c r="V14" i="4"/>
  <c r="U14" i="4"/>
  <c r="T14" i="4"/>
  <c r="S14" i="4"/>
  <c r="R14" i="4"/>
  <c r="H13" i="3" s="1"/>
  <c r="Q14" i="4"/>
  <c r="P14" i="4"/>
  <c r="O14" i="4"/>
  <c r="N14" i="4"/>
  <c r="M14" i="4"/>
  <c r="L14" i="4"/>
  <c r="K14" i="4"/>
  <c r="J14" i="4"/>
  <c r="B14" i="4" s="1"/>
  <c r="I14" i="4"/>
  <c r="G13" i="3" s="1"/>
  <c r="H14" i="4"/>
  <c r="C14" i="4" s="1"/>
  <c r="G14" i="4"/>
  <c r="F14" i="4"/>
  <c r="E14" i="4"/>
  <c r="AY13" i="4"/>
  <c r="AX13" i="4"/>
  <c r="AW13" i="4"/>
  <c r="AV13" i="4"/>
  <c r="U12" i="3" s="1"/>
  <c r="AU13" i="4"/>
  <c r="AT13" i="4"/>
  <c r="AS13" i="4"/>
  <c r="T12" i="3" s="1"/>
  <c r="AR13" i="4"/>
  <c r="AQ13" i="4"/>
  <c r="AP13" i="4"/>
  <c r="S12" i="3" s="1"/>
  <c r="AO13" i="4"/>
  <c r="R12" i="3" s="1"/>
  <c r="AN13" i="4"/>
  <c r="AM13" i="4"/>
  <c r="AL13" i="4"/>
  <c r="AK13" i="4"/>
  <c r="AJ13" i="4"/>
  <c r="N12" i="3" s="1"/>
  <c r="AI13" i="4"/>
  <c r="AH13" i="4"/>
  <c r="AG13" i="4"/>
  <c r="AF13" i="4"/>
  <c r="L12" i="3" s="1"/>
  <c r="AE13" i="4"/>
  <c r="AD13" i="4"/>
  <c r="AC13" i="4"/>
  <c r="AB13" i="4"/>
  <c r="AA13" i="4"/>
  <c r="I12" i="3" s="1"/>
  <c r="Z13" i="4"/>
  <c r="Y13" i="4"/>
  <c r="X13" i="4"/>
  <c r="W13" i="4"/>
  <c r="V13" i="4"/>
  <c r="U13" i="4"/>
  <c r="T13" i="4"/>
  <c r="S13" i="4"/>
  <c r="R13" i="4"/>
  <c r="Q13" i="4"/>
  <c r="P13" i="4"/>
  <c r="O13" i="4"/>
  <c r="N13" i="4"/>
  <c r="M13" i="4"/>
  <c r="L13" i="4"/>
  <c r="K13" i="4"/>
  <c r="J13" i="4"/>
  <c r="I13" i="4"/>
  <c r="H13" i="4"/>
  <c r="G13" i="4"/>
  <c r="F13" i="4"/>
  <c r="E13" i="4"/>
  <c r="C12" i="3" s="1"/>
  <c r="AY12" i="4"/>
  <c r="AX12" i="4"/>
  <c r="AW12" i="4"/>
  <c r="AV12" i="4"/>
  <c r="AU12" i="4"/>
  <c r="AT12" i="4"/>
  <c r="U11" i="3" s="1"/>
  <c r="AS12" i="4"/>
  <c r="AR12" i="4"/>
  <c r="S11" i="3" s="1"/>
  <c r="AQ12" i="4"/>
  <c r="AP12" i="4"/>
  <c r="AO12" i="4"/>
  <c r="AN12" i="4"/>
  <c r="AM12" i="4"/>
  <c r="AL12" i="4"/>
  <c r="AK12" i="4"/>
  <c r="AJ12" i="4"/>
  <c r="AI12" i="4"/>
  <c r="AH12" i="4"/>
  <c r="AG12" i="4"/>
  <c r="AF12" i="4"/>
  <c r="AE12" i="4"/>
  <c r="AD12" i="4"/>
  <c r="AC12" i="4"/>
  <c r="AB12" i="4"/>
  <c r="I11" i="3" s="1"/>
  <c r="AA12" i="4"/>
  <c r="Z12" i="4"/>
  <c r="Y12" i="4"/>
  <c r="X12" i="4"/>
  <c r="W12" i="4"/>
  <c r="V12" i="4"/>
  <c r="U12" i="4"/>
  <c r="T12" i="4"/>
  <c r="S12" i="4"/>
  <c r="R12" i="4"/>
  <c r="Q12" i="4"/>
  <c r="H11" i="3" s="1"/>
  <c r="P12" i="4"/>
  <c r="O12" i="4"/>
  <c r="N12" i="4"/>
  <c r="M12" i="4"/>
  <c r="L12" i="4"/>
  <c r="C12" i="4" s="1"/>
  <c r="K12" i="4"/>
  <c r="J12" i="4"/>
  <c r="G11" i="3" s="1"/>
  <c r="I12" i="4"/>
  <c r="H12" i="4"/>
  <c r="G12" i="4"/>
  <c r="F12" i="4"/>
  <c r="E12" i="4"/>
  <c r="C11" i="3" s="1"/>
  <c r="AY11" i="4"/>
  <c r="AX11" i="4"/>
  <c r="AW11" i="4"/>
  <c r="AV11" i="4"/>
  <c r="AU11" i="4"/>
  <c r="U10" i="3" s="1"/>
  <c r="AT11" i="4"/>
  <c r="AS11" i="4"/>
  <c r="T10" i="3" s="1"/>
  <c r="AR11" i="4"/>
  <c r="AQ11" i="4"/>
  <c r="AP11" i="4"/>
  <c r="AO11" i="4"/>
  <c r="AN11" i="4"/>
  <c r="AM11" i="4"/>
  <c r="AL11" i="4"/>
  <c r="AK11" i="4"/>
  <c r="AJ11" i="4"/>
  <c r="AI11" i="4"/>
  <c r="AH11" i="4"/>
  <c r="M10" i="3" s="1"/>
  <c r="AG11" i="4"/>
  <c r="AF11" i="4"/>
  <c r="AE11" i="4"/>
  <c r="L10" i="3" s="1"/>
  <c r="AD11" i="4"/>
  <c r="AC11" i="4"/>
  <c r="J10" i="3" s="1"/>
  <c r="AB11" i="4"/>
  <c r="AA11" i="4"/>
  <c r="Z11" i="4"/>
  <c r="Y11" i="4"/>
  <c r="X11" i="4"/>
  <c r="W11" i="4"/>
  <c r="V11" i="4"/>
  <c r="U11" i="4"/>
  <c r="T11" i="4"/>
  <c r="S11" i="4"/>
  <c r="R11" i="4"/>
  <c r="H10" i="3" s="1"/>
  <c r="Q11" i="4"/>
  <c r="P11" i="4"/>
  <c r="O11" i="4"/>
  <c r="N11" i="4"/>
  <c r="M11" i="4"/>
  <c r="L11" i="4"/>
  <c r="K11" i="4"/>
  <c r="G10" i="3" s="1"/>
  <c r="J11" i="4"/>
  <c r="I11" i="4"/>
  <c r="H11" i="4"/>
  <c r="G11" i="4"/>
  <c r="F11" i="4"/>
  <c r="C11" i="4" s="1"/>
  <c r="E11" i="4"/>
  <c r="B11" i="4" s="1"/>
  <c r="AY10" i="4"/>
  <c r="AX10" i="4"/>
  <c r="AW10" i="4"/>
  <c r="AV10" i="4"/>
  <c r="AU10" i="4"/>
  <c r="AT10" i="4"/>
  <c r="AS10" i="4"/>
  <c r="AR10" i="4"/>
  <c r="AQ10" i="4"/>
  <c r="AP10" i="4"/>
  <c r="AO10" i="4"/>
  <c r="AN10" i="4"/>
  <c r="Q9" i="3" s="1"/>
  <c r="AM10" i="4"/>
  <c r="AL10" i="4"/>
  <c r="P9" i="3" s="1"/>
  <c r="AK10" i="4"/>
  <c r="AJ10" i="4"/>
  <c r="AI10" i="4"/>
  <c r="N9" i="3" s="1"/>
  <c r="AH10" i="4"/>
  <c r="AG10" i="4"/>
  <c r="AF10" i="4"/>
  <c r="L9" i="3" s="1"/>
  <c r="AE10" i="4"/>
  <c r="AD10" i="4"/>
  <c r="K9" i="3" s="1"/>
  <c r="AC10" i="4"/>
  <c r="AB10" i="4"/>
  <c r="AA10" i="4"/>
  <c r="Z10" i="4"/>
  <c r="Y10" i="4"/>
  <c r="X10" i="4"/>
  <c r="W10" i="4"/>
  <c r="V10" i="4"/>
  <c r="U10" i="4"/>
  <c r="T10" i="4"/>
  <c r="S10" i="4"/>
  <c r="R10" i="4"/>
  <c r="Q10" i="4"/>
  <c r="P10" i="4"/>
  <c r="O10" i="4"/>
  <c r="N10" i="4"/>
  <c r="M10" i="4"/>
  <c r="L10" i="4"/>
  <c r="K10" i="4"/>
  <c r="J10" i="4"/>
  <c r="I10" i="4"/>
  <c r="H10" i="4"/>
  <c r="G10" i="4"/>
  <c r="F10" i="4"/>
  <c r="E10" i="4"/>
  <c r="AY9" i="4"/>
  <c r="AX9" i="4"/>
  <c r="AW9" i="4"/>
  <c r="AV9" i="4"/>
  <c r="AU9" i="4"/>
  <c r="AT9" i="4"/>
  <c r="AS9" i="4"/>
  <c r="T8" i="3" s="1"/>
  <c r="AR9" i="4"/>
  <c r="AQ9" i="4"/>
  <c r="AP9" i="4"/>
  <c r="AO9" i="4"/>
  <c r="AN9" i="4"/>
  <c r="Q8" i="3" s="1"/>
  <c r="AM9" i="4"/>
  <c r="P8" i="3" s="1"/>
  <c r="AL9" i="4"/>
  <c r="AK9" i="4"/>
  <c r="AJ9" i="4"/>
  <c r="AI9" i="4"/>
  <c r="AH9" i="4"/>
  <c r="AG9" i="4"/>
  <c r="AF9" i="4"/>
  <c r="AE9" i="4"/>
  <c r="L8" i="3" s="1"/>
  <c r="AD9" i="4"/>
  <c r="AC9" i="4"/>
  <c r="AB9" i="4"/>
  <c r="AA9" i="4"/>
  <c r="Z9" i="4"/>
  <c r="Y9" i="4"/>
  <c r="X9" i="4"/>
  <c r="I8" i="3" s="1"/>
  <c r="W9" i="4"/>
  <c r="V9" i="4"/>
  <c r="U9" i="4"/>
  <c r="T9" i="4"/>
  <c r="S9" i="4"/>
  <c r="R9" i="4"/>
  <c r="Q9" i="4"/>
  <c r="H8" i="3" s="1"/>
  <c r="P9" i="4"/>
  <c r="O9" i="4"/>
  <c r="N9" i="4"/>
  <c r="M9" i="4"/>
  <c r="L9" i="4"/>
  <c r="K9" i="4"/>
  <c r="J9" i="4"/>
  <c r="I9" i="4"/>
  <c r="H9" i="4"/>
  <c r="F8" i="3" s="1"/>
  <c r="G9" i="4"/>
  <c r="E8" i="3" s="1"/>
  <c r="F9" i="4"/>
  <c r="E9" i="4"/>
  <c r="AY8" i="4"/>
  <c r="AX8" i="4"/>
  <c r="AW8" i="4"/>
  <c r="AV8" i="4"/>
  <c r="AU8" i="4"/>
  <c r="AT8" i="4"/>
  <c r="U7" i="3" s="1"/>
  <c r="AS8" i="4"/>
  <c r="AR8" i="4"/>
  <c r="AQ8" i="4"/>
  <c r="AP8" i="4"/>
  <c r="AO8" i="4"/>
  <c r="AN8" i="4"/>
  <c r="AM8" i="4"/>
  <c r="AL8" i="4"/>
  <c r="AK8" i="4"/>
  <c r="AJ8" i="4"/>
  <c r="AI8" i="4"/>
  <c r="AH8" i="4"/>
  <c r="M7" i="3" s="1"/>
  <c r="AG8" i="4"/>
  <c r="AF8" i="4"/>
  <c r="AE8" i="4"/>
  <c r="L7" i="3" s="1"/>
  <c r="AD8" i="4"/>
  <c r="K7" i="3" s="1"/>
  <c r="AC8" i="4"/>
  <c r="J7" i="3" s="1"/>
  <c r="AB8" i="4"/>
  <c r="AA8" i="4"/>
  <c r="Z8" i="4"/>
  <c r="Y8" i="4"/>
  <c r="X8" i="4"/>
  <c r="W8" i="4"/>
  <c r="I7" i="3" s="1"/>
  <c r="V8" i="4"/>
  <c r="U8" i="4"/>
  <c r="T8" i="4"/>
  <c r="S8" i="4"/>
  <c r="R8" i="4"/>
  <c r="H7" i="3" s="1"/>
  <c r="Q8" i="4"/>
  <c r="P8" i="4"/>
  <c r="P55" i="4" s="1"/>
  <c r="P56" i="4" s="1"/>
  <c r="O8" i="4"/>
  <c r="G7" i="3" s="1"/>
  <c r="N8" i="4"/>
  <c r="M8" i="4"/>
  <c r="L8" i="4"/>
  <c r="K8" i="4"/>
  <c r="J8" i="4"/>
  <c r="I8" i="4"/>
  <c r="H8" i="4"/>
  <c r="F7" i="3" s="1"/>
  <c r="G8" i="4"/>
  <c r="E7" i="3" s="1"/>
  <c r="F8" i="4"/>
  <c r="E8" i="4"/>
  <c r="AY7" i="4"/>
  <c r="AX7" i="4"/>
  <c r="AW7" i="4"/>
  <c r="AV7" i="4"/>
  <c r="AU7" i="4"/>
  <c r="AT7" i="4"/>
  <c r="U6" i="3" s="1"/>
  <c r="AS7" i="4"/>
  <c r="AR7" i="4"/>
  <c r="AQ7" i="4"/>
  <c r="AP7" i="4"/>
  <c r="AO7" i="4"/>
  <c r="AN7" i="4"/>
  <c r="Q6" i="3" s="1"/>
  <c r="AM7" i="4"/>
  <c r="AL7" i="4"/>
  <c r="P6" i="3" s="1"/>
  <c r="AK7" i="4"/>
  <c r="AJ7" i="4"/>
  <c r="AI7" i="4"/>
  <c r="N6" i="3" s="1"/>
  <c r="AH7" i="4"/>
  <c r="AG7" i="4"/>
  <c r="AF7" i="4"/>
  <c r="AE7" i="4"/>
  <c r="L6" i="3" s="1"/>
  <c r="AD7" i="4"/>
  <c r="K6" i="3" s="1"/>
  <c r="AC7" i="4"/>
  <c r="AB7" i="4"/>
  <c r="AA7" i="4"/>
  <c r="Z7" i="4"/>
  <c r="Y7" i="4"/>
  <c r="X7" i="4"/>
  <c r="W7" i="4"/>
  <c r="V7" i="4"/>
  <c r="U7" i="4"/>
  <c r="T7" i="4"/>
  <c r="S7" i="4"/>
  <c r="R7" i="4"/>
  <c r="Q7" i="4"/>
  <c r="P7" i="4"/>
  <c r="O7" i="4"/>
  <c r="N7" i="4"/>
  <c r="G6" i="3" s="1"/>
  <c r="M7" i="4"/>
  <c r="L7" i="4"/>
  <c r="K7" i="4"/>
  <c r="J7" i="4"/>
  <c r="I7" i="4"/>
  <c r="H7" i="4"/>
  <c r="G7" i="4"/>
  <c r="F7" i="4"/>
  <c r="E7" i="4"/>
  <c r="AY6" i="4"/>
  <c r="AX6" i="4"/>
  <c r="AW6" i="4"/>
  <c r="AV6" i="4"/>
  <c r="AU6" i="4"/>
  <c r="U5" i="3" s="1"/>
  <c r="AT6" i="4"/>
  <c r="AS6" i="4"/>
  <c r="T5" i="3" s="1"/>
  <c r="AR6" i="4"/>
  <c r="S5" i="3" s="1"/>
  <c r="AQ6" i="4"/>
  <c r="AP6" i="4"/>
  <c r="AO6" i="4"/>
  <c r="AN6" i="4"/>
  <c r="AM6" i="4"/>
  <c r="P5" i="3" s="1"/>
  <c r="AL6" i="4"/>
  <c r="AK6" i="4"/>
  <c r="AJ6" i="4"/>
  <c r="AI6" i="4"/>
  <c r="AH6" i="4"/>
  <c r="AG6" i="4"/>
  <c r="AF6" i="4"/>
  <c r="AE6" i="4"/>
  <c r="L5" i="3" s="1"/>
  <c r="AD6" i="4"/>
  <c r="AC6" i="4"/>
  <c r="AB6" i="4"/>
  <c r="AA6" i="4"/>
  <c r="Z6" i="4"/>
  <c r="Y6" i="4"/>
  <c r="X6" i="4"/>
  <c r="W6" i="4"/>
  <c r="V6" i="4"/>
  <c r="U6" i="4"/>
  <c r="T6" i="4"/>
  <c r="S6" i="4"/>
  <c r="R6" i="4"/>
  <c r="Q6" i="4"/>
  <c r="H5" i="3" s="1"/>
  <c r="P6" i="4"/>
  <c r="O6" i="4"/>
  <c r="G5" i="3" s="1"/>
  <c r="N6" i="4"/>
  <c r="M6" i="4"/>
  <c r="L6" i="4"/>
  <c r="K6" i="4"/>
  <c r="J6" i="4"/>
  <c r="I6" i="4"/>
  <c r="H6" i="4"/>
  <c r="F5" i="3" s="1"/>
  <c r="G6" i="4"/>
  <c r="E5" i="3" s="1"/>
  <c r="F6" i="4"/>
  <c r="E6" i="4"/>
  <c r="AY5" i="4"/>
  <c r="V4" i="3" s="1"/>
  <c r="AX5" i="4"/>
  <c r="AW5" i="4"/>
  <c r="AV5" i="4"/>
  <c r="AU5" i="4"/>
  <c r="AT5" i="4"/>
  <c r="U4" i="3" s="1"/>
  <c r="AS5" i="4"/>
  <c r="T4" i="3" s="1"/>
  <c r="AR5" i="4"/>
  <c r="AQ5" i="4"/>
  <c r="AP5" i="4"/>
  <c r="AO5" i="4"/>
  <c r="AN5" i="4"/>
  <c r="AM5" i="4"/>
  <c r="AL5" i="4"/>
  <c r="AK5" i="4"/>
  <c r="AJ5" i="4"/>
  <c r="AI5" i="4"/>
  <c r="AH5" i="4"/>
  <c r="M4" i="3" s="1"/>
  <c r="AG5" i="4"/>
  <c r="AF5" i="4"/>
  <c r="AE5" i="4"/>
  <c r="AD5" i="4"/>
  <c r="K4" i="3" s="1"/>
  <c r="AC5" i="4"/>
  <c r="J4" i="3" s="1"/>
  <c r="AB5" i="4"/>
  <c r="AA5" i="4"/>
  <c r="Z5" i="4"/>
  <c r="Y5" i="4"/>
  <c r="X5" i="4"/>
  <c r="I4" i="3" s="1"/>
  <c r="W5" i="4"/>
  <c r="V5" i="4"/>
  <c r="U5" i="4"/>
  <c r="T5" i="4"/>
  <c r="S5" i="4"/>
  <c r="R5" i="4"/>
  <c r="Q5" i="4"/>
  <c r="H4" i="3" s="1"/>
  <c r="P5" i="4"/>
  <c r="O5" i="4"/>
  <c r="N5" i="4"/>
  <c r="G4" i="3" s="1"/>
  <c r="M5" i="4"/>
  <c r="L5" i="4"/>
  <c r="B5" i="4" s="1"/>
  <c r="K5" i="4"/>
  <c r="J5" i="4"/>
  <c r="I5" i="4"/>
  <c r="H5" i="4"/>
  <c r="G5" i="4"/>
  <c r="F5" i="4"/>
  <c r="E5" i="4"/>
  <c r="AY4" i="4"/>
  <c r="AX4" i="4"/>
  <c r="AW4" i="4"/>
  <c r="AV4" i="4"/>
  <c r="AU4" i="4"/>
  <c r="AT4" i="4"/>
  <c r="AS4" i="4"/>
  <c r="AR4" i="4"/>
  <c r="AQ4" i="4"/>
  <c r="AP4" i="4"/>
  <c r="AO4" i="4"/>
  <c r="AN4" i="4"/>
  <c r="AM4" i="4"/>
  <c r="AL4" i="4"/>
  <c r="AK4" i="4"/>
  <c r="AJ4" i="4"/>
  <c r="AI4" i="4"/>
  <c r="AH4" i="4"/>
  <c r="AG4" i="4"/>
  <c r="AF4" i="4"/>
  <c r="AE4" i="4"/>
  <c r="AD4" i="4"/>
  <c r="AC4" i="4"/>
  <c r="AB4" i="4"/>
  <c r="I3" i="3" s="1"/>
  <c r="AA4" i="4"/>
  <c r="AA55" i="4" s="1"/>
  <c r="AA56" i="4" s="1"/>
  <c r="Z4" i="4"/>
  <c r="Z55" i="4" s="1"/>
  <c r="Z56" i="4" s="1"/>
  <c r="Y4" i="4"/>
  <c r="X4" i="4"/>
  <c r="W4" i="4"/>
  <c r="V4" i="4"/>
  <c r="U4" i="4"/>
  <c r="T4" i="4"/>
  <c r="S4" i="4"/>
  <c r="R4" i="4"/>
  <c r="Q4" i="4"/>
  <c r="P4" i="4"/>
  <c r="O4" i="4"/>
  <c r="N4" i="4"/>
  <c r="M4" i="4"/>
  <c r="L4" i="4"/>
  <c r="L55" i="4" s="1"/>
  <c r="L56" i="4" s="1"/>
  <c r="K4" i="4"/>
  <c r="J4" i="4"/>
  <c r="J55" i="4" s="1"/>
  <c r="J56" i="4" s="1"/>
  <c r="I4" i="4"/>
  <c r="H4" i="4"/>
  <c r="G4" i="4"/>
  <c r="F4" i="4"/>
  <c r="E4" i="4"/>
  <c r="V53" i="3"/>
  <c r="U53" i="3"/>
  <c r="T53" i="3"/>
  <c r="S53" i="3"/>
  <c r="R53" i="3"/>
  <c r="Q53" i="3"/>
  <c r="P53" i="3"/>
  <c r="O53" i="3"/>
  <c r="N53" i="3"/>
  <c r="M53" i="3"/>
  <c r="L53" i="3"/>
  <c r="K53" i="3"/>
  <c r="J53" i="3"/>
  <c r="I53" i="3"/>
  <c r="H53" i="3"/>
  <c r="G53" i="3"/>
  <c r="F53" i="3"/>
  <c r="E53" i="3"/>
  <c r="D53" i="3"/>
  <c r="C53" i="3"/>
  <c r="V52" i="3"/>
  <c r="U52" i="3"/>
  <c r="Q52" i="3"/>
  <c r="P52" i="3"/>
  <c r="O52" i="3"/>
  <c r="M52" i="3"/>
  <c r="L52" i="3"/>
  <c r="K52" i="3"/>
  <c r="H52" i="3"/>
  <c r="F52" i="3"/>
  <c r="E52" i="3"/>
  <c r="D52" i="3"/>
  <c r="C52" i="3"/>
  <c r="V51" i="3"/>
  <c r="R51" i="3"/>
  <c r="Q51" i="3"/>
  <c r="P51" i="3"/>
  <c r="M51" i="3"/>
  <c r="H51" i="3"/>
  <c r="F51" i="3"/>
  <c r="E51" i="3"/>
  <c r="D51" i="3"/>
  <c r="C51" i="3"/>
  <c r="V50" i="3"/>
  <c r="R50" i="3"/>
  <c r="P50" i="3"/>
  <c r="N50" i="3"/>
  <c r="M50" i="3"/>
  <c r="H50" i="3"/>
  <c r="F50" i="3"/>
  <c r="E50" i="3"/>
  <c r="V49" i="3"/>
  <c r="R49" i="3"/>
  <c r="Q49" i="3"/>
  <c r="P49" i="3"/>
  <c r="O49" i="3"/>
  <c r="M49" i="3"/>
  <c r="K49" i="3"/>
  <c r="F49" i="3"/>
  <c r="E49" i="3"/>
  <c r="D49" i="3"/>
  <c r="C49" i="3"/>
  <c r="R48" i="3"/>
  <c r="Q48" i="3"/>
  <c r="I48" i="3"/>
  <c r="H48" i="3"/>
  <c r="G48" i="3"/>
  <c r="E48" i="3"/>
  <c r="D48" i="3"/>
  <c r="V47" i="3"/>
  <c r="T47" i="3"/>
  <c r="Q47" i="3"/>
  <c r="O47" i="3"/>
  <c r="M47" i="3"/>
  <c r="J47" i="3"/>
  <c r="I47" i="3"/>
  <c r="H47" i="3"/>
  <c r="G47" i="3"/>
  <c r="F47" i="3"/>
  <c r="E47" i="3"/>
  <c r="D47" i="3"/>
  <c r="C47" i="3"/>
  <c r="V46" i="3"/>
  <c r="T46" i="3"/>
  <c r="R46" i="3"/>
  <c r="Q46" i="3"/>
  <c r="N46" i="3"/>
  <c r="M46" i="3"/>
  <c r="L46" i="3"/>
  <c r="K46" i="3"/>
  <c r="J46" i="3"/>
  <c r="I46" i="3"/>
  <c r="F46" i="3"/>
  <c r="D46" i="3"/>
  <c r="S45" i="3"/>
  <c r="R45" i="3"/>
  <c r="Q45" i="3"/>
  <c r="O45" i="3"/>
  <c r="N45" i="3"/>
  <c r="K45" i="3"/>
  <c r="I45" i="3"/>
  <c r="G45" i="3"/>
  <c r="F45" i="3"/>
  <c r="E45" i="3"/>
  <c r="C45" i="3"/>
  <c r="T44" i="3"/>
  <c r="S44" i="3"/>
  <c r="Q44" i="3"/>
  <c r="M44" i="3"/>
  <c r="K44" i="3"/>
  <c r="J44" i="3"/>
  <c r="I44" i="3"/>
  <c r="G44" i="3"/>
  <c r="F44" i="3"/>
  <c r="D44" i="3"/>
  <c r="C44" i="3"/>
  <c r="T43" i="3"/>
  <c r="R43" i="3"/>
  <c r="Q43" i="3"/>
  <c r="P43" i="3"/>
  <c r="M43" i="3"/>
  <c r="L43" i="3"/>
  <c r="K43" i="3"/>
  <c r="J43" i="3"/>
  <c r="E43" i="3"/>
  <c r="D43" i="3"/>
  <c r="U42" i="3"/>
  <c r="T42" i="3"/>
  <c r="S42" i="3"/>
  <c r="R42" i="3"/>
  <c r="Q42" i="3"/>
  <c r="P42" i="3"/>
  <c r="M42" i="3"/>
  <c r="K42" i="3"/>
  <c r="J42" i="3"/>
  <c r="I42" i="3"/>
  <c r="F42" i="3"/>
  <c r="E42" i="3"/>
  <c r="D42" i="3"/>
  <c r="V41" i="3"/>
  <c r="U41" i="3"/>
  <c r="T41" i="3"/>
  <c r="R41" i="3"/>
  <c r="M41" i="3"/>
  <c r="K41" i="3"/>
  <c r="J41" i="3"/>
  <c r="I41" i="3"/>
  <c r="G41" i="3"/>
  <c r="F41" i="3"/>
  <c r="E41" i="3"/>
  <c r="V40" i="3"/>
  <c r="T40" i="3"/>
  <c r="S40" i="3"/>
  <c r="R40" i="3"/>
  <c r="N40" i="3"/>
  <c r="L40" i="3"/>
  <c r="K40" i="3"/>
  <c r="J40" i="3"/>
  <c r="T39" i="3"/>
  <c r="S39" i="3"/>
  <c r="R39" i="3"/>
  <c r="Q39" i="3"/>
  <c r="P39" i="3"/>
  <c r="O39" i="3"/>
  <c r="M39" i="3"/>
  <c r="K39" i="3"/>
  <c r="J39" i="3"/>
  <c r="F39" i="3"/>
  <c r="E39" i="3"/>
  <c r="D39" i="3"/>
  <c r="C39" i="3"/>
  <c r="V38" i="3"/>
  <c r="U38" i="3"/>
  <c r="T38" i="3"/>
  <c r="Q38" i="3"/>
  <c r="O38" i="3"/>
  <c r="K38" i="3"/>
  <c r="J38" i="3"/>
  <c r="I38" i="3"/>
  <c r="G38" i="3"/>
  <c r="F38" i="3"/>
  <c r="E38" i="3"/>
  <c r="D38" i="3"/>
  <c r="C38" i="3"/>
  <c r="T37" i="3"/>
  <c r="R37" i="3"/>
  <c r="Q37" i="3"/>
  <c r="P37" i="3"/>
  <c r="L37" i="3"/>
  <c r="K37" i="3"/>
  <c r="J37" i="3"/>
  <c r="I37" i="3"/>
  <c r="F37" i="3"/>
  <c r="E37" i="3"/>
  <c r="D37" i="3"/>
  <c r="T36" i="3"/>
  <c r="S36" i="3"/>
  <c r="R36" i="3"/>
  <c r="Q36" i="3"/>
  <c r="P36" i="3"/>
  <c r="O36" i="3"/>
  <c r="N36" i="3"/>
  <c r="M36" i="3"/>
  <c r="K36" i="3"/>
  <c r="J36" i="3"/>
  <c r="G36" i="3"/>
  <c r="F36" i="3"/>
  <c r="E36" i="3"/>
  <c r="D36" i="3"/>
  <c r="C36" i="3"/>
  <c r="V35" i="3"/>
  <c r="T35" i="3"/>
  <c r="S35" i="3"/>
  <c r="Q35" i="3"/>
  <c r="O35" i="3"/>
  <c r="M35" i="3"/>
  <c r="K35" i="3"/>
  <c r="J35" i="3"/>
  <c r="G35" i="3"/>
  <c r="F35" i="3"/>
  <c r="E35" i="3"/>
  <c r="D35" i="3"/>
  <c r="C35" i="3"/>
  <c r="V34" i="3"/>
  <c r="T34" i="3"/>
  <c r="R34" i="3"/>
  <c r="Q34" i="3"/>
  <c r="P34" i="3"/>
  <c r="L34" i="3"/>
  <c r="K34" i="3"/>
  <c r="J34" i="3"/>
  <c r="I34" i="3"/>
  <c r="H34" i="3"/>
  <c r="F34" i="3"/>
  <c r="D34" i="3"/>
  <c r="S33" i="3"/>
  <c r="R33" i="3"/>
  <c r="Q33" i="3"/>
  <c r="P33" i="3"/>
  <c r="N33" i="3"/>
  <c r="M33" i="3"/>
  <c r="K33" i="3"/>
  <c r="J33" i="3"/>
  <c r="F33" i="3"/>
  <c r="E33" i="3"/>
  <c r="V32" i="3"/>
  <c r="T32" i="3"/>
  <c r="S32" i="3"/>
  <c r="R32" i="3"/>
  <c r="Q32" i="3"/>
  <c r="O32" i="3"/>
  <c r="K32" i="3"/>
  <c r="J32" i="3"/>
  <c r="G32" i="3"/>
  <c r="F32" i="3"/>
  <c r="E32" i="3"/>
  <c r="D32" i="3"/>
  <c r="C32" i="3"/>
  <c r="T31" i="3"/>
  <c r="R31" i="3"/>
  <c r="Q31" i="3"/>
  <c r="P31" i="3"/>
  <c r="K31" i="3"/>
  <c r="J31" i="3"/>
  <c r="I31" i="3"/>
  <c r="G31" i="3"/>
  <c r="F31" i="3"/>
  <c r="E31" i="3"/>
  <c r="D31" i="3"/>
  <c r="T30" i="3"/>
  <c r="Q30" i="3"/>
  <c r="P30" i="3"/>
  <c r="O30" i="3"/>
  <c r="N30" i="3"/>
  <c r="M30" i="3"/>
  <c r="L30" i="3"/>
  <c r="K30" i="3"/>
  <c r="J30" i="3"/>
  <c r="F30" i="3"/>
  <c r="E30" i="3"/>
  <c r="C30" i="3"/>
  <c r="T29" i="3"/>
  <c r="S29" i="3"/>
  <c r="R29" i="3"/>
  <c r="Q29" i="3"/>
  <c r="K29" i="3"/>
  <c r="J29" i="3"/>
  <c r="F29" i="3"/>
  <c r="E29" i="3"/>
  <c r="D29" i="3"/>
  <c r="C29" i="3"/>
  <c r="U28" i="3"/>
  <c r="T28" i="3"/>
  <c r="R28" i="3"/>
  <c r="K28" i="3"/>
  <c r="J28" i="3"/>
  <c r="I28" i="3"/>
  <c r="G28" i="3"/>
  <c r="F28" i="3"/>
  <c r="E28" i="3"/>
  <c r="T27" i="3"/>
  <c r="S27" i="3"/>
  <c r="Q27" i="3"/>
  <c r="M27" i="3"/>
  <c r="L27" i="3"/>
  <c r="K27" i="3"/>
  <c r="J27" i="3"/>
  <c r="F27" i="3"/>
  <c r="U26" i="3"/>
  <c r="T26" i="3"/>
  <c r="S26" i="3"/>
  <c r="R26" i="3"/>
  <c r="Q26" i="3"/>
  <c r="P26" i="3"/>
  <c r="N26" i="3"/>
  <c r="M26" i="3"/>
  <c r="K26" i="3"/>
  <c r="V25" i="3"/>
  <c r="U25" i="3"/>
  <c r="T25" i="3"/>
  <c r="N25" i="3"/>
  <c r="M25" i="3"/>
  <c r="J25" i="3"/>
  <c r="G25" i="3"/>
  <c r="F25" i="3"/>
  <c r="C25" i="3"/>
  <c r="V24" i="3"/>
  <c r="T24" i="3"/>
  <c r="O24" i="3"/>
  <c r="N24" i="3"/>
  <c r="M24" i="3"/>
  <c r="L24" i="3"/>
  <c r="K24" i="3"/>
  <c r="J24" i="3"/>
  <c r="H24" i="3"/>
  <c r="C24" i="3"/>
  <c r="V23" i="3"/>
  <c r="T23" i="3"/>
  <c r="S23" i="3"/>
  <c r="P23" i="3"/>
  <c r="O23" i="3"/>
  <c r="N23" i="3"/>
  <c r="M23" i="3"/>
  <c r="K23" i="3"/>
  <c r="H23" i="3"/>
  <c r="D23" i="3"/>
  <c r="C23" i="3"/>
  <c r="V22" i="3"/>
  <c r="U22" i="3"/>
  <c r="T22" i="3"/>
  <c r="O22" i="3"/>
  <c r="N22" i="3"/>
  <c r="M22" i="3"/>
  <c r="J22" i="3"/>
  <c r="F22" i="3"/>
  <c r="E22" i="3"/>
  <c r="C22" i="3"/>
  <c r="V21" i="3"/>
  <c r="T21" i="3"/>
  <c r="O21" i="3"/>
  <c r="N21" i="3"/>
  <c r="M21" i="3"/>
  <c r="L21" i="3"/>
  <c r="K21" i="3"/>
  <c r="J21" i="3"/>
  <c r="I21" i="3"/>
  <c r="H21" i="3"/>
  <c r="D21" i="3"/>
  <c r="C21" i="3"/>
  <c r="V20" i="3"/>
  <c r="T20" i="3"/>
  <c r="R20" i="3"/>
  <c r="P20" i="3"/>
  <c r="O20" i="3"/>
  <c r="N20" i="3"/>
  <c r="M20" i="3"/>
  <c r="L20" i="3"/>
  <c r="J20" i="3"/>
  <c r="E20" i="3"/>
  <c r="D20" i="3"/>
  <c r="C20" i="3"/>
  <c r="V19" i="3"/>
  <c r="U19" i="3"/>
  <c r="T19" i="3"/>
  <c r="S19" i="3"/>
  <c r="Q19" i="3"/>
  <c r="O19" i="3"/>
  <c r="M19" i="3"/>
  <c r="L19" i="3"/>
  <c r="K19" i="3"/>
  <c r="J19" i="3"/>
  <c r="G19" i="3"/>
  <c r="F19" i="3"/>
  <c r="E19" i="3"/>
  <c r="D19" i="3"/>
  <c r="C19" i="3"/>
  <c r="V18" i="3"/>
  <c r="R18" i="3"/>
  <c r="Q18" i="3"/>
  <c r="O18" i="3"/>
  <c r="N18" i="3"/>
  <c r="M18" i="3"/>
  <c r="L18" i="3"/>
  <c r="K18" i="3"/>
  <c r="J18" i="3"/>
  <c r="H18" i="3"/>
  <c r="F18" i="3"/>
  <c r="D18" i="3"/>
  <c r="V17" i="3"/>
  <c r="R17" i="3"/>
  <c r="P17" i="3"/>
  <c r="O17" i="3"/>
  <c r="N17" i="3"/>
  <c r="M17" i="3"/>
  <c r="K17" i="3"/>
  <c r="E17" i="3"/>
  <c r="C17" i="3"/>
  <c r="V16" i="3"/>
  <c r="U16" i="3"/>
  <c r="S16" i="3"/>
  <c r="Q16" i="3"/>
  <c r="P16" i="3"/>
  <c r="O16" i="3"/>
  <c r="N16" i="3"/>
  <c r="F16" i="3"/>
  <c r="E16" i="3"/>
  <c r="D16" i="3"/>
  <c r="C16" i="3"/>
  <c r="V15" i="3"/>
  <c r="R15" i="3"/>
  <c r="P15" i="3"/>
  <c r="O15" i="3"/>
  <c r="N15" i="3"/>
  <c r="L15" i="3"/>
  <c r="K15" i="3"/>
  <c r="H15" i="3"/>
  <c r="F15" i="3"/>
  <c r="E15" i="3"/>
  <c r="D15" i="3"/>
  <c r="C15" i="3"/>
  <c r="V14" i="3"/>
  <c r="T14" i="3"/>
  <c r="Q14" i="3"/>
  <c r="P14" i="3"/>
  <c r="O14" i="3"/>
  <c r="N14" i="3"/>
  <c r="M14" i="3"/>
  <c r="L14" i="3"/>
  <c r="J14" i="3"/>
  <c r="E14" i="3"/>
  <c r="D14" i="3"/>
  <c r="C14" i="3"/>
  <c r="V13" i="3"/>
  <c r="U13" i="3"/>
  <c r="T13" i="3"/>
  <c r="R13" i="3"/>
  <c r="Q13" i="3"/>
  <c r="P13" i="3"/>
  <c r="O13" i="3"/>
  <c r="K13" i="3"/>
  <c r="J13" i="3"/>
  <c r="F13" i="3"/>
  <c r="E13" i="3"/>
  <c r="D13" i="3"/>
  <c r="C13" i="3"/>
  <c r="V12" i="3"/>
  <c r="Q12" i="3"/>
  <c r="P12" i="3"/>
  <c r="O12" i="3"/>
  <c r="M12" i="3"/>
  <c r="K12" i="3"/>
  <c r="J12" i="3"/>
  <c r="H12" i="3"/>
  <c r="G12" i="3"/>
  <c r="F12" i="3"/>
  <c r="E12" i="3"/>
  <c r="D12" i="3"/>
  <c r="V11" i="3"/>
  <c r="T11" i="3"/>
  <c r="R11" i="3"/>
  <c r="Q11" i="3"/>
  <c r="P11" i="3"/>
  <c r="O11" i="3"/>
  <c r="N11" i="3"/>
  <c r="M11" i="3"/>
  <c r="L11" i="3"/>
  <c r="K11" i="3"/>
  <c r="J11" i="3"/>
  <c r="F11" i="3"/>
  <c r="E11" i="3"/>
  <c r="D11" i="3"/>
  <c r="V10" i="3"/>
  <c r="S10" i="3"/>
  <c r="R10" i="3"/>
  <c r="Q10" i="3"/>
  <c r="P10" i="3"/>
  <c r="O10" i="3"/>
  <c r="N10" i="3"/>
  <c r="K10" i="3"/>
  <c r="I10" i="3"/>
  <c r="F10" i="3"/>
  <c r="E10" i="3"/>
  <c r="D10" i="3"/>
  <c r="C10" i="3"/>
  <c r="V9" i="3"/>
  <c r="U9" i="3"/>
  <c r="T9" i="3"/>
  <c r="S9" i="3"/>
  <c r="R9" i="3"/>
  <c r="O9" i="3"/>
  <c r="M9" i="3"/>
  <c r="J9" i="3"/>
  <c r="I9" i="3"/>
  <c r="H9" i="3"/>
  <c r="F9" i="3"/>
  <c r="E9" i="3"/>
  <c r="D9" i="3"/>
  <c r="C9" i="3"/>
  <c r="V8" i="3"/>
  <c r="S8" i="3"/>
  <c r="R8" i="3"/>
  <c r="O8" i="3"/>
  <c r="N8" i="3"/>
  <c r="M8" i="3"/>
  <c r="K8" i="3"/>
  <c r="J8" i="3"/>
  <c r="D8" i="3"/>
  <c r="C8" i="3"/>
  <c r="V7" i="3"/>
  <c r="T7" i="3"/>
  <c r="S7" i="3"/>
  <c r="R7" i="3"/>
  <c r="Q7" i="3"/>
  <c r="P7" i="3"/>
  <c r="O7" i="3"/>
  <c r="N7" i="3"/>
  <c r="D7" i="3"/>
  <c r="C7" i="3"/>
  <c r="V6" i="3"/>
  <c r="T6" i="3"/>
  <c r="S6" i="3"/>
  <c r="R6" i="3"/>
  <c r="O6" i="3"/>
  <c r="M6" i="3"/>
  <c r="J6" i="3"/>
  <c r="I6" i="3"/>
  <c r="H6" i="3"/>
  <c r="F6" i="3"/>
  <c r="E6" i="3"/>
  <c r="D6" i="3"/>
  <c r="C6" i="3"/>
  <c r="V5" i="3"/>
  <c r="R5" i="3"/>
  <c r="Q5" i="3"/>
  <c r="O5" i="3"/>
  <c r="N5" i="3"/>
  <c r="M5" i="3"/>
  <c r="K5" i="3"/>
  <c r="J5" i="3"/>
  <c r="I5" i="3"/>
  <c r="D5" i="3"/>
  <c r="C5" i="3"/>
  <c r="S4" i="3"/>
  <c r="R4" i="3"/>
  <c r="Q4" i="3"/>
  <c r="P4" i="3"/>
  <c r="O4" i="3"/>
  <c r="N4" i="3"/>
  <c r="F4" i="3"/>
  <c r="E4" i="3"/>
  <c r="D4" i="3"/>
  <c r="C4" i="3"/>
  <c r="V3" i="3"/>
  <c r="T3" i="3"/>
  <c r="S3" i="3"/>
  <c r="R3" i="3"/>
  <c r="Q3" i="3"/>
  <c r="O3" i="3"/>
  <c r="F3" i="3"/>
  <c r="E3" i="3"/>
  <c r="D3" i="3"/>
  <c r="C3" i="3"/>
  <c r="HF105" i="2"/>
  <c r="HE105" i="2"/>
  <c r="HD105" i="2"/>
  <c r="HC105" i="2"/>
  <c r="HB105" i="2"/>
  <c r="HA105" i="2"/>
  <c r="GZ105" i="2"/>
  <c r="GY105" i="2"/>
  <c r="GX105" i="2"/>
  <c r="GW105" i="2"/>
  <c r="GV105" i="2"/>
  <c r="GU105" i="2"/>
  <c r="GT105" i="2"/>
  <c r="GS105" i="2"/>
  <c r="GR105" i="2"/>
  <c r="GQ105" i="2"/>
  <c r="GP105" i="2"/>
  <c r="GO105" i="2"/>
  <c r="GN105" i="2"/>
  <c r="GM105" i="2"/>
  <c r="GL105" i="2"/>
  <c r="GK105" i="2"/>
  <c r="GJ105" i="2"/>
  <c r="GI105" i="2"/>
  <c r="GH105" i="2"/>
  <c r="GB105" i="2"/>
  <c r="GA105" i="2"/>
  <c r="FZ105" i="2"/>
  <c r="FY105" i="2"/>
  <c r="FX105" i="2"/>
  <c r="FW105" i="2"/>
  <c r="FV105" i="2"/>
  <c r="FU105" i="2"/>
  <c r="FT105" i="2"/>
  <c r="FS105" i="2"/>
  <c r="FR105" i="2"/>
  <c r="FQ105" i="2"/>
  <c r="FP105" i="2"/>
  <c r="FO105" i="2"/>
  <c r="FN105" i="2"/>
  <c r="FM105" i="2"/>
  <c r="FL105" i="2"/>
  <c r="FK105" i="2"/>
  <c r="FJ105" i="2"/>
  <c r="FI105" i="2"/>
  <c r="FC105" i="2"/>
  <c r="FB105" i="2"/>
  <c r="FA105" i="2"/>
  <c r="EZ105" i="2"/>
  <c r="EY105" i="2"/>
  <c r="EX105" i="2"/>
  <c r="EW105" i="2"/>
  <c r="EV105" i="2"/>
  <c r="EU105" i="2"/>
  <c r="ET105" i="2"/>
  <c r="ES105" i="2"/>
  <c r="ER105" i="2"/>
  <c r="EQ105" i="2"/>
  <c r="EP105" i="2"/>
  <c r="EO105" i="2"/>
  <c r="EN105" i="2"/>
  <c r="EM105" i="2"/>
  <c r="EL105" i="2"/>
  <c r="EK105" i="2"/>
  <c r="EJ105" i="2"/>
  <c r="EI105" i="2"/>
  <c r="EH105" i="2"/>
  <c r="EG105" i="2"/>
  <c r="EF105" i="2"/>
  <c r="EE105" i="2"/>
  <c r="ED105" i="2"/>
  <c r="EC105" i="2"/>
  <c r="EB105" i="2"/>
  <c r="EA105" i="2"/>
  <c r="DZ105" i="2"/>
  <c r="DY105" i="2"/>
  <c r="DX105" i="2"/>
  <c r="DW105" i="2"/>
  <c r="DV105" i="2"/>
  <c r="DU105" i="2"/>
  <c r="DT105" i="2"/>
  <c r="DS105" i="2"/>
  <c r="DR105" i="2"/>
  <c r="DQ105" i="2"/>
  <c r="DP105" i="2"/>
  <c r="DO105" i="2"/>
  <c r="DN105" i="2"/>
  <c r="DM105" i="2"/>
  <c r="DL105" i="2"/>
  <c r="DK105" i="2"/>
  <c r="DJ105" i="2"/>
  <c r="DI105" i="2"/>
  <c r="DH105" i="2"/>
  <c r="DG105" i="2"/>
  <c r="DF105" i="2"/>
  <c r="DE105" i="2"/>
  <c r="DD105" i="2"/>
  <c r="DC105" i="2"/>
  <c r="DB105" i="2"/>
  <c r="DA105" i="2"/>
  <c r="CZ105" i="2"/>
  <c r="CY105" i="2"/>
  <c r="CX105" i="2"/>
  <c r="CW105" i="2"/>
  <c r="CV105" i="2"/>
  <c r="CU105" i="2"/>
  <c r="CT105" i="2"/>
  <c r="CS105" i="2"/>
  <c r="CR105" i="2"/>
  <c r="CQ105" i="2"/>
  <c r="CP105" i="2"/>
  <c r="CO105" i="2"/>
  <c r="CN105" i="2"/>
  <c r="CM105" i="2"/>
  <c r="CL105" i="2"/>
  <c r="CK105" i="2"/>
  <c r="CJ105" i="2"/>
  <c r="CI105" i="2"/>
  <c r="CH105" i="2"/>
  <c r="CG105" i="2"/>
  <c r="CF105" i="2"/>
  <c r="CE105" i="2"/>
  <c r="CD105" i="2"/>
  <c r="CC105" i="2"/>
  <c r="CB105" i="2"/>
  <c r="CA105" i="2"/>
  <c r="BZ105" i="2"/>
  <c r="BY105" i="2"/>
  <c r="BX105" i="2"/>
  <c r="BW105" i="2"/>
  <c r="BV105" i="2"/>
  <c r="BU105" i="2"/>
  <c r="BT105" i="2"/>
  <c r="BS105" i="2"/>
  <c r="BR105" i="2"/>
  <c r="BQ105" i="2"/>
  <c r="BP105" i="2"/>
  <c r="BO105" i="2"/>
  <c r="BN105" i="2"/>
  <c r="BM105" i="2"/>
  <c r="BG105" i="2"/>
  <c r="BF105" i="2"/>
  <c r="BE105" i="2"/>
  <c r="BD105" i="2"/>
  <c r="BC105" i="2"/>
  <c r="BB105" i="2"/>
  <c r="BA105" i="2"/>
  <c r="AZ105" i="2"/>
  <c r="AY105" i="2"/>
  <c r="AX105" i="2"/>
  <c r="AW105" i="2"/>
  <c r="AV105" i="2"/>
  <c r="AU105" i="2"/>
  <c r="AT105" i="2"/>
  <c r="AS105" i="2"/>
  <c r="AR105" i="2"/>
  <c r="AQ105" i="2"/>
  <c r="AP105" i="2"/>
  <c r="AO105" i="2"/>
  <c r="AN105" i="2"/>
  <c r="AM105" i="2"/>
  <c r="AL105" i="2"/>
  <c r="AK105" i="2"/>
  <c r="AJ105" i="2"/>
  <c r="AI105" i="2"/>
  <c r="AH105" i="2"/>
  <c r="AG105" i="2"/>
  <c r="AF105" i="2"/>
  <c r="AE105" i="2"/>
  <c r="AD105" i="2"/>
  <c r="AC105" i="2"/>
  <c r="AB105" i="2"/>
  <c r="AA105" i="2"/>
  <c r="Z105" i="2"/>
  <c r="Y105" i="2"/>
  <c r="X105" i="2"/>
  <c r="W105" i="2"/>
  <c r="V105" i="2"/>
  <c r="U105" i="2"/>
  <c r="T105" i="2"/>
  <c r="S105" i="2"/>
  <c r="R105" i="2"/>
  <c r="Q105" i="2"/>
  <c r="P105" i="2"/>
  <c r="O105" i="2"/>
  <c r="N105" i="2"/>
  <c r="M105" i="2"/>
  <c r="L105" i="2"/>
  <c r="K105" i="2"/>
  <c r="J105" i="2"/>
  <c r="I105" i="2"/>
  <c r="H105" i="2"/>
  <c r="G105" i="2"/>
  <c r="C105" i="2"/>
  <c r="HF104" i="2"/>
  <c r="HE104" i="2"/>
  <c r="HD104" i="2"/>
  <c r="HC104" i="2"/>
  <c r="HB104" i="2"/>
  <c r="HA104" i="2"/>
  <c r="GZ104" i="2"/>
  <c r="GY104" i="2"/>
  <c r="GX104" i="2"/>
  <c r="GW104" i="2"/>
  <c r="GV104" i="2"/>
  <c r="GU104" i="2"/>
  <c r="GT104" i="2"/>
  <c r="GS104" i="2"/>
  <c r="GR104" i="2"/>
  <c r="GQ104" i="2"/>
  <c r="GP104" i="2"/>
  <c r="GO104" i="2"/>
  <c r="GN104" i="2"/>
  <c r="GM104" i="2"/>
  <c r="GL104" i="2"/>
  <c r="GK104" i="2"/>
  <c r="GJ104" i="2"/>
  <c r="GI104" i="2"/>
  <c r="GH104" i="2"/>
  <c r="GB104" i="2"/>
  <c r="GA104" i="2"/>
  <c r="FZ104" i="2"/>
  <c r="FY104" i="2"/>
  <c r="FX104" i="2"/>
  <c r="FW104" i="2"/>
  <c r="FV104" i="2"/>
  <c r="FU104" i="2"/>
  <c r="FT104" i="2"/>
  <c r="FS104" i="2"/>
  <c r="FR104" i="2"/>
  <c r="FQ104" i="2"/>
  <c r="FP104" i="2"/>
  <c r="FO104" i="2"/>
  <c r="FN104" i="2"/>
  <c r="FM104" i="2"/>
  <c r="FL104" i="2"/>
  <c r="FK104" i="2"/>
  <c r="FJ104" i="2"/>
  <c r="FI104" i="2"/>
  <c r="FC104" i="2"/>
  <c r="FB104" i="2"/>
  <c r="FA104" i="2"/>
  <c r="EZ104" i="2"/>
  <c r="EY104" i="2"/>
  <c r="EX104" i="2"/>
  <c r="EW104" i="2"/>
  <c r="EV104" i="2"/>
  <c r="EU104" i="2"/>
  <c r="ET104" i="2"/>
  <c r="ES104" i="2"/>
  <c r="ER104" i="2"/>
  <c r="EQ104" i="2"/>
  <c r="EP104" i="2"/>
  <c r="EO104" i="2"/>
  <c r="EN104" i="2"/>
  <c r="EM104" i="2"/>
  <c r="EL104" i="2"/>
  <c r="EK104" i="2"/>
  <c r="EJ104" i="2"/>
  <c r="EI104" i="2"/>
  <c r="EH104" i="2"/>
  <c r="EG104" i="2"/>
  <c r="EF104" i="2"/>
  <c r="EE104" i="2"/>
  <c r="ED104" i="2"/>
  <c r="EC104" i="2"/>
  <c r="EB104" i="2"/>
  <c r="EA104" i="2"/>
  <c r="DZ104" i="2"/>
  <c r="DY104" i="2"/>
  <c r="DX104" i="2"/>
  <c r="DW104" i="2"/>
  <c r="DV104" i="2"/>
  <c r="DU104" i="2"/>
  <c r="DT104" i="2"/>
  <c r="DS104" i="2"/>
  <c r="DR104" i="2"/>
  <c r="DQ104" i="2"/>
  <c r="DP104" i="2"/>
  <c r="DO104" i="2"/>
  <c r="DN104" i="2"/>
  <c r="DM104" i="2"/>
  <c r="DL104" i="2"/>
  <c r="DK104" i="2"/>
  <c r="DJ104" i="2"/>
  <c r="DI104" i="2"/>
  <c r="DH104" i="2"/>
  <c r="DG104" i="2"/>
  <c r="DF104" i="2"/>
  <c r="DE104" i="2"/>
  <c r="DD104" i="2"/>
  <c r="DC104" i="2"/>
  <c r="DB104" i="2"/>
  <c r="DA104" i="2"/>
  <c r="CZ104" i="2"/>
  <c r="CY104" i="2"/>
  <c r="CX104" i="2"/>
  <c r="CW104" i="2"/>
  <c r="CV104" i="2"/>
  <c r="CU104" i="2"/>
  <c r="CT104" i="2"/>
  <c r="CS104" i="2"/>
  <c r="CR104" i="2"/>
  <c r="CQ104" i="2"/>
  <c r="CP104" i="2"/>
  <c r="CO104" i="2"/>
  <c r="CN104" i="2"/>
  <c r="CM104" i="2"/>
  <c r="CL104" i="2"/>
  <c r="CK104" i="2"/>
  <c r="CJ104" i="2"/>
  <c r="CI104" i="2"/>
  <c r="CH104" i="2"/>
  <c r="CG104" i="2"/>
  <c r="CF104" i="2"/>
  <c r="CE104" i="2"/>
  <c r="CD104" i="2"/>
  <c r="CC104" i="2"/>
  <c r="CB104" i="2"/>
  <c r="CA104" i="2"/>
  <c r="BZ104" i="2"/>
  <c r="BY104" i="2"/>
  <c r="BX104" i="2"/>
  <c r="BW104" i="2"/>
  <c r="BV104" i="2"/>
  <c r="BU104" i="2"/>
  <c r="BT104" i="2"/>
  <c r="BS104" i="2"/>
  <c r="BR104" i="2"/>
  <c r="BQ104" i="2"/>
  <c r="BP104" i="2"/>
  <c r="BO104" i="2"/>
  <c r="BN104" i="2"/>
  <c r="BM104" i="2"/>
  <c r="BG104" i="2"/>
  <c r="BF104" i="2"/>
  <c r="BE104" i="2"/>
  <c r="BD104" i="2"/>
  <c r="BC104" i="2"/>
  <c r="BB104" i="2"/>
  <c r="BA104" i="2"/>
  <c r="AZ104" i="2"/>
  <c r="AY104" i="2"/>
  <c r="AX104" i="2"/>
  <c r="AW104" i="2"/>
  <c r="AV104" i="2"/>
  <c r="AU104" i="2"/>
  <c r="AT104" i="2"/>
  <c r="AS104" i="2"/>
  <c r="AR104" i="2"/>
  <c r="AQ104" i="2"/>
  <c r="AP104" i="2"/>
  <c r="AO104" i="2"/>
  <c r="AN104" i="2"/>
  <c r="AM104" i="2"/>
  <c r="AL104" i="2"/>
  <c r="AK104" i="2"/>
  <c r="AJ104" i="2"/>
  <c r="AI104" i="2"/>
  <c r="AH104" i="2"/>
  <c r="AG104" i="2"/>
  <c r="AF104" i="2"/>
  <c r="AE104" i="2"/>
  <c r="AD104" i="2"/>
  <c r="AC104" i="2"/>
  <c r="AB104" i="2"/>
  <c r="AA104" i="2"/>
  <c r="Z104" i="2"/>
  <c r="Y104" i="2"/>
  <c r="X104" i="2"/>
  <c r="W104" i="2"/>
  <c r="V104" i="2"/>
  <c r="U104" i="2"/>
  <c r="T104" i="2"/>
  <c r="S104" i="2"/>
  <c r="R104" i="2"/>
  <c r="Q104" i="2"/>
  <c r="P104" i="2"/>
  <c r="O104" i="2"/>
  <c r="N104" i="2"/>
  <c r="M104" i="2"/>
  <c r="L104" i="2"/>
  <c r="K104" i="2"/>
  <c r="J104" i="2"/>
  <c r="I104" i="2"/>
  <c r="H104" i="2"/>
  <c r="G104" i="2"/>
  <c r="D104" i="2"/>
  <c r="C104" i="2"/>
  <c r="HF103" i="2"/>
  <c r="HE103" i="2"/>
  <c r="HD103" i="2"/>
  <c r="HC103" i="2"/>
  <c r="HB103" i="2"/>
  <c r="HA103" i="2"/>
  <c r="GZ103" i="2"/>
  <c r="GY103" i="2"/>
  <c r="GX103" i="2"/>
  <c r="GW103" i="2"/>
  <c r="GV103" i="2"/>
  <c r="GU103" i="2"/>
  <c r="GT103" i="2"/>
  <c r="GS103" i="2"/>
  <c r="GR103" i="2"/>
  <c r="GQ103" i="2"/>
  <c r="GP103" i="2"/>
  <c r="GO103" i="2"/>
  <c r="GN103" i="2"/>
  <c r="GM103" i="2"/>
  <c r="GL103" i="2"/>
  <c r="GK103" i="2"/>
  <c r="GJ103" i="2"/>
  <c r="GI103" i="2"/>
  <c r="GH103" i="2"/>
  <c r="GB103" i="2"/>
  <c r="GA103" i="2"/>
  <c r="FZ103" i="2"/>
  <c r="FY103" i="2"/>
  <c r="FX103" i="2"/>
  <c r="FW103" i="2"/>
  <c r="FV103" i="2"/>
  <c r="FU103" i="2"/>
  <c r="FT103" i="2"/>
  <c r="FS103" i="2"/>
  <c r="FR103" i="2"/>
  <c r="FQ103" i="2"/>
  <c r="FP103" i="2"/>
  <c r="FO103" i="2"/>
  <c r="FN103" i="2"/>
  <c r="FM103" i="2"/>
  <c r="FL103" i="2"/>
  <c r="FK103" i="2"/>
  <c r="FJ103" i="2"/>
  <c r="FI103" i="2"/>
  <c r="FC103" i="2"/>
  <c r="FB103" i="2"/>
  <c r="FA103" i="2"/>
  <c r="EZ103" i="2"/>
  <c r="EY103" i="2"/>
  <c r="EX103" i="2"/>
  <c r="EW103" i="2"/>
  <c r="EV103" i="2"/>
  <c r="EU103" i="2"/>
  <c r="ET103" i="2"/>
  <c r="ES103" i="2"/>
  <c r="ER103" i="2"/>
  <c r="EQ103" i="2"/>
  <c r="EP103" i="2"/>
  <c r="EO103" i="2"/>
  <c r="EN103" i="2"/>
  <c r="EM103" i="2"/>
  <c r="EL103" i="2"/>
  <c r="EK103" i="2"/>
  <c r="EJ103" i="2"/>
  <c r="EI103" i="2"/>
  <c r="EH103" i="2"/>
  <c r="EG103" i="2"/>
  <c r="EF103" i="2"/>
  <c r="EE103" i="2"/>
  <c r="ED103" i="2"/>
  <c r="EC103" i="2"/>
  <c r="EB103" i="2"/>
  <c r="EA103" i="2"/>
  <c r="DZ103" i="2"/>
  <c r="DY103" i="2"/>
  <c r="DX103" i="2"/>
  <c r="DW103" i="2"/>
  <c r="DV103" i="2"/>
  <c r="DU103" i="2"/>
  <c r="DT103" i="2"/>
  <c r="DS103" i="2"/>
  <c r="DR103" i="2"/>
  <c r="DQ103" i="2"/>
  <c r="DP103" i="2"/>
  <c r="DO103" i="2"/>
  <c r="DN103" i="2"/>
  <c r="DM103" i="2"/>
  <c r="DL103" i="2"/>
  <c r="DK103" i="2"/>
  <c r="DJ103" i="2"/>
  <c r="DI103" i="2"/>
  <c r="DH103" i="2"/>
  <c r="DG103" i="2"/>
  <c r="DF103" i="2"/>
  <c r="DE103" i="2"/>
  <c r="DD103" i="2"/>
  <c r="DC103" i="2"/>
  <c r="DB103" i="2"/>
  <c r="DA103" i="2"/>
  <c r="CZ103" i="2"/>
  <c r="CY103" i="2"/>
  <c r="CX103" i="2"/>
  <c r="CW103" i="2"/>
  <c r="CV103" i="2"/>
  <c r="CU103" i="2"/>
  <c r="CT103" i="2"/>
  <c r="CS103" i="2"/>
  <c r="CR103" i="2"/>
  <c r="CQ103" i="2"/>
  <c r="CP103" i="2"/>
  <c r="CO103" i="2"/>
  <c r="CN103" i="2"/>
  <c r="CM103" i="2"/>
  <c r="CL103" i="2"/>
  <c r="CK103" i="2"/>
  <c r="CJ103" i="2"/>
  <c r="CI103" i="2"/>
  <c r="CH103" i="2"/>
  <c r="CG103" i="2"/>
  <c r="CF103" i="2"/>
  <c r="CE103" i="2"/>
  <c r="CD103" i="2"/>
  <c r="CC103" i="2"/>
  <c r="CB103" i="2"/>
  <c r="CA103" i="2"/>
  <c r="BZ103" i="2"/>
  <c r="BY103" i="2"/>
  <c r="BX103" i="2"/>
  <c r="BW103" i="2"/>
  <c r="BV103" i="2"/>
  <c r="BU103" i="2"/>
  <c r="BT103" i="2"/>
  <c r="BS103" i="2"/>
  <c r="BR103" i="2"/>
  <c r="BQ103" i="2"/>
  <c r="BP103" i="2"/>
  <c r="BO103" i="2"/>
  <c r="BN103" i="2"/>
  <c r="BM103" i="2"/>
  <c r="BG103" i="2"/>
  <c r="BF103" i="2"/>
  <c r="BE103" i="2"/>
  <c r="BD103" i="2"/>
  <c r="BC103" i="2"/>
  <c r="BB103" i="2"/>
  <c r="BA103" i="2"/>
  <c r="AZ103" i="2"/>
  <c r="AY103" i="2"/>
  <c r="AX103" i="2"/>
  <c r="AW103" i="2"/>
  <c r="AV103" i="2"/>
  <c r="AU103" i="2"/>
  <c r="AT103" i="2"/>
  <c r="AS103" i="2"/>
  <c r="AR103" i="2"/>
  <c r="AQ103"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G103" i="2"/>
  <c r="D103" i="2"/>
  <c r="C103" i="2"/>
  <c r="HF102" i="2"/>
  <c r="HE102" i="2"/>
  <c r="HD102" i="2"/>
  <c r="HC102" i="2"/>
  <c r="HB102" i="2"/>
  <c r="HA102" i="2"/>
  <c r="GZ102" i="2"/>
  <c r="GY102" i="2"/>
  <c r="GX102" i="2"/>
  <c r="GW102" i="2"/>
  <c r="GV102" i="2"/>
  <c r="GU102" i="2"/>
  <c r="GT102" i="2"/>
  <c r="GS102" i="2"/>
  <c r="GR102" i="2"/>
  <c r="GQ102" i="2"/>
  <c r="GP102" i="2"/>
  <c r="GO102" i="2"/>
  <c r="GN102" i="2"/>
  <c r="GM102" i="2"/>
  <c r="GL102" i="2"/>
  <c r="GK102" i="2"/>
  <c r="GJ102" i="2"/>
  <c r="GI102" i="2"/>
  <c r="GH102" i="2"/>
  <c r="GB102" i="2"/>
  <c r="GA102" i="2"/>
  <c r="FZ102" i="2"/>
  <c r="FY102" i="2"/>
  <c r="FX102" i="2"/>
  <c r="FW102" i="2"/>
  <c r="FV102" i="2"/>
  <c r="FU102" i="2"/>
  <c r="FT102" i="2"/>
  <c r="FS102" i="2"/>
  <c r="FR102" i="2"/>
  <c r="FQ102" i="2"/>
  <c r="FP102" i="2"/>
  <c r="FO102" i="2"/>
  <c r="FN102" i="2"/>
  <c r="FM102" i="2"/>
  <c r="FL102" i="2"/>
  <c r="FK102" i="2"/>
  <c r="FJ102" i="2"/>
  <c r="FI102" i="2"/>
  <c r="FC102" i="2"/>
  <c r="FB102" i="2"/>
  <c r="FA102" i="2"/>
  <c r="EZ102" i="2"/>
  <c r="EY102" i="2"/>
  <c r="EX102" i="2"/>
  <c r="EW102" i="2"/>
  <c r="EV102" i="2"/>
  <c r="EU102" i="2"/>
  <c r="ET102" i="2"/>
  <c r="ES102" i="2"/>
  <c r="ER102" i="2"/>
  <c r="EQ102" i="2"/>
  <c r="EP102" i="2"/>
  <c r="EO102" i="2"/>
  <c r="EN102" i="2"/>
  <c r="EM102" i="2"/>
  <c r="EL102" i="2"/>
  <c r="EK102" i="2"/>
  <c r="EJ102" i="2"/>
  <c r="EI102" i="2"/>
  <c r="EH102" i="2"/>
  <c r="EG102" i="2"/>
  <c r="EF102" i="2"/>
  <c r="EE102" i="2"/>
  <c r="ED102" i="2"/>
  <c r="EC102" i="2"/>
  <c r="EB102" i="2"/>
  <c r="EA102" i="2"/>
  <c r="DZ102" i="2"/>
  <c r="DY102" i="2"/>
  <c r="DX102" i="2"/>
  <c r="DW102" i="2"/>
  <c r="DV102" i="2"/>
  <c r="DU102" i="2"/>
  <c r="DT102" i="2"/>
  <c r="DS102" i="2"/>
  <c r="DR102" i="2"/>
  <c r="DQ102" i="2"/>
  <c r="DP102" i="2"/>
  <c r="DO102" i="2"/>
  <c r="DN102" i="2"/>
  <c r="DM102" i="2"/>
  <c r="DL102" i="2"/>
  <c r="DK102" i="2"/>
  <c r="DJ102" i="2"/>
  <c r="DI102" i="2"/>
  <c r="DH102" i="2"/>
  <c r="DG102" i="2"/>
  <c r="DF102" i="2"/>
  <c r="DE102" i="2"/>
  <c r="DD102" i="2"/>
  <c r="DC102" i="2"/>
  <c r="DB102" i="2"/>
  <c r="DA102" i="2"/>
  <c r="CZ102" i="2"/>
  <c r="CY102" i="2"/>
  <c r="CX102" i="2"/>
  <c r="CW102" i="2"/>
  <c r="CV102" i="2"/>
  <c r="CU102" i="2"/>
  <c r="CT102" i="2"/>
  <c r="CS102" i="2"/>
  <c r="CR102" i="2"/>
  <c r="CQ102" i="2"/>
  <c r="CP102" i="2"/>
  <c r="CO102" i="2"/>
  <c r="CN102" i="2"/>
  <c r="CM102" i="2"/>
  <c r="CL102" i="2"/>
  <c r="CK102" i="2"/>
  <c r="CJ102" i="2"/>
  <c r="CI102" i="2"/>
  <c r="CH102" i="2"/>
  <c r="CG102" i="2"/>
  <c r="CF102" i="2"/>
  <c r="CE102" i="2"/>
  <c r="CD102" i="2"/>
  <c r="CC102" i="2"/>
  <c r="CB102" i="2"/>
  <c r="CA102" i="2"/>
  <c r="BZ102" i="2"/>
  <c r="BY102" i="2"/>
  <c r="BX102" i="2"/>
  <c r="BW102" i="2"/>
  <c r="BV102" i="2"/>
  <c r="BU102" i="2"/>
  <c r="BT102" i="2"/>
  <c r="BS102" i="2"/>
  <c r="BR102" i="2"/>
  <c r="BQ102" i="2"/>
  <c r="BP102" i="2"/>
  <c r="BO102" i="2"/>
  <c r="BN102" i="2"/>
  <c r="BM102" i="2"/>
  <c r="BG102" i="2"/>
  <c r="BF102" i="2"/>
  <c r="BE102" i="2"/>
  <c r="BD102" i="2"/>
  <c r="BC102" i="2"/>
  <c r="BB102" i="2"/>
  <c r="BA102" i="2"/>
  <c r="AZ102" i="2"/>
  <c r="AY102" i="2"/>
  <c r="AX102" i="2"/>
  <c r="AW102" i="2"/>
  <c r="AV102" i="2"/>
  <c r="AU102" i="2"/>
  <c r="AT102" i="2"/>
  <c r="AS102" i="2"/>
  <c r="AR102" i="2"/>
  <c r="AQ102" i="2"/>
  <c r="AP102"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K102" i="2"/>
  <c r="J102" i="2"/>
  <c r="I102" i="2"/>
  <c r="H102" i="2"/>
  <c r="G102" i="2"/>
  <c r="D102" i="2"/>
  <c r="C102" i="2"/>
  <c r="HF101" i="2"/>
  <c r="HE101" i="2"/>
  <c r="HD101" i="2"/>
  <c r="HC101" i="2"/>
  <c r="HB101" i="2"/>
  <c r="HA101" i="2"/>
  <c r="GZ101" i="2"/>
  <c r="GY101" i="2"/>
  <c r="GX101" i="2"/>
  <c r="GW101" i="2"/>
  <c r="GV101" i="2"/>
  <c r="GU101" i="2"/>
  <c r="GT101" i="2"/>
  <c r="GS101" i="2"/>
  <c r="GR101" i="2"/>
  <c r="GQ101" i="2"/>
  <c r="GP101" i="2"/>
  <c r="GO101" i="2"/>
  <c r="GN101" i="2"/>
  <c r="GM101" i="2"/>
  <c r="GL101" i="2"/>
  <c r="GK101" i="2"/>
  <c r="GJ101" i="2"/>
  <c r="GI101" i="2"/>
  <c r="GH101" i="2"/>
  <c r="GB101" i="2"/>
  <c r="GA101" i="2"/>
  <c r="FZ101" i="2"/>
  <c r="FY101" i="2"/>
  <c r="FX101" i="2"/>
  <c r="FW101" i="2"/>
  <c r="FV101" i="2"/>
  <c r="FU101" i="2"/>
  <c r="FT101" i="2"/>
  <c r="FS101" i="2"/>
  <c r="FR101" i="2"/>
  <c r="FQ101" i="2"/>
  <c r="FP101" i="2"/>
  <c r="FO101" i="2"/>
  <c r="FN101" i="2"/>
  <c r="FM101" i="2"/>
  <c r="FL101" i="2"/>
  <c r="FK101" i="2"/>
  <c r="FJ101" i="2"/>
  <c r="FI101" i="2"/>
  <c r="FC101" i="2"/>
  <c r="FB101" i="2"/>
  <c r="FA101" i="2"/>
  <c r="EZ101" i="2"/>
  <c r="EY101" i="2"/>
  <c r="EX101" i="2"/>
  <c r="EW101" i="2"/>
  <c r="EV101" i="2"/>
  <c r="EU101" i="2"/>
  <c r="ET101" i="2"/>
  <c r="ES101" i="2"/>
  <c r="ER101" i="2"/>
  <c r="EQ101" i="2"/>
  <c r="EP101" i="2"/>
  <c r="EO101" i="2"/>
  <c r="EN101" i="2"/>
  <c r="EM101" i="2"/>
  <c r="EL101" i="2"/>
  <c r="EK101" i="2"/>
  <c r="EJ101" i="2"/>
  <c r="EI101" i="2"/>
  <c r="EH101" i="2"/>
  <c r="EG101" i="2"/>
  <c r="EF101" i="2"/>
  <c r="EE101" i="2"/>
  <c r="ED101" i="2"/>
  <c r="EC101" i="2"/>
  <c r="EB101" i="2"/>
  <c r="EA101" i="2"/>
  <c r="DZ101" i="2"/>
  <c r="DY101" i="2"/>
  <c r="DX101" i="2"/>
  <c r="DW101" i="2"/>
  <c r="DV101" i="2"/>
  <c r="DU101" i="2"/>
  <c r="DT101" i="2"/>
  <c r="DS101" i="2"/>
  <c r="DR101" i="2"/>
  <c r="DQ101" i="2"/>
  <c r="DP101" i="2"/>
  <c r="DO101" i="2"/>
  <c r="DN101" i="2"/>
  <c r="DM101" i="2"/>
  <c r="DL101" i="2"/>
  <c r="DK101" i="2"/>
  <c r="DJ101" i="2"/>
  <c r="DI101" i="2"/>
  <c r="DH101" i="2"/>
  <c r="DG101" i="2"/>
  <c r="DF101" i="2"/>
  <c r="DE101" i="2"/>
  <c r="DD101" i="2"/>
  <c r="DC101" i="2"/>
  <c r="DB101" i="2"/>
  <c r="DA101" i="2"/>
  <c r="CZ101" i="2"/>
  <c r="CY101" i="2"/>
  <c r="CX101" i="2"/>
  <c r="CW101" i="2"/>
  <c r="CV101" i="2"/>
  <c r="CU101" i="2"/>
  <c r="CT101" i="2"/>
  <c r="CS101" i="2"/>
  <c r="CR101" i="2"/>
  <c r="CQ101" i="2"/>
  <c r="CP101" i="2"/>
  <c r="CO101" i="2"/>
  <c r="CN101" i="2"/>
  <c r="CM101" i="2"/>
  <c r="CL101" i="2"/>
  <c r="CK101" i="2"/>
  <c r="CJ101" i="2"/>
  <c r="CI101" i="2"/>
  <c r="CH101" i="2"/>
  <c r="CG101" i="2"/>
  <c r="CF101" i="2"/>
  <c r="CE101" i="2"/>
  <c r="CD101" i="2"/>
  <c r="CC101" i="2"/>
  <c r="CB101" i="2"/>
  <c r="CA101" i="2"/>
  <c r="BZ101" i="2"/>
  <c r="BY101" i="2"/>
  <c r="BX101" i="2"/>
  <c r="BW101" i="2"/>
  <c r="BV101" i="2"/>
  <c r="BU101" i="2"/>
  <c r="BT101" i="2"/>
  <c r="BS101" i="2"/>
  <c r="BR101" i="2"/>
  <c r="BQ101" i="2"/>
  <c r="BP101" i="2"/>
  <c r="BO101" i="2"/>
  <c r="BN101" i="2"/>
  <c r="BM101" i="2"/>
  <c r="BG101" i="2"/>
  <c r="BF101" i="2"/>
  <c r="BE101" i="2"/>
  <c r="BD101" i="2"/>
  <c r="BC101" i="2"/>
  <c r="BB101" i="2"/>
  <c r="BA101" i="2"/>
  <c r="AZ101" i="2"/>
  <c r="AY101" i="2"/>
  <c r="AX101" i="2"/>
  <c r="AW101" i="2"/>
  <c r="AV101" i="2"/>
  <c r="AU101" i="2"/>
  <c r="AT101" i="2"/>
  <c r="AS101" i="2"/>
  <c r="AR101" i="2"/>
  <c r="AQ101" i="2"/>
  <c r="AP101" i="2"/>
  <c r="AO101" i="2"/>
  <c r="AN101" i="2"/>
  <c r="AM101" i="2"/>
  <c r="AL101" i="2"/>
  <c r="AK101" i="2"/>
  <c r="AJ101" i="2"/>
  <c r="AI101" i="2"/>
  <c r="AH101" i="2"/>
  <c r="AG101" i="2"/>
  <c r="AF101"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D101" i="2"/>
  <c r="C101" i="2"/>
  <c r="HF100" i="2"/>
  <c r="HE100" i="2"/>
  <c r="HD100" i="2"/>
  <c r="HC100" i="2"/>
  <c r="HB100" i="2"/>
  <c r="HA100" i="2"/>
  <c r="GZ100" i="2"/>
  <c r="GY100" i="2"/>
  <c r="GX100" i="2"/>
  <c r="GW100" i="2"/>
  <c r="GV100" i="2"/>
  <c r="GU100" i="2"/>
  <c r="GT100" i="2"/>
  <c r="GS100" i="2"/>
  <c r="GR100" i="2"/>
  <c r="GQ100" i="2"/>
  <c r="GP100" i="2"/>
  <c r="GO100" i="2"/>
  <c r="GN100" i="2"/>
  <c r="GM100" i="2"/>
  <c r="GL100" i="2"/>
  <c r="GK100" i="2"/>
  <c r="GJ100" i="2"/>
  <c r="GI100" i="2"/>
  <c r="GH100" i="2"/>
  <c r="GB100" i="2"/>
  <c r="GA100" i="2"/>
  <c r="FZ100" i="2"/>
  <c r="FY100" i="2"/>
  <c r="FX100" i="2"/>
  <c r="FW100" i="2"/>
  <c r="FV100" i="2"/>
  <c r="FU100" i="2"/>
  <c r="FT100" i="2"/>
  <c r="FS100" i="2"/>
  <c r="FR100" i="2"/>
  <c r="FQ100" i="2"/>
  <c r="FP100" i="2"/>
  <c r="FO100" i="2"/>
  <c r="FN100" i="2"/>
  <c r="FM100" i="2"/>
  <c r="FL100" i="2"/>
  <c r="FK100" i="2"/>
  <c r="FJ100" i="2"/>
  <c r="FI100" i="2"/>
  <c r="FC100" i="2"/>
  <c r="FB100" i="2"/>
  <c r="FA100" i="2"/>
  <c r="EZ100" i="2"/>
  <c r="EY100" i="2"/>
  <c r="EX100" i="2"/>
  <c r="EW100" i="2"/>
  <c r="EV100" i="2"/>
  <c r="EU100" i="2"/>
  <c r="ET100" i="2"/>
  <c r="ES100" i="2"/>
  <c r="ER100" i="2"/>
  <c r="EQ100" i="2"/>
  <c r="EP100" i="2"/>
  <c r="EO100" i="2"/>
  <c r="EN100" i="2"/>
  <c r="EM100" i="2"/>
  <c r="EL100" i="2"/>
  <c r="EK100" i="2"/>
  <c r="EJ100" i="2"/>
  <c r="EI100" i="2"/>
  <c r="EH100" i="2"/>
  <c r="EG100" i="2"/>
  <c r="EF100" i="2"/>
  <c r="EE100" i="2"/>
  <c r="ED100" i="2"/>
  <c r="EC100" i="2"/>
  <c r="EB100" i="2"/>
  <c r="EA100" i="2"/>
  <c r="DZ100" i="2"/>
  <c r="DY100" i="2"/>
  <c r="DX100" i="2"/>
  <c r="DW100" i="2"/>
  <c r="DV100" i="2"/>
  <c r="DU100" i="2"/>
  <c r="DT100" i="2"/>
  <c r="DS100" i="2"/>
  <c r="DR100" i="2"/>
  <c r="DQ100" i="2"/>
  <c r="DP100" i="2"/>
  <c r="DO100" i="2"/>
  <c r="DN100" i="2"/>
  <c r="DM100" i="2"/>
  <c r="DL100" i="2"/>
  <c r="DK100" i="2"/>
  <c r="DJ100" i="2"/>
  <c r="DI100" i="2"/>
  <c r="DH100" i="2"/>
  <c r="DG100" i="2"/>
  <c r="DF100" i="2"/>
  <c r="DE100" i="2"/>
  <c r="DD100" i="2"/>
  <c r="DC100" i="2"/>
  <c r="DB100" i="2"/>
  <c r="DA100" i="2"/>
  <c r="CZ100" i="2"/>
  <c r="CY100" i="2"/>
  <c r="CX100" i="2"/>
  <c r="CW100" i="2"/>
  <c r="CV100" i="2"/>
  <c r="CU100" i="2"/>
  <c r="CT100" i="2"/>
  <c r="CS100" i="2"/>
  <c r="CR100" i="2"/>
  <c r="CQ100" i="2"/>
  <c r="CP100" i="2"/>
  <c r="CO100" i="2"/>
  <c r="CN100" i="2"/>
  <c r="CM100" i="2"/>
  <c r="CL100" i="2"/>
  <c r="CK100" i="2"/>
  <c r="CJ100" i="2"/>
  <c r="CI100" i="2"/>
  <c r="CH100" i="2"/>
  <c r="CG100" i="2"/>
  <c r="CF100" i="2"/>
  <c r="CE100" i="2"/>
  <c r="CD100" i="2"/>
  <c r="CC100" i="2"/>
  <c r="CB100" i="2"/>
  <c r="CA100" i="2"/>
  <c r="BZ100" i="2"/>
  <c r="BY100" i="2"/>
  <c r="BX100" i="2"/>
  <c r="BW100" i="2"/>
  <c r="BV100" i="2"/>
  <c r="BU100" i="2"/>
  <c r="BT100" i="2"/>
  <c r="BS100" i="2"/>
  <c r="BR100" i="2"/>
  <c r="BQ100" i="2"/>
  <c r="BP100" i="2"/>
  <c r="BO100" i="2"/>
  <c r="BN100" i="2"/>
  <c r="BM100" i="2"/>
  <c r="BG100" i="2"/>
  <c r="BF100" i="2"/>
  <c r="BE100" i="2"/>
  <c r="BD100" i="2"/>
  <c r="BC100" i="2"/>
  <c r="BB100" i="2"/>
  <c r="BA100" i="2"/>
  <c r="AZ100" i="2"/>
  <c r="AY100" i="2"/>
  <c r="AX100" i="2"/>
  <c r="AW100" i="2"/>
  <c r="AV100" i="2"/>
  <c r="AU100" i="2"/>
  <c r="AT100" i="2"/>
  <c r="AS100" i="2"/>
  <c r="AR100" i="2"/>
  <c r="AQ100" i="2"/>
  <c r="AP100" i="2"/>
  <c r="AO100" i="2"/>
  <c r="AN100" i="2"/>
  <c r="AM100" i="2"/>
  <c r="AL100" i="2"/>
  <c r="AK100" i="2"/>
  <c r="AJ100" i="2"/>
  <c r="AI100" i="2"/>
  <c r="AH100" i="2"/>
  <c r="AG100" i="2"/>
  <c r="AF100" i="2"/>
  <c r="AE100" i="2"/>
  <c r="AD100" i="2"/>
  <c r="AC100" i="2"/>
  <c r="AB100" i="2"/>
  <c r="AA100" i="2"/>
  <c r="Z100" i="2"/>
  <c r="Y100" i="2"/>
  <c r="X100" i="2"/>
  <c r="W100" i="2"/>
  <c r="V100" i="2"/>
  <c r="U100" i="2"/>
  <c r="T100" i="2"/>
  <c r="S100" i="2"/>
  <c r="R100" i="2"/>
  <c r="Q100" i="2"/>
  <c r="P100" i="2"/>
  <c r="O100" i="2"/>
  <c r="N100" i="2"/>
  <c r="M100" i="2"/>
  <c r="L100" i="2"/>
  <c r="K100" i="2"/>
  <c r="J100" i="2"/>
  <c r="I100" i="2"/>
  <c r="H100" i="2"/>
  <c r="G100" i="2"/>
  <c r="D100" i="2"/>
  <c r="C100" i="2"/>
  <c r="HF99" i="2"/>
  <c r="HE99" i="2"/>
  <c r="HD99" i="2"/>
  <c r="HC99" i="2"/>
  <c r="HB99" i="2"/>
  <c r="HA99" i="2"/>
  <c r="GZ99" i="2"/>
  <c r="GY99" i="2"/>
  <c r="GX99" i="2"/>
  <c r="GW99" i="2"/>
  <c r="GV99" i="2"/>
  <c r="GU99" i="2"/>
  <c r="GT99" i="2"/>
  <c r="GS99" i="2"/>
  <c r="GR99" i="2"/>
  <c r="GQ99" i="2"/>
  <c r="GP99" i="2"/>
  <c r="GO99" i="2"/>
  <c r="GN99" i="2"/>
  <c r="GM99" i="2"/>
  <c r="GL99" i="2"/>
  <c r="GK99" i="2"/>
  <c r="GJ99" i="2"/>
  <c r="GI99" i="2"/>
  <c r="GH99" i="2"/>
  <c r="GB99" i="2"/>
  <c r="GA99" i="2"/>
  <c r="FZ99" i="2"/>
  <c r="FY99" i="2"/>
  <c r="FX99" i="2"/>
  <c r="FW99" i="2"/>
  <c r="FV99" i="2"/>
  <c r="FU99" i="2"/>
  <c r="FT99" i="2"/>
  <c r="FS99" i="2"/>
  <c r="FR99" i="2"/>
  <c r="FQ99" i="2"/>
  <c r="FP99" i="2"/>
  <c r="FO99" i="2"/>
  <c r="FN99" i="2"/>
  <c r="FM99" i="2"/>
  <c r="FL99" i="2"/>
  <c r="FK99" i="2"/>
  <c r="FJ99" i="2"/>
  <c r="FI99" i="2"/>
  <c r="FC99" i="2"/>
  <c r="FB99" i="2"/>
  <c r="FA99" i="2"/>
  <c r="EZ99" i="2"/>
  <c r="EY99" i="2"/>
  <c r="EX99" i="2"/>
  <c r="EW99" i="2"/>
  <c r="EV99" i="2"/>
  <c r="EU99" i="2"/>
  <c r="ET99" i="2"/>
  <c r="ES99" i="2"/>
  <c r="ER99" i="2"/>
  <c r="EQ99" i="2"/>
  <c r="EP99" i="2"/>
  <c r="EO99" i="2"/>
  <c r="EN99" i="2"/>
  <c r="EM99" i="2"/>
  <c r="EL99" i="2"/>
  <c r="EK99" i="2"/>
  <c r="EJ99" i="2"/>
  <c r="EI99" i="2"/>
  <c r="EH99" i="2"/>
  <c r="EG99" i="2"/>
  <c r="EF99" i="2"/>
  <c r="EE99" i="2"/>
  <c r="ED99" i="2"/>
  <c r="EC99" i="2"/>
  <c r="EB99" i="2"/>
  <c r="EA99" i="2"/>
  <c r="DZ99" i="2"/>
  <c r="DY99" i="2"/>
  <c r="DX99" i="2"/>
  <c r="DW99" i="2"/>
  <c r="DV99" i="2"/>
  <c r="DU99" i="2"/>
  <c r="DT99" i="2"/>
  <c r="DS99" i="2"/>
  <c r="DR99" i="2"/>
  <c r="DQ99" i="2"/>
  <c r="DP99" i="2"/>
  <c r="DO99" i="2"/>
  <c r="DN99" i="2"/>
  <c r="DM99" i="2"/>
  <c r="DL99" i="2"/>
  <c r="DK99" i="2"/>
  <c r="DJ99" i="2"/>
  <c r="DI99" i="2"/>
  <c r="DH99" i="2"/>
  <c r="DG99" i="2"/>
  <c r="DF99" i="2"/>
  <c r="DE99" i="2"/>
  <c r="DD99" i="2"/>
  <c r="DC99" i="2"/>
  <c r="DB99" i="2"/>
  <c r="DA99" i="2"/>
  <c r="CZ99" i="2"/>
  <c r="CY99" i="2"/>
  <c r="CX99" i="2"/>
  <c r="CW99" i="2"/>
  <c r="CV99" i="2"/>
  <c r="CU99" i="2"/>
  <c r="CT99" i="2"/>
  <c r="CS99" i="2"/>
  <c r="CR99" i="2"/>
  <c r="CQ99" i="2"/>
  <c r="CP99" i="2"/>
  <c r="CO99" i="2"/>
  <c r="CN99" i="2"/>
  <c r="CM99" i="2"/>
  <c r="CL99" i="2"/>
  <c r="CK99" i="2"/>
  <c r="CJ99" i="2"/>
  <c r="CI99" i="2"/>
  <c r="CH99" i="2"/>
  <c r="CG99" i="2"/>
  <c r="CF99" i="2"/>
  <c r="CE99" i="2"/>
  <c r="CD99" i="2"/>
  <c r="CC99" i="2"/>
  <c r="CB99" i="2"/>
  <c r="CA99" i="2"/>
  <c r="BZ99" i="2"/>
  <c r="BY99" i="2"/>
  <c r="BX99" i="2"/>
  <c r="BW99" i="2"/>
  <c r="BV99" i="2"/>
  <c r="BU99" i="2"/>
  <c r="BT99" i="2"/>
  <c r="BS99" i="2"/>
  <c r="BR99" i="2"/>
  <c r="BQ99" i="2"/>
  <c r="BP99" i="2"/>
  <c r="BO99" i="2"/>
  <c r="BN99" i="2"/>
  <c r="BM99" i="2"/>
  <c r="BG99" i="2"/>
  <c r="BF99" i="2"/>
  <c r="BE99" i="2"/>
  <c r="BD99" i="2"/>
  <c r="BC99" i="2"/>
  <c r="BB99" i="2"/>
  <c r="BA99" i="2"/>
  <c r="AZ99" i="2"/>
  <c r="AY99" i="2"/>
  <c r="AX99" i="2"/>
  <c r="AW99" i="2"/>
  <c r="AV99" i="2"/>
  <c r="AU99" i="2"/>
  <c r="AT99" i="2"/>
  <c r="AS99" i="2"/>
  <c r="AR99" i="2"/>
  <c r="AQ99" i="2"/>
  <c r="AP99" i="2"/>
  <c r="AO99" i="2"/>
  <c r="AN99" i="2"/>
  <c r="AM99" i="2"/>
  <c r="AL99" i="2"/>
  <c r="AK99" i="2"/>
  <c r="AJ99" i="2"/>
  <c r="AI99" i="2"/>
  <c r="AH99" i="2"/>
  <c r="AG99" i="2"/>
  <c r="AF99" i="2"/>
  <c r="AE99" i="2"/>
  <c r="AD99" i="2"/>
  <c r="AC99" i="2"/>
  <c r="AB99" i="2"/>
  <c r="AA99" i="2"/>
  <c r="Z99" i="2"/>
  <c r="Y99" i="2"/>
  <c r="X99" i="2"/>
  <c r="W99" i="2"/>
  <c r="V99" i="2"/>
  <c r="U99" i="2"/>
  <c r="T99" i="2"/>
  <c r="S99" i="2"/>
  <c r="R99" i="2"/>
  <c r="Q99" i="2"/>
  <c r="P99" i="2"/>
  <c r="O99" i="2"/>
  <c r="N99" i="2"/>
  <c r="M99" i="2"/>
  <c r="L99" i="2"/>
  <c r="K99" i="2"/>
  <c r="J99" i="2"/>
  <c r="I99" i="2"/>
  <c r="H99" i="2"/>
  <c r="G99" i="2"/>
  <c r="D99" i="2"/>
  <c r="C99" i="2"/>
  <c r="HF98" i="2"/>
  <c r="HE98" i="2"/>
  <c r="HD98" i="2"/>
  <c r="HC98" i="2"/>
  <c r="HB98" i="2"/>
  <c r="HA98" i="2"/>
  <c r="GZ98" i="2"/>
  <c r="GY98" i="2"/>
  <c r="GX98" i="2"/>
  <c r="GW98" i="2"/>
  <c r="GV98" i="2"/>
  <c r="GU98" i="2"/>
  <c r="GT98" i="2"/>
  <c r="GS98" i="2"/>
  <c r="GR98" i="2"/>
  <c r="GQ98" i="2"/>
  <c r="GP98" i="2"/>
  <c r="GO98" i="2"/>
  <c r="GN98" i="2"/>
  <c r="GM98" i="2"/>
  <c r="GL98" i="2"/>
  <c r="GK98" i="2"/>
  <c r="GJ98" i="2"/>
  <c r="GI98" i="2"/>
  <c r="GH98" i="2"/>
  <c r="GB98" i="2"/>
  <c r="GA98" i="2"/>
  <c r="FZ98" i="2"/>
  <c r="FY98" i="2"/>
  <c r="FX98" i="2"/>
  <c r="FW98" i="2"/>
  <c r="FV98" i="2"/>
  <c r="FU98" i="2"/>
  <c r="FT98" i="2"/>
  <c r="FS98" i="2"/>
  <c r="FR98" i="2"/>
  <c r="FQ98" i="2"/>
  <c r="FP98" i="2"/>
  <c r="FO98" i="2"/>
  <c r="FN98" i="2"/>
  <c r="FM98" i="2"/>
  <c r="FL98" i="2"/>
  <c r="FK98" i="2"/>
  <c r="FJ98" i="2"/>
  <c r="FI98" i="2"/>
  <c r="FC98" i="2"/>
  <c r="FB98" i="2"/>
  <c r="FA98" i="2"/>
  <c r="EZ98" i="2"/>
  <c r="EY98" i="2"/>
  <c r="EX98" i="2"/>
  <c r="EW98" i="2"/>
  <c r="EV98" i="2"/>
  <c r="EU98" i="2"/>
  <c r="ET98" i="2"/>
  <c r="ES98" i="2"/>
  <c r="ER98" i="2"/>
  <c r="EQ98" i="2"/>
  <c r="EP98" i="2"/>
  <c r="EO98" i="2"/>
  <c r="EN98" i="2"/>
  <c r="EM98" i="2"/>
  <c r="EL98" i="2"/>
  <c r="EK98" i="2"/>
  <c r="EJ98" i="2"/>
  <c r="EI98" i="2"/>
  <c r="EH98" i="2"/>
  <c r="EG98" i="2"/>
  <c r="EF98" i="2"/>
  <c r="EE98" i="2"/>
  <c r="ED98" i="2"/>
  <c r="EC98" i="2"/>
  <c r="EB98" i="2"/>
  <c r="EA98" i="2"/>
  <c r="DZ98" i="2"/>
  <c r="DY98" i="2"/>
  <c r="DX98" i="2"/>
  <c r="DW98" i="2"/>
  <c r="DV98" i="2"/>
  <c r="DU98" i="2"/>
  <c r="DT98" i="2"/>
  <c r="DS98" i="2"/>
  <c r="DR98" i="2"/>
  <c r="DQ98" i="2"/>
  <c r="DP98" i="2"/>
  <c r="DO98" i="2"/>
  <c r="DN98" i="2"/>
  <c r="DM98" i="2"/>
  <c r="DL98" i="2"/>
  <c r="DK98" i="2"/>
  <c r="DJ98" i="2"/>
  <c r="DI98" i="2"/>
  <c r="DH98" i="2"/>
  <c r="DG98" i="2"/>
  <c r="DF98" i="2"/>
  <c r="DE98" i="2"/>
  <c r="DD98" i="2"/>
  <c r="DC98" i="2"/>
  <c r="DB98" i="2"/>
  <c r="DA98" i="2"/>
  <c r="CZ98" i="2"/>
  <c r="CY98" i="2"/>
  <c r="CX98" i="2"/>
  <c r="CW98" i="2"/>
  <c r="CV98" i="2"/>
  <c r="CU98" i="2"/>
  <c r="CT98" i="2"/>
  <c r="CS98" i="2"/>
  <c r="CR98" i="2"/>
  <c r="CQ98" i="2"/>
  <c r="CP98" i="2"/>
  <c r="CO98" i="2"/>
  <c r="CN98" i="2"/>
  <c r="CM98" i="2"/>
  <c r="CL98" i="2"/>
  <c r="CK98" i="2"/>
  <c r="CJ98" i="2"/>
  <c r="CI98" i="2"/>
  <c r="CH98" i="2"/>
  <c r="CG98" i="2"/>
  <c r="CF98" i="2"/>
  <c r="CE98" i="2"/>
  <c r="CD98" i="2"/>
  <c r="CC98" i="2"/>
  <c r="CB98" i="2"/>
  <c r="CA98" i="2"/>
  <c r="BZ98" i="2"/>
  <c r="BY98" i="2"/>
  <c r="BX98" i="2"/>
  <c r="BW98" i="2"/>
  <c r="BV98" i="2"/>
  <c r="BU98" i="2"/>
  <c r="BT98" i="2"/>
  <c r="BS98" i="2"/>
  <c r="BR98" i="2"/>
  <c r="BQ98" i="2"/>
  <c r="BP98" i="2"/>
  <c r="BO98" i="2"/>
  <c r="BN98" i="2"/>
  <c r="BM98" i="2"/>
  <c r="BG98" i="2"/>
  <c r="BF98" i="2"/>
  <c r="BE98" i="2"/>
  <c r="BD98" i="2"/>
  <c r="BC98" i="2"/>
  <c r="BB98" i="2"/>
  <c r="BA98" i="2"/>
  <c r="AZ98" i="2"/>
  <c r="AY98" i="2"/>
  <c r="AX98" i="2"/>
  <c r="AW98" i="2"/>
  <c r="AV98" i="2"/>
  <c r="AU98" i="2"/>
  <c r="AT98" i="2"/>
  <c r="AS98" i="2"/>
  <c r="AR98" i="2"/>
  <c r="AQ98" i="2"/>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H98" i="2"/>
  <c r="G98" i="2"/>
  <c r="D98" i="2"/>
  <c r="C98" i="2"/>
  <c r="HF97" i="2"/>
  <c r="HE97" i="2"/>
  <c r="HD97" i="2"/>
  <c r="HC97" i="2"/>
  <c r="HB97" i="2"/>
  <c r="HA97" i="2"/>
  <c r="GZ97" i="2"/>
  <c r="GY97" i="2"/>
  <c r="GX97" i="2"/>
  <c r="GW97" i="2"/>
  <c r="GV97" i="2"/>
  <c r="GU97" i="2"/>
  <c r="GT97" i="2"/>
  <c r="GS97" i="2"/>
  <c r="GR97" i="2"/>
  <c r="GQ97" i="2"/>
  <c r="GP97" i="2"/>
  <c r="GO97" i="2"/>
  <c r="GN97" i="2"/>
  <c r="GM97" i="2"/>
  <c r="GL97" i="2"/>
  <c r="GK97" i="2"/>
  <c r="GJ97" i="2"/>
  <c r="GI97" i="2"/>
  <c r="GH97" i="2"/>
  <c r="GB97" i="2"/>
  <c r="GA97" i="2"/>
  <c r="FZ97" i="2"/>
  <c r="FY97" i="2"/>
  <c r="FX97" i="2"/>
  <c r="FW97" i="2"/>
  <c r="FV97" i="2"/>
  <c r="FU97" i="2"/>
  <c r="FT97" i="2"/>
  <c r="FS97" i="2"/>
  <c r="FR97" i="2"/>
  <c r="FQ97" i="2"/>
  <c r="FP97" i="2"/>
  <c r="FO97" i="2"/>
  <c r="FN97" i="2"/>
  <c r="FM97" i="2"/>
  <c r="FL97" i="2"/>
  <c r="FK97" i="2"/>
  <c r="FJ97" i="2"/>
  <c r="FI97" i="2"/>
  <c r="FC97" i="2"/>
  <c r="FB97" i="2"/>
  <c r="FA97" i="2"/>
  <c r="EZ97" i="2"/>
  <c r="EY97" i="2"/>
  <c r="EX97" i="2"/>
  <c r="EW97" i="2"/>
  <c r="EV97" i="2"/>
  <c r="EU97" i="2"/>
  <c r="ET97" i="2"/>
  <c r="ES97" i="2"/>
  <c r="ER97" i="2"/>
  <c r="EQ97" i="2"/>
  <c r="EP97" i="2"/>
  <c r="EO97" i="2"/>
  <c r="EN97" i="2"/>
  <c r="EM97" i="2"/>
  <c r="EL97" i="2"/>
  <c r="EK97" i="2"/>
  <c r="EJ97" i="2"/>
  <c r="EI97" i="2"/>
  <c r="EH97" i="2"/>
  <c r="EG97" i="2"/>
  <c r="EF97" i="2"/>
  <c r="EE97" i="2"/>
  <c r="ED97" i="2"/>
  <c r="EC97" i="2"/>
  <c r="EB97" i="2"/>
  <c r="EA97" i="2"/>
  <c r="DZ97" i="2"/>
  <c r="DY97" i="2"/>
  <c r="DX97" i="2"/>
  <c r="DW97" i="2"/>
  <c r="DV97" i="2"/>
  <c r="DU97" i="2"/>
  <c r="DT97" i="2"/>
  <c r="DS97" i="2"/>
  <c r="DR97" i="2"/>
  <c r="DQ97" i="2"/>
  <c r="DP97" i="2"/>
  <c r="DO97" i="2"/>
  <c r="DN97" i="2"/>
  <c r="DM97" i="2"/>
  <c r="DL97" i="2"/>
  <c r="DK97" i="2"/>
  <c r="DJ97" i="2"/>
  <c r="DI97" i="2"/>
  <c r="DH97" i="2"/>
  <c r="DG97" i="2"/>
  <c r="DF97" i="2"/>
  <c r="DE97" i="2"/>
  <c r="DD97" i="2"/>
  <c r="DC97" i="2"/>
  <c r="DB97" i="2"/>
  <c r="DA97" i="2"/>
  <c r="CZ97" i="2"/>
  <c r="CY97" i="2"/>
  <c r="CX97" i="2"/>
  <c r="CW97" i="2"/>
  <c r="CV97" i="2"/>
  <c r="CU97" i="2"/>
  <c r="CT97" i="2"/>
  <c r="CS97" i="2"/>
  <c r="CR97" i="2"/>
  <c r="CQ97" i="2"/>
  <c r="CP97" i="2"/>
  <c r="CO97" i="2"/>
  <c r="CN97" i="2"/>
  <c r="CM97" i="2"/>
  <c r="CL97" i="2"/>
  <c r="CK97" i="2"/>
  <c r="CJ97" i="2"/>
  <c r="CI97" i="2"/>
  <c r="CH97" i="2"/>
  <c r="CG97" i="2"/>
  <c r="CF97" i="2"/>
  <c r="CE97" i="2"/>
  <c r="CD97" i="2"/>
  <c r="CC97" i="2"/>
  <c r="CB97" i="2"/>
  <c r="CA97" i="2"/>
  <c r="BZ97" i="2"/>
  <c r="BY97" i="2"/>
  <c r="BX97" i="2"/>
  <c r="BW97" i="2"/>
  <c r="BV97" i="2"/>
  <c r="BU97" i="2"/>
  <c r="BT97" i="2"/>
  <c r="BS97" i="2"/>
  <c r="BR97" i="2"/>
  <c r="BQ97" i="2"/>
  <c r="BP97" i="2"/>
  <c r="BO97" i="2"/>
  <c r="BN97" i="2"/>
  <c r="BM97" i="2"/>
  <c r="BG97" i="2"/>
  <c r="BF97" i="2"/>
  <c r="BE97" i="2"/>
  <c r="BD97" i="2"/>
  <c r="BC97" i="2"/>
  <c r="BB97" i="2"/>
  <c r="BA97" i="2"/>
  <c r="AZ97" i="2"/>
  <c r="AY97" i="2"/>
  <c r="AX97" i="2"/>
  <c r="AW97" i="2"/>
  <c r="AV97" i="2"/>
  <c r="AU97" i="2"/>
  <c r="AT97" i="2"/>
  <c r="AS97" i="2"/>
  <c r="AR97" i="2"/>
  <c r="AQ97" i="2"/>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D97" i="2"/>
  <c r="C97" i="2"/>
  <c r="HF96" i="2"/>
  <c r="HE96" i="2"/>
  <c r="HD96" i="2"/>
  <c r="HC96" i="2"/>
  <c r="HB96" i="2"/>
  <c r="HA96" i="2"/>
  <c r="GZ96" i="2"/>
  <c r="GY96" i="2"/>
  <c r="GX96" i="2"/>
  <c r="GW96" i="2"/>
  <c r="GV96" i="2"/>
  <c r="GU96" i="2"/>
  <c r="GT96" i="2"/>
  <c r="GS96" i="2"/>
  <c r="GR96" i="2"/>
  <c r="GQ96" i="2"/>
  <c r="GP96" i="2"/>
  <c r="GO96" i="2"/>
  <c r="GN96" i="2"/>
  <c r="GM96" i="2"/>
  <c r="GL96" i="2"/>
  <c r="GK96" i="2"/>
  <c r="GJ96" i="2"/>
  <c r="GI96" i="2"/>
  <c r="GH96" i="2"/>
  <c r="GB96" i="2"/>
  <c r="GA96" i="2"/>
  <c r="FZ96" i="2"/>
  <c r="FY96" i="2"/>
  <c r="FX96" i="2"/>
  <c r="FW96" i="2"/>
  <c r="FV96" i="2"/>
  <c r="FU96" i="2"/>
  <c r="FT96" i="2"/>
  <c r="FS96" i="2"/>
  <c r="FR96" i="2"/>
  <c r="FQ96" i="2"/>
  <c r="FP96" i="2"/>
  <c r="FO96" i="2"/>
  <c r="FN96" i="2"/>
  <c r="FM96" i="2"/>
  <c r="FL96" i="2"/>
  <c r="FK96" i="2"/>
  <c r="FJ96" i="2"/>
  <c r="FI96" i="2"/>
  <c r="FC96" i="2"/>
  <c r="FB96" i="2"/>
  <c r="FA96" i="2"/>
  <c r="EZ96" i="2"/>
  <c r="EY96" i="2"/>
  <c r="EX96" i="2"/>
  <c r="EW96" i="2"/>
  <c r="EV96" i="2"/>
  <c r="EU96" i="2"/>
  <c r="ET96" i="2"/>
  <c r="ES96" i="2"/>
  <c r="ER96" i="2"/>
  <c r="EQ96" i="2"/>
  <c r="EP96" i="2"/>
  <c r="EO96" i="2"/>
  <c r="EN96" i="2"/>
  <c r="EM96" i="2"/>
  <c r="EL96" i="2"/>
  <c r="EK96" i="2"/>
  <c r="EJ96" i="2"/>
  <c r="EI96" i="2"/>
  <c r="EH96" i="2"/>
  <c r="EG96" i="2"/>
  <c r="EF96" i="2"/>
  <c r="EE96" i="2"/>
  <c r="ED96" i="2"/>
  <c r="EC96" i="2"/>
  <c r="EB96" i="2"/>
  <c r="EA96" i="2"/>
  <c r="DZ96" i="2"/>
  <c r="DY96" i="2"/>
  <c r="DX96" i="2"/>
  <c r="DW96" i="2"/>
  <c r="DV96" i="2"/>
  <c r="DU96" i="2"/>
  <c r="DT96" i="2"/>
  <c r="DS96" i="2"/>
  <c r="DR96" i="2"/>
  <c r="DQ96" i="2"/>
  <c r="DP96" i="2"/>
  <c r="DO96" i="2"/>
  <c r="DN96" i="2"/>
  <c r="DM96" i="2"/>
  <c r="DL96" i="2"/>
  <c r="DK96" i="2"/>
  <c r="DJ96" i="2"/>
  <c r="DI96" i="2"/>
  <c r="DH96" i="2"/>
  <c r="DG96" i="2"/>
  <c r="DF96" i="2"/>
  <c r="DE96" i="2"/>
  <c r="DD96" i="2"/>
  <c r="DC96" i="2"/>
  <c r="DB96" i="2"/>
  <c r="DA96" i="2"/>
  <c r="CZ96" i="2"/>
  <c r="CY96" i="2"/>
  <c r="CX96" i="2"/>
  <c r="CW96" i="2"/>
  <c r="CV96" i="2"/>
  <c r="CU96" i="2"/>
  <c r="CT96" i="2"/>
  <c r="CS96" i="2"/>
  <c r="CR96" i="2"/>
  <c r="CQ96" i="2"/>
  <c r="CP96" i="2"/>
  <c r="CO96" i="2"/>
  <c r="CN96" i="2"/>
  <c r="CM96" i="2"/>
  <c r="CL96" i="2"/>
  <c r="CK96" i="2"/>
  <c r="CJ96" i="2"/>
  <c r="CI96" i="2"/>
  <c r="CH96" i="2"/>
  <c r="CG96" i="2"/>
  <c r="CF96" i="2"/>
  <c r="CE96" i="2"/>
  <c r="CD96" i="2"/>
  <c r="CC96" i="2"/>
  <c r="CB96" i="2"/>
  <c r="CA96" i="2"/>
  <c r="BZ96" i="2"/>
  <c r="BY96" i="2"/>
  <c r="BX96" i="2"/>
  <c r="BW96" i="2"/>
  <c r="BV96" i="2"/>
  <c r="BU96" i="2"/>
  <c r="BT96" i="2"/>
  <c r="BS96" i="2"/>
  <c r="BR96" i="2"/>
  <c r="BQ96" i="2"/>
  <c r="BP96" i="2"/>
  <c r="BO96" i="2"/>
  <c r="BN96" i="2"/>
  <c r="BM96" i="2"/>
  <c r="BG96" i="2"/>
  <c r="BF96" i="2"/>
  <c r="BE96" i="2"/>
  <c r="BD96" i="2"/>
  <c r="BC96" i="2"/>
  <c r="BB96" i="2"/>
  <c r="BA96" i="2"/>
  <c r="AZ96" i="2"/>
  <c r="AY96" i="2"/>
  <c r="AX96" i="2"/>
  <c r="AW96" i="2"/>
  <c r="AV96" i="2"/>
  <c r="AU96" i="2"/>
  <c r="AT96" i="2"/>
  <c r="AS96" i="2"/>
  <c r="AR96" i="2"/>
  <c r="AQ96" i="2"/>
  <c r="AP96" i="2"/>
  <c r="AO96" i="2"/>
  <c r="AN96" i="2"/>
  <c r="AM96" i="2"/>
  <c r="AL96" i="2"/>
  <c r="AK96" i="2"/>
  <c r="AJ96" i="2"/>
  <c r="AI96" i="2"/>
  <c r="AH96" i="2"/>
  <c r="AG96" i="2"/>
  <c r="AF96" i="2"/>
  <c r="AE96" i="2"/>
  <c r="AD96" i="2"/>
  <c r="AC96" i="2"/>
  <c r="AB96" i="2"/>
  <c r="AA96" i="2"/>
  <c r="Z96" i="2"/>
  <c r="Y96" i="2"/>
  <c r="X96" i="2"/>
  <c r="W96" i="2"/>
  <c r="V96" i="2"/>
  <c r="U96" i="2"/>
  <c r="T96" i="2"/>
  <c r="S96" i="2"/>
  <c r="R96" i="2"/>
  <c r="Q96" i="2"/>
  <c r="P96" i="2"/>
  <c r="O96" i="2"/>
  <c r="N96" i="2"/>
  <c r="M96" i="2"/>
  <c r="L96" i="2"/>
  <c r="K96" i="2"/>
  <c r="J96" i="2"/>
  <c r="I96" i="2"/>
  <c r="H96" i="2"/>
  <c r="G96" i="2"/>
  <c r="C96" i="2"/>
  <c r="HF95" i="2"/>
  <c r="HE95" i="2"/>
  <c r="HD95" i="2"/>
  <c r="HC95" i="2"/>
  <c r="HB95" i="2"/>
  <c r="HA95" i="2"/>
  <c r="GZ95" i="2"/>
  <c r="GY95" i="2"/>
  <c r="GX95" i="2"/>
  <c r="GW95" i="2"/>
  <c r="GV95" i="2"/>
  <c r="GU95" i="2"/>
  <c r="GT95" i="2"/>
  <c r="GS95" i="2"/>
  <c r="GR95" i="2"/>
  <c r="GQ95" i="2"/>
  <c r="GP95" i="2"/>
  <c r="GO95" i="2"/>
  <c r="GN95" i="2"/>
  <c r="GM95" i="2"/>
  <c r="GL95" i="2"/>
  <c r="GK95" i="2"/>
  <c r="GJ95" i="2"/>
  <c r="GI95" i="2"/>
  <c r="GH95" i="2"/>
  <c r="GB95" i="2"/>
  <c r="GA95" i="2"/>
  <c r="FZ95" i="2"/>
  <c r="FY95" i="2"/>
  <c r="FX95" i="2"/>
  <c r="FW95" i="2"/>
  <c r="FV95" i="2"/>
  <c r="FU95" i="2"/>
  <c r="FT95" i="2"/>
  <c r="FS95" i="2"/>
  <c r="FR95" i="2"/>
  <c r="FQ95" i="2"/>
  <c r="FP95" i="2"/>
  <c r="FO95" i="2"/>
  <c r="FN95" i="2"/>
  <c r="FM95" i="2"/>
  <c r="FL95" i="2"/>
  <c r="FK95" i="2"/>
  <c r="FJ95" i="2"/>
  <c r="FI95" i="2"/>
  <c r="FC95" i="2"/>
  <c r="FB95" i="2"/>
  <c r="FA95" i="2"/>
  <c r="EZ95" i="2"/>
  <c r="EY95" i="2"/>
  <c r="EX95" i="2"/>
  <c r="EW95" i="2"/>
  <c r="EV95" i="2"/>
  <c r="EU95" i="2"/>
  <c r="ET95" i="2"/>
  <c r="ES95" i="2"/>
  <c r="ER95" i="2"/>
  <c r="EQ95" i="2"/>
  <c r="EP95" i="2"/>
  <c r="EO95" i="2"/>
  <c r="EN95" i="2"/>
  <c r="EM95" i="2"/>
  <c r="EL95" i="2"/>
  <c r="EK95" i="2"/>
  <c r="EJ95" i="2"/>
  <c r="EI95" i="2"/>
  <c r="EH95" i="2"/>
  <c r="EG95" i="2"/>
  <c r="EF95" i="2"/>
  <c r="EE95" i="2"/>
  <c r="ED95" i="2"/>
  <c r="EC95" i="2"/>
  <c r="EB95" i="2"/>
  <c r="EA95" i="2"/>
  <c r="DZ95" i="2"/>
  <c r="DY95" i="2"/>
  <c r="DX95" i="2"/>
  <c r="DW95" i="2"/>
  <c r="DV95" i="2"/>
  <c r="DU95" i="2"/>
  <c r="DT95" i="2"/>
  <c r="DS95" i="2"/>
  <c r="DR95" i="2"/>
  <c r="DQ95" i="2"/>
  <c r="DP95" i="2"/>
  <c r="DO95" i="2"/>
  <c r="DN95" i="2"/>
  <c r="DM95" i="2"/>
  <c r="DL95" i="2"/>
  <c r="DK95" i="2"/>
  <c r="DJ95" i="2"/>
  <c r="DI95" i="2"/>
  <c r="DH95" i="2"/>
  <c r="DG95" i="2"/>
  <c r="DF95" i="2"/>
  <c r="DE95" i="2"/>
  <c r="DD95" i="2"/>
  <c r="DC95" i="2"/>
  <c r="DB95" i="2"/>
  <c r="DA95" i="2"/>
  <c r="CZ95" i="2"/>
  <c r="CY95" i="2"/>
  <c r="CX95" i="2"/>
  <c r="CW95" i="2"/>
  <c r="CV95" i="2"/>
  <c r="CU95" i="2"/>
  <c r="CT95" i="2"/>
  <c r="CS95" i="2"/>
  <c r="CR95" i="2"/>
  <c r="CQ95" i="2"/>
  <c r="CP95" i="2"/>
  <c r="CO95" i="2"/>
  <c r="CN95" i="2"/>
  <c r="CM95" i="2"/>
  <c r="CL95" i="2"/>
  <c r="CK95" i="2"/>
  <c r="CJ95" i="2"/>
  <c r="CI95" i="2"/>
  <c r="CH95" i="2"/>
  <c r="CG95" i="2"/>
  <c r="CF95" i="2"/>
  <c r="CE95" i="2"/>
  <c r="CD95" i="2"/>
  <c r="CC95" i="2"/>
  <c r="CB95" i="2"/>
  <c r="CA95" i="2"/>
  <c r="BZ95" i="2"/>
  <c r="BY95" i="2"/>
  <c r="BX95" i="2"/>
  <c r="BW95" i="2"/>
  <c r="BV95" i="2"/>
  <c r="BU95" i="2"/>
  <c r="BT95" i="2"/>
  <c r="BS95" i="2"/>
  <c r="BR95" i="2"/>
  <c r="BQ95" i="2"/>
  <c r="BP95" i="2"/>
  <c r="BO95" i="2"/>
  <c r="BN95" i="2"/>
  <c r="BM95" i="2"/>
  <c r="BG95" i="2"/>
  <c r="BF95" i="2"/>
  <c r="BE95" i="2"/>
  <c r="BD95" i="2"/>
  <c r="BC95" i="2"/>
  <c r="BB95" i="2"/>
  <c r="BA95" i="2"/>
  <c r="AZ95" i="2"/>
  <c r="AY95" i="2"/>
  <c r="AX95" i="2"/>
  <c r="AW95" i="2"/>
  <c r="AV95" i="2"/>
  <c r="AU95" i="2"/>
  <c r="AT95" i="2"/>
  <c r="AS95" i="2"/>
  <c r="AR95" i="2"/>
  <c r="AQ95" i="2"/>
  <c r="AP95" i="2"/>
  <c r="AO95" i="2"/>
  <c r="AN95" i="2"/>
  <c r="AM95" i="2"/>
  <c r="AL95" i="2"/>
  <c r="AK95" i="2"/>
  <c r="AJ95" i="2"/>
  <c r="AI95" i="2"/>
  <c r="AH95" i="2"/>
  <c r="AG95" i="2"/>
  <c r="AF95" i="2"/>
  <c r="AE95" i="2"/>
  <c r="AD95" i="2"/>
  <c r="AC95" i="2"/>
  <c r="AB95" i="2"/>
  <c r="AA95" i="2"/>
  <c r="Z95" i="2"/>
  <c r="Y95" i="2"/>
  <c r="X95" i="2"/>
  <c r="W95" i="2"/>
  <c r="V95" i="2"/>
  <c r="U95" i="2"/>
  <c r="T95" i="2"/>
  <c r="S95" i="2"/>
  <c r="R95" i="2"/>
  <c r="Q95" i="2"/>
  <c r="P95" i="2"/>
  <c r="O95" i="2"/>
  <c r="N95" i="2"/>
  <c r="M95" i="2"/>
  <c r="L95" i="2"/>
  <c r="K95" i="2"/>
  <c r="J95" i="2"/>
  <c r="I95" i="2"/>
  <c r="H95" i="2"/>
  <c r="G95" i="2"/>
  <c r="D95" i="2"/>
  <c r="C95" i="2"/>
  <c r="HF94" i="2"/>
  <c r="HE94" i="2"/>
  <c r="HD94" i="2"/>
  <c r="HC94" i="2"/>
  <c r="HB94" i="2"/>
  <c r="HA94" i="2"/>
  <c r="GZ94" i="2"/>
  <c r="GY94" i="2"/>
  <c r="GX94" i="2"/>
  <c r="GW94" i="2"/>
  <c r="GV94" i="2"/>
  <c r="GU94" i="2"/>
  <c r="GT94" i="2"/>
  <c r="GS94" i="2"/>
  <c r="GR94" i="2"/>
  <c r="GQ94" i="2"/>
  <c r="GP94" i="2"/>
  <c r="GO94" i="2"/>
  <c r="GN94" i="2"/>
  <c r="GM94" i="2"/>
  <c r="GL94" i="2"/>
  <c r="GK94" i="2"/>
  <c r="GJ94" i="2"/>
  <c r="GI94" i="2"/>
  <c r="GH94" i="2"/>
  <c r="GB94" i="2"/>
  <c r="GA94" i="2"/>
  <c r="FZ94" i="2"/>
  <c r="FY94" i="2"/>
  <c r="FX94" i="2"/>
  <c r="FW94" i="2"/>
  <c r="FV94" i="2"/>
  <c r="FU94" i="2"/>
  <c r="FT94" i="2"/>
  <c r="FS94" i="2"/>
  <c r="FR94" i="2"/>
  <c r="FQ94" i="2"/>
  <c r="FP94" i="2"/>
  <c r="FO94" i="2"/>
  <c r="FN94" i="2"/>
  <c r="FM94" i="2"/>
  <c r="FL94" i="2"/>
  <c r="FK94" i="2"/>
  <c r="FJ94" i="2"/>
  <c r="FI94" i="2"/>
  <c r="FC94" i="2"/>
  <c r="FB94" i="2"/>
  <c r="FA94" i="2"/>
  <c r="EZ94" i="2"/>
  <c r="EY94" i="2"/>
  <c r="EX94" i="2"/>
  <c r="EW94" i="2"/>
  <c r="EV94" i="2"/>
  <c r="EU94" i="2"/>
  <c r="ET94" i="2"/>
  <c r="ES94" i="2"/>
  <c r="ER94" i="2"/>
  <c r="EQ94" i="2"/>
  <c r="EP94" i="2"/>
  <c r="EO94" i="2"/>
  <c r="EN94" i="2"/>
  <c r="EM94" i="2"/>
  <c r="EL94" i="2"/>
  <c r="EK94" i="2"/>
  <c r="EJ94" i="2"/>
  <c r="EI94" i="2"/>
  <c r="EH94" i="2"/>
  <c r="EG94" i="2"/>
  <c r="EF94" i="2"/>
  <c r="EE94" i="2"/>
  <c r="ED94" i="2"/>
  <c r="EC94" i="2"/>
  <c r="EB94" i="2"/>
  <c r="EA94" i="2"/>
  <c r="DZ94" i="2"/>
  <c r="DY94" i="2"/>
  <c r="DX94" i="2"/>
  <c r="DW94" i="2"/>
  <c r="DV94" i="2"/>
  <c r="DU94" i="2"/>
  <c r="DT94" i="2"/>
  <c r="DS94" i="2"/>
  <c r="DR94" i="2"/>
  <c r="DQ94" i="2"/>
  <c r="DP94" i="2"/>
  <c r="DO94" i="2"/>
  <c r="DN94" i="2"/>
  <c r="DM94" i="2"/>
  <c r="DL94" i="2"/>
  <c r="DK94" i="2"/>
  <c r="DJ94" i="2"/>
  <c r="DI94" i="2"/>
  <c r="DH94" i="2"/>
  <c r="DG94" i="2"/>
  <c r="DF94" i="2"/>
  <c r="DE94" i="2"/>
  <c r="DD94" i="2"/>
  <c r="DC94" i="2"/>
  <c r="DB94" i="2"/>
  <c r="DA94" i="2"/>
  <c r="CZ94" i="2"/>
  <c r="CY94" i="2"/>
  <c r="CX94" i="2"/>
  <c r="CW94" i="2"/>
  <c r="CV94" i="2"/>
  <c r="CU94" i="2"/>
  <c r="CT94" i="2"/>
  <c r="CS94" i="2"/>
  <c r="CR94" i="2"/>
  <c r="CQ94" i="2"/>
  <c r="CP94" i="2"/>
  <c r="CO94" i="2"/>
  <c r="CN94" i="2"/>
  <c r="CM94" i="2"/>
  <c r="CL94" i="2"/>
  <c r="CK94" i="2"/>
  <c r="CJ94" i="2"/>
  <c r="CI94" i="2"/>
  <c r="CH94" i="2"/>
  <c r="CG94" i="2"/>
  <c r="CF94" i="2"/>
  <c r="CE94" i="2"/>
  <c r="CD94" i="2"/>
  <c r="CC94" i="2"/>
  <c r="CB94" i="2"/>
  <c r="CA94" i="2"/>
  <c r="BZ94" i="2"/>
  <c r="BY94" i="2"/>
  <c r="BX94" i="2"/>
  <c r="BW94" i="2"/>
  <c r="BV94" i="2"/>
  <c r="BU94" i="2"/>
  <c r="BT94" i="2"/>
  <c r="BS94" i="2"/>
  <c r="BR94" i="2"/>
  <c r="BQ94" i="2"/>
  <c r="BP94" i="2"/>
  <c r="BO94" i="2"/>
  <c r="BN94" i="2"/>
  <c r="BM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D94" i="2"/>
  <c r="C94" i="2"/>
  <c r="HF93" i="2"/>
  <c r="HE93" i="2"/>
  <c r="HD93" i="2"/>
  <c r="HC93" i="2"/>
  <c r="HB93" i="2"/>
  <c r="HA93" i="2"/>
  <c r="GZ93" i="2"/>
  <c r="GY93" i="2"/>
  <c r="GX93" i="2"/>
  <c r="GW93" i="2"/>
  <c r="GV93" i="2"/>
  <c r="GU93" i="2"/>
  <c r="GT93" i="2"/>
  <c r="GS93" i="2"/>
  <c r="GR93" i="2"/>
  <c r="GQ93" i="2"/>
  <c r="GP93" i="2"/>
  <c r="GO93" i="2"/>
  <c r="GN93" i="2"/>
  <c r="GM93" i="2"/>
  <c r="GL93" i="2"/>
  <c r="GK93" i="2"/>
  <c r="GJ93" i="2"/>
  <c r="GI93" i="2"/>
  <c r="GH93" i="2"/>
  <c r="GB93" i="2"/>
  <c r="GA93" i="2"/>
  <c r="FZ93" i="2"/>
  <c r="FY93" i="2"/>
  <c r="FX93" i="2"/>
  <c r="FW93" i="2"/>
  <c r="FV93" i="2"/>
  <c r="FU93" i="2"/>
  <c r="FT93" i="2"/>
  <c r="FS93" i="2"/>
  <c r="FR93" i="2"/>
  <c r="FQ93" i="2"/>
  <c r="FP93" i="2"/>
  <c r="FO93" i="2"/>
  <c r="FN93" i="2"/>
  <c r="FM93" i="2"/>
  <c r="FL93" i="2"/>
  <c r="FK93" i="2"/>
  <c r="FJ93" i="2"/>
  <c r="FI93" i="2"/>
  <c r="FC93" i="2"/>
  <c r="FB93" i="2"/>
  <c r="FA93" i="2"/>
  <c r="EZ93" i="2"/>
  <c r="EY93" i="2"/>
  <c r="EX93" i="2"/>
  <c r="EW93" i="2"/>
  <c r="EV93" i="2"/>
  <c r="EU93" i="2"/>
  <c r="ET93" i="2"/>
  <c r="ES93" i="2"/>
  <c r="ER93" i="2"/>
  <c r="EQ93" i="2"/>
  <c r="EP93" i="2"/>
  <c r="EO93" i="2"/>
  <c r="EN93" i="2"/>
  <c r="EM93" i="2"/>
  <c r="EL93" i="2"/>
  <c r="EK93" i="2"/>
  <c r="EJ93" i="2"/>
  <c r="EI93" i="2"/>
  <c r="EH93" i="2"/>
  <c r="EG93" i="2"/>
  <c r="EF93" i="2"/>
  <c r="EE93" i="2"/>
  <c r="ED93" i="2"/>
  <c r="EC93" i="2"/>
  <c r="EB93" i="2"/>
  <c r="EA93" i="2"/>
  <c r="DZ93" i="2"/>
  <c r="DY93" i="2"/>
  <c r="DX93" i="2"/>
  <c r="DW93" i="2"/>
  <c r="DV93" i="2"/>
  <c r="DU93" i="2"/>
  <c r="DT93" i="2"/>
  <c r="DS93" i="2"/>
  <c r="DR93" i="2"/>
  <c r="DQ93" i="2"/>
  <c r="DP93" i="2"/>
  <c r="DO93" i="2"/>
  <c r="DN93" i="2"/>
  <c r="DM93" i="2"/>
  <c r="DL93" i="2"/>
  <c r="DK93" i="2"/>
  <c r="DJ93" i="2"/>
  <c r="DI93" i="2"/>
  <c r="DH93" i="2"/>
  <c r="DG93" i="2"/>
  <c r="DF93" i="2"/>
  <c r="DE93" i="2"/>
  <c r="DD93" i="2"/>
  <c r="DC93" i="2"/>
  <c r="DB93" i="2"/>
  <c r="DA93" i="2"/>
  <c r="CZ93" i="2"/>
  <c r="CY93" i="2"/>
  <c r="CX93" i="2"/>
  <c r="CW93" i="2"/>
  <c r="CV93" i="2"/>
  <c r="CU93" i="2"/>
  <c r="CT93" i="2"/>
  <c r="CS93" i="2"/>
  <c r="CR93" i="2"/>
  <c r="CQ93" i="2"/>
  <c r="CP93" i="2"/>
  <c r="CO93" i="2"/>
  <c r="CN93" i="2"/>
  <c r="CM93" i="2"/>
  <c r="CL93" i="2"/>
  <c r="CK93" i="2"/>
  <c r="CJ93" i="2"/>
  <c r="CI93" i="2"/>
  <c r="CH93" i="2"/>
  <c r="CG93" i="2"/>
  <c r="CF93" i="2"/>
  <c r="CE93" i="2"/>
  <c r="CD93" i="2"/>
  <c r="CC93" i="2"/>
  <c r="CB93" i="2"/>
  <c r="CA93" i="2"/>
  <c r="BZ93" i="2"/>
  <c r="BY93" i="2"/>
  <c r="BX93" i="2"/>
  <c r="BW93" i="2"/>
  <c r="BV93" i="2"/>
  <c r="BU93" i="2"/>
  <c r="BT93" i="2"/>
  <c r="BS93" i="2"/>
  <c r="BR93" i="2"/>
  <c r="BQ93" i="2"/>
  <c r="BP93" i="2"/>
  <c r="BO93" i="2"/>
  <c r="BN93" i="2"/>
  <c r="BM93" i="2"/>
  <c r="BG93" i="2"/>
  <c r="BF93" i="2"/>
  <c r="BE93" i="2"/>
  <c r="BD93" i="2"/>
  <c r="BC93" i="2"/>
  <c r="BB93" i="2"/>
  <c r="BA93" i="2"/>
  <c r="AZ93" i="2"/>
  <c r="AY93" i="2"/>
  <c r="AX93" i="2"/>
  <c r="AW93" i="2"/>
  <c r="AV93" i="2"/>
  <c r="AU93" i="2"/>
  <c r="AT93" i="2"/>
  <c r="AS93" i="2"/>
  <c r="AR93" i="2"/>
  <c r="AQ93" i="2"/>
  <c r="AP93" i="2"/>
  <c r="AO93" i="2"/>
  <c r="AN93" i="2"/>
  <c r="AM93" i="2"/>
  <c r="AL93" i="2"/>
  <c r="AK93" i="2"/>
  <c r="AJ93" i="2"/>
  <c r="AI93" i="2"/>
  <c r="AH93" i="2"/>
  <c r="AG93" i="2"/>
  <c r="AF93" i="2"/>
  <c r="AE93" i="2"/>
  <c r="AD93" i="2"/>
  <c r="AC93" i="2"/>
  <c r="AB93" i="2"/>
  <c r="AA93" i="2"/>
  <c r="Z93" i="2"/>
  <c r="Y93" i="2"/>
  <c r="X93" i="2"/>
  <c r="W93" i="2"/>
  <c r="V93" i="2"/>
  <c r="U93" i="2"/>
  <c r="T93" i="2"/>
  <c r="S93" i="2"/>
  <c r="R93" i="2"/>
  <c r="Q93" i="2"/>
  <c r="P93" i="2"/>
  <c r="O93" i="2"/>
  <c r="N93" i="2"/>
  <c r="M93" i="2"/>
  <c r="L93" i="2"/>
  <c r="K93" i="2"/>
  <c r="J93" i="2"/>
  <c r="I93" i="2"/>
  <c r="H93" i="2"/>
  <c r="G93" i="2"/>
  <c r="D93" i="2"/>
  <c r="C93" i="2"/>
  <c r="HF92" i="2"/>
  <c r="HE92" i="2"/>
  <c r="HD92" i="2"/>
  <c r="HC92" i="2"/>
  <c r="HB92" i="2"/>
  <c r="HA92" i="2"/>
  <c r="GZ92" i="2"/>
  <c r="GY92" i="2"/>
  <c r="GX92" i="2"/>
  <c r="GW92" i="2"/>
  <c r="GV92" i="2"/>
  <c r="GU92" i="2"/>
  <c r="GT92" i="2"/>
  <c r="GS92" i="2"/>
  <c r="GR92" i="2"/>
  <c r="GQ92" i="2"/>
  <c r="GP92" i="2"/>
  <c r="GO92" i="2"/>
  <c r="GN92" i="2"/>
  <c r="GM92" i="2"/>
  <c r="GL92" i="2"/>
  <c r="GK92" i="2"/>
  <c r="GJ92" i="2"/>
  <c r="GI92" i="2"/>
  <c r="GH92" i="2"/>
  <c r="GB92" i="2"/>
  <c r="GA92" i="2"/>
  <c r="FZ92" i="2"/>
  <c r="FY92" i="2"/>
  <c r="FX92" i="2"/>
  <c r="FW92" i="2"/>
  <c r="FV92" i="2"/>
  <c r="FU92" i="2"/>
  <c r="FT92" i="2"/>
  <c r="FS92" i="2"/>
  <c r="FR92" i="2"/>
  <c r="FQ92" i="2"/>
  <c r="FP92" i="2"/>
  <c r="FO92" i="2"/>
  <c r="FN92" i="2"/>
  <c r="FM92" i="2"/>
  <c r="FL92" i="2"/>
  <c r="FK92" i="2"/>
  <c r="FJ92" i="2"/>
  <c r="FI92" i="2"/>
  <c r="FC92" i="2"/>
  <c r="FB92" i="2"/>
  <c r="FA92" i="2"/>
  <c r="EZ92" i="2"/>
  <c r="EY92" i="2"/>
  <c r="EX92" i="2"/>
  <c r="EW92" i="2"/>
  <c r="EV92" i="2"/>
  <c r="EU92" i="2"/>
  <c r="ET92" i="2"/>
  <c r="ES92" i="2"/>
  <c r="ER92" i="2"/>
  <c r="EQ92" i="2"/>
  <c r="EP92" i="2"/>
  <c r="EO92" i="2"/>
  <c r="EN92" i="2"/>
  <c r="EM92" i="2"/>
  <c r="EL92" i="2"/>
  <c r="EK92" i="2"/>
  <c r="EJ92" i="2"/>
  <c r="EI92" i="2"/>
  <c r="EH92" i="2"/>
  <c r="EG92" i="2"/>
  <c r="EF92" i="2"/>
  <c r="EE92" i="2"/>
  <c r="ED92" i="2"/>
  <c r="EC92" i="2"/>
  <c r="EB92" i="2"/>
  <c r="EA92" i="2"/>
  <c r="DZ92" i="2"/>
  <c r="DY92" i="2"/>
  <c r="DX92" i="2"/>
  <c r="DW92" i="2"/>
  <c r="DV92" i="2"/>
  <c r="DU92" i="2"/>
  <c r="DT92" i="2"/>
  <c r="DS92" i="2"/>
  <c r="DR92" i="2"/>
  <c r="DQ92" i="2"/>
  <c r="DP92" i="2"/>
  <c r="DO92" i="2"/>
  <c r="DN92" i="2"/>
  <c r="DM92" i="2"/>
  <c r="DL92" i="2"/>
  <c r="DK92" i="2"/>
  <c r="DJ92" i="2"/>
  <c r="DI92" i="2"/>
  <c r="DH92" i="2"/>
  <c r="DG92" i="2"/>
  <c r="DF92" i="2"/>
  <c r="DE92" i="2"/>
  <c r="DD92" i="2"/>
  <c r="DC92" i="2"/>
  <c r="DB92" i="2"/>
  <c r="DA92" i="2"/>
  <c r="CZ92" i="2"/>
  <c r="CY92" i="2"/>
  <c r="CX92" i="2"/>
  <c r="CW92" i="2"/>
  <c r="CV92" i="2"/>
  <c r="CU92" i="2"/>
  <c r="CT92" i="2"/>
  <c r="CS92" i="2"/>
  <c r="CR92" i="2"/>
  <c r="CQ92" i="2"/>
  <c r="CP92" i="2"/>
  <c r="CO92" i="2"/>
  <c r="CN92" i="2"/>
  <c r="CM92" i="2"/>
  <c r="CL92" i="2"/>
  <c r="CK92" i="2"/>
  <c r="CJ92" i="2"/>
  <c r="CI92" i="2"/>
  <c r="CH92" i="2"/>
  <c r="CG92" i="2"/>
  <c r="CF92" i="2"/>
  <c r="CE92" i="2"/>
  <c r="CD92" i="2"/>
  <c r="CC92" i="2"/>
  <c r="CB92" i="2"/>
  <c r="CA92" i="2"/>
  <c r="BZ92" i="2"/>
  <c r="BY92" i="2"/>
  <c r="BX92" i="2"/>
  <c r="BW92" i="2"/>
  <c r="BV92" i="2"/>
  <c r="BU92" i="2"/>
  <c r="BT92" i="2"/>
  <c r="BS92" i="2"/>
  <c r="BR92" i="2"/>
  <c r="BQ92" i="2"/>
  <c r="BP92" i="2"/>
  <c r="BO92" i="2"/>
  <c r="BN92" i="2"/>
  <c r="BM92" i="2"/>
  <c r="BG92" i="2"/>
  <c r="BF92" i="2"/>
  <c r="BE92" i="2"/>
  <c r="BD92" i="2"/>
  <c r="BC92" i="2"/>
  <c r="BB92" i="2"/>
  <c r="BA92" i="2"/>
  <c r="AZ92" i="2"/>
  <c r="AY92" i="2"/>
  <c r="AX92" i="2"/>
  <c r="AW92" i="2"/>
  <c r="AV92" i="2"/>
  <c r="AU92" i="2"/>
  <c r="AT92" i="2"/>
  <c r="AS92" i="2"/>
  <c r="AR92" i="2"/>
  <c r="AQ92" i="2"/>
  <c r="AP92" i="2"/>
  <c r="AO92" i="2"/>
  <c r="AN92" i="2"/>
  <c r="AM92" i="2"/>
  <c r="AL92" i="2"/>
  <c r="AK92" i="2"/>
  <c r="AJ92" i="2"/>
  <c r="AI92" i="2"/>
  <c r="AH92" i="2"/>
  <c r="AG92" i="2"/>
  <c r="AF92" i="2"/>
  <c r="AE92" i="2"/>
  <c r="AD92" i="2"/>
  <c r="AC92" i="2"/>
  <c r="AB92" i="2"/>
  <c r="AA92" i="2"/>
  <c r="Z92" i="2"/>
  <c r="Y92" i="2"/>
  <c r="X92" i="2"/>
  <c r="W92" i="2"/>
  <c r="V92" i="2"/>
  <c r="U92" i="2"/>
  <c r="T92" i="2"/>
  <c r="S92" i="2"/>
  <c r="R92" i="2"/>
  <c r="Q92" i="2"/>
  <c r="P92" i="2"/>
  <c r="O92" i="2"/>
  <c r="N92" i="2"/>
  <c r="M92" i="2"/>
  <c r="L92" i="2"/>
  <c r="K92" i="2"/>
  <c r="J92" i="2"/>
  <c r="I92" i="2"/>
  <c r="H92" i="2"/>
  <c r="G92" i="2"/>
  <c r="D92" i="2"/>
  <c r="C92" i="2"/>
  <c r="HF91" i="2"/>
  <c r="HE91" i="2"/>
  <c r="HD91" i="2"/>
  <c r="HC91" i="2"/>
  <c r="HB91" i="2"/>
  <c r="HA91" i="2"/>
  <c r="GZ91" i="2"/>
  <c r="GY91" i="2"/>
  <c r="GX91" i="2"/>
  <c r="GW91" i="2"/>
  <c r="GV91" i="2"/>
  <c r="GU91" i="2"/>
  <c r="GT91" i="2"/>
  <c r="GS91" i="2"/>
  <c r="GR91" i="2"/>
  <c r="GQ91" i="2"/>
  <c r="GP91" i="2"/>
  <c r="GO91" i="2"/>
  <c r="GN91" i="2"/>
  <c r="GM91" i="2"/>
  <c r="GL91" i="2"/>
  <c r="GK91" i="2"/>
  <c r="GJ91" i="2"/>
  <c r="GI91" i="2"/>
  <c r="GH91" i="2"/>
  <c r="GB91" i="2"/>
  <c r="GA91" i="2"/>
  <c r="FZ91" i="2"/>
  <c r="FY91" i="2"/>
  <c r="FX91" i="2"/>
  <c r="FW91" i="2"/>
  <c r="FV91" i="2"/>
  <c r="FU91" i="2"/>
  <c r="FT91" i="2"/>
  <c r="FS91" i="2"/>
  <c r="FR91" i="2"/>
  <c r="FQ91" i="2"/>
  <c r="FP91" i="2"/>
  <c r="FO91" i="2"/>
  <c r="FN91" i="2"/>
  <c r="FM91" i="2"/>
  <c r="FL91" i="2"/>
  <c r="FK91" i="2"/>
  <c r="FJ91" i="2"/>
  <c r="FI91" i="2"/>
  <c r="FC91" i="2"/>
  <c r="FB91" i="2"/>
  <c r="FA91" i="2"/>
  <c r="EZ91" i="2"/>
  <c r="EY91" i="2"/>
  <c r="EX91" i="2"/>
  <c r="EW91" i="2"/>
  <c r="EV91" i="2"/>
  <c r="EU91" i="2"/>
  <c r="ET91" i="2"/>
  <c r="ES91" i="2"/>
  <c r="ER91" i="2"/>
  <c r="EQ91" i="2"/>
  <c r="EP91" i="2"/>
  <c r="EO91" i="2"/>
  <c r="EN91" i="2"/>
  <c r="EM91" i="2"/>
  <c r="EL91" i="2"/>
  <c r="EK91" i="2"/>
  <c r="EJ91" i="2"/>
  <c r="EI91" i="2"/>
  <c r="EH91" i="2"/>
  <c r="EG91" i="2"/>
  <c r="EF91" i="2"/>
  <c r="EE91" i="2"/>
  <c r="ED91" i="2"/>
  <c r="EC91" i="2"/>
  <c r="EB91" i="2"/>
  <c r="EA91" i="2"/>
  <c r="DZ91" i="2"/>
  <c r="DY91" i="2"/>
  <c r="DX91" i="2"/>
  <c r="DW91" i="2"/>
  <c r="DV91" i="2"/>
  <c r="DU91" i="2"/>
  <c r="DT91" i="2"/>
  <c r="DS91" i="2"/>
  <c r="DR91" i="2"/>
  <c r="DQ91" i="2"/>
  <c r="DP91" i="2"/>
  <c r="DO91" i="2"/>
  <c r="DN91" i="2"/>
  <c r="DM91" i="2"/>
  <c r="DL91" i="2"/>
  <c r="DK91" i="2"/>
  <c r="DJ91" i="2"/>
  <c r="DI91" i="2"/>
  <c r="DH91" i="2"/>
  <c r="DG91" i="2"/>
  <c r="DF91" i="2"/>
  <c r="DE91" i="2"/>
  <c r="DD91" i="2"/>
  <c r="DC91" i="2"/>
  <c r="DB91" i="2"/>
  <c r="DA91" i="2"/>
  <c r="CZ91" i="2"/>
  <c r="CY91" i="2"/>
  <c r="CX91" i="2"/>
  <c r="CW91" i="2"/>
  <c r="CV91" i="2"/>
  <c r="CU91" i="2"/>
  <c r="CT91" i="2"/>
  <c r="CS91" i="2"/>
  <c r="CR91" i="2"/>
  <c r="CQ91" i="2"/>
  <c r="CP91" i="2"/>
  <c r="CO91" i="2"/>
  <c r="CN91" i="2"/>
  <c r="CM91" i="2"/>
  <c r="CL91" i="2"/>
  <c r="CK91" i="2"/>
  <c r="CJ91" i="2"/>
  <c r="CI91" i="2"/>
  <c r="CH91" i="2"/>
  <c r="CG91" i="2"/>
  <c r="CF91" i="2"/>
  <c r="CE91" i="2"/>
  <c r="CD91" i="2"/>
  <c r="CC91" i="2"/>
  <c r="CB91" i="2"/>
  <c r="CA91" i="2"/>
  <c r="BZ91" i="2"/>
  <c r="BY91" i="2"/>
  <c r="BX91" i="2"/>
  <c r="BW91" i="2"/>
  <c r="BV91" i="2"/>
  <c r="BU91" i="2"/>
  <c r="BT91" i="2"/>
  <c r="BS91" i="2"/>
  <c r="BR91" i="2"/>
  <c r="BQ91" i="2"/>
  <c r="BP91" i="2"/>
  <c r="BO91" i="2"/>
  <c r="BN91" i="2"/>
  <c r="BM91" i="2"/>
  <c r="BG91" i="2"/>
  <c r="BF91" i="2"/>
  <c r="BE91" i="2"/>
  <c r="BD91" i="2"/>
  <c r="BC91" i="2"/>
  <c r="BB91" i="2"/>
  <c r="BA91" i="2"/>
  <c r="AZ91" i="2"/>
  <c r="AY91" i="2"/>
  <c r="AX91" i="2"/>
  <c r="AW91" i="2"/>
  <c r="AV91" i="2"/>
  <c r="AU91" i="2"/>
  <c r="AT91" i="2"/>
  <c r="AS91" i="2"/>
  <c r="AR91" i="2"/>
  <c r="AQ91" i="2"/>
  <c r="AP91" i="2"/>
  <c r="AO91"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L91" i="2"/>
  <c r="K91" i="2"/>
  <c r="J91" i="2"/>
  <c r="I91" i="2"/>
  <c r="H91" i="2"/>
  <c r="G91" i="2"/>
  <c r="D91" i="2"/>
  <c r="C91" i="2"/>
  <c r="HF90" i="2"/>
  <c r="HE90" i="2"/>
  <c r="HD90" i="2"/>
  <c r="HC90" i="2"/>
  <c r="HB90" i="2"/>
  <c r="HA90" i="2"/>
  <c r="GZ90" i="2"/>
  <c r="GY90" i="2"/>
  <c r="GX90" i="2"/>
  <c r="GW90" i="2"/>
  <c r="GV90" i="2"/>
  <c r="GU90" i="2"/>
  <c r="GT90" i="2"/>
  <c r="GS90" i="2"/>
  <c r="GR90" i="2"/>
  <c r="GQ90" i="2"/>
  <c r="GP90" i="2"/>
  <c r="GO90" i="2"/>
  <c r="GN90" i="2"/>
  <c r="GM90" i="2"/>
  <c r="GL90" i="2"/>
  <c r="GK90" i="2"/>
  <c r="GJ90" i="2"/>
  <c r="GI90" i="2"/>
  <c r="GH90" i="2"/>
  <c r="GB90" i="2"/>
  <c r="GA90" i="2"/>
  <c r="FZ90" i="2"/>
  <c r="FY90" i="2"/>
  <c r="FX90" i="2"/>
  <c r="FW90" i="2"/>
  <c r="FV90" i="2"/>
  <c r="FU90" i="2"/>
  <c r="FT90" i="2"/>
  <c r="FS90" i="2"/>
  <c r="FR90" i="2"/>
  <c r="FQ90" i="2"/>
  <c r="FP90" i="2"/>
  <c r="FO90" i="2"/>
  <c r="FN90" i="2"/>
  <c r="FM90" i="2"/>
  <c r="FL90" i="2"/>
  <c r="FK90" i="2"/>
  <c r="FJ90" i="2"/>
  <c r="FI90" i="2"/>
  <c r="FC90" i="2"/>
  <c r="FB90" i="2"/>
  <c r="FA90" i="2"/>
  <c r="EZ90" i="2"/>
  <c r="EY90" i="2"/>
  <c r="EX90" i="2"/>
  <c r="EW90" i="2"/>
  <c r="EV90" i="2"/>
  <c r="EU90" i="2"/>
  <c r="ET90" i="2"/>
  <c r="ES90" i="2"/>
  <c r="ER90" i="2"/>
  <c r="EQ90" i="2"/>
  <c r="EP90" i="2"/>
  <c r="EO90" i="2"/>
  <c r="EN90" i="2"/>
  <c r="EM90" i="2"/>
  <c r="EL90" i="2"/>
  <c r="EK90" i="2"/>
  <c r="EJ90" i="2"/>
  <c r="EI90" i="2"/>
  <c r="EH90" i="2"/>
  <c r="EG90" i="2"/>
  <c r="EF90" i="2"/>
  <c r="EE90" i="2"/>
  <c r="ED90" i="2"/>
  <c r="EC90" i="2"/>
  <c r="EB90" i="2"/>
  <c r="EA90" i="2"/>
  <c r="DZ90" i="2"/>
  <c r="DY90" i="2"/>
  <c r="DX90" i="2"/>
  <c r="DW90" i="2"/>
  <c r="DV90" i="2"/>
  <c r="DU90" i="2"/>
  <c r="DT90" i="2"/>
  <c r="DS90" i="2"/>
  <c r="DR90" i="2"/>
  <c r="DQ90" i="2"/>
  <c r="DP90" i="2"/>
  <c r="DO90" i="2"/>
  <c r="DN90" i="2"/>
  <c r="DM90" i="2"/>
  <c r="DL90" i="2"/>
  <c r="DK90" i="2"/>
  <c r="DJ90" i="2"/>
  <c r="DI90" i="2"/>
  <c r="DH90" i="2"/>
  <c r="DG90" i="2"/>
  <c r="DF90" i="2"/>
  <c r="DE90" i="2"/>
  <c r="DD90" i="2"/>
  <c r="DC90" i="2"/>
  <c r="DB90" i="2"/>
  <c r="DA90" i="2"/>
  <c r="CZ90" i="2"/>
  <c r="CY90" i="2"/>
  <c r="CX90" i="2"/>
  <c r="CW90" i="2"/>
  <c r="CV90" i="2"/>
  <c r="CU90" i="2"/>
  <c r="CT90" i="2"/>
  <c r="CS90" i="2"/>
  <c r="CR90" i="2"/>
  <c r="CQ90" i="2"/>
  <c r="CP90" i="2"/>
  <c r="CO90" i="2"/>
  <c r="CN90" i="2"/>
  <c r="CM90" i="2"/>
  <c r="CL90" i="2"/>
  <c r="CK90" i="2"/>
  <c r="CJ90" i="2"/>
  <c r="CI90" i="2"/>
  <c r="CH90" i="2"/>
  <c r="CG90" i="2"/>
  <c r="CF90" i="2"/>
  <c r="CE90" i="2"/>
  <c r="CD90" i="2"/>
  <c r="CC90" i="2"/>
  <c r="CB90" i="2"/>
  <c r="CA90" i="2"/>
  <c r="BZ90" i="2"/>
  <c r="BY90" i="2"/>
  <c r="BX90" i="2"/>
  <c r="BW90" i="2"/>
  <c r="BV90" i="2"/>
  <c r="BU90" i="2"/>
  <c r="BT90" i="2"/>
  <c r="BS90" i="2"/>
  <c r="BR90" i="2"/>
  <c r="BQ90" i="2"/>
  <c r="BP90" i="2"/>
  <c r="BO90" i="2"/>
  <c r="BN90" i="2"/>
  <c r="BM90" i="2"/>
  <c r="BG90" i="2"/>
  <c r="BF90" i="2"/>
  <c r="BE90" i="2"/>
  <c r="BD90" i="2"/>
  <c r="BC90" i="2"/>
  <c r="BB90" i="2"/>
  <c r="BA90" i="2"/>
  <c r="AZ90" i="2"/>
  <c r="AY90" i="2"/>
  <c r="AX90" i="2"/>
  <c r="AW90" i="2"/>
  <c r="AV90" i="2"/>
  <c r="AU90" i="2"/>
  <c r="AT90" i="2"/>
  <c r="AS90" i="2"/>
  <c r="AR90" i="2"/>
  <c r="AQ90" i="2"/>
  <c r="AP90" i="2"/>
  <c r="AO90" i="2"/>
  <c r="AN90" i="2"/>
  <c r="AM90" i="2"/>
  <c r="AL90" i="2"/>
  <c r="AK90" i="2"/>
  <c r="AJ90" i="2"/>
  <c r="AI90" i="2"/>
  <c r="AH90" i="2"/>
  <c r="AG90" i="2"/>
  <c r="AF90" i="2"/>
  <c r="AE90" i="2"/>
  <c r="AD90" i="2"/>
  <c r="AC90" i="2"/>
  <c r="AB90" i="2"/>
  <c r="AA90" i="2"/>
  <c r="Z90" i="2"/>
  <c r="Y90" i="2"/>
  <c r="X90" i="2"/>
  <c r="W90" i="2"/>
  <c r="V90" i="2"/>
  <c r="U90" i="2"/>
  <c r="T90" i="2"/>
  <c r="S90" i="2"/>
  <c r="R90" i="2"/>
  <c r="Q90" i="2"/>
  <c r="P90" i="2"/>
  <c r="O90" i="2"/>
  <c r="N90" i="2"/>
  <c r="M90" i="2"/>
  <c r="L90" i="2"/>
  <c r="K90" i="2"/>
  <c r="J90" i="2"/>
  <c r="I90" i="2"/>
  <c r="H90" i="2"/>
  <c r="G90" i="2"/>
  <c r="D90" i="2"/>
  <c r="C90" i="2"/>
  <c r="HF89" i="2"/>
  <c r="HE89" i="2"/>
  <c r="HD89" i="2"/>
  <c r="HC89" i="2"/>
  <c r="HB89" i="2"/>
  <c r="HA89" i="2"/>
  <c r="GZ89" i="2"/>
  <c r="GY89" i="2"/>
  <c r="GX89" i="2"/>
  <c r="GW89" i="2"/>
  <c r="GV89" i="2"/>
  <c r="GU89" i="2"/>
  <c r="GT89" i="2"/>
  <c r="GS89" i="2"/>
  <c r="GR89" i="2"/>
  <c r="GQ89" i="2"/>
  <c r="GP89" i="2"/>
  <c r="GO89" i="2"/>
  <c r="GN89" i="2"/>
  <c r="GM89" i="2"/>
  <c r="GL89" i="2"/>
  <c r="GK89" i="2"/>
  <c r="GJ89" i="2"/>
  <c r="GI89" i="2"/>
  <c r="GH89" i="2"/>
  <c r="GB89" i="2"/>
  <c r="GA89" i="2"/>
  <c r="FZ89" i="2"/>
  <c r="FY89" i="2"/>
  <c r="FX89" i="2"/>
  <c r="FW89" i="2"/>
  <c r="FV89" i="2"/>
  <c r="FU89" i="2"/>
  <c r="FT89" i="2"/>
  <c r="FS89" i="2"/>
  <c r="FR89" i="2"/>
  <c r="FQ89" i="2"/>
  <c r="FP89" i="2"/>
  <c r="FO89" i="2"/>
  <c r="FN89" i="2"/>
  <c r="FM89" i="2"/>
  <c r="FL89" i="2"/>
  <c r="FK89" i="2"/>
  <c r="FJ89" i="2"/>
  <c r="FI89" i="2"/>
  <c r="FC89" i="2"/>
  <c r="FB89" i="2"/>
  <c r="FA89" i="2"/>
  <c r="EZ89" i="2"/>
  <c r="EY89" i="2"/>
  <c r="EX89" i="2"/>
  <c r="EW89" i="2"/>
  <c r="EV89" i="2"/>
  <c r="EU89" i="2"/>
  <c r="ET89" i="2"/>
  <c r="ES89" i="2"/>
  <c r="ER89" i="2"/>
  <c r="EQ89" i="2"/>
  <c r="EP89" i="2"/>
  <c r="EO89" i="2"/>
  <c r="EN89" i="2"/>
  <c r="EM89" i="2"/>
  <c r="EL89" i="2"/>
  <c r="EK89" i="2"/>
  <c r="EJ89" i="2"/>
  <c r="EI89" i="2"/>
  <c r="EH89" i="2"/>
  <c r="EG89" i="2"/>
  <c r="EF89" i="2"/>
  <c r="EE89" i="2"/>
  <c r="ED89" i="2"/>
  <c r="EC89" i="2"/>
  <c r="EB89" i="2"/>
  <c r="EA89" i="2"/>
  <c r="DZ89" i="2"/>
  <c r="DY89" i="2"/>
  <c r="DX89" i="2"/>
  <c r="DW89" i="2"/>
  <c r="DV89" i="2"/>
  <c r="DU89" i="2"/>
  <c r="DT89" i="2"/>
  <c r="DS89" i="2"/>
  <c r="DR89" i="2"/>
  <c r="DQ89" i="2"/>
  <c r="DP89" i="2"/>
  <c r="DO89" i="2"/>
  <c r="DN89" i="2"/>
  <c r="DM89" i="2"/>
  <c r="DL89" i="2"/>
  <c r="DK89" i="2"/>
  <c r="DJ89" i="2"/>
  <c r="DI89" i="2"/>
  <c r="DH89" i="2"/>
  <c r="DG89" i="2"/>
  <c r="DF89" i="2"/>
  <c r="DE89" i="2"/>
  <c r="DD89" i="2"/>
  <c r="DC89" i="2"/>
  <c r="DB89" i="2"/>
  <c r="DA89" i="2"/>
  <c r="CZ89" i="2"/>
  <c r="CY89" i="2"/>
  <c r="CX89" i="2"/>
  <c r="CW89" i="2"/>
  <c r="CV89" i="2"/>
  <c r="CU89" i="2"/>
  <c r="CT89" i="2"/>
  <c r="CS89" i="2"/>
  <c r="CR89" i="2"/>
  <c r="CQ89" i="2"/>
  <c r="CP89" i="2"/>
  <c r="CO89" i="2"/>
  <c r="CN89" i="2"/>
  <c r="CM89" i="2"/>
  <c r="CL89" i="2"/>
  <c r="CK89" i="2"/>
  <c r="CJ89" i="2"/>
  <c r="CI89" i="2"/>
  <c r="CH89" i="2"/>
  <c r="CG89" i="2"/>
  <c r="CF89" i="2"/>
  <c r="CE89" i="2"/>
  <c r="CD89" i="2"/>
  <c r="CC89" i="2"/>
  <c r="CB89" i="2"/>
  <c r="CA89" i="2"/>
  <c r="BZ89" i="2"/>
  <c r="BY89" i="2"/>
  <c r="BX89" i="2"/>
  <c r="BW89" i="2"/>
  <c r="BV89" i="2"/>
  <c r="BU89" i="2"/>
  <c r="BT89" i="2"/>
  <c r="BS89" i="2"/>
  <c r="BR89" i="2"/>
  <c r="BQ89" i="2"/>
  <c r="BP89" i="2"/>
  <c r="BO89" i="2"/>
  <c r="BN89" i="2"/>
  <c r="BM89" i="2"/>
  <c r="BG89" i="2"/>
  <c r="BF89" i="2"/>
  <c r="BE89" i="2"/>
  <c r="BD89" i="2"/>
  <c r="BC89" i="2"/>
  <c r="BB89" i="2"/>
  <c r="BA89" i="2"/>
  <c r="AZ89" i="2"/>
  <c r="AY89" i="2"/>
  <c r="AX89" i="2"/>
  <c r="AW89" i="2"/>
  <c r="AV89" i="2"/>
  <c r="AU89" i="2"/>
  <c r="AT89" i="2"/>
  <c r="AS89" i="2"/>
  <c r="AR89" i="2"/>
  <c r="AQ89" i="2"/>
  <c r="AP89" i="2"/>
  <c r="AO89" i="2"/>
  <c r="AN89" i="2"/>
  <c r="AM89" i="2"/>
  <c r="AL89" i="2"/>
  <c r="AK89" i="2"/>
  <c r="AJ89" i="2"/>
  <c r="AI89" i="2"/>
  <c r="AH89" i="2"/>
  <c r="AG89" i="2"/>
  <c r="AF89" i="2"/>
  <c r="AE89" i="2"/>
  <c r="AD89" i="2"/>
  <c r="AC89" i="2"/>
  <c r="AB89" i="2"/>
  <c r="AA89" i="2"/>
  <c r="Z89" i="2"/>
  <c r="Y89" i="2"/>
  <c r="X89" i="2"/>
  <c r="W89" i="2"/>
  <c r="V89" i="2"/>
  <c r="U89" i="2"/>
  <c r="T89" i="2"/>
  <c r="S89" i="2"/>
  <c r="R89" i="2"/>
  <c r="Q89" i="2"/>
  <c r="P89" i="2"/>
  <c r="O89" i="2"/>
  <c r="N89" i="2"/>
  <c r="M89" i="2"/>
  <c r="L89" i="2"/>
  <c r="K89" i="2"/>
  <c r="J89" i="2"/>
  <c r="I89" i="2"/>
  <c r="H89" i="2"/>
  <c r="G89" i="2"/>
  <c r="D89" i="2"/>
  <c r="C89" i="2"/>
  <c r="HF88" i="2"/>
  <c r="HE88" i="2"/>
  <c r="HD88" i="2"/>
  <c r="HC88" i="2"/>
  <c r="HB88" i="2"/>
  <c r="HA88" i="2"/>
  <c r="GZ88" i="2"/>
  <c r="GY88" i="2"/>
  <c r="GX88" i="2"/>
  <c r="GW88" i="2"/>
  <c r="GV88" i="2"/>
  <c r="GU88" i="2"/>
  <c r="GT88" i="2"/>
  <c r="GS88" i="2"/>
  <c r="GR88" i="2"/>
  <c r="GQ88" i="2"/>
  <c r="GP88" i="2"/>
  <c r="GO88" i="2"/>
  <c r="GN88" i="2"/>
  <c r="GM88" i="2"/>
  <c r="GL88" i="2"/>
  <c r="GK88" i="2"/>
  <c r="GJ88" i="2"/>
  <c r="GI88" i="2"/>
  <c r="GH88" i="2"/>
  <c r="GB88" i="2"/>
  <c r="GA88" i="2"/>
  <c r="FZ88" i="2"/>
  <c r="FY88" i="2"/>
  <c r="FX88" i="2"/>
  <c r="FW88" i="2"/>
  <c r="FV88" i="2"/>
  <c r="FU88" i="2"/>
  <c r="FT88" i="2"/>
  <c r="FS88" i="2"/>
  <c r="FR88" i="2"/>
  <c r="FQ88" i="2"/>
  <c r="FP88" i="2"/>
  <c r="FO88" i="2"/>
  <c r="FN88" i="2"/>
  <c r="FM88" i="2"/>
  <c r="FL88" i="2"/>
  <c r="FK88" i="2"/>
  <c r="FJ88" i="2"/>
  <c r="FI88" i="2"/>
  <c r="FC88" i="2"/>
  <c r="FB88" i="2"/>
  <c r="FA88" i="2"/>
  <c r="EZ88" i="2"/>
  <c r="EY88" i="2"/>
  <c r="EX88" i="2"/>
  <c r="EW88" i="2"/>
  <c r="EV88" i="2"/>
  <c r="EU88" i="2"/>
  <c r="ET88" i="2"/>
  <c r="ES88" i="2"/>
  <c r="ER88" i="2"/>
  <c r="EQ88" i="2"/>
  <c r="EP88" i="2"/>
  <c r="EO88" i="2"/>
  <c r="EN88" i="2"/>
  <c r="EM88" i="2"/>
  <c r="EL88" i="2"/>
  <c r="EK88" i="2"/>
  <c r="EJ88" i="2"/>
  <c r="EI88" i="2"/>
  <c r="EH88" i="2"/>
  <c r="EG88" i="2"/>
  <c r="EF88" i="2"/>
  <c r="EE88" i="2"/>
  <c r="ED88" i="2"/>
  <c r="EC88" i="2"/>
  <c r="EB88" i="2"/>
  <c r="EA88" i="2"/>
  <c r="DZ88" i="2"/>
  <c r="DY88" i="2"/>
  <c r="DX88" i="2"/>
  <c r="DW88" i="2"/>
  <c r="DV88" i="2"/>
  <c r="DU88" i="2"/>
  <c r="DT88" i="2"/>
  <c r="DS88" i="2"/>
  <c r="DR88" i="2"/>
  <c r="DQ88" i="2"/>
  <c r="DP88" i="2"/>
  <c r="DO88" i="2"/>
  <c r="DN88" i="2"/>
  <c r="DM88" i="2"/>
  <c r="DL88" i="2"/>
  <c r="DK88" i="2"/>
  <c r="DJ88" i="2"/>
  <c r="DI88" i="2"/>
  <c r="DH88" i="2"/>
  <c r="DG88" i="2"/>
  <c r="DF88" i="2"/>
  <c r="DE88" i="2"/>
  <c r="DD88" i="2"/>
  <c r="DC88" i="2"/>
  <c r="DB88" i="2"/>
  <c r="DA88" i="2"/>
  <c r="CZ88" i="2"/>
  <c r="CY88" i="2"/>
  <c r="CX88" i="2"/>
  <c r="CW88" i="2"/>
  <c r="CV88" i="2"/>
  <c r="CU88" i="2"/>
  <c r="CT88" i="2"/>
  <c r="CS88" i="2"/>
  <c r="CR88" i="2"/>
  <c r="CQ88" i="2"/>
  <c r="CP88" i="2"/>
  <c r="CO88" i="2"/>
  <c r="CN88" i="2"/>
  <c r="CM88" i="2"/>
  <c r="CL88" i="2"/>
  <c r="CK88" i="2"/>
  <c r="CJ88" i="2"/>
  <c r="CI88" i="2"/>
  <c r="CH88" i="2"/>
  <c r="CG88" i="2"/>
  <c r="CF88" i="2"/>
  <c r="CE88" i="2"/>
  <c r="CD88" i="2"/>
  <c r="CC88" i="2"/>
  <c r="CB88" i="2"/>
  <c r="CA88" i="2"/>
  <c r="BZ88" i="2"/>
  <c r="BY88" i="2"/>
  <c r="BX88" i="2"/>
  <c r="BW88" i="2"/>
  <c r="BV88" i="2"/>
  <c r="BU88" i="2"/>
  <c r="BT88" i="2"/>
  <c r="BS88" i="2"/>
  <c r="BR88" i="2"/>
  <c r="BQ88" i="2"/>
  <c r="BP88" i="2"/>
  <c r="BO88" i="2"/>
  <c r="BN88" i="2"/>
  <c r="BM88" i="2"/>
  <c r="BG88" i="2"/>
  <c r="BF88" i="2"/>
  <c r="BE88" i="2"/>
  <c r="BD88" i="2"/>
  <c r="BC88" i="2"/>
  <c r="BB88" i="2"/>
  <c r="BA88" i="2"/>
  <c r="AZ88" i="2"/>
  <c r="AY88" i="2"/>
  <c r="AX88" i="2"/>
  <c r="AW88" i="2"/>
  <c r="AV88" i="2"/>
  <c r="AU88" i="2"/>
  <c r="AT88" i="2"/>
  <c r="AS88" i="2"/>
  <c r="AR88" i="2"/>
  <c r="AQ88" i="2"/>
  <c r="AP88"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O88" i="2"/>
  <c r="N88" i="2"/>
  <c r="M88" i="2"/>
  <c r="L88" i="2"/>
  <c r="K88" i="2"/>
  <c r="J88" i="2"/>
  <c r="I88" i="2"/>
  <c r="H88" i="2"/>
  <c r="G88" i="2"/>
  <c r="C88" i="2"/>
  <c r="HF87" i="2"/>
  <c r="HE87" i="2"/>
  <c r="HD87" i="2"/>
  <c r="HC87" i="2"/>
  <c r="HB87" i="2"/>
  <c r="HA87" i="2"/>
  <c r="GZ87" i="2"/>
  <c r="GY87" i="2"/>
  <c r="GX87" i="2"/>
  <c r="GW87" i="2"/>
  <c r="GV87" i="2"/>
  <c r="GU87" i="2"/>
  <c r="GT87" i="2"/>
  <c r="GS87" i="2"/>
  <c r="GR87" i="2"/>
  <c r="GQ87" i="2"/>
  <c r="GP87" i="2"/>
  <c r="GO87" i="2"/>
  <c r="GN87" i="2"/>
  <c r="GM87" i="2"/>
  <c r="GL87" i="2"/>
  <c r="GK87" i="2"/>
  <c r="GJ87" i="2"/>
  <c r="GI87" i="2"/>
  <c r="GH87" i="2"/>
  <c r="GB87" i="2"/>
  <c r="GA87" i="2"/>
  <c r="FZ87" i="2"/>
  <c r="FY87" i="2"/>
  <c r="FX87" i="2"/>
  <c r="FW87" i="2"/>
  <c r="FV87" i="2"/>
  <c r="FU87" i="2"/>
  <c r="FT87" i="2"/>
  <c r="FS87" i="2"/>
  <c r="FR87" i="2"/>
  <c r="FQ87" i="2"/>
  <c r="FP87" i="2"/>
  <c r="FO87" i="2"/>
  <c r="FN87" i="2"/>
  <c r="FM87" i="2"/>
  <c r="FL87" i="2"/>
  <c r="FK87" i="2"/>
  <c r="FJ87" i="2"/>
  <c r="FI87" i="2"/>
  <c r="FC87" i="2"/>
  <c r="FB87" i="2"/>
  <c r="FA87" i="2"/>
  <c r="EZ87" i="2"/>
  <c r="EY87" i="2"/>
  <c r="EX87" i="2"/>
  <c r="EW87" i="2"/>
  <c r="EV87" i="2"/>
  <c r="EU87" i="2"/>
  <c r="ET87" i="2"/>
  <c r="ES87" i="2"/>
  <c r="ER87" i="2"/>
  <c r="EQ87" i="2"/>
  <c r="EP87" i="2"/>
  <c r="EO87" i="2"/>
  <c r="EN87" i="2"/>
  <c r="EM87" i="2"/>
  <c r="EL87" i="2"/>
  <c r="EK87" i="2"/>
  <c r="EJ87" i="2"/>
  <c r="EI87" i="2"/>
  <c r="EH87" i="2"/>
  <c r="EG87" i="2"/>
  <c r="EF87" i="2"/>
  <c r="EE87" i="2"/>
  <c r="ED87" i="2"/>
  <c r="EC87" i="2"/>
  <c r="EB87" i="2"/>
  <c r="EA87" i="2"/>
  <c r="DZ87" i="2"/>
  <c r="DY87" i="2"/>
  <c r="DX87" i="2"/>
  <c r="DW87" i="2"/>
  <c r="DV87" i="2"/>
  <c r="DU87" i="2"/>
  <c r="DT87" i="2"/>
  <c r="DS87" i="2"/>
  <c r="DR87" i="2"/>
  <c r="DQ87" i="2"/>
  <c r="DP87" i="2"/>
  <c r="DO87" i="2"/>
  <c r="DN87" i="2"/>
  <c r="DM87" i="2"/>
  <c r="DL87" i="2"/>
  <c r="DK87" i="2"/>
  <c r="DJ87" i="2"/>
  <c r="DI87" i="2"/>
  <c r="DH87" i="2"/>
  <c r="DG87" i="2"/>
  <c r="DF87" i="2"/>
  <c r="DE87" i="2"/>
  <c r="DD87" i="2"/>
  <c r="DC87" i="2"/>
  <c r="DB87" i="2"/>
  <c r="DA87" i="2"/>
  <c r="CZ87" i="2"/>
  <c r="CY87" i="2"/>
  <c r="CX87" i="2"/>
  <c r="CW87" i="2"/>
  <c r="CV87" i="2"/>
  <c r="CU87" i="2"/>
  <c r="CT87" i="2"/>
  <c r="CS87" i="2"/>
  <c r="CR87" i="2"/>
  <c r="CQ87" i="2"/>
  <c r="CP87" i="2"/>
  <c r="CO87" i="2"/>
  <c r="CN87" i="2"/>
  <c r="CM87" i="2"/>
  <c r="CL87" i="2"/>
  <c r="CK87" i="2"/>
  <c r="CJ87" i="2"/>
  <c r="CI87" i="2"/>
  <c r="CH87" i="2"/>
  <c r="CG87" i="2"/>
  <c r="CF87" i="2"/>
  <c r="CE87" i="2"/>
  <c r="CD87" i="2"/>
  <c r="CC87" i="2"/>
  <c r="CB87" i="2"/>
  <c r="CA87" i="2"/>
  <c r="BZ87" i="2"/>
  <c r="BY87" i="2"/>
  <c r="BX87" i="2"/>
  <c r="BW87" i="2"/>
  <c r="BV87" i="2"/>
  <c r="BU87" i="2"/>
  <c r="BT87" i="2"/>
  <c r="BS87" i="2"/>
  <c r="BR87" i="2"/>
  <c r="BQ87" i="2"/>
  <c r="BP87" i="2"/>
  <c r="BO87" i="2"/>
  <c r="BN87" i="2"/>
  <c r="BM87" i="2"/>
  <c r="BG87" i="2"/>
  <c r="BF87" i="2"/>
  <c r="BE87" i="2"/>
  <c r="BD87" i="2"/>
  <c r="BC87" i="2"/>
  <c r="BB87" i="2"/>
  <c r="BA87" i="2"/>
  <c r="AZ87" i="2"/>
  <c r="AY87" i="2"/>
  <c r="AX87" i="2"/>
  <c r="AW87" i="2"/>
  <c r="AV87" i="2"/>
  <c r="AU87" i="2"/>
  <c r="AT87" i="2"/>
  <c r="AS87" i="2"/>
  <c r="AR87" i="2"/>
  <c r="AQ87" i="2"/>
  <c r="AP87" i="2"/>
  <c r="AO87" i="2"/>
  <c r="AN87" i="2"/>
  <c r="AM87" i="2"/>
  <c r="AL87" i="2"/>
  <c r="AK87" i="2"/>
  <c r="AJ87" i="2"/>
  <c r="AI87" i="2"/>
  <c r="AH87" i="2"/>
  <c r="AG87" i="2"/>
  <c r="AF87" i="2"/>
  <c r="AE87" i="2"/>
  <c r="AD87" i="2"/>
  <c r="AC87" i="2"/>
  <c r="AB87" i="2"/>
  <c r="AA87" i="2"/>
  <c r="Z87" i="2"/>
  <c r="Y87" i="2"/>
  <c r="X87" i="2"/>
  <c r="W87" i="2"/>
  <c r="V87" i="2"/>
  <c r="U87" i="2"/>
  <c r="T87" i="2"/>
  <c r="S87" i="2"/>
  <c r="R87" i="2"/>
  <c r="Q87" i="2"/>
  <c r="P87" i="2"/>
  <c r="O87" i="2"/>
  <c r="N87" i="2"/>
  <c r="M87" i="2"/>
  <c r="L87" i="2"/>
  <c r="K87" i="2"/>
  <c r="J87" i="2"/>
  <c r="I87" i="2"/>
  <c r="H87" i="2"/>
  <c r="G87" i="2"/>
  <c r="D87" i="2"/>
  <c r="C87" i="2"/>
  <c r="HF86" i="2"/>
  <c r="HE86" i="2"/>
  <c r="HD86" i="2"/>
  <c r="HC86" i="2"/>
  <c r="HB86" i="2"/>
  <c r="HA86" i="2"/>
  <c r="GZ86" i="2"/>
  <c r="GY86" i="2"/>
  <c r="GX86" i="2"/>
  <c r="GW86" i="2"/>
  <c r="GV86" i="2"/>
  <c r="GU86" i="2"/>
  <c r="GT86" i="2"/>
  <c r="GS86" i="2"/>
  <c r="GR86" i="2"/>
  <c r="GQ86" i="2"/>
  <c r="GP86" i="2"/>
  <c r="GO86" i="2"/>
  <c r="GN86" i="2"/>
  <c r="GM86" i="2"/>
  <c r="GL86" i="2"/>
  <c r="GK86" i="2"/>
  <c r="GJ86" i="2"/>
  <c r="GI86" i="2"/>
  <c r="GH86" i="2"/>
  <c r="GB86" i="2"/>
  <c r="GA86" i="2"/>
  <c r="FZ86" i="2"/>
  <c r="FY86" i="2"/>
  <c r="FX86" i="2"/>
  <c r="FW86" i="2"/>
  <c r="FV86" i="2"/>
  <c r="FU86" i="2"/>
  <c r="FT86" i="2"/>
  <c r="FS86" i="2"/>
  <c r="FR86" i="2"/>
  <c r="FQ86" i="2"/>
  <c r="FP86" i="2"/>
  <c r="FO86" i="2"/>
  <c r="FN86" i="2"/>
  <c r="FM86" i="2"/>
  <c r="FL86" i="2"/>
  <c r="FK86" i="2"/>
  <c r="FJ86" i="2"/>
  <c r="FI86" i="2"/>
  <c r="FC86" i="2"/>
  <c r="FB86" i="2"/>
  <c r="FA86" i="2"/>
  <c r="EZ86" i="2"/>
  <c r="EY86" i="2"/>
  <c r="EX86" i="2"/>
  <c r="EW86" i="2"/>
  <c r="EV86" i="2"/>
  <c r="EU86" i="2"/>
  <c r="ET86" i="2"/>
  <c r="ES86" i="2"/>
  <c r="ER86" i="2"/>
  <c r="EQ86" i="2"/>
  <c r="EP86" i="2"/>
  <c r="EO86" i="2"/>
  <c r="EN86" i="2"/>
  <c r="EM86" i="2"/>
  <c r="EL86" i="2"/>
  <c r="EK86" i="2"/>
  <c r="EJ86" i="2"/>
  <c r="EI86" i="2"/>
  <c r="EH86" i="2"/>
  <c r="EG86" i="2"/>
  <c r="EF86" i="2"/>
  <c r="EE86" i="2"/>
  <c r="ED86" i="2"/>
  <c r="EC86" i="2"/>
  <c r="EB86" i="2"/>
  <c r="EA86" i="2"/>
  <c r="DZ86" i="2"/>
  <c r="DY86" i="2"/>
  <c r="DX86" i="2"/>
  <c r="DW86" i="2"/>
  <c r="DV86" i="2"/>
  <c r="DU86" i="2"/>
  <c r="DT86" i="2"/>
  <c r="DS86" i="2"/>
  <c r="DR86" i="2"/>
  <c r="DQ86" i="2"/>
  <c r="DP86" i="2"/>
  <c r="DO86" i="2"/>
  <c r="DN86" i="2"/>
  <c r="DM86" i="2"/>
  <c r="DL86" i="2"/>
  <c r="DK86" i="2"/>
  <c r="DJ86" i="2"/>
  <c r="DI86" i="2"/>
  <c r="DH86" i="2"/>
  <c r="DG86" i="2"/>
  <c r="DF86" i="2"/>
  <c r="DE86" i="2"/>
  <c r="DD86" i="2"/>
  <c r="DC86" i="2"/>
  <c r="DB86" i="2"/>
  <c r="DA86" i="2"/>
  <c r="CZ86" i="2"/>
  <c r="CY86" i="2"/>
  <c r="CX86" i="2"/>
  <c r="CW86" i="2"/>
  <c r="CV86" i="2"/>
  <c r="CU86" i="2"/>
  <c r="CT86" i="2"/>
  <c r="CS86" i="2"/>
  <c r="CR86" i="2"/>
  <c r="CQ86" i="2"/>
  <c r="CP86" i="2"/>
  <c r="CO86" i="2"/>
  <c r="CN86" i="2"/>
  <c r="CM86" i="2"/>
  <c r="CL86" i="2"/>
  <c r="CK86" i="2"/>
  <c r="CJ86" i="2"/>
  <c r="CI86" i="2"/>
  <c r="CH86" i="2"/>
  <c r="CG86" i="2"/>
  <c r="CF86" i="2"/>
  <c r="CE86" i="2"/>
  <c r="CD86" i="2"/>
  <c r="CC86" i="2"/>
  <c r="CB86" i="2"/>
  <c r="CA86" i="2"/>
  <c r="BZ86" i="2"/>
  <c r="BY86" i="2"/>
  <c r="BX86" i="2"/>
  <c r="BW86" i="2"/>
  <c r="BV86" i="2"/>
  <c r="BU86" i="2"/>
  <c r="BT86" i="2"/>
  <c r="BS86" i="2"/>
  <c r="BR86" i="2"/>
  <c r="BQ86" i="2"/>
  <c r="BP86" i="2"/>
  <c r="BO86" i="2"/>
  <c r="BN86" i="2"/>
  <c r="BM86" i="2"/>
  <c r="BG86" i="2"/>
  <c r="BF86" i="2"/>
  <c r="BE86" i="2"/>
  <c r="BD86" i="2"/>
  <c r="BC86" i="2"/>
  <c r="BB86" i="2"/>
  <c r="BA86" i="2"/>
  <c r="AZ86" i="2"/>
  <c r="AY86" i="2"/>
  <c r="AX86" i="2"/>
  <c r="AW86" i="2"/>
  <c r="AV86" i="2"/>
  <c r="AU86" i="2"/>
  <c r="AT86" i="2"/>
  <c r="AS86" i="2"/>
  <c r="AR86" i="2"/>
  <c r="AQ86" i="2"/>
  <c r="AP86" i="2"/>
  <c r="AO86" i="2"/>
  <c r="AN86" i="2"/>
  <c r="AM86" i="2"/>
  <c r="AL86" i="2"/>
  <c r="AK86" i="2"/>
  <c r="AJ86" i="2"/>
  <c r="AI86" i="2"/>
  <c r="AH86" i="2"/>
  <c r="AG86" i="2"/>
  <c r="AF86" i="2"/>
  <c r="AE86" i="2"/>
  <c r="AD86" i="2"/>
  <c r="AC86" i="2"/>
  <c r="AB86" i="2"/>
  <c r="AA86" i="2"/>
  <c r="Z86" i="2"/>
  <c r="Y86" i="2"/>
  <c r="X86" i="2"/>
  <c r="W86" i="2"/>
  <c r="V86" i="2"/>
  <c r="U86" i="2"/>
  <c r="T86" i="2"/>
  <c r="S86" i="2"/>
  <c r="R86" i="2"/>
  <c r="Q86" i="2"/>
  <c r="P86" i="2"/>
  <c r="O86" i="2"/>
  <c r="N86" i="2"/>
  <c r="M86" i="2"/>
  <c r="L86" i="2"/>
  <c r="K86" i="2"/>
  <c r="J86" i="2"/>
  <c r="I86" i="2"/>
  <c r="H86" i="2"/>
  <c r="G86" i="2"/>
  <c r="D86" i="2"/>
  <c r="C86" i="2"/>
  <c r="HF85" i="2"/>
  <c r="HE85" i="2"/>
  <c r="HD85" i="2"/>
  <c r="HC85" i="2"/>
  <c r="HB85" i="2"/>
  <c r="HA85" i="2"/>
  <c r="GZ85" i="2"/>
  <c r="GY85" i="2"/>
  <c r="GX85" i="2"/>
  <c r="GW85" i="2"/>
  <c r="GV85" i="2"/>
  <c r="GU85" i="2"/>
  <c r="GT85" i="2"/>
  <c r="GS85" i="2"/>
  <c r="GR85" i="2"/>
  <c r="GQ85" i="2"/>
  <c r="GP85" i="2"/>
  <c r="GO85" i="2"/>
  <c r="GN85" i="2"/>
  <c r="GM85" i="2"/>
  <c r="GL85" i="2"/>
  <c r="GK85" i="2"/>
  <c r="GJ85" i="2"/>
  <c r="GI85" i="2"/>
  <c r="GH85" i="2"/>
  <c r="GB85" i="2"/>
  <c r="GA85" i="2"/>
  <c r="FZ85" i="2"/>
  <c r="FY85" i="2"/>
  <c r="FX85" i="2"/>
  <c r="FW85" i="2"/>
  <c r="FV85" i="2"/>
  <c r="FU85" i="2"/>
  <c r="FT85" i="2"/>
  <c r="FS85" i="2"/>
  <c r="FR85" i="2"/>
  <c r="FQ85" i="2"/>
  <c r="FP85" i="2"/>
  <c r="FO85" i="2"/>
  <c r="FN85" i="2"/>
  <c r="FM85" i="2"/>
  <c r="FL85" i="2"/>
  <c r="FK85" i="2"/>
  <c r="FJ85" i="2"/>
  <c r="FI85" i="2"/>
  <c r="FC85" i="2"/>
  <c r="FB85" i="2"/>
  <c r="FA85" i="2"/>
  <c r="EZ85" i="2"/>
  <c r="EY85" i="2"/>
  <c r="EX85" i="2"/>
  <c r="EW85" i="2"/>
  <c r="EV85" i="2"/>
  <c r="EU85" i="2"/>
  <c r="ET85" i="2"/>
  <c r="ES85" i="2"/>
  <c r="ER85" i="2"/>
  <c r="EQ85" i="2"/>
  <c r="EP85" i="2"/>
  <c r="EO85" i="2"/>
  <c r="EN85" i="2"/>
  <c r="EM85" i="2"/>
  <c r="EL85" i="2"/>
  <c r="EK85" i="2"/>
  <c r="EJ85" i="2"/>
  <c r="EI85" i="2"/>
  <c r="EH85" i="2"/>
  <c r="EG85" i="2"/>
  <c r="EF85" i="2"/>
  <c r="EE85" i="2"/>
  <c r="ED85" i="2"/>
  <c r="EC85" i="2"/>
  <c r="EB85" i="2"/>
  <c r="EA85" i="2"/>
  <c r="DZ85" i="2"/>
  <c r="DY85" i="2"/>
  <c r="DX85" i="2"/>
  <c r="DW85" i="2"/>
  <c r="DV85" i="2"/>
  <c r="DU85" i="2"/>
  <c r="DT85" i="2"/>
  <c r="DS85" i="2"/>
  <c r="DR85" i="2"/>
  <c r="DQ85" i="2"/>
  <c r="DP85" i="2"/>
  <c r="DO85" i="2"/>
  <c r="DN85" i="2"/>
  <c r="DM85" i="2"/>
  <c r="DL85" i="2"/>
  <c r="DK85" i="2"/>
  <c r="DJ85" i="2"/>
  <c r="DI85" i="2"/>
  <c r="DH85" i="2"/>
  <c r="DG85" i="2"/>
  <c r="DF85" i="2"/>
  <c r="DE85" i="2"/>
  <c r="DD85" i="2"/>
  <c r="DC85" i="2"/>
  <c r="DB85" i="2"/>
  <c r="DA85" i="2"/>
  <c r="CZ85" i="2"/>
  <c r="CY85" i="2"/>
  <c r="CX85" i="2"/>
  <c r="CW85" i="2"/>
  <c r="CV85" i="2"/>
  <c r="CU85" i="2"/>
  <c r="CT85" i="2"/>
  <c r="CS85" i="2"/>
  <c r="CR85" i="2"/>
  <c r="CQ85" i="2"/>
  <c r="CP85" i="2"/>
  <c r="CO85" i="2"/>
  <c r="CN85" i="2"/>
  <c r="CM85" i="2"/>
  <c r="CL85" i="2"/>
  <c r="CK85" i="2"/>
  <c r="CJ85" i="2"/>
  <c r="CI85" i="2"/>
  <c r="CH85" i="2"/>
  <c r="CG85" i="2"/>
  <c r="CF85" i="2"/>
  <c r="CE85" i="2"/>
  <c r="CD85" i="2"/>
  <c r="CC85" i="2"/>
  <c r="CB85" i="2"/>
  <c r="CA85" i="2"/>
  <c r="BZ85" i="2"/>
  <c r="BY85" i="2"/>
  <c r="BX85" i="2"/>
  <c r="BW85" i="2"/>
  <c r="BV85" i="2"/>
  <c r="BU85" i="2"/>
  <c r="BT85" i="2"/>
  <c r="BS85" i="2"/>
  <c r="BR85" i="2"/>
  <c r="BQ85" i="2"/>
  <c r="BP85" i="2"/>
  <c r="BO85" i="2"/>
  <c r="BN85" i="2"/>
  <c r="BM85" i="2"/>
  <c r="BG85" i="2"/>
  <c r="BF85" i="2"/>
  <c r="BE85" i="2"/>
  <c r="BD85" i="2"/>
  <c r="BC85" i="2"/>
  <c r="BB85" i="2"/>
  <c r="BA85" i="2"/>
  <c r="AZ85" i="2"/>
  <c r="AY85" i="2"/>
  <c r="AX85" i="2"/>
  <c r="AW85" i="2"/>
  <c r="AV85" i="2"/>
  <c r="AU85" i="2"/>
  <c r="AT85" i="2"/>
  <c r="AS85" i="2"/>
  <c r="AR85" i="2"/>
  <c r="AQ85" i="2"/>
  <c r="AP85"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G85" i="2"/>
  <c r="D85" i="2"/>
  <c r="C85" i="2"/>
  <c r="HF84" i="2"/>
  <c r="HE84" i="2"/>
  <c r="HD84" i="2"/>
  <c r="HC84" i="2"/>
  <c r="HB84" i="2"/>
  <c r="HA84" i="2"/>
  <c r="GZ84" i="2"/>
  <c r="GY84" i="2"/>
  <c r="GX84" i="2"/>
  <c r="GW84" i="2"/>
  <c r="GV84" i="2"/>
  <c r="GU84" i="2"/>
  <c r="GT84" i="2"/>
  <c r="GS84" i="2"/>
  <c r="GR84" i="2"/>
  <c r="GQ84" i="2"/>
  <c r="GP84" i="2"/>
  <c r="GO84" i="2"/>
  <c r="GN84" i="2"/>
  <c r="GM84" i="2"/>
  <c r="GL84" i="2"/>
  <c r="GK84" i="2"/>
  <c r="GJ84" i="2"/>
  <c r="GI84" i="2"/>
  <c r="GH84" i="2"/>
  <c r="GB84" i="2"/>
  <c r="GA84" i="2"/>
  <c r="FZ84" i="2"/>
  <c r="FY84" i="2"/>
  <c r="FX84" i="2"/>
  <c r="FW84" i="2"/>
  <c r="FV84" i="2"/>
  <c r="FU84" i="2"/>
  <c r="FT84" i="2"/>
  <c r="FS84" i="2"/>
  <c r="FR84" i="2"/>
  <c r="FQ84" i="2"/>
  <c r="FP84" i="2"/>
  <c r="FO84" i="2"/>
  <c r="FN84" i="2"/>
  <c r="FM84" i="2"/>
  <c r="FL84" i="2"/>
  <c r="FK84" i="2"/>
  <c r="FJ84" i="2"/>
  <c r="FI84" i="2"/>
  <c r="FC84" i="2"/>
  <c r="FB84" i="2"/>
  <c r="FA84" i="2"/>
  <c r="EZ84" i="2"/>
  <c r="EY84" i="2"/>
  <c r="EX84" i="2"/>
  <c r="EW84" i="2"/>
  <c r="EV84" i="2"/>
  <c r="EU84" i="2"/>
  <c r="ET84" i="2"/>
  <c r="ES84" i="2"/>
  <c r="ER84" i="2"/>
  <c r="EQ84" i="2"/>
  <c r="EP84" i="2"/>
  <c r="EO84" i="2"/>
  <c r="EN84" i="2"/>
  <c r="EM84" i="2"/>
  <c r="EL84" i="2"/>
  <c r="EK84" i="2"/>
  <c r="EJ84" i="2"/>
  <c r="EI84" i="2"/>
  <c r="EH84" i="2"/>
  <c r="EG84" i="2"/>
  <c r="EF84" i="2"/>
  <c r="EE84" i="2"/>
  <c r="ED84" i="2"/>
  <c r="EC84" i="2"/>
  <c r="EB84" i="2"/>
  <c r="EA84" i="2"/>
  <c r="DZ84" i="2"/>
  <c r="DY84" i="2"/>
  <c r="DX84" i="2"/>
  <c r="DW84" i="2"/>
  <c r="DV84" i="2"/>
  <c r="DU84" i="2"/>
  <c r="DT84" i="2"/>
  <c r="DS84" i="2"/>
  <c r="DR84" i="2"/>
  <c r="DQ84" i="2"/>
  <c r="DP84" i="2"/>
  <c r="DO84" i="2"/>
  <c r="DN84" i="2"/>
  <c r="DM84" i="2"/>
  <c r="DL84" i="2"/>
  <c r="DK84" i="2"/>
  <c r="DJ84" i="2"/>
  <c r="DI84" i="2"/>
  <c r="DH84" i="2"/>
  <c r="DG84" i="2"/>
  <c r="DF84" i="2"/>
  <c r="DE84" i="2"/>
  <c r="DD84" i="2"/>
  <c r="DC84" i="2"/>
  <c r="DB84" i="2"/>
  <c r="DA84" i="2"/>
  <c r="CZ84" i="2"/>
  <c r="CY84" i="2"/>
  <c r="CX84" i="2"/>
  <c r="CW84" i="2"/>
  <c r="CV84" i="2"/>
  <c r="CU84" i="2"/>
  <c r="CT84" i="2"/>
  <c r="CS84" i="2"/>
  <c r="CR84" i="2"/>
  <c r="CQ84" i="2"/>
  <c r="CP84" i="2"/>
  <c r="CO84" i="2"/>
  <c r="CN84" i="2"/>
  <c r="CM84" i="2"/>
  <c r="CL84" i="2"/>
  <c r="CK84" i="2"/>
  <c r="CJ84" i="2"/>
  <c r="CI84" i="2"/>
  <c r="CH84" i="2"/>
  <c r="CG84" i="2"/>
  <c r="CF84" i="2"/>
  <c r="CE84" i="2"/>
  <c r="CD84" i="2"/>
  <c r="CC84" i="2"/>
  <c r="CB84" i="2"/>
  <c r="CA84" i="2"/>
  <c r="BZ84" i="2"/>
  <c r="BY84" i="2"/>
  <c r="BX84" i="2"/>
  <c r="BW84" i="2"/>
  <c r="BV84" i="2"/>
  <c r="BU84" i="2"/>
  <c r="BT84" i="2"/>
  <c r="BS84" i="2"/>
  <c r="BR84" i="2"/>
  <c r="BQ84" i="2"/>
  <c r="BP84" i="2"/>
  <c r="BO84" i="2"/>
  <c r="BN84" i="2"/>
  <c r="BM84" i="2"/>
  <c r="BG84" i="2"/>
  <c r="BF84" i="2"/>
  <c r="BE84" i="2"/>
  <c r="BD84" i="2"/>
  <c r="BC84" i="2"/>
  <c r="BB84" i="2"/>
  <c r="BA84" i="2"/>
  <c r="AZ84" i="2"/>
  <c r="AY84" i="2"/>
  <c r="AX84" i="2"/>
  <c r="AW84" i="2"/>
  <c r="AV84" i="2"/>
  <c r="AU84" i="2"/>
  <c r="AT84" i="2"/>
  <c r="AS84" i="2"/>
  <c r="AR84" i="2"/>
  <c r="AQ84" i="2"/>
  <c r="AP84"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D84" i="2"/>
  <c r="C84" i="2"/>
  <c r="HF83" i="2"/>
  <c r="HE83" i="2"/>
  <c r="HD83" i="2"/>
  <c r="HC83" i="2"/>
  <c r="HB83" i="2"/>
  <c r="HA83" i="2"/>
  <c r="GZ83" i="2"/>
  <c r="GY83" i="2"/>
  <c r="GX83" i="2"/>
  <c r="GW83" i="2"/>
  <c r="GV83" i="2"/>
  <c r="GU83" i="2"/>
  <c r="GT83" i="2"/>
  <c r="GS83" i="2"/>
  <c r="GR83" i="2"/>
  <c r="GQ83" i="2"/>
  <c r="GP83" i="2"/>
  <c r="GO83" i="2"/>
  <c r="GN83" i="2"/>
  <c r="GM83" i="2"/>
  <c r="GL83" i="2"/>
  <c r="GK83" i="2"/>
  <c r="GJ83" i="2"/>
  <c r="GI83" i="2"/>
  <c r="GH83" i="2"/>
  <c r="GB83" i="2"/>
  <c r="GA83" i="2"/>
  <c r="FZ83" i="2"/>
  <c r="FY83" i="2"/>
  <c r="FX83" i="2"/>
  <c r="FW83" i="2"/>
  <c r="FV83" i="2"/>
  <c r="FU83" i="2"/>
  <c r="FT83" i="2"/>
  <c r="FS83" i="2"/>
  <c r="FR83" i="2"/>
  <c r="FQ83" i="2"/>
  <c r="FP83" i="2"/>
  <c r="FO83" i="2"/>
  <c r="FN83" i="2"/>
  <c r="FM83" i="2"/>
  <c r="FL83" i="2"/>
  <c r="FK83" i="2"/>
  <c r="FJ83" i="2"/>
  <c r="FI83" i="2"/>
  <c r="FC83" i="2"/>
  <c r="FB83" i="2"/>
  <c r="FA83" i="2"/>
  <c r="EZ83" i="2"/>
  <c r="EY83" i="2"/>
  <c r="EX83" i="2"/>
  <c r="EW83" i="2"/>
  <c r="EV83" i="2"/>
  <c r="EU83" i="2"/>
  <c r="ET83" i="2"/>
  <c r="ES83" i="2"/>
  <c r="ER83" i="2"/>
  <c r="EQ83" i="2"/>
  <c r="EP83" i="2"/>
  <c r="EO83" i="2"/>
  <c r="EN83" i="2"/>
  <c r="EM83" i="2"/>
  <c r="EL83" i="2"/>
  <c r="EK83" i="2"/>
  <c r="EJ83" i="2"/>
  <c r="EI83" i="2"/>
  <c r="EH83" i="2"/>
  <c r="EG83" i="2"/>
  <c r="EF83" i="2"/>
  <c r="EE83" i="2"/>
  <c r="ED83" i="2"/>
  <c r="EC83" i="2"/>
  <c r="EB83" i="2"/>
  <c r="EA83" i="2"/>
  <c r="DZ83" i="2"/>
  <c r="DY83" i="2"/>
  <c r="DX83" i="2"/>
  <c r="DW83" i="2"/>
  <c r="DV83" i="2"/>
  <c r="DU83" i="2"/>
  <c r="DT83" i="2"/>
  <c r="DS83" i="2"/>
  <c r="DR83" i="2"/>
  <c r="DQ83" i="2"/>
  <c r="DP83" i="2"/>
  <c r="DO83" i="2"/>
  <c r="DN83" i="2"/>
  <c r="DM83" i="2"/>
  <c r="DL83" i="2"/>
  <c r="DK83" i="2"/>
  <c r="DJ83" i="2"/>
  <c r="DI83" i="2"/>
  <c r="DH83" i="2"/>
  <c r="DG83" i="2"/>
  <c r="DF83" i="2"/>
  <c r="DE83" i="2"/>
  <c r="DD83" i="2"/>
  <c r="DC83" i="2"/>
  <c r="DB83" i="2"/>
  <c r="DA83" i="2"/>
  <c r="CZ83" i="2"/>
  <c r="CY83" i="2"/>
  <c r="CX83" i="2"/>
  <c r="CW83" i="2"/>
  <c r="CV83" i="2"/>
  <c r="CU83" i="2"/>
  <c r="CT83" i="2"/>
  <c r="CS83" i="2"/>
  <c r="CR83" i="2"/>
  <c r="CQ83" i="2"/>
  <c r="CP83" i="2"/>
  <c r="CO83" i="2"/>
  <c r="CN83" i="2"/>
  <c r="CM83" i="2"/>
  <c r="CL83" i="2"/>
  <c r="CK83" i="2"/>
  <c r="CJ83" i="2"/>
  <c r="CI83" i="2"/>
  <c r="CH83" i="2"/>
  <c r="CG83" i="2"/>
  <c r="CF83" i="2"/>
  <c r="CE83" i="2"/>
  <c r="CD83" i="2"/>
  <c r="CC83" i="2"/>
  <c r="CB83" i="2"/>
  <c r="CA83" i="2"/>
  <c r="BZ83" i="2"/>
  <c r="BY83" i="2"/>
  <c r="BX83" i="2"/>
  <c r="BW83" i="2"/>
  <c r="BV83" i="2"/>
  <c r="BU83" i="2"/>
  <c r="BT83" i="2"/>
  <c r="BS83" i="2"/>
  <c r="BR83" i="2"/>
  <c r="BQ83" i="2"/>
  <c r="BP83" i="2"/>
  <c r="BO83" i="2"/>
  <c r="BN83" i="2"/>
  <c r="BM83" i="2"/>
  <c r="BG83" i="2"/>
  <c r="BF83" i="2"/>
  <c r="BE83" i="2"/>
  <c r="BD83" i="2"/>
  <c r="BC83" i="2"/>
  <c r="BB83" i="2"/>
  <c r="BA83" i="2"/>
  <c r="AZ83" i="2"/>
  <c r="AY83" i="2"/>
  <c r="AX83" i="2"/>
  <c r="AW83" i="2"/>
  <c r="AV83" i="2"/>
  <c r="AU83" i="2"/>
  <c r="AT83" i="2"/>
  <c r="AS83" i="2"/>
  <c r="AR83" i="2"/>
  <c r="AQ83" i="2"/>
  <c r="AP83"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D83" i="2"/>
  <c r="C83" i="2"/>
  <c r="HF82" i="2"/>
  <c r="HE82" i="2"/>
  <c r="HD82" i="2"/>
  <c r="HC82" i="2"/>
  <c r="HB82" i="2"/>
  <c r="HA82" i="2"/>
  <c r="GZ82" i="2"/>
  <c r="GY82" i="2"/>
  <c r="GX82" i="2"/>
  <c r="GW82" i="2"/>
  <c r="GV82" i="2"/>
  <c r="GU82" i="2"/>
  <c r="GT82" i="2"/>
  <c r="GS82" i="2"/>
  <c r="GR82" i="2"/>
  <c r="GQ82" i="2"/>
  <c r="GP82" i="2"/>
  <c r="GO82" i="2"/>
  <c r="GN82" i="2"/>
  <c r="GM82" i="2"/>
  <c r="GL82" i="2"/>
  <c r="GK82" i="2"/>
  <c r="GJ82" i="2"/>
  <c r="GI82" i="2"/>
  <c r="GH82" i="2"/>
  <c r="GB82" i="2"/>
  <c r="GA82" i="2"/>
  <c r="FZ82" i="2"/>
  <c r="FY82" i="2"/>
  <c r="FX82" i="2"/>
  <c r="FW82" i="2"/>
  <c r="FV82" i="2"/>
  <c r="FU82" i="2"/>
  <c r="FT82" i="2"/>
  <c r="FS82" i="2"/>
  <c r="FR82" i="2"/>
  <c r="FQ82" i="2"/>
  <c r="FP82" i="2"/>
  <c r="FO82" i="2"/>
  <c r="FN82" i="2"/>
  <c r="FM82" i="2"/>
  <c r="FL82" i="2"/>
  <c r="FK82" i="2"/>
  <c r="FJ82" i="2"/>
  <c r="FI82" i="2"/>
  <c r="FC82" i="2"/>
  <c r="FB82" i="2"/>
  <c r="FA82" i="2"/>
  <c r="EZ82" i="2"/>
  <c r="EY82" i="2"/>
  <c r="EX82" i="2"/>
  <c r="EW82" i="2"/>
  <c r="EV82" i="2"/>
  <c r="EU82" i="2"/>
  <c r="ET82" i="2"/>
  <c r="ES82" i="2"/>
  <c r="ER82" i="2"/>
  <c r="EQ82" i="2"/>
  <c r="EP82" i="2"/>
  <c r="EO82" i="2"/>
  <c r="EN82" i="2"/>
  <c r="EM82" i="2"/>
  <c r="EL82" i="2"/>
  <c r="EK82" i="2"/>
  <c r="EJ82" i="2"/>
  <c r="EI82" i="2"/>
  <c r="EH82" i="2"/>
  <c r="EG82" i="2"/>
  <c r="EF82" i="2"/>
  <c r="EE82" i="2"/>
  <c r="ED82" i="2"/>
  <c r="EC82" i="2"/>
  <c r="EB82" i="2"/>
  <c r="EA82" i="2"/>
  <c r="DZ82" i="2"/>
  <c r="DY82" i="2"/>
  <c r="DX82" i="2"/>
  <c r="DW82" i="2"/>
  <c r="DV82" i="2"/>
  <c r="DU82" i="2"/>
  <c r="DT82" i="2"/>
  <c r="DS82" i="2"/>
  <c r="DR82" i="2"/>
  <c r="DQ82" i="2"/>
  <c r="DP82" i="2"/>
  <c r="DO82" i="2"/>
  <c r="DN82" i="2"/>
  <c r="DM82" i="2"/>
  <c r="DL82" i="2"/>
  <c r="DK82" i="2"/>
  <c r="DJ82" i="2"/>
  <c r="DI82" i="2"/>
  <c r="DH82" i="2"/>
  <c r="DG82" i="2"/>
  <c r="DF82" i="2"/>
  <c r="DE82" i="2"/>
  <c r="DD82" i="2"/>
  <c r="DC82" i="2"/>
  <c r="DB82" i="2"/>
  <c r="DA82" i="2"/>
  <c r="CZ82" i="2"/>
  <c r="CY82" i="2"/>
  <c r="CX82" i="2"/>
  <c r="CW82" i="2"/>
  <c r="CV82" i="2"/>
  <c r="CU82" i="2"/>
  <c r="CT82" i="2"/>
  <c r="CS82" i="2"/>
  <c r="CR82" i="2"/>
  <c r="CQ82" i="2"/>
  <c r="CP82" i="2"/>
  <c r="CO82" i="2"/>
  <c r="CN82" i="2"/>
  <c r="CM82" i="2"/>
  <c r="CL82" i="2"/>
  <c r="CK82" i="2"/>
  <c r="CJ82" i="2"/>
  <c r="CI82" i="2"/>
  <c r="CH82" i="2"/>
  <c r="CG82" i="2"/>
  <c r="CF82" i="2"/>
  <c r="CE82" i="2"/>
  <c r="CD82" i="2"/>
  <c r="CC82" i="2"/>
  <c r="CB82" i="2"/>
  <c r="CA82" i="2"/>
  <c r="BZ82" i="2"/>
  <c r="BY82" i="2"/>
  <c r="BX82" i="2"/>
  <c r="BW82" i="2"/>
  <c r="BV82" i="2"/>
  <c r="BU82" i="2"/>
  <c r="BT82" i="2"/>
  <c r="BS82" i="2"/>
  <c r="BR82" i="2"/>
  <c r="BQ82" i="2"/>
  <c r="BP82" i="2"/>
  <c r="BO82" i="2"/>
  <c r="BN82" i="2"/>
  <c r="BM82" i="2"/>
  <c r="BG82" i="2"/>
  <c r="BF82" i="2"/>
  <c r="BE82" i="2"/>
  <c r="BD82" i="2"/>
  <c r="BC82" i="2"/>
  <c r="BB82" i="2"/>
  <c r="BA82" i="2"/>
  <c r="AZ82" i="2"/>
  <c r="AY82" i="2"/>
  <c r="AX82" i="2"/>
  <c r="AW82" i="2"/>
  <c r="AV82" i="2"/>
  <c r="AU82" i="2"/>
  <c r="AT82" i="2"/>
  <c r="AS82" i="2"/>
  <c r="AR82" i="2"/>
  <c r="AQ82" i="2"/>
  <c r="AP82"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D82" i="2"/>
  <c r="C82" i="2"/>
  <c r="HF81" i="2"/>
  <c r="HE81" i="2"/>
  <c r="HD81" i="2"/>
  <c r="HC81" i="2"/>
  <c r="HB81" i="2"/>
  <c r="HA81" i="2"/>
  <c r="GZ81" i="2"/>
  <c r="GY81" i="2"/>
  <c r="GX81" i="2"/>
  <c r="GW81" i="2"/>
  <c r="GV81" i="2"/>
  <c r="GU81" i="2"/>
  <c r="GT81" i="2"/>
  <c r="GS81" i="2"/>
  <c r="GR81" i="2"/>
  <c r="GQ81" i="2"/>
  <c r="GP81" i="2"/>
  <c r="GO81" i="2"/>
  <c r="GN81" i="2"/>
  <c r="GM81" i="2"/>
  <c r="GL81" i="2"/>
  <c r="GK81" i="2"/>
  <c r="GJ81" i="2"/>
  <c r="GI81" i="2"/>
  <c r="GH81" i="2"/>
  <c r="GB81" i="2"/>
  <c r="GA81" i="2"/>
  <c r="FZ81" i="2"/>
  <c r="FY81" i="2"/>
  <c r="FX81" i="2"/>
  <c r="FW81" i="2"/>
  <c r="FV81" i="2"/>
  <c r="FU81" i="2"/>
  <c r="FT81" i="2"/>
  <c r="FS81" i="2"/>
  <c r="FR81" i="2"/>
  <c r="FQ81" i="2"/>
  <c r="FP81" i="2"/>
  <c r="FO81" i="2"/>
  <c r="FN81" i="2"/>
  <c r="FM81" i="2"/>
  <c r="FL81" i="2"/>
  <c r="FK81" i="2"/>
  <c r="FJ81" i="2"/>
  <c r="FI81" i="2"/>
  <c r="FC81" i="2"/>
  <c r="FB81" i="2"/>
  <c r="FA81" i="2"/>
  <c r="EZ81" i="2"/>
  <c r="EY81" i="2"/>
  <c r="EX81" i="2"/>
  <c r="EW81" i="2"/>
  <c r="EV81" i="2"/>
  <c r="EU81" i="2"/>
  <c r="ET81" i="2"/>
  <c r="ES81" i="2"/>
  <c r="ER81" i="2"/>
  <c r="EQ81" i="2"/>
  <c r="EP81" i="2"/>
  <c r="EO81" i="2"/>
  <c r="EN81" i="2"/>
  <c r="EM81" i="2"/>
  <c r="EL81" i="2"/>
  <c r="EK81" i="2"/>
  <c r="EJ81" i="2"/>
  <c r="EI81" i="2"/>
  <c r="EH81" i="2"/>
  <c r="EG81" i="2"/>
  <c r="EF81" i="2"/>
  <c r="EE81" i="2"/>
  <c r="ED81" i="2"/>
  <c r="EC81" i="2"/>
  <c r="EB81" i="2"/>
  <c r="EA81" i="2"/>
  <c r="DZ81" i="2"/>
  <c r="DY81" i="2"/>
  <c r="DX81" i="2"/>
  <c r="DW81" i="2"/>
  <c r="DV81" i="2"/>
  <c r="DU81" i="2"/>
  <c r="DT81" i="2"/>
  <c r="DS81" i="2"/>
  <c r="DR81" i="2"/>
  <c r="DQ81" i="2"/>
  <c r="DP81" i="2"/>
  <c r="DO81" i="2"/>
  <c r="DN81" i="2"/>
  <c r="DM81" i="2"/>
  <c r="DL81" i="2"/>
  <c r="DK81" i="2"/>
  <c r="DJ81" i="2"/>
  <c r="DI81" i="2"/>
  <c r="DH81" i="2"/>
  <c r="DG81" i="2"/>
  <c r="DF81" i="2"/>
  <c r="DE81" i="2"/>
  <c r="DD81" i="2"/>
  <c r="DC81" i="2"/>
  <c r="DB81" i="2"/>
  <c r="DA81" i="2"/>
  <c r="CZ81" i="2"/>
  <c r="CY81" i="2"/>
  <c r="CX81" i="2"/>
  <c r="CW81" i="2"/>
  <c r="CV81" i="2"/>
  <c r="CU81" i="2"/>
  <c r="CT81" i="2"/>
  <c r="CS81" i="2"/>
  <c r="CR81" i="2"/>
  <c r="CQ81" i="2"/>
  <c r="CP81" i="2"/>
  <c r="CO81" i="2"/>
  <c r="CN81" i="2"/>
  <c r="CM81" i="2"/>
  <c r="CL81" i="2"/>
  <c r="CK81" i="2"/>
  <c r="CJ81" i="2"/>
  <c r="CI81" i="2"/>
  <c r="CH81" i="2"/>
  <c r="CG81" i="2"/>
  <c r="CF81" i="2"/>
  <c r="CE81" i="2"/>
  <c r="CD81" i="2"/>
  <c r="CC81" i="2"/>
  <c r="CB81" i="2"/>
  <c r="CA81" i="2"/>
  <c r="BZ81" i="2"/>
  <c r="BY81" i="2"/>
  <c r="BX81" i="2"/>
  <c r="BW81" i="2"/>
  <c r="BV81" i="2"/>
  <c r="BU81" i="2"/>
  <c r="BT81" i="2"/>
  <c r="BS81" i="2"/>
  <c r="BR81" i="2"/>
  <c r="BQ81" i="2"/>
  <c r="BP81" i="2"/>
  <c r="BO81" i="2"/>
  <c r="BN81" i="2"/>
  <c r="BM81" i="2"/>
  <c r="BG81" i="2"/>
  <c r="BF81" i="2"/>
  <c r="BE81" i="2"/>
  <c r="BD81" i="2"/>
  <c r="BC81" i="2"/>
  <c r="BB81" i="2"/>
  <c r="BA81" i="2"/>
  <c r="AZ81" i="2"/>
  <c r="AY81" i="2"/>
  <c r="AX81" i="2"/>
  <c r="AW81" i="2"/>
  <c r="AV81" i="2"/>
  <c r="AU81" i="2"/>
  <c r="AT81" i="2"/>
  <c r="AS81" i="2"/>
  <c r="AR81" i="2"/>
  <c r="AQ81" i="2"/>
  <c r="AP81"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D81" i="2"/>
  <c r="C81" i="2"/>
  <c r="HF80" i="2"/>
  <c r="HE80" i="2"/>
  <c r="HD80" i="2"/>
  <c r="HC80" i="2"/>
  <c r="HB80" i="2"/>
  <c r="HA80" i="2"/>
  <c r="GZ80" i="2"/>
  <c r="GY80" i="2"/>
  <c r="GX80" i="2"/>
  <c r="GW80" i="2"/>
  <c r="GV80" i="2"/>
  <c r="GU80" i="2"/>
  <c r="GT80" i="2"/>
  <c r="GS80" i="2"/>
  <c r="GR80" i="2"/>
  <c r="GQ80" i="2"/>
  <c r="GP80" i="2"/>
  <c r="GO80" i="2"/>
  <c r="GN80" i="2"/>
  <c r="GM80" i="2"/>
  <c r="GL80" i="2"/>
  <c r="GK80" i="2"/>
  <c r="GJ80" i="2"/>
  <c r="GI80" i="2"/>
  <c r="GH80" i="2"/>
  <c r="GB80" i="2"/>
  <c r="GA80" i="2"/>
  <c r="FZ80" i="2"/>
  <c r="FY80" i="2"/>
  <c r="FX80" i="2"/>
  <c r="FW80" i="2"/>
  <c r="FV80" i="2"/>
  <c r="FU80" i="2"/>
  <c r="FT80" i="2"/>
  <c r="FS80" i="2"/>
  <c r="FR80" i="2"/>
  <c r="FQ80" i="2"/>
  <c r="FP80" i="2"/>
  <c r="FO80" i="2"/>
  <c r="FN80" i="2"/>
  <c r="FM80" i="2"/>
  <c r="FL80" i="2"/>
  <c r="FK80" i="2"/>
  <c r="FJ80" i="2"/>
  <c r="FI80" i="2"/>
  <c r="FC80" i="2"/>
  <c r="FB80" i="2"/>
  <c r="FA80" i="2"/>
  <c r="EZ80" i="2"/>
  <c r="EY80" i="2"/>
  <c r="EX80" i="2"/>
  <c r="EW80" i="2"/>
  <c r="EV80" i="2"/>
  <c r="EU80" i="2"/>
  <c r="ET80" i="2"/>
  <c r="ES80" i="2"/>
  <c r="ER80" i="2"/>
  <c r="EQ80" i="2"/>
  <c r="EP80" i="2"/>
  <c r="EO80" i="2"/>
  <c r="EN80" i="2"/>
  <c r="EM80" i="2"/>
  <c r="EL80" i="2"/>
  <c r="EK80" i="2"/>
  <c r="EJ80" i="2"/>
  <c r="EI80" i="2"/>
  <c r="EH80" i="2"/>
  <c r="EG80" i="2"/>
  <c r="EF80" i="2"/>
  <c r="EE80" i="2"/>
  <c r="ED80" i="2"/>
  <c r="EC80" i="2"/>
  <c r="EB80" i="2"/>
  <c r="EA80" i="2"/>
  <c r="DZ80" i="2"/>
  <c r="DY80" i="2"/>
  <c r="DX80" i="2"/>
  <c r="DW80" i="2"/>
  <c r="DV80" i="2"/>
  <c r="DU80" i="2"/>
  <c r="DT80" i="2"/>
  <c r="DS80" i="2"/>
  <c r="DR80" i="2"/>
  <c r="DQ80" i="2"/>
  <c r="DP80" i="2"/>
  <c r="DO80" i="2"/>
  <c r="DN80" i="2"/>
  <c r="DM80" i="2"/>
  <c r="DL80" i="2"/>
  <c r="DK80" i="2"/>
  <c r="DJ80" i="2"/>
  <c r="DI80" i="2"/>
  <c r="DH80" i="2"/>
  <c r="DG80" i="2"/>
  <c r="DF80" i="2"/>
  <c r="DE80" i="2"/>
  <c r="DD80" i="2"/>
  <c r="DC80" i="2"/>
  <c r="DB80" i="2"/>
  <c r="DA80" i="2"/>
  <c r="CZ80" i="2"/>
  <c r="CY80" i="2"/>
  <c r="CX80" i="2"/>
  <c r="CW80" i="2"/>
  <c r="CV80" i="2"/>
  <c r="CU80" i="2"/>
  <c r="CT80" i="2"/>
  <c r="CS80" i="2"/>
  <c r="CR80" i="2"/>
  <c r="CQ80" i="2"/>
  <c r="CP80" i="2"/>
  <c r="CO80" i="2"/>
  <c r="CN80" i="2"/>
  <c r="CM80" i="2"/>
  <c r="CL80" i="2"/>
  <c r="CK80" i="2"/>
  <c r="CJ80" i="2"/>
  <c r="CI80" i="2"/>
  <c r="CH80" i="2"/>
  <c r="CG80" i="2"/>
  <c r="CF80" i="2"/>
  <c r="CE80" i="2"/>
  <c r="CD80" i="2"/>
  <c r="CC80" i="2"/>
  <c r="CB80" i="2"/>
  <c r="CA80" i="2"/>
  <c r="BZ80" i="2"/>
  <c r="BY80" i="2"/>
  <c r="BX80" i="2"/>
  <c r="BW80" i="2"/>
  <c r="BV80" i="2"/>
  <c r="BU80" i="2"/>
  <c r="BT80" i="2"/>
  <c r="BS80" i="2"/>
  <c r="BR80" i="2"/>
  <c r="BQ80" i="2"/>
  <c r="BP80" i="2"/>
  <c r="BO80" i="2"/>
  <c r="BN80" i="2"/>
  <c r="BM80" i="2"/>
  <c r="BG80" i="2"/>
  <c r="BF80" i="2"/>
  <c r="BE80" i="2"/>
  <c r="BD80" i="2"/>
  <c r="BC80" i="2"/>
  <c r="BB80" i="2"/>
  <c r="BA80" i="2"/>
  <c r="AZ80" i="2"/>
  <c r="AY80" i="2"/>
  <c r="AX80" i="2"/>
  <c r="AW80" i="2"/>
  <c r="AV80" i="2"/>
  <c r="AU80" i="2"/>
  <c r="AT80" i="2"/>
  <c r="AS80" i="2"/>
  <c r="AR80" i="2"/>
  <c r="AQ80" i="2"/>
  <c r="AP80"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L80" i="2"/>
  <c r="K80" i="2"/>
  <c r="J80" i="2"/>
  <c r="I80" i="2"/>
  <c r="H80" i="2"/>
  <c r="G80" i="2"/>
  <c r="D80" i="2"/>
  <c r="C80" i="2"/>
  <c r="HF79" i="2"/>
  <c r="HE79" i="2"/>
  <c r="HD79" i="2"/>
  <c r="HC79" i="2"/>
  <c r="HB79" i="2"/>
  <c r="HA79" i="2"/>
  <c r="GZ79" i="2"/>
  <c r="GY79" i="2"/>
  <c r="GX79" i="2"/>
  <c r="GW79" i="2"/>
  <c r="GV79" i="2"/>
  <c r="GU79" i="2"/>
  <c r="GT79" i="2"/>
  <c r="GS79" i="2"/>
  <c r="GR79" i="2"/>
  <c r="GQ79" i="2"/>
  <c r="GP79" i="2"/>
  <c r="GO79" i="2"/>
  <c r="GN79" i="2"/>
  <c r="GM79" i="2"/>
  <c r="GL79" i="2"/>
  <c r="GK79" i="2"/>
  <c r="GJ79" i="2"/>
  <c r="GI79" i="2"/>
  <c r="GH79" i="2"/>
  <c r="GB79" i="2"/>
  <c r="GA79" i="2"/>
  <c r="FZ79" i="2"/>
  <c r="FY79" i="2"/>
  <c r="FX79" i="2"/>
  <c r="FW79" i="2"/>
  <c r="FV79" i="2"/>
  <c r="FU79" i="2"/>
  <c r="FT79" i="2"/>
  <c r="FS79" i="2"/>
  <c r="FR79" i="2"/>
  <c r="FQ79" i="2"/>
  <c r="FP79" i="2"/>
  <c r="FO79" i="2"/>
  <c r="FN79" i="2"/>
  <c r="FM79" i="2"/>
  <c r="FL79" i="2"/>
  <c r="FK79" i="2"/>
  <c r="FJ79" i="2"/>
  <c r="FI79" i="2"/>
  <c r="FC79" i="2"/>
  <c r="FB79" i="2"/>
  <c r="FA79" i="2"/>
  <c r="EZ79" i="2"/>
  <c r="EY79" i="2"/>
  <c r="EX79" i="2"/>
  <c r="EW79" i="2"/>
  <c r="EV79" i="2"/>
  <c r="EU79" i="2"/>
  <c r="ET79" i="2"/>
  <c r="ES79" i="2"/>
  <c r="ER79" i="2"/>
  <c r="EQ79" i="2"/>
  <c r="EP79" i="2"/>
  <c r="EO79" i="2"/>
  <c r="EN79" i="2"/>
  <c r="EM79" i="2"/>
  <c r="EL79" i="2"/>
  <c r="EK79" i="2"/>
  <c r="EJ79" i="2"/>
  <c r="EI79" i="2"/>
  <c r="EH79" i="2"/>
  <c r="EG79" i="2"/>
  <c r="EF79" i="2"/>
  <c r="EE79" i="2"/>
  <c r="ED79" i="2"/>
  <c r="EC79" i="2"/>
  <c r="EB79" i="2"/>
  <c r="EA79" i="2"/>
  <c r="DZ79" i="2"/>
  <c r="DY79" i="2"/>
  <c r="DX79" i="2"/>
  <c r="DW79" i="2"/>
  <c r="DV79" i="2"/>
  <c r="DU79" i="2"/>
  <c r="DT79" i="2"/>
  <c r="DS79" i="2"/>
  <c r="DR79" i="2"/>
  <c r="DQ79" i="2"/>
  <c r="DP79" i="2"/>
  <c r="DO79" i="2"/>
  <c r="DN79" i="2"/>
  <c r="DM79" i="2"/>
  <c r="DL79" i="2"/>
  <c r="DK79" i="2"/>
  <c r="DJ79" i="2"/>
  <c r="DI79" i="2"/>
  <c r="DH79" i="2"/>
  <c r="DG79" i="2"/>
  <c r="DF79" i="2"/>
  <c r="DE79" i="2"/>
  <c r="DD79" i="2"/>
  <c r="DC79" i="2"/>
  <c r="DB79" i="2"/>
  <c r="DA79" i="2"/>
  <c r="CZ79" i="2"/>
  <c r="CY79" i="2"/>
  <c r="CX79" i="2"/>
  <c r="CW79" i="2"/>
  <c r="CV79" i="2"/>
  <c r="CU79" i="2"/>
  <c r="CT79" i="2"/>
  <c r="CS79" i="2"/>
  <c r="CR79" i="2"/>
  <c r="CQ79" i="2"/>
  <c r="CP79" i="2"/>
  <c r="CO79" i="2"/>
  <c r="CN79" i="2"/>
  <c r="CM79" i="2"/>
  <c r="CL79" i="2"/>
  <c r="CK79" i="2"/>
  <c r="CJ79" i="2"/>
  <c r="CI79" i="2"/>
  <c r="CH79" i="2"/>
  <c r="CG79" i="2"/>
  <c r="CF79" i="2"/>
  <c r="CE79" i="2"/>
  <c r="CD79" i="2"/>
  <c r="CC79" i="2"/>
  <c r="CB79" i="2"/>
  <c r="CA79" i="2"/>
  <c r="BZ79" i="2"/>
  <c r="BY79" i="2"/>
  <c r="BX79" i="2"/>
  <c r="BW79" i="2"/>
  <c r="BV79" i="2"/>
  <c r="BU79" i="2"/>
  <c r="BT79" i="2"/>
  <c r="BS79" i="2"/>
  <c r="BR79" i="2"/>
  <c r="BQ79" i="2"/>
  <c r="BP79" i="2"/>
  <c r="BO79" i="2"/>
  <c r="BN79" i="2"/>
  <c r="BM79" i="2"/>
  <c r="BG79" i="2"/>
  <c r="BF79" i="2"/>
  <c r="BE79" i="2"/>
  <c r="BD79" i="2"/>
  <c r="BC79" i="2"/>
  <c r="BB79" i="2"/>
  <c r="BA79" i="2"/>
  <c r="AZ79" i="2"/>
  <c r="AY79" i="2"/>
  <c r="AX79" i="2"/>
  <c r="AW79" i="2"/>
  <c r="AV79" i="2"/>
  <c r="AU79" i="2"/>
  <c r="AT79" i="2"/>
  <c r="AS79" i="2"/>
  <c r="AR79" i="2"/>
  <c r="AQ79" i="2"/>
  <c r="AP79"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G79" i="2"/>
  <c r="D79" i="2"/>
  <c r="C79" i="2"/>
  <c r="HF78" i="2"/>
  <c r="HE78" i="2"/>
  <c r="HD78" i="2"/>
  <c r="HC78" i="2"/>
  <c r="HB78" i="2"/>
  <c r="HA78" i="2"/>
  <c r="GZ78" i="2"/>
  <c r="GY78" i="2"/>
  <c r="GX78" i="2"/>
  <c r="GW78" i="2"/>
  <c r="GV78" i="2"/>
  <c r="GU78" i="2"/>
  <c r="GT78" i="2"/>
  <c r="GS78" i="2"/>
  <c r="GR78" i="2"/>
  <c r="GQ78" i="2"/>
  <c r="GP78" i="2"/>
  <c r="GO78" i="2"/>
  <c r="GN78" i="2"/>
  <c r="GM78" i="2"/>
  <c r="GL78" i="2"/>
  <c r="GK78" i="2"/>
  <c r="GJ78" i="2"/>
  <c r="GI78" i="2"/>
  <c r="GH78" i="2"/>
  <c r="GB78" i="2"/>
  <c r="GA78" i="2"/>
  <c r="FZ78" i="2"/>
  <c r="FY78" i="2"/>
  <c r="FX78" i="2"/>
  <c r="FW78" i="2"/>
  <c r="FV78" i="2"/>
  <c r="FU78" i="2"/>
  <c r="FT78" i="2"/>
  <c r="FS78" i="2"/>
  <c r="FR78" i="2"/>
  <c r="FQ78" i="2"/>
  <c r="FP78" i="2"/>
  <c r="FO78" i="2"/>
  <c r="FN78" i="2"/>
  <c r="FM78" i="2"/>
  <c r="FL78" i="2"/>
  <c r="FK78" i="2"/>
  <c r="FJ78" i="2"/>
  <c r="FI78" i="2"/>
  <c r="FC78" i="2"/>
  <c r="FB78" i="2"/>
  <c r="FA78" i="2"/>
  <c r="EZ78" i="2"/>
  <c r="EY78" i="2"/>
  <c r="EX78" i="2"/>
  <c r="EW78" i="2"/>
  <c r="EV78" i="2"/>
  <c r="EU78" i="2"/>
  <c r="ET78" i="2"/>
  <c r="ES78" i="2"/>
  <c r="ER78" i="2"/>
  <c r="EQ78" i="2"/>
  <c r="EP78" i="2"/>
  <c r="EO78" i="2"/>
  <c r="EN78" i="2"/>
  <c r="EM78" i="2"/>
  <c r="EL78" i="2"/>
  <c r="EK78" i="2"/>
  <c r="EJ78" i="2"/>
  <c r="EI78" i="2"/>
  <c r="EH78" i="2"/>
  <c r="EG78" i="2"/>
  <c r="EF78" i="2"/>
  <c r="EE78" i="2"/>
  <c r="ED78" i="2"/>
  <c r="EC78" i="2"/>
  <c r="EB78" i="2"/>
  <c r="EA78" i="2"/>
  <c r="DZ78" i="2"/>
  <c r="DY78" i="2"/>
  <c r="DX78" i="2"/>
  <c r="DW78" i="2"/>
  <c r="DV78" i="2"/>
  <c r="DU78" i="2"/>
  <c r="DT78" i="2"/>
  <c r="DS78" i="2"/>
  <c r="DR78" i="2"/>
  <c r="DQ78" i="2"/>
  <c r="DP78" i="2"/>
  <c r="DO78" i="2"/>
  <c r="DN78" i="2"/>
  <c r="DM78" i="2"/>
  <c r="DL78" i="2"/>
  <c r="DK78" i="2"/>
  <c r="DJ78" i="2"/>
  <c r="DI78" i="2"/>
  <c r="DH78" i="2"/>
  <c r="DG78" i="2"/>
  <c r="DF78" i="2"/>
  <c r="DE78" i="2"/>
  <c r="DD78" i="2"/>
  <c r="DC78" i="2"/>
  <c r="DB78" i="2"/>
  <c r="DA78" i="2"/>
  <c r="CZ78" i="2"/>
  <c r="CY78" i="2"/>
  <c r="CX78" i="2"/>
  <c r="CW78" i="2"/>
  <c r="CV78" i="2"/>
  <c r="CU78" i="2"/>
  <c r="CT78" i="2"/>
  <c r="CS78" i="2"/>
  <c r="CR78" i="2"/>
  <c r="CQ78" i="2"/>
  <c r="CP78" i="2"/>
  <c r="CO78" i="2"/>
  <c r="CN78" i="2"/>
  <c r="CM78" i="2"/>
  <c r="CL78" i="2"/>
  <c r="CK78" i="2"/>
  <c r="CJ78" i="2"/>
  <c r="CI78" i="2"/>
  <c r="CH78" i="2"/>
  <c r="CG78" i="2"/>
  <c r="CF78" i="2"/>
  <c r="CE78" i="2"/>
  <c r="CD78" i="2"/>
  <c r="CC78" i="2"/>
  <c r="CB78" i="2"/>
  <c r="CA78" i="2"/>
  <c r="BZ78" i="2"/>
  <c r="BY78" i="2"/>
  <c r="BX78" i="2"/>
  <c r="BW78" i="2"/>
  <c r="BV78" i="2"/>
  <c r="BU78" i="2"/>
  <c r="BT78" i="2"/>
  <c r="BS78" i="2"/>
  <c r="BR78" i="2"/>
  <c r="BQ78" i="2"/>
  <c r="BP78" i="2"/>
  <c r="BO78" i="2"/>
  <c r="BN78" i="2"/>
  <c r="BM78" i="2"/>
  <c r="BG78" i="2"/>
  <c r="BF78" i="2"/>
  <c r="BE78" i="2"/>
  <c r="BD78" i="2"/>
  <c r="BC78" i="2"/>
  <c r="BB78" i="2"/>
  <c r="BA78" i="2"/>
  <c r="AZ78" i="2"/>
  <c r="AY78" i="2"/>
  <c r="AX78" i="2"/>
  <c r="AW78" i="2"/>
  <c r="AV78" i="2"/>
  <c r="AU78" i="2"/>
  <c r="AT78" i="2"/>
  <c r="AS78" i="2"/>
  <c r="AR78" i="2"/>
  <c r="AQ78" i="2"/>
  <c r="AP78"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C78" i="2"/>
  <c r="HF77" i="2"/>
  <c r="HE77" i="2"/>
  <c r="HD77" i="2"/>
  <c r="HC77" i="2"/>
  <c r="HB77" i="2"/>
  <c r="HA77" i="2"/>
  <c r="GZ77" i="2"/>
  <c r="GY77" i="2"/>
  <c r="GX77" i="2"/>
  <c r="GW77" i="2"/>
  <c r="GV77" i="2"/>
  <c r="GU77" i="2"/>
  <c r="GT77" i="2"/>
  <c r="GS77" i="2"/>
  <c r="GR77" i="2"/>
  <c r="GQ77" i="2"/>
  <c r="GP77" i="2"/>
  <c r="GO77" i="2"/>
  <c r="GN77" i="2"/>
  <c r="GM77" i="2"/>
  <c r="GL77" i="2"/>
  <c r="GK77" i="2"/>
  <c r="GJ77" i="2"/>
  <c r="GI77" i="2"/>
  <c r="GH77" i="2"/>
  <c r="GB77" i="2"/>
  <c r="GA77" i="2"/>
  <c r="FZ77" i="2"/>
  <c r="FY77" i="2"/>
  <c r="FX77" i="2"/>
  <c r="FW77" i="2"/>
  <c r="FV77" i="2"/>
  <c r="FU77" i="2"/>
  <c r="FT77" i="2"/>
  <c r="FS77" i="2"/>
  <c r="FR77" i="2"/>
  <c r="FQ77" i="2"/>
  <c r="FP77" i="2"/>
  <c r="FO77" i="2"/>
  <c r="FN77" i="2"/>
  <c r="FM77" i="2"/>
  <c r="FL77" i="2"/>
  <c r="FK77" i="2"/>
  <c r="FJ77" i="2"/>
  <c r="FI77" i="2"/>
  <c r="FC77" i="2"/>
  <c r="FB77" i="2"/>
  <c r="FA77" i="2"/>
  <c r="EZ77" i="2"/>
  <c r="EY77" i="2"/>
  <c r="EX77" i="2"/>
  <c r="EW77" i="2"/>
  <c r="EV77" i="2"/>
  <c r="EU77" i="2"/>
  <c r="ET77" i="2"/>
  <c r="ES77" i="2"/>
  <c r="ER77" i="2"/>
  <c r="EQ77" i="2"/>
  <c r="EP77" i="2"/>
  <c r="EO77" i="2"/>
  <c r="EN77" i="2"/>
  <c r="EM77" i="2"/>
  <c r="EL77" i="2"/>
  <c r="EK77" i="2"/>
  <c r="EJ77" i="2"/>
  <c r="EI77" i="2"/>
  <c r="EH77" i="2"/>
  <c r="EG77" i="2"/>
  <c r="EF77" i="2"/>
  <c r="EE77" i="2"/>
  <c r="ED77" i="2"/>
  <c r="EC77" i="2"/>
  <c r="EB77" i="2"/>
  <c r="EA77" i="2"/>
  <c r="DZ77" i="2"/>
  <c r="DY77" i="2"/>
  <c r="DX77" i="2"/>
  <c r="DW77" i="2"/>
  <c r="DV77" i="2"/>
  <c r="DU77" i="2"/>
  <c r="DT77" i="2"/>
  <c r="DS77" i="2"/>
  <c r="DR77" i="2"/>
  <c r="DQ77" i="2"/>
  <c r="DP77" i="2"/>
  <c r="DO77" i="2"/>
  <c r="DN77" i="2"/>
  <c r="DM77" i="2"/>
  <c r="DL77" i="2"/>
  <c r="DK77" i="2"/>
  <c r="DJ77" i="2"/>
  <c r="DI77" i="2"/>
  <c r="DH77" i="2"/>
  <c r="DG77" i="2"/>
  <c r="DF77" i="2"/>
  <c r="DE77" i="2"/>
  <c r="DD77" i="2"/>
  <c r="DC77" i="2"/>
  <c r="DB77" i="2"/>
  <c r="DA77" i="2"/>
  <c r="CZ77" i="2"/>
  <c r="CY77" i="2"/>
  <c r="CX77" i="2"/>
  <c r="CW77" i="2"/>
  <c r="CV77" i="2"/>
  <c r="CU77" i="2"/>
  <c r="CT77" i="2"/>
  <c r="CS77" i="2"/>
  <c r="CR77" i="2"/>
  <c r="CQ77" i="2"/>
  <c r="CP77" i="2"/>
  <c r="CO77" i="2"/>
  <c r="CN77" i="2"/>
  <c r="CM77" i="2"/>
  <c r="CL77" i="2"/>
  <c r="CK77" i="2"/>
  <c r="CJ77" i="2"/>
  <c r="CI77" i="2"/>
  <c r="CH77" i="2"/>
  <c r="CG77" i="2"/>
  <c r="CF77" i="2"/>
  <c r="CE77" i="2"/>
  <c r="CD77" i="2"/>
  <c r="CC77" i="2"/>
  <c r="CB77" i="2"/>
  <c r="CA77" i="2"/>
  <c r="BZ77" i="2"/>
  <c r="BY77" i="2"/>
  <c r="BX77" i="2"/>
  <c r="BW77" i="2"/>
  <c r="BV77" i="2"/>
  <c r="BU77" i="2"/>
  <c r="BT77" i="2"/>
  <c r="BS77" i="2"/>
  <c r="BR77" i="2"/>
  <c r="BQ77" i="2"/>
  <c r="BP77" i="2"/>
  <c r="BO77" i="2"/>
  <c r="BN77" i="2"/>
  <c r="BM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D77" i="2"/>
  <c r="C77" i="2"/>
  <c r="HF76" i="2"/>
  <c r="HE76" i="2"/>
  <c r="HD76" i="2"/>
  <c r="HC76" i="2"/>
  <c r="HB76" i="2"/>
  <c r="HA76" i="2"/>
  <c r="GZ76" i="2"/>
  <c r="GY76" i="2"/>
  <c r="GX76" i="2"/>
  <c r="GW76" i="2"/>
  <c r="GV76" i="2"/>
  <c r="GU76" i="2"/>
  <c r="GT76" i="2"/>
  <c r="GS76" i="2"/>
  <c r="GR76" i="2"/>
  <c r="GQ76" i="2"/>
  <c r="GP76" i="2"/>
  <c r="GO76" i="2"/>
  <c r="GN76" i="2"/>
  <c r="GM76" i="2"/>
  <c r="GL76" i="2"/>
  <c r="GK76" i="2"/>
  <c r="GJ76" i="2"/>
  <c r="GI76" i="2"/>
  <c r="GH76" i="2"/>
  <c r="GB76" i="2"/>
  <c r="GA76" i="2"/>
  <c r="FZ76" i="2"/>
  <c r="FY76" i="2"/>
  <c r="FX76" i="2"/>
  <c r="FW76" i="2"/>
  <c r="FV76" i="2"/>
  <c r="FU76" i="2"/>
  <c r="FT76" i="2"/>
  <c r="FS76" i="2"/>
  <c r="FR76" i="2"/>
  <c r="FQ76" i="2"/>
  <c r="FP76" i="2"/>
  <c r="FO76" i="2"/>
  <c r="FN76" i="2"/>
  <c r="FM76" i="2"/>
  <c r="FL76" i="2"/>
  <c r="FK76" i="2"/>
  <c r="FJ76" i="2"/>
  <c r="FI76" i="2"/>
  <c r="FC76" i="2"/>
  <c r="FB76" i="2"/>
  <c r="FA76" i="2"/>
  <c r="EZ76" i="2"/>
  <c r="EY76" i="2"/>
  <c r="EX76" i="2"/>
  <c r="EW76" i="2"/>
  <c r="EV76" i="2"/>
  <c r="EU76" i="2"/>
  <c r="ET76" i="2"/>
  <c r="ES76" i="2"/>
  <c r="ER76" i="2"/>
  <c r="EQ76" i="2"/>
  <c r="EP76" i="2"/>
  <c r="EO76" i="2"/>
  <c r="EN76" i="2"/>
  <c r="EM76" i="2"/>
  <c r="EL76" i="2"/>
  <c r="EK76" i="2"/>
  <c r="EJ76" i="2"/>
  <c r="EI76" i="2"/>
  <c r="EH76" i="2"/>
  <c r="EG76" i="2"/>
  <c r="EF76" i="2"/>
  <c r="EE76" i="2"/>
  <c r="ED76" i="2"/>
  <c r="EC76" i="2"/>
  <c r="EB76" i="2"/>
  <c r="EA76" i="2"/>
  <c r="DZ76" i="2"/>
  <c r="DY76" i="2"/>
  <c r="DX76" i="2"/>
  <c r="DW76" i="2"/>
  <c r="DV76" i="2"/>
  <c r="DU76" i="2"/>
  <c r="DT76" i="2"/>
  <c r="DS76" i="2"/>
  <c r="DR76" i="2"/>
  <c r="DQ76" i="2"/>
  <c r="DP76" i="2"/>
  <c r="DO76" i="2"/>
  <c r="DN76" i="2"/>
  <c r="DM76" i="2"/>
  <c r="DL76" i="2"/>
  <c r="DK76" i="2"/>
  <c r="DJ76" i="2"/>
  <c r="DI76" i="2"/>
  <c r="DH76" i="2"/>
  <c r="DG76" i="2"/>
  <c r="DF76" i="2"/>
  <c r="DE76" i="2"/>
  <c r="DD76" i="2"/>
  <c r="DC76" i="2"/>
  <c r="DB76" i="2"/>
  <c r="DA76" i="2"/>
  <c r="CZ76" i="2"/>
  <c r="CY76" i="2"/>
  <c r="CX76" i="2"/>
  <c r="CW76" i="2"/>
  <c r="CV76" i="2"/>
  <c r="CU76" i="2"/>
  <c r="CT76" i="2"/>
  <c r="CS76" i="2"/>
  <c r="CR76" i="2"/>
  <c r="CQ76" i="2"/>
  <c r="CP76" i="2"/>
  <c r="CO76" i="2"/>
  <c r="CN76" i="2"/>
  <c r="CM76" i="2"/>
  <c r="CL76" i="2"/>
  <c r="CK76" i="2"/>
  <c r="CJ76" i="2"/>
  <c r="CI76" i="2"/>
  <c r="CH76" i="2"/>
  <c r="CG76" i="2"/>
  <c r="CF76" i="2"/>
  <c r="CE76" i="2"/>
  <c r="CD76" i="2"/>
  <c r="CC76" i="2"/>
  <c r="CB76" i="2"/>
  <c r="CA76" i="2"/>
  <c r="BZ76" i="2"/>
  <c r="BY76" i="2"/>
  <c r="BX76" i="2"/>
  <c r="BW76" i="2"/>
  <c r="BV76" i="2"/>
  <c r="BU76" i="2"/>
  <c r="BT76" i="2"/>
  <c r="BS76" i="2"/>
  <c r="BR76" i="2"/>
  <c r="BQ76" i="2"/>
  <c r="BP76" i="2"/>
  <c r="BO76" i="2"/>
  <c r="BN76" i="2"/>
  <c r="BM76" i="2"/>
  <c r="BG76" i="2"/>
  <c r="BF76" i="2"/>
  <c r="BE76" i="2"/>
  <c r="BD76" i="2"/>
  <c r="BC76" i="2"/>
  <c r="BB76" i="2"/>
  <c r="BA76" i="2"/>
  <c r="AZ76" i="2"/>
  <c r="AY76" i="2"/>
  <c r="AX76" i="2"/>
  <c r="AW76" i="2"/>
  <c r="AV76" i="2"/>
  <c r="AU76" i="2"/>
  <c r="AT76" i="2"/>
  <c r="AS76" i="2"/>
  <c r="AR76" i="2"/>
  <c r="AQ76" i="2"/>
  <c r="AP76" i="2"/>
  <c r="AO76" i="2"/>
  <c r="AN76" i="2"/>
  <c r="AM76" i="2"/>
  <c r="AL76" i="2"/>
  <c r="AK76" i="2"/>
  <c r="AJ76" i="2"/>
  <c r="AI76" i="2"/>
  <c r="AH76" i="2"/>
  <c r="AG76" i="2"/>
  <c r="AF76" i="2"/>
  <c r="AE76" i="2"/>
  <c r="AD76" i="2"/>
  <c r="AC76" i="2"/>
  <c r="AB76" i="2"/>
  <c r="AA76" i="2"/>
  <c r="Z76" i="2"/>
  <c r="Y76" i="2"/>
  <c r="X76" i="2"/>
  <c r="W76" i="2"/>
  <c r="V76" i="2"/>
  <c r="U76" i="2"/>
  <c r="T76" i="2"/>
  <c r="S76" i="2"/>
  <c r="R76" i="2"/>
  <c r="Q76" i="2"/>
  <c r="P76" i="2"/>
  <c r="O76" i="2"/>
  <c r="N76" i="2"/>
  <c r="M76" i="2"/>
  <c r="L76" i="2"/>
  <c r="K76" i="2"/>
  <c r="J76" i="2"/>
  <c r="I76" i="2"/>
  <c r="H76" i="2"/>
  <c r="G76" i="2"/>
  <c r="D76" i="2"/>
  <c r="C76" i="2"/>
  <c r="HF75" i="2"/>
  <c r="HE75" i="2"/>
  <c r="HD75" i="2"/>
  <c r="HC75" i="2"/>
  <c r="HB75" i="2"/>
  <c r="HA75" i="2"/>
  <c r="GZ75" i="2"/>
  <c r="GY75" i="2"/>
  <c r="GX75" i="2"/>
  <c r="GW75" i="2"/>
  <c r="GV75" i="2"/>
  <c r="GU75" i="2"/>
  <c r="GT75" i="2"/>
  <c r="GS75" i="2"/>
  <c r="GR75" i="2"/>
  <c r="GQ75" i="2"/>
  <c r="GP75" i="2"/>
  <c r="GO75" i="2"/>
  <c r="GN75" i="2"/>
  <c r="GM75" i="2"/>
  <c r="GL75" i="2"/>
  <c r="GK75" i="2"/>
  <c r="GJ75" i="2"/>
  <c r="GI75" i="2"/>
  <c r="GH75" i="2"/>
  <c r="GB75" i="2"/>
  <c r="GA75" i="2"/>
  <c r="FZ75" i="2"/>
  <c r="FY75" i="2"/>
  <c r="FX75" i="2"/>
  <c r="FW75" i="2"/>
  <c r="FV75" i="2"/>
  <c r="FU75" i="2"/>
  <c r="FT75" i="2"/>
  <c r="FS75" i="2"/>
  <c r="FR75" i="2"/>
  <c r="FQ75" i="2"/>
  <c r="FP75" i="2"/>
  <c r="FO75" i="2"/>
  <c r="FN75" i="2"/>
  <c r="FM75" i="2"/>
  <c r="FL75" i="2"/>
  <c r="FK75" i="2"/>
  <c r="FJ75" i="2"/>
  <c r="FI75" i="2"/>
  <c r="FC75" i="2"/>
  <c r="FB75" i="2"/>
  <c r="FA75" i="2"/>
  <c r="EZ75" i="2"/>
  <c r="EY75" i="2"/>
  <c r="EX75" i="2"/>
  <c r="EW75" i="2"/>
  <c r="EV75" i="2"/>
  <c r="EU75" i="2"/>
  <c r="ET75" i="2"/>
  <c r="ES75" i="2"/>
  <c r="ER75" i="2"/>
  <c r="EQ75" i="2"/>
  <c r="EP75" i="2"/>
  <c r="EO75" i="2"/>
  <c r="EN75" i="2"/>
  <c r="EM75" i="2"/>
  <c r="EL75" i="2"/>
  <c r="EK75" i="2"/>
  <c r="EJ75" i="2"/>
  <c r="EI75" i="2"/>
  <c r="EH75" i="2"/>
  <c r="EG75" i="2"/>
  <c r="EF75" i="2"/>
  <c r="EE75" i="2"/>
  <c r="ED75" i="2"/>
  <c r="EC75" i="2"/>
  <c r="EB75" i="2"/>
  <c r="EA75" i="2"/>
  <c r="DZ75" i="2"/>
  <c r="DY75" i="2"/>
  <c r="DX75" i="2"/>
  <c r="DW75" i="2"/>
  <c r="DV75" i="2"/>
  <c r="DU75" i="2"/>
  <c r="DT75" i="2"/>
  <c r="DS75" i="2"/>
  <c r="DR75" i="2"/>
  <c r="DQ75" i="2"/>
  <c r="DP75" i="2"/>
  <c r="DO75" i="2"/>
  <c r="DN75" i="2"/>
  <c r="DM75" i="2"/>
  <c r="DL75" i="2"/>
  <c r="DK75" i="2"/>
  <c r="DJ75" i="2"/>
  <c r="DI75" i="2"/>
  <c r="DH75" i="2"/>
  <c r="DG75" i="2"/>
  <c r="DF75" i="2"/>
  <c r="DE75" i="2"/>
  <c r="DD75" i="2"/>
  <c r="DC75" i="2"/>
  <c r="DB75" i="2"/>
  <c r="DA75" i="2"/>
  <c r="CZ75" i="2"/>
  <c r="CY75" i="2"/>
  <c r="CX75" i="2"/>
  <c r="CW75" i="2"/>
  <c r="CV75" i="2"/>
  <c r="CU75" i="2"/>
  <c r="CT75" i="2"/>
  <c r="CS75" i="2"/>
  <c r="CR75" i="2"/>
  <c r="CQ75" i="2"/>
  <c r="CP75" i="2"/>
  <c r="CO75" i="2"/>
  <c r="CN75" i="2"/>
  <c r="CM75" i="2"/>
  <c r="CL75" i="2"/>
  <c r="CK75" i="2"/>
  <c r="CJ75" i="2"/>
  <c r="CI75" i="2"/>
  <c r="CH75" i="2"/>
  <c r="CG75" i="2"/>
  <c r="CF75" i="2"/>
  <c r="CE75" i="2"/>
  <c r="CD75" i="2"/>
  <c r="CC75" i="2"/>
  <c r="CB75" i="2"/>
  <c r="CA75" i="2"/>
  <c r="BZ75" i="2"/>
  <c r="BY75" i="2"/>
  <c r="BX75" i="2"/>
  <c r="BW75" i="2"/>
  <c r="BV75" i="2"/>
  <c r="BU75" i="2"/>
  <c r="BT75" i="2"/>
  <c r="BS75" i="2"/>
  <c r="BR75" i="2"/>
  <c r="BQ75" i="2"/>
  <c r="BP75" i="2"/>
  <c r="BO75" i="2"/>
  <c r="BN75" i="2"/>
  <c r="BM75" i="2"/>
  <c r="BG75" i="2"/>
  <c r="BF75" i="2"/>
  <c r="BE75" i="2"/>
  <c r="BD75" i="2"/>
  <c r="BC75" i="2"/>
  <c r="BB75" i="2"/>
  <c r="BA75" i="2"/>
  <c r="AZ75" i="2"/>
  <c r="AY75" i="2"/>
  <c r="AX75" i="2"/>
  <c r="AW75" i="2"/>
  <c r="AV75" i="2"/>
  <c r="AU75" i="2"/>
  <c r="AT75" i="2"/>
  <c r="AS75" i="2"/>
  <c r="AR75" i="2"/>
  <c r="AQ75" i="2"/>
  <c r="AP75" i="2"/>
  <c r="AO75" i="2"/>
  <c r="AN75" i="2"/>
  <c r="AM75" i="2"/>
  <c r="AL75" i="2"/>
  <c r="AK75" i="2"/>
  <c r="AJ75" i="2"/>
  <c r="AI75" i="2"/>
  <c r="AH75" i="2"/>
  <c r="AG75" i="2"/>
  <c r="AF75" i="2"/>
  <c r="AE75" i="2"/>
  <c r="AD75" i="2"/>
  <c r="AC75" i="2"/>
  <c r="AB75" i="2"/>
  <c r="AA75" i="2"/>
  <c r="Z75" i="2"/>
  <c r="Y75" i="2"/>
  <c r="X75" i="2"/>
  <c r="W75" i="2"/>
  <c r="V75" i="2"/>
  <c r="U75" i="2"/>
  <c r="T75" i="2"/>
  <c r="S75" i="2"/>
  <c r="R75" i="2"/>
  <c r="Q75" i="2"/>
  <c r="P75" i="2"/>
  <c r="O75" i="2"/>
  <c r="N75" i="2"/>
  <c r="M75" i="2"/>
  <c r="L75" i="2"/>
  <c r="K75" i="2"/>
  <c r="J75" i="2"/>
  <c r="I75" i="2"/>
  <c r="H75" i="2"/>
  <c r="G75" i="2"/>
  <c r="D75" i="2"/>
  <c r="C75" i="2"/>
  <c r="HF74" i="2"/>
  <c r="HE74" i="2"/>
  <c r="HD74" i="2"/>
  <c r="HC74" i="2"/>
  <c r="HB74" i="2"/>
  <c r="HA74" i="2"/>
  <c r="GZ74" i="2"/>
  <c r="GY74" i="2"/>
  <c r="GX74" i="2"/>
  <c r="GW74" i="2"/>
  <c r="GV74" i="2"/>
  <c r="GU74" i="2"/>
  <c r="GT74" i="2"/>
  <c r="GS74" i="2"/>
  <c r="GR74" i="2"/>
  <c r="GQ74" i="2"/>
  <c r="GP74" i="2"/>
  <c r="GO74" i="2"/>
  <c r="GN74" i="2"/>
  <c r="GM74" i="2"/>
  <c r="GL74" i="2"/>
  <c r="GK74" i="2"/>
  <c r="GJ74" i="2"/>
  <c r="GI74" i="2"/>
  <c r="GH74" i="2"/>
  <c r="GB74" i="2"/>
  <c r="GA74" i="2"/>
  <c r="FZ74" i="2"/>
  <c r="FY74" i="2"/>
  <c r="FX74" i="2"/>
  <c r="FW74" i="2"/>
  <c r="FV74" i="2"/>
  <c r="FU74" i="2"/>
  <c r="FT74" i="2"/>
  <c r="FS74" i="2"/>
  <c r="FR74" i="2"/>
  <c r="FQ74" i="2"/>
  <c r="FP74" i="2"/>
  <c r="FO74" i="2"/>
  <c r="FN74" i="2"/>
  <c r="FM74" i="2"/>
  <c r="FL74" i="2"/>
  <c r="FK74" i="2"/>
  <c r="FJ74" i="2"/>
  <c r="FI74" i="2"/>
  <c r="FC74" i="2"/>
  <c r="FB74" i="2"/>
  <c r="FA74" i="2"/>
  <c r="EZ74" i="2"/>
  <c r="EY74" i="2"/>
  <c r="EX74" i="2"/>
  <c r="EW74" i="2"/>
  <c r="EV74" i="2"/>
  <c r="EU74" i="2"/>
  <c r="ET74" i="2"/>
  <c r="ES74" i="2"/>
  <c r="ER74" i="2"/>
  <c r="EQ74" i="2"/>
  <c r="EP74" i="2"/>
  <c r="EO74" i="2"/>
  <c r="EN74" i="2"/>
  <c r="EM74" i="2"/>
  <c r="EL74" i="2"/>
  <c r="EK74" i="2"/>
  <c r="EJ74" i="2"/>
  <c r="EI74" i="2"/>
  <c r="EH74" i="2"/>
  <c r="EG74" i="2"/>
  <c r="EF74" i="2"/>
  <c r="EE74" i="2"/>
  <c r="ED74" i="2"/>
  <c r="EC74" i="2"/>
  <c r="EB74" i="2"/>
  <c r="EA74" i="2"/>
  <c r="DZ74" i="2"/>
  <c r="DY74" i="2"/>
  <c r="DX74" i="2"/>
  <c r="DW74" i="2"/>
  <c r="DV74" i="2"/>
  <c r="DU74" i="2"/>
  <c r="DT74" i="2"/>
  <c r="DS74" i="2"/>
  <c r="DR74" i="2"/>
  <c r="DQ74" i="2"/>
  <c r="DP74" i="2"/>
  <c r="DO74" i="2"/>
  <c r="DN74" i="2"/>
  <c r="DM74" i="2"/>
  <c r="DL74" i="2"/>
  <c r="DK74" i="2"/>
  <c r="DJ74" i="2"/>
  <c r="DI74" i="2"/>
  <c r="DH74" i="2"/>
  <c r="DG74" i="2"/>
  <c r="DF74" i="2"/>
  <c r="DE74" i="2"/>
  <c r="DD74" i="2"/>
  <c r="DC74" i="2"/>
  <c r="DB74" i="2"/>
  <c r="DA74" i="2"/>
  <c r="CZ74" i="2"/>
  <c r="CY74" i="2"/>
  <c r="CX74" i="2"/>
  <c r="CW74" i="2"/>
  <c r="CV74" i="2"/>
  <c r="CU74" i="2"/>
  <c r="CT74" i="2"/>
  <c r="CS74" i="2"/>
  <c r="CR74" i="2"/>
  <c r="CQ74" i="2"/>
  <c r="CP74" i="2"/>
  <c r="CO74" i="2"/>
  <c r="CN74" i="2"/>
  <c r="CM74" i="2"/>
  <c r="CL74" i="2"/>
  <c r="CK74" i="2"/>
  <c r="CJ74" i="2"/>
  <c r="CI74" i="2"/>
  <c r="CH74" i="2"/>
  <c r="CG74" i="2"/>
  <c r="CF74" i="2"/>
  <c r="CE74" i="2"/>
  <c r="CD74" i="2"/>
  <c r="CC74" i="2"/>
  <c r="CB74" i="2"/>
  <c r="CA74" i="2"/>
  <c r="BZ74" i="2"/>
  <c r="BY74" i="2"/>
  <c r="BX74" i="2"/>
  <c r="BW74" i="2"/>
  <c r="BV74" i="2"/>
  <c r="BU74" i="2"/>
  <c r="BT74" i="2"/>
  <c r="BS74" i="2"/>
  <c r="BR74" i="2"/>
  <c r="BQ74" i="2"/>
  <c r="BP74" i="2"/>
  <c r="BO74" i="2"/>
  <c r="BN74" i="2"/>
  <c r="BM74" i="2"/>
  <c r="BG74" i="2"/>
  <c r="BF74" i="2"/>
  <c r="BE74" i="2"/>
  <c r="BD74" i="2"/>
  <c r="BC74" i="2"/>
  <c r="BB74" i="2"/>
  <c r="BA74" i="2"/>
  <c r="AZ74" i="2"/>
  <c r="AY74" i="2"/>
  <c r="AX74" i="2"/>
  <c r="AW74" i="2"/>
  <c r="AV74" i="2"/>
  <c r="AU74" i="2"/>
  <c r="AT74" i="2"/>
  <c r="AS74" i="2"/>
  <c r="AR74" i="2"/>
  <c r="AQ74" i="2"/>
  <c r="AP74" i="2"/>
  <c r="AO74" i="2"/>
  <c r="AN74" i="2"/>
  <c r="AM74" i="2"/>
  <c r="AL74" i="2"/>
  <c r="AK74" i="2"/>
  <c r="AJ74" i="2"/>
  <c r="AI74" i="2"/>
  <c r="AH74" i="2"/>
  <c r="AG74" i="2"/>
  <c r="AF74" i="2"/>
  <c r="AE74" i="2"/>
  <c r="AD74" i="2"/>
  <c r="AC74" i="2"/>
  <c r="AB74" i="2"/>
  <c r="AA74" i="2"/>
  <c r="Z74" i="2"/>
  <c r="Y74" i="2"/>
  <c r="X74" i="2"/>
  <c r="W74" i="2"/>
  <c r="V74" i="2"/>
  <c r="U74" i="2"/>
  <c r="T74" i="2"/>
  <c r="S74" i="2"/>
  <c r="R74" i="2"/>
  <c r="Q74" i="2"/>
  <c r="P74" i="2"/>
  <c r="O74" i="2"/>
  <c r="N74" i="2"/>
  <c r="M74" i="2"/>
  <c r="L74" i="2"/>
  <c r="K74" i="2"/>
  <c r="J74" i="2"/>
  <c r="I74" i="2"/>
  <c r="H74" i="2"/>
  <c r="G74" i="2"/>
  <c r="D74" i="2"/>
  <c r="C74" i="2"/>
  <c r="HF73" i="2"/>
  <c r="HE73" i="2"/>
  <c r="HD73" i="2"/>
  <c r="HC73" i="2"/>
  <c r="HB73" i="2"/>
  <c r="HA73" i="2"/>
  <c r="GZ73" i="2"/>
  <c r="GY73" i="2"/>
  <c r="GX73" i="2"/>
  <c r="GW73" i="2"/>
  <c r="GV73" i="2"/>
  <c r="GU73" i="2"/>
  <c r="GT73" i="2"/>
  <c r="GS73" i="2"/>
  <c r="GR73" i="2"/>
  <c r="GQ73" i="2"/>
  <c r="GP73" i="2"/>
  <c r="GO73" i="2"/>
  <c r="GN73" i="2"/>
  <c r="GM73" i="2"/>
  <c r="GL73" i="2"/>
  <c r="GK73" i="2"/>
  <c r="GJ73" i="2"/>
  <c r="GI73" i="2"/>
  <c r="GH73" i="2"/>
  <c r="GB73" i="2"/>
  <c r="GA73" i="2"/>
  <c r="FZ73" i="2"/>
  <c r="FY73" i="2"/>
  <c r="FX73" i="2"/>
  <c r="FW73" i="2"/>
  <c r="FV73" i="2"/>
  <c r="FU73" i="2"/>
  <c r="FT73" i="2"/>
  <c r="FS73" i="2"/>
  <c r="FR73" i="2"/>
  <c r="FQ73" i="2"/>
  <c r="FP73" i="2"/>
  <c r="FO73" i="2"/>
  <c r="FN73" i="2"/>
  <c r="FM73" i="2"/>
  <c r="FL73" i="2"/>
  <c r="FK73" i="2"/>
  <c r="FJ73" i="2"/>
  <c r="FI73" i="2"/>
  <c r="FC73" i="2"/>
  <c r="FB73" i="2"/>
  <c r="FA73" i="2"/>
  <c r="EZ73" i="2"/>
  <c r="EY73" i="2"/>
  <c r="EX73" i="2"/>
  <c r="EW73" i="2"/>
  <c r="EV73" i="2"/>
  <c r="EU73" i="2"/>
  <c r="ET73" i="2"/>
  <c r="ES73" i="2"/>
  <c r="ER73" i="2"/>
  <c r="EQ73" i="2"/>
  <c r="EP73" i="2"/>
  <c r="EO73" i="2"/>
  <c r="EN73" i="2"/>
  <c r="EM73" i="2"/>
  <c r="EL73" i="2"/>
  <c r="EK73" i="2"/>
  <c r="EJ73" i="2"/>
  <c r="EI73" i="2"/>
  <c r="EH73" i="2"/>
  <c r="EG73" i="2"/>
  <c r="EF73" i="2"/>
  <c r="EE73" i="2"/>
  <c r="ED73" i="2"/>
  <c r="EC73" i="2"/>
  <c r="EB73" i="2"/>
  <c r="EA73" i="2"/>
  <c r="DZ73" i="2"/>
  <c r="DY73" i="2"/>
  <c r="DX73" i="2"/>
  <c r="DW73" i="2"/>
  <c r="DV73" i="2"/>
  <c r="DU73" i="2"/>
  <c r="DT73" i="2"/>
  <c r="DS73" i="2"/>
  <c r="DR73" i="2"/>
  <c r="DQ73" i="2"/>
  <c r="DP73" i="2"/>
  <c r="DO73" i="2"/>
  <c r="DN73" i="2"/>
  <c r="DM73" i="2"/>
  <c r="DL73" i="2"/>
  <c r="DK73" i="2"/>
  <c r="DJ73" i="2"/>
  <c r="DI73" i="2"/>
  <c r="DH73" i="2"/>
  <c r="DG73" i="2"/>
  <c r="DF73" i="2"/>
  <c r="DE73" i="2"/>
  <c r="DD73" i="2"/>
  <c r="DC73" i="2"/>
  <c r="DB73" i="2"/>
  <c r="DA73" i="2"/>
  <c r="CZ73" i="2"/>
  <c r="CY73" i="2"/>
  <c r="CX73" i="2"/>
  <c r="CW73" i="2"/>
  <c r="CV73" i="2"/>
  <c r="CU73" i="2"/>
  <c r="CT73" i="2"/>
  <c r="CS73" i="2"/>
  <c r="CR73" i="2"/>
  <c r="CQ73" i="2"/>
  <c r="CP73" i="2"/>
  <c r="CO73" i="2"/>
  <c r="CN73" i="2"/>
  <c r="CM73" i="2"/>
  <c r="CL73" i="2"/>
  <c r="CK73" i="2"/>
  <c r="CJ73" i="2"/>
  <c r="CI73" i="2"/>
  <c r="CH73" i="2"/>
  <c r="CG73" i="2"/>
  <c r="CF73" i="2"/>
  <c r="CE73" i="2"/>
  <c r="CD73" i="2"/>
  <c r="CC73" i="2"/>
  <c r="CB73" i="2"/>
  <c r="CA73" i="2"/>
  <c r="BZ73" i="2"/>
  <c r="BY73" i="2"/>
  <c r="BX73" i="2"/>
  <c r="BW73" i="2"/>
  <c r="BV73" i="2"/>
  <c r="BU73" i="2"/>
  <c r="BT73" i="2"/>
  <c r="BS73" i="2"/>
  <c r="BR73" i="2"/>
  <c r="BQ73" i="2"/>
  <c r="BP73" i="2"/>
  <c r="BO73" i="2"/>
  <c r="BN73" i="2"/>
  <c r="BM73" i="2"/>
  <c r="BG73" i="2"/>
  <c r="BF73" i="2"/>
  <c r="BE73" i="2"/>
  <c r="BD73" i="2"/>
  <c r="BC73" i="2"/>
  <c r="BB73" i="2"/>
  <c r="BA73" i="2"/>
  <c r="AZ73" i="2"/>
  <c r="AY73" i="2"/>
  <c r="AX73" i="2"/>
  <c r="AW73" i="2"/>
  <c r="AV73" i="2"/>
  <c r="AU73" i="2"/>
  <c r="AT73" i="2"/>
  <c r="AS73" i="2"/>
  <c r="AR73" i="2"/>
  <c r="AQ73" i="2"/>
  <c r="AP73" i="2"/>
  <c r="AO73" i="2"/>
  <c r="AN73" i="2"/>
  <c r="AM73" i="2"/>
  <c r="AL73" i="2"/>
  <c r="AK73" i="2"/>
  <c r="AJ73" i="2"/>
  <c r="AI73" i="2"/>
  <c r="AH73" i="2"/>
  <c r="AG73" i="2"/>
  <c r="AF73" i="2"/>
  <c r="AE73" i="2"/>
  <c r="AD73" i="2"/>
  <c r="AC73" i="2"/>
  <c r="AB73" i="2"/>
  <c r="AA73" i="2"/>
  <c r="Z73" i="2"/>
  <c r="Y73" i="2"/>
  <c r="X73" i="2"/>
  <c r="W73" i="2"/>
  <c r="V73" i="2"/>
  <c r="U73" i="2"/>
  <c r="T73" i="2"/>
  <c r="S73" i="2"/>
  <c r="R73" i="2"/>
  <c r="Q73" i="2"/>
  <c r="P73" i="2"/>
  <c r="O73" i="2"/>
  <c r="N73" i="2"/>
  <c r="M73" i="2"/>
  <c r="L73" i="2"/>
  <c r="K73" i="2"/>
  <c r="J73" i="2"/>
  <c r="I73" i="2"/>
  <c r="H73" i="2"/>
  <c r="G73" i="2"/>
  <c r="D73" i="2"/>
  <c r="C73" i="2"/>
  <c r="HF72" i="2"/>
  <c r="HE72" i="2"/>
  <c r="HD72" i="2"/>
  <c r="HC72" i="2"/>
  <c r="HB72" i="2"/>
  <c r="HA72" i="2"/>
  <c r="GZ72" i="2"/>
  <c r="GY72" i="2"/>
  <c r="GX72" i="2"/>
  <c r="GW72" i="2"/>
  <c r="GV72" i="2"/>
  <c r="GU72" i="2"/>
  <c r="GT72" i="2"/>
  <c r="GS72" i="2"/>
  <c r="GR72" i="2"/>
  <c r="GQ72" i="2"/>
  <c r="GP72" i="2"/>
  <c r="GO72" i="2"/>
  <c r="GN72" i="2"/>
  <c r="GM72" i="2"/>
  <c r="GL72" i="2"/>
  <c r="GK72" i="2"/>
  <c r="GJ72" i="2"/>
  <c r="GI72" i="2"/>
  <c r="GH72" i="2"/>
  <c r="GB72" i="2"/>
  <c r="GA72" i="2"/>
  <c r="FZ72" i="2"/>
  <c r="FY72" i="2"/>
  <c r="FX72" i="2"/>
  <c r="FW72" i="2"/>
  <c r="FV72" i="2"/>
  <c r="FU72" i="2"/>
  <c r="FT72" i="2"/>
  <c r="FS72" i="2"/>
  <c r="FR72" i="2"/>
  <c r="FQ72" i="2"/>
  <c r="FP72" i="2"/>
  <c r="FO72" i="2"/>
  <c r="FN72" i="2"/>
  <c r="FM72" i="2"/>
  <c r="FL72" i="2"/>
  <c r="FK72" i="2"/>
  <c r="FJ72" i="2"/>
  <c r="FI72" i="2"/>
  <c r="FC72" i="2"/>
  <c r="FB72" i="2"/>
  <c r="FA72" i="2"/>
  <c r="EZ72" i="2"/>
  <c r="EY72" i="2"/>
  <c r="EX72" i="2"/>
  <c r="EW72" i="2"/>
  <c r="EV72" i="2"/>
  <c r="EU72" i="2"/>
  <c r="ET72" i="2"/>
  <c r="ES72" i="2"/>
  <c r="ER72" i="2"/>
  <c r="EQ72" i="2"/>
  <c r="EP72" i="2"/>
  <c r="EO72" i="2"/>
  <c r="EN72" i="2"/>
  <c r="EM72" i="2"/>
  <c r="EL72" i="2"/>
  <c r="EK72" i="2"/>
  <c r="EJ72" i="2"/>
  <c r="EI72" i="2"/>
  <c r="EH72" i="2"/>
  <c r="EG72" i="2"/>
  <c r="EF72" i="2"/>
  <c r="EE72" i="2"/>
  <c r="ED72" i="2"/>
  <c r="EC72" i="2"/>
  <c r="EB72" i="2"/>
  <c r="EA72" i="2"/>
  <c r="DZ72" i="2"/>
  <c r="DY72" i="2"/>
  <c r="DX72" i="2"/>
  <c r="DW72" i="2"/>
  <c r="DV72" i="2"/>
  <c r="DU72" i="2"/>
  <c r="DT72" i="2"/>
  <c r="DS72" i="2"/>
  <c r="DR72" i="2"/>
  <c r="DQ72" i="2"/>
  <c r="DP72" i="2"/>
  <c r="DO72" i="2"/>
  <c r="DN72" i="2"/>
  <c r="DM72" i="2"/>
  <c r="DL72" i="2"/>
  <c r="DK72" i="2"/>
  <c r="DJ72" i="2"/>
  <c r="DI72" i="2"/>
  <c r="DH72" i="2"/>
  <c r="DG72" i="2"/>
  <c r="DF72" i="2"/>
  <c r="DE72" i="2"/>
  <c r="DD72" i="2"/>
  <c r="DC72" i="2"/>
  <c r="DB72" i="2"/>
  <c r="DA72" i="2"/>
  <c r="CZ72" i="2"/>
  <c r="CY72" i="2"/>
  <c r="CX72" i="2"/>
  <c r="CW72" i="2"/>
  <c r="CV72" i="2"/>
  <c r="CU72" i="2"/>
  <c r="CT72" i="2"/>
  <c r="CS72" i="2"/>
  <c r="CR72" i="2"/>
  <c r="CQ72" i="2"/>
  <c r="CP72" i="2"/>
  <c r="CO72" i="2"/>
  <c r="CN72" i="2"/>
  <c r="CM72" i="2"/>
  <c r="CL72" i="2"/>
  <c r="CK72" i="2"/>
  <c r="CJ72" i="2"/>
  <c r="CI72" i="2"/>
  <c r="CH72" i="2"/>
  <c r="CG72" i="2"/>
  <c r="CF72" i="2"/>
  <c r="CE72" i="2"/>
  <c r="CD72" i="2"/>
  <c r="CC72" i="2"/>
  <c r="CB72" i="2"/>
  <c r="CA72" i="2"/>
  <c r="BZ72" i="2"/>
  <c r="BY72" i="2"/>
  <c r="BX72" i="2"/>
  <c r="BW72" i="2"/>
  <c r="BV72" i="2"/>
  <c r="BU72" i="2"/>
  <c r="BT72" i="2"/>
  <c r="BS72" i="2"/>
  <c r="BR72" i="2"/>
  <c r="BQ72" i="2"/>
  <c r="BP72" i="2"/>
  <c r="BO72" i="2"/>
  <c r="BN72" i="2"/>
  <c r="BM72" i="2"/>
  <c r="BG72" i="2"/>
  <c r="BF72" i="2"/>
  <c r="BE72" i="2"/>
  <c r="BD72" i="2"/>
  <c r="BC72" i="2"/>
  <c r="BB72" i="2"/>
  <c r="BA72" i="2"/>
  <c r="AZ72" i="2"/>
  <c r="AY72" i="2"/>
  <c r="AX72" i="2"/>
  <c r="AW72" i="2"/>
  <c r="AV72" i="2"/>
  <c r="AU72" i="2"/>
  <c r="AT72" i="2"/>
  <c r="AS72" i="2"/>
  <c r="AR72" i="2"/>
  <c r="AQ72" i="2"/>
  <c r="AP72" i="2"/>
  <c r="AO72" i="2"/>
  <c r="AN72" i="2"/>
  <c r="AM72" i="2"/>
  <c r="AL72" i="2"/>
  <c r="AK72" i="2"/>
  <c r="AJ72" i="2"/>
  <c r="AI72" i="2"/>
  <c r="AH72" i="2"/>
  <c r="AG72" i="2"/>
  <c r="AF72" i="2"/>
  <c r="AE72" i="2"/>
  <c r="AD72" i="2"/>
  <c r="AC72" i="2"/>
  <c r="AB72" i="2"/>
  <c r="AA72" i="2"/>
  <c r="Z72" i="2"/>
  <c r="Y72" i="2"/>
  <c r="X72" i="2"/>
  <c r="W72" i="2"/>
  <c r="V72" i="2"/>
  <c r="U72" i="2"/>
  <c r="T72" i="2"/>
  <c r="S72" i="2"/>
  <c r="R72" i="2"/>
  <c r="Q72" i="2"/>
  <c r="P72" i="2"/>
  <c r="O72" i="2"/>
  <c r="N72" i="2"/>
  <c r="M72" i="2"/>
  <c r="L72" i="2"/>
  <c r="K72" i="2"/>
  <c r="J72" i="2"/>
  <c r="I72" i="2"/>
  <c r="H72" i="2"/>
  <c r="G72" i="2"/>
  <c r="D72" i="2"/>
  <c r="C72" i="2"/>
  <c r="HF71" i="2"/>
  <c r="HE71" i="2"/>
  <c r="HD71" i="2"/>
  <c r="HC71" i="2"/>
  <c r="HB71" i="2"/>
  <c r="HA71" i="2"/>
  <c r="GZ71" i="2"/>
  <c r="GY71" i="2"/>
  <c r="GX71" i="2"/>
  <c r="GW71" i="2"/>
  <c r="GV71" i="2"/>
  <c r="GU71" i="2"/>
  <c r="GT71" i="2"/>
  <c r="GS71" i="2"/>
  <c r="GR71" i="2"/>
  <c r="GQ71" i="2"/>
  <c r="GP71" i="2"/>
  <c r="GO71" i="2"/>
  <c r="GN71" i="2"/>
  <c r="GM71" i="2"/>
  <c r="GL71" i="2"/>
  <c r="GK71" i="2"/>
  <c r="GJ71" i="2"/>
  <c r="GI71" i="2"/>
  <c r="GH71" i="2"/>
  <c r="GB71" i="2"/>
  <c r="GA71" i="2"/>
  <c r="FZ71" i="2"/>
  <c r="FY71" i="2"/>
  <c r="FX71" i="2"/>
  <c r="FW71" i="2"/>
  <c r="FV71" i="2"/>
  <c r="FU71" i="2"/>
  <c r="FT71" i="2"/>
  <c r="FS71" i="2"/>
  <c r="FR71" i="2"/>
  <c r="FQ71" i="2"/>
  <c r="FP71" i="2"/>
  <c r="FO71" i="2"/>
  <c r="FN71" i="2"/>
  <c r="FM71" i="2"/>
  <c r="FL71" i="2"/>
  <c r="FK71" i="2"/>
  <c r="FJ71" i="2"/>
  <c r="FI71" i="2"/>
  <c r="FC71" i="2"/>
  <c r="FB71" i="2"/>
  <c r="FA71" i="2"/>
  <c r="EZ71" i="2"/>
  <c r="EY71" i="2"/>
  <c r="EX71" i="2"/>
  <c r="EW71" i="2"/>
  <c r="EV71" i="2"/>
  <c r="EU71" i="2"/>
  <c r="ET71" i="2"/>
  <c r="ES71" i="2"/>
  <c r="ER71" i="2"/>
  <c r="EQ71" i="2"/>
  <c r="EP71" i="2"/>
  <c r="EO71" i="2"/>
  <c r="EN71" i="2"/>
  <c r="EM71" i="2"/>
  <c r="EL71" i="2"/>
  <c r="EK71" i="2"/>
  <c r="EJ71" i="2"/>
  <c r="EI71" i="2"/>
  <c r="EH71" i="2"/>
  <c r="EG71" i="2"/>
  <c r="EF71" i="2"/>
  <c r="EE71" i="2"/>
  <c r="ED71" i="2"/>
  <c r="EC71" i="2"/>
  <c r="EB71" i="2"/>
  <c r="EA71" i="2"/>
  <c r="DZ71" i="2"/>
  <c r="DY71" i="2"/>
  <c r="DX71" i="2"/>
  <c r="DW71" i="2"/>
  <c r="DV71" i="2"/>
  <c r="DU71" i="2"/>
  <c r="DT71" i="2"/>
  <c r="DS71" i="2"/>
  <c r="DR71" i="2"/>
  <c r="DQ71" i="2"/>
  <c r="DP71" i="2"/>
  <c r="DO71" i="2"/>
  <c r="DN71" i="2"/>
  <c r="DM71" i="2"/>
  <c r="DL71" i="2"/>
  <c r="DK71" i="2"/>
  <c r="DJ71" i="2"/>
  <c r="DI71" i="2"/>
  <c r="DH71" i="2"/>
  <c r="DG71" i="2"/>
  <c r="DF71" i="2"/>
  <c r="DE71" i="2"/>
  <c r="DD71" i="2"/>
  <c r="DC71" i="2"/>
  <c r="DB71" i="2"/>
  <c r="DA71" i="2"/>
  <c r="CZ71" i="2"/>
  <c r="CY71" i="2"/>
  <c r="CX71" i="2"/>
  <c r="CW71" i="2"/>
  <c r="CV71" i="2"/>
  <c r="CU71" i="2"/>
  <c r="CT71" i="2"/>
  <c r="CS71" i="2"/>
  <c r="CR71" i="2"/>
  <c r="CQ71" i="2"/>
  <c r="CP71" i="2"/>
  <c r="CO71" i="2"/>
  <c r="CN71" i="2"/>
  <c r="CM71" i="2"/>
  <c r="CL71" i="2"/>
  <c r="CK71" i="2"/>
  <c r="CJ71" i="2"/>
  <c r="CI71" i="2"/>
  <c r="CH71" i="2"/>
  <c r="CG71" i="2"/>
  <c r="CF71" i="2"/>
  <c r="CE71" i="2"/>
  <c r="CD71" i="2"/>
  <c r="CC71" i="2"/>
  <c r="CB71" i="2"/>
  <c r="CA71" i="2"/>
  <c r="BZ71" i="2"/>
  <c r="BY71" i="2"/>
  <c r="BX71" i="2"/>
  <c r="BW71" i="2"/>
  <c r="BV71" i="2"/>
  <c r="BU71" i="2"/>
  <c r="BT71" i="2"/>
  <c r="BS71" i="2"/>
  <c r="BR71" i="2"/>
  <c r="BQ71" i="2"/>
  <c r="BP71" i="2"/>
  <c r="BO71" i="2"/>
  <c r="BN71" i="2"/>
  <c r="BM71" i="2"/>
  <c r="BG71" i="2"/>
  <c r="BF71" i="2"/>
  <c r="BE71" i="2"/>
  <c r="BD71" i="2"/>
  <c r="BC71" i="2"/>
  <c r="BB71" i="2"/>
  <c r="BA71" i="2"/>
  <c r="AZ71" i="2"/>
  <c r="AY71" i="2"/>
  <c r="AX71" i="2"/>
  <c r="AW71" i="2"/>
  <c r="AV71" i="2"/>
  <c r="AU71" i="2"/>
  <c r="AT71" i="2"/>
  <c r="AS71" i="2"/>
  <c r="AR71" i="2"/>
  <c r="AQ71" i="2"/>
  <c r="AP71" i="2"/>
  <c r="AO71" i="2"/>
  <c r="AN71" i="2"/>
  <c r="AM71" i="2"/>
  <c r="AL71" i="2"/>
  <c r="AK71" i="2"/>
  <c r="AJ71" i="2"/>
  <c r="AI71" i="2"/>
  <c r="AH71" i="2"/>
  <c r="AG71" i="2"/>
  <c r="AF71" i="2"/>
  <c r="AE71" i="2"/>
  <c r="AD71" i="2"/>
  <c r="AC71" i="2"/>
  <c r="AB71" i="2"/>
  <c r="AA71" i="2"/>
  <c r="Z71" i="2"/>
  <c r="Y71" i="2"/>
  <c r="X71" i="2"/>
  <c r="W71" i="2"/>
  <c r="V71" i="2"/>
  <c r="U71" i="2"/>
  <c r="T71" i="2"/>
  <c r="S71" i="2"/>
  <c r="R71" i="2"/>
  <c r="Q71" i="2"/>
  <c r="P71" i="2"/>
  <c r="O71" i="2"/>
  <c r="N71" i="2"/>
  <c r="M71" i="2"/>
  <c r="L71" i="2"/>
  <c r="K71" i="2"/>
  <c r="J71" i="2"/>
  <c r="I71" i="2"/>
  <c r="H71" i="2"/>
  <c r="G71" i="2"/>
  <c r="D71" i="2"/>
  <c r="C71" i="2"/>
  <c r="HF70" i="2"/>
  <c r="HE70" i="2"/>
  <c r="HD70" i="2"/>
  <c r="HC70" i="2"/>
  <c r="HB70" i="2"/>
  <c r="HA70" i="2"/>
  <c r="GZ70" i="2"/>
  <c r="GY70" i="2"/>
  <c r="GX70" i="2"/>
  <c r="GW70" i="2"/>
  <c r="GV70" i="2"/>
  <c r="GU70" i="2"/>
  <c r="GT70" i="2"/>
  <c r="GS70" i="2"/>
  <c r="GR70" i="2"/>
  <c r="GQ70" i="2"/>
  <c r="GP70" i="2"/>
  <c r="GO70" i="2"/>
  <c r="GN70" i="2"/>
  <c r="GM70" i="2"/>
  <c r="GL70" i="2"/>
  <c r="GK70" i="2"/>
  <c r="GJ70" i="2"/>
  <c r="GI70" i="2"/>
  <c r="GH70" i="2"/>
  <c r="GB70" i="2"/>
  <c r="GA70" i="2"/>
  <c r="FZ70" i="2"/>
  <c r="FY70" i="2"/>
  <c r="FX70" i="2"/>
  <c r="FW70" i="2"/>
  <c r="FV70" i="2"/>
  <c r="FU70" i="2"/>
  <c r="FT70" i="2"/>
  <c r="FS70" i="2"/>
  <c r="FR70" i="2"/>
  <c r="FQ70" i="2"/>
  <c r="FP70" i="2"/>
  <c r="FO70" i="2"/>
  <c r="FN70" i="2"/>
  <c r="FM70" i="2"/>
  <c r="FL70" i="2"/>
  <c r="FK70" i="2"/>
  <c r="FJ70" i="2"/>
  <c r="FI70" i="2"/>
  <c r="FC70" i="2"/>
  <c r="FB70" i="2"/>
  <c r="FA70" i="2"/>
  <c r="EZ70" i="2"/>
  <c r="EY70" i="2"/>
  <c r="EX70" i="2"/>
  <c r="EW70" i="2"/>
  <c r="EV70" i="2"/>
  <c r="EU70" i="2"/>
  <c r="ET70" i="2"/>
  <c r="ES70" i="2"/>
  <c r="ER70" i="2"/>
  <c r="EQ70" i="2"/>
  <c r="EP70" i="2"/>
  <c r="EO70" i="2"/>
  <c r="EN70" i="2"/>
  <c r="EM70" i="2"/>
  <c r="EL70" i="2"/>
  <c r="EK70" i="2"/>
  <c r="EJ70" i="2"/>
  <c r="EI70" i="2"/>
  <c r="EH70" i="2"/>
  <c r="EG70" i="2"/>
  <c r="EF70" i="2"/>
  <c r="EE70" i="2"/>
  <c r="ED70" i="2"/>
  <c r="EC70" i="2"/>
  <c r="EB70" i="2"/>
  <c r="EA70" i="2"/>
  <c r="DZ70" i="2"/>
  <c r="DY70" i="2"/>
  <c r="DX70" i="2"/>
  <c r="DW70" i="2"/>
  <c r="DV70" i="2"/>
  <c r="DU70" i="2"/>
  <c r="DT70" i="2"/>
  <c r="DS70" i="2"/>
  <c r="DR70" i="2"/>
  <c r="DQ70" i="2"/>
  <c r="DP70" i="2"/>
  <c r="DO70" i="2"/>
  <c r="DN70" i="2"/>
  <c r="DM70" i="2"/>
  <c r="DL70" i="2"/>
  <c r="DK70" i="2"/>
  <c r="DJ70" i="2"/>
  <c r="DI70" i="2"/>
  <c r="DH70" i="2"/>
  <c r="DG70" i="2"/>
  <c r="DF70" i="2"/>
  <c r="DE70" i="2"/>
  <c r="DD70" i="2"/>
  <c r="DC70" i="2"/>
  <c r="DB70" i="2"/>
  <c r="DA70" i="2"/>
  <c r="CZ70" i="2"/>
  <c r="CY70" i="2"/>
  <c r="CX70" i="2"/>
  <c r="CW70" i="2"/>
  <c r="CV70" i="2"/>
  <c r="CU70" i="2"/>
  <c r="CT70" i="2"/>
  <c r="CS70" i="2"/>
  <c r="CR70" i="2"/>
  <c r="CQ70" i="2"/>
  <c r="CP70" i="2"/>
  <c r="CO70" i="2"/>
  <c r="CN70" i="2"/>
  <c r="CM70" i="2"/>
  <c r="CL70" i="2"/>
  <c r="CK70" i="2"/>
  <c r="CJ70" i="2"/>
  <c r="CI70" i="2"/>
  <c r="CH70" i="2"/>
  <c r="CG70" i="2"/>
  <c r="CF70" i="2"/>
  <c r="CE70" i="2"/>
  <c r="CD70" i="2"/>
  <c r="CC70" i="2"/>
  <c r="CB70" i="2"/>
  <c r="CA70" i="2"/>
  <c r="BZ70" i="2"/>
  <c r="BY70" i="2"/>
  <c r="BX70" i="2"/>
  <c r="BW70" i="2"/>
  <c r="BV70" i="2"/>
  <c r="BU70" i="2"/>
  <c r="BT70" i="2"/>
  <c r="BS70" i="2"/>
  <c r="BR70" i="2"/>
  <c r="BQ70" i="2"/>
  <c r="BP70" i="2"/>
  <c r="BO70" i="2"/>
  <c r="BN70" i="2"/>
  <c r="BM70" i="2"/>
  <c r="BG70" i="2"/>
  <c r="BF70" i="2"/>
  <c r="BE70" i="2"/>
  <c r="BD70" i="2"/>
  <c r="BC70" i="2"/>
  <c r="BB70" i="2"/>
  <c r="BA70" i="2"/>
  <c r="AZ70" i="2"/>
  <c r="AY70" i="2"/>
  <c r="AX70" i="2"/>
  <c r="AW70" i="2"/>
  <c r="AV70" i="2"/>
  <c r="AU70" i="2"/>
  <c r="AT70" i="2"/>
  <c r="AS70" i="2"/>
  <c r="AR70" i="2"/>
  <c r="AQ70" i="2"/>
  <c r="AP70" i="2"/>
  <c r="AO70" i="2"/>
  <c r="AN70" i="2"/>
  <c r="AM70" i="2"/>
  <c r="AL70" i="2"/>
  <c r="AK70" i="2"/>
  <c r="AJ70" i="2"/>
  <c r="AI70" i="2"/>
  <c r="AH70" i="2"/>
  <c r="AG70" i="2"/>
  <c r="AF70" i="2"/>
  <c r="AE70" i="2"/>
  <c r="AD70" i="2"/>
  <c r="AC70" i="2"/>
  <c r="AB70" i="2"/>
  <c r="AA70" i="2"/>
  <c r="Z70" i="2"/>
  <c r="Y70" i="2"/>
  <c r="X70" i="2"/>
  <c r="W70" i="2"/>
  <c r="V70" i="2"/>
  <c r="U70" i="2"/>
  <c r="T70" i="2"/>
  <c r="S70" i="2"/>
  <c r="R70" i="2"/>
  <c r="Q70" i="2"/>
  <c r="P70" i="2"/>
  <c r="O70" i="2"/>
  <c r="N70" i="2"/>
  <c r="M70" i="2"/>
  <c r="L70" i="2"/>
  <c r="K70" i="2"/>
  <c r="J70" i="2"/>
  <c r="I70" i="2"/>
  <c r="H70" i="2"/>
  <c r="G70" i="2"/>
  <c r="D70" i="2"/>
  <c r="C70" i="2"/>
  <c r="HF69" i="2"/>
  <c r="HE69" i="2"/>
  <c r="HD69" i="2"/>
  <c r="HC69" i="2"/>
  <c r="HB69" i="2"/>
  <c r="HA69" i="2"/>
  <c r="GZ69" i="2"/>
  <c r="GY69" i="2"/>
  <c r="GX69" i="2"/>
  <c r="GW69" i="2"/>
  <c r="GV69" i="2"/>
  <c r="GU69" i="2"/>
  <c r="GT69" i="2"/>
  <c r="GS69" i="2"/>
  <c r="GR69" i="2"/>
  <c r="GQ69" i="2"/>
  <c r="GP69" i="2"/>
  <c r="GO69" i="2"/>
  <c r="GN69" i="2"/>
  <c r="GM69" i="2"/>
  <c r="GL69" i="2"/>
  <c r="GK69" i="2"/>
  <c r="GJ69" i="2"/>
  <c r="GI69" i="2"/>
  <c r="GH69" i="2"/>
  <c r="GB69" i="2"/>
  <c r="GA69" i="2"/>
  <c r="FZ69" i="2"/>
  <c r="FY69" i="2"/>
  <c r="FX69" i="2"/>
  <c r="FW69" i="2"/>
  <c r="FV69" i="2"/>
  <c r="FU69" i="2"/>
  <c r="FT69" i="2"/>
  <c r="FS69" i="2"/>
  <c r="FR69" i="2"/>
  <c r="FQ69" i="2"/>
  <c r="FP69" i="2"/>
  <c r="FO69" i="2"/>
  <c r="FN69" i="2"/>
  <c r="FM69" i="2"/>
  <c r="FL69" i="2"/>
  <c r="FK69" i="2"/>
  <c r="FJ69" i="2"/>
  <c r="FI69" i="2"/>
  <c r="FC69" i="2"/>
  <c r="FB69" i="2"/>
  <c r="FA69" i="2"/>
  <c r="EZ69" i="2"/>
  <c r="EY69" i="2"/>
  <c r="EX69" i="2"/>
  <c r="EW69" i="2"/>
  <c r="EV69" i="2"/>
  <c r="EU69" i="2"/>
  <c r="ET69" i="2"/>
  <c r="ES69" i="2"/>
  <c r="ER69" i="2"/>
  <c r="EQ69" i="2"/>
  <c r="EP69" i="2"/>
  <c r="EO69" i="2"/>
  <c r="EN69" i="2"/>
  <c r="EM69" i="2"/>
  <c r="EL69" i="2"/>
  <c r="EK69" i="2"/>
  <c r="EJ69" i="2"/>
  <c r="EI69" i="2"/>
  <c r="EH69" i="2"/>
  <c r="EG69" i="2"/>
  <c r="EF69" i="2"/>
  <c r="EE69" i="2"/>
  <c r="ED69" i="2"/>
  <c r="EC69" i="2"/>
  <c r="EB69" i="2"/>
  <c r="EA69" i="2"/>
  <c r="DZ69" i="2"/>
  <c r="DY69" i="2"/>
  <c r="DX69" i="2"/>
  <c r="DW69" i="2"/>
  <c r="DV69" i="2"/>
  <c r="DU69" i="2"/>
  <c r="DT69" i="2"/>
  <c r="DS69" i="2"/>
  <c r="DR69" i="2"/>
  <c r="DQ69" i="2"/>
  <c r="DP69" i="2"/>
  <c r="DO69" i="2"/>
  <c r="DN69" i="2"/>
  <c r="DM69" i="2"/>
  <c r="DL69" i="2"/>
  <c r="DK69" i="2"/>
  <c r="DJ69" i="2"/>
  <c r="DI69" i="2"/>
  <c r="DH69" i="2"/>
  <c r="DG69" i="2"/>
  <c r="DF69" i="2"/>
  <c r="DE69" i="2"/>
  <c r="DD69" i="2"/>
  <c r="DC69" i="2"/>
  <c r="DB69" i="2"/>
  <c r="DA69" i="2"/>
  <c r="CZ69" i="2"/>
  <c r="CY69" i="2"/>
  <c r="CX69" i="2"/>
  <c r="CW69" i="2"/>
  <c r="CV69" i="2"/>
  <c r="CU69" i="2"/>
  <c r="CT69" i="2"/>
  <c r="CS69" i="2"/>
  <c r="CR69" i="2"/>
  <c r="CQ69" i="2"/>
  <c r="CP69" i="2"/>
  <c r="CO69" i="2"/>
  <c r="CN69" i="2"/>
  <c r="CM69" i="2"/>
  <c r="CL69" i="2"/>
  <c r="CK69" i="2"/>
  <c r="CJ69" i="2"/>
  <c r="CI69" i="2"/>
  <c r="CH69" i="2"/>
  <c r="CG69" i="2"/>
  <c r="CF69" i="2"/>
  <c r="CE69" i="2"/>
  <c r="CD69" i="2"/>
  <c r="CC69" i="2"/>
  <c r="CB69" i="2"/>
  <c r="CA69" i="2"/>
  <c r="BZ69" i="2"/>
  <c r="BY69" i="2"/>
  <c r="BX69" i="2"/>
  <c r="BW69" i="2"/>
  <c r="BV69" i="2"/>
  <c r="BU69" i="2"/>
  <c r="BT69" i="2"/>
  <c r="BS69" i="2"/>
  <c r="BR69" i="2"/>
  <c r="BQ69" i="2"/>
  <c r="BP69" i="2"/>
  <c r="BO69" i="2"/>
  <c r="BN69" i="2"/>
  <c r="BM69" i="2"/>
  <c r="BG69" i="2"/>
  <c r="BF69" i="2"/>
  <c r="BE69" i="2"/>
  <c r="BD69" i="2"/>
  <c r="BC69" i="2"/>
  <c r="BB69" i="2"/>
  <c r="BA69" i="2"/>
  <c r="AZ69" i="2"/>
  <c r="AY69" i="2"/>
  <c r="AX69" i="2"/>
  <c r="AW69" i="2"/>
  <c r="AV69" i="2"/>
  <c r="AU69" i="2"/>
  <c r="AT69" i="2"/>
  <c r="AS69" i="2"/>
  <c r="AR69" i="2"/>
  <c r="AQ69" i="2"/>
  <c r="AP69" i="2"/>
  <c r="AO69" i="2"/>
  <c r="AN69" i="2"/>
  <c r="AM69" i="2"/>
  <c r="AL69" i="2"/>
  <c r="AK69" i="2"/>
  <c r="AJ69" i="2"/>
  <c r="AI69" i="2"/>
  <c r="AH69" i="2"/>
  <c r="AG69" i="2"/>
  <c r="AF69" i="2"/>
  <c r="AE69" i="2"/>
  <c r="AD69" i="2"/>
  <c r="AC69" i="2"/>
  <c r="AB69" i="2"/>
  <c r="AA69" i="2"/>
  <c r="Z69" i="2"/>
  <c r="Y69" i="2"/>
  <c r="X69" i="2"/>
  <c r="W69" i="2"/>
  <c r="V69" i="2"/>
  <c r="U69" i="2"/>
  <c r="T69" i="2"/>
  <c r="S69" i="2"/>
  <c r="R69" i="2"/>
  <c r="Q69" i="2"/>
  <c r="P69" i="2"/>
  <c r="O69" i="2"/>
  <c r="N69" i="2"/>
  <c r="M69" i="2"/>
  <c r="L69" i="2"/>
  <c r="K69" i="2"/>
  <c r="J69" i="2"/>
  <c r="I69" i="2"/>
  <c r="H69" i="2"/>
  <c r="G69" i="2"/>
  <c r="D69" i="2"/>
  <c r="C69" i="2"/>
  <c r="HF68" i="2"/>
  <c r="HE68" i="2"/>
  <c r="HD68" i="2"/>
  <c r="HC68" i="2"/>
  <c r="HB68" i="2"/>
  <c r="HA68" i="2"/>
  <c r="GZ68" i="2"/>
  <c r="GY68" i="2"/>
  <c r="GX68" i="2"/>
  <c r="GW68" i="2"/>
  <c r="GV68" i="2"/>
  <c r="GU68" i="2"/>
  <c r="GT68" i="2"/>
  <c r="GS68" i="2"/>
  <c r="GR68" i="2"/>
  <c r="GQ68" i="2"/>
  <c r="GP68" i="2"/>
  <c r="GO68" i="2"/>
  <c r="GN68" i="2"/>
  <c r="GM68" i="2"/>
  <c r="GL68" i="2"/>
  <c r="GK68" i="2"/>
  <c r="GJ68" i="2"/>
  <c r="GI68" i="2"/>
  <c r="GH68" i="2"/>
  <c r="GB68" i="2"/>
  <c r="GA68" i="2"/>
  <c r="FZ68" i="2"/>
  <c r="FY68" i="2"/>
  <c r="FX68" i="2"/>
  <c r="FW68" i="2"/>
  <c r="FV68" i="2"/>
  <c r="FU68" i="2"/>
  <c r="FT68" i="2"/>
  <c r="FS68" i="2"/>
  <c r="FR68" i="2"/>
  <c r="FQ68" i="2"/>
  <c r="FP68" i="2"/>
  <c r="FO68" i="2"/>
  <c r="FN68" i="2"/>
  <c r="FM68" i="2"/>
  <c r="FL68" i="2"/>
  <c r="FK68" i="2"/>
  <c r="FJ68" i="2"/>
  <c r="FI68" i="2"/>
  <c r="FC68" i="2"/>
  <c r="FB68" i="2"/>
  <c r="FA68" i="2"/>
  <c r="EZ68" i="2"/>
  <c r="EY68" i="2"/>
  <c r="EX68" i="2"/>
  <c r="EW68" i="2"/>
  <c r="EV68" i="2"/>
  <c r="EU68" i="2"/>
  <c r="ET68" i="2"/>
  <c r="ES68" i="2"/>
  <c r="ER68" i="2"/>
  <c r="EQ68" i="2"/>
  <c r="EP68" i="2"/>
  <c r="EO68" i="2"/>
  <c r="EN68" i="2"/>
  <c r="EM68" i="2"/>
  <c r="EL68" i="2"/>
  <c r="EK68" i="2"/>
  <c r="EJ68" i="2"/>
  <c r="EI68" i="2"/>
  <c r="EH68" i="2"/>
  <c r="EG68" i="2"/>
  <c r="EF68" i="2"/>
  <c r="EE68" i="2"/>
  <c r="ED68" i="2"/>
  <c r="EC68" i="2"/>
  <c r="EB68" i="2"/>
  <c r="EA68" i="2"/>
  <c r="DZ68" i="2"/>
  <c r="DY68" i="2"/>
  <c r="DX68" i="2"/>
  <c r="DW68" i="2"/>
  <c r="DV68" i="2"/>
  <c r="DU68" i="2"/>
  <c r="DT68" i="2"/>
  <c r="DS68" i="2"/>
  <c r="DR68" i="2"/>
  <c r="DQ68" i="2"/>
  <c r="DP68" i="2"/>
  <c r="DO68" i="2"/>
  <c r="DN68" i="2"/>
  <c r="DM68" i="2"/>
  <c r="DL68" i="2"/>
  <c r="DK68" i="2"/>
  <c r="DJ68" i="2"/>
  <c r="DI68" i="2"/>
  <c r="DH68" i="2"/>
  <c r="DG68" i="2"/>
  <c r="DF68" i="2"/>
  <c r="DE68" i="2"/>
  <c r="DD68" i="2"/>
  <c r="DC68" i="2"/>
  <c r="DB68" i="2"/>
  <c r="DA68" i="2"/>
  <c r="CZ68" i="2"/>
  <c r="CY68" i="2"/>
  <c r="CX68" i="2"/>
  <c r="CW68" i="2"/>
  <c r="CV68" i="2"/>
  <c r="CU68" i="2"/>
  <c r="CT68" i="2"/>
  <c r="CS68" i="2"/>
  <c r="CR68" i="2"/>
  <c r="CQ68" i="2"/>
  <c r="CP68" i="2"/>
  <c r="CO68" i="2"/>
  <c r="CN68" i="2"/>
  <c r="CM68" i="2"/>
  <c r="CL68" i="2"/>
  <c r="CK68" i="2"/>
  <c r="CJ68" i="2"/>
  <c r="CI68" i="2"/>
  <c r="CH68" i="2"/>
  <c r="CG68" i="2"/>
  <c r="CF68" i="2"/>
  <c r="CE68" i="2"/>
  <c r="CD68" i="2"/>
  <c r="CC68" i="2"/>
  <c r="CB68" i="2"/>
  <c r="CA68" i="2"/>
  <c r="BZ68" i="2"/>
  <c r="BY68" i="2"/>
  <c r="BX68" i="2"/>
  <c r="BW68" i="2"/>
  <c r="BV68" i="2"/>
  <c r="BU68" i="2"/>
  <c r="BT68" i="2"/>
  <c r="BS68" i="2"/>
  <c r="BR68" i="2"/>
  <c r="BQ68" i="2"/>
  <c r="BP68" i="2"/>
  <c r="BO68" i="2"/>
  <c r="BN68" i="2"/>
  <c r="BM68" i="2"/>
  <c r="BG68" i="2"/>
  <c r="BF68" i="2"/>
  <c r="BE68" i="2"/>
  <c r="BD68" i="2"/>
  <c r="BC68" i="2"/>
  <c r="BB68" i="2"/>
  <c r="BA68" i="2"/>
  <c r="AZ68" i="2"/>
  <c r="AY68" i="2"/>
  <c r="AX68" i="2"/>
  <c r="AW68" i="2"/>
  <c r="AV68" i="2"/>
  <c r="AU68" i="2"/>
  <c r="AT68" i="2"/>
  <c r="AS68" i="2"/>
  <c r="AR68" i="2"/>
  <c r="AQ68" i="2"/>
  <c r="AP68" i="2"/>
  <c r="AO68" i="2"/>
  <c r="AN68" i="2"/>
  <c r="AM68" i="2"/>
  <c r="AL68" i="2"/>
  <c r="AK68" i="2"/>
  <c r="AJ68" i="2"/>
  <c r="AI68" i="2"/>
  <c r="AH68" i="2"/>
  <c r="AG68" i="2"/>
  <c r="AF68" i="2"/>
  <c r="AE68" i="2"/>
  <c r="AD68" i="2"/>
  <c r="AC68" i="2"/>
  <c r="AB68" i="2"/>
  <c r="AA68" i="2"/>
  <c r="Z68" i="2"/>
  <c r="Y68" i="2"/>
  <c r="X68" i="2"/>
  <c r="W68" i="2"/>
  <c r="V68" i="2"/>
  <c r="U68" i="2"/>
  <c r="T68" i="2"/>
  <c r="S68" i="2"/>
  <c r="R68" i="2"/>
  <c r="Q68" i="2"/>
  <c r="P68" i="2"/>
  <c r="O68" i="2"/>
  <c r="N68" i="2"/>
  <c r="M68" i="2"/>
  <c r="L68" i="2"/>
  <c r="K68" i="2"/>
  <c r="J68" i="2"/>
  <c r="I68" i="2"/>
  <c r="H68" i="2"/>
  <c r="G68" i="2"/>
  <c r="D68" i="2"/>
  <c r="C68" i="2"/>
  <c r="HF67" i="2"/>
  <c r="HE67" i="2"/>
  <c r="HD67" i="2"/>
  <c r="HC67" i="2"/>
  <c r="HB67" i="2"/>
  <c r="HA67" i="2"/>
  <c r="GZ67" i="2"/>
  <c r="GY67" i="2"/>
  <c r="GX67" i="2"/>
  <c r="GW67" i="2"/>
  <c r="GV67" i="2"/>
  <c r="GU67" i="2"/>
  <c r="GT67" i="2"/>
  <c r="GS67" i="2"/>
  <c r="GR67" i="2"/>
  <c r="GQ67" i="2"/>
  <c r="GP67" i="2"/>
  <c r="GO67" i="2"/>
  <c r="GN67" i="2"/>
  <c r="GM67" i="2"/>
  <c r="GL67" i="2"/>
  <c r="GK67" i="2"/>
  <c r="GJ67" i="2"/>
  <c r="GI67" i="2"/>
  <c r="GH67" i="2"/>
  <c r="GB67" i="2"/>
  <c r="GA67" i="2"/>
  <c r="FZ67" i="2"/>
  <c r="FY67" i="2"/>
  <c r="FX67" i="2"/>
  <c r="FW67" i="2"/>
  <c r="FV67" i="2"/>
  <c r="FU67" i="2"/>
  <c r="FT67" i="2"/>
  <c r="FS67" i="2"/>
  <c r="FR67" i="2"/>
  <c r="FQ67" i="2"/>
  <c r="FP67" i="2"/>
  <c r="FO67" i="2"/>
  <c r="FN67" i="2"/>
  <c r="FM67" i="2"/>
  <c r="FL67" i="2"/>
  <c r="FK67" i="2"/>
  <c r="FJ67" i="2"/>
  <c r="FI67" i="2"/>
  <c r="FC67" i="2"/>
  <c r="FB67" i="2"/>
  <c r="FA67" i="2"/>
  <c r="EZ67" i="2"/>
  <c r="EY67" i="2"/>
  <c r="EX67" i="2"/>
  <c r="EW67" i="2"/>
  <c r="EV67" i="2"/>
  <c r="EU67" i="2"/>
  <c r="ET67" i="2"/>
  <c r="ES67" i="2"/>
  <c r="ER67" i="2"/>
  <c r="EQ67" i="2"/>
  <c r="EP67" i="2"/>
  <c r="EO67" i="2"/>
  <c r="EN67" i="2"/>
  <c r="EM67" i="2"/>
  <c r="EL67" i="2"/>
  <c r="EK67" i="2"/>
  <c r="EJ67" i="2"/>
  <c r="EI67" i="2"/>
  <c r="EH67" i="2"/>
  <c r="EG67" i="2"/>
  <c r="EF67" i="2"/>
  <c r="EE67" i="2"/>
  <c r="ED67" i="2"/>
  <c r="EC67" i="2"/>
  <c r="EB67" i="2"/>
  <c r="EA67" i="2"/>
  <c r="DZ67" i="2"/>
  <c r="DY67" i="2"/>
  <c r="DX67" i="2"/>
  <c r="DW67" i="2"/>
  <c r="DV67" i="2"/>
  <c r="DU67" i="2"/>
  <c r="DT67" i="2"/>
  <c r="DS67" i="2"/>
  <c r="DR67" i="2"/>
  <c r="DQ67" i="2"/>
  <c r="DP67" i="2"/>
  <c r="DO67" i="2"/>
  <c r="DN67" i="2"/>
  <c r="DM67" i="2"/>
  <c r="DL67" i="2"/>
  <c r="DK67" i="2"/>
  <c r="DJ67" i="2"/>
  <c r="DI67" i="2"/>
  <c r="DH67" i="2"/>
  <c r="DG67" i="2"/>
  <c r="DF67" i="2"/>
  <c r="DE67" i="2"/>
  <c r="DD67" i="2"/>
  <c r="DC67" i="2"/>
  <c r="DB67" i="2"/>
  <c r="DA67" i="2"/>
  <c r="CZ67" i="2"/>
  <c r="CY67" i="2"/>
  <c r="CX67" i="2"/>
  <c r="CW67" i="2"/>
  <c r="CV67" i="2"/>
  <c r="CU67" i="2"/>
  <c r="CT67" i="2"/>
  <c r="CS67" i="2"/>
  <c r="CR67" i="2"/>
  <c r="CQ67" i="2"/>
  <c r="CP67" i="2"/>
  <c r="CO67" i="2"/>
  <c r="CN67" i="2"/>
  <c r="CM67" i="2"/>
  <c r="CL67" i="2"/>
  <c r="CK67" i="2"/>
  <c r="CJ67" i="2"/>
  <c r="CI67" i="2"/>
  <c r="CH67" i="2"/>
  <c r="CG67" i="2"/>
  <c r="CF67" i="2"/>
  <c r="CE67" i="2"/>
  <c r="CD67" i="2"/>
  <c r="CC67" i="2"/>
  <c r="CB67" i="2"/>
  <c r="CA67" i="2"/>
  <c r="BZ67" i="2"/>
  <c r="BY67" i="2"/>
  <c r="BX67" i="2"/>
  <c r="BW67" i="2"/>
  <c r="BV67" i="2"/>
  <c r="BU67" i="2"/>
  <c r="BT67" i="2"/>
  <c r="BS67" i="2"/>
  <c r="BR67" i="2"/>
  <c r="BQ67" i="2"/>
  <c r="BP67" i="2"/>
  <c r="BO67" i="2"/>
  <c r="BN67" i="2"/>
  <c r="BM67" i="2"/>
  <c r="BG67" i="2"/>
  <c r="BF67" i="2"/>
  <c r="BE67" i="2"/>
  <c r="BD67" i="2"/>
  <c r="BC67" i="2"/>
  <c r="BB67" i="2"/>
  <c r="BA67" i="2"/>
  <c r="AZ67" i="2"/>
  <c r="AY67" i="2"/>
  <c r="AX67" i="2"/>
  <c r="AW67" i="2"/>
  <c r="AV67" i="2"/>
  <c r="AU67" i="2"/>
  <c r="AT67" i="2"/>
  <c r="AS67" i="2"/>
  <c r="AR67" i="2"/>
  <c r="AQ67" i="2"/>
  <c r="AP67"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G67" i="2"/>
  <c r="D67" i="2"/>
  <c r="C67" i="2"/>
  <c r="HF66" i="2"/>
  <c r="HE66" i="2"/>
  <c r="HD66" i="2"/>
  <c r="HC66" i="2"/>
  <c r="HB66" i="2"/>
  <c r="HA66" i="2"/>
  <c r="GZ66" i="2"/>
  <c r="GY66" i="2"/>
  <c r="GX66" i="2"/>
  <c r="GW66" i="2"/>
  <c r="GV66" i="2"/>
  <c r="GU66" i="2"/>
  <c r="GT66" i="2"/>
  <c r="GS66" i="2"/>
  <c r="GR66" i="2"/>
  <c r="GQ66" i="2"/>
  <c r="GP66" i="2"/>
  <c r="GO66" i="2"/>
  <c r="GN66" i="2"/>
  <c r="GM66" i="2"/>
  <c r="GL66" i="2"/>
  <c r="GK66" i="2"/>
  <c r="GJ66" i="2"/>
  <c r="GI66" i="2"/>
  <c r="GH66" i="2"/>
  <c r="GB66" i="2"/>
  <c r="GA66" i="2"/>
  <c r="FZ66" i="2"/>
  <c r="FY66" i="2"/>
  <c r="FX66" i="2"/>
  <c r="FW66" i="2"/>
  <c r="FV66" i="2"/>
  <c r="FU66" i="2"/>
  <c r="FT66" i="2"/>
  <c r="FS66" i="2"/>
  <c r="FR66" i="2"/>
  <c r="FQ66" i="2"/>
  <c r="FP66" i="2"/>
  <c r="FO66" i="2"/>
  <c r="FN66" i="2"/>
  <c r="FM66" i="2"/>
  <c r="FL66" i="2"/>
  <c r="FK66" i="2"/>
  <c r="FJ66" i="2"/>
  <c r="FI66" i="2"/>
  <c r="FC66" i="2"/>
  <c r="FB66" i="2"/>
  <c r="FA66" i="2"/>
  <c r="EZ66" i="2"/>
  <c r="EY66" i="2"/>
  <c r="EX66" i="2"/>
  <c r="EW66" i="2"/>
  <c r="EV66" i="2"/>
  <c r="EU66" i="2"/>
  <c r="ET66" i="2"/>
  <c r="ES66" i="2"/>
  <c r="ER66" i="2"/>
  <c r="EQ66" i="2"/>
  <c r="EP66" i="2"/>
  <c r="EO66" i="2"/>
  <c r="EN66" i="2"/>
  <c r="EM66" i="2"/>
  <c r="EL66" i="2"/>
  <c r="EK66" i="2"/>
  <c r="EJ66" i="2"/>
  <c r="EI66" i="2"/>
  <c r="EH66" i="2"/>
  <c r="EG66" i="2"/>
  <c r="EF66" i="2"/>
  <c r="EE66" i="2"/>
  <c r="ED66" i="2"/>
  <c r="EC66" i="2"/>
  <c r="EB66" i="2"/>
  <c r="EA66" i="2"/>
  <c r="DZ66" i="2"/>
  <c r="DY66" i="2"/>
  <c r="DX66" i="2"/>
  <c r="DW66" i="2"/>
  <c r="DV66" i="2"/>
  <c r="DU66" i="2"/>
  <c r="DT66" i="2"/>
  <c r="DS66" i="2"/>
  <c r="DR66" i="2"/>
  <c r="DQ66" i="2"/>
  <c r="DP66" i="2"/>
  <c r="DO66" i="2"/>
  <c r="DN66" i="2"/>
  <c r="DM66" i="2"/>
  <c r="DL66" i="2"/>
  <c r="DK66" i="2"/>
  <c r="DJ66" i="2"/>
  <c r="DI66" i="2"/>
  <c r="DH66" i="2"/>
  <c r="DG66" i="2"/>
  <c r="DF66" i="2"/>
  <c r="DE66" i="2"/>
  <c r="DD66" i="2"/>
  <c r="DC66" i="2"/>
  <c r="DB66" i="2"/>
  <c r="DA66" i="2"/>
  <c r="CZ66" i="2"/>
  <c r="CY66" i="2"/>
  <c r="CX66" i="2"/>
  <c r="CW66" i="2"/>
  <c r="CV66" i="2"/>
  <c r="CU66" i="2"/>
  <c r="CT66" i="2"/>
  <c r="CS66" i="2"/>
  <c r="CR66" i="2"/>
  <c r="CQ66" i="2"/>
  <c r="CP66" i="2"/>
  <c r="CO66" i="2"/>
  <c r="CN66" i="2"/>
  <c r="CM66" i="2"/>
  <c r="CL66" i="2"/>
  <c r="CK66" i="2"/>
  <c r="CJ66" i="2"/>
  <c r="CI66" i="2"/>
  <c r="CH66" i="2"/>
  <c r="CG66" i="2"/>
  <c r="CF66" i="2"/>
  <c r="CE66" i="2"/>
  <c r="CD66" i="2"/>
  <c r="CC66" i="2"/>
  <c r="CB66" i="2"/>
  <c r="CA66" i="2"/>
  <c r="BZ66" i="2"/>
  <c r="BY66" i="2"/>
  <c r="BX66" i="2"/>
  <c r="BW66" i="2"/>
  <c r="BV66" i="2"/>
  <c r="BU66" i="2"/>
  <c r="BT66" i="2"/>
  <c r="BS66" i="2"/>
  <c r="BR66" i="2"/>
  <c r="BQ66" i="2"/>
  <c r="BP66" i="2"/>
  <c r="BO66" i="2"/>
  <c r="BN66" i="2"/>
  <c r="BM66" i="2"/>
  <c r="BG66" i="2"/>
  <c r="BF66" i="2"/>
  <c r="BE66" i="2"/>
  <c r="BD66" i="2"/>
  <c r="BC66" i="2"/>
  <c r="BB66" i="2"/>
  <c r="BA66" i="2"/>
  <c r="AZ66" i="2"/>
  <c r="AY66" i="2"/>
  <c r="AX66" i="2"/>
  <c r="AW66" i="2"/>
  <c r="AV66" i="2"/>
  <c r="AU66" i="2"/>
  <c r="AT66" i="2"/>
  <c r="AS66" i="2"/>
  <c r="AR66" i="2"/>
  <c r="AQ66" i="2"/>
  <c r="AP66" i="2"/>
  <c r="AO66" i="2"/>
  <c r="AN66" i="2"/>
  <c r="AM66" i="2"/>
  <c r="AL66" i="2"/>
  <c r="AK66" i="2"/>
  <c r="AJ66" i="2"/>
  <c r="AI66" i="2"/>
  <c r="AH66" i="2"/>
  <c r="AG66" i="2"/>
  <c r="AF66" i="2"/>
  <c r="AE66" i="2"/>
  <c r="AD66" i="2"/>
  <c r="AC66" i="2"/>
  <c r="AB66" i="2"/>
  <c r="AA66" i="2"/>
  <c r="Z66" i="2"/>
  <c r="Y66" i="2"/>
  <c r="X66" i="2"/>
  <c r="W66" i="2"/>
  <c r="V66" i="2"/>
  <c r="U66" i="2"/>
  <c r="T66" i="2"/>
  <c r="S66" i="2"/>
  <c r="R66" i="2"/>
  <c r="Q66" i="2"/>
  <c r="P66" i="2"/>
  <c r="O66" i="2"/>
  <c r="N66" i="2"/>
  <c r="M66" i="2"/>
  <c r="L66" i="2"/>
  <c r="K66" i="2"/>
  <c r="J66" i="2"/>
  <c r="I66" i="2"/>
  <c r="H66" i="2"/>
  <c r="G66" i="2"/>
  <c r="D66" i="2"/>
  <c r="C66" i="2"/>
  <c r="HF65" i="2"/>
  <c r="HE65" i="2"/>
  <c r="HD65" i="2"/>
  <c r="HC65" i="2"/>
  <c r="HB65" i="2"/>
  <c r="HA65" i="2"/>
  <c r="GZ65" i="2"/>
  <c r="GY65" i="2"/>
  <c r="GX65" i="2"/>
  <c r="GW65" i="2"/>
  <c r="GV65" i="2"/>
  <c r="GU65" i="2"/>
  <c r="GT65" i="2"/>
  <c r="GS65" i="2"/>
  <c r="GR65" i="2"/>
  <c r="GQ65" i="2"/>
  <c r="GP65" i="2"/>
  <c r="GO65" i="2"/>
  <c r="GN65" i="2"/>
  <c r="GM65" i="2"/>
  <c r="GL65" i="2"/>
  <c r="GK65" i="2"/>
  <c r="GJ65" i="2"/>
  <c r="GI65" i="2"/>
  <c r="GH65" i="2"/>
  <c r="GB65" i="2"/>
  <c r="GA65" i="2"/>
  <c r="FZ65" i="2"/>
  <c r="FY65" i="2"/>
  <c r="FX65" i="2"/>
  <c r="FW65" i="2"/>
  <c r="FV65" i="2"/>
  <c r="FU65" i="2"/>
  <c r="FT65" i="2"/>
  <c r="FS65" i="2"/>
  <c r="FR65" i="2"/>
  <c r="FQ65" i="2"/>
  <c r="FP65" i="2"/>
  <c r="FO65" i="2"/>
  <c r="FN65" i="2"/>
  <c r="FM65" i="2"/>
  <c r="FL65" i="2"/>
  <c r="FK65" i="2"/>
  <c r="FJ65" i="2"/>
  <c r="FI65" i="2"/>
  <c r="FC65" i="2"/>
  <c r="FB65" i="2"/>
  <c r="FA65" i="2"/>
  <c r="EZ65" i="2"/>
  <c r="EY65" i="2"/>
  <c r="EX65" i="2"/>
  <c r="EW65" i="2"/>
  <c r="EV65" i="2"/>
  <c r="EU65" i="2"/>
  <c r="ET65" i="2"/>
  <c r="ES65" i="2"/>
  <c r="ER65" i="2"/>
  <c r="EQ65" i="2"/>
  <c r="EP65" i="2"/>
  <c r="EO65" i="2"/>
  <c r="EN65" i="2"/>
  <c r="EM65" i="2"/>
  <c r="EL65" i="2"/>
  <c r="EK65" i="2"/>
  <c r="EJ65" i="2"/>
  <c r="EI65" i="2"/>
  <c r="EH65" i="2"/>
  <c r="EG65" i="2"/>
  <c r="EF65" i="2"/>
  <c r="EE65" i="2"/>
  <c r="ED65" i="2"/>
  <c r="EC65" i="2"/>
  <c r="EB65" i="2"/>
  <c r="EA65" i="2"/>
  <c r="DZ65" i="2"/>
  <c r="DY65" i="2"/>
  <c r="DX65" i="2"/>
  <c r="DW65" i="2"/>
  <c r="DV65" i="2"/>
  <c r="DU65" i="2"/>
  <c r="DT65" i="2"/>
  <c r="DS65" i="2"/>
  <c r="DR65" i="2"/>
  <c r="DQ65" i="2"/>
  <c r="DP65" i="2"/>
  <c r="DO65" i="2"/>
  <c r="DN65" i="2"/>
  <c r="DM65" i="2"/>
  <c r="DL65" i="2"/>
  <c r="DK65" i="2"/>
  <c r="DJ65" i="2"/>
  <c r="DI65" i="2"/>
  <c r="DH65" i="2"/>
  <c r="DG65" i="2"/>
  <c r="DF65" i="2"/>
  <c r="DE65" i="2"/>
  <c r="DD65" i="2"/>
  <c r="DC65" i="2"/>
  <c r="DB65" i="2"/>
  <c r="DA65" i="2"/>
  <c r="CZ65" i="2"/>
  <c r="CY65" i="2"/>
  <c r="CX65" i="2"/>
  <c r="CW65" i="2"/>
  <c r="CV65" i="2"/>
  <c r="CU65" i="2"/>
  <c r="CT65" i="2"/>
  <c r="CS65" i="2"/>
  <c r="CR65" i="2"/>
  <c r="CQ65" i="2"/>
  <c r="CP65" i="2"/>
  <c r="CO65" i="2"/>
  <c r="CN65" i="2"/>
  <c r="CM65" i="2"/>
  <c r="CL65" i="2"/>
  <c r="CK65" i="2"/>
  <c r="CJ65" i="2"/>
  <c r="CI65" i="2"/>
  <c r="CH65" i="2"/>
  <c r="CG65" i="2"/>
  <c r="CF65" i="2"/>
  <c r="CE65" i="2"/>
  <c r="CD65" i="2"/>
  <c r="CC65" i="2"/>
  <c r="CB65" i="2"/>
  <c r="CA65" i="2"/>
  <c r="BZ65" i="2"/>
  <c r="BY65" i="2"/>
  <c r="BX65" i="2"/>
  <c r="BW65" i="2"/>
  <c r="BV65" i="2"/>
  <c r="BU65" i="2"/>
  <c r="BT65" i="2"/>
  <c r="BS65" i="2"/>
  <c r="BR65" i="2"/>
  <c r="BQ65" i="2"/>
  <c r="BP65" i="2"/>
  <c r="BO65" i="2"/>
  <c r="BN65" i="2"/>
  <c r="BM65" i="2"/>
  <c r="BG65" i="2"/>
  <c r="BF65" i="2"/>
  <c r="BE65" i="2"/>
  <c r="BD65" i="2"/>
  <c r="BC65" i="2"/>
  <c r="BB65" i="2"/>
  <c r="BA65" i="2"/>
  <c r="AZ65" i="2"/>
  <c r="AY65" i="2"/>
  <c r="AX65" i="2"/>
  <c r="AW65" i="2"/>
  <c r="AV65" i="2"/>
  <c r="AU65" i="2"/>
  <c r="AT65" i="2"/>
  <c r="AS65" i="2"/>
  <c r="AR65" i="2"/>
  <c r="AQ65" i="2"/>
  <c r="AP65"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D65" i="2"/>
  <c r="C65" i="2"/>
  <c r="HF64" i="2"/>
  <c r="HE64" i="2"/>
  <c r="HD64" i="2"/>
  <c r="HC64" i="2"/>
  <c r="HB64" i="2"/>
  <c r="HA64" i="2"/>
  <c r="GZ64" i="2"/>
  <c r="GY64" i="2"/>
  <c r="GX64" i="2"/>
  <c r="GW64" i="2"/>
  <c r="GV64" i="2"/>
  <c r="GU64" i="2"/>
  <c r="GT64" i="2"/>
  <c r="GS64" i="2"/>
  <c r="GR64" i="2"/>
  <c r="GQ64" i="2"/>
  <c r="GP64" i="2"/>
  <c r="GO64" i="2"/>
  <c r="GN64" i="2"/>
  <c r="GM64" i="2"/>
  <c r="GL64" i="2"/>
  <c r="GK64" i="2"/>
  <c r="GJ64" i="2"/>
  <c r="GI64" i="2"/>
  <c r="GH64" i="2"/>
  <c r="GB64" i="2"/>
  <c r="GA64" i="2"/>
  <c r="FZ64" i="2"/>
  <c r="FY64" i="2"/>
  <c r="FX64" i="2"/>
  <c r="FW64" i="2"/>
  <c r="FV64" i="2"/>
  <c r="FU64" i="2"/>
  <c r="FT64" i="2"/>
  <c r="FS64" i="2"/>
  <c r="FR64" i="2"/>
  <c r="FQ64" i="2"/>
  <c r="FP64" i="2"/>
  <c r="FO64" i="2"/>
  <c r="FN64" i="2"/>
  <c r="FM64" i="2"/>
  <c r="FL64" i="2"/>
  <c r="FK64" i="2"/>
  <c r="FJ64" i="2"/>
  <c r="FI64" i="2"/>
  <c r="FC64" i="2"/>
  <c r="FB64" i="2"/>
  <c r="FA64" i="2"/>
  <c r="EZ64" i="2"/>
  <c r="EY64" i="2"/>
  <c r="EX64" i="2"/>
  <c r="EW64" i="2"/>
  <c r="EV64" i="2"/>
  <c r="EU64" i="2"/>
  <c r="ET64" i="2"/>
  <c r="ES64" i="2"/>
  <c r="ER64" i="2"/>
  <c r="EQ64" i="2"/>
  <c r="EP64" i="2"/>
  <c r="EO64" i="2"/>
  <c r="EN64" i="2"/>
  <c r="EM64" i="2"/>
  <c r="EL64" i="2"/>
  <c r="EK64" i="2"/>
  <c r="EJ64" i="2"/>
  <c r="EI64" i="2"/>
  <c r="EH64" i="2"/>
  <c r="EG64" i="2"/>
  <c r="EF64" i="2"/>
  <c r="EE64" i="2"/>
  <c r="ED64" i="2"/>
  <c r="EC64" i="2"/>
  <c r="EB64" i="2"/>
  <c r="EA64" i="2"/>
  <c r="DZ64" i="2"/>
  <c r="DY64" i="2"/>
  <c r="DX64" i="2"/>
  <c r="DW64" i="2"/>
  <c r="DV64" i="2"/>
  <c r="DU64" i="2"/>
  <c r="DT64" i="2"/>
  <c r="DS64" i="2"/>
  <c r="DR64" i="2"/>
  <c r="DQ64" i="2"/>
  <c r="DP64" i="2"/>
  <c r="DO64" i="2"/>
  <c r="DN64" i="2"/>
  <c r="DM64" i="2"/>
  <c r="DL64" i="2"/>
  <c r="DK64" i="2"/>
  <c r="DJ64" i="2"/>
  <c r="DI64" i="2"/>
  <c r="DH64" i="2"/>
  <c r="DG64" i="2"/>
  <c r="DF64" i="2"/>
  <c r="DE64" i="2"/>
  <c r="DD64" i="2"/>
  <c r="DC64" i="2"/>
  <c r="DB64" i="2"/>
  <c r="DA64" i="2"/>
  <c r="CZ64" i="2"/>
  <c r="CY64" i="2"/>
  <c r="CX64" i="2"/>
  <c r="CW64" i="2"/>
  <c r="CV64" i="2"/>
  <c r="CU64" i="2"/>
  <c r="CT64" i="2"/>
  <c r="CS64" i="2"/>
  <c r="CR64" i="2"/>
  <c r="CQ64" i="2"/>
  <c r="CP64" i="2"/>
  <c r="CO64" i="2"/>
  <c r="CN64" i="2"/>
  <c r="CM64" i="2"/>
  <c r="CL64" i="2"/>
  <c r="CK64" i="2"/>
  <c r="CJ64" i="2"/>
  <c r="CI64" i="2"/>
  <c r="CH64" i="2"/>
  <c r="CG64" i="2"/>
  <c r="CF64" i="2"/>
  <c r="CE64" i="2"/>
  <c r="CD64" i="2"/>
  <c r="CC64" i="2"/>
  <c r="CB64" i="2"/>
  <c r="CA64" i="2"/>
  <c r="BZ64" i="2"/>
  <c r="BY64" i="2"/>
  <c r="BX64" i="2"/>
  <c r="BW64" i="2"/>
  <c r="BV64" i="2"/>
  <c r="BU64" i="2"/>
  <c r="BT64" i="2"/>
  <c r="BS64" i="2"/>
  <c r="BR64" i="2"/>
  <c r="BQ64" i="2"/>
  <c r="BP64" i="2"/>
  <c r="BO64" i="2"/>
  <c r="BN64" i="2"/>
  <c r="BM64" i="2"/>
  <c r="BG64" i="2"/>
  <c r="BF64" i="2"/>
  <c r="BE64" i="2"/>
  <c r="BD64" i="2"/>
  <c r="BC64" i="2"/>
  <c r="BB64" i="2"/>
  <c r="BA64" i="2"/>
  <c r="AZ64" i="2"/>
  <c r="AY64" i="2"/>
  <c r="AX64" i="2"/>
  <c r="AW64" i="2"/>
  <c r="AV64" i="2"/>
  <c r="AU64" i="2"/>
  <c r="AT64" i="2"/>
  <c r="AS64" i="2"/>
  <c r="AR64" i="2"/>
  <c r="AQ64" i="2"/>
  <c r="AP64" i="2"/>
  <c r="AO64" i="2"/>
  <c r="AN64" i="2"/>
  <c r="AM64" i="2"/>
  <c r="AL64" i="2"/>
  <c r="AK64" i="2"/>
  <c r="AJ64" i="2"/>
  <c r="AI64" i="2"/>
  <c r="AH64" i="2"/>
  <c r="AG64" i="2"/>
  <c r="AF64" i="2"/>
  <c r="AE64" i="2"/>
  <c r="AD64" i="2"/>
  <c r="AC64" i="2"/>
  <c r="AB64" i="2"/>
  <c r="AA64" i="2"/>
  <c r="Z64" i="2"/>
  <c r="Y64" i="2"/>
  <c r="X64" i="2"/>
  <c r="W64" i="2"/>
  <c r="V64" i="2"/>
  <c r="U64" i="2"/>
  <c r="T64" i="2"/>
  <c r="S64" i="2"/>
  <c r="R64" i="2"/>
  <c r="Q64" i="2"/>
  <c r="P64" i="2"/>
  <c r="O64" i="2"/>
  <c r="N64" i="2"/>
  <c r="M64" i="2"/>
  <c r="L64" i="2"/>
  <c r="K64" i="2"/>
  <c r="J64" i="2"/>
  <c r="I64" i="2"/>
  <c r="H64" i="2"/>
  <c r="G64" i="2"/>
  <c r="D64" i="2"/>
  <c r="C64" i="2"/>
  <c r="HF63" i="2"/>
  <c r="HE63" i="2"/>
  <c r="HD63" i="2"/>
  <c r="HC63" i="2"/>
  <c r="HB63" i="2"/>
  <c r="HA63" i="2"/>
  <c r="GZ63" i="2"/>
  <c r="GY63" i="2"/>
  <c r="GX63" i="2"/>
  <c r="GW63" i="2"/>
  <c r="GV63" i="2"/>
  <c r="GU63" i="2"/>
  <c r="GT63" i="2"/>
  <c r="GS63" i="2"/>
  <c r="GR63" i="2"/>
  <c r="GQ63" i="2"/>
  <c r="GP63" i="2"/>
  <c r="GO63" i="2"/>
  <c r="GN63" i="2"/>
  <c r="GM63" i="2"/>
  <c r="GL63" i="2"/>
  <c r="GK63" i="2"/>
  <c r="GJ63" i="2"/>
  <c r="GI63" i="2"/>
  <c r="GH63" i="2"/>
  <c r="GB63" i="2"/>
  <c r="GA63" i="2"/>
  <c r="FZ63" i="2"/>
  <c r="FY63" i="2"/>
  <c r="FX63" i="2"/>
  <c r="FW63" i="2"/>
  <c r="FV63" i="2"/>
  <c r="FU63" i="2"/>
  <c r="FT63" i="2"/>
  <c r="FS63" i="2"/>
  <c r="FR63" i="2"/>
  <c r="FQ63" i="2"/>
  <c r="FP63" i="2"/>
  <c r="FO63" i="2"/>
  <c r="FN63" i="2"/>
  <c r="FM63" i="2"/>
  <c r="FL63" i="2"/>
  <c r="FK63" i="2"/>
  <c r="FJ63" i="2"/>
  <c r="FI63" i="2"/>
  <c r="FC63" i="2"/>
  <c r="FB63" i="2"/>
  <c r="FA63" i="2"/>
  <c r="EZ63" i="2"/>
  <c r="EY63" i="2"/>
  <c r="EX63" i="2"/>
  <c r="EW63" i="2"/>
  <c r="EV63" i="2"/>
  <c r="EU63" i="2"/>
  <c r="ET63" i="2"/>
  <c r="ES63" i="2"/>
  <c r="ER63" i="2"/>
  <c r="EQ63" i="2"/>
  <c r="EP63" i="2"/>
  <c r="EO63" i="2"/>
  <c r="EN63" i="2"/>
  <c r="EM63" i="2"/>
  <c r="EL63" i="2"/>
  <c r="EK63" i="2"/>
  <c r="EJ63" i="2"/>
  <c r="EI63" i="2"/>
  <c r="EH63" i="2"/>
  <c r="EG63" i="2"/>
  <c r="EF63" i="2"/>
  <c r="EE63" i="2"/>
  <c r="ED63" i="2"/>
  <c r="EC63" i="2"/>
  <c r="EB63" i="2"/>
  <c r="EA63" i="2"/>
  <c r="DZ63" i="2"/>
  <c r="DY63" i="2"/>
  <c r="DX63" i="2"/>
  <c r="DW63" i="2"/>
  <c r="DV63" i="2"/>
  <c r="DU63" i="2"/>
  <c r="DT63" i="2"/>
  <c r="DS63" i="2"/>
  <c r="DR63" i="2"/>
  <c r="DQ63" i="2"/>
  <c r="DP63" i="2"/>
  <c r="DO63" i="2"/>
  <c r="DN63" i="2"/>
  <c r="DM63" i="2"/>
  <c r="DL63" i="2"/>
  <c r="DK63" i="2"/>
  <c r="DJ63" i="2"/>
  <c r="DI63" i="2"/>
  <c r="DH63" i="2"/>
  <c r="DG63" i="2"/>
  <c r="DF63" i="2"/>
  <c r="DE63" i="2"/>
  <c r="DD63" i="2"/>
  <c r="DC63" i="2"/>
  <c r="DB63" i="2"/>
  <c r="DA63" i="2"/>
  <c r="CZ63" i="2"/>
  <c r="CY63" i="2"/>
  <c r="CX63" i="2"/>
  <c r="CW63" i="2"/>
  <c r="CV63" i="2"/>
  <c r="CU63" i="2"/>
  <c r="CT63" i="2"/>
  <c r="CS63" i="2"/>
  <c r="CR63" i="2"/>
  <c r="CQ63" i="2"/>
  <c r="CP63" i="2"/>
  <c r="CO63" i="2"/>
  <c r="CN63" i="2"/>
  <c r="CM63" i="2"/>
  <c r="CL63" i="2"/>
  <c r="CK63" i="2"/>
  <c r="CJ63" i="2"/>
  <c r="CI63" i="2"/>
  <c r="CH63" i="2"/>
  <c r="CG63" i="2"/>
  <c r="CF63" i="2"/>
  <c r="CE63" i="2"/>
  <c r="CD63" i="2"/>
  <c r="CC63" i="2"/>
  <c r="CB63" i="2"/>
  <c r="CA63" i="2"/>
  <c r="BZ63" i="2"/>
  <c r="BY63" i="2"/>
  <c r="BX63" i="2"/>
  <c r="BW63" i="2"/>
  <c r="BV63" i="2"/>
  <c r="BU63" i="2"/>
  <c r="BT63" i="2"/>
  <c r="BS63" i="2"/>
  <c r="BR63" i="2"/>
  <c r="BQ63" i="2"/>
  <c r="BP63" i="2"/>
  <c r="BO63" i="2"/>
  <c r="BN63" i="2"/>
  <c r="BM63" i="2"/>
  <c r="BG63" i="2"/>
  <c r="BF63" i="2"/>
  <c r="BE63" i="2"/>
  <c r="BD63" i="2"/>
  <c r="BC63" i="2"/>
  <c r="BB63" i="2"/>
  <c r="BA63" i="2"/>
  <c r="AZ63" i="2"/>
  <c r="AY63" i="2"/>
  <c r="AX63" i="2"/>
  <c r="AW63" i="2"/>
  <c r="AV63" i="2"/>
  <c r="AU63" i="2"/>
  <c r="AT63" i="2"/>
  <c r="AS63" i="2"/>
  <c r="AR63" i="2"/>
  <c r="AQ63" i="2"/>
  <c r="AP63" i="2"/>
  <c r="AO63" i="2"/>
  <c r="AN63" i="2"/>
  <c r="AM63" i="2"/>
  <c r="AL63" i="2"/>
  <c r="AK63" i="2"/>
  <c r="AJ63" i="2"/>
  <c r="AI63" i="2"/>
  <c r="AH63" i="2"/>
  <c r="AG63" i="2"/>
  <c r="AF63" i="2"/>
  <c r="AE63" i="2"/>
  <c r="AD63" i="2"/>
  <c r="AC63" i="2"/>
  <c r="AB63" i="2"/>
  <c r="AA63" i="2"/>
  <c r="Z63" i="2"/>
  <c r="Y63" i="2"/>
  <c r="X63" i="2"/>
  <c r="W63" i="2"/>
  <c r="V63" i="2"/>
  <c r="U63" i="2"/>
  <c r="T63" i="2"/>
  <c r="S63" i="2"/>
  <c r="R63" i="2"/>
  <c r="Q63" i="2"/>
  <c r="P63" i="2"/>
  <c r="O63" i="2"/>
  <c r="N63" i="2"/>
  <c r="M63" i="2"/>
  <c r="L63" i="2"/>
  <c r="K63" i="2"/>
  <c r="J63" i="2"/>
  <c r="I63" i="2"/>
  <c r="H63" i="2"/>
  <c r="G63" i="2"/>
  <c r="D63" i="2"/>
  <c r="C63" i="2"/>
  <c r="HF62" i="2"/>
  <c r="HE62" i="2"/>
  <c r="HD62" i="2"/>
  <c r="HC62" i="2"/>
  <c r="HB62" i="2"/>
  <c r="HA62" i="2"/>
  <c r="GZ62" i="2"/>
  <c r="GY62" i="2"/>
  <c r="GX62" i="2"/>
  <c r="GW62" i="2"/>
  <c r="GV62" i="2"/>
  <c r="GU62" i="2"/>
  <c r="GT62" i="2"/>
  <c r="GS62" i="2"/>
  <c r="GR62" i="2"/>
  <c r="GQ62" i="2"/>
  <c r="GP62" i="2"/>
  <c r="GO62" i="2"/>
  <c r="GN62" i="2"/>
  <c r="GM62" i="2"/>
  <c r="GL62" i="2"/>
  <c r="GK62" i="2"/>
  <c r="GJ62" i="2"/>
  <c r="GI62" i="2"/>
  <c r="GH62" i="2"/>
  <c r="GB62" i="2"/>
  <c r="GA62" i="2"/>
  <c r="FZ62" i="2"/>
  <c r="FY62" i="2"/>
  <c r="FX62" i="2"/>
  <c r="FW62" i="2"/>
  <c r="FV62" i="2"/>
  <c r="FU62" i="2"/>
  <c r="FT62" i="2"/>
  <c r="FS62" i="2"/>
  <c r="FR62" i="2"/>
  <c r="FQ62" i="2"/>
  <c r="FP62" i="2"/>
  <c r="FO62" i="2"/>
  <c r="FN62" i="2"/>
  <c r="FM62" i="2"/>
  <c r="FL62" i="2"/>
  <c r="FK62" i="2"/>
  <c r="FJ62" i="2"/>
  <c r="FI62" i="2"/>
  <c r="FC62" i="2"/>
  <c r="FB62" i="2"/>
  <c r="FA62" i="2"/>
  <c r="EZ62" i="2"/>
  <c r="EY62" i="2"/>
  <c r="EX62" i="2"/>
  <c r="EW62" i="2"/>
  <c r="EV62" i="2"/>
  <c r="EU62" i="2"/>
  <c r="ET62" i="2"/>
  <c r="ES62" i="2"/>
  <c r="ER62" i="2"/>
  <c r="EQ62" i="2"/>
  <c r="EP62" i="2"/>
  <c r="EO62" i="2"/>
  <c r="EN62" i="2"/>
  <c r="EM62" i="2"/>
  <c r="EL62" i="2"/>
  <c r="EK62" i="2"/>
  <c r="EJ62" i="2"/>
  <c r="EI62" i="2"/>
  <c r="EH62" i="2"/>
  <c r="EG62" i="2"/>
  <c r="EF62" i="2"/>
  <c r="EE62" i="2"/>
  <c r="ED62" i="2"/>
  <c r="EC62" i="2"/>
  <c r="EB62" i="2"/>
  <c r="EA62" i="2"/>
  <c r="DZ62" i="2"/>
  <c r="DY62" i="2"/>
  <c r="DX62" i="2"/>
  <c r="DW62" i="2"/>
  <c r="DV62" i="2"/>
  <c r="DU62" i="2"/>
  <c r="DT62" i="2"/>
  <c r="DS62" i="2"/>
  <c r="DR62" i="2"/>
  <c r="DQ62" i="2"/>
  <c r="DP62" i="2"/>
  <c r="DO62" i="2"/>
  <c r="DN62" i="2"/>
  <c r="DM62" i="2"/>
  <c r="DL62" i="2"/>
  <c r="DK62" i="2"/>
  <c r="DJ62" i="2"/>
  <c r="DI62" i="2"/>
  <c r="DH62" i="2"/>
  <c r="DG62" i="2"/>
  <c r="DF62" i="2"/>
  <c r="DE62" i="2"/>
  <c r="DD62" i="2"/>
  <c r="DC62" i="2"/>
  <c r="DB62" i="2"/>
  <c r="DA62" i="2"/>
  <c r="CZ62" i="2"/>
  <c r="CY62" i="2"/>
  <c r="CX62" i="2"/>
  <c r="CW62" i="2"/>
  <c r="CV62" i="2"/>
  <c r="CU62" i="2"/>
  <c r="CT62" i="2"/>
  <c r="CS62" i="2"/>
  <c r="CR62" i="2"/>
  <c r="CQ62" i="2"/>
  <c r="CP62" i="2"/>
  <c r="CO62" i="2"/>
  <c r="CN62" i="2"/>
  <c r="CM62" i="2"/>
  <c r="CL62" i="2"/>
  <c r="CK62" i="2"/>
  <c r="CJ62" i="2"/>
  <c r="CI62" i="2"/>
  <c r="CH62" i="2"/>
  <c r="CG62" i="2"/>
  <c r="CF62" i="2"/>
  <c r="CE62" i="2"/>
  <c r="CD62" i="2"/>
  <c r="CC62" i="2"/>
  <c r="CB62" i="2"/>
  <c r="CA62" i="2"/>
  <c r="BZ62" i="2"/>
  <c r="BY62" i="2"/>
  <c r="BX62" i="2"/>
  <c r="BW62" i="2"/>
  <c r="BV62" i="2"/>
  <c r="BU62" i="2"/>
  <c r="BT62" i="2"/>
  <c r="BS62" i="2"/>
  <c r="BR62" i="2"/>
  <c r="BQ62" i="2"/>
  <c r="BP62" i="2"/>
  <c r="BO62" i="2"/>
  <c r="BN62" i="2"/>
  <c r="BM62" i="2"/>
  <c r="BG62" i="2"/>
  <c r="BF62" i="2"/>
  <c r="BE62" i="2"/>
  <c r="BD62" i="2"/>
  <c r="BC62" i="2"/>
  <c r="BB62" i="2"/>
  <c r="BA62" i="2"/>
  <c r="AZ62" i="2"/>
  <c r="AY62" i="2"/>
  <c r="AX62" i="2"/>
  <c r="AW62" i="2"/>
  <c r="AV62" i="2"/>
  <c r="AU62" i="2"/>
  <c r="AT62" i="2"/>
  <c r="AS62" i="2"/>
  <c r="AR62" i="2"/>
  <c r="AQ62" i="2"/>
  <c r="AP62" i="2"/>
  <c r="AO62" i="2"/>
  <c r="AN62" i="2"/>
  <c r="AM62" i="2"/>
  <c r="AL62" i="2"/>
  <c r="AK62" i="2"/>
  <c r="AJ62" i="2"/>
  <c r="AI62" i="2"/>
  <c r="AH62" i="2"/>
  <c r="AG62" i="2"/>
  <c r="AF62" i="2"/>
  <c r="AE62" i="2"/>
  <c r="AD62" i="2"/>
  <c r="AC62" i="2"/>
  <c r="AB62" i="2"/>
  <c r="AA62" i="2"/>
  <c r="Z62" i="2"/>
  <c r="Y62" i="2"/>
  <c r="X62" i="2"/>
  <c r="W62" i="2"/>
  <c r="V62" i="2"/>
  <c r="U62" i="2"/>
  <c r="T62" i="2"/>
  <c r="S62" i="2"/>
  <c r="R62" i="2"/>
  <c r="Q62" i="2"/>
  <c r="P62" i="2"/>
  <c r="O62" i="2"/>
  <c r="N62" i="2"/>
  <c r="M62" i="2"/>
  <c r="L62" i="2"/>
  <c r="K62" i="2"/>
  <c r="J62" i="2"/>
  <c r="I62" i="2"/>
  <c r="H62" i="2"/>
  <c r="G62" i="2"/>
  <c r="C62" i="2"/>
  <c r="HF61" i="2"/>
  <c r="HE61" i="2"/>
  <c r="HD61" i="2"/>
  <c r="HC61" i="2"/>
  <c r="HB61" i="2"/>
  <c r="HA61" i="2"/>
  <c r="GZ61" i="2"/>
  <c r="GY61" i="2"/>
  <c r="GX61" i="2"/>
  <c r="GW61" i="2"/>
  <c r="GV61" i="2"/>
  <c r="GU61" i="2"/>
  <c r="GT61" i="2"/>
  <c r="GS61" i="2"/>
  <c r="GR61" i="2"/>
  <c r="GQ61" i="2"/>
  <c r="GP61" i="2"/>
  <c r="GO61" i="2"/>
  <c r="GN61" i="2"/>
  <c r="GM61" i="2"/>
  <c r="GL61" i="2"/>
  <c r="GK61" i="2"/>
  <c r="GJ61" i="2"/>
  <c r="GI61" i="2"/>
  <c r="GH61" i="2"/>
  <c r="GB61" i="2"/>
  <c r="GA61" i="2"/>
  <c r="FZ61" i="2"/>
  <c r="FY61" i="2"/>
  <c r="FX61" i="2"/>
  <c r="FW61" i="2"/>
  <c r="FV61" i="2"/>
  <c r="FU61" i="2"/>
  <c r="FT61" i="2"/>
  <c r="FS61" i="2"/>
  <c r="FR61" i="2"/>
  <c r="FQ61" i="2"/>
  <c r="FP61" i="2"/>
  <c r="FO61" i="2"/>
  <c r="FN61" i="2"/>
  <c r="FM61" i="2"/>
  <c r="FL61" i="2"/>
  <c r="FK61" i="2"/>
  <c r="FJ61" i="2"/>
  <c r="FI61" i="2"/>
  <c r="FC61" i="2"/>
  <c r="FB61" i="2"/>
  <c r="FA61" i="2"/>
  <c r="EZ61" i="2"/>
  <c r="EY61" i="2"/>
  <c r="EX61" i="2"/>
  <c r="EW61" i="2"/>
  <c r="EV61" i="2"/>
  <c r="EU61" i="2"/>
  <c r="ET61" i="2"/>
  <c r="ES61" i="2"/>
  <c r="ER61" i="2"/>
  <c r="EQ61" i="2"/>
  <c r="EP61" i="2"/>
  <c r="EO61" i="2"/>
  <c r="EN61" i="2"/>
  <c r="EM61" i="2"/>
  <c r="EL61" i="2"/>
  <c r="EK61" i="2"/>
  <c r="EJ61" i="2"/>
  <c r="EI61" i="2"/>
  <c r="EH61" i="2"/>
  <c r="EG61" i="2"/>
  <c r="EF61" i="2"/>
  <c r="EE61" i="2"/>
  <c r="ED61" i="2"/>
  <c r="EC61" i="2"/>
  <c r="EB61" i="2"/>
  <c r="EA61" i="2"/>
  <c r="DZ61" i="2"/>
  <c r="DY61" i="2"/>
  <c r="DX61" i="2"/>
  <c r="DW61" i="2"/>
  <c r="DV61" i="2"/>
  <c r="DU61" i="2"/>
  <c r="DT61" i="2"/>
  <c r="DS61" i="2"/>
  <c r="DR61" i="2"/>
  <c r="DQ61" i="2"/>
  <c r="DP61" i="2"/>
  <c r="DO61" i="2"/>
  <c r="DN61" i="2"/>
  <c r="DM61" i="2"/>
  <c r="DL61" i="2"/>
  <c r="DK61" i="2"/>
  <c r="DJ61" i="2"/>
  <c r="DI61" i="2"/>
  <c r="DH61" i="2"/>
  <c r="DG61" i="2"/>
  <c r="DF61" i="2"/>
  <c r="DE61" i="2"/>
  <c r="DD61" i="2"/>
  <c r="DC61" i="2"/>
  <c r="DB61" i="2"/>
  <c r="DA61" i="2"/>
  <c r="CZ61" i="2"/>
  <c r="CY61" i="2"/>
  <c r="CX61" i="2"/>
  <c r="CW61" i="2"/>
  <c r="CV61" i="2"/>
  <c r="CU61" i="2"/>
  <c r="CT61" i="2"/>
  <c r="CS61" i="2"/>
  <c r="CR61" i="2"/>
  <c r="CQ61" i="2"/>
  <c r="CP61" i="2"/>
  <c r="CO61" i="2"/>
  <c r="CN61" i="2"/>
  <c r="CM61" i="2"/>
  <c r="CL61" i="2"/>
  <c r="CK61" i="2"/>
  <c r="CJ61" i="2"/>
  <c r="CI61" i="2"/>
  <c r="CH61" i="2"/>
  <c r="CG61" i="2"/>
  <c r="CF61" i="2"/>
  <c r="CE61" i="2"/>
  <c r="CD61" i="2"/>
  <c r="CC61" i="2"/>
  <c r="CB61" i="2"/>
  <c r="CA61" i="2"/>
  <c r="BZ61" i="2"/>
  <c r="BY61" i="2"/>
  <c r="BX61" i="2"/>
  <c r="BW61" i="2"/>
  <c r="BV61" i="2"/>
  <c r="BU61" i="2"/>
  <c r="BT61" i="2"/>
  <c r="BS61" i="2"/>
  <c r="BR61" i="2"/>
  <c r="BQ61" i="2"/>
  <c r="BP61" i="2"/>
  <c r="BO61" i="2"/>
  <c r="BN61" i="2"/>
  <c r="BM61" i="2"/>
  <c r="BG61" i="2"/>
  <c r="BF61" i="2"/>
  <c r="BE61" i="2"/>
  <c r="BD61" i="2"/>
  <c r="BC61" i="2"/>
  <c r="BB61" i="2"/>
  <c r="BA61" i="2"/>
  <c r="AZ61" i="2"/>
  <c r="AY61" i="2"/>
  <c r="AX61" i="2"/>
  <c r="AW61" i="2"/>
  <c r="AV61" i="2"/>
  <c r="AU61" i="2"/>
  <c r="AT61" i="2"/>
  <c r="AS61" i="2"/>
  <c r="AR61" i="2"/>
  <c r="AQ61" i="2"/>
  <c r="AP61"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H61" i="2"/>
  <c r="G61" i="2"/>
  <c r="D61" i="2"/>
  <c r="C61" i="2"/>
  <c r="HF60" i="2"/>
  <c r="HE60" i="2"/>
  <c r="HD60" i="2"/>
  <c r="HC60" i="2"/>
  <c r="HB60" i="2"/>
  <c r="HA60" i="2"/>
  <c r="GZ60" i="2"/>
  <c r="GY60" i="2"/>
  <c r="GX60" i="2"/>
  <c r="GW60" i="2"/>
  <c r="GV60" i="2"/>
  <c r="GU60" i="2"/>
  <c r="GT60" i="2"/>
  <c r="GS60" i="2"/>
  <c r="GR60" i="2"/>
  <c r="GQ60" i="2"/>
  <c r="GP60" i="2"/>
  <c r="GO60" i="2"/>
  <c r="GN60" i="2"/>
  <c r="GM60" i="2"/>
  <c r="GL60" i="2"/>
  <c r="GK60" i="2"/>
  <c r="GJ60" i="2"/>
  <c r="GI60" i="2"/>
  <c r="GH60" i="2"/>
  <c r="GB60" i="2"/>
  <c r="GA60" i="2"/>
  <c r="FZ60" i="2"/>
  <c r="FY60" i="2"/>
  <c r="FX60" i="2"/>
  <c r="FW60" i="2"/>
  <c r="FV60" i="2"/>
  <c r="FU60" i="2"/>
  <c r="FT60" i="2"/>
  <c r="FS60" i="2"/>
  <c r="FR60" i="2"/>
  <c r="FQ60" i="2"/>
  <c r="FP60" i="2"/>
  <c r="FO60" i="2"/>
  <c r="FN60" i="2"/>
  <c r="FM60" i="2"/>
  <c r="FL60" i="2"/>
  <c r="FK60" i="2"/>
  <c r="FJ60" i="2"/>
  <c r="FI60" i="2"/>
  <c r="FC60" i="2"/>
  <c r="FB60" i="2"/>
  <c r="FA60" i="2"/>
  <c r="EZ60" i="2"/>
  <c r="EY60" i="2"/>
  <c r="EX60" i="2"/>
  <c r="EW60" i="2"/>
  <c r="EV60" i="2"/>
  <c r="EU60" i="2"/>
  <c r="ET60" i="2"/>
  <c r="ES60" i="2"/>
  <c r="ER60" i="2"/>
  <c r="EQ60" i="2"/>
  <c r="EP60" i="2"/>
  <c r="EO60" i="2"/>
  <c r="EN60" i="2"/>
  <c r="EM60" i="2"/>
  <c r="EL60" i="2"/>
  <c r="EK60" i="2"/>
  <c r="EJ60" i="2"/>
  <c r="EI60" i="2"/>
  <c r="EH60" i="2"/>
  <c r="EG60" i="2"/>
  <c r="EF60" i="2"/>
  <c r="EE60" i="2"/>
  <c r="ED60" i="2"/>
  <c r="EC60" i="2"/>
  <c r="EB60" i="2"/>
  <c r="EA60" i="2"/>
  <c r="DZ60" i="2"/>
  <c r="DY60" i="2"/>
  <c r="DX60" i="2"/>
  <c r="DW60" i="2"/>
  <c r="DV60" i="2"/>
  <c r="DU60" i="2"/>
  <c r="DT60" i="2"/>
  <c r="DS60" i="2"/>
  <c r="DR60" i="2"/>
  <c r="DQ60" i="2"/>
  <c r="DP60" i="2"/>
  <c r="DO60" i="2"/>
  <c r="DN60" i="2"/>
  <c r="DM60" i="2"/>
  <c r="DL60" i="2"/>
  <c r="DK60" i="2"/>
  <c r="DJ60" i="2"/>
  <c r="DI60" i="2"/>
  <c r="DH60" i="2"/>
  <c r="DG60" i="2"/>
  <c r="DF60" i="2"/>
  <c r="DE60" i="2"/>
  <c r="DD60" i="2"/>
  <c r="DC60" i="2"/>
  <c r="DB60" i="2"/>
  <c r="DA60" i="2"/>
  <c r="CZ60" i="2"/>
  <c r="CY60" i="2"/>
  <c r="CX60" i="2"/>
  <c r="CW60" i="2"/>
  <c r="CV60" i="2"/>
  <c r="CU60" i="2"/>
  <c r="CT60" i="2"/>
  <c r="CS60" i="2"/>
  <c r="CR60" i="2"/>
  <c r="CQ60" i="2"/>
  <c r="CP60" i="2"/>
  <c r="CO60" i="2"/>
  <c r="CN60" i="2"/>
  <c r="CM60" i="2"/>
  <c r="CL60" i="2"/>
  <c r="CK60" i="2"/>
  <c r="CJ60" i="2"/>
  <c r="CI60" i="2"/>
  <c r="CH60" i="2"/>
  <c r="CG60" i="2"/>
  <c r="CF60" i="2"/>
  <c r="CE60" i="2"/>
  <c r="CD60" i="2"/>
  <c r="CC60" i="2"/>
  <c r="CB60" i="2"/>
  <c r="CA60" i="2"/>
  <c r="BZ60" i="2"/>
  <c r="BY60" i="2"/>
  <c r="BX60" i="2"/>
  <c r="BW60" i="2"/>
  <c r="BV60" i="2"/>
  <c r="BU60" i="2"/>
  <c r="BT60" i="2"/>
  <c r="BS60" i="2"/>
  <c r="BR60" i="2"/>
  <c r="BQ60" i="2"/>
  <c r="BP60" i="2"/>
  <c r="BO60" i="2"/>
  <c r="BN60" i="2"/>
  <c r="BM60" i="2"/>
  <c r="BG60" i="2"/>
  <c r="BF60" i="2"/>
  <c r="BE60" i="2"/>
  <c r="BD60" i="2"/>
  <c r="BC60" i="2"/>
  <c r="BB60" i="2"/>
  <c r="BA60" i="2"/>
  <c r="AZ60" i="2"/>
  <c r="AY60" i="2"/>
  <c r="AX60" i="2"/>
  <c r="AW60" i="2"/>
  <c r="AV60" i="2"/>
  <c r="AU60" i="2"/>
  <c r="AT60" i="2"/>
  <c r="AS60" i="2"/>
  <c r="AR60" i="2"/>
  <c r="AQ60" i="2"/>
  <c r="AP60" i="2"/>
  <c r="AO60" i="2"/>
  <c r="AN60" i="2"/>
  <c r="AM60" i="2"/>
  <c r="AL60" i="2"/>
  <c r="AK60" i="2"/>
  <c r="AJ60" i="2"/>
  <c r="AI60" i="2"/>
  <c r="AH60" i="2"/>
  <c r="AG60" i="2"/>
  <c r="AF60" i="2"/>
  <c r="AE60" i="2"/>
  <c r="AD60" i="2"/>
  <c r="AC60" i="2"/>
  <c r="AB60" i="2"/>
  <c r="AA60" i="2"/>
  <c r="Z60" i="2"/>
  <c r="Y60" i="2"/>
  <c r="X60" i="2"/>
  <c r="W60" i="2"/>
  <c r="V60" i="2"/>
  <c r="U60" i="2"/>
  <c r="T60" i="2"/>
  <c r="S60" i="2"/>
  <c r="R60" i="2"/>
  <c r="Q60" i="2"/>
  <c r="P60" i="2"/>
  <c r="O60" i="2"/>
  <c r="N60" i="2"/>
  <c r="M60" i="2"/>
  <c r="L60" i="2"/>
  <c r="K60" i="2"/>
  <c r="J60" i="2"/>
  <c r="I60" i="2"/>
  <c r="H60" i="2"/>
  <c r="G60" i="2"/>
  <c r="D60" i="2"/>
  <c r="C60" i="2"/>
  <c r="HF59" i="2"/>
  <c r="HE59" i="2"/>
  <c r="HD59" i="2"/>
  <c r="HC59" i="2"/>
  <c r="HB59" i="2"/>
  <c r="HA59" i="2"/>
  <c r="GZ59" i="2"/>
  <c r="GY59" i="2"/>
  <c r="GX59" i="2"/>
  <c r="GW59" i="2"/>
  <c r="GV59" i="2"/>
  <c r="GU59" i="2"/>
  <c r="GT59" i="2"/>
  <c r="GS59" i="2"/>
  <c r="GR59" i="2"/>
  <c r="GQ59" i="2"/>
  <c r="GP59" i="2"/>
  <c r="GO59" i="2"/>
  <c r="GN59" i="2"/>
  <c r="GM59" i="2"/>
  <c r="GL59" i="2"/>
  <c r="GK59" i="2"/>
  <c r="GJ59" i="2"/>
  <c r="GI59" i="2"/>
  <c r="GH59" i="2"/>
  <c r="GB59" i="2"/>
  <c r="GA59" i="2"/>
  <c r="FZ59" i="2"/>
  <c r="FY59" i="2"/>
  <c r="FX59" i="2"/>
  <c r="FW59" i="2"/>
  <c r="FV59" i="2"/>
  <c r="FU59" i="2"/>
  <c r="FT59" i="2"/>
  <c r="FS59" i="2"/>
  <c r="FR59" i="2"/>
  <c r="FQ59" i="2"/>
  <c r="FP59" i="2"/>
  <c r="FO59" i="2"/>
  <c r="FN59" i="2"/>
  <c r="FM59" i="2"/>
  <c r="FL59" i="2"/>
  <c r="FK59" i="2"/>
  <c r="FJ59" i="2"/>
  <c r="FI59" i="2"/>
  <c r="FC59" i="2"/>
  <c r="FB59" i="2"/>
  <c r="FA59" i="2"/>
  <c r="EZ59" i="2"/>
  <c r="EY59" i="2"/>
  <c r="EX59" i="2"/>
  <c r="EW59" i="2"/>
  <c r="EV59" i="2"/>
  <c r="EU59" i="2"/>
  <c r="ET59" i="2"/>
  <c r="ES59" i="2"/>
  <c r="ER59" i="2"/>
  <c r="EQ59" i="2"/>
  <c r="EP59" i="2"/>
  <c r="EO59" i="2"/>
  <c r="EN59" i="2"/>
  <c r="EM59" i="2"/>
  <c r="EL59" i="2"/>
  <c r="EK59" i="2"/>
  <c r="EJ59" i="2"/>
  <c r="EI59" i="2"/>
  <c r="EH59" i="2"/>
  <c r="EG59" i="2"/>
  <c r="EF59" i="2"/>
  <c r="EE59" i="2"/>
  <c r="ED59" i="2"/>
  <c r="EC59" i="2"/>
  <c r="EB59" i="2"/>
  <c r="EA59" i="2"/>
  <c r="DZ59" i="2"/>
  <c r="DY59" i="2"/>
  <c r="DX59" i="2"/>
  <c r="DW59" i="2"/>
  <c r="DV59" i="2"/>
  <c r="DU59" i="2"/>
  <c r="DT59" i="2"/>
  <c r="DS59" i="2"/>
  <c r="DR59" i="2"/>
  <c r="DQ59" i="2"/>
  <c r="DP59" i="2"/>
  <c r="DO59" i="2"/>
  <c r="DN59" i="2"/>
  <c r="DM59" i="2"/>
  <c r="DL59" i="2"/>
  <c r="DK59" i="2"/>
  <c r="DJ59" i="2"/>
  <c r="DI59" i="2"/>
  <c r="DH59" i="2"/>
  <c r="DG59" i="2"/>
  <c r="DF59" i="2"/>
  <c r="DE59" i="2"/>
  <c r="DD59" i="2"/>
  <c r="DC59" i="2"/>
  <c r="DB59" i="2"/>
  <c r="DA59" i="2"/>
  <c r="CZ59" i="2"/>
  <c r="CY59" i="2"/>
  <c r="CX59" i="2"/>
  <c r="CW59" i="2"/>
  <c r="CV59" i="2"/>
  <c r="CU59" i="2"/>
  <c r="CT59" i="2"/>
  <c r="CS59" i="2"/>
  <c r="CR59" i="2"/>
  <c r="CQ59" i="2"/>
  <c r="CP59" i="2"/>
  <c r="CO59" i="2"/>
  <c r="CN59" i="2"/>
  <c r="CM59" i="2"/>
  <c r="CL59" i="2"/>
  <c r="CK59" i="2"/>
  <c r="CJ59" i="2"/>
  <c r="CI59" i="2"/>
  <c r="CH59" i="2"/>
  <c r="CG59" i="2"/>
  <c r="CF59" i="2"/>
  <c r="CE59" i="2"/>
  <c r="CD59" i="2"/>
  <c r="CC59" i="2"/>
  <c r="CB59" i="2"/>
  <c r="CA59" i="2"/>
  <c r="BZ59" i="2"/>
  <c r="BY59" i="2"/>
  <c r="BX59" i="2"/>
  <c r="BW59" i="2"/>
  <c r="BV59" i="2"/>
  <c r="BU59" i="2"/>
  <c r="BT59" i="2"/>
  <c r="BS59" i="2"/>
  <c r="BR59" i="2"/>
  <c r="BQ59" i="2"/>
  <c r="BP59" i="2"/>
  <c r="BO59" i="2"/>
  <c r="BN59" i="2"/>
  <c r="BM59" i="2"/>
  <c r="BG59" i="2"/>
  <c r="BF59" i="2"/>
  <c r="BE59" i="2"/>
  <c r="BD59" i="2"/>
  <c r="BC59" i="2"/>
  <c r="BB59" i="2"/>
  <c r="BA59" i="2"/>
  <c r="AZ59" i="2"/>
  <c r="AY59" i="2"/>
  <c r="AX59" i="2"/>
  <c r="AW59" i="2"/>
  <c r="AV59" i="2"/>
  <c r="AU59" i="2"/>
  <c r="AT59" i="2"/>
  <c r="AS59" i="2"/>
  <c r="AR59" i="2"/>
  <c r="AQ59" i="2"/>
  <c r="AP59" i="2"/>
  <c r="AO59" i="2"/>
  <c r="AN59" i="2"/>
  <c r="AM59" i="2"/>
  <c r="AL59" i="2"/>
  <c r="AK59" i="2"/>
  <c r="AJ59" i="2"/>
  <c r="AI59" i="2"/>
  <c r="AH59" i="2"/>
  <c r="AG59" i="2"/>
  <c r="AF59" i="2"/>
  <c r="AE59" i="2"/>
  <c r="AD59" i="2"/>
  <c r="AC59" i="2"/>
  <c r="AB59" i="2"/>
  <c r="AA59" i="2"/>
  <c r="Z59" i="2"/>
  <c r="Y59" i="2"/>
  <c r="X59" i="2"/>
  <c r="W59" i="2"/>
  <c r="V59" i="2"/>
  <c r="U59" i="2"/>
  <c r="T59" i="2"/>
  <c r="S59" i="2"/>
  <c r="R59" i="2"/>
  <c r="Q59" i="2"/>
  <c r="P59" i="2"/>
  <c r="O59" i="2"/>
  <c r="N59" i="2"/>
  <c r="M59" i="2"/>
  <c r="L59" i="2"/>
  <c r="K59" i="2"/>
  <c r="J59" i="2"/>
  <c r="I59" i="2"/>
  <c r="H59" i="2"/>
  <c r="G59" i="2"/>
  <c r="D59" i="2"/>
  <c r="C59" i="2"/>
  <c r="HF58" i="2"/>
  <c r="HE58" i="2"/>
  <c r="HD58" i="2"/>
  <c r="HC58" i="2"/>
  <c r="HB58" i="2"/>
  <c r="HA58" i="2"/>
  <c r="GZ58" i="2"/>
  <c r="GY58" i="2"/>
  <c r="GX58" i="2"/>
  <c r="GW58" i="2"/>
  <c r="GV58" i="2"/>
  <c r="GU58" i="2"/>
  <c r="GT58" i="2"/>
  <c r="GS58" i="2"/>
  <c r="GR58" i="2"/>
  <c r="GQ58" i="2"/>
  <c r="GP58" i="2"/>
  <c r="GO58" i="2"/>
  <c r="GN58" i="2"/>
  <c r="GM58" i="2"/>
  <c r="GL58" i="2"/>
  <c r="GK58" i="2"/>
  <c r="GJ58" i="2"/>
  <c r="GI58" i="2"/>
  <c r="GH58" i="2"/>
  <c r="GB58" i="2"/>
  <c r="GA58" i="2"/>
  <c r="FZ58" i="2"/>
  <c r="FY58" i="2"/>
  <c r="FX58" i="2"/>
  <c r="FW58" i="2"/>
  <c r="FV58" i="2"/>
  <c r="FU58" i="2"/>
  <c r="FT58" i="2"/>
  <c r="FS58" i="2"/>
  <c r="FR58" i="2"/>
  <c r="FQ58" i="2"/>
  <c r="FP58" i="2"/>
  <c r="FO58" i="2"/>
  <c r="FN58" i="2"/>
  <c r="FM58" i="2"/>
  <c r="FL58" i="2"/>
  <c r="FK58" i="2"/>
  <c r="FJ58" i="2"/>
  <c r="FI58" i="2"/>
  <c r="FC58" i="2"/>
  <c r="FB58" i="2"/>
  <c r="FA58" i="2"/>
  <c r="EZ58" i="2"/>
  <c r="EY58" i="2"/>
  <c r="EX58" i="2"/>
  <c r="EW58" i="2"/>
  <c r="EV58" i="2"/>
  <c r="EU58" i="2"/>
  <c r="ET58" i="2"/>
  <c r="ES58" i="2"/>
  <c r="ER58" i="2"/>
  <c r="EQ58" i="2"/>
  <c r="EP58" i="2"/>
  <c r="EO58" i="2"/>
  <c r="EN58" i="2"/>
  <c r="EM58" i="2"/>
  <c r="EL58" i="2"/>
  <c r="EK58" i="2"/>
  <c r="EJ58" i="2"/>
  <c r="EI58" i="2"/>
  <c r="EH58" i="2"/>
  <c r="EG58" i="2"/>
  <c r="EF58" i="2"/>
  <c r="EE58" i="2"/>
  <c r="ED58" i="2"/>
  <c r="EC58" i="2"/>
  <c r="EB58" i="2"/>
  <c r="EA58" i="2"/>
  <c r="DZ58" i="2"/>
  <c r="DY58" i="2"/>
  <c r="DX58" i="2"/>
  <c r="DW58" i="2"/>
  <c r="DV58" i="2"/>
  <c r="DU58" i="2"/>
  <c r="DT58" i="2"/>
  <c r="DS58" i="2"/>
  <c r="DR58" i="2"/>
  <c r="DQ58" i="2"/>
  <c r="DP58" i="2"/>
  <c r="DO58" i="2"/>
  <c r="DN58" i="2"/>
  <c r="DM58" i="2"/>
  <c r="DL58" i="2"/>
  <c r="DK58" i="2"/>
  <c r="DJ58" i="2"/>
  <c r="DI58" i="2"/>
  <c r="DH58" i="2"/>
  <c r="DG58" i="2"/>
  <c r="DF58" i="2"/>
  <c r="DE58" i="2"/>
  <c r="DD58" i="2"/>
  <c r="DC58" i="2"/>
  <c r="DB58" i="2"/>
  <c r="DA58" i="2"/>
  <c r="CZ58" i="2"/>
  <c r="CY58" i="2"/>
  <c r="CX58" i="2"/>
  <c r="CW58" i="2"/>
  <c r="CV58" i="2"/>
  <c r="CU58" i="2"/>
  <c r="CT58" i="2"/>
  <c r="CS58" i="2"/>
  <c r="CR58" i="2"/>
  <c r="CQ58" i="2"/>
  <c r="CP58" i="2"/>
  <c r="CO58" i="2"/>
  <c r="CN58" i="2"/>
  <c r="CM58" i="2"/>
  <c r="CL58" i="2"/>
  <c r="CK58" i="2"/>
  <c r="CJ58" i="2"/>
  <c r="CI58" i="2"/>
  <c r="CH58" i="2"/>
  <c r="CG58" i="2"/>
  <c r="CF58" i="2"/>
  <c r="CE58" i="2"/>
  <c r="CD58" i="2"/>
  <c r="CC58" i="2"/>
  <c r="CB58" i="2"/>
  <c r="CA58" i="2"/>
  <c r="BZ58" i="2"/>
  <c r="BY58" i="2"/>
  <c r="BX58" i="2"/>
  <c r="BW58" i="2"/>
  <c r="BV58" i="2"/>
  <c r="BU58" i="2"/>
  <c r="BT58" i="2"/>
  <c r="BS58" i="2"/>
  <c r="BR58" i="2"/>
  <c r="BQ58" i="2"/>
  <c r="BP58" i="2"/>
  <c r="BO58" i="2"/>
  <c r="BN58" i="2"/>
  <c r="BM58" i="2"/>
  <c r="BG58" i="2"/>
  <c r="BF58" i="2"/>
  <c r="BE58" i="2"/>
  <c r="BD58" i="2"/>
  <c r="BC58" i="2"/>
  <c r="BB58" i="2"/>
  <c r="BA58" i="2"/>
  <c r="AZ58" i="2"/>
  <c r="AY58" i="2"/>
  <c r="AX58" i="2"/>
  <c r="AW58" i="2"/>
  <c r="AV58" i="2"/>
  <c r="AU58" i="2"/>
  <c r="AT58" i="2"/>
  <c r="AS58" i="2"/>
  <c r="AR58" i="2"/>
  <c r="AQ58" i="2"/>
  <c r="AP58" i="2"/>
  <c r="AO58" i="2"/>
  <c r="AN58" i="2"/>
  <c r="AM58" i="2"/>
  <c r="AL58" i="2"/>
  <c r="AK58" i="2"/>
  <c r="AJ58" i="2"/>
  <c r="AI58" i="2"/>
  <c r="AH58" i="2"/>
  <c r="AG58" i="2"/>
  <c r="AF58" i="2"/>
  <c r="AE58" i="2"/>
  <c r="AD58" i="2"/>
  <c r="AC58" i="2"/>
  <c r="AB58" i="2"/>
  <c r="AA58" i="2"/>
  <c r="Z58" i="2"/>
  <c r="Y58" i="2"/>
  <c r="X58" i="2"/>
  <c r="W58" i="2"/>
  <c r="V58" i="2"/>
  <c r="U58" i="2"/>
  <c r="T58" i="2"/>
  <c r="S58" i="2"/>
  <c r="R58" i="2"/>
  <c r="Q58" i="2"/>
  <c r="P58" i="2"/>
  <c r="O58" i="2"/>
  <c r="N58" i="2"/>
  <c r="M58" i="2"/>
  <c r="L58" i="2"/>
  <c r="K58" i="2"/>
  <c r="J58" i="2"/>
  <c r="I58" i="2"/>
  <c r="H58" i="2"/>
  <c r="G58" i="2"/>
  <c r="D58" i="2"/>
  <c r="C58" i="2"/>
  <c r="HF57" i="2"/>
  <c r="HE57" i="2"/>
  <c r="HD57" i="2"/>
  <c r="HC57" i="2"/>
  <c r="HB57" i="2"/>
  <c r="HA57" i="2"/>
  <c r="GZ57" i="2"/>
  <c r="GY57" i="2"/>
  <c r="GX57" i="2"/>
  <c r="GW57" i="2"/>
  <c r="GV57" i="2"/>
  <c r="GU57" i="2"/>
  <c r="GT57" i="2"/>
  <c r="GS57" i="2"/>
  <c r="GR57" i="2"/>
  <c r="GQ57" i="2"/>
  <c r="GP57" i="2"/>
  <c r="GO57" i="2"/>
  <c r="GN57" i="2"/>
  <c r="GM57" i="2"/>
  <c r="GL57" i="2"/>
  <c r="GK57" i="2"/>
  <c r="GJ57" i="2"/>
  <c r="GI57" i="2"/>
  <c r="GH57" i="2"/>
  <c r="GB57" i="2"/>
  <c r="GA57" i="2"/>
  <c r="FZ57" i="2"/>
  <c r="FY57" i="2"/>
  <c r="FX57" i="2"/>
  <c r="FW57" i="2"/>
  <c r="FV57" i="2"/>
  <c r="FU57" i="2"/>
  <c r="FT57" i="2"/>
  <c r="FS57" i="2"/>
  <c r="FR57" i="2"/>
  <c r="FQ57" i="2"/>
  <c r="FP57" i="2"/>
  <c r="FO57" i="2"/>
  <c r="FN57" i="2"/>
  <c r="FM57" i="2"/>
  <c r="FL57" i="2"/>
  <c r="FK57" i="2"/>
  <c r="FJ57" i="2"/>
  <c r="FI57" i="2"/>
  <c r="FC57" i="2"/>
  <c r="FB57" i="2"/>
  <c r="FA57" i="2"/>
  <c r="EZ57" i="2"/>
  <c r="EY57" i="2"/>
  <c r="EX57" i="2"/>
  <c r="EW57" i="2"/>
  <c r="EV57" i="2"/>
  <c r="EU57" i="2"/>
  <c r="ET57" i="2"/>
  <c r="ES57" i="2"/>
  <c r="ER57" i="2"/>
  <c r="EQ57" i="2"/>
  <c r="EP57" i="2"/>
  <c r="EO57" i="2"/>
  <c r="EN57" i="2"/>
  <c r="EM57" i="2"/>
  <c r="EL57" i="2"/>
  <c r="EK57" i="2"/>
  <c r="EJ57" i="2"/>
  <c r="EI57" i="2"/>
  <c r="EH57" i="2"/>
  <c r="EG57" i="2"/>
  <c r="EF57" i="2"/>
  <c r="EE57" i="2"/>
  <c r="ED57" i="2"/>
  <c r="EC57" i="2"/>
  <c r="EB57" i="2"/>
  <c r="EA57" i="2"/>
  <c r="DZ57" i="2"/>
  <c r="DY57" i="2"/>
  <c r="DX57" i="2"/>
  <c r="DW57" i="2"/>
  <c r="DV57" i="2"/>
  <c r="DU57" i="2"/>
  <c r="DT57" i="2"/>
  <c r="DS57" i="2"/>
  <c r="DR57" i="2"/>
  <c r="DQ57" i="2"/>
  <c r="DP57" i="2"/>
  <c r="DO57" i="2"/>
  <c r="DN57" i="2"/>
  <c r="DM57" i="2"/>
  <c r="DL57" i="2"/>
  <c r="DK57" i="2"/>
  <c r="DJ57" i="2"/>
  <c r="DI57" i="2"/>
  <c r="DH57" i="2"/>
  <c r="DG57" i="2"/>
  <c r="DF57" i="2"/>
  <c r="DE57" i="2"/>
  <c r="DD57" i="2"/>
  <c r="DC57" i="2"/>
  <c r="DB57" i="2"/>
  <c r="DA57" i="2"/>
  <c r="CZ57" i="2"/>
  <c r="CY57" i="2"/>
  <c r="CX57" i="2"/>
  <c r="CW57" i="2"/>
  <c r="CV57" i="2"/>
  <c r="CU57" i="2"/>
  <c r="CT57" i="2"/>
  <c r="CS57" i="2"/>
  <c r="CR57" i="2"/>
  <c r="CQ57" i="2"/>
  <c r="CP57" i="2"/>
  <c r="CO57" i="2"/>
  <c r="CN57" i="2"/>
  <c r="CM57" i="2"/>
  <c r="CL57" i="2"/>
  <c r="CK57" i="2"/>
  <c r="CJ57" i="2"/>
  <c r="CI57" i="2"/>
  <c r="CH57" i="2"/>
  <c r="CG57" i="2"/>
  <c r="CF57" i="2"/>
  <c r="CE57" i="2"/>
  <c r="CD57" i="2"/>
  <c r="CC57" i="2"/>
  <c r="CB57" i="2"/>
  <c r="CA57" i="2"/>
  <c r="BZ57" i="2"/>
  <c r="BY57" i="2"/>
  <c r="BX57" i="2"/>
  <c r="BW57" i="2"/>
  <c r="BV57" i="2"/>
  <c r="BU57" i="2"/>
  <c r="BT57" i="2"/>
  <c r="BS57" i="2"/>
  <c r="BR57" i="2"/>
  <c r="BQ57" i="2"/>
  <c r="BP57" i="2"/>
  <c r="BO57" i="2"/>
  <c r="BN57" i="2"/>
  <c r="BM57" i="2"/>
  <c r="BG57" i="2"/>
  <c r="BF57" i="2"/>
  <c r="BE57" i="2"/>
  <c r="BD57" i="2"/>
  <c r="BC57" i="2"/>
  <c r="BB57" i="2"/>
  <c r="BA57" i="2"/>
  <c r="AZ57" i="2"/>
  <c r="AY57" i="2"/>
  <c r="AX57" i="2"/>
  <c r="AW57" i="2"/>
  <c r="AV57" i="2"/>
  <c r="AU57" i="2"/>
  <c r="AT57" i="2"/>
  <c r="AS57" i="2"/>
  <c r="AR57" i="2"/>
  <c r="AQ57" i="2"/>
  <c r="AP57" i="2"/>
  <c r="AO57"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L57" i="2"/>
  <c r="K57" i="2"/>
  <c r="J57" i="2"/>
  <c r="I57" i="2"/>
  <c r="H57" i="2"/>
  <c r="G57" i="2"/>
  <c r="D57" i="2"/>
  <c r="C57" i="2"/>
  <c r="HF56" i="2"/>
  <c r="HE56" i="2"/>
  <c r="HD56" i="2"/>
  <c r="HC56" i="2"/>
  <c r="HB56" i="2"/>
  <c r="HA56" i="2"/>
  <c r="GZ56" i="2"/>
  <c r="GY56" i="2"/>
  <c r="GX56" i="2"/>
  <c r="GW56" i="2"/>
  <c r="GV56" i="2"/>
  <c r="GU56" i="2"/>
  <c r="GT56" i="2"/>
  <c r="GS56" i="2"/>
  <c r="GR56" i="2"/>
  <c r="GQ56" i="2"/>
  <c r="GP56" i="2"/>
  <c r="GO56" i="2"/>
  <c r="GN56" i="2"/>
  <c r="GM56" i="2"/>
  <c r="GL56" i="2"/>
  <c r="GK56" i="2"/>
  <c r="GJ56" i="2"/>
  <c r="GI56" i="2"/>
  <c r="GH56" i="2"/>
  <c r="GB56" i="2"/>
  <c r="GA56" i="2"/>
  <c r="FZ56" i="2"/>
  <c r="FY56" i="2"/>
  <c r="FX56" i="2"/>
  <c r="FW56" i="2"/>
  <c r="FV56" i="2"/>
  <c r="FU56" i="2"/>
  <c r="FT56" i="2"/>
  <c r="FS56" i="2"/>
  <c r="FR56" i="2"/>
  <c r="FQ56" i="2"/>
  <c r="FP56" i="2"/>
  <c r="FO56" i="2"/>
  <c r="FN56" i="2"/>
  <c r="FM56" i="2"/>
  <c r="FL56" i="2"/>
  <c r="FK56" i="2"/>
  <c r="FJ56" i="2"/>
  <c r="FI56" i="2"/>
  <c r="FC56" i="2"/>
  <c r="FB56" i="2"/>
  <c r="FA56" i="2"/>
  <c r="EZ56" i="2"/>
  <c r="EY56" i="2"/>
  <c r="EX56" i="2"/>
  <c r="EW56" i="2"/>
  <c r="EV56" i="2"/>
  <c r="EU56" i="2"/>
  <c r="ET56" i="2"/>
  <c r="ES56" i="2"/>
  <c r="ER56" i="2"/>
  <c r="EQ56" i="2"/>
  <c r="EP56" i="2"/>
  <c r="EO56" i="2"/>
  <c r="EN56" i="2"/>
  <c r="EM56" i="2"/>
  <c r="EL56" i="2"/>
  <c r="EK56" i="2"/>
  <c r="EJ56" i="2"/>
  <c r="EI56" i="2"/>
  <c r="EH56" i="2"/>
  <c r="EG56" i="2"/>
  <c r="EF56" i="2"/>
  <c r="EE56" i="2"/>
  <c r="ED56" i="2"/>
  <c r="EC56" i="2"/>
  <c r="EB56" i="2"/>
  <c r="EA56" i="2"/>
  <c r="DZ56" i="2"/>
  <c r="DY56" i="2"/>
  <c r="DX56" i="2"/>
  <c r="DW56" i="2"/>
  <c r="DV56" i="2"/>
  <c r="DU56" i="2"/>
  <c r="DT56" i="2"/>
  <c r="DS56" i="2"/>
  <c r="DR56" i="2"/>
  <c r="DQ56" i="2"/>
  <c r="DP56" i="2"/>
  <c r="DO56" i="2"/>
  <c r="DN56" i="2"/>
  <c r="DM56" i="2"/>
  <c r="DL56" i="2"/>
  <c r="DK56" i="2"/>
  <c r="DJ56" i="2"/>
  <c r="DI56" i="2"/>
  <c r="DH56" i="2"/>
  <c r="DG56" i="2"/>
  <c r="DF56" i="2"/>
  <c r="DE56" i="2"/>
  <c r="DD56" i="2"/>
  <c r="DC56" i="2"/>
  <c r="DB56" i="2"/>
  <c r="DA56" i="2"/>
  <c r="CZ56" i="2"/>
  <c r="CY56" i="2"/>
  <c r="CX56" i="2"/>
  <c r="CW56" i="2"/>
  <c r="CV56" i="2"/>
  <c r="CU56" i="2"/>
  <c r="CT56" i="2"/>
  <c r="CS56" i="2"/>
  <c r="CR56" i="2"/>
  <c r="CQ56" i="2"/>
  <c r="CP56" i="2"/>
  <c r="CO56" i="2"/>
  <c r="CN56" i="2"/>
  <c r="CM56" i="2"/>
  <c r="CL56" i="2"/>
  <c r="CK56" i="2"/>
  <c r="CJ56" i="2"/>
  <c r="CI56" i="2"/>
  <c r="CH56" i="2"/>
  <c r="CG56" i="2"/>
  <c r="CF56" i="2"/>
  <c r="CE56" i="2"/>
  <c r="CD56" i="2"/>
  <c r="CC56" i="2"/>
  <c r="CB56" i="2"/>
  <c r="CA56" i="2"/>
  <c r="BZ56" i="2"/>
  <c r="BY56" i="2"/>
  <c r="BX56" i="2"/>
  <c r="BW56" i="2"/>
  <c r="BV56" i="2"/>
  <c r="BU56" i="2"/>
  <c r="BT56" i="2"/>
  <c r="BS56" i="2"/>
  <c r="BR56" i="2"/>
  <c r="BQ56" i="2"/>
  <c r="BP56" i="2"/>
  <c r="BO56" i="2"/>
  <c r="BN56" i="2"/>
  <c r="BM56" i="2"/>
  <c r="BG56" i="2"/>
  <c r="BF56" i="2"/>
  <c r="BE56" i="2"/>
  <c r="BD56" i="2"/>
  <c r="BC56" i="2"/>
  <c r="BB56" i="2"/>
  <c r="BA56" i="2"/>
  <c r="AZ56" i="2"/>
  <c r="AY56" i="2"/>
  <c r="AX56" i="2"/>
  <c r="AW56" i="2"/>
  <c r="AV56" i="2"/>
  <c r="AU56" i="2"/>
  <c r="AT56" i="2"/>
  <c r="AS56" i="2"/>
  <c r="AR56" i="2"/>
  <c r="AQ56" i="2"/>
  <c r="AP56" i="2"/>
  <c r="AO56" i="2"/>
  <c r="AN56" i="2"/>
  <c r="AM56" i="2"/>
  <c r="AL56" i="2"/>
  <c r="AK56" i="2"/>
  <c r="AJ56" i="2"/>
  <c r="AI56" i="2"/>
  <c r="AH56" i="2"/>
  <c r="AG56" i="2"/>
  <c r="AF56" i="2"/>
  <c r="AE56" i="2"/>
  <c r="AD56" i="2"/>
  <c r="AC56" i="2"/>
  <c r="AB56" i="2"/>
  <c r="AA56" i="2"/>
  <c r="Z56" i="2"/>
  <c r="Y56" i="2"/>
  <c r="X56" i="2"/>
  <c r="W56" i="2"/>
  <c r="V56" i="2"/>
  <c r="U56" i="2"/>
  <c r="T56" i="2"/>
  <c r="S56" i="2"/>
  <c r="R56" i="2"/>
  <c r="Q56" i="2"/>
  <c r="P56" i="2"/>
  <c r="O56" i="2"/>
  <c r="N56" i="2"/>
  <c r="M56" i="2"/>
  <c r="L56" i="2"/>
  <c r="K56" i="2"/>
  <c r="J56" i="2"/>
  <c r="I56" i="2"/>
  <c r="H56" i="2"/>
  <c r="G56" i="2"/>
  <c r="D56" i="2"/>
  <c r="C56" i="2"/>
  <c r="D55" i="2"/>
  <c r="IJ54" i="2"/>
  <c r="II54" i="2"/>
  <c r="IH54" i="2"/>
  <c r="IG54" i="2"/>
  <c r="IF54" i="2"/>
  <c r="IE54" i="2"/>
  <c r="ID54" i="2"/>
  <c r="IC54" i="2"/>
  <c r="IB54" i="2"/>
  <c r="IA54" i="2"/>
  <c r="HZ54" i="2"/>
  <c r="HY54" i="2"/>
  <c r="HX54" i="2"/>
  <c r="HW54" i="2"/>
  <c r="HV54" i="2"/>
  <c r="HU54" i="2"/>
  <c r="HT54" i="2"/>
  <c r="HS54" i="2"/>
  <c r="HR54" i="2"/>
  <c r="HQ54" i="2"/>
  <c r="HP54" i="2"/>
  <c r="HO54" i="2"/>
  <c r="HN54" i="2"/>
  <c r="HM54" i="2"/>
  <c r="HL54" i="2"/>
  <c r="HK54" i="2"/>
  <c r="HJ54" i="2"/>
  <c r="HI54" i="2"/>
  <c r="HH54" i="2"/>
  <c r="HG54" i="2"/>
  <c r="HF54" i="2"/>
  <c r="HE54" i="2"/>
  <c r="HD54" i="2"/>
  <c r="HC54" i="2"/>
  <c r="HB54" i="2"/>
  <c r="HA54" i="2"/>
  <c r="GZ54" i="2"/>
  <c r="GY54" i="2"/>
  <c r="GX54" i="2"/>
  <c r="GW54" i="2"/>
  <c r="GV54" i="2"/>
  <c r="GU54" i="2"/>
  <c r="GT54" i="2"/>
  <c r="GS54" i="2"/>
  <c r="GR54" i="2"/>
  <c r="GQ54" i="2"/>
  <c r="GP54" i="2"/>
  <c r="GO54" i="2"/>
  <c r="GN54" i="2"/>
  <c r="GM54" i="2"/>
  <c r="GL54" i="2"/>
  <c r="GK54" i="2"/>
  <c r="GJ54" i="2"/>
  <c r="GI54" i="2"/>
  <c r="GH54" i="2"/>
  <c r="GG54" i="2"/>
  <c r="GF54" i="2"/>
  <c r="GE54" i="2"/>
  <c r="GD54" i="2"/>
  <c r="GC54" i="2"/>
  <c r="GB54" i="2"/>
  <c r="GA54" i="2"/>
  <c r="FZ54" i="2"/>
  <c r="FY54" i="2"/>
  <c r="FX54" i="2"/>
  <c r="FW54" i="2"/>
  <c r="FV54" i="2"/>
  <c r="FU54" i="2"/>
  <c r="FT54" i="2"/>
  <c r="FS54" i="2"/>
  <c r="FR54" i="2"/>
  <c r="FQ54" i="2"/>
  <c r="FP54" i="2"/>
  <c r="FO54" i="2"/>
  <c r="FN54" i="2"/>
  <c r="FM54" i="2"/>
  <c r="FL54" i="2"/>
  <c r="FK54" i="2"/>
  <c r="FJ54" i="2"/>
  <c r="FI54" i="2"/>
  <c r="FH54" i="2"/>
  <c r="FG54" i="2"/>
  <c r="FF54" i="2"/>
  <c r="FE54" i="2"/>
  <c r="FD54" i="2"/>
  <c r="FC54" i="2"/>
  <c r="FB54" i="2"/>
  <c r="FA54" i="2"/>
  <c r="EZ54" i="2"/>
  <c r="EY54" i="2"/>
  <c r="EX54" i="2"/>
  <c r="EW54" i="2"/>
  <c r="EV54" i="2"/>
  <c r="EU54" i="2"/>
  <c r="ET54" i="2"/>
  <c r="ES54" i="2"/>
  <c r="ER54" i="2"/>
  <c r="EQ54" i="2"/>
  <c r="EP54" i="2"/>
  <c r="EO54" i="2"/>
  <c r="EN54" i="2"/>
  <c r="EM54" i="2"/>
  <c r="EL54" i="2"/>
  <c r="EK54" i="2"/>
  <c r="EJ54" i="2"/>
  <c r="EI54" i="2"/>
  <c r="EH54" i="2"/>
  <c r="EG54" i="2"/>
  <c r="EF54" i="2"/>
  <c r="EE54" i="2"/>
  <c r="ED54" i="2"/>
  <c r="EC54" i="2"/>
  <c r="EB54" i="2"/>
  <c r="EA54" i="2"/>
  <c r="DZ54" i="2"/>
  <c r="DY54" i="2"/>
  <c r="DX54" i="2"/>
  <c r="DW54" i="2"/>
  <c r="DV54" i="2"/>
  <c r="DU54" i="2"/>
  <c r="DT54" i="2"/>
  <c r="DS54" i="2"/>
  <c r="DR54" i="2"/>
  <c r="DQ54" i="2"/>
  <c r="DP54" i="2"/>
  <c r="DO54" i="2"/>
  <c r="DN54" i="2"/>
  <c r="DM54" i="2"/>
  <c r="DL54" i="2"/>
  <c r="DK54" i="2"/>
  <c r="DJ54" i="2"/>
  <c r="DI54" i="2"/>
  <c r="DH54" i="2"/>
  <c r="DG54" i="2"/>
  <c r="DF54" i="2"/>
  <c r="DE54" i="2"/>
  <c r="DD54" i="2"/>
  <c r="DC54" i="2"/>
  <c r="DB54" i="2"/>
  <c r="DA54" i="2"/>
  <c r="CZ54" i="2"/>
  <c r="CY54" i="2"/>
  <c r="CX54" i="2"/>
  <c r="CW54" i="2"/>
  <c r="CV54" i="2"/>
  <c r="CU54" i="2"/>
  <c r="CT54" i="2"/>
  <c r="CS54" i="2"/>
  <c r="CR54" i="2"/>
  <c r="CQ54" i="2"/>
  <c r="CP54" i="2"/>
  <c r="CO54" i="2"/>
  <c r="CN54" i="2"/>
  <c r="CM54" i="2"/>
  <c r="CL54" i="2"/>
  <c r="CK54" i="2"/>
  <c r="CJ54" i="2"/>
  <c r="CI54" i="2"/>
  <c r="CH54" i="2"/>
  <c r="CG54" i="2"/>
  <c r="CF54" i="2"/>
  <c r="CE54" i="2"/>
  <c r="CD54" i="2"/>
  <c r="CC54" i="2"/>
  <c r="CB54" i="2"/>
  <c r="CA54" i="2"/>
  <c r="BZ54" i="2"/>
  <c r="BY54" i="2"/>
  <c r="BX54" i="2"/>
  <c r="BW54" i="2"/>
  <c r="BV54" i="2"/>
  <c r="BU54" i="2"/>
  <c r="BT54" i="2"/>
  <c r="BS54" i="2"/>
  <c r="BR54" i="2"/>
  <c r="BQ54" i="2"/>
  <c r="BP54" i="2"/>
  <c r="BO54" i="2"/>
  <c r="BN54" i="2"/>
  <c r="BM54" i="2"/>
  <c r="BL54" i="2"/>
  <c r="BK54" i="2"/>
  <c r="BJ54" i="2"/>
  <c r="BI54" i="2"/>
  <c r="BH54" i="2"/>
  <c r="BG54" i="2"/>
  <c r="BF54" i="2"/>
  <c r="BE54" i="2"/>
  <c r="BD54" i="2"/>
  <c r="BC54" i="2"/>
  <c r="BB54" i="2"/>
  <c r="BA54" i="2"/>
  <c r="AZ54" i="2"/>
  <c r="AY54" i="2"/>
  <c r="AX54" i="2"/>
  <c r="AW54" i="2"/>
  <c r="AV54" i="2"/>
  <c r="AU54" i="2"/>
  <c r="AT54" i="2"/>
  <c r="AS54" i="2"/>
  <c r="AR54" i="2"/>
  <c r="AQ54" i="2"/>
  <c r="AP54" i="2"/>
  <c r="AO54" i="2"/>
  <c r="AN54"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I54" i="2"/>
  <c r="H54" i="2"/>
  <c r="G54" i="2"/>
  <c r="F54" i="2"/>
  <c r="E54" i="2"/>
  <c r="D54" i="2"/>
  <c r="C54" i="2"/>
  <c r="A54" i="2"/>
  <c r="IJ53" i="2"/>
  <c r="II53" i="2"/>
  <c r="IH53" i="2"/>
  <c r="IG53" i="2"/>
  <c r="IF53" i="2"/>
  <c r="IE53" i="2"/>
  <c r="ID53" i="2"/>
  <c r="IC53" i="2"/>
  <c r="IB53" i="2"/>
  <c r="IA53" i="2"/>
  <c r="HZ53" i="2"/>
  <c r="HY53" i="2"/>
  <c r="HX53" i="2"/>
  <c r="HW53" i="2"/>
  <c r="HV53" i="2"/>
  <c r="HU53" i="2"/>
  <c r="HT53" i="2"/>
  <c r="HS53" i="2"/>
  <c r="HR53" i="2"/>
  <c r="HQ53" i="2"/>
  <c r="HP53" i="2"/>
  <c r="HO53" i="2"/>
  <c r="HN53" i="2"/>
  <c r="HM53" i="2"/>
  <c r="HL53" i="2"/>
  <c r="HK53" i="2"/>
  <c r="HJ53" i="2"/>
  <c r="HI53" i="2"/>
  <c r="HH53" i="2"/>
  <c r="HG53" i="2"/>
  <c r="HF53" i="2"/>
  <c r="HE53" i="2"/>
  <c r="HD53" i="2"/>
  <c r="HC53" i="2"/>
  <c r="HB53" i="2"/>
  <c r="HA53" i="2"/>
  <c r="GZ53" i="2"/>
  <c r="GY53" i="2"/>
  <c r="GX53" i="2"/>
  <c r="GW53" i="2"/>
  <c r="GV53" i="2"/>
  <c r="GU53" i="2"/>
  <c r="GT53" i="2"/>
  <c r="GS53" i="2"/>
  <c r="GR53" i="2"/>
  <c r="GQ53" i="2"/>
  <c r="GP53" i="2"/>
  <c r="GO53" i="2"/>
  <c r="GN53" i="2"/>
  <c r="GM53" i="2"/>
  <c r="GL53" i="2"/>
  <c r="GK53" i="2"/>
  <c r="GJ53" i="2"/>
  <c r="GI53" i="2"/>
  <c r="GH53" i="2"/>
  <c r="GG53" i="2"/>
  <c r="GF53" i="2"/>
  <c r="GE53" i="2"/>
  <c r="GD53" i="2"/>
  <c r="GC53" i="2"/>
  <c r="GB53" i="2"/>
  <c r="GA53" i="2"/>
  <c r="FZ53" i="2"/>
  <c r="FY53" i="2"/>
  <c r="FX53" i="2"/>
  <c r="FW53" i="2"/>
  <c r="FV53" i="2"/>
  <c r="FU53" i="2"/>
  <c r="FT53" i="2"/>
  <c r="FS53" i="2"/>
  <c r="FR53" i="2"/>
  <c r="FQ53" i="2"/>
  <c r="FP53" i="2"/>
  <c r="FO53" i="2"/>
  <c r="FN53" i="2"/>
  <c r="FM53" i="2"/>
  <c r="FL53" i="2"/>
  <c r="FK53" i="2"/>
  <c r="FJ53" i="2"/>
  <c r="FI53" i="2"/>
  <c r="FH53" i="2"/>
  <c r="FG53" i="2"/>
  <c r="FF53" i="2"/>
  <c r="FE53" i="2"/>
  <c r="FD53" i="2"/>
  <c r="FC53" i="2"/>
  <c r="FB53" i="2"/>
  <c r="FA53" i="2"/>
  <c r="EZ53" i="2"/>
  <c r="EY53" i="2"/>
  <c r="EX53" i="2"/>
  <c r="EW53" i="2"/>
  <c r="EV53" i="2"/>
  <c r="EU53" i="2"/>
  <c r="ET53" i="2"/>
  <c r="ES53" i="2"/>
  <c r="ER53" i="2"/>
  <c r="EQ53" i="2"/>
  <c r="EP53" i="2"/>
  <c r="EO53" i="2"/>
  <c r="EN53" i="2"/>
  <c r="EM53" i="2"/>
  <c r="EL53" i="2"/>
  <c r="EK53" i="2"/>
  <c r="EJ53" i="2"/>
  <c r="EI53" i="2"/>
  <c r="EH53" i="2"/>
  <c r="EG53" i="2"/>
  <c r="EF53" i="2"/>
  <c r="EE53" i="2"/>
  <c r="ED53" i="2"/>
  <c r="EC53" i="2"/>
  <c r="EB53" i="2"/>
  <c r="EA53" i="2"/>
  <c r="DZ53" i="2"/>
  <c r="DY53" i="2"/>
  <c r="DX53" i="2"/>
  <c r="DW53" i="2"/>
  <c r="DV53" i="2"/>
  <c r="DU53" i="2"/>
  <c r="DT53" i="2"/>
  <c r="DS53" i="2"/>
  <c r="DR53" i="2"/>
  <c r="DQ53" i="2"/>
  <c r="DP53" i="2"/>
  <c r="DO53" i="2"/>
  <c r="DN53" i="2"/>
  <c r="DM53" i="2"/>
  <c r="DL53" i="2"/>
  <c r="DK53" i="2"/>
  <c r="DJ53" i="2"/>
  <c r="DI53" i="2"/>
  <c r="DH53" i="2"/>
  <c r="DG53" i="2"/>
  <c r="DF53" i="2"/>
  <c r="DE53" i="2"/>
  <c r="DD53" i="2"/>
  <c r="DC53" i="2"/>
  <c r="DB53" i="2"/>
  <c r="DA53" i="2"/>
  <c r="CZ53" i="2"/>
  <c r="CY53" i="2"/>
  <c r="CX53" i="2"/>
  <c r="CW53" i="2"/>
  <c r="CV53" i="2"/>
  <c r="CU53" i="2"/>
  <c r="CT53" i="2"/>
  <c r="CS53" i="2"/>
  <c r="CR53" i="2"/>
  <c r="CQ53" i="2"/>
  <c r="CP53" i="2"/>
  <c r="CO53" i="2"/>
  <c r="CN53" i="2"/>
  <c r="CM53" i="2"/>
  <c r="CL53" i="2"/>
  <c r="CK53" i="2"/>
  <c r="CJ53" i="2"/>
  <c r="CI53" i="2"/>
  <c r="CH53" i="2"/>
  <c r="CG53" i="2"/>
  <c r="CF53" i="2"/>
  <c r="CE53" i="2"/>
  <c r="CD53" i="2"/>
  <c r="CC53" i="2"/>
  <c r="CB53" i="2"/>
  <c r="CA53" i="2"/>
  <c r="BZ53" i="2"/>
  <c r="BY53" i="2"/>
  <c r="BX53" i="2"/>
  <c r="BW53" i="2"/>
  <c r="BV53" i="2"/>
  <c r="BU53" i="2"/>
  <c r="BT53" i="2"/>
  <c r="BS53" i="2"/>
  <c r="BR53" i="2"/>
  <c r="BQ53" i="2"/>
  <c r="BP53" i="2"/>
  <c r="BO53" i="2"/>
  <c r="BN53" i="2"/>
  <c r="BM53" i="2"/>
  <c r="BL53" i="2"/>
  <c r="BK53" i="2"/>
  <c r="BJ53" i="2"/>
  <c r="BI53" i="2"/>
  <c r="BH53" i="2"/>
  <c r="BG53" i="2"/>
  <c r="BF53" i="2"/>
  <c r="BE53" i="2"/>
  <c r="BD53" i="2"/>
  <c r="BC53" i="2"/>
  <c r="BB53" i="2"/>
  <c r="BA53" i="2"/>
  <c r="AZ53" i="2"/>
  <c r="AY53" i="2"/>
  <c r="AX53" i="2"/>
  <c r="AW53" i="2"/>
  <c r="AV53" i="2"/>
  <c r="AU53" i="2"/>
  <c r="AT53" i="2"/>
  <c r="AS53" i="2"/>
  <c r="AR53" i="2"/>
  <c r="AQ53" i="2"/>
  <c r="AP53" i="2"/>
  <c r="AO53" i="2"/>
  <c r="AN53"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I53" i="2"/>
  <c r="H53" i="2"/>
  <c r="G53" i="2"/>
  <c r="F53" i="2"/>
  <c r="E53" i="2"/>
  <c r="D53" i="2"/>
  <c r="C53" i="2"/>
  <c r="A53" i="2"/>
  <c r="IJ52" i="2"/>
  <c r="II52" i="2"/>
  <c r="IH52" i="2"/>
  <c r="IG52" i="2"/>
  <c r="IF52" i="2"/>
  <c r="IE52" i="2"/>
  <c r="ID52" i="2"/>
  <c r="IC52" i="2"/>
  <c r="IB52" i="2"/>
  <c r="IA52" i="2"/>
  <c r="HZ52" i="2"/>
  <c r="HY52" i="2"/>
  <c r="HX52" i="2"/>
  <c r="HW52" i="2"/>
  <c r="HV52" i="2"/>
  <c r="HU52" i="2"/>
  <c r="HT52" i="2"/>
  <c r="HS52" i="2"/>
  <c r="HR52" i="2"/>
  <c r="HQ52" i="2"/>
  <c r="HP52" i="2"/>
  <c r="HO52" i="2"/>
  <c r="HN52" i="2"/>
  <c r="HM52" i="2"/>
  <c r="HL52" i="2"/>
  <c r="HK52" i="2"/>
  <c r="HJ52" i="2"/>
  <c r="HI52" i="2"/>
  <c r="HH52" i="2"/>
  <c r="HG52" i="2"/>
  <c r="HF52" i="2"/>
  <c r="HE52" i="2"/>
  <c r="HD52" i="2"/>
  <c r="HC52" i="2"/>
  <c r="HB52" i="2"/>
  <c r="HA52" i="2"/>
  <c r="GZ52" i="2"/>
  <c r="GY52" i="2"/>
  <c r="GX52" i="2"/>
  <c r="GW52" i="2"/>
  <c r="GV52" i="2"/>
  <c r="GU52" i="2"/>
  <c r="GT52" i="2"/>
  <c r="GS52" i="2"/>
  <c r="GR52" i="2"/>
  <c r="GQ52" i="2"/>
  <c r="GP52" i="2"/>
  <c r="GO52" i="2"/>
  <c r="GN52" i="2"/>
  <c r="GM52" i="2"/>
  <c r="GL52" i="2"/>
  <c r="GK52" i="2"/>
  <c r="GJ52" i="2"/>
  <c r="GI52" i="2"/>
  <c r="GH52" i="2"/>
  <c r="GG52" i="2"/>
  <c r="GF52" i="2"/>
  <c r="GE52" i="2"/>
  <c r="GD52" i="2"/>
  <c r="GC52" i="2"/>
  <c r="GB52" i="2"/>
  <c r="GA52" i="2"/>
  <c r="FZ52" i="2"/>
  <c r="FY52" i="2"/>
  <c r="FX52" i="2"/>
  <c r="FW52" i="2"/>
  <c r="FV52" i="2"/>
  <c r="FU52" i="2"/>
  <c r="FT52" i="2"/>
  <c r="FS52" i="2"/>
  <c r="FR52" i="2"/>
  <c r="FQ52" i="2"/>
  <c r="FP52" i="2"/>
  <c r="FO52" i="2"/>
  <c r="FN52" i="2"/>
  <c r="FM52" i="2"/>
  <c r="FL52" i="2"/>
  <c r="FK52" i="2"/>
  <c r="FJ52" i="2"/>
  <c r="FI52" i="2"/>
  <c r="FH52" i="2"/>
  <c r="FG52" i="2"/>
  <c r="FF52" i="2"/>
  <c r="FE52" i="2"/>
  <c r="FD52" i="2"/>
  <c r="FC52" i="2"/>
  <c r="FB52" i="2"/>
  <c r="FA52" i="2"/>
  <c r="EZ52" i="2"/>
  <c r="EY52" i="2"/>
  <c r="EX52" i="2"/>
  <c r="EW52" i="2"/>
  <c r="EV52" i="2"/>
  <c r="EU52" i="2"/>
  <c r="ET52" i="2"/>
  <c r="ES52" i="2"/>
  <c r="ER52" i="2"/>
  <c r="EQ52" i="2"/>
  <c r="EP52" i="2"/>
  <c r="EO52" i="2"/>
  <c r="EN52" i="2"/>
  <c r="EM52" i="2"/>
  <c r="EL52" i="2"/>
  <c r="EK52" i="2"/>
  <c r="EJ52" i="2"/>
  <c r="EI52" i="2"/>
  <c r="EH52" i="2"/>
  <c r="EG52" i="2"/>
  <c r="EF52" i="2"/>
  <c r="EE52" i="2"/>
  <c r="ED52" i="2"/>
  <c r="EC52" i="2"/>
  <c r="EB52" i="2"/>
  <c r="EA52" i="2"/>
  <c r="DZ52" i="2"/>
  <c r="DY52" i="2"/>
  <c r="DX52" i="2"/>
  <c r="DW52" i="2"/>
  <c r="DV52" i="2"/>
  <c r="DU52" i="2"/>
  <c r="DT52" i="2"/>
  <c r="DS52" i="2"/>
  <c r="DR52" i="2"/>
  <c r="DQ52" i="2"/>
  <c r="DP52" i="2"/>
  <c r="DO52" i="2"/>
  <c r="DN52" i="2"/>
  <c r="DM52" i="2"/>
  <c r="DL52" i="2"/>
  <c r="DK52" i="2"/>
  <c r="DJ52" i="2"/>
  <c r="DI52" i="2"/>
  <c r="DH52" i="2"/>
  <c r="DG52" i="2"/>
  <c r="DF52" i="2"/>
  <c r="DE52" i="2"/>
  <c r="DD52" i="2"/>
  <c r="DC52" i="2"/>
  <c r="DB52" i="2"/>
  <c r="DA52" i="2"/>
  <c r="CZ52" i="2"/>
  <c r="CY52" i="2"/>
  <c r="CX52" i="2"/>
  <c r="CW52" i="2"/>
  <c r="CV52" i="2"/>
  <c r="CU52" i="2"/>
  <c r="CT52" i="2"/>
  <c r="CS52" i="2"/>
  <c r="CR52" i="2"/>
  <c r="CQ52" i="2"/>
  <c r="CP52" i="2"/>
  <c r="CO52" i="2"/>
  <c r="CN52" i="2"/>
  <c r="CM52" i="2"/>
  <c r="CL52" i="2"/>
  <c r="CK52" i="2"/>
  <c r="CJ52" i="2"/>
  <c r="CI52" i="2"/>
  <c r="CH52" i="2"/>
  <c r="CG52" i="2"/>
  <c r="CF52" i="2"/>
  <c r="CE52" i="2"/>
  <c r="CD52" i="2"/>
  <c r="CC52" i="2"/>
  <c r="CB52" i="2"/>
  <c r="CA52" i="2"/>
  <c r="BZ52" i="2"/>
  <c r="BY52" i="2"/>
  <c r="BX52" i="2"/>
  <c r="BW52" i="2"/>
  <c r="BV52" i="2"/>
  <c r="BU52" i="2"/>
  <c r="BT52" i="2"/>
  <c r="BS52" i="2"/>
  <c r="BR52" i="2"/>
  <c r="BQ52" i="2"/>
  <c r="BP52" i="2"/>
  <c r="BO52" i="2"/>
  <c r="BN52" i="2"/>
  <c r="BM52" i="2"/>
  <c r="BL52" i="2"/>
  <c r="BK52" i="2"/>
  <c r="BJ52" i="2"/>
  <c r="BI52" i="2"/>
  <c r="BH52" i="2"/>
  <c r="BG52" i="2"/>
  <c r="BF52" i="2"/>
  <c r="BE52" i="2"/>
  <c r="BD52" i="2"/>
  <c r="BC52" i="2"/>
  <c r="BB52" i="2"/>
  <c r="BA52" i="2"/>
  <c r="AZ52" i="2"/>
  <c r="AY52" i="2"/>
  <c r="AX52" i="2"/>
  <c r="AW52" i="2"/>
  <c r="AV52" i="2"/>
  <c r="AU52" i="2"/>
  <c r="AT52" i="2"/>
  <c r="AS52" i="2"/>
  <c r="AR52" i="2"/>
  <c r="AQ52" i="2"/>
  <c r="AP52" i="2"/>
  <c r="AO52" i="2"/>
  <c r="AN52" i="2"/>
  <c r="AM52" i="2"/>
  <c r="AL52" i="2"/>
  <c r="AK52" i="2"/>
  <c r="AJ52" i="2"/>
  <c r="AI52" i="2"/>
  <c r="AH52" i="2"/>
  <c r="AG52" i="2"/>
  <c r="AF52" i="2"/>
  <c r="AE52" i="2"/>
  <c r="AD52" i="2"/>
  <c r="AC52" i="2"/>
  <c r="AB52" i="2"/>
  <c r="AA52" i="2"/>
  <c r="Z52" i="2"/>
  <c r="Y52" i="2"/>
  <c r="X52" i="2"/>
  <c r="W52" i="2"/>
  <c r="V52" i="2"/>
  <c r="U52" i="2"/>
  <c r="T52" i="2"/>
  <c r="S52" i="2"/>
  <c r="R52" i="2"/>
  <c r="Q52" i="2"/>
  <c r="P52" i="2"/>
  <c r="O52" i="2"/>
  <c r="N52" i="2"/>
  <c r="M52" i="2"/>
  <c r="L52" i="2"/>
  <c r="K52" i="2"/>
  <c r="I52" i="2"/>
  <c r="H52" i="2"/>
  <c r="G52" i="2"/>
  <c r="F52" i="2"/>
  <c r="E52" i="2"/>
  <c r="D52" i="2"/>
  <c r="C52" i="2"/>
  <c r="A52" i="2"/>
  <c r="IJ51" i="2"/>
  <c r="II51" i="2"/>
  <c r="IH51" i="2"/>
  <c r="IG51" i="2"/>
  <c r="IF51" i="2"/>
  <c r="IE51" i="2"/>
  <c r="ID51" i="2"/>
  <c r="IC51" i="2"/>
  <c r="IB51" i="2"/>
  <c r="IA51" i="2"/>
  <c r="HZ51" i="2"/>
  <c r="HY51" i="2"/>
  <c r="HX51" i="2"/>
  <c r="HW51" i="2"/>
  <c r="HV51" i="2"/>
  <c r="HU51" i="2"/>
  <c r="HT51" i="2"/>
  <c r="HS51" i="2"/>
  <c r="HR51" i="2"/>
  <c r="HQ51" i="2"/>
  <c r="HP51" i="2"/>
  <c r="HO51" i="2"/>
  <c r="HN51" i="2"/>
  <c r="HM51" i="2"/>
  <c r="HL51" i="2"/>
  <c r="HK51" i="2"/>
  <c r="HJ51" i="2"/>
  <c r="HI51" i="2"/>
  <c r="HH51" i="2"/>
  <c r="HG51" i="2"/>
  <c r="HF51" i="2"/>
  <c r="HE51" i="2"/>
  <c r="HD51" i="2"/>
  <c r="HC51" i="2"/>
  <c r="HB51" i="2"/>
  <c r="HA51" i="2"/>
  <c r="GZ51" i="2"/>
  <c r="GY51" i="2"/>
  <c r="GX51" i="2"/>
  <c r="GW51" i="2"/>
  <c r="GV51" i="2"/>
  <c r="GU51" i="2"/>
  <c r="GT51" i="2"/>
  <c r="GS51" i="2"/>
  <c r="GR51" i="2"/>
  <c r="GQ51" i="2"/>
  <c r="GP51" i="2"/>
  <c r="GO51" i="2"/>
  <c r="GN51" i="2"/>
  <c r="GM51" i="2"/>
  <c r="GL51" i="2"/>
  <c r="GK51" i="2"/>
  <c r="GJ51" i="2"/>
  <c r="GI51" i="2"/>
  <c r="GH51" i="2"/>
  <c r="GG51" i="2"/>
  <c r="GF51" i="2"/>
  <c r="GE51" i="2"/>
  <c r="GD51" i="2"/>
  <c r="GC51" i="2"/>
  <c r="GB51" i="2"/>
  <c r="GA51" i="2"/>
  <c r="FZ51" i="2"/>
  <c r="FY51" i="2"/>
  <c r="FX51" i="2"/>
  <c r="FW51" i="2"/>
  <c r="FV51" i="2"/>
  <c r="FU51" i="2"/>
  <c r="FT51" i="2"/>
  <c r="FS51" i="2"/>
  <c r="FR51" i="2"/>
  <c r="FQ51" i="2"/>
  <c r="FP51" i="2"/>
  <c r="FO51" i="2"/>
  <c r="FN51" i="2"/>
  <c r="FM51" i="2"/>
  <c r="FL51" i="2"/>
  <c r="FK51" i="2"/>
  <c r="FJ51" i="2"/>
  <c r="FI51" i="2"/>
  <c r="FH51" i="2"/>
  <c r="FG51" i="2"/>
  <c r="FF51" i="2"/>
  <c r="FE51" i="2"/>
  <c r="FD51" i="2"/>
  <c r="FC51" i="2"/>
  <c r="FB51" i="2"/>
  <c r="FA51" i="2"/>
  <c r="EZ51" i="2"/>
  <c r="EY51" i="2"/>
  <c r="EX51" i="2"/>
  <c r="EW51" i="2"/>
  <c r="EV51" i="2"/>
  <c r="EU51" i="2"/>
  <c r="ET51" i="2"/>
  <c r="ES51" i="2"/>
  <c r="ER51" i="2"/>
  <c r="EQ51" i="2"/>
  <c r="EP51" i="2"/>
  <c r="EO51" i="2"/>
  <c r="EN51" i="2"/>
  <c r="EM51" i="2"/>
  <c r="EL51" i="2"/>
  <c r="EK51" i="2"/>
  <c r="EJ51" i="2"/>
  <c r="EI51" i="2"/>
  <c r="EH51" i="2"/>
  <c r="EG51" i="2"/>
  <c r="EF51" i="2"/>
  <c r="EE51" i="2"/>
  <c r="ED51" i="2"/>
  <c r="EC51" i="2"/>
  <c r="EB51" i="2"/>
  <c r="EA51" i="2"/>
  <c r="DZ51" i="2"/>
  <c r="DY51" i="2"/>
  <c r="DX51" i="2"/>
  <c r="DW51" i="2"/>
  <c r="DV51" i="2"/>
  <c r="DU51" i="2"/>
  <c r="DT51" i="2"/>
  <c r="DS51" i="2"/>
  <c r="DR51" i="2"/>
  <c r="DQ51" i="2"/>
  <c r="DP51" i="2"/>
  <c r="DO51" i="2"/>
  <c r="DN51" i="2"/>
  <c r="DM51" i="2"/>
  <c r="DL51" i="2"/>
  <c r="DK51" i="2"/>
  <c r="DJ51" i="2"/>
  <c r="DI51" i="2"/>
  <c r="DH51" i="2"/>
  <c r="DG51" i="2"/>
  <c r="DF51" i="2"/>
  <c r="DE51" i="2"/>
  <c r="DD51" i="2"/>
  <c r="DC51" i="2"/>
  <c r="DB51" i="2"/>
  <c r="DA51" i="2"/>
  <c r="CZ51" i="2"/>
  <c r="CY51" i="2"/>
  <c r="CX51" i="2"/>
  <c r="CW51" i="2"/>
  <c r="CV51" i="2"/>
  <c r="CU51" i="2"/>
  <c r="CT51" i="2"/>
  <c r="CS51" i="2"/>
  <c r="CR51" i="2"/>
  <c r="CQ51" i="2"/>
  <c r="CP51" i="2"/>
  <c r="CO51" i="2"/>
  <c r="CN51" i="2"/>
  <c r="CM51" i="2"/>
  <c r="CL51" i="2"/>
  <c r="CK51" i="2"/>
  <c r="CJ51" i="2"/>
  <c r="CI51" i="2"/>
  <c r="CH51" i="2"/>
  <c r="CG51" i="2"/>
  <c r="CF51" i="2"/>
  <c r="CE51" i="2"/>
  <c r="CD51" i="2"/>
  <c r="CC51" i="2"/>
  <c r="CB51" i="2"/>
  <c r="CA51" i="2"/>
  <c r="BZ51" i="2"/>
  <c r="BY51" i="2"/>
  <c r="BX51" i="2"/>
  <c r="BW51" i="2"/>
  <c r="BV51" i="2"/>
  <c r="BU51" i="2"/>
  <c r="BT51" i="2"/>
  <c r="BS51" i="2"/>
  <c r="BR51" i="2"/>
  <c r="BQ51" i="2"/>
  <c r="BP51" i="2"/>
  <c r="BO51" i="2"/>
  <c r="BN51" i="2"/>
  <c r="BM51" i="2"/>
  <c r="BL51" i="2"/>
  <c r="BK51" i="2"/>
  <c r="BJ51" i="2"/>
  <c r="BI51" i="2"/>
  <c r="BH51" i="2"/>
  <c r="BG51" i="2"/>
  <c r="BF51" i="2"/>
  <c r="BE51" i="2"/>
  <c r="BD51" i="2"/>
  <c r="BC51" i="2"/>
  <c r="BB51" i="2"/>
  <c r="BA51" i="2"/>
  <c r="AZ51" i="2"/>
  <c r="AY51" i="2"/>
  <c r="AX51" i="2"/>
  <c r="AW51" i="2"/>
  <c r="AV51" i="2"/>
  <c r="AU51" i="2"/>
  <c r="AT51" i="2"/>
  <c r="AS51" i="2"/>
  <c r="AR51" i="2"/>
  <c r="AQ51" i="2"/>
  <c r="AP51" i="2"/>
  <c r="AO51" i="2"/>
  <c r="AN51" i="2"/>
  <c r="AM51" i="2"/>
  <c r="AL51" i="2"/>
  <c r="AK51" i="2"/>
  <c r="AJ51" i="2"/>
  <c r="AI51" i="2"/>
  <c r="AH51" i="2"/>
  <c r="AG51" i="2"/>
  <c r="AF51" i="2"/>
  <c r="AE51" i="2"/>
  <c r="AD51" i="2"/>
  <c r="AC51" i="2"/>
  <c r="AB51" i="2"/>
  <c r="AA51" i="2"/>
  <c r="Z51" i="2"/>
  <c r="Y51" i="2"/>
  <c r="X51" i="2"/>
  <c r="W51" i="2"/>
  <c r="V51" i="2"/>
  <c r="U51" i="2"/>
  <c r="T51" i="2"/>
  <c r="S51" i="2"/>
  <c r="R51" i="2"/>
  <c r="Q51" i="2"/>
  <c r="P51" i="2"/>
  <c r="O51" i="2"/>
  <c r="N51" i="2"/>
  <c r="M51" i="2"/>
  <c r="L51" i="2"/>
  <c r="K51" i="2"/>
  <c r="I51" i="2"/>
  <c r="H51" i="2"/>
  <c r="G51" i="2"/>
  <c r="F51" i="2"/>
  <c r="E51" i="2"/>
  <c r="D51" i="2"/>
  <c r="C51" i="2"/>
  <c r="A51" i="2"/>
  <c r="IJ50" i="2"/>
  <c r="II50" i="2"/>
  <c r="IH50" i="2"/>
  <c r="IG50" i="2"/>
  <c r="IF50" i="2"/>
  <c r="IE50" i="2"/>
  <c r="ID50" i="2"/>
  <c r="IC50" i="2"/>
  <c r="IB50" i="2"/>
  <c r="IA50" i="2"/>
  <c r="HZ50" i="2"/>
  <c r="HY50" i="2"/>
  <c r="HX50" i="2"/>
  <c r="HW50" i="2"/>
  <c r="HV50" i="2"/>
  <c r="HU50" i="2"/>
  <c r="HT50" i="2"/>
  <c r="HS50" i="2"/>
  <c r="HR50" i="2"/>
  <c r="HQ50" i="2"/>
  <c r="HP50" i="2"/>
  <c r="HO50" i="2"/>
  <c r="HN50" i="2"/>
  <c r="HM50" i="2"/>
  <c r="HL50" i="2"/>
  <c r="HK50" i="2"/>
  <c r="HJ50" i="2"/>
  <c r="HI50" i="2"/>
  <c r="HH50" i="2"/>
  <c r="HG50" i="2"/>
  <c r="HF50" i="2"/>
  <c r="HE50" i="2"/>
  <c r="HD50" i="2"/>
  <c r="HC50" i="2"/>
  <c r="HB50" i="2"/>
  <c r="HA50" i="2"/>
  <c r="GZ50" i="2"/>
  <c r="GY50" i="2"/>
  <c r="GX50" i="2"/>
  <c r="GW50" i="2"/>
  <c r="GV50" i="2"/>
  <c r="GU50" i="2"/>
  <c r="GT50" i="2"/>
  <c r="GS50" i="2"/>
  <c r="GR50" i="2"/>
  <c r="GQ50" i="2"/>
  <c r="GP50" i="2"/>
  <c r="GO50" i="2"/>
  <c r="GN50" i="2"/>
  <c r="GM50" i="2"/>
  <c r="GL50" i="2"/>
  <c r="GK50" i="2"/>
  <c r="GJ50" i="2"/>
  <c r="GI50" i="2"/>
  <c r="GH50" i="2"/>
  <c r="GG50" i="2"/>
  <c r="GF50" i="2"/>
  <c r="GE50" i="2"/>
  <c r="GD50" i="2"/>
  <c r="GC50" i="2"/>
  <c r="GB50" i="2"/>
  <c r="GA50" i="2"/>
  <c r="FZ50" i="2"/>
  <c r="FY50" i="2"/>
  <c r="FX50" i="2"/>
  <c r="FW50" i="2"/>
  <c r="FV50" i="2"/>
  <c r="FU50" i="2"/>
  <c r="FT50" i="2"/>
  <c r="FS50" i="2"/>
  <c r="FR50" i="2"/>
  <c r="FQ50" i="2"/>
  <c r="FP50" i="2"/>
  <c r="FO50" i="2"/>
  <c r="FN50" i="2"/>
  <c r="FM50" i="2"/>
  <c r="FL50" i="2"/>
  <c r="FK50" i="2"/>
  <c r="FJ50" i="2"/>
  <c r="FI50" i="2"/>
  <c r="FH50" i="2"/>
  <c r="FG50" i="2"/>
  <c r="FF50" i="2"/>
  <c r="FE50" i="2"/>
  <c r="FD50" i="2"/>
  <c r="FC50" i="2"/>
  <c r="FB50" i="2"/>
  <c r="FA50" i="2"/>
  <c r="EZ50" i="2"/>
  <c r="EY50" i="2"/>
  <c r="EX50" i="2"/>
  <c r="EW50" i="2"/>
  <c r="EV50" i="2"/>
  <c r="EU50" i="2"/>
  <c r="ET50" i="2"/>
  <c r="ES50" i="2"/>
  <c r="ER50" i="2"/>
  <c r="EQ50" i="2"/>
  <c r="EP50" i="2"/>
  <c r="EO50" i="2"/>
  <c r="EN50" i="2"/>
  <c r="EM50" i="2"/>
  <c r="EL50" i="2"/>
  <c r="EK50" i="2"/>
  <c r="EJ50" i="2"/>
  <c r="EI50" i="2"/>
  <c r="EH50" i="2"/>
  <c r="EG50" i="2"/>
  <c r="EF50" i="2"/>
  <c r="EE50" i="2"/>
  <c r="ED50" i="2"/>
  <c r="EC50" i="2"/>
  <c r="EB50" i="2"/>
  <c r="EA50" i="2"/>
  <c r="DZ50" i="2"/>
  <c r="DY50" i="2"/>
  <c r="DX50" i="2"/>
  <c r="DW50" i="2"/>
  <c r="DV50" i="2"/>
  <c r="DU50" i="2"/>
  <c r="DT50" i="2"/>
  <c r="DS50" i="2"/>
  <c r="DR50" i="2"/>
  <c r="DQ50" i="2"/>
  <c r="DP50" i="2"/>
  <c r="DO50" i="2"/>
  <c r="DN50" i="2"/>
  <c r="DM50" i="2"/>
  <c r="DL50" i="2"/>
  <c r="DK50" i="2"/>
  <c r="DJ50" i="2"/>
  <c r="DI50" i="2"/>
  <c r="DH50" i="2"/>
  <c r="DG50" i="2"/>
  <c r="DF50" i="2"/>
  <c r="DE50" i="2"/>
  <c r="DD50" i="2"/>
  <c r="DC50" i="2"/>
  <c r="DB50" i="2"/>
  <c r="DA50" i="2"/>
  <c r="CZ50" i="2"/>
  <c r="CY50" i="2"/>
  <c r="CX50" i="2"/>
  <c r="CW50" i="2"/>
  <c r="CV50" i="2"/>
  <c r="CU50" i="2"/>
  <c r="CT50" i="2"/>
  <c r="CS50" i="2"/>
  <c r="CR50" i="2"/>
  <c r="CQ50" i="2"/>
  <c r="CP50" i="2"/>
  <c r="CO50" i="2"/>
  <c r="CN50" i="2"/>
  <c r="CM50" i="2"/>
  <c r="CL50" i="2"/>
  <c r="CK50" i="2"/>
  <c r="CJ50" i="2"/>
  <c r="CI50" i="2"/>
  <c r="CH50" i="2"/>
  <c r="CG50" i="2"/>
  <c r="CF50" i="2"/>
  <c r="CE50" i="2"/>
  <c r="CD50" i="2"/>
  <c r="CC50" i="2"/>
  <c r="CB50" i="2"/>
  <c r="CA50" i="2"/>
  <c r="BZ50" i="2"/>
  <c r="BY50" i="2"/>
  <c r="BX50" i="2"/>
  <c r="BW50" i="2"/>
  <c r="BV50" i="2"/>
  <c r="BU50" i="2"/>
  <c r="BT50" i="2"/>
  <c r="BS50" i="2"/>
  <c r="BR50" i="2"/>
  <c r="BQ50" i="2"/>
  <c r="BP50" i="2"/>
  <c r="BO50" i="2"/>
  <c r="BN50" i="2"/>
  <c r="BM50" i="2"/>
  <c r="BL50" i="2"/>
  <c r="BK50" i="2"/>
  <c r="BJ50" i="2"/>
  <c r="BI50" i="2"/>
  <c r="BH50" i="2"/>
  <c r="BG50" i="2"/>
  <c r="BF50" i="2"/>
  <c r="BE50" i="2"/>
  <c r="BD50" i="2"/>
  <c r="BC50" i="2"/>
  <c r="BB50" i="2"/>
  <c r="BA50" i="2"/>
  <c r="AZ50" i="2"/>
  <c r="AY50" i="2"/>
  <c r="AX50" i="2"/>
  <c r="AW50" i="2"/>
  <c r="AV50" i="2"/>
  <c r="AU50" i="2"/>
  <c r="AT50" i="2"/>
  <c r="AS50" i="2"/>
  <c r="AR50" i="2"/>
  <c r="AQ50" i="2"/>
  <c r="AP50" i="2"/>
  <c r="AO50" i="2"/>
  <c r="AN50" i="2"/>
  <c r="AM50" i="2"/>
  <c r="AL50" i="2"/>
  <c r="AK50" i="2"/>
  <c r="AJ50" i="2"/>
  <c r="AI50" i="2"/>
  <c r="AH50" i="2"/>
  <c r="AG50" i="2"/>
  <c r="AF50" i="2"/>
  <c r="AE50" i="2"/>
  <c r="AD50" i="2"/>
  <c r="AC50" i="2"/>
  <c r="AB50" i="2"/>
  <c r="AA50" i="2"/>
  <c r="Z50" i="2"/>
  <c r="Y50" i="2"/>
  <c r="X50" i="2"/>
  <c r="W50" i="2"/>
  <c r="V50" i="2"/>
  <c r="U50" i="2"/>
  <c r="T50" i="2"/>
  <c r="S50" i="2"/>
  <c r="R50" i="2"/>
  <c r="Q50" i="2"/>
  <c r="P50" i="2"/>
  <c r="O50" i="2"/>
  <c r="N50" i="2"/>
  <c r="M50" i="2"/>
  <c r="L50" i="2"/>
  <c r="K50" i="2"/>
  <c r="I50" i="2"/>
  <c r="H50" i="2"/>
  <c r="G50" i="2"/>
  <c r="F50" i="2"/>
  <c r="E50" i="2"/>
  <c r="D50" i="2"/>
  <c r="C50" i="2"/>
  <c r="A50" i="2"/>
  <c r="IJ49" i="2"/>
  <c r="II49" i="2"/>
  <c r="IH49" i="2"/>
  <c r="IG49" i="2"/>
  <c r="IF49" i="2"/>
  <c r="IE49" i="2"/>
  <c r="ID49" i="2"/>
  <c r="IC49" i="2"/>
  <c r="IB49" i="2"/>
  <c r="IA49" i="2"/>
  <c r="HZ49" i="2"/>
  <c r="HY49" i="2"/>
  <c r="HX49" i="2"/>
  <c r="HW49" i="2"/>
  <c r="HV49" i="2"/>
  <c r="HU49" i="2"/>
  <c r="HT49" i="2"/>
  <c r="HS49" i="2"/>
  <c r="HR49" i="2"/>
  <c r="HQ49" i="2"/>
  <c r="HP49" i="2"/>
  <c r="HO49" i="2"/>
  <c r="HN49" i="2"/>
  <c r="HM49" i="2"/>
  <c r="HL49" i="2"/>
  <c r="HK49" i="2"/>
  <c r="HJ49" i="2"/>
  <c r="HI49" i="2"/>
  <c r="HH49" i="2"/>
  <c r="HG49" i="2"/>
  <c r="HF49" i="2"/>
  <c r="HE49" i="2"/>
  <c r="HD49" i="2"/>
  <c r="HC49" i="2"/>
  <c r="HB49" i="2"/>
  <c r="HA49" i="2"/>
  <c r="GZ49" i="2"/>
  <c r="GY49" i="2"/>
  <c r="GX49" i="2"/>
  <c r="GW49" i="2"/>
  <c r="GV49" i="2"/>
  <c r="GU49" i="2"/>
  <c r="GT49" i="2"/>
  <c r="GS49" i="2"/>
  <c r="GR49" i="2"/>
  <c r="GQ49" i="2"/>
  <c r="GP49" i="2"/>
  <c r="GO49" i="2"/>
  <c r="GN49" i="2"/>
  <c r="GM49" i="2"/>
  <c r="GL49" i="2"/>
  <c r="GK49" i="2"/>
  <c r="GJ49" i="2"/>
  <c r="GI49" i="2"/>
  <c r="GH49" i="2"/>
  <c r="GG49" i="2"/>
  <c r="GF49" i="2"/>
  <c r="GE49" i="2"/>
  <c r="GD49" i="2"/>
  <c r="GC49" i="2"/>
  <c r="GB49" i="2"/>
  <c r="GA49" i="2"/>
  <c r="FZ49" i="2"/>
  <c r="FY49" i="2"/>
  <c r="FX49" i="2"/>
  <c r="FW49" i="2"/>
  <c r="FV49" i="2"/>
  <c r="FU49" i="2"/>
  <c r="FT49" i="2"/>
  <c r="FS49" i="2"/>
  <c r="FR49" i="2"/>
  <c r="FQ49" i="2"/>
  <c r="FP49" i="2"/>
  <c r="FO49" i="2"/>
  <c r="FN49" i="2"/>
  <c r="FM49" i="2"/>
  <c r="FL49" i="2"/>
  <c r="FK49" i="2"/>
  <c r="FJ49" i="2"/>
  <c r="FI49" i="2"/>
  <c r="FH49" i="2"/>
  <c r="FG49" i="2"/>
  <c r="FF49" i="2"/>
  <c r="FE49" i="2"/>
  <c r="FD49" i="2"/>
  <c r="FC49" i="2"/>
  <c r="FB49" i="2"/>
  <c r="FA49" i="2"/>
  <c r="EZ49" i="2"/>
  <c r="EY49" i="2"/>
  <c r="EX49" i="2"/>
  <c r="EW49" i="2"/>
  <c r="EV49" i="2"/>
  <c r="EU49" i="2"/>
  <c r="ET49" i="2"/>
  <c r="ES49" i="2"/>
  <c r="ER49" i="2"/>
  <c r="EQ49" i="2"/>
  <c r="EP49" i="2"/>
  <c r="EO49" i="2"/>
  <c r="EN49" i="2"/>
  <c r="EM49" i="2"/>
  <c r="EL49" i="2"/>
  <c r="EK49" i="2"/>
  <c r="EJ49" i="2"/>
  <c r="EI49" i="2"/>
  <c r="EH49" i="2"/>
  <c r="EG49" i="2"/>
  <c r="EF49" i="2"/>
  <c r="EE49" i="2"/>
  <c r="ED49" i="2"/>
  <c r="EC49" i="2"/>
  <c r="EB49" i="2"/>
  <c r="EA49" i="2"/>
  <c r="DZ49" i="2"/>
  <c r="DY49" i="2"/>
  <c r="DX49" i="2"/>
  <c r="DW49" i="2"/>
  <c r="DV49" i="2"/>
  <c r="DU49" i="2"/>
  <c r="DT49" i="2"/>
  <c r="DS49" i="2"/>
  <c r="DR49" i="2"/>
  <c r="DQ49" i="2"/>
  <c r="DP49" i="2"/>
  <c r="DO49" i="2"/>
  <c r="DN49" i="2"/>
  <c r="DM49" i="2"/>
  <c r="DL49" i="2"/>
  <c r="DK49" i="2"/>
  <c r="DJ49" i="2"/>
  <c r="DI49" i="2"/>
  <c r="DH49" i="2"/>
  <c r="DG49" i="2"/>
  <c r="DF49" i="2"/>
  <c r="DE49" i="2"/>
  <c r="DD49" i="2"/>
  <c r="DC49" i="2"/>
  <c r="DB49" i="2"/>
  <c r="DA49" i="2"/>
  <c r="CZ49" i="2"/>
  <c r="CY49" i="2"/>
  <c r="CX49" i="2"/>
  <c r="CW49" i="2"/>
  <c r="CV49" i="2"/>
  <c r="CU49" i="2"/>
  <c r="CT49" i="2"/>
  <c r="CS49" i="2"/>
  <c r="CR49" i="2"/>
  <c r="CQ49" i="2"/>
  <c r="CP49" i="2"/>
  <c r="CO49" i="2"/>
  <c r="CN49" i="2"/>
  <c r="CM49" i="2"/>
  <c r="CL49" i="2"/>
  <c r="CK49" i="2"/>
  <c r="CJ49" i="2"/>
  <c r="CI49" i="2"/>
  <c r="CH49" i="2"/>
  <c r="CG49" i="2"/>
  <c r="CF49" i="2"/>
  <c r="CE49" i="2"/>
  <c r="CD49" i="2"/>
  <c r="CC49" i="2"/>
  <c r="CB49" i="2"/>
  <c r="CA49" i="2"/>
  <c r="BZ49" i="2"/>
  <c r="BY49" i="2"/>
  <c r="BX49" i="2"/>
  <c r="BW49" i="2"/>
  <c r="BV49" i="2"/>
  <c r="BU49" i="2"/>
  <c r="BT49" i="2"/>
  <c r="BS49" i="2"/>
  <c r="BR49" i="2"/>
  <c r="BQ49" i="2"/>
  <c r="BP49" i="2"/>
  <c r="BO49" i="2"/>
  <c r="BN49" i="2"/>
  <c r="BM49" i="2"/>
  <c r="BL49"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I49" i="2"/>
  <c r="H49" i="2"/>
  <c r="G49" i="2"/>
  <c r="F49" i="2"/>
  <c r="D49" i="2"/>
  <c r="C49" i="2"/>
  <c r="A49" i="2"/>
  <c r="IJ48" i="2"/>
  <c r="II48" i="2"/>
  <c r="IH48" i="2"/>
  <c r="IG48" i="2"/>
  <c r="IF48" i="2"/>
  <c r="IE48" i="2"/>
  <c r="ID48" i="2"/>
  <c r="IC48" i="2"/>
  <c r="IB48" i="2"/>
  <c r="IA48" i="2"/>
  <c r="HZ48" i="2"/>
  <c r="HY48" i="2"/>
  <c r="HX48" i="2"/>
  <c r="HW48" i="2"/>
  <c r="HV48" i="2"/>
  <c r="HU48" i="2"/>
  <c r="HT48" i="2"/>
  <c r="HS48" i="2"/>
  <c r="HR48" i="2"/>
  <c r="HQ48" i="2"/>
  <c r="HP48" i="2"/>
  <c r="HO48" i="2"/>
  <c r="HN48" i="2"/>
  <c r="HM48" i="2"/>
  <c r="HL48" i="2"/>
  <c r="HK48" i="2"/>
  <c r="HJ48" i="2"/>
  <c r="HI48" i="2"/>
  <c r="HH48" i="2"/>
  <c r="HG48" i="2"/>
  <c r="HF48" i="2"/>
  <c r="HE48" i="2"/>
  <c r="HD48" i="2"/>
  <c r="HC48" i="2"/>
  <c r="HB48" i="2"/>
  <c r="HA48" i="2"/>
  <c r="GZ48" i="2"/>
  <c r="GY48" i="2"/>
  <c r="GX48" i="2"/>
  <c r="GW48" i="2"/>
  <c r="GV48" i="2"/>
  <c r="GU48" i="2"/>
  <c r="GT48" i="2"/>
  <c r="GS48" i="2"/>
  <c r="GR48" i="2"/>
  <c r="GQ48" i="2"/>
  <c r="GP48" i="2"/>
  <c r="GO48" i="2"/>
  <c r="GN48" i="2"/>
  <c r="GM48" i="2"/>
  <c r="GL48" i="2"/>
  <c r="GK48" i="2"/>
  <c r="GJ48" i="2"/>
  <c r="GI48" i="2"/>
  <c r="GH48" i="2"/>
  <c r="GG48" i="2"/>
  <c r="GF48" i="2"/>
  <c r="GE48" i="2"/>
  <c r="GD48" i="2"/>
  <c r="GC48" i="2"/>
  <c r="GB48" i="2"/>
  <c r="GA48" i="2"/>
  <c r="FZ48" i="2"/>
  <c r="FY48" i="2"/>
  <c r="FX48" i="2"/>
  <c r="FW48" i="2"/>
  <c r="FV48" i="2"/>
  <c r="FU48" i="2"/>
  <c r="FT48" i="2"/>
  <c r="FS48" i="2"/>
  <c r="FR48" i="2"/>
  <c r="FQ48" i="2"/>
  <c r="FP48" i="2"/>
  <c r="FO48" i="2"/>
  <c r="FN48" i="2"/>
  <c r="FM48" i="2"/>
  <c r="FL48" i="2"/>
  <c r="FK48" i="2"/>
  <c r="FJ48" i="2"/>
  <c r="FI48" i="2"/>
  <c r="FH48" i="2"/>
  <c r="FG48" i="2"/>
  <c r="FF48" i="2"/>
  <c r="FE48" i="2"/>
  <c r="FD48" i="2"/>
  <c r="FC48" i="2"/>
  <c r="FB48" i="2"/>
  <c r="FA48" i="2"/>
  <c r="EZ48" i="2"/>
  <c r="EY48" i="2"/>
  <c r="EX48" i="2"/>
  <c r="EW48" i="2"/>
  <c r="EV48" i="2"/>
  <c r="EU48" i="2"/>
  <c r="ET48" i="2"/>
  <c r="ES48" i="2"/>
  <c r="ER48" i="2"/>
  <c r="EQ48" i="2"/>
  <c r="EP48" i="2"/>
  <c r="EO48" i="2"/>
  <c r="EN48" i="2"/>
  <c r="EM48" i="2"/>
  <c r="EL48" i="2"/>
  <c r="EK48" i="2"/>
  <c r="EJ48" i="2"/>
  <c r="EI48" i="2"/>
  <c r="EH48" i="2"/>
  <c r="EG48" i="2"/>
  <c r="EF48" i="2"/>
  <c r="EE48" i="2"/>
  <c r="ED48" i="2"/>
  <c r="EC48" i="2"/>
  <c r="EB48" i="2"/>
  <c r="EA48" i="2"/>
  <c r="DZ48" i="2"/>
  <c r="DY48" i="2"/>
  <c r="DX48" i="2"/>
  <c r="DW48" i="2"/>
  <c r="DV48" i="2"/>
  <c r="DU48" i="2"/>
  <c r="DT48" i="2"/>
  <c r="DS48" i="2"/>
  <c r="DR48" i="2"/>
  <c r="DQ48" i="2"/>
  <c r="DP48" i="2"/>
  <c r="DO48" i="2"/>
  <c r="DN48" i="2"/>
  <c r="DM48" i="2"/>
  <c r="DL48" i="2"/>
  <c r="DK48" i="2"/>
  <c r="DJ48" i="2"/>
  <c r="DI48" i="2"/>
  <c r="DH48" i="2"/>
  <c r="DG48" i="2"/>
  <c r="DF48" i="2"/>
  <c r="DE48" i="2"/>
  <c r="DD48" i="2"/>
  <c r="DC48" i="2"/>
  <c r="DB48" i="2"/>
  <c r="DA48" i="2"/>
  <c r="CZ48" i="2"/>
  <c r="CY48" i="2"/>
  <c r="CX48" i="2"/>
  <c r="CW48" i="2"/>
  <c r="CV48" i="2"/>
  <c r="CU48" i="2"/>
  <c r="CT48" i="2"/>
  <c r="CS48" i="2"/>
  <c r="CR48" i="2"/>
  <c r="CQ48" i="2"/>
  <c r="CP48" i="2"/>
  <c r="CO48" i="2"/>
  <c r="CN48" i="2"/>
  <c r="CM48" i="2"/>
  <c r="CL48" i="2"/>
  <c r="CK48" i="2"/>
  <c r="CJ48" i="2"/>
  <c r="CI48" i="2"/>
  <c r="CH48" i="2"/>
  <c r="CG48" i="2"/>
  <c r="CF48" i="2"/>
  <c r="CE48" i="2"/>
  <c r="CD48" i="2"/>
  <c r="CC48" i="2"/>
  <c r="CB48" i="2"/>
  <c r="CA48" i="2"/>
  <c r="BZ48" i="2"/>
  <c r="BY48" i="2"/>
  <c r="BX48" i="2"/>
  <c r="BW48" i="2"/>
  <c r="BV48" i="2"/>
  <c r="BU48" i="2"/>
  <c r="BT48" i="2"/>
  <c r="BS48" i="2"/>
  <c r="BR48" i="2"/>
  <c r="BQ48" i="2"/>
  <c r="BP48" i="2"/>
  <c r="BO48" i="2"/>
  <c r="BN48" i="2"/>
  <c r="BM48" i="2"/>
  <c r="BL48" i="2"/>
  <c r="BK48" i="2"/>
  <c r="BJ48" i="2"/>
  <c r="BI48" i="2"/>
  <c r="BH48" i="2"/>
  <c r="BG48" i="2"/>
  <c r="BF48" i="2"/>
  <c r="BE48" i="2"/>
  <c r="BD48" i="2"/>
  <c r="BC48" i="2"/>
  <c r="BB48" i="2"/>
  <c r="BA48" i="2"/>
  <c r="AZ48" i="2"/>
  <c r="AY48" i="2"/>
  <c r="AX48" i="2"/>
  <c r="AW48" i="2"/>
  <c r="AV48" i="2"/>
  <c r="AU48" i="2"/>
  <c r="AT48" i="2"/>
  <c r="AS48" i="2"/>
  <c r="AR48" i="2"/>
  <c r="AQ48" i="2"/>
  <c r="AP48" i="2"/>
  <c r="AO48" i="2"/>
  <c r="AN48" i="2"/>
  <c r="AM48" i="2"/>
  <c r="AL48" i="2"/>
  <c r="AK48" i="2"/>
  <c r="AJ48" i="2"/>
  <c r="AI48" i="2"/>
  <c r="AH48" i="2"/>
  <c r="AG48" i="2"/>
  <c r="AF48" i="2"/>
  <c r="AE48" i="2"/>
  <c r="AD48" i="2"/>
  <c r="AC48" i="2"/>
  <c r="AB48" i="2"/>
  <c r="AA48" i="2"/>
  <c r="Z48" i="2"/>
  <c r="Y48" i="2"/>
  <c r="X48" i="2"/>
  <c r="W48" i="2"/>
  <c r="V48" i="2"/>
  <c r="U48" i="2"/>
  <c r="T48" i="2"/>
  <c r="S48" i="2"/>
  <c r="R48" i="2"/>
  <c r="Q48" i="2"/>
  <c r="P48" i="2"/>
  <c r="O48" i="2"/>
  <c r="N48" i="2"/>
  <c r="M48" i="2"/>
  <c r="L48" i="2"/>
  <c r="K48" i="2"/>
  <c r="I48" i="2"/>
  <c r="H48" i="2"/>
  <c r="G48" i="2"/>
  <c r="F48" i="2"/>
  <c r="E48" i="2"/>
  <c r="D48" i="2"/>
  <c r="C48" i="2"/>
  <c r="A48" i="2"/>
  <c r="IJ47" i="2"/>
  <c r="II47" i="2"/>
  <c r="IH47" i="2"/>
  <c r="IG47" i="2"/>
  <c r="IF47" i="2"/>
  <c r="IE47" i="2"/>
  <c r="ID47" i="2"/>
  <c r="IC47" i="2"/>
  <c r="IB47" i="2"/>
  <c r="IA47" i="2"/>
  <c r="HZ47" i="2"/>
  <c r="HY47" i="2"/>
  <c r="HX47" i="2"/>
  <c r="HW47" i="2"/>
  <c r="HV47" i="2"/>
  <c r="HU47" i="2"/>
  <c r="HT47" i="2"/>
  <c r="HS47" i="2"/>
  <c r="HR47" i="2"/>
  <c r="HQ47" i="2"/>
  <c r="HP47" i="2"/>
  <c r="HO47" i="2"/>
  <c r="HN47" i="2"/>
  <c r="HM47" i="2"/>
  <c r="HL47" i="2"/>
  <c r="HK47" i="2"/>
  <c r="HJ47" i="2"/>
  <c r="HI47" i="2"/>
  <c r="HH47" i="2"/>
  <c r="HG47" i="2"/>
  <c r="HF47" i="2"/>
  <c r="HE47" i="2"/>
  <c r="HD47" i="2"/>
  <c r="HC47" i="2"/>
  <c r="HB47" i="2"/>
  <c r="HA47" i="2"/>
  <c r="GZ47" i="2"/>
  <c r="GY47" i="2"/>
  <c r="GX47" i="2"/>
  <c r="GW47" i="2"/>
  <c r="GV47" i="2"/>
  <c r="GU47" i="2"/>
  <c r="GT47" i="2"/>
  <c r="GS47" i="2"/>
  <c r="GR47" i="2"/>
  <c r="GQ47" i="2"/>
  <c r="GP47" i="2"/>
  <c r="GO47" i="2"/>
  <c r="GN47" i="2"/>
  <c r="GM47" i="2"/>
  <c r="GL47" i="2"/>
  <c r="GK47" i="2"/>
  <c r="GJ47" i="2"/>
  <c r="GI47" i="2"/>
  <c r="GH47" i="2"/>
  <c r="GG47" i="2"/>
  <c r="GF47" i="2"/>
  <c r="GE47" i="2"/>
  <c r="GD47" i="2"/>
  <c r="GC47" i="2"/>
  <c r="GB47" i="2"/>
  <c r="GA47" i="2"/>
  <c r="FZ47" i="2"/>
  <c r="FY47" i="2"/>
  <c r="FX47" i="2"/>
  <c r="FW47" i="2"/>
  <c r="FV47" i="2"/>
  <c r="FU47" i="2"/>
  <c r="FT47" i="2"/>
  <c r="FS47" i="2"/>
  <c r="FR47" i="2"/>
  <c r="FQ47" i="2"/>
  <c r="FP47" i="2"/>
  <c r="FO47" i="2"/>
  <c r="FN47" i="2"/>
  <c r="FM47" i="2"/>
  <c r="FL47" i="2"/>
  <c r="FK47" i="2"/>
  <c r="FJ47" i="2"/>
  <c r="FI47" i="2"/>
  <c r="FH47" i="2"/>
  <c r="FG47" i="2"/>
  <c r="FF47" i="2"/>
  <c r="FE47" i="2"/>
  <c r="FD47" i="2"/>
  <c r="FC47" i="2"/>
  <c r="FB47" i="2"/>
  <c r="FA47" i="2"/>
  <c r="EZ47" i="2"/>
  <c r="EY47" i="2"/>
  <c r="EX47" i="2"/>
  <c r="EW47" i="2"/>
  <c r="EV47" i="2"/>
  <c r="EU47" i="2"/>
  <c r="ET47" i="2"/>
  <c r="ES47" i="2"/>
  <c r="ER47" i="2"/>
  <c r="EQ47" i="2"/>
  <c r="EP47" i="2"/>
  <c r="EO47" i="2"/>
  <c r="EN47" i="2"/>
  <c r="EM47" i="2"/>
  <c r="EL47" i="2"/>
  <c r="EK47" i="2"/>
  <c r="EJ47" i="2"/>
  <c r="EI47" i="2"/>
  <c r="EH47" i="2"/>
  <c r="EG47" i="2"/>
  <c r="EF47" i="2"/>
  <c r="EE47" i="2"/>
  <c r="ED47" i="2"/>
  <c r="EC47" i="2"/>
  <c r="EB47" i="2"/>
  <c r="EA47" i="2"/>
  <c r="DZ47" i="2"/>
  <c r="DY47" i="2"/>
  <c r="DX47" i="2"/>
  <c r="DW47" i="2"/>
  <c r="DV47" i="2"/>
  <c r="DU47" i="2"/>
  <c r="DT47" i="2"/>
  <c r="DS47" i="2"/>
  <c r="DR47" i="2"/>
  <c r="DQ47" i="2"/>
  <c r="DP47" i="2"/>
  <c r="DO47" i="2"/>
  <c r="DN47" i="2"/>
  <c r="DM47" i="2"/>
  <c r="DL47" i="2"/>
  <c r="DK47" i="2"/>
  <c r="DJ47" i="2"/>
  <c r="DI47" i="2"/>
  <c r="DH47" i="2"/>
  <c r="DG47" i="2"/>
  <c r="DF47" i="2"/>
  <c r="DE47" i="2"/>
  <c r="DD47" i="2"/>
  <c r="DC47" i="2"/>
  <c r="DB47" i="2"/>
  <c r="DA47" i="2"/>
  <c r="CZ47" i="2"/>
  <c r="CY47" i="2"/>
  <c r="CX47" i="2"/>
  <c r="CW47" i="2"/>
  <c r="CV47" i="2"/>
  <c r="CU47" i="2"/>
  <c r="CT47" i="2"/>
  <c r="CS47" i="2"/>
  <c r="CR47" i="2"/>
  <c r="CQ47" i="2"/>
  <c r="CP47" i="2"/>
  <c r="CO47" i="2"/>
  <c r="CN47" i="2"/>
  <c r="CM47" i="2"/>
  <c r="CL47" i="2"/>
  <c r="CK47" i="2"/>
  <c r="CJ47" i="2"/>
  <c r="CI47" i="2"/>
  <c r="CH47" i="2"/>
  <c r="CG47" i="2"/>
  <c r="CF47" i="2"/>
  <c r="CE47" i="2"/>
  <c r="CD47" i="2"/>
  <c r="CC47" i="2"/>
  <c r="CB47" i="2"/>
  <c r="CA47" i="2"/>
  <c r="BZ47" i="2"/>
  <c r="BY47" i="2"/>
  <c r="BX47" i="2"/>
  <c r="BW47" i="2"/>
  <c r="BV47" i="2"/>
  <c r="BU47" i="2"/>
  <c r="BT47" i="2"/>
  <c r="BS47" i="2"/>
  <c r="BR47" i="2"/>
  <c r="BQ47" i="2"/>
  <c r="BP47" i="2"/>
  <c r="BO47" i="2"/>
  <c r="BN47" i="2"/>
  <c r="BM47" i="2"/>
  <c r="BL47" i="2"/>
  <c r="BK47" i="2"/>
  <c r="BJ47" i="2"/>
  <c r="BI47" i="2"/>
  <c r="BH47" i="2"/>
  <c r="BG47" i="2"/>
  <c r="BF47" i="2"/>
  <c r="BE47" i="2"/>
  <c r="BD47" i="2"/>
  <c r="BC47" i="2"/>
  <c r="BB47" i="2"/>
  <c r="BA47" i="2"/>
  <c r="AZ47" i="2"/>
  <c r="AY47" i="2"/>
  <c r="AX47" i="2"/>
  <c r="AW47" i="2"/>
  <c r="AV47" i="2"/>
  <c r="AU47" i="2"/>
  <c r="AT47" i="2"/>
  <c r="AS47" i="2"/>
  <c r="AR47" i="2"/>
  <c r="AQ47" i="2"/>
  <c r="AP47" i="2"/>
  <c r="AO47" i="2"/>
  <c r="AN47" i="2"/>
  <c r="AM47" i="2"/>
  <c r="AL47" i="2"/>
  <c r="AK47" i="2"/>
  <c r="AJ47" i="2"/>
  <c r="AI47" i="2"/>
  <c r="AH47" i="2"/>
  <c r="AG47" i="2"/>
  <c r="AF47" i="2"/>
  <c r="AE47" i="2"/>
  <c r="AD47" i="2"/>
  <c r="AC47" i="2"/>
  <c r="AB47" i="2"/>
  <c r="AA47" i="2"/>
  <c r="Z47" i="2"/>
  <c r="Y47" i="2"/>
  <c r="X47" i="2"/>
  <c r="W47" i="2"/>
  <c r="V47" i="2"/>
  <c r="U47" i="2"/>
  <c r="T47" i="2"/>
  <c r="S47" i="2"/>
  <c r="R47" i="2"/>
  <c r="Q47" i="2"/>
  <c r="P47" i="2"/>
  <c r="O47" i="2"/>
  <c r="N47" i="2"/>
  <c r="M47" i="2"/>
  <c r="L47" i="2"/>
  <c r="K47" i="2"/>
  <c r="I47" i="2"/>
  <c r="H47" i="2"/>
  <c r="G47" i="2"/>
  <c r="F47" i="2"/>
  <c r="E47" i="2"/>
  <c r="D47" i="2"/>
  <c r="C47" i="2"/>
  <c r="A47" i="2"/>
  <c r="IJ46" i="2"/>
  <c r="II46" i="2"/>
  <c r="IH46" i="2"/>
  <c r="IG46" i="2"/>
  <c r="IF46" i="2"/>
  <c r="IE46" i="2"/>
  <c r="ID46" i="2"/>
  <c r="IC46" i="2"/>
  <c r="IB46" i="2"/>
  <c r="IA46" i="2"/>
  <c r="HZ46" i="2"/>
  <c r="HY46" i="2"/>
  <c r="HX46" i="2"/>
  <c r="HW46" i="2"/>
  <c r="HV46" i="2"/>
  <c r="HU46" i="2"/>
  <c r="HT46" i="2"/>
  <c r="HS46" i="2"/>
  <c r="HR46" i="2"/>
  <c r="HQ46" i="2"/>
  <c r="HP46" i="2"/>
  <c r="HO46" i="2"/>
  <c r="HN46" i="2"/>
  <c r="HM46" i="2"/>
  <c r="HL46" i="2"/>
  <c r="HK46" i="2"/>
  <c r="HJ46" i="2"/>
  <c r="HI46" i="2"/>
  <c r="HH46" i="2"/>
  <c r="HG46" i="2"/>
  <c r="HF46" i="2"/>
  <c r="HE46" i="2"/>
  <c r="HD46" i="2"/>
  <c r="HC46" i="2"/>
  <c r="HB46" i="2"/>
  <c r="HA46" i="2"/>
  <c r="GZ46" i="2"/>
  <c r="GY46" i="2"/>
  <c r="GX46" i="2"/>
  <c r="GW46" i="2"/>
  <c r="GV46" i="2"/>
  <c r="GU46" i="2"/>
  <c r="GT46" i="2"/>
  <c r="GS46" i="2"/>
  <c r="GR46" i="2"/>
  <c r="GQ46" i="2"/>
  <c r="GP46" i="2"/>
  <c r="GO46" i="2"/>
  <c r="GN46" i="2"/>
  <c r="GM46" i="2"/>
  <c r="GL46" i="2"/>
  <c r="GK46" i="2"/>
  <c r="GJ46" i="2"/>
  <c r="GI46" i="2"/>
  <c r="GH46" i="2"/>
  <c r="GG46" i="2"/>
  <c r="GF46" i="2"/>
  <c r="GE46" i="2"/>
  <c r="GD46" i="2"/>
  <c r="GC46" i="2"/>
  <c r="GB46" i="2"/>
  <c r="GA46" i="2"/>
  <c r="FZ46" i="2"/>
  <c r="FY46" i="2"/>
  <c r="FX46" i="2"/>
  <c r="FW46" i="2"/>
  <c r="FV46" i="2"/>
  <c r="FU46" i="2"/>
  <c r="FT46" i="2"/>
  <c r="FS46" i="2"/>
  <c r="FR46" i="2"/>
  <c r="FQ46" i="2"/>
  <c r="FP46" i="2"/>
  <c r="FO46" i="2"/>
  <c r="FN46" i="2"/>
  <c r="FM46" i="2"/>
  <c r="FL46" i="2"/>
  <c r="FK46" i="2"/>
  <c r="FJ46" i="2"/>
  <c r="FI46" i="2"/>
  <c r="FH46" i="2"/>
  <c r="FG46" i="2"/>
  <c r="FF46" i="2"/>
  <c r="FE46" i="2"/>
  <c r="FD46" i="2"/>
  <c r="FC46" i="2"/>
  <c r="FB46" i="2"/>
  <c r="FA46" i="2"/>
  <c r="EZ46" i="2"/>
  <c r="EY46" i="2"/>
  <c r="EX46" i="2"/>
  <c r="EW46" i="2"/>
  <c r="EV46" i="2"/>
  <c r="EU46" i="2"/>
  <c r="ET46" i="2"/>
  <c r="ES46" i="2"/>
  <c r="ER46" i="2"/>
  <c r="EQ46" i="2"/>
  <c r="EP46" i="2"/>
  <c r="EO46" i="2"/>
  <c r="EN46" i="2"/>
  <c r="EM46" i="2"/>
  <c r="EL46" i="2"/>
  <c r="EK46" i="2"/>
  <c r="EJ46" i="2"/>
  <c r="EI46" i="2"/>
  <c r="EH46" i="2"/>
  <c r="EG46" i="2"/>
  <c r="EF46" i="2"/>
  <c r="EE46" i="2"/>
  <c r="ED46" i="2"/>
  <c r="EC46" i="2"/>
  <c r="EB46" i="2"/>
  <c r="EA46" i="2"/>
  <c r="DZ46" i="2"/>
  <c r="DY46" i="2"/>
  <c r="DX46" i="2"/>
  <c r="DW46" i="2"/>
  <c r="DV46" i="2"/>
  <c r="DU46" i="2"/>
  <c r="DT46" i="2"/>
  <c r="DS46" i="2"/>
  <c r="DR46" i="2"/>
  <c r="DQ46" i="2"/>
  <c r="DP46" i="2"/>
  <c r="DO46" i="2"/>
  <c r="DN46" i="2"/>
  <c r="DM46" i="2"/>
  <c r="DL46" i="2"/>
  <c r="DK46" i="2"/>
  <c r="DJ46" i="2"/>
  <c r="DI46" i="2"/>
  <c r="DH46" i="2"/>
  <c r="DG46" i="2"/>
  <c r="DF46" i="2"/>
  <c r="DE46" i="2"/>
  <c r="DD46" i="2"/>
  <c r="DC46" i="2"/>
  <c r="DB46" i="2"/>
  <c r="DA46" i="2"/>
  <c r="CZ46" i="2"/>
  <c r="CY46" i="2"/>
  <c r="CX46" i="2"/>
  <c r="CW46" i="2"/>
  <c r="CV46" i="2"/>
  <c r="CU46" i="2"/>
  <c r="CT46" i="2"/>
  <c r="CS46" i="2"/>
  <c r="CR46" i="2"/>
  <c r="CQ46" i="2"/>
  <c r="CP46" i="2"/>
  <c r="CO46" i="2"/>
  <c r="CN46" i="2"/>
  <c r="CM46" i="2"/>
  <c r="CL46" i="2"/>
  <c r="CK46" i="2"/>
  <c r="CJ46" i="2"/>
  <c r="CI46" i="2"/>
  <c r="CH46" i="2"/>
  <c r="CG46" i="2"/>
  <c r="CF46" i="2"/>
  <c r="CE46" i="2"/>
  <c r="CD46" i="2"/>
  <c r="CC46" i="2"/>
  <c r="CB46" i="2"/>
  <c r="CA46" i="2"/>
  <c r="BZ46" i="2"/>
  <c r="BY46" i="2"/>
  <c r="BX46" i="2"/>
  <c r="BW46" i="2"/>
  <c r="BV46" i="2"/>
  <c r="BU46" i="2"/>
  <c r="BT46" i="2"/>
  <c r="BS46" i="2"/>
  <c r="BR46" i="2"/>
  <c r="BQ46" i="2"/>
  <c r="BP46" i="2"/>
  <c r="BO46" i="2"/>
  <c r="BN46" i="2"/>
  <c r="BM46" i="2"/>
  <c r="BL46" i="2"/>
  <c r="BK46" i="2"/>
  <c r="BJ46" i="2"/>
  <c r="BI46" i="2"/>
  <c r="BH46" i="2"/>
  <c r="BG46" i="2"/>
  <c r="BF46" i="2"/>
  <c r="BE46" i="2"/>
  <c r="BD46" i="2"/>
  <c r="BC46" i="2"/>
  <c r="BB46" i="2"/>
  <c r="BA46" i="2"/>
  <c r="AZ46" i="2"/>
  <c r="AY46" i="2"/>
  <c r="AX46" i="2"/>
  <c r="AW46" i="2"/>
  <c r="AV46" i="2"/>
  <c r="AU46" i="2"/>
  <c r="AT46" i="2"/>
  <c r="AS46" i="2"/>
  <c r="AR46" i="2"/>
  <c r="AQ46" i="2"/>
  <c r="AP46" i="2"/>
  <c r="AO46"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I46" i="2"/>
  <c r="H46" i="2"/>
  <c r="G46" i="2"/>
  <c r="F46" i="2"/>
  <c r="E46" i="2"/>
  <c r="D46" i="2"/>
  <c r="C46" i="2"/>
  <c r="A46" i="2"/>
  <c r="IJ45" i="2"/>
  <c r="II45" i="2"/>
  <c r="IH45" i="2"/>
  <c r="IG45" i="2"/>
  <c r="IF45" i="2"/>
  <c r="IE45" i="2"/>
  <c r="ID45" i="2"/>
  <c r="IC45" i="2"/>
  <c r="IB45" i="2"/>
  <c r="IA45" i="2"/>
  <c r="HZ45" i="2"/>
  <c r="HY45" i="2"/>
  <c r="HX45" i="2"/>
  <c r="HW45" i="2"/>
  <c r="HV45" i="2"/>
  <c r="HU45" i="2"/>
  <c r="HT45" i="2"/>
  <c r="HS45" i="2"/>
  <c r="HR45" i="2"/>
  <c r="HQ45" i="2"/>
  <c r="HP45" i="2"/>
  <c r="HO45" i="2"/>
  <c r="HN45" i="2"/>
  <c r="HM45" i="2"/>
  <c r="HL45" i="2"/>
  <c r="HK45" i="2"/>
  <c r="HJ45" i="2"/>
  <c r="HI45" i="2"/>
  <c r="HH45" i="2"/>
  <c r="HG45" i="2"/>
  <c r="HF45" i="2"/>
  <c r="HE45" i="2"/>
  <c r="HD45" i="2"/>
  <c r="HC45" i="2"/>
  <c r="HB45" i="2"/>
  <c r="HA45" i="2"/>
  <c r="GZ45" i="2"/>
  <c r="GY45" i="2"/>
  <c r="GX45" i="2"/>
  <c r="GW45" i="2"/>
  <c r="GV45" i="2"/>
  <c r="GU45" i="2"/>
  <c r="GT45" i="2"/>
  <c r="GS45" i="2"/>
  <c r="GR45" i="2"/>
  <c r="GQ45" i="2"/>
  <c r="GP45" i="2"/>
  <c r="GO45" i="2"/>
  <c r="GN45" i="2"/>
  <c r="GM45" i="2"/>
  <c r="GL45" i="2"/>
  <c r="GK45" i="2"/>
  <c r="GJ45" i="2"/>
  <c r="GI45" i="2"/>
  <c r="GH45" i="2"/>
  <c r="GG45" i="2"/>
  <c r="GF45" i="2"/>
  <c r="GE45" i="2"/>
  <c r="GD45" i="2"/>
  <c r="GC45" i="2"/>
  <c r="GB45" i="2"/>
  <c r="GA45" i="2"/>
  <c r="FZ45" i="2"/>
  <c r="FY45" i="2"/>
  <c r="FX45" i="2"/>
  <c r="FW45" i="2"/>
  <c r="FV45" i="2"/>
  <c r="FU45" i="2"/>
  <c r="FT45" i="2"/>
  <c r="FS45" i="2"/>
  <c r="FR45" i="2"/>
  <c r="FQ45" i="2"/>
  <c r="FP45" i="2"/>
  <c r="FO45" i="2"/>
  <c r="FN45" i="2"/>
  <c r="FM45" i="2"/>
  <c r="FL45" i="2"/>
  <c r="FK45" i="2"/>
  <c r="FJ45" i="2"/>
  <c r="FI45" i="2"/>
  <c r="FH45" i="2"/>
  <c r="FG45" i="2"/>
  <c r="FF45" i="2"/>
  <c r="FE45" i="2"/>
  <c r="FD45" i="2"/>
  <c r="FC45" i="2"/>
  <c r="FB45" i="2"/>
  <c r="FA45" i="2"/>
  <c r="EZ45" i="2"/>
  <c r="EY45" i="2"/>
  <c r="EX45" i="2"/>
  <c r="EW45" i="2"/>
  <c r="EV45" i="2"/>
  <c r="EU45" i="2"/>
  <c r="ET45" i="2"/>
  <c r="ES45" i="2"/>
  <c r="ER45" i="2"/>
  <c r="EQ45" i="2"/>
  <c r="EP45" i="2"/>
  <c r="EO45" i="2"/>
  <c r="EN45" i="2"/>
  <c r="EM45" i="2"/>
  <c r="EL45" i="2"/>
  <c r="EK45" i="2"/>
  <c r="EJ45" i="2"/>
  <c r="EI45" i="2"/>
  <c r="EH45" i="2"/>
  <c r="EG45" i="2"/>
  <c r="EF45" i="2"/>
  <c r="EE45" i="2"/>
  <c r="ED45" i="2"/>
  <c r="EC45" i="2"/>
  <c r="EB45" i="2"/>
  <c r="EA45" i="2"/>
  <c r="DZ45" i="2"/>
  <c r="DY45" i="2"/>
  <c r="DX45" i="2"/>
  <c r="DW45" i="2"/>
  <c r="DV45" i="2"/>
  <c r="DU45" i="2"/>
  <c r="DT45" i="2"/>
  <c r="DS45" i="2"/>
  <c r="DR45" i="2"/>
  <c r="DQ45" i="2"/>
  <c r="DP45" i="2"/>
  <c r="DO45" i="2"/>
  <c r="DN45" i="2"/>
  <c r="DM45" i="2"/>
  <c r="DL45" i="2"/>
  <c r="DK45" i="2"/>
  <c r="DJ45" i="2"/>
  <c r="DI45" i="2"/>
  <c r="DH45" i="2"/>
  <c r="DG45" i="2"/>
  <c r="DF45" i="2"/>
  <c r="DE45" i="2"/>
  <c r="DD45" i="2"/>
  <c r="DC45" i="2"/>
  <c r="DB45" i="2"/>
  <c r="DA45" i="2"/>
  <c r="CZ45" i="2"/>
  <c r="CY45" i="2"/>
  <c r="CX45" i="2"/>
  <c r="CW45" i="2"/>
  <c r="CV45" i="2"/>
  <c r="CU45" i="2"/>
  <c r="CT45" i="2"/>
  <c r="CS45" i="2"/>
  <c r="CR45" i="2"/>
  <c r="CQ45" i="2"/>
  <c r="CP45" i="2"/>
  <c r="CO45" i="2"/>
  <c r="CN45" i="2"/>
  <c r="CM45" i="2"/>
  <c r="CL45" i="2"/>
  <c r="CK45" i="2"/>
  <c r="CJ45" i="2"/>
  <c r="CI45" i="2"/>
  <c r="CH45" i="2"/>
  <c r="CG45" i="2"/>
  <c r="CF45" i="2"/>
  <c r="CE45" i="2"/>
  <c r="CD45" i="2"/>
  <c r="CC45" i="2"/>
  <c r="CB45" i="2"/>
  <c r="CA45" i="2"/>
  <c r="BZ45" i="2"/>
  <c r="BY45" i="2"/>
  <c r="BX45" i="2"/>
  <c r="BW45" i="2"/>
  <c r="BV45" i="2"/>
  <c r="BU45" i="2"/>
  <c r="BT45" i="2"/>
  <c r="BS45" i="2"/>
  <c r="BR45" i="2"/>
  <c r="BQ45" i="2"/>
  <c r="BP45" i="2"/>
  <c r="BO45" i="2"/>
  <c r="BN45" i="2"/>
  <c r="BM45" i="2"/>
  <c r="BL45" i="2"/>
  <c r="BK45" i="2"/>
  <c r="BJ45" i="2"/>
  <c r="BI45" i="2"/>
  <c r="BH45" i="2"/>
  <c r="BG45" i="2"/>
  <c r="BF45" i="2"/>
  <c r="BE45" i="2"/>
  <c r="BD45" i="2"/>
  <c r="BC45" i="2"/>
  <c r="BB45" i="2"/>
  <c r="BA45" i="2"/>
  <c r="AZ45" i="2"/>
  <c r="AY45" i="2"/>
  <c r="AX45" i="2"/>
  <c r="AW45" i="2"/>
  <c r="AV45" i="2"/>
  <c r="AU45" i="2"/>
  <c r="AT45" i="2"/>
  <c r="AS45" i="2"/>
  <c r="AR45" i="2"/>
  <c r="AQ45" i="2"/>
  <c r="AP45" i="2"/>
  <c r="AO45"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I45" i="2"/>
  <c r="H45" i="2"/>
  <c r="G45" i="2"/>
  <c r="F45" i="2"/>
  <c r="E45" i="2"/>
  <c r="D45" i="2"/>
  <c r="C45" i="2"/>
  <c r="A45" i="2"/>
  <c r="IJ44" i="2"/>
  <c r="II44" i="2"/>
  <c r="IH44" i="2"/>
  <c r="IG44" i="2"/>
  <c r="IF44" i="2"/>
  <c r="IE44" i="2"/>
  <c r="ID44" i="2"/>
  <c r="IC44" i="2"/>
  <c r="IB44" i="2"/>
  <c r="IA44" i="2"/>
  <c r="HZ44" i="2"/>
  <c r="HY44" i="2"/>
  <c r="HX44" i="2"/>
  <c r="HW44" i="2"/>
  <c r="HV44" i="2"/>
  <c r="HU44" i="2"/>
  <c r="HT44" i="2"/>
  <c r="HS44" i="2"/>
  <c r="HR44" i="2"/>
  <c r="HQ44" i="2"/>
  <c r="HP44" i="2"/>
  <c r="HO44" i="2"/>
  <c r="HN44" i="2"/>
  <c r="HM44" i="2"/>
  <c r="HL44" i="2"/>
  <c r="HK44" i="2"/>
  <c r="HJ44" i="2"/>
  <c r="HI44" i="2"/>
  <c r="HH44" i="2"/>
  <c r="HG44" i="2"/>
  <c r="HF44" i="2"/>
  <c r="HE44" i="2"/>
  <c r="HD44" i="2"/>
  <c r="HC44" i="2"/>
  <c r="HB44" i="2"/>
  <c r="HA44" i="2"/>
  <c r="GZ44" i="2"/>
  <c r="GY44" i="2"/>
  <c r="GX44" i="2"/>
  <c r="GW44" i="2"/>
  <c r="GV44" i="2"/>
  <c r="GU44" i="2"/>
  <c r="GT44" i="2"/>
  <c r="GS44" i="2"/>
  <c r="GR44" i="2"/>
  <c r="GQ44" i="2"/>
  <c r="GP44" i="2"/>
  <c r="GO44" i="2"/>
  <c r="GN44" i="2"/>
  <c r="GM44" i="2"/>
  <c r="GL44" i="2"/>
  <c r="GK44" i="2"/>
  <c r="GJ44" i="2"/>
  <c r="GI44" i="2"/>
  <c r="GH44" i="2"/>
  <c r="GG44" i="2"/>
  <c r="GF44" i="2"/>
  <c r="GE44" i="2"/>
  <c r="GD44" i="2"/>
  <c r="GC44" i="2"/>
  <c r="GB44" i="2"/>
  <c r="GA44" i="2"/>
  <c r="FZ44" i="2"/>
  <c r="FY44" i="2"/>
  <c r="FX44" i="2"/>
  <c r="FW44" i="2"/>
  <c r="FV44" i="2"/>
  <c r="FU44" i="2"/>
  <c r="FT44" i="2"/>
  <c r="FS44" i="2"/>
  <c r="FR44" i="2"/>
  <c r="FQ44" i="2"/>
  <c r="FP44" i="2"/>
  <c r="FO44" i="2"/>
  <c r="FN44" i="2"/>
  <c r="FM44" i="2"/>
  <c r="FL44" i="2"/>
  <c r="FK44" i="2"/>
  <c r="FJ44" i="2"/>
  <c r="FI44" i="2"/>
  <c r="FH44" i="2"/>
  <c r="FG44" i="2"/>
  <c r="FF44" i="2"/>
  <c r="FE44" i="2"/>
  <c r="FD44" i="2"/>
  <c r="FC44" i="2"/>
  <c r="FB44" i="2"/>
  <c r="FA44" i="2"/>
  <c r="EZ44" i="2"/>
  <c r="EY44" i="2"/>
  <c r="EX44" i="2"/>
  <c r="EW44" i="2"/>
  <c r="EV44" i="2"/>
  <c r="EU44" i="2"/>
  <c r="ET44" i="2"/>
  <c r="ES44" i="2"/>
  <c r="ER44" i="2"/>
  <c r="EQ44" i="2"/>
  <c r="EP44" i="2"/>
  <c r="EO44" i="2"/>
  <c r="EN44" i="2"/>
  <c r="EM44" i="2"/>
  <c r="EL44" i="2"/>
  <c r="EK44" i="2"/>
  <c r="EJ44" i="2"/>
  <c r="EI44" i="2"/>
  <c r="EH44" i="2"/>
  <c r="EG44" i="2"/>
  <c r="EF44" i="2"/>
  <c r="EE44" i="2"/>
  <c r="ED44" i="2"/>
  <c r="EC44" i="2"/>
  <c r="EB44" i="2"/>
  <c r="EA44" i="2"/>
  <c r="DZ44" i="2"/>
  <c r="DY44" i="2"/>
  <c r="DX44" i="2"/>
  <c r="DW44" i="2"/>
  <c r="DV44" i="2"/>
  <c r="DU44" i="2"/>
  <c r="DT44" i="2"/>
  <c r="DS44" i="2"/>
  <c r="DR44" i="2"/>
  <c r="DQ44" i="2"/>
  <c r="DP44" i="2"/>
  <c r="DO44" i="2"/>
  <c r="DN44" i="2"/>
  <c r="DM44" i="2"/>
  <c r="DL44" i="2"/>
  <c r="DK44" i="2"/>
  <c r="DJ44" i="2"/>
  <c r="DI44" i="2"/>
  <c r="DH44" i="2"/>
  <c r="DG44" i="2"/>
  <c r="DF44" i="2"/>
  <c r="DE44" i="2"/>
  <c r="DD44" i="2"/>
  <c r="DC44" i="2"/>
  <c r="DB44" i="2"/>
  <c r="DA44" i="2"/>
  <c r="CZ44" i="2"/>
  <c r="CY44" i="2"/>
  <c r="CX44" i="2"/>
  <c r="CW44" i="2"/>
  <c r="CV44" i="2"/>
  <c r="CU44" i="2"/>
  <c r="CT44" i="2"/>
  <c r="CS44" i="2"/>
  <c r="CR44" i="2"/>
  <c r="CQ44" i="2"/>
  <c r="CP44" i="2"/>
  <c r="CO44" i="2"/>
  <c r="CN44" i="2"/>
  <c r="CM44" i="2"/>
  <c r="CL44" i="2"/>
  <c r="CK44" i="2"/>
  <c r="CJ44" i="2"/>
  <c r="CI44" i="2"/>
  <c r="CH44" i="2"/>
  <c r="CG44" i="2"/>
  <c r="CF44" i="2"/>
  <c r="CE44" i="2"/>
  <c r="CD44" i="2"/>
  <c r="CC44" i="2"/>
  <c r="CB44" i="2"/>
  <c r="CA44" i="2"/>
  <c r="BZ44" i="2"/>
  <c r="BY44" i="2"/>
  <c r="BX44" i="2"/>
  <c r="BW44" i="2"/>
  <c r="BV44" i="2"/>
  <c r="BU44" i="2"/>
  <c r="BT44" i="2"/>
  <c r="BS44" i="2"/>
  <c r="BR44" i="2"/>
  <c r="BQ44" i="2"/>
  <c r="BP44" i="2"/>
  <c r="BO44" i="2"/>
  <c r="BN44" i="2"/>
  <c r="BM44" i="2"/>
  <c r="BL44" i="2"/>
  <c r="BK44" i="2"/>
  <c r="BJ44" i="2"/>
  <c r="BI44" i="2"/>
  <c r="BH44" i="2"/>
  <c r="BG44" i="2"/>
  <c r="BF44" i="2"/>
  <c r="BE44" i="2"/>
  <c r="BD44" i="2"/>
  <c r="BC44" i="2"/>
  <c r="BB44" i="2"/>
  <c r="BA44" i="2"/>
  <c r="AZ44" i="2"/>
  <c r="AY44" i="2"/>
  <c r="AX44" i="2"/>
  <c r="AW44" i="2"/>
  <c r="AV44" i="2"/>
  <c r="AU44" i="2"/>
  <c r="AT44" i="2"/>
  <c r="AS44" i="2"/>
  <c r="AR44" i="2"/>
  <c r="AQ44" i="2"/>
  <c r="AP44" i="2"/>
  <c r="AO44" i="2"/>
  <c r="AN44"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I44" i="2"/>
  <c r="H44" i="2"/>
  <c r="G44" i="2"/>
  <c r="E44" i="2"/>
  <c r="D44" i="2"/>
  <c r="C44" i="2"/>
  <c r="A44" i="2"/>
  <c r="IJ43" i="2"/>
  <c r="II43" i="2"/>
  <c r="IH43" i="2"/>
  <c r="IG43" i="2"/>
  <c r="IF43" i="2"/>
  <c r="IE43" i="2"/>
  <c r="ID43" i="2"/>
  <c r="IC43" i="2"/>
  <c r="IB43" i="2"/>
  <c r="IA43" i="2"/>
  <c r="HZ43" i="2"/>
  <c r="HY43" i="2"/>
  <c r="HX43" i="2"/>
  <c r="HW43" i="2"/>
  <c r="HV43" i="2"/>
  <c r="HU43" i="2"/>
  <c r="HT43" i="2"/>
  <c r="HS43" i="2"/>
  <c r="HR43" i="2"/>
  <c r="HQ43" i="2"/>
  <c r="HP43" i="2"/>
  <c r="HO43" i="2"/>
  <c r="HN43" i="2"/>
  <c r="HM43" i="2"/>
  <c r="HL43" i="2"/>
  <c r="HK43" i="2"/>
  <c r="HJ43" i="2"/>
  <c r="HI43" i="2"/>
  <c r="HH43" i="2"/>
  <c r="HG43" i="2"/>
  <c r="HF43" i="2"/>
  <c r="HE43" i="2"/>
  <c r="HD43" i="2"/>
  <c r="HC43" i="2"/>
  <c r="HB43" i="2"/>
  <c r="HA43" i="2"/>
  <c r="GZ43" i="2"/>
  <c r="GY43" i="2"/>
  <c r="GX43" i="2"/>
  <c r="GW43" i="2"/>
  <c r="GV43" i="2"/>
  <c r="GU43" i="2"/>
  <c r="GT43" i="2"/>
  <c r="GS43" i="2"/>
  <c r="GR43" i="2"/>
  <c r="GQ43" i="2"/>
  <c r="GP43" i="2"/>
  <c r="GO43" i="2"/>
  <c r="GN43" i="2"/>
  <c r="GM43" i="2"/>
  <c r="GL43" i="2"/>
  <c r="GK43" i="2"/>
  <c r="GJ43" i="2"/>
  <c r="GI43" i="2"/>
  <c r="GH43" i="2"/>
  <c r="GG43" i="2"/>
  <c r="GF43" i="2"/>
  <c r="GE43" i="2"/>
  <c r="GD43" i="2"/>
  <c r="GC43" i="2"/>
  <c r="GB43" i="2"/>
  <c r="GA43" i="2"/>
  <c r="FZ43" i="2"/>
  <c r="FY43" i="2"/>
  <c r="FX43" i="2"/>
  <c r="FW43" i="2"/>
  <c r="FV43" i="2"/>
  <c r="FU43" i="2"/>
  <c r="FT43" i="2"/>
  <c r="FS43" i="2"/>
  <c r="FR43" i="2"/>
  <c r="FQ43" i="2"/>
  <c r="FP43" i="2"/>
  <c r="FO43" i="2"/>
  <c r="FN43" i="2"/>
  <c r="FM43" i="2"/>
  <c r="FL43" i="2"/>
  <c r="FK43" i="2"/>
  <c r="FJ43" i="2"/>
  <c r="FI43" i="2"/>
  <c r="FH43" i="2"/>
  <c r="FG43" i="2"/>
  <c r="FF43" i="2"/>
  <c r="FE43" i="2"/>
  <c r="FD43" i="2"/>
  <c r="FC43" i="2"/>
  <c r="FB43" i="2"/>
  <c r="FA43" i="2"/>
  <c r="EZ43" i="2"/>
  <c r="EY43" i="2"/>
  <c r="EX43" i="2"/>
  <c r="EW43" i="2"/>
  <c r="EV43" i="2"/>
  <c r="EU43" i="2"/>
  <c r="ET43" i="2"/>
  <c r="ES43" i="2"/>
  <c r="ER43" i="2"/>
  <c r="EQ43" i="2"/>
  <c r="EP43" i="2"/>
  <c r="EO43" i="2"/>
  <c r="EN43" i="2"/>
  <c r="EM43" i="2"/>
  <c r="EL43" i="2"/>
  <c r="EK43" i="2"/>
  <c r="EJ43" i="2"/>
  <c r="EI43" i="2"/>
  <c r="EH43" i="2"/>
  <c r="EG43" i="2"/>
  <c r="EF43" i="2"/>
  <c r="EE43" i="2"/>
  <c r="ED43" i="2"/>
  <c r="EC43" i="2"/>
  <c r="EB43" i="2"/>
  <c r="EA43" i="2"/>
  <c r="DZ43" i="2"/>
  <c r="DY43" i="2"/>
  <c r="DX43" i="2"/>
  <c r="DW43" i="2"/>
  <c r="DV43" i="2"/>
  <c r="DU43" i="2"/>
  <c r="DT43" i="2"/>
  <c r="DS43" i="2"/>
  <c r="DR43" i="2"/>
  <c r="DQ43" i="2"/>
  <c r="DP43" i="2"/>
  <c r="DO43" i="2"/>
  <c r="DN43" i="2"/>
  <c r="DM43" i="2"/>
  <c r="DL43" i="2"/>
  <c r="DK43" i="2"/>
  <c r="DJ43" i="2"/>
  <c r="DI43" i="2"/>
  <c r="DH43" i="2"/>
  <c r="DG43" i="2"/>
  <c r="DF43" i="2"/>
  <c r="DE43" i="2"/>
  <c r="DD43" i="2"/>
  <c r="DC43" i="2"/>
  <c r="DB43" i="2"/>
  <c r="DA43" i="2"/>
  <c r="CZ43" i="2"/>
  <c r="CY43" i="2"/>
  <c r="CX43" i="2"/>
  <c r="CW43" i="2"/>
  <c r="CV43" i="2"/>
  <c r="CU43" i="2"/>
  <c r="CT43" i="2"/>
  <c r="CS43" i="2"/>
  <c r="CR43" i="2"/>
  <c r="CQ43" i="2"/>
  <c r="CP43" i="2"/>
  <c r="CO43" i="2"/>
  <c r="CN43" i="2"/>
  <c r="CM43" i="2"/>
  <c r="CL43" i="2"/>
  <c r="CK43" i="2"/>
  <c r="CJ43" i="2"/>
  <c r="CI43" i="2"/>
  <c r="CH43" i="2"/>
  <c r="CG43" i="2"/>
  <c r="CF43" i="2"/>
  <c r="CE43" i="2"/>
  <c r="CD43" i="2"/>
  <c r="CC43" i="2"/>
  <c r="CB43" i="2"/>
  <c r="CA43" i="2"/>
  <c r="BZ43" i="2"/>
  <c r="BY43" i="2"/>
  <c r="BX43" i="2"/>
  <c r="BW43" i="2"/>
  <c r="BV43" i="2"/>
  <c r="BU43" i="2"/>
  <c r="BT43" i="2"/>
  <c r="BS43" i="2"/>
  <c r="BR43" i="2"/>
  <c r="BQ43" i="2"/>
  <c r="BP43" i="2"/>
  <c r="BO43" i="2"/>
  <c r="BN43" i="2"/>
  <c r="BM43" i="2"/>
  <c r="BL43" i="2"/>
  <c r="BK43" i="2"/>
  <c r="BJ43" i="2"/>
  <c r="BI43" i="2"/>
  <c r="BH43" i="2"/>
  <c r="BG43" i="2"/>
  <c r="BF43" i="2"/>
  <c r="BE43" i="2"/>
  <c r="BD43" i="2"/>
  <c r="BC43" i="2"/>
  <c r="BB43" i="2"/>
  <c r="BA43" i="2"/>
  <c r="AZ43" i="2"/>
  <c r="AY43" i="2"/>
  <c r="AX43" i="2"/>
  <c r="AW43" i="2"/>
  <c r="AV43" i="2"/>
  <c r="AU43" i="2"/>
  <c r="AT43" i="2"/>
  <c r="AS43" i="2"/>
  <c r="AR43" i="2"/>
  <c r="AQ43" i="2"/>
  <c r="AP43"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I43" i="2"/>
  <c r="H43" i="2"/>
  <c r="G43" i="2"/>
  <c r="F43" i="2"/>
  <c r="E43" i="2"/>
  <c r="D43" i="2"/>
  <c r="C43" i="2"/>
  <c r="A43" i="2"/>
  <c r="IJ42" i="2"/>
  <c r="II42" i="2"/>
  <c r="IH42" i="2"/>
  <c r="IG42" i="2"/>
  <c r="IF42" i="2"/>
  <c r="IE42" i="2"/>
  <c r="ID42" i="2"/>
  <c r="IC42" i="2"/>
  <c r="IB42" i="2"/>
  <c r="IA42" i="2"/>
  <c r="HZ42" i="2"/>
  <c r="HY42" i="2"/>
  <c r="HX42" i="2"/>
  <c r="HW42" i="2"/>
  <c r="HV42" i="2"/>
  <c r="HU42" i="2"/>
  <c r="HT42" i="2"/>
  <c r="HS42" i="2"/>
  <c r="HR42" i="2"/>
  <c r="HQ42" i="2"/>
  <c r="HP42" i="2"/>
  <c r="HO42" i="2"/>
  <c r="HN42" i="2"/>
  <c r="HM42" i="2"/>
  <c r="HL42" i="2"/>
  <c r="HK42" i="2"/>
  <c r="HJ42" i="2"/>
  <c r="HI42" i="2"/>
  <c r="HH42" i="2"/>
  <c r="HG42" i="2"/>
  <c r="HF42" i="2"/>
  <c r="HE42" i="2"/>
  <c r="HD42" i="2"/>
  <c r="HC42" i="2"/>
  <c r="HB42" i="2"/>
  <c r="HA42" i="2"/>
  <c r="GZ42" i="2"/>
  <c r="GY42" i="2"/>
  <c r="GX42" i="2"/>
  <c r="GW42" i="2"/>
  <c r="GV42" i="2"/>
  <c r="GU42" i="2"/>
  <c r="GT42" i="2"/>
  <c r="GS42" i="2"/>
  <c r="GR42" i="2"/>
  <c r="GQ42" i="2"/>
  <c r="GP42" i="2"/>
  <c r="GO42" i="2"/>
  <c r="GN42" i="2"/>
  <c r="GM42" i="2"/>
  <c r="GL42" i="2"/>
  <c r="GK42" i="2"/>
  <c r="GJ42" i="2"/>
  <c r="GI42" i="2"/>
  <c r="GH42" i="2"/>
  <c r="GG42" i="2"/>
  <c r="GF42" i="2"/>
  <c r="GE42" i="2"/>
  <c r="GD42" i="2"/>
  <c r="GC42" i="2"/>
  <c r="GB42" i="2"/>
  <c r="GA42" i="2"/>
  <c r="FZ42" i="2"/>
  <c r="FY42" i="2"/>
  <c r="FX42" i="2"/>
  <c r="FW42" i="2"/>
  <c r="FV42" i="2"/>
  <c r="FU42" i="2"/>
  <c r="FT42" i="2"/>
  <c r="FS42" i="2"/>
  <c r="FR42" i="2"/>
  <c r="FQ42" i="2"/>
  <c r="FP42" i="2"/>
  <c r="FO42" i="2"/>
  <c r="FN42" i="2"/>
  <c r="FM42" i="2"/>
  <c r="FL42" i="2"/>
  <c r="FK42" i="2"/>
  <c r="FJ42" i="2"/>
  <c r="FI42" i="2"/>
  <c r="FH42" i="2"/>
  <c r="FG42" i="2"/>
  <c r="FF42" i="2"/>
  <c r="FE42" i="2"/>
  <c r="FD42" i="2"/>
  <c r="FC42" i="2"/>
  <c r="FB42" i="2"/>
  <c r="FA42" i="2"/>
  <c r="EZ42" i="2"/>
  <c r="EY42" i="2"/>
  <c r="EX42" i="2"/>
  <c r="EW42" i="2"/>
  <c r="EV42" i="2"/>
  <c r="EU42" i="2"/>
  <c r="ET42" i="2"/>
  <c r="ES42" i="2"/>
  <c r="ER42" i="2"/>
  <c r="EQ42" i="2"/>
  <c r="EP42" i="2"/>
  <c r="EO42" i="2"/>
  <c r="EN42" i="2"/>
  <c r="EM42" i="2"/>
  <c r="EL42" i="2"/>
  <c r="EK42" i="2"/>
  <c r="EJ42" i="2"/>
  <c r="EI42" i="2"/>
  <c r="EH42" i="2"/>
  <c r="EG42" i="2"/>
  <c r="EF42" i="2"/>
  <c r="EE42" i="2"/>
  <c r="ED42" i="2"/>
  <c r="EC42" i="2"/>
  <c r="EB42" i="2"/>
  <c r="EA42" i="2"/>
  <c r="DZ42" i="2"/>
  <c r="DY42" i="2"/>
  <c r="DX42" i="2"/>
  <c r="DW42" i="2"/>
  <c r="DV42" i="2"/>
  <c r="DU42" i="2"/>
  <c r="DT42" i="2"/>
  <c r="DS42" i="2"/>
  <c r="DR42" i="2"/>
  <c r="DQ42" i="2"/>
  <c r="DP42" i="2"/>
  <c r="DO42" i="2"/>
  <c r="DN42" i="2"/>
  <c r="DM42" i="2"/>
  <c r="DL42" i="2"/>
  <c r="DK42" i="2"/>
  <c r="DJ42" i="2"/>
  <c r="DI42" i="2"/>
  <c r="DH42" i="2"/>
  <c r="DG42" i="2"/>
  <c r="DF42" i="2"/>
  <c r="DE42" i="2"/>
  <c r="DD42" i="2"/>
  <c r="DC42" i="2"/>
  <c r="DB42" i="2"/>
  <c r="DA42" i="2"/>
  <c r="CZ42" i="2"/>
  <c r="CY42" i="2"/>
  <c r="CX42" i="2"/>
  <c r="CW42" i="2"/>
  <c r="CV42" i="2"/>
  <c r="CU42" i="2"/>
  <c r="CT42" i="2"/>
  <c r="CS42" i="2"/>
  <c r="CR42" i="2"/>
  <c r="CQ42" i="2"/>
  <c r="CP42" i="2"/>
  <c r="CO42" i="2"/>
  <c r="CN42" i="2"/>
  <c r="CM42" i="2"/>
  <c r="CL42" i="2"/>
  <c r="CK42" i="2"/>
  <c r="CJ42" i="2"/>
  <c r="CI42" i="2"/>
  <c r="CH42" i="2"/>
  <c r="CG42" i="2"/>
  <c r="CF42" i="2"/>
  <c r="CE42" i="2"/>
  <c r="CD42" i="2"/>
  <c r="CC42" i="2"/>
  <c r="CB42" i="2"/>
  <c r="CA42" i="2"/>
  <c r="BZ42" i="2"/>
  <c r="BY42" i="2"/>
  <c r="BX42" i="2"/>
  <c r="BW42" i="2"/>
  <c r="BV42" i="2"/>
  <c r="BU42" i="2"/>
  <c r="BT42" i="2"/>
  <c r="BS42" i="2"/>
  <c r="BR42" i="2"/>
  <c r="BQ42" i="2"/>
  <c r="BP42" i="2"/>
  <c r="BO42" i="2"/>
  <c r="BN42" i="2"/>
  <c r="BM42" i="2"/>
  <c r="BL42" i="2"/>
  <c r="BK42" i="2"/>
  <c r="BJ42" i="2"/>
  <c r="BI42" i="2"/>
  <c r="BH42" i="2"/>
  <c r="BG42" i="2"/>
  <c r="BF42" i="2"/>
  <c r="BE42" i="2"/>
  <c r="BD42" i="2"/>
  <c r="BC42" i="2"/>
  <c r="BB42" i="2"/>
  <c r="BA42" i="2"/>
  <c r="AZ42" i="2"/>
  <c r="AY42" i="2"/>
  <c r="AX42" i="2"/>
  <c r="AW42" i="2"/>
  <c r="AV42" i="2"/>
  <c r="AU42" i="2"/>
  <c r="AT42" i="2"/>
  <c r="AS42" i="2"/>
  <c r="AR42" i="2"/>
  <c r="AQ42" i="2"/>
  <c r="AP42" i="2"/>
  <c r="AO42" i="2"/>
  <c r="AN42" i="2"/>
  <c r="AM42" i="2"/>
  <c r="AL42" i="2"/>
  <c r="AK42" i="2"/>
  <c r="AJ42" i="2"/>
  <c r="AI42" i="2"/>
  <c r="AH42" i="2"/>
  <c r="AG42" i="2"/>
  <c r="AF42" i="2"/>
  <c r="AE42" i="2"/>
  <c r="AD42" i="2"/>
  <c r="AC42" i="2"/>
  <c r="AB42" i="2"/>
  <c r="AA42" i="2"/>
  <c r="Z42" i="2"/>
  <c r="Y42" i="2"/>
  <c r="X42" i="2"/>
  <c r="W42" i="2"/>
  <c r="V42" i="2"/>
  <c r="U42" i="2"/>
  <c r="T42" i="2"/>
  <c r="S42" i="2"/>
  <c r="R42" i="2"/>
  <c r="Q42" i="2"/>
  <c r="P42" i="2"/>
  <c r="O42" i="2"/>
  <c r="N42" i="2"/>
  <c r="M42" i="2"/>
  <c r="L42" i="2"/>
  <c r="K42" i="2"/>
  <c r="I42" i="2"/>
  <c r="H42" i="2"/>
  <c r="G42" i="2"/>
  <c r="F42" i="2"/>
  <c r="E42" i="2"/>
  <c r="D42" i="2"/>
  <c r="C42" i="2"/>
  <c r="A42" i="2"/>
  <c r="IJ41" i="2"/>
  <c r="II41" i="2"/>
  <c r="IH41" i="2"/>
  <c r="IG41" i="2"/>
  <c r="IF41" i="2"/>
  <c r="IE41" i="2"/>
  <c r="ID41" i="2"/>
  <c r="IC41" i="2"/>
  <c r="IB41" i="2"/>
  <c r="IA41" i="2"/>
  <c r="HZ41" i="2"/>
  <c r="HY41" i="2"/>
  <c r="HX41" i="2"/>
  <c r="HW41" i="2"/>
  <c r="HV41" i="2"/>
  <c r="HU41" i="2"/>
  <c r="HT41" i="2"/>
  <c r="HS41" i="2"/>
  <c r="HR41" i="2"/>
  <c r="HQ41" i="2"/>
  <c r="HP41" i="2"/>
  <c r="HO41" i="2"/>
  <c r="HN41" i="2"/>
  <c r="HM41" i="2"/>
  <c r="HL41" i="2"/>
  <c r="HK41" i="2"/>
  <c r="HJ41" i="2"/>
  <c r="HI41" i="2"/>
  <c r="HH41" i="2"/>
  <c r="HG41" i="2"/>
  <c r="HF41" i="2"/>
  <c r="HE41" i="2"/>
  <c r="HD41" i="2"/>
  <c r="HC41" i="2"/>
  <c r="HB41" i="2"/>
  <c r="HA41" i="2"/>
  <c r="GZ41" i="2"/>
  <c r="GY41" i="2"/>
  <c r="GX41" i="2"/>
  <c r="GW41" i="2"/>
  <c r="GV41" i="2"/>
  <c r="GU41" i="2"/>
  <c r="GT41" i="2"/>
  <c r="GS41" i="2"/>
  <c r="GR41" i="2"/>
  <c r="GQ41" i="2"/>
  <c r="GP41" i="2"/>
  <c r="GO41" i="2"/>
  <c r="GN41" i="2"/>
  <c r="GM41" i="2"/>
  <c r="GL41" i="2"/>
  <c r="GK41" i="2"/>
  <c r="GJ41" i="2"/>
  <c r="GI41" i="2"/>
  <c r="GH41" i="2"/>
  <c r="GG41" i="2"/>
  <c r="GF41" i="2"/>
  <c r="GE41" i="2"/>
  <c r="GD41" i="2"/>
  <c r="GC41" i="2"/>
  <c r="GB41" i="2"/>
  <c r="GA41" i="2"/>
  <c r="FZ41" i="2"/>
  <c r="FY41" i="2"/>
  <c r="FX41" i="2"/>
  <c r="FW41" i="2"/>
  <c r="FV41" i="2"/>
  <c r="FU41" i="2"/>
  <c r="FT41" i="2"/>
  <c r="FS41" i="2"/>
  <c r="FR41" i="2"/>
  <c r="FQ41" i="2"/>
  <c r="FP41" i="2"/>
  <c r="FO41" i="2"/>
  <c r="FN41" i="2"/>
  <c r="FM41" i="2"/>
  <c r="FL41" i="2"/>
  <c r="FK41" i="2"/>
  <c r="FJ41" i="2"/>
  <c r="FI41" i="2"/>
  <c r="FH41" i="2"/>
  <c r="FG41" i="2"/>
  <c r="FF41" i="2"/>
  <c r="FE41" i="2"/>
  <c r="FD41" i="2"/>
  <c r="FC41" i="2"/>
  <c r="FB41" i="2"/>
  <c r="FA41" i="2"/>
  <c r="EZ41" i="2"/>
  <c r="EY41" i="2"/>
  <c r="EX41" i="2"/>
  <c r="EW41" i="2"/>
  <c r="EV41" i="2"/>
  <c r="EU41" i="2"/>
  <c r="ET41" i="2"/>
  <c r="ES41" i="2"/>
  <c r="ER41" i="2"/>
  <c r="EQ41" i="2"/>
  <c r="EP41" i="2"/>
  <c r="EO41" i="2"/>
  <c r="EN41" i="2"/>
  <c r="EM41" i="2"/>
  <c r="EL41" i="2"/>
  <c r="EK41" i="2"/>
  <c r="EJ41" i="2"/>
  <c r="EI41" i="2"/>
  <c r="EH41" i="2"/>
  <c r="EG41" i="2"/>
  <c r="EF41" i="2"/>
  <c r="EE41" i="2"/>
  <c r="ED41" i="2"/>
  <c r="EC41" i="2"/>
  <c r="EB41" i="2"/>
  <c r="EA41" i="2"/>
  <c r="DZ41" i="2"/>
  <c r="DY41" i="2"/>
  <c r="DX41" i="2"/>
  <c r="DW41" i="2"/>
  <c r="DV41" i="2"/>
  <c r="DU41" i="2"/>
  <c r="DT41" i="2"/>
  <c r="DS41" i="2"/>
  <c r="DR41" i="2"/>
  <c r="DQ41" i="2"/>
  <c r="DP41" i="2"/>
  <c r="DO41" i="2"/>
  <c r="DN41" i="2"/>
  <c r="DM41" i="2"/>
  <c r="DL41" i="2"/>
  <c r="DK41" i="2"/>
  <c r="DJ41" i="2"/>
  <c r="DI41" i="2"/>
  <c r="DH41" i="2"/>
  <c r="DG41" i="2"/>
  <c r="DF41" i="2"/>
  <c r="DE41" i="2"/>
  <c r="DD41" i="2"/>
  <c r="DC41" i="2"/>
  <c r="DB41" i="2"/>
  <c r="DA41" i="2"/>
  <c r="CZ41" i="2"/>
  <c r="CY41" i="2"/>
  <c r="CX41" i="2"/>
  <c r="CW41" i="2"/>
  <c r="CV41" i="2"/>
  <c r="CU41" i="2"/>
  <c r="CT41" i="2"/>
  <c r="CS41" i="2"/>
  <c r="CR41" i="2"/>
  <c r="CQ41" i="2"/>
  <c r="CP41" i="2"/>
  <c r="CO41" i="2"/>
  <c r="CN41" i="2"/>
  <c r="CM41" i="2"/>
  <c r="CL41" i="2"/>
  <c r="CK41" i="2"/>
  <c r="CJ41" i="2"/>
  <c r="CI41" i="2"/>
  <c r="CH41" i="2"/>
  <c r="CG41" i="2"/>
  <c r="CF41" i="2"/>
  <c r="CE41" i="2"/>
  <c r="CD41" i="2"/>
  <c r="CC41" i="2"/>
  <c r="CB41" i="2"/>
  <c r="CA41" i="2"/>
  <c r="BZ41" i="2"/>
  <c r="BY41" i="2"/>
  <c r="BX41" i="2"/>
  <c r="BW41" i="2"/>
  <c r="BV41" i="2"/>
  <c r="BU41" i="2"/>
  <c r="BT41" i="2"/>
  <c r="BS41" i="2"/>
  <c r="BR41" i="2"/>
  <c r="BQ41" i="2"/>
  <c r="BP41" i="2"/>
  <c r="BO41" i="2"/>
  <c r="BN41" i="2"/>
  <c r="BM41" i="2"/>
  <c r="BL41" i="2"/>
  <c r="BK41" i="2"/>
  <c r="BJ41" i="2"/>
  <c r="BI41" i="2"/>
  <c r="BH41" i="2"/>
  <c r="BG41" i="2"/>
  <c r="BF41" i="2"/>
  <c r="BE41" i="2"/>
  <c r="BD41" i="2"/>
  <c r="BC41" i="2"/>
  <c r="BB41" i="2"/>
  <c r="BA41" i="2"/>
  <c r="AZ41" i="2"/>
  <c r="AY41" i="2"/>
  <c r="AX41" i="2"/>
  <c r="AW41" i="2"/>
  <c r="AV41" i="2"/>
  <c r="AU41" i="2"/>
  <c r="AT41" i="2"/>
  <c r="AS41" i="2"/>
  <c r="AR41" i="2"/>
  <c r="AQ41" i="2"/>
  <c r="AP41" i="2"/>
  <c r="AO41" i="2"/>
  <c r="AN41" i="2"/>
  <c r="AM41" i="2"/>
  <c r="AL41" i="2"/>
  <c r="AK41" i="2"/>
  <c r="AJ41" i="2"/>
  <c r="AI41" i="2"/>
  <c r="AH41" i="2"/>
  <c r="AG41" i="2"/>
  <c r="AF41" i="2"/>
  <c r="AE41" i="2"/>
  <c r="AD41" i="2"/>
  <c r="AC41" i="2"/>
  <c r="AB41" i="2"/>
  <c r="AA41" i="2"/>
  <c r="Z41" i="2"/>
  <c r="Y41" i="2"/>
  <c r="X41" i="2"/>
  <c r="W41" i="2"/>
  <c r="V41" i="2"/>
  <c r="U41" i="2"/>
  <c r="T41" i="2"/>
  <c r="S41" i="2"/>
  <c r="R41" i="2"/>
  <c r="Q41" i="2"/>
  <c r="P41" i="2"/>
  <c r="O41" i="2"/>
  <c r="N41" i="2"/>
  <c r="M41" i="2"/>
  <c r="L41" i="2"/>
  <c r="K41" i="2"/>
  <c r="I41" i="2"/>
  <c r="H41" i="2"/>
  <c r="G41" i="2"/>
  <c r="F41" i="2"/>
  <c r="D41" i="2"/>
  <c r="C41" i="2"/>
  <c r="A41" i="2"/>
  <c r="IJ40" i="2"/>
  <c r="II40" i="2"/>
  <c r="IH40" i="2"/>
  <c r="IG40" i="2"/>
  <c r="IF40" i="2"/>
  <c r="IE40" i="2"/>
  <c r="ID40" i="2"/>
  <c r="IC40" i="2"/>
  <c r="IB40" i="2"/>
  <c r="IA40" i="2"/>
  <c r="HZ40" i="2"/>
  <c r="HY40" i="2"/>
  <c r="HX40" i="2"/>
  <c r="HW40" i="2"/>
  <c r="HV40" i="2"/>
  <c r="HU40" i="2"/>
  <c r="HT40" i="2"/>
  <c r="HS40" i="2"/>
  <c r="HR40" i="2"/>
  <c r="HQ40" i="2"/>
  <c r="HP40" i="2"/>
  <c r="HO40" i="2"/>
  <c r="HN40" i="2"/>
  <c r="HM40" i="2"/>
  <c r="HL40" i="2"/>
  <c r="HK40" i="2"/>
  <c r="HJ40" i="2"/>
  <c r="HI40" i="2"/>
  <c r="HH40" i="2"/>
  <c r="HG40" i="2"/>
  <c r="HF40" i="2"/>
  <c r="HE40" i="2"/>
  <c r="HD40" i="2"/>
  <c r="HC40" i="2"/>
  <c r="HB40" i="2"/>
  <c r="HA40" i="2"/>
  <c r="GZ40" i="2"/>
  <c r="GY40" i="2"/>
  <c r="GX40" i="2"/>
  <c r="GW40" i="2"/>
  <c r="GV40" i="2"/>
  <c r="GU40" i="2"/>
  <c r="GT40" i="2"/>
  <c r="GS40" i="2"/>
  <c r="GR40" i="2"/>
  <c r="GQ40" i="2"/>
  <c r="GP40" i="2"/>
  <c r="GO40" i="2"/>
  <c r="GN40" i="2"/>
  <c r="GM40" i="2"/>
  <c r="GL40" i="2"/>
  <c r="GK40" i="2"/>
  <c r="GJ40" i="2"/>
  <c r="GI40" i="2"/>
  <c r="GH40" i="2"/>
  <c r="GG40" i="2"/>
  <c r="GF40" i="2"/>
  <c r="GE40" i="2"/>
  <c r="GD40" i="2"/>
  <c r="GC40" i="2"/>
  <c r="GB40" i="2"/>
  <c r="GA40" i="2"/>
  <c r="FZ40" i="2"/>
  <c r="FY40" i="2"/>
  <c r="FX40" i="2"/>
  <c r="FW40" i="2"/>
  <c r="FV40" i="2"/>
  <c r="FU40" i="2"/>
  <c r="FT40" i="2"/>
  <c r="FS40" i="2"/>
  <c r="FR40" i="2"/>
  <c r="FQ40" i="2"/>
  <c r="FP40" i="2"/>
  <c r="FO40" i="2"/>
  <c r="FN40" i="2"/>
  <c r="FM40" i="2"/>
  <c r="FL40" i="2"/>
  <c r="FK40" i="2"/>
  <c r="FJ40" i="2"/>
  <c r="FI40" i="2"/>
  <c r="FH40" i="2"/>
  <c r="FG40" i="2"/>
  <c r="FF40" i="2"/>
  <c r="FE40" i="2"/>
  <c r="FD40" i="2"/>
  <c r="FC40" i="2"/>
  <c r="FB40" i="2"/>
  <c r="FA40" i="2"/>
  <c r="EZ40" i="2"/>
  <c r="EY40" i="2"/>
  <c r="EX40" i="2"/>
  <c r="EW40" i="2"/>
  <c r="EV40" i="2"/>
  <c r="EU40" i="2"/>
  <c r="ET40" i="2"/>
  <c r="ES40" i="2"/>
  <c r="ER40" i="2"/>
  <c r="EQ40" i="2"/>
  <c r="EP40" i="2"/>
  <c r="EO40" i="2"/>
  <c r="EN40" i="2"/>
  <c r="EM40" i="2"/>
  <c r="EL40" i="2"/>
  <c r="EK40" i="2"/>
  <c r="EJ40" i="2"/>
  <c r="EI40" i="2"/>
  <c r="EH40" i="2"/>
  <c r="EG40" i="2"/>
  <c r="EF40" i="2"/>
  <c r="EE40" i="2"/>
  <c r="ED40" i="2"/>
  <c r="EC40" i="2"/>
  <c r="EB40" i="2"/>
  <c r="EA40" i="2"/>
  <c r="DZ40" i="2"/>
  <c r="DY40" i="2"/>
  <c r="DX40" i="2"/>
  <c r="DW40" i="2"/>
  <c r="DV40" i="2"/>
  <c r="DU40" i="2"/>
  <c r="DT40" i="2"/>
  <c r="DS40" i="2"/>
  <c r="DR40" i="2"/>
  <c r="DQ40" i="2"/>
  <c r="DP40" i="2"/>
  <c r="DO40" i="2"/>
  <c r="DN40" i="2"/>
  <c r="DM40" i="2"/>
  <c r="DL40" i="2"/>
  <c r="DK40" i="2"/>
  <c r="DJ40" i="2"/>
  <c r="DI40" i="2"/>
  <c r="DH40" i="2"/>
  <c r="DG40" i="2"/>
  <c r="DF40" i="2"/>
  <c r="DE40" i="2"/>
  <c r="DD40" i="2"/>
  <c r="DC40" i="2"/>
  <c r="DB40" i="2"/>
  <c r="DA40" i="2"/>
  <c r="CZ40" i="2"/>
  <c r="CY40" i="2"/>
  <c r="CX40" i="2"/>
  <c r="CW40" i="2"/>
  <c r="CV40" i="2"/>
  <c r="CU40" i="2"/>
  <c r="CT40" i="2"/>
  <c r="CS40" i="2"/>
  <c r="CR40" i="2"/>
  <c r="CQ40" i="2"/>
  <c r="CP40" i="2"/>
  <c r="CO40" i="2"/>
  <c r="CN40" i="2"/>
  <c r="CM40" i="2"/>
  <c r="CL40" i="2"/>
  <c r="CK40" i="2"/>
  <c r="CJ40" i="2"/>
  <c r="CI40" i="2"/>
  <c r="CH40" i="2"/>
  <c r="CG40" i="2"/>
  <c r="CF40" i="2"/>
  <c r="CE40" i="2"/>
  <c r="CD40" i="2"/>
  <c r="CC40" i="2"/>
  <c r="CB40" i="2"/>
  <c r="CA40" i="2"/>
  <c r="BZ40" i="2"/>
  <c r="BY40" i="2"/>
  <c r="BX40" i="2"/>
  <c r="BW40" i="2"/>
  <c r="BV40" i="2"/>
  <c r="BU40" i="2"/>
  <c r="BT40" i="2"/>
  <c r="BS40" i="2"/>
  <c r="BR40" i="2"/>
  <c r="BQ40" i="2"/>
  <c r="BP40" i="2"/>
  <c r="BO40" i="2"/>
  <c r="BN40" i="2"/>
  <c r="BM40" i="2"/>
  <c r="BL40" i="2"/>
  <c r="BK40" i="2"/>
  <c r="BJ40" i="2"/>
  <c r="BI40" i="2"/>
  <c r="BH40" i="2"/>
  <c r="BG40" i="2"/>
  <c r="BF40" i="2"/>
  <c r="BE40" i="2"/>
  <c r="BD40" i="2"/>
  <c r="BC40" i="2"/>
  <c r="BB40" i="2"/>
  <c r="BA40" i="2"/>
  <c r="AZ40" i="2"/>
  <c r="AY40" i="2"/>
  <c r="AX40" i="2"/>
  <c r="AW40" i="2"/>
  <c r="AV40" i="2"/>
  <c r="AU40" i="2"/>
  <c r="AT40" i="2"/>
  <c r="AS40" i="2"/>
  <c r="AR40" i="2"/>
  <c r="AQ40" i="2"/>
  <c r="AP40"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K40" i="2"/>
  <c r="I40" i="2"/>
  <c r="H40" i="2"/>
  <c r="G40" i="2"/>
  <c r="F40" i="2"/>
  <c r="E40" i="2"/>
  <c r="D40" i="2"/>
  <c r="C40" i="2"/>
  <c r="A40" i="2"/>
  <c r="IJ39" i="2"/>
  <c r="II39" i="2"/>
  <c r="IH39" i="2"/>
  <c r="IG39" i="2"/>
  <c r="IF39" i="2"/>
  <c r="IE39" i="2"/>
  <c r="ID39" i="2"/>
  <c r="IC39" i="2"/>
  <c r="IB39" i="2"/>
  <c r="IA39" i="2"/>
  <c r="HZ39" i="2"/>
  <c r="HY39" i="2"/>
  <c r="HX39" i="2"/>
  <c r="HW39" i="2"/>
  <c r="HV39" i="2"/>
  <c r="HU39" i="2"/>
  <c r="HT39" i="2"/>
  <c r="HS39" i="2"/>
  <c r="HR39" i="2"/>
  <c r="HQ39" i="2"/>
  <c r="HP39" i="2"/>
  <c r="HO39" i="2"/>
  <c r="HN39" i="2"/>
  <c r="HM39" i="2"/>
  <c r="HL39" i="2"/>
  <c r="HK39" i="2"/>
  <c r="HJ39" i="2"/>
  <c r="HI39" i="2"/>
  <c r="HH39" i="2"/>
  <c r="HG39" i="2"/>
  <c r="HF39" i="2"/>
  <c r="HE39" i="2"/>
  <c r="HD39" i="2"/>
  <c r="HC39" i="2"/>
  <c r="HB39" i="2"/>
  <c r="HA39" i="2"/>
  <c r="GZ39" i="2"/>
  <c r="GY39" i="2"/>
  <c r="GX39" i="2"/>
  <c r="GW39" i="2"/>
  <c r="GV39" i="2"/>
  <c r="GU39" i="2"/>
  <c r="GT39" i="2"/>
  <c r="GS39" i="2"/>
  <c r="GR39" i="2"/>
  <c r="GQ39" i="2"/>
  <c r="GP39" i="2"/>
  <c r="GO39" i="2"/>
  <c r="GN39" i="2"/>
  <c r="GM39" i="2"/>
  <c r="GL39" i="2"/>
  <c r="GK39" i="2"/>
  <c r="GJ39" i="2"/>
  <c r="GI39" i="2"/>
  <c r="GH39" i="2"/>
  <c r="GG39" i="2"/>
  <c r="GF39" i="2"/>
  <c r="GE39" i="2"/>
  <c r="GD39" i="2"/>
  <c r="GC39" i="2"/>
  <c r="GB39" i="2"/>
  <c r="GA39" i="2"/>
  <c r="FZ39" i="2"/>
  <c r="FY39" i="2"/>
  <c r="FX39" i="2"/>
  <c r="FW39" i="2"/>
  <c r="FV39" i="2"/>
  <c r="FU39" i="2"/>
  <c r="FT39" i="2"/>
  <c r="FS39" i="2"/>
  <c r="FR39" i="2"/>
  <c r="FQ39" i="2"/>
  <c r="FP39" i="2"/>
  <c r="FO39" i="2"/>
  <c r="FN39" i="2"/>
  <c r="FM39" i="2"/>
  <c r="FL39" i="2"/>
  <c r="FK39" i="2"/>
  <c r="FJ39" i="2"/>
  <c r="FI39" i="2"/>
  <c r="FH39" i="2"/>
  <c r="FG39" i="2"/>
  <c r="FF39" i="2"/>
  <c r="FE39" i="2"/>
  <c r="FD39" i="2"/>
  <c r="FC39" i="2"/>
  <c r="FB39" i="2"/>
  <c r="FA39" i="2"/>
  <c r="EZ39" i="2"/>
  <c r="EY39" i="2"/>
  <c r="EX39" i="2"/>
  <c r="EW39" i="2"/>
  <c r="EV39" i="2"/>
  <c r="EU39" i="2"/>
  <c r="ET39" i="2"/>
  <c r="ES39" i="2"/>
  <c r="ER39" i="2"/>
  <c r="EQ39" i="2"/>
  <c r="EP39" i="2"/>
  <c r="EO39" i="2"/>
  <c r="EN39" i="2"/>
  <c r="EM39" i="2"/>
  <c r="EL39" i="2"/>
  <c r="EK39" i="2"/>
  <c r="EJ39" i="2"/>
  <c r="EI39" i="2"/>
  <c r="EH39" i="2"/>
  <c r="EG39" i="2"/>
  <c r="EF39" i="2"/>
  <c r="EE39" i="2"/>
  <c r="ED39" i="2"/>
  <c r="EC39" i="2"/>
  <c r="EB39" i="2"/>
  <c r="EA39" i="2"/>
  <c r="DZ39" i="2"/>
  <c r="DY39" i="2"/>
  <c r="DX39" i="2"/>
  <c r="DW39" i="2"/>
  <c r="DV39" i="2"/>
  <c r="DU39" i="2"/>
  <c r="DT39" i="2"/>
  <c r="DS39" i="2"/>
  <c r="DR39" i="2"/>
  <c r="DQ39" i="2"/>
  <c r="DP39" i="2"/>
  <c r="DO39" i="2"/>
  <c r="DN39" i="2"/>
  <c r="DM39" i="2"/>
  <c r="DL39" i="2"/>
  <c r="DK39" i="2"/>
  <c r="DJ39" i="2"/>
  <c r="DI39" i="2"/>
  <c r="DH39" i="2"/>
  <c r="DG39" i="2"/>
  <c r="DF39" i="2"/>
  <c r="DE39" i="2"/>
  <c r="DD39" i="2"/>
  <c r="DC39" i="2"/>
  <c r="DB39" i="2"/>
  <c r="DA39" i="2"/>
  <c r="CZ39" i="2"/>
  <c r="CY39" i="2"/>
  <c r="CX39" i="2"/>
  <c r="CW39" i="2"/>
  <c r="CV39" i="2"/>
  <c r="CU39" i="2"/>
  <c r="CT39" i="2"/>
  <c r="CS39" i="2"/>
  <c r="CR39" i="2"/>
  <c r="CQ39" i="2"/>
  <c r="CP39" i="2"/>
  <c r="CO39" i="2"/>
  <c r="CN39" i="2"/>
  <c r="CM39" i="2"/>
  <c r="CL39" i="2"/>
  <c r="CK39" i="2"/>
  <c r="CJ39" i="2"/>
  <c r="CI39" i="2"/>
  <c r="CH39" i="2"/>
  <c r="CG39" i="2"/>
  <c r="CF39" i="2"/>
  <c r="CE39" i="2"/>
  <c r="CD39" i="2"/>
  <c r="CC39" i="2"/>
  <c r="CB39" i="2"/>
  <c r="CA39" i="2"/>
  <c r="BZ39" i="2"/>
  <c r="BY39" i="2"/>
  <c r="BX39" i="2"/>
  <c r="BW39" i="2"/>
  <c r="BV39" i="2"/>
  <c r="BU39" i="2"/>
  <c r="BT39" i="2"/>
  <c r="BS39" i="2"/>
  <c r="BR39" i="2"/>
  <c r="BQ39" i="2"/>
  <c r="BP39" i="2"/>
  <c r="BO39" i="2"/>
  <c r="BN39" i="2"/>
  <c r="BM39" i="2"/>
  <c r="BL39" i="2"/>
  <c r="BK39" i="2"/>
  <c r="BJ39" i="2"/>
  <c r="BI39" i="2"/>
  <c r="BH39" i="2"/>
  <c r="BG39" i="2"/>
  <c r="BF39" i="2"/>
  <c r="BE39" i="2"/>
  <c r="BD39" i="2"/>
  <c r="BC39" i="2"/>
  <c r="BB39" i="2"/>
  <c r="BA39" i="2"/>
  <c r="AZ39" i="2"/>
  <c r="AY39" i="2"/>
  <c r="AX39" i="2"/>
  <c r="AW39" i="2"/>
  <c r="AV39" i="2"/>
  <c r="AU39" i="2"/>
  <c r="AT39" i="2"/>
  <c r="AS39" i="2"/>
  <c r="AR39" i="2"/>
  <c r="AQ39" i="2"/>
  <c r="AP39" i="2"/>
  <c r="AO39" i="2"/>
  <c r="AN39" i="2"/>
  <c r="AM39" i="2"/>
  <c r="AL39" i="2"/>
  <c r="AK39" i="2"/>
  <c r="AJ39" i="2"/>
  <c r="AI39" i="2"/>
  <c r="AH39" i="2"/>
  <c r="AG39" i="2"/>
  <c r="AF39" i="2"/>
  <c r="AE39" i="2"/>
  <c r="AD39" i="2"/>
  <c r="AC39" i="2"/>
  <c r="AB39" i="2"/>
  <c r="AA39" i="2"/>
  <c r="Z39" i="2"/>
  <c r="Y39" i="2"/>
  <c r="X39" i="2"/>
  <c r="W39" i="2"/>
  <c r="V39" i="2"/>
  <c r="U39" i="2"/>
  <c r="T39" i="2"/>
  <c r="S39" i="2"/>
  <c r="R39" i="2"/>
  <c r="Q39" i="2"/>
  <c r="P39" i="2"/>
  <c r="O39" i="2"/>
  <c r="N39" i="2"/>
  <c r="M39" i="2"/>
  <c r="L39" i="2"/>
  <c r="K39" i="2"/>
  <c r="I39" i="2"/>
  <c r="H39" i="2"/>
  <c r="G39" i="2"/>
  <c r="F39" i="2"/>
  <c r="E39" i="2"/>
  <c r="D39" i="2"/>
  <c r="C39" i="2"/>
  <c r="A39" i="2"/>
  <c r="IJ38" i="2"/>
  <c r="II38" i="2"/>
  <c r="IH38" i="2"/>
  <c r="IG38" i="2"/>
  <c r="IF38" i="2"/>
  <c r="IE38" i="2"/>
  <c r="ID38" i="2"/>
  <c r="IC38" i="2"/>
  <c r="IB38" i="2"/>
  <c r="IA38" i="2"/>
  <c r="HZ38" i="2"/>
  <c r="HY38" i="2"/>
  <c r="HX38" i="2"/>
  <c r="HW38" i="2"/>
  <c r="HV38" i="2"/>
  <c r="HU38" i="2"/>
  <c r="HT38" i="2"/>
  <c r="HS38" i="2"/>
  <c r="HR38" i="2"/>
  <c r="HQ38" i="2"/>
  <c r="HP38" i="2"/>
  <c r="HO38" i="2"/>
  <c r="HN38" i="2"/>
  <c r="HM38" i="2"/>
  <c r="HL38" i="2"/>
  <c r="HK38" i="2"/>
  <c r="HJ38" i="2"/>
  <c r="HI38" i="2"/>
  <c r="HH38" i="2"/>
  <c r="HG38" i="2"/>
  <c r="HF38" i="2"/>
  <c r="HE38" i="2"/>
  <c r="HD38" i="2"/>
  <c r="HC38" i="2"/>
  <c r="HB38" i="2"/>
  <c r="HA38" i="2"/>
  <c r="GZ38" i="2"/>
  <c r="GY38" i="2"/>
  <c r="GX38" i="2"/>
  <c r="GW38" i="2"/>
  <c r="GV38" i="2"/>
  <c r="GU38" i="2"/>
  <c r="GT38" i="2"/>
  <c r="GS38" i="2"/>
  <c r="GR38" i="2"/>
  <c r="GQ38" i="2"/>
  <c r="GP38" i="2"/>
  <c r="GO38" i="2"/>
  <c r="GN38" i="2"/>
  <c r="GM38" i="2"/>
  <c r="GL38" i="2"/>
  <c r="GK38" i="2"/>
  <c r="GJ38" i="2"/>
  <c r="GI38" i="2"/>
  <c r="GH38" i="2"/>
  <c r="GG38" i="2"/>
  <c r="GF38" i="2"/>
  <c r="GE38" i="2"/>
  <c r="GD38" i="2"/>
  <c r="GC38" i="2"/>
  <c r="GB38" i="2"/>
  <c r="GA38" i="2"/>
  <c r="FZ38" i="2"/>
  <c r="FY38" i="2"/>
  <c r="FX38" i="2"/>
  <c r="FW38" i="2"/>
  <c r="FV38" i="2"/>
  <c r="FU38" i="2"/>
  <c r="FT38" i="2"/>
  <c r="FS38" i="2"/>
  <c r="FR38" i="2"/>
  <c r="FQ38" i="2"/>
  <c r="FP38" i="2"/>
  <c r="FO38" i="2"/>
  <c r="FN38" i="2"/>
  <c r="FM38" i="2"/>
  <c r="FL38" i="2"/>
  <c r="FK38" i="2"/>
  <c r="FJ38" i="2"/>
  <c r="FI38" i="2"/>
  <c r="FH38" i="2"/>
  <c r="FG38" i="2"/>
  <c r="FF38" i="2"/>
  <c r="FE38" i="2"/>
  <c r="FD38" i="2"/>
  <c r="FC38" i="2"/>
  <c r="FB38" i="2"/>
  <c r="FA38" i="2"/>
  <c r="EZ38" i="2"/>
  <c r="EY38" i="2"/>
  <c r="EX38" i="2"/>
  <c r="EW38" i="2"/>
  <c r="EV38" i="2"/>
  <c r="EU38" i="2"/>
  <c r="ET38" i="2"/>
  <c r="ES38" i="2"/>
  <c r="ER38" i="2"/>
  <c r="EQ38" i="2"/>
  <c r="EP38" i="2"/>
  <c r="EO38" i="2"/>
  <c r="EN38" i="2"/>
  <c r="EM38" i="2"/>
  <c r="EL38" i="2"/>
  <c r="EK38" i="2"/>
  <c r="EJ38" i="2"/>
  <c r="EI38" i="2"/>
  <c r="EH38" i="2"/>
  <c r="EG38" i="2"/>
  <c r="EF38" i="2"/>
  <c r="EE38" i="2"/>
  <c r="ED38" i="2"/>
  <c r="EC38" i="2"/>
  <c r="EB38" i="2"/>
  <c r="EA38" i="2"/>
  <c r="DZ38" i="2"/>
  <c r="DY38" i="2"/>
  <c r="DX38" i="2"/>
  <c r="DW38" i="2"/>
  <c r="DV38" i="2"/>
  <c r="DU38" i="2"/>
  <c r="DT38" i="2"/>
  <c r="DS38" i="2"/>
  <c r="DR38" i="2"/>
  <c r="DQ38" i="2"/>
  <c r="DP38" i="2"/>
  <c r="DO38" i="2"/>
  <c r="DN38" i="2"/>
  <c r="DM38" i="2"/>
  <c r="DL38" i="2"/>
  <c r="DK38" i="2"/>
  <c r="DJ38" i="2"/>
  <c r="DI38" i="2"/>
  <c r="DH38" i="2"/>
  <c r="DG38" i="2"/>
  <c r="DF38" i="2"/>
  <c r="DE38" i="2"/>
  <c r="DD38" i="2"/>
  <c r="DC38" i="2"/>
  <c r="DB38" i="2"/>
  <c r="DA38" i="2"/>
  <c r="CZ38" i="2"/>
  <c r="CY38" i="2"/>
  <c r="CX38" i="2"/>
  <c r="CW38" i="2"/>
  <c r="CV38" i="2"/>
  <c r="CU38" i="2"/>
  <c r="CT38" i="2"/>
  <c r="CS38" i="2"/>
  <c r="CR38" i="2"/>
  <c r="CQ38" i="2"/>
  <c r="CP38" i="2"/>
  <c r="CO38" i="2"/>
  <c r="CN38" i="2"/>
  <c r="CM38" i="2"/>
  <c r="CL38" i="2"/>
  <c r="CK38" i="2"/>
  <c r="CJ38" i="2"/>
  <c r="CI38" i="2"/>
  <c r="CH38" i="2"/>
  <c r="CG38" i="2"/>
  <c r="CF38" i="2"/>
  <c r="CE38" i="2"/>
  <c r="CD38" i="2"/>
  <c r="CC38" i="2"/>
  <c r="CB38" i="2"/>
  <c r="CA38" i="2"/>
  <c r="BZ38" i="2"/>
  <c r="BY38" i="2"/>
  <c r="BX38" i="2"/>
  <c r="BW38" i="2"/>
  <c r="BV38" i="2"/>
  <c r="BU38" i="2"/>
  <c r="BT38" i="2"/>
  <c r="BS38" i="2"/>
  <c r="BR38" i="2"/>
  <c r="BQ38" i="2"/>
  <c r="BP38" i="2"/>
  <c r="BO38" i="2"/>
  <c r="BN38" i="2"/>
  <c r="BM38" i="2"/>
  <c r="BL38" i="2"/>
  <c r="BK38" i="2"/>
  <c r="BJ38" i="2"/>
  <c r="BI38" i="2"/>
  <c r="BH38" i="2"/>
  <c r="BG38" i="2"/>
  <c r="BF38" i="2"/>
  <c r="BE38" i="2"/>
  <c r="BD38" i="2"/>
  <c r="BC38" i="2"/>
  <c r="BB38" i="2"/>
  <c r="BA38" i="2"/>
  <c r="AZ38" i="2"/>
  <c r="AY38" i="2"/>
  <c r="AX38" i="2"/>
  <c r="AW38" i="2"/>
  <c r="AV38" i="2"/>
  <c r="AU38" i="2"/>
  <c r="AT38" i="2"/>
  <c r="AS38" i="2"/>
  <c r="AR38" i="2"/>
  <c r="AQ38" i="2"/>
  <c r="AP38" i="2"/>
  <c r="AO38" i="2"/>
  <c r="AN38" i="2"/>
  <c r="AM38" i="2"/>
  <c r="AL38" i="2"/>
  <c r="AK38" i="2"/>
  <c r="AJ38" i="2"/>
  <c r="AI38" i="2"/>
  <c r="AH38" i="2"/>
  <c r="AG38" i="2"/>
  <c r="AF38" i="2"/>
  <c r="AE38" i="2"/>
  <c r="AD38" i="2"/>
  <c r="AC38" i="2"/>
  <c r="AB38" i="2"/>
  <c r="AA38" i="2"/>
  <c r="Z38" i="2"/>
  <c r="Y38" i="2"/>
  <c r="X38" i="2"/>
  <c r="W38" i="2"/>
  <c r="V38" i="2"/>
  <c r="U38" i="2"/>
  <c r="T38" i="2"/>
  <c r="S38" i="2"/>
  <c r="R38" i="2"/>
  <c r="Q38" i="2"/>
  <c r="P38" i="2"/>
  <c r="O38" i="2"/>
  <c r="N38" i="2"/>
  <c r="M38" i="2"/>
  <c r="L38" i="2"/>
  <c r="K38" i="2"/>
  <c r="I38" i="2"/>
  <c r="H38" i="2"/>
  <c r="G38" i="2"/>
  <c r="F38" i="2"/>
  <c r="E38" i="2"/>
  <c r="D38" i="2"/>
  <c r="C38" i="2"/>
  <c r="A38" i="2"/>
  <c r="IJ37" i="2"/>
  <c r="II37" i="2"/>
  <c r="IH37" i="2"/>
  <c r="IG37" i="2"/>
  <c r="IF37" i="2"/>
  <c r="IE37" i="2"/>
  <c r="ID37" i="2"/>
  <c r="IC37" i="2"/>
  <c r="IB37" i="2"/>
  <c r="IA37" i="2"/>
  <c r="HZ37" i="2"/>
  <c r="HY37" i="2"/>
  <c r="HX37" i="2"/>
  <c r="HW37" i="2"/>
  <c r="HV37" i="2"/>
  <c r="HU37" i="2"/>
  <c r="HT37" i="2"/>
  <c r="HS37" i="2"/>
  <c r="HR37" i="2"/>
  <c r="HQ37" i="2"/>
  <c r="HP37" i="2"/>
  <c r="HO37" i="2"/>
  <c r="HN37" i="2"/>
  <c r="HM37" i="2"/>
  <c r="HL37" i="2"/>
  <c r="HK37" i="2"/>
  <c r="HJ37" i="2"/>
  <c r="HI37" i="2"/>
  <c r="HH37" i="2"/>
  <c r="HG37" i="2"/>
  <c r="HF37" i="2"/>
  <c r="HE37" i="2"/>
  <c r="HD37" i="2"/>
  <c r="HC37" i="2"/>
  <c r="HB37" i="2"/>
  <c r="HA37" i="2"/>
  <c r="GZ37" i="2"/>
  <c r="GY37" i="2"/>
  <c r="GX37" i="2"/>
  <c r="GW37" i="2"/>
  <c r="GV37" i="2"/>
  <c r="GU37" i="2"/>
  <c r="GT37" i="2"/>
  <c r="GS37" i="2"/>
  <c r="GR37" i="2"/>
  <c r="GQ37" i="2"/>
  <c r="GP37" i="2"/>
  <c r="GO37" i="2"/>
  <c r="GN37" i="2"/>
  <c r="GM37" i="2"/>
  <c r="GL37" i="2"/>
  <c r="GK37" i="2"/>
  <c r="GJ37" i="2"/>
  <c r="GI37" i="2"/>
  <c r="GH37" i="2"/>
  <c r="GG37" i="2"/>
  <c r="GF37" i="2"/>
  <c r="GE37" i="2"/>
  <c r="GD37" i="2"/>
  <c r="GC37" i="2"/>
  <c r="GB37" i="2"/>
  <c r="GA37" i="2"/>
  <c r="FZ37" i="2"/>
  <c r="FY37" i="2"/>
  <c r="FX37" i="2"/>
  <c r="FW37" i="2"/>
  <c r="FV37" i="2"/>
  <c r="FU37" i="2"/>
  <c r="FT37" i="2"/>
  <c r="FS37" i="2"/>
  <c r="FR37" i="2"/>
  <c r="FQ37" i="2"/>
  <c r="FP37" i="2"/>
  <c r="FO37" i="2"/>
  <c r="FN37" i="2"/>
  <c r="FM37" i="2"/>
  <c r="FL37" i="2"/>
  <c r="FK37" i="2"/>
  <c r="FJ37" i="2"/>
  <c r="FI37" i="2"/>
  <c r="FH37" i="2"/>
  <c r="FG37" i="2"/>
  <c r="FF37" i="2"/>
  <c r="FE37" i="2"/>
  <c r="FD37" i="2"/>
  <c r="FC37" i="2"/>
  <c r="FB37" i="2"/>
  <c r="FA37" i="2"/>
  <c r="EZ37" i="2"/>
  <c r="EY37" i="2"/>
  <c r="EX37" i="2"/>
  <c r="EW37" i="2"/>
  <c r="EV37" i="2"/>
  <c r="EU37" i="2"/>
  <c r="ET37" i="2"/>
  <c r="ES37" i="2"/>
  <c r="ER37" i="2"/>
  <c r="EQ37" i="2"/>
  <c r="EP37" i="2"/>
  <c r="EO37" i="2"/>
  <c r="EN37" i="2"/>
  <c r="EM37" i="2"/>
  <c r="EL37" i="2"/>
  <c r="EK37" i="2"/>
  <c r="EJ37" i="2"/>
  <c r="EI37" i="2"/>
  <c r="EH37" i="2"/>
  <c r="EG37" i="2"/>
  <c r="EF37" i="2"/>
  <c r="EE37" i="2"/>
  <c r="ED37" i="2"/>
  <c r="EC37" i="2"/>
  <c r="EB37" i="2"/>
  <c r="EA37" i="2"/>
  <c r="DZ37" i="2"/>
  <c r="DY37" i="2"/>
  <c r="DX37" i="2"/>
  <c r="DW37" i="2"/>
  <c r="DV37" i="2"/>
  <c r="DU37" i="2"/>
  <c r="DT37" i="2"/>
  <c r="DS37" i="2"/>
  <c r="DR37" i="2"/>
  <c r="DQ37" i="2"/>
  <c r="DP37" i="2"/>
  <c r="DO37" i="2"/>
  <c r="DN37" i="2"/>
  <c r="DM37" i="2"/>
  <c r="DL37" i="2"/>
  <c r="DK37" i="2"/>
  <c r="DJ37" i="2"/>
  <c r="DI37" i="2"/>
  <c r="DH37" i="2"/>
  <c r="DG37" i="2"/>
  <c r="DF37" i="2"/>
  <c r="DE37" i="2"/>
  <c r="DD37" i="2"/>
  <c r="DC37" i="2"/>
  <c r="DB37" i="2"/>
  <c r="DA37" i="2"/>
  <c r="CZ37" i="2"/>
  <c r="CY37" i="2"/>
  <c r="CX37" i="2"/>
  <c r="CW37" i="2"/>
  <c r="CV37" i="2"/>
  <c r="CU37" i="2"/>
  <c r="CT37" i="2"/>
  <c r="CS37" i="2"/>
  <c r="CR37" i="2"/>
  <c r="CQ37" i="2"/>
  <c r="CP37" i="2"/>
  <c r="CO37" i="2"/>
  <c r="CN37" i="2"/>
  <c r="CM37" i="2"/>
  <c r="CL37" i="2"/>
  <c r="CK37" i="2"/>
  <c r="CJ37" i="2"/>
  <c r="CI37" i="2"/>
  <c r="CH37" i="2"/>
  <c r="CG37" i="2"/>
  <c r="CF37" i="2"/>
  <c r="CE37" i="2"/>
  <c r="CD37" i="2"/>
  <c r="CC37" i="2"/>
  <c r="CB37" i="2"/>
  <c r="CA37" i="2"/>
  <c r="BZ37" i="2"/>
  <c r="BY37" i="2"/>
  <c r="BX37" i="2"/>
  <c r="BW37" i="2"/>
  <c r="BV37" i="2"/>
  <c r="BU37" i="2"/>
  <c r="BT37" i="2"/>
  <c r="BS37" i="2"/>
  <c r="BR37" i="2"/>
  <c r="BQ37" i="2"/>
  <c r="BP37" i="2"/>
  <c r="BO37" i="2"/>
  <c r="BN37" i="2"/>
  <c r="BM37" i="2"/>
  <c r="BL37" i="2"/>
  <c r="BK37" i="2"/>
  <c r="BJ37" i="2"/>
  <c r="BI37" i="2"/>
  <c r="BH37" i="2"/>
  <c r="BG37" i="2"/>
  <c r="BF37" i="2"/>
  <c r="BE37" i="2"/>
  <c r="BD37" i="2"/>
  <c r="BC37" i="2"/>
  <c r="BB37" i="2"/>
  <c r="BA37" i="2"/>
  <c r="AZ37" i="2"/>
  <c r="AY37" i="2"/>
  <c r="AX37" i="2"/>
  <c r="AW37" i="2"/>
  <c r="AV37" i="2"/>
  <c r="AU37" i="2"/>
  <c r="AT37" i="2"/>
  <c r="AS37" i="2"/>
  <c r="AR37" i="2"/>
  <c r="AQ37" i="2"/>
  <c r="AP37"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I37" i="2"/>
  <c r="H37" i="2"/>
  <c r="G37" i="2"/>
  <c r="F37" i="2"/>
  <c r="E37" i="2"/>
  <c r="D37" i="2"/>
  <c r="C37" i="2"/>
  <c r="A37" i="2"/>
  <c r="IJ36" i="2"/>
  <c r="II36" i="2"/>
  <c r="IH36" i="2"/>
  <c r="IG36" i="2"/>
  <c r="IF36" i="2"/>
  <c r="IE36" i="2"/>
  <c r="ID36" i="2"/>
  <c r="IC36" i="2"/>
  <c r="IB36" i="2"/>
  <c r="IA36" i="2"/>
  <c r="HZ36" i="2"/>
  <c r="HY36" i="2"/>
  <c r="HX36" i="2"/>
  <c r="HW36" i="2"/>
  <c r="HV36" i="2"/>
  <c r="HU36" i="2"/>
  <c r="HT36" i="2"/>
  <c r="HS36" i="2"/>
  <c r="HR36" i="2"/>
  <c r="HQ36" i="2"/>
  <c r="HP36" i="2"/>
  <c r="HO36" i="2"/>
  <c r="HN36" i="2"/>
  <c r="HM36" i="2"/>
  <c r="HL36" i="2"/>
  <c r="HK36" i="2"/>
  <c r="HJ36" i="2"/>
  <c r="HI36" i="2"/>
  <c r="HH36" i="2"/>
  <c r="HG36" i="2"/>
  <c r="HF36" i="2"/>
  <c r="HE36" i="2"/>
  <c r="HD36" i="2"/>
  <c r="HC36" i="2"/>
  <c r="HB36" i="2"/>
  <c r="HA36" i="2"/>
  <c r="GZ36" i="2"/>
  <c r="GY36" i="2"/>
  <c r="GX36" i="2"/>
  <c r="GW36" i="2"/>
  <c r="GV36" i="2"/>
  <c r="GU36" i="2"/>
  <c r="GT36" i="2"/>
  <c r="GS36" i="2"/>
  <c r="GR36" i="2"/>
  <c r="GQ36" i="2"/>
  <c r="GP36" i="2"/>
  <c r="GO36" i="2"/>
  <c r="GN36" i="2"/>
  <c r="GM36" i="2"/>
  <c r="GL36" i="2"/>
  <c r="GK36" i="2"/>
  <c r="GJ36" i="2"/>
  <c r="GI36" i="2"/>
  <c r="GH36" i="2"/>
  <c r="GG36" i="2"/>
  <c r="GF36" i="2"/>
  <c r="GE36" i="2"/>
  <c r="GD36" i="2"/>
  <c r="GC36" i="2"/>
  <c r="GB36" i="2"/>
  <c r="GA36" i="2"/>
  <c r="FZ36" i="2"/>
  <c r="FY36" i="2"/>
  <c r="FX36" i="2"/>
  <c r="FW36" i="2"/>
  <c r="FV36" i="2"/>
  <c r="FU36" i="2"/>
  <c r="FT36" i="2"/>
  <c r="FS36" i="2"/>
  <c r="FR36" i="2"/>
  <c r="FQ36" i="2"/>
  <c r="FP36" i="2"/>
  <c r="FO36" i="2"/>
  <c r="FN36" i="2"/>
  <c r="FM36" i="2"/>
  <c r="FL36" i="2"/>
  <c r="FK36" i="2"/>
  <c r="FJ36" i="2"/>
  <c r="FI36" i="2"/>
  <c r="FH36" i="2"/>
  <c r="FG36" i="2"/>
  <c r="FF36" i="2"/>
  <c r="FE36" i="2"/>
  <c r="FD36" i="2"/>
  <c r="FC36" i="2"/>
  <c r="FB36" i="2"/>
  <c r="FA36" i="2"/>
  <c r="EZ36" i="2"/>
  <c r="EY36" i="2"/>
  <c r="EX36" i="2"/>
  <c r="EW36" i="2"/>
  <c r="EV36" i="2"/>
  <c r="EU36" i="2"/>
  <c r="ET36" i="2"/>
  <c r="ES36" i="2"/>
  <c r="ER36" i="2"/>
  <c r="EQ36" i="2"/>
  <c r="EP36" i="2"/>
  <c r="EO36" i="2"/>
  <c r="EN36" i="2"/>
  <c r="EM36" i="2"/>
  <c r="EL36" i="2"/>
  <c r="EK36" i="2"/>
  <c r="EJ36" i="2"/>
  <c r="EI36" i="2"/>
  <c r="EH36" i="2"/>
  <c r="EG36" i="2"/>
  <c r="EF36" i="2"/>
  <c r="EE36" i="2"/>
  <c r="ED36" i="2"/>
  <c r="EC36" i="2"/>
  <c r="EB36" i="2"/>
  <c r="EA36" i="2"/>
  <c r="DZ36" i="2"/>
  <c r="DY36" i="2"/>
  <c r="DX36" i="2"/>
  <c r="DW36" i="2"/>
  <c r="DV36" i="2"/>
  <c r="DU36" i="2"/>
  <c r="DT36" i="2"/>
  <c r="DS36" i="2"/>
  <c r="DR36" i="2"/>
  <c r="DQ36" i="2"/>
  <c r="DP36" i="2"/>
  <c r="DO36" i="2"/>
  <c r="DN36" i="2"/>
  <c r="DM36" i="2"/>
  <c r="DL36" i="2"/>
  <c r="DK36" i="2"/>
  <c r="DJ36" i="2"/>
  <c r="DI36" i="2"/>
  <c r="DH36" i="2"/>
  <c r="DG36" i="2"/>
  <c r="DF36" i="2"/>
  <c r="DE36" i="2"/>
  <c r="DD36" i="2"/>
  <c r="DC36" i="2"/>
  <c r="DB36" i="2"/>
  <c r="DA36" i="2"/>
  <c r="CZ36" i="2"/>
  <c r="CY36" i="2"/>
  <c r="CX36" i="2"/>
  <c r="CW36" i="2"/>
  <c r="CV36" i="2"/>
  <c r="CU36" i="2"/>
  <c r="CT36" i="2"/>
  <c r="CS36" i="2"/>
  <c r="CR36" i="2"/>
  <c r="CQ36" i="2"/>
  <c r="CP36" i="2"/>
  <c r="CO36" i="2"/>
  <c r="CN36" i="2"/>
  <c r="CM36" i="2"/>
  <c r="CL36" i="2"/>
  <c r="CK36" i="2"/>
  <c r="CJ36" i="2"/>
  <c r="CI36" i="2"/>
  <c r="CH36" i="2"/>
  <c r="CG36" i="2"/>
  <c r="CF36" i="2"/>
  <c r="CE36" i="2"/>
  <c r="CD36" i="2"/>
  <c r="CC36" i="2"/>
  <c r="CB36" i="2"/>
  <c r="CA36" i="2"/>
  <c r="BZ36" i="2"/>
  <c r="BY36" i="2"/>
  <c r="BX36" i="2"/>
  <c r="BW36" i="2"/>
  <c r="BV36" i="2"/>
  <c r="BU36" i="2"/>
  <c r="BT36" i="2"/>
  <c r="BS36" i="2"/>
  <c r="BR36" i="2"/>
  <c r="BQ36" i="2"/>
  <c r="BP36" i="2"/>
  <c r="BO36" i="2"/>
  <c r="BN36" i="2"/>
  <c r="BM36" i="2"/>
  <c r="BL36" i="2"/>
  <c r="BK36" i="2"/>
  <c r="BJ36" i="2"/>
  <c r="BI36" i="2"/>
  <c r="BH36" i="2"/>
  <c r="BG36" i="2"/>
  <c r="BF36" i="2"/>
  <c r="BE36" i="2"/>
  <c r="BD36" i="2"/>
  <c r="BC36" i="2"/>
  <c r="BB36" i="2"/>
  <c r="BA36" i="2"/>
  <c r="AZ36" i="2"/>
  <c r="AY36" i="2"/>
  <c r="AX36" i="2"/>
  <c r="AW36" i="2"/>
  <c r="AV36" i="2"/>
  <c r="AU36" i="2"/>
  <c r="AT36" i="2"/>
  <c r="AS36" i="2"/>
  <c r="AR36" i="2"/>
  <c r="AQ36" i="2"/>
  <c r="AP36" i="2"/>
  <c r="AO36" i="2"/>
  <c r="AN36" i="2"/>
  <c r="AM36" i="2"/>
  <c r="AL36" i="2"/>
  <c r="AK36" i="2"/>
  <c r="AJ36" i="2"/>
  <c r="AI36" i="2"/>
  <c r="AH36" i="2"/>
  <c r="AG36" i="2"/>
  <c r="AF36" i="2"/>
  <c r="AE36" i="2"/>
  <c r="AD36" i="2"/>
  <c r="AC36" i="2"/>
  <c r="AB36" i="2"/>
  <c r="AA36" i="2"/>
  <c r="Z36" i="2"/>
  <c r="Y36" i="2"/>
  <c r="X36" i="2"/>
  <c r="W36" i="2"/>
  <c r="V36" i="2"/>
  <c r="U36" i="2"/>
  <c r="T36" i="2"/>
  <c r="S36" i="2"/>
  <c r="R36" i="2"/>
  <c r="Q36" i="2"/>
  <c r="P36" i="2"/>
  <c r="O36" i="2"/>
  <c r="N36" i="2"/>
  <c r="M36" i="2"/>
  <c r="L36" i="2"/>
  <c r="K36" i="2"/>
  <c r="I36" i="2"/>
  <c r="H36" i="2"/>
  <c r="G36" i="2"/>
  <c r="E36" i="2"/>
  <c r="D36" i="2"/>
  <c r="C36" i="2"/>
  <c r="A36" i="2"/>
  <c r="IJ35" i="2"/>
  <c r="II35" i="2"/>
  <c r="IH35" i="2"/>
  <c r="IG35" i="2"/>
  <c r="IF35" i="2"/>
  <c r="IE35" i="2"/>
  <c r="ID35" i="2"/>
  <c r="IC35" i="2"/>
  <c r="IB35" i="2"/>
  <c r="IA35" i="2"/>
  <c r="HZ35" i="2"/>
  <c r="HY35" i="2"/>
  <c r="HX35" i="2"/>
  <c r="HW35" i="2"/>
  <c r="HV35" i="2"/>
  <c r="HU35" i="2"/>
  <c r="HT35" i="2"/>
  <c r="HS35" i="2"/>
  <c r="HR35" i="2"/>
  <c r="HQ35" i="2"/>
  <c r="HP35" i="2"/>
  <c r="HO35" i="2"/>
  <c r="HN35" i="2"/>
  <c r="HM35" i="2"/>
  <c r="HL35" i="2"/>
  <c r="HK35" i="2"/>
  <c r="HJ35" i="2"/>
  <c r="HI35" i="2"/>
  <c r="HH35" i="2"/>
  <c r="HG35" i="2"/>
  <c r="HF35" i="2"/>
  <c r="HE35" i="2"/>
  <c r="HD35" i="2"/>
  <c r="HC35" i="2"/>
  <c r="HB35" i="2"/>
  <c r="HA35" i="2"/>
  <c r="GZ35" i="2"/>
  <c r="GY35" i="2"/>
  <c r="GX35" i="2"/>
  <c r="GW35" i="2"/>
  <c r="GV35" i="2"/>
  <c r="GU35" i="2"/>
  <c r="GT35" i="2"/>
  <c r="GS35" i="2"/>
  <c r="GR35" i="2"/>
  <c r="GQ35" i="2"/>
  <c r="GP35" i="2"/>
  <c r="GO35" i="2"/>
  <c r="GN35" i="2"/>
  <c r="GM35" i="2"/>
  <c r="GL35" i="2"/>
  <c r="GK35" i="2"/>
  <c r="GJ35" i="2"/>
  <c r="GI35" i="2"/>
  <c r="GH35" i="2"/>
  <c r="GG35" i="2"/>
  <c r="GF35" i="2"/>
  <c r="GE35" i="2"/>
  <c r="GD35" i="2"/>
  <c r="GC35" i="2"/>
  <c r="GB35" i="2"/>
  <c r="GA35" i="2"/>
  <c r="FZ35" i="2"/>
  <c r="FY35" i="2"/>
  <c r="FX35" i="2"/>
  <c r="FW35" i="2"/>
  <c r="FV35" i="2"/>
  <c r="FU35" i="2"/>
  <c r="FT35" i="2"/>
  <c r="FS35" i="2"/>
  <c r="FR35" i="2"/>
  <c r="FQ35" i="2"/>
  <c r="FP35" i="2"/>
  <c r="FO35" i="2"/>
  <c r="FN35" i="2"/>
  <c r="FM35" i="2"/>
  <c r="FL35" i="2"/>
  <c r="FK35" i="2"/>
  <c r="FJ35" i="2"/>
  <c r="FI35" i="2"/>
  <c r="FH35" i="2"/>
  <c r="FG35" i="2"/>
  <c r="FF35" i="2"/>
  <c r="FE35" i="2"/>
  <c r="FD35" i="2"/>
  <c r="FC35" i="2"/>
  <c r="FB35" i="2"/>
  <c r="FA35" i="2"/>
  <c r="EZ35" i="2"/>
  <c r="EY35" i="2"/>
  <c r="EX35" i="2"/>
  <c r="EW35" i="2"/>
  <c r="EV35" i="2"/>
  <c r="EU35" i="2"/>
  <c r="ET35" i="2"/>
  <c r="ES35" i="2"/>
  <c r="ER35" i="2"/>
  <c r="EQ35" i="2"/>
  <c r="EP35" i="2"/>
  <c r="EO35" i="2"/>
  <c r="EN35" i="2"/>
  <c r="EM35" i="2"/>
  <c r="EL35" i="2"/>
  <c r="EK35" i="2"/>
  <c r="EJ35" i="2"/>
  <c r="EI35" i="2"/>
  <c r="EH35" i="2"/>
  <c r="EG35" i="2"/>
  <c r="EF35" i="2"/>
  <c r="EE35" i="2"/>
  <c r="ED35" i="2"/>
  <c r="EC35" i="2"/>
  <c r="EB35" i="2"/>
  <c r="EA35" i="2"/>
  <c r="DZ35" i="2"/>
  <c r="DY35" i="2"/>
  <c r="DX35" i="2"/>
  <c r="DW35" i="2"/>
  <c r="DV35" i="2"/>
  <c r="DU35" i="2"/>
  <c r="DT35" i="2"/>
  <c r="DS35" i="2"/>
  <c r="DR35" i="2"/>
  <c r="DQ35" i="2"/>
  <c r="DP35" i="2"/>
  <c r="DO35" i="2"/>
  <c r="DN35" i="2"/>
  <c r="DM35" i="2"/>
  <c r="DL35" i="2"/>
  <c r="DK35" i="2"/>
  <c r="DJ35" i="2"/>
  <c r="DI35" i="2"/>
  <c r="DH35" i="2"/>
  <c r="DG35" i="2"/>
  <c r="DF35" i="2"/>
  <c r="DE35" i="2"/>
  <c r="DD35" i="2"/>
  <c r="DC35" i="2"/>
  <c r="DB35" i="2"/>
  <c r="DA35" i="2"/>
  <c r="CZ35" i="2"/>
  <c r="CY35" i="2"/>
  <c r="CX35" i="2"/>
  <c r="CW35" i="2"/>
  <c r="CV35" i="2"/>
  <c r="CU35" i="2"/>
  <c r="CT35" i="2"/>
  <c r="CS35" i="2"/>
  <c r="CR35" i="2"/>
  <c r="CQ35" i="2"/>
  <c r="CP35" i="2"/>
  <c r="CO35" i="2"/>
  <c r="CN35" i="2"/>
  <c r="CM35" i="2"/>
  <c r="CL35" i="2"/>
  <c r="CK35" i="2"/>
  <c r="CJ35" i="2"/>
  <c r="CI35" i="2"/>
  <c r="CH35" i="2"/>
  <c r="CG35" i="2"/>
  <c r="CF35" i="2"/>
  <c r="CE35" i="2"/>
  <c r="CD35" i="2"/>
  <c r="CC35" i="2"/>
  <c r="CB35" i="2"/>
  <c r="CA35" i="2"/>
  <c r="BZ35" i="2"/>
  <c r="BY35" i="2"/>
  <c r="BX35" i="2"/>
  <c r="BW35" i="2"/>
  <c r="BV35" i="2"/>
  <c r="BU35" i="2"/>
  <c r="BT35" i="2"/>
  <c r="BS35" i="2"/>
  <c r="BR35" i="2"/>
  <c r="BQ35" i="2"/>
  <c r="BP35" i="2"/>
  <c r="BO35" i="2"/>
  <c r="BN35" i="2"/>
  <c r="BM35" i="2"/>
  <c r="BL35" i="2"/>
  <c r="BK35" i="2"/>
  <c r="BJ35" i="2"/>
  <c r="BI35" i="2"/>
  <c r="BH35" i="2"/>
  <c r="BG35" i="2"/>
  <c r="BF35" i="2"/>
  <c r="BE35" i="2"/>
  <c r="BD35" i="2"/>
  <c r="BC35" i="2"/>
  <c r="BB35" i="2"/>
  <c r="BA35" i="2"/>
  <c r="AZ35" i="2"/>
  <c r="AY35" i="2"/>
  <c r="AX35" i="2"/>
  <c r="AW35" i="2"/>
  <c r="AV35" i="2"/>
  <c r="AU35" i="2"/>
  <c r="AT35" i="2"/>
  <c r="AS35" i="2"/>
  <c r="AR35" i="2"/>
  <c r="AQ35" i="2"/>
  <c r="AP35" i="2"/>
  <c r="AO35" i="2"/>
  <c r="AN35" i="2"/>
  <c r="AM35" i="2"/>
  <c r="AL35" i="2"/>
  <c r="AK35" i="2"/>
  <c r="AJ35" i="2"/>
  <c r="AI35" i="2"/>
  <c r="AH35" i="2"/>
  <c r="AG35" i="2"/>
  <c r="AF35" i="2"/>
  <c r="AE35" i="2"/>
  <c r="AD35" i="2"/>
  <c r="AC35" i="2"/>
  <c r="AB35" i="2"/>
  <c r="AA35" i="2"/>
  <c r="Z35" i="2"/>
  <c r="Y35" i="2"/>
  <c r="X35" i="2"/>
  <c r="W35" i="2"/>
  <c r="V35" i="2"/>
  <c r="U35" i="2"/>
  <c r="T35" i="2"/>
  <c r="S35" i="2"/>
  <c r="R35" i="2"/>
  <c r="Q35" i="2"/>
  <c r="P35" i="2"/>
  <c r="O35" i="2"/>
  <c r="N35" i="2"/>
  <c r="M35" i="2"/>
  <c r="L35" i="2"/>
  <c r="K35" i="2"/>
  <c r="I35" i="2"/>
  <c r="H35" i="2"/>
  <c r="G35" i="2"/>
  <c r="F35" i="2"/>
  <c r="E35" i="2"/>
  <c r="D35" i="2"/>
  <c r="C35" i="2"/>
  <c r="A35" i="2"/>
  <c r="IJ34" i="2"/>
  <c r="II34" i="2"/>
  <c r="IH34" i="2"/>
  <c r="IG34" i="2"/>
  <c r="IF34" i="2"/>
  <c r="IE34" i="2"/>
  <c r="ID34" i="2"/>
  <c r="IC34" i="2"/>
  <c r="IB34" i="2"/>
  <c r="IA34" i="2"/>
  <c r="HZ34" i="2"/>
  <c r="HY34" i="2"/>
  <c r="HX34" i="2"/>
  <c r="HW34" i="2"/>
  <c r="HV34" i="2"/>
  <c r="HU34" i="2"/>
  <c r="HT34" i="2"/>
  <c r="HS34" i="2"/>
  <c r="HR34" i="2"/>
  <c r="HQ34" i="2"/>
  <c r="HP34" i="2"/>
  <c r="HO34" i="2"/>
  <c r="HN34" i="2"/>
  <c r="HM34" i="2"/>
  <c r="HL34" i="2"/>
  <c r="HK34" i="2"/>
  <c r="HJ34" i="2"/>
  <c r="HI34" i="2"/>
  <c r="HH34" i="2"/>
  <c r="HG34" i="2"/>
  <c r="HF34" i="2"/>
  <c r="HE34" i="2"/>
  <c r="HD34" i="2"/>
  <c r="HC34" i="2"/>
  <c r="HB34" i="2"/>
  <c r="HA34" i="2"/>
  <c r="GZ34" i="2"/>
  <c r="GY34" i="2"/>
  <c r="GX34" i="2"/>
  <c r="GW34" i="2"/>
  <c r="GV34" i="2"/>
  <c r="GU34" i="2"/>
  <c r="GT34" i="2"/>
  <c r="GS34" i="2"/>
  <c r="GR34" i="2"/>
  <c r="GQ34" i="2"/>
  <c r="GP34" i="2"/>
  <c r="GO34" i="2"/>
  <c r="GN34" i="2"/>
  <c r="GM34" i="2"/>
  <c r="GL34" i="2"/>
  <c r="GK34" i="2"/>
  <c r="GJ34" i="2"/>
  <c r="GI34" i="2"/>
  <c r="GH34" i="2"/>
  <c r="GG34" i="2"/>
  <c r="GF34" i="2"/>
  <c r="GE34" i="2"/>
  <c r="GD34" i="2"/>
  <c r="GC34" i="2"/>
  <c r="GB34" i="2"/>
  <c r="GA34" i="2"/>
  <c r="FZ34" i="2"/>
  <c r="FY34" i="2"/>
  <c r="FX34" i="2"/>
  <c r="FW34" i="2"/>
  <c r="FV34" i="2"/>
  <c r="FU34" i="2"/>
  <c r="FT34" i="2"/>
  <c r="FS34" i="2"/>
  <c r="FR34" i="2"/>
  <c r="FQ34" i="2"/>
  <c r="FP34" i="2"/>
  <c r="FO34" i="2"/>
  <c r="FN34" i="2"/>
  <c r="FM34" i="2"/>
  <c r="FL34" i="2"/>
  <c r="FK34" i="2"/>
  <c r="FJ34" i="2"/>
  <c r="FI34" i="2"/>
  <c r="FH34" i="2"/>
  <c r="FG34" i="2"/>
  <c r="FF34" i="2"/>
  <c r="FE34" i="2"/>
  <c r="FD34" i="2"/>
  <c r="FC34" i="2"/>
  <c r="FB34" i="2"/>
  <c r="FA34" i="2"/>
  <c r="EZ34" i="2"/>
  <c r="EY34" i="2"/>
  <c r="EX34" i="2"/>
  <c r="EW34" i="2"/>
  <c r="EV34" i="2"/>
  <c r="EU34" i="2"/>
  <c r="ET34" i="2"/>
  <c r="ES34" i="2"/>
  <c r="ER34" i="2"/>
  <c r="EQ34" i="2"/>
  <c r="EP34" i="2"/>
  <c r="EO34" i="2"/>
  <c r="EN34" i="2"/>
  <c r="EM34" i="2"/>
  <c r="EL34" i="2"/>
  <c r="EK34" i="2"/>
  <c r="EJ34" i="2"/>
  <c r="EI34" i="2"/>
  <c r="EH34" i="2"/>
  <c r="EG34" i="2"/>
  <c r="EF34" i="2"/>
  <c r="EE34" i="2"/>
  <c r="ED34" i="2"/>
  <c r="EC34" i="2"/>
  <c r="EB34" i="2"/>
  <c r="EA34" i="2"/>
  <c r="DZ34" i="2"/>
  <c r="DY34" i="2"/>
  <c r="DX34" i="2"/>
  <c r="DW34" i="2"/>
  <c r="DV34" i="2"/>
  <c r="DU34" i="2"/>
  <c r="DT34" i="2"/>
  <c r="DS34" i="2"/>
  <c r="DR34" i="2"/>
  <c r="DQ34" i="2"/>
  <c r="DP34" i="2"/>
  <c r="DO34" i="2"/>
  <c r="DN34" i="2"/>
  <c r="DM34" i="2"/>
  <c r="DL34" i="2"/>
  <c r="DK34" i="2"/>
  <c r="DJ34" i="2"/>
  <c r="DI34" i="2"/>
  <c r="DH34" i="2"/>
  <c r="DG34" i="2"/>
  <c r="DF34" i="2"/>
  <c r="DE34" i="2"/>
  <c r="DD34" i="2"/>
  <c r="DC34" i="2"/>
  <c r="DB34" i="2"/>
  <c r="DA34" i="2"/>
  <c r="CZ34" i="2"/>
  <c r="CY34" i="2"/>
  <c r="CX34" i="2"/>
  <c r="CW34" i="2"/>
  <c r="CV34" i="2"/>
  <c r="CU34" i="2"/>
  <c r="CT34" i="2"/>
  <c r="CS34" i="2"/>
  <c r="CR34" i="2"/>
  <c r="CQ34" i="2"/>
  <c r="CP34" i="2"/>
  <c r="CO34" i="2"/>
  <c r="CN34" i="2"/>
  <c r="CM34" i="2"/>
  <c r="CL34" i="2"/>
  <c r="CK34" i="2"/>
  <c r="CJ34" i="2"/>
  <c r="CI34" i="2"/>
  <c r="CH34" i="2"/>
  <c r="CG34" i="2"/>
  <c r="CF34" i="2"/>
  <c r="CE34" i="2"/>
  <c r="CD34" i="2"/>
  <c r="CC34" i="2"/>
  <c r="CB34" i="2"/>
  <c r="CA34" i="2"/>
  <c r="BZ34" i="2"/>
  <c r="BY34" i="2"/>
  <c r="BX34" i="2"/>
  <c r="BW34" i="2"/>
  <c r="BV34" i="2"/>
  <c r="BU34" i="2"/>
  <c r="BT34" i="2"/>
  <c r="BS34" i="2"/>
  <c r="BR34" i="2"/>
  <c r="BQ34" i="2"/>
  <c r="BP34" i="2"/>
  <c r="BO34" i="2"/>
  <c r="BN34" i="2"/>
  <c r="BM34" i="2"/>
  <c r="BL34" i="2"/>
  <c r="BK34" i="2"/>
  <c r="BJ34" i="2"/>
  <c r="BI34" i="2"/>
  <c r="BH34" i="2"/>
  <c r="BG34" i="2"/>
  <c r="BF34" i="2"/>
  <c r="BE34" i="2"/>
  <c r="BD34" i="2"/>
  <c r="BC34" i="2"/>
  <c r="BB34" i="2"/>
  <c r="BA34" i="2"/>
  <c r="AZ34" i="2"/>
  <c r="AY34" i="2"/>
  <c r="AX34" i="2"/>
  <c r="AW34" i="2"/>
  <c r="AV34" i="2"/>
  <c r="AU34" i="2"/>
  <c r="AT34" i="2"/>
  <c r="AS34" i="2"/>
  <c r="AR34" i="2"/>
  <c r="AQ34" i="2"/>
  <c r="AP34"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I34" i="2"/>
  <c r="H34" i="2"/>
  <c r="G34" i="2"/>
  <c r="F34" i="2"/>
  <c r="E34" i="2"/>
  <c r="D34" i="2"/>
  <c r="C34" i="2"/>
  <c r="A34" i="2"/>
  <c r="IJ33" i="2"/>
  <c r="II33" i="2"/>
  <c r="IH33" i="2"/>
  <c r="IG33" i="2"/>
  <c r="IF33" i="2"/>
  <c r="IE33" i="2"/>
  <c r="ID33" i="2"/>
  <c r="IC33" i="2"/>
  <c r="IB33" i="2"/>
  <c r="IA33" i="2"/>
  <c r="HZ33" i="2"/>
  <c r="HY33" i="2"/>
  <c r="HX33" i="2"/>
  <c r="HW33" i="2"/>
  <c r="HV33" i="2"/>
  <c r="HU33" i="2"/>
  <c r="HT33" i="2"/>
  <c r="HS33" i="2"/>
  <c r="HR33" i="2"/>
  <c r="HQ33" i="2"/>
  <c r="HP33" i="2"/>
  <c r="HO33" i="2"/>
  <c r="HN33" i="2"/>
  <c r="HM33" i="2"/>
  <c r="HL33" i="2"/>
  <c r="HK33" i="2"/>
  <c r="HJ33" i="2"/>
  <c r="HI33" i="2"/>
  <c r="HH33" i="2"/>
  <c r="HG33" i="2"/>
  <c r="HF33" i="2"/>
  <c r="HE33" i="2"/>
  <c r="HD33" i="2"/>
  <c r="HC33" i="2"/>
  <c r="HB33" i="2"/>
  <c r="HA33" i="2"/>
  <c r="GZ33" i="2"/>
  <c r="GY33" i="2"/>
  <c r="GX33" i="2"/>
  <c r="GW33" i="2"/>
  <c r="GV33" i="2"/>
  <c r="GU33" i="2"/>
  <c r="GT33" i="2"/>
  <c r="GS33" i="2"/>
  <c r="GR33" i="2"/>
  <c r="GQ33" i="2"/>
  <c r="GP33" i="2"/>
  <c r="GO33" i="2"/>
  <c r="GN33" i="2"/>
  <c r="GM33" i="2"/>
  <c r="GL33" i="2"/>
  <c r="GK33" i="2"/>
  <c r="GJ33" i="2"/>
  <c r="GI33" i="2"/>
  <c r="GH33" i="2"/>
  <c r="GG33" i="2"/>
  <c r="GF33" i="2"/>
  <c r="GE33" i="2"/>
  <c r="GD33" i="2"/>
  <c r="GC33" i="2"/>
  <c r="GB33" i="2"/>
  <c r="GA33" i="2"/>
  <c r="FZ33" i="2"/>
  <c r="FY33" i="2"/>
  <c r="FX33" i="2"/>
  <c r="FW33" i="2"/>
  <c r="FV33" i="2"/>
  <c r="FU33" i="2"/>
  <c r="FT33" i="2"/>
  <c r="FS33" i="2"/>
  <c r="FR33" i="2"/>
  <c r="FQ33" i="2"/>
  <c r="FP33" i="2"/>
  <c r="FO33" i="2"/>
  <c r="FN33" i="2"/>
  <c r="FM33" i="2"/>
  <c r="FL33" i="2"/>
  <c r="FK33" i="2"/>
  <c r="FJ33" i="2"/>
  <c r="FI33" i="2"/>
  <c r="FH33" i="2"/>
  <c r="FG33" i="2"/>
  <c r="FF33" i="2"/>
  <c r="FE33" i="2"/>
  <c r="FD33" i="2"/>
  <c r="FC33" i="2"/>
  <c r="FB33" i="2"/>
  <c r="FA33" i="2"/>
  <c r="EZ33" i="2"/>
  <c r="EY33" i="2"/>
  <c r="EX33" i="2"/>
  <c r="EW33" i="2"/>
  <c r="EV33" i="2"/>
  <c r="EU33" i="2"/>
  <c r="ET33" i="2"/>
  <c r="ES33" i="2"/>
  <c r="ER33" i="2"/>
  <c r="EQ33" i="2"/>
  <c r="EP33" i="2"/>
  <c r="EO33" i="2"/>
  <c r="EN33" i="2"/>
  <c r="EM33" i="2"/>
  <c r="EL33" i="2"/>
  <c r="EK33" i="2"/>
  <c r="EJ33" i="2"/>
  <c r="EI33" i="2"/>
  <c r="EH33" i="2"/>
  <c r="EG33" i="2"/>
  <c r="EF33" i="2"/>
  <c r="EE33" i="2"/>
  <c r="ED33" i="2"/>
  <c r="EC33" i="2"/>
  <c r="EB33" i="2"/>
  <c r="EA33" i="2"/>
  <c r="DZ33" i="2"/>
  <c r="DY33" i="2"/>
  <c r="DX33" i="2"/>
  <c r="DW33" i="2"/>
  <c r="DV33" i="2"/>
  <c r="DU33" i="2"/>
  <c r="DT33" i="2"/>
  <c r="DS33" i="2"/>
  <c r="DR33" i="2"/>
  <c r="DQ33" i="2"/>
  <c r="DP33" i="2"/>
  <c r="DO33" i="2"/>
  <c r="DN33" i="2"/>
  <c r="DM33" i="2"/>
  <c r="DL33" i="2"/>
  <c r="DK33" i="2"/>
  <c r="DJ33" i="2"/>
  <c r="DI33" i="2"/>
  <c r="DH33" i="2"/>
  <c r="DG33" i="2"/>
  <c r="DF33" i="2"/>
  <c r="DE33" i="2"/>
  <c r="DD33" i="2"/>
  <c r="DC33" i="2"/>
  <c r="DB33" i="2"/>
  <c r="DA33" i="2"/>
  <c r="CZ33" i="2"/>
  <c r="CY33" i="2"/>
  <c r="CX33" i="2"/>
  <c r="CW33" i="2"/>
  <c r="CV33" i="2"/>
  <c r="CU33" i="2"/>
  <c r="CT33" i="2"/>
  <c r="CS33" i="2"/>
  <c r="CR33" i="2"/>
  <c r="CQ33" i="2"/>
  <c r="CP33" i="2"/>
  <c r="CO33" i="2"/>
  <c r="CN33" i="2"/>
  <c r="CM33" i="2"/>
  <c r="CL33" i="2"/>
  <c r="CK33" i="2"/>
  <c r="CJ33" i="2"/>
  <c r="CI33" i="2"/>
  <c r="CH33" i="2"/>
  <c r="CG33" i="2"/>
  <c r="CF33" i="2"/>
  <c r="CE33" i="2"/>
  <c r="CD33" i="2"/>
  <c r="CC33" i="2"/>
  <c r="CB33" i="2"/>
  <c r="CA33" i="2"/>
  <c r="BZ33" i="2"/>
  <c r="BY33" i="2"/>
  <c r="BX33" i="2"/>
  <c r="BW33" i="2"/>
  <c r="BV33" i="2"/>
  <c r="BU33" i="2"/>
  <c r="BT33" i="2"/>
  <c r="BS33" i="2"/>
  <c r="BR33" i="2"/>
  <c r="BQ33" i="2"/>
  <c r="BP33" i="2"/>
  <c r="BO33" i="2"/>
  <c r="BN33" i="2"/>
  <c r="BM33" i="2"/>
  <c r="BL33" i="2"/>
  <c r="BK33" i="2"/>
  <c r="BJ33" i="2"/>
  <c r="BI33" i="2"/>
  <c r="BH33" i="2"/>
  <c r="BG33" i="2"/>
  <c r="BF33" i="2"/>
  <c r="BE33" i="2"/>
  <c r="BD33" i="2"/>
  <c r="BC33" i="2"/>
  <c r="BB33" i="2"/>
  <c r="BA33" i="2"/>
  <c r="AZ33" i="2"/>
  <c r="AY33" i="2"/>
  <c r="AX33" i="2"/>
  <c r="AW33" i="2"/>
  <c r="AV33" i="2"/>
  <c r="AU33" i="2"/>
  <c r="AT33" i="2"/>
  <c r="AS33" i="2"/>
  <c r="AR33" i="2"/>
  <c r="AQ33" i="2"/>
  <c r="AP33" i="2"/>
  <c r="AO33"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I33" i="2"/>
  <c r="H33" i="2"/>
  <c r="G33" i="2"/>
  <c r="F33" i="2"/>
  <c r="D33" i="2"/>
  <c r="C33" i="2"/>
  <c r="A33" i="2"/>
  <c r="IJ32" i="2"/>
  <c r="II32" i="2"/>
  <c r="IH32" i="2"/>
  <c r="IG32" i="2"/>
  <c r="IF32" i="2"/>
  <c r="IE32" i="2"/>
  <c r="ID32" i="2"/>
  <c r="IC32" i="2"/>
  <c r="IB32" i="2"/>
  <c r="IA32" i="2"/>
  <c r="HZ32" i="2"/>
  <c r="HY32" i="2"/>
  <c r="HX32" i="2"/>
  <c r="HW32" i="2"/>
  <c r="HV32" i="2"/>
  <c r="HU32" i="2"/>
  <c r="HT32" i="2"/>
  <c r="HS32" i="2"/>
  <c r="HR32" i="2"/>
  <c r="HQ32" i="2"/>
  <c r="HP32" i="2"/>
  <c r="HO32" i="2"/>
  <c r="HN32" i="2"/>
  <c r="HM32" i="2"/>
  <c r="HL32" i="2"/>
  <c r="HK32" i="2"/>
  <c r="HJ32" i="2"/>
  <c r="HI32" i="2"/>
  <c r="HH32" i="2"/>
  <c r="HG32" i="2"/>
  <c r="HF32" i="2"/>
  <c r="HE32" i="2"/>
  <c r="HD32" i="2"/>
  <c r="HC32" i="2"/>
  <c r="HB32" i="2"/>
  <c r="HA32" i="2"/>
  <c r="GZ32" i="2"/>
  <c r="GY32" i="2"/>
  <c r="GX32" i="2"/>
  <c r="GW32" i="2"/>
  <c r="GV32" i="2"/>
  <c r="GU32" i="2"/>
  <c r="GT32" i="2"/>
  <c r="GS32" i="2"/>
  <c r="GR32" i="2"/>
  <c r="GQ32" i="2"/>
  <c r="GP32" i="2"/>
  <c r="GO32" i="2"/>
  <c r="GN32" i="2"/>
  <c r="GM32" i="2"/>
  <c r="GL32" i="2"/>
  <c r="GK32" i="2"/>
  <c r="GJ32" i="2"/>
  <c r="GI32" i="2"/>
  <c r="GH32" i="2"/>
  <c r="GG32" i="2"/>
  <c r="GF32" i="2"/>
  <c r="GE32" i="2"/>
  <c r="GD32" i="2"/>
  <c r="GC32" i="2"/>
  <c r="GB32" i="2"/>
  <c r="GA32" i="2"/>
  <c r="FZ32" i="2"/>
  <c r="FY32" i="2"/>
  <c r="FX32" i="2"/>
  <c r="FW32" i="2"/>
  <c r="FV32" i="2"/>
  <c r="FU32" i="2"/>
  <c r="FT32" i="2"/>
  <c r="FS32" i="2"/>
  <c r="FR32" i="2"/>
  <c r="FQ32" i="2"/>
  <c r="FP32" i="2"/>
  <c r="FO32" i="2"/>
  <c r="FN32" i="2"/>
  <c r="FM32" i="2"/>
  <c r="FL32" i="2"/>
  <c r="FK32" i="2"/>
  <c r="FJ32" i="2"/>
  <c r="FI32" i="2"/>
  <c r="FH32" i="2"/>
  <c r="FG32" i="2"/>
  <c r="FF32" i="2"/>
  <c r="FE32" i="2"/>
  <c r="FD32" i="2"/>
  <c r="FC32" i="2"/>
  <c r="FB32" i="2"/>
  <c r="FA32" i="2"/>
  <c r="EZ32" i="2"/>
  <c r="EY32" i="2"/>
  <c r="EX32" i="2"/>
  <c r="EW32" i="2"/>
  <c r="EV32" i="2"/>
  <c r="EU32" i="2"/>
  <c r="ET32" i="2"/>
  <c r="ES32" i="2"/>
  <c r="ER32" i="2"/>
  <c r="EQ32" i="2"/>
  <c r="EP32" i="2"/>
  <c r="EO32" i="2"/>
  <c r="EN32" i="2"/>
  <c r="EM32" i="2"/>
  <c r="EL32" i="2"/>
  <c r="EK32" i="2"/>
  <c r="EJ32" i="2"/>
  <c r="EI32" i="2"/>
  <c r="EH32" i="2"/>
  <c r="EG32" i="2"/>
  <c r="EF32" i="2"/>
  <c r="EE32" i="2"/>
  <c r="ED32" i="2"/>
  <c r="EC32" i="2"/>
  <c r="EB32" i="2"/>
  <c r="EA32" i="2"/>
  <c r="DZ32" i="2"/>
  <c r="DY32" i="2"/>
  <c r="DX32" i="2"/>
  <c r="DW32" i="2"/>
  <c r="DV32" i="2"/>
  <c r="DU32" i="2"/>
  <c r="DT32" i="2"/>
  <c r="DS32" i="2"/>
  <c r="DR32" i="2"/>
  <c r="DQ32" i="2"/>
  <c r="DP32" i="2"/>
  <c r="DO32" i="2"/>
  <c r="DN32" i="2"/>
  <c r="DM32" i="2"/>
  <c r="DL32" i="2"/>
  <c r="DK32" i="2"/>
  <c r="DJ32" i="2"/>
  <c r="DI32" i="2"/>
  <c r="DH32" i="2"/>
  <c r="DG32" i="2"/>
  <c r="DF32" i="2"/>
  <c r="DE32" i="2"/>
  <c r="DD32" i="2"/>
  <c r="DC32" i="2"/>
  <c r="DB32" i="2"/>
  <c r="DA32" i="2"/>
  <c r="CZ32" i="2"/>
  <c r="CY32" i="2"/>
  <c r="CX32" i="2"/>
  <c r="CW32" i="2"/>
  <c r="CV32" i="2"/>
  <c r="CU32" i="2"/>
  <c r="CT32" i="2"/>
  <c r="CS32" i="2"/>
  <c r="CR32" i="2"/>
  <c r="CQ32" i="2"/>
  <c r="CP32" i="2"/>
  <c r="CO32" i="2"/>
  <c r="CN32" i="2"/>
  <c r="CM32" i="2"/>
  <c r="CL32" i="2"/>
  <c r="CK32" i="2"/>
  <c r="CJ32" i="2"/>
  <c r="CI32" i="2"/>
  <c r="CH32" i="2"/>
  <c r="CG32" i="2"/>
  <c r="CF32" i="2"/>
  <c r="CE32" i="2"/>
  <c r="CD32" i="2"/>
  <c r="CC32" i="2"/>
  <c r="CB32" i="2"/>
  <c r="CA32" i="2"/>
  <c r="BZ32" i="2"/>
  <c r="BY32" i="2"/>
  <c r="BX32" i="2"/>
  <c r="BW32" i="2"/>
  <c r="BV32" i="2"/>
  <c r="BU32" i="2"/>
  <c r="BT32" i="2"/>
  <c r="BS32" i="2"/>
  <c r="BR32" i="2"/>
  <c r="BQ32" i="2"/>
  <c r="BP32" i="2"/>
  <c r="BO32" i="2"/>
  <c r="BN32" i="2"/>
  <c r="BM32" i="2"/>
  <c r="BL32" i="2"/>
  <c r="BK32" i="2"/>
  <c r="BJ32" i="2"/>
  <c r="BI32" i="2"/>
  <c r="BH32" i="2"/>
  <c r="BG32" i="2"/>
  <c r="BF32" i="2"/>
  <c r="BE32" i="2"/>
  <c r="BD32" i="2"/>
  <c r="BC32" i="2"/>
  <c r="BB32" i="2"/>
  <c r="BA32" i="2"/>
  <c r="AZ32" i="2"/>
  <c r="AY32" i="2"/>
  <c r="AX32" i="2"/>
  <c r="AW32" i="2"/>
  <c r="AV32" i="2"/>
  <c r="AU32" i="2"/>
  <c r="AT32" i="2"/>
  <c r="AS32" i="2"/>
  <c r="AR32" i="2"/>
  <c r="AQ32" i="2"/>
  <c r="AP32" i="2"/>
  <c r="AO32" i="2"/>
  <c r="AN32"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I32" i="2"/>
  <c r="H32" i="2"/>
  <c r="G32" i="2"/>
  <c r="F32" i="2"/>
  <c r="E32" i="2"/>
  <c r="D32" i="2"/>
  <c r="C32" i="2"/>
  <c r="A32" i="2"/>
  <c r="IJ31" i="2"/>
  <c r="II31" i="2"/>
  <c r="IH31" i="2"/>
  <c r="IG31" i="2"/>
  <c r="IF31" i="2"/>
  <c r="IE31" i="2"/>
  <c r="ID31" i="2"/>
  <c r="IC31" i="2"/>
  <c r="IB31" i="2"/>
  <c r="IA31" i="2"/>
  <c r="HZ31" i="2"/>
  <c r="HY31" i="2"/>
  <c r="HX31" i="2"/>
  <c r="HW31" i="2"/>
  <c r="HV31" i="2"/>
  <c r="HU31" i="2"/>
  <c r="HT31" i="2"/>
  <c r="HS31" i="2"/>
  <c r="HR31" i="2"/>
  <c r="HQ31" i="2"/>
  <c r="HP31" i="2"/>
  <c r="HO31" i="2"/>
  <c r="HN31" i="2"/>
  <c r="HM31" i="2"/>
  <c r="HL31" i="2"/>
  <c r="HK31" i="2"/>
  <c r="HJ31" i="2"/>
  <c r="HI31" i="2"/>
  <c r="HH31" i="2"/>
  <c r="HG31" i="2"/>
  <c r="HF31" i="2"/>
  <c r="HE31" i="2"/>
  <c r="HD31" i="2"/>
  <c r="HC31" i="2"/>
  <c r="HB31" i="2"/>
  <c r="HA31" i="2"/>
  <c r="GZ31" i="2"/>
  <c r="GY31" i="2"/>
  <c r="GX31" i="2"/>
  <c r="GW31" i="2"/>
  <c r="GV31" i="2"/>
  <c r="GU31" i="2"/>
  <c r="GT31" i="2"/>
  <c r="GS31" i="2"/>
  <c r="GR31" i="2"/>
  <c r="GQ31" i="2"/>
  <c r="GP31" i="2"/>
  <c r="GO31" i="2"/>
  <c r="GN31" i="2"/>
  <c r="GM31" i="2"/>
  <c r="GL31" i="2"/>
  <c r="GK31" i="2"/>
  <c r="GJ31" i="2"/>
  <c r="GI31" i="2"/>
  <c r="GH31" i="2"/>
  <c r="GG31" i="2"/>
  <c r="GF31" i="2"/>
  <c r="GE31" i="2"/>
  <c r="GD31" i="2"/>
  <c r="GC31" i="2"/>
  <c r="GB31" i="2"/>
  <c r="GA31" i="2"/>
  <c r="FZ31" i="2"/>
  <c r="FY31" i="2"/>
  <c r="FX31" i="2"/>
  <c r="FW31" i="2"/>
  <c r="FV31" i="2"/>
  <c r="FU31" i="2"/>
  <c r="FT31" i="2"/>
  <c r="FS31" i="2"/>
  <c r="FR31" i="2"/>
  <c r="FQ31" i="2"/>
  <c r="FP31" i="2"/>
  <c r="FO31" i="2"/>
  <c r="FN31" i="2"/>
  <c r="FM31" i="2"/>
  <c r="FL31" i="2"/>
  <c r="FK31" i="2"/>
  <c r="FJ31" i="2"/>
  <c r="FI31" i="2"/>
  <c r="FH31" i="2"/>
  <c r="FG31" i="2"/>
  <c r="FF31" i="2"/>
  <c r="FE31" i="2"/>
  <c r="FD31" i="2"/>
  <c r="FC31" i="2"/>
  <c r="FB31" i="2"/>
  <c r="FA31" i="2"/>
  <c r="EZ31" i="2"/>
  <c r="EY31" i="2"/>
  <c r="EX31" i="2"/>
  <c r="EW31" i="2"/>
  <c r="EV31" i="2"/>
  <c r="EU31" i="2"/>
  <c r="ET31" i="2"/>
  <c r="ES31" i="2"/>
  <c r="ER31" i="2"/>
  <c r="EQ31" i="2"/>
  <c r="EP31" i="2"/>
  <c r="EO31" i="2"/>
  <c r="EN31" i="2"/>
  <c r="EM31" i="2"/>
  <c r="EL31" i="2"/>
  <c r="EK31" i="2"/>
  <c r="EJ31" i="2"/>
  <c r="EI31" i="2"/>
  <c r="EH31" i="2"/>
  <c r="EG31" i="2"/>
  <c r="EF31" i="2"/>
  <c r="EE31" i="2"/>
  <c r="ED31" i="2"/>
  <c r="EC31" i="2"/>
  <c r="EB31" i="2"/>
  <c r="EA31" i="2"/>
  <c r="DZ31" i="2"/>
  <c r="DY31" i="2"/>
  <c r="DX31" i="2"/>
  <c r="DW31" i="2"/>
  <c r="DV31" i="2"/>
  <c r="DU31" i="2"/>
  <c r="DT31" i="2"/>
  <c r="DS31" i="2"/>
  <c r="DR31" i="2"/>
  <c r="DQ31" i="2"/>
  <c r="DP31" i="2"/>
  <c r="DO31" i="2"/>
  <c r="DN31" i="2"/>
  <c r="DM31" i="2"/>
  <c r="DL31" i="2"/>
  <c r="DK31" i="2"/>
  <c r="DJ31" i="2"/>
  <c r="DI31" i="2"/>
  <c r="DH31" i="2"/>
  <c r="DG31" i="2"/>
  <c r="DF31" i="2"/>
  <c r="DE31" i="2"/>
  <c r="DD31" i="2"/>
  <c r="DC31" i="2"/>
  <c r="DB31" i="2"/>
  <c r="DA31" i="2"/>
  <c r="CZ31" i="2"/>
  <c r="CY31" i="2"/>
  <c r="CX31" i="2"/>
  <c r="CW31" i="2"/>
  <c r="CV31" i="2"/>
  <c r="CU31" i="2"/>
  <c r="CT31" i="2"/>
  <c r="CS31" i="2"/>
  <c r="CR31" i="2"/>
  <c r="CQ31" i="2"/>
  <c r="CP31" i="2"/>
  <c r="CO31" i="2"/>
  <c r="CN31" i="2"/>
  <c r="CM31" i="2"/>
  <c r="CL31" i="2"/>
  <c r="CK31" i="2"/>
  <c r="CJ31" i="2"/>
  <c r="CI31" i="2"/>
  <c r="CH31" i="2"/>
  <c r="CG31" i="2"/>
  <c r="CF31" i="2"/>
  <c r="CE31" i="2"/>
  <c r="CD31" i="2"/>
  <c r="CC31" i="2"/>
  <c r="CB31" i="2"/>
  <c r="CA31" i="2"/>
  <c r="BZ31" i="2"/>
  <c r="BY31" i="2"/>
  <c r="BX31" i="2"/>
  <c r="BW31" i="2"/>
  <c r="BV31" i="2"/>
  <c r="BU31" i="2"/>
  <c r="BT31" i="2"/>
  <c r="BS31" i="2"/>
  <c r="BR31" i="2"/>
  <c r="BQ31" i="2"/>
  <c r="BP31" i="2"/>
  <c r="BO31" i="2"/>
  <c r="BN31" i="2"/>
  <c r="BM31" i="2"/>
  <c r="BL31" i="2"/>
  <c r="BK31" i="2"/>
  <c r="BJ31" i="2"/>
  <c r="BI31" i="2"/>
  <c r="BH31" i="2"/>
  <c r="BG31" i="2"/>
  <c r="BF31" i="2"/>
  <c r="BE31" i="2"/>
  <c r="BD31" i="2"/>
  <c r="BC31" i="2"/>
  <c r="BB31" i="2"/>
  <c r="BA31" i="2"/>
  <c r="AZ31" i="2"/>
  <c r="AY31" i="2"/>
  <c r="AX31" i="2"/>
  <c r="AW31" i="2"/>
  <c r="AV31" i="2"/>
  <c r="AU31" i="2"/>
  <c r="AT31" i="2"/>
  <c r="AS31" i="2"/>
  <c r="AR31" i="2"/>
  <c r="AQ31" i="2"/>
  <c r="AP31" i="2"/>
  <c r="AO31"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I31" i="2"/>
  <c r="H31" i="2"/>
  <c r="G31" i="2"/>
  <c r="F31" i="2"/>
  <c r="E31" i="2"/>
  <c r="D31" i="2"/>
  <c r="C31" i="2"/>
  <c r="A31" i="2"/>
  <c r="IJ30" i="2"/>
  <c r="II30" i="2"/>
  <c r="IH30" i="2"/>
  <c r="IG30" i="2"/>
  <c r="IF30" i="2"/>
  <c r="IE30" i="2"/>
  <c r="ID30" i="2"/>
  <c r="IC30" i="2"/>
  <c r="IB30" i="2"/>
  <c r="IA30" i="2"/>
  <c r="HZ30" i="2"/>
  <c r="HY30" i="2"/>
  <c r="HX30" i="2"/>
  <c r="HW30" i="2"/>
  <c r="HV30" i="2"/>
  <c r="HU30" i="2"/>
  <c r="HT30" i="2"/>
  <c r="HS30" i="2"/>
  <c r="HR30" i="2"/>
  <c r="HQ30" i="2"/>
  <c r="HP30" i="2"/>
  <c r="HO30" i="2"/>
  <c r="HN30" i="2"/>
  <c r="HM30" i="2"/>
  <c r="HL30" i="2"/>
  <c r="HK30" i="2"/>
  <c r="HJ30" i="2"/>
  <c r="HI30" i="2"/>
  <c r="HH30" i="2"/>
  <c r="HG30" i="2"/>
  <c r="HF30" i="2"/>
  <c r="HE30" i="2"/>
  <c r="HD30" i="2"/>
  <c r="HC30" i="2"/>
  <c r="HB30" i="2"/>
  <c r="HA30" i="2"/>
  <c r="GZ30" i="2"/>
  <c r="GY30" i="2"/>
  <c r="GX30" i="2"/>
  <c r="GW30" i="2"/>
  <c r="GV30" i="2"/>
  <c r="GU30" i="2"/>
  <c r="GT30" i="2"/>
  <c r="GS30" i="2"/>
  <c r="GR30" i="2"/>
  <c r="GQ30" i="2"/>
  <c r="GP30" i="2"/>
  <c r="GO30" i="2"/>
  <c r="GN30" i="2"/>
  <c r="GM30" i="2"/>
  <c r="GL30" i="2"/>
  <c r="GK30" i="2"/>
  <c r="GJ30" i="2"/>
  <c r="GI30" i="2"/>
  <c r="GH30" i="2"/>
  <c r="GG30" i="2"/>
  <c r="GF30" i="2"/>
  <c r="GE30" i="2"/>
  <c r="GD30" i="2"/>
  <c r="GC30" i="2"/>
  <c r="GB30" i="2"/>
  <c r="GA30" i="2"/>
  <c r="FZ30" i="2"/>
  <c r="FY30" i="2"/>
  <c r="FX30" i="2"/>
  <c r="FW30" i="2"/>
  <c r="FV30" i="2"/>
  <c r="FU30" i="2"/>
  <c r="FT30" i="2"/>
  <c r="FS30" i="2"/>
  <c r="FR30" i="2"/>
  <c r="FQ30" i="2"/>
  <c r="FP30" i="2"/>
  <c r="FO30" i="2"/>
  <c r="FN30" i="2"/>
  <c r="FM30" i="2"/>
  <c r="FL30" i="2"/>
  <c r="FK30" i="2"/>
  <c r="FJ30" i="2"/>
  <c r="FI30" i="2"/>
  <c r="FH30" i="2"/>
  <c r="FG30" i="2"/>
  <c r="FF30" i="2"/>
  <c r="FE30" i="2"/>
  <c r="FD30" i="2"/>
  <c r="FC30" i="2"/>
  <c r="FB30" i="2"/>
  <c r="FA30" i="2"/>
  <c r="EZ30" i="2"/>
  <c r="EY30" i="2"/>
  <c r="EX30" i="2"/>
  <c r="EW30" i="2"/>
  <c r="EV30" i="2"/>
  <c r="EU30" i="2"/>
  <c r="ET30" i="2"/>
  <c r="ES30" i="2"/>
  <c r="ER30" i="2"/>
  <c r="EQ30" i="2"/>
  <c r="EP30" i="2"/>
  <c r="EO30" i="2"/>
  <c r="EN30" i="2"/>
  <c r="EM30" i="2"/>
  <c r="EL30" i="2"/>
  <c r="EK30" i="2"/>
  <c r="EJ30" i="2"/>
  <c r="EI30" i="2"/>
  <c r="EH30" i="2"/>
  <c r="EG30" i="2"/>
  <c r="EF30" i="2"/>
  <c r="EE30" i="2"/>
  <c r="ED30" i="2"/>
  <c r="EC30" i="2"/>
  <c r="EB30" i="2"/>
  <c r="EA30" i="2"/>
  <c r="DZ30" i="2"/>
  <c r="DY30" i="2"/>
  <c r="DX30" i="2"/>
  <c r="DW30" i="2"/>
  <c r="DV30" i="2"/>
  <c r="DU30" i="2"/>
  <c r="DT30" i="2"/>
  <c r="DS30" i="2"/>
  <c r="DR30" i="2"/>
  <c r="DQ30" i="2"/>
  <c r="DP30" i="2"/>
  <c r="DO30" i="2"/>
  <c r="DN30" i="2"/>
  <c r="DM30" i="2"/>
  <c r="DL30" i="2"/>
  <c r="DK30" i="2"/>
  <c r="DJ30" i="2"/>
  <c r="DI30" i="2"/>
  <c r="DH30" i="2"/>
  <c r="DG30" i="2"/>
  <c r="DF30" i="2"/>
  <c r="DE30" i="2"/>
  <c r="DD30" i="2"/>
  <c r="DC30" i="2"/>
  <c r="DB30" i="2"/>
  <c r="DA30" i="2"/>
  <c r="CZ30" i="2"/>
  <c r="CY30" i="2"/>
  <c r="CX30" i="2"/>
  <c r="CW30" i="2"/>
  <c r="CV30" i="2"/>
  <c r="CU30" i="2"/>
  <c r="CT30" i="2"/>
  <c r="CS30" i="2"/>
  <c r="CR30" i="2"/>
  <c r="CQ30" i="2"/>
  <c r="CP30" i="2"/>
  <c r="CO30" i="2"/>
  <c r="CN30" i="2"/>
  <c r="CM30" i="2"/>
  <c r="CL30" i="2"/>
  <c r="CK30" i="2"/>
  <c r="CJ30" i="2"/>
  <c r="CI30" i="2"/>
  <c r="CH30" i="2"/>
  <c r="CG30" i="2"/>
  <c r="CF30" i="2"/>
  <c r="CE30" i="2"/>
  <c r="CD30" i="2"/>
  <c r="CC30" i="2"/>
  <c r="CB30" i="2"/>
  <c r="CA30" i="2"/>
  <c r="BZ30" i="2"/>
  <c r="BY30" i="2"/>
  <c r="BX30" i="2"/>
  <c r="BW30" i="2"/>
  <c r="BV30" i="2"/>
  <c r="BU30" i="2"/>
  <c r="BT30" i="2"/>
  <c r="BS30" i="2"/>
  <c r="BR30" i="2"/>
  <c r="BQ30" i="2"/>
  <c r="BP30" i="2"/>
  <c r="BO30" i="2"/>
  <c r="BN30" i="2"/>
  <c r="BM30" i="2"/>
  <c r="BL30" i="2"/>
  <c r="BK30" i="2"/>
  <c r="BJ30" i="2"/>
  <c r="BI30" i="2"/>
  <c r="BH30" i="2"/>
  <c r="BG30" i="2"/>
  <c r="BF30" i="2"/>
  <c r="BE30" i="2"/>
  <c r="BD30" i="2"/>
  <c r="BC30" i="2"/>
  <c r="BB30" i="2"/>
  <c r="BA30" i="2"/>
  <c r="AZ30" i="2"/>
  <c r="AY30" i="2"/>
  <c r="AX30" i="2"/>
  <c r="AW30" i="2"/>
  <c r="AV30" i="2"/>
  <c r="AU30" i="2"/>
  <c r="AT30" i="2"/>
  <c r="AS30" i="2"/>
  <c r="AR30" i="2"/>
  <c r="AQ30" i="2"/>
  <c r="AP30" i="2"/>
  <c r="AO30" i="2"/>
  <c r="AN30" i="2"/>
  <c r="AM30" i="2"/>
  <c r="AL30" i="2"/>
  <c r="AK30" i="2"/>
  <c r="AJ30" i="2"/>
  <c r="AI30" i="2"/>
  <c r="AH30" i="2"/>
  <c r="AG30" i="2"/>
  <c r="AF30" i="2"/>
  <c r="AE30" i="2"/>
  <c r="AD30" i="2"/>
  <c r="AC30" i="2"/>
  <c r="AB30" i="2"/>
  <c r="AA30" i="2"/>
  <c r="Z30" i="2"/>
  <c r="Y30" i="2"/>
  <c r="X30" i="2"/>
  <c r="W30" i="2"/>
  <c r="V30" i="2"/>
  <c r="U30" i="2"/>
  <c r="T30" i="2"/>
  <c r="S30" i="2"/>
  <c r="R30" i="2"/>
  <c r="Q30" i="2"/>
  <c r="P30" i="2"/>
  <c r="O30" i="2"/>
  <c r="N30" i="2"/>
  <c r="M30" i="2"/>
  <c r="L30" i="2"/>
  <c r="K30" i="2"/>
  <c r="I30" i="2"/>
  <c r="H30" i="2"/>
  <c r="G30" i="2"/>
  <c r="F30" i="2"/>
  <c r="E30" i="2"/>
  <c r="D30" i="2"/>
  <c r="C30" i="2"/>
  <c r="A30" i="2"/>
  <c r="IJ29" i="2"/>
  <c r="II29" i="2"/>
  <c r="IH29" i="2"/>
  <c r="IG29" i="2"/>
  <c r="IF29" i="2"/>
  <c r="IE29" i="2"/>
  <c r="ID29" i="2"/>
  <c r="IC29" i="2"/>
  <c r="IB29" i="2"/>
  <c r="IA29" i="2"/>
  <c r="HZ29" i="2"/>
  <c r="HY29" i="2"/>
  <c r="HX29" i="2"/>
  <c r="HW29" i="2"/>
  <c r="HV29" i="2"/>
  <c r="HU29" i="2"/>
  <c r="HT29" i="2"/>
  <c r="HS29" i="2"/>
  <c r="HR29" i="2"/>
  <c r="HQ29" i="2"/>
  <c r="HP29" i="2"/>
  <c r="HO29" i="2"/>
  <c r="HN29" i="2"/>
  <c r="HM29" i="2"/>
  <c r="HL29" i="2"/>
  <c r="HK29" i="2"/>
  <c r="HJ29" i="2"/>
  <c r="HI29" i="2"/>
  <c r="HH29" i="2"/>
  <c r="HG29" i="2"/>
  <c r="HF29" i="2"/>
  <c r="HE29" i="2"/>
  <c r="HD29" i="2"/>
  <c r="HC29" i="2"/>
  <c r="HB29" i="2"/>
  <c r="HA29" i="2"/>
  <c r="GZ29" i="2"/>
  <c r="GY29" i="2"/>
  <c r="GX29" i="2"/>
  <c r="GW29" i="2"/>
  <c r="GV29" i="2"/>
  <c r="GU29" i="2"/>
  <c r="GT29" i="2"/>
  <c r="GS29" i="2"/>
  <c r="GR29" i="2"/>
  <c r="GQ29" i="2"/>
  <c r="GP29" i="2"/>
  <c r="GO29" i="2"/>
  <c r="GN29" i="2"/>
  <c r="GM29" i="2"/>
  <c r="GL29" i="2"/>
  <c r="GK29" i="2"/>
  <c r="GJ29" i="2"/>
  <c r="GI29" i="2"/>
  <c r="GH29" i="2"/>
  <c r="GG29" i="2"/>
  <c r="GF29" i="2"/>
  <c r="GE29" i="2"/>
  <c r="GD29" i="2"/>
  <c r="GC29" i="2"/>
  <c r="GB29" i="2"/>
  <c r="GA29" i="2"/>
  <c r="FZ29" i="2"/>
  <c r="FY29" i="2"/>
  <c r="FX29" i="2"/>
  <c r="FW29" i="2"/>
  <c r="FV29" i="2"/>
  <c r="FU29" i="2"/>
  <c r="FT29" i="2"/>
  <c r="FS29" i="2"/>
  <c r="FR29" i="2"/>
  <c r="FQ29" i="2"/>
  <c r="FP29" i="2"/>
  <c r="FO29" i="2"/>
  <c r="FN29" i="2"/>
  <c r="FM29" i="2"/>
  <c r="FL29" i="2"/>
  <c r="FK29" i="2"/>
  <c r="FJ29" i="2"/>
  <c r="FI29" i="2"/>
  <c r="FH29" i="2"/>
  <c r="FG29" i="2"/>
  <c r="FF29" i="2"/>
  <c r="FE29" i="2"/>
  <c r="FD29" i="2"/>
  <c r="FC29" i="2"/>
  <c r="FB29" i="2"/>
  <c r="FA29" i="2"/>
  <c r="EZ29" i="2"/>
  <c r="EY29" i="2"/>
  <c r="EX29" i="2"/>
  <c r="EW29" i="2"/>
  <c r="EV29" i="2"/>
  <c r="EU29" i="2"/>
  <c r="ET29" i="2"/>
  <c r="ES29" i="2"/>
  <c r="ER29" i="2"/>
  <c r="EQ29" i="2"/>
  <c r="EP29" i="2"/>
  <c r="EO29" i="2"/>
  <c r="EN29" i="2"/>
  <c r="EM29" i="2"/>
  <c r="EL29" i="2"/>
  <c r="EK29" i="2"/>
  <c r="EJ29" i="2"/>
  <c r="EI29" i="2"/>
  <c r="EH29" i="2"/>
  <c r="EG29" i="2"/>
  <c r="EF29" i="2"/>
  <c r="EE29" i="2"/>
  <c r="ED29" i="2"/>
  <c r="EC29" i="2"/>
  <c r="EB29" i="2"/>
  <c r="EA29" i="2"/>
  <c r="DZ29" i="2"/>
  <c r="DY29" i="2"/>
  <c r="DX29" i="2"/>
  <c r="DW29" i="2"/>
  <c r="DV29" i="2"/>
  <c r="DU29" i="2"/>
  <c r="DT29" i="2"/>
  <c r="DS29" i="2"/>
  <c r="DR29" i="2"/>
  <c r="DQ29" i="2"/>
  <c r="DP29" i="2"/>
  <c r="DO29" i="2"/>
  <c r="DN29" i="2"/>
  <c r="DM29" i="2"/>
  <c r="DL29" i="2"/>
  <c r="DK29" i="2"/>
  <c r="DJ29" i="2"/>
  <c r="DI29" i="2"/>
  <c r="DH29" i="2"/>
  <c r="DG29" i="2"/>
  <c r="DF29" i="2"/>
  <c r="DE29" i="2"/>
  <c r="DD29" i="2"/>
  <c r="DC29" i="2"/>
  <c r="DB29" i="2"/>
  <c r="DA29" i="2"/>
  <c r="CZ29" i="2"/>
  <c r="CY29" i="2"/>
  <c r="CX29" i="2"/>
  <c r="CW29" i="2"/>
  <c r="CV29" i="2"/>
  <c r="CU29" i="2"/>
  <c r="CT29" i="2"/>
  <c r="CS29" i="2"/>
  <c r="CR29" i="2"/>
  <c r="CQ29" i="2"/>
  <c r="CP29" i="2"/>
  <c r="CO29" i="2"/>
  <c r="CN29" i="2"/>
  <c r="CM29" i="2"/>
  <c r="CL29" i="2"/>
  <c r="CK29" i="2"/>
  <c r="CJ29" i="2"/>
  <c r="CI29" i="2"/>
  <c r="CH29" i="2"/>
  <c r="CG29" i="2"/>
  <c r="CF29" i="2"/>
  <c r="CE29" i="2"/>
  <c r="CD29" i="2"/>
  <c r="CC29" i="2"/>
  <c r="CB29" i="2"/>
  <c r="CA29" i="2"/>
  <c r="BZ29" i="2"/>
  <c r="BY29" i="2"/>
  <c r="BX29" i="2"/>
  <c r="BW29" i="2"/>
  <c r="BV29" i="2"/>
  <c r="BU29" i="2"/>
  <c r="BT29" i="2"/>
  <c r="BS29" i="2"/>
  <c r="BR29" i="2"/>
  <c r="BQ29" i="2"/>
  <c r="BP29" i="2"/>
  <c r="BO29" i="2"/>
  <c r="BN29" i="2"/>
  <c r="BM29" i="2"/>
  <c r="BL29" i="2"/>
  <c r="BK29" i="2"/>
  <c r="BJ29" i="2"/>
  <c r="BI29" i="2"/>
  <c r="BH29" i="2"/>
  <c r="BG29" i="2"/>
  <c r="BF29" i="2"/>
  <c r="BE29" i="2"/>
  <c r="BD29" i="2"/>
  <c r="BC29" i="2"/>
  <c r="BB29" i="2"/>
  <c r="BA29" i="2"/>
  <c r="AZ29" i="2"/>
  <c r="AY29" i="2"/>
  <c r="AX29" i="2"/>
  <c r="AW29" i="2"/>
  <c r="AV29" i="2"/>
  <c r="AU29" i="2"/>
  <c r="AT29" i="2"/>
  <c r="AS29" i="2"/>
  <c r="AR29" i="2"/>
  <c r="AQ29" i="2"/>
  <c r="AP29"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I29" i="2"/>
  <c r="H29" i="2"/>
  <c r="G29" i="2"/>
  <c r="F29" i="2"/>
  <c r="E29" i="2"/>
  <c r="D29" i="2"/>
  <c r="C29" i="2"/>
  <c r="A29" i="2"/>
  <c r="IJ28" i="2"/>
  <c r="II28" i="2"/>
  <c r="IH28" i="2"/>
  <c r="IG28" i="2"/>
  <c r="IF28" i="2"/>
  <c r="IE28" i="2"/>
  <c r="ID28" i="2"/>
  <c r="IC28" i="2"/>
  <c r="IB28" i="2"/>
  <c r="IA28" i="2"/>
  <c r="HZ28" i="2"/>
  <c r="HY28" i="2"/>
  <c r="HX28" i="2"/>
  <c r="HW28" i="2"/>
  <c r="HV28" i="2"/>
  <c r="HU28" i="2"/>
  <c r="HT28" i="2"/>
  <c r="HS28" i="2"/>
  <c r="HR28" i="2"/>
  <c r="HQ28" i="2"/>
  <c r="HP28" i="2"/>
  <c r="HO28" i="2"/>
  <c r="HN28" i="2"/>
  <c r="HM28" i="2"/>
  <c r="HL28" i="2"/>
  <c r="HK28" i="2"/>
  <c r="HJ28" i="2"/>
  <c r="HI28" i="2"/>
  <c r="HH28" i="2"/>
  <c r="HG28" i="2"/>
  <c r="HF28" i="2"/>
  <c r="HE28" i="2"/>
  <c r="HD28" i="2"/>
  <c r="HC28" i="2"/>
  <c r="HB28" i="2"/>
  <c r="HA28" i="2"/>
  <c r="GZ28" i="2"/>
  <c r="GY28" i="2"/>
  <c r="GX28" i="2"/>
  <c r="GW28" i="2"/>
  <c r="GV28" i="2"/>
  <c r="GU28" i="2"/>
  <c r="GT28" i="2"/>
  <c r="GS28" i="2"/>
  <c r="GR28" i="2"/>
  <c r="GQ28" i="2"/>
  <c r="GP28" i="2"/>
  <c r="GO28" i="2"/>
  <c r="GN28" i="2"/>
  <c r="GM28" i="2"/>
  <c r="GL28" i="2"/>
  <c r="GK28" i="2"/>
  <c r="GJ28" i="2"/>
  <c r="GI28" i="2"/>
  <c r="GH28" i="2"/>
  <c r="GG28" i="2"/>
  <c r="GF28" i="2"/>
  <c r="GE28" i="2"/>
  <c r="GD28" i="2"/>
  <c r="GC28" i="2"/>
  <c r="GB28" i="2"/>
  <c r="GA28" i="2"/>
  <c r="FZ28" i="2"/>
  <c r="FY28" i="2"/>
  <c r="FX28" i="2"/>
  <c r="FW28" i="2"/>
  <c r="FV28" i="2"/>
  <c r="FU28" i="2"/>
  <c r="FT28" i="2"/>
  <c r="FS28" i="2"/>
  <c r="FR28" i="2"/>
  <c r="FQ28" i="2"/>
  <c r="FP28" i="2"/>
  <c r="FO28" i="2"/>
  <c r="FN28" i="2"/>
  <c r="FM28" i="2"/>
  <c r="FL28" i="2"/>
  <c r="FK28" i="2"/>
  <c r="FJ28" i="2"/>
  <c r="FI28" i="2"/>
  <c r="FH28" i="2"/>
  <c r="FG28" i="2"/>
  <c r="FF28" i="2"/>
  <c r="FE28" i="2"/>
  <c r="FD28" i="2"/>
  <c r="FC28" i="2"/>
  <c r="FB28" i="2"/>
  <c r="FA28" i="2"/>
  <c r="EZ28" i="2"/>
  <c r="EY28" i="2"/>
  <c r="EX28" i="2"/>
  <c r="EW28" i="2"/>
  <c r="EV28" i="2"/>
  <c r="EU28" i="2"/>
  <c r="ET28" i="2"/>
  <c r="ES28" i="2"/>
  <c r="ER28" i="2"/>
  <c r="EQ28" i="2"/>
  <c r="EP28" i="2"/>
  <c r="EO28" i="2"/>
  <c r="EN28" i="2"/>
  <c r="EM28" i="2"/>
  <c r="EL28" i="2"/>
  <c r="EK28" i="2"/>
  <c r="EJ28" i="2"/>
  <c r="EI28" i="2"/>
  <c r="EH28" i="2"/>
  <c r="EG28" i="2"/>
  <c r="EF28" i="2"/>
  <c r="EE28" i="2"/>
  <c r="ED28" i="2"/>
  <c r="EC28" i="2"/>
  <c r="EB28" i="2"/>
  <c r="EA28" i="2"/>
  <c r="DZ28" i="2"/>
  <c r="DY28" i="2"/>
  <c r="DX28" i="2"/>
  <c r="DW28" i="2"/>
  <c r="DV28" i="2"/>
  <c r="DU28" i="2"/>
  <c r="DT28" i="2"/>
  <c r="DS28" i="2"/>
  <c r="DR28" i="2"/>
  <c r="DQ28" i="2"/>
  <c r="DP28" i="2"/>
  <c r="DO28" i="2"/>
  <c r="DN28" i="2"/>
  <c r="DM28" i="2"/>
  <c r="DL28" i="2"/>
  <c r="DK28" i="2"/>
  <c r="DJ28" i="2"/>
  <c r="DI28" i="2"/>
  <c r="DH28" i="2"/>
  <c r="DG28" i="2"/>
  <c r="DF28" i="2"/>
  <c r="DE28" i="2"/>
  <c r="DD28" i="2"/>
  <c r="DC28" i="2"/>
  <c r="DB28" i="2"/>
  <c r="DA28" i="2"/>
  <c r="CZ28" i="2"/>
  <c r="CY28" i="2"/>
  <c r="CX28" i="2"/>
  <c r="CW28" i="2"/>
  <c r="CV28" i="2"/>
  <c r="CU28" i="2"/>
  <c r="CT28" i="2"/>
  <c r="CS28" i="2"/>
  <c r="CR28" i="2"/>
  <c r="CQ28" i="2"/>
  <c r="CP28" i="2"/>
  <c r="CO28" i="2"/>
  <c r="CN28" i="2"/>
  <c r="CM28" i="2"/>
  <c r="CL28" i="2"/>
  <c r="CK28" i="2"/>
  <c r="CJ28" i="2"/>
  <c r="CI28" i="2"/>
  <c r="CH28" i="2"/>
  <c r="CG28" i="2"/>
  <c r="CF28" i="2"/>
  <c r="CE28" i="2"/>
  <c r="CD28" i="2"/>
  <c r="CC28" i="2"/>
  <c r="CB28" i="2"/>
  <c r="CA28" i="2"/>
  <c r="BZ28" i="2"/>
  <c r="BY28" i="2"/>
  <c r="BX28" i="2"/>
  <c r="BW28" i="2"/>
  <c r="BV28" i="2"/>
  <c r="BU28" i="2"/>
  <c r="BT28" i="2"/>
  <c r="BS28" i="2"/>
  <c r="BR28" i="2"/>
  <c r="BQ28" i="2"/>
  <c r="BP28" i="2"/>
  <c r="BO28" i="2"/>
  <c r="BN28" i="2"/>
  <c r="BM28" i="2"/>
  <c r="BL28" i="2"/>
  <c r="BK28" i="2"/>
  <c r="BJ28" i="2"/>
  <c r="BI28" i="2"/>
  <c r="BH28" i="2"/>
  <c r="BG28" i="2"/>
  <c r="BF28" i="2"/>
  <c r="BE28" i="2"/>
  <c r="BD28" i="2"/>
  <c r="BC28" i="2"/>
  <c r="BB28" i="2"/>
  <c r="BA28" i="2"/>
  <c r="AZ28" i="2"/>
  <c r="AY28" i="2"/>
  <c r="AX28" i="2"/>
  <c r="AW28" i="2"/>
  <c r="AV28" i="2"/>
  <c r="AU28" i="2"/>
  <c r="AT28" i="2"/>
  <c r="AS28" i="2"/>
  <c r="AR28" i="2"/>
  <c r="AQ28" i="2"/>
  <c r="AP28" i="2"/>
  <c r="AO28"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I28" i="2"/>
  <c r="H28" i="2"/>
  <c r="G28" i="2"/>
  <c r="F28" i="2"/>
  <c r="E28" i="2"/>
  <c r="D28" i="2"/>
  <c r="C28" i="2"/>
  <c r="A28" i="2"/>
  <c r="IJ27" i="2"/>
  <c r="II27" i="2"/>
  <c r="IH27" i="2"/>
  <c r="IG27" i="2"/>
  <c r="IF27" i="2"/>
  <c r="IE27" i="2"/>
  <c r="ID27" i="2"/>
  <c r="IC27" i="2"/>
  <c r="IB27" i="2"/>
  <c r="IA27" i="2"/>
  <c r="HZ27" i="2"/>
  <c r="HY27" i="2"/>
  <c r="HX27" i="2"/>
  <c r="HW27" i="2"/>
  <c r="HV27" i="2"/>
  <c r="HU27" i="2"/>
  <c r="HT27" i="2"/>
  <c r="HS27" i="2"/>
  <c r="HR27" i="2"/>
  <c r="HQ27" i="2"/>
  <c r="HP27" i="2"/>
  <c r="HO27" i="2"/>
  <c r="HN27" i="2"/>
  <c r="HM27" i="2"/>
  <c r="HL27" i="2"/>
  <c r="HK27" i="2"/>
  <c r="HJ27" i="2"/>
  <c r="HI27" i="2"/>
  <c r="HH27" i="2"/>
  <c r="HG27" i="2"/>
  <c r="HF27" i="2"/>
  <c r="HE27" i="2"/>
  <c r="HD27" i="2"/>
  <c r="HC27" i="2"/>
  <c r="HB27" i="2"/>
  <c r="HA27" i="2"/>
  <c r="GZ27" i="2"/>
  <c r="GY27" i="2"/>
  <c r="GX27" i="2"/>
  <c r="GW27" i="2"/>
  <c r="GV27" i="2"/>
  <c r="GU27" i="2"/>
  <c r="GT27" i="2"/>
  <c r="GS27" i="2"/>
  <c r="GR27" i="2"/>
  <c r="GQ27" i="2"/>
  <c r="GP27" i="2"/>
  <c r="GO27" i="2"/>
  <c r="GN27" i="2"/>
  <c r="GM27" i="2"/>
  <c r="GL27" i="2"/>
  <c r="GK27" i="2"/>
  <c r="GJ27" i="2"/>
  <c r="GI27" i="2"/>
  <c r="GH27" i="2"/>
  <c r="GG27" i="2"/>
  <c r="GF27" i="2"/>
  <c r="GE27" i="2"/>
  <c r="GD27" i="2"/>
  <c r="GC27" i="2"/>
  <c r="GB27" i="2"/>
  <c r="GA27" i="2"/>
  <c r="FZ27" i="2"/>
  <c r="FY27" i="2"/>
  <c r="FX27" i="2"/>
  <c r="FW27" i="2"/>
  <c r="FV27" i="2"/>
  <c r="FU27" i="2"/>
  <c r="FT27" i="2"/>
  <c r="FS27" i="2"/>
  <c r="FR27" i="2"/>
  <c r="FQ27" i="2"/>
  <c r="FP27" i="2"/>
  <c r="FO27" i="2"/>
  <c r="FN27" i="2"/>
  <c r="FM27" i="2"/>
  <c r="FL27" i="2"/>
  <c r="FK27" i="2"/>
  <c r="FJ27" i="2"/>
  <c r="FI27" i="2"/>
  <c r="FH27" i="2"/>
  <c r="FG27" i="2"/>
  <c r="FF27" i="2"/>
  <c r="FE27" i="2"/>
  <c r="FD27" i="2"/>
  <c r="FC27" i="2"/>
  <c r="FB27" i="2"/>
  <c r="FA27" i="2"/>
  <c r="EZ27" i="2"/>
  <c r="EY27" i="2"/>
  <c r="EX27" i="2"/>
  <c r="EW27" i="2"/>
  <c r="EV27" i="2"/>
  <c r="EU27" i="2"/>
  <c r="ET27" i="2"/>
  <c r="ES27" i="2"/>
  <c r="ER27" i="2"/>
  <c r="EQ27" i="2"/>
  <c r="EP27" i="2"/>
  <c r="EO27" i="2"/>
  <c r="EN27" i="2"/>
  <c r="EM27" i="2"/>
  <c r="EL27" i="2"/>
  <c r="EK27" i="2"/>
  <c r="EJ27" i="2"/>
  <c r="EI27" i="2"/>
  <c r="EH27" i="2"/>
  <c r="EG27" i="2"/>
  <c r="EF27" i="2"/>
  <c r="EE27" i="2"/>
  <c r="ED27" i="2"/>
  <c r="EC27" i="2"/>
  <c r="EB27" i="2"/>
  <c r="EA27" i="2"/>
  <c r="DZ27" i="2"/>
  <c r="DY27" i="2"/>
  <c r="DX27" i="2"/>
  <c r="DW27" i="2"/>
  <c r="DV27" i="2"/>
  <c r="DU27" i="2"/>
  <c r="DT27" i="2"/>
  <c r="DS27" i="2"/>
  <c r="DR27" i="2"/>
  <c r="DQ27" i="2"/>
  <c r="DP27" i="2"/>
  <c r="DO27" i="2"/>
  <c r="DN27" i="2"/>
  <c r="DM27" i="2"/>
  <c r="DL27" i="2"/>
  <c r="DK27" i="2"/>
  <c r="DJ27" i="2"/>
  <c r="DI27" i="2"/>
  <c r="DH27" i="2"/>
  <c r="DG27" i="2"/>
  <c r="DF27" i="2"/>
  <c r="DE27" i="2"/>
  <c r="DD27" i="2"/>
  <c r="DC27" i="2"/>
  <c r="DB27" i="2"/>
  <c r="DA27" i="2"/>
  <c r="CZ27" i="2"/>
  <c r="CY27" i="2"/>
  <c r="CX27" i="2"/>
  <c r="CW27" i="2"/>
  <c r="CV27" i="2"/>
  <c r="CU27" i="2"/>
  <c r="CT27" i="2"/>
  <c r="CS27" i="2"/>
  <c r="CR27" i="2"/>
  <c r="CQ27" i="2"/>
  <c r="CP27" i="2"/>
  <c r="CO27" i="2"/>
  <c r="CN27" i="2"/>
  <c r="CM27" i="2"/>
  <c r="CL27" i="2"/>
  <c r="CK27" i="2"/>
  <c r="CJ27" i="2"/>
  <c r="CI27" i="2"/>
  <c r="CH27" i="2"/>
  <c r="CG27" i="2"/>
  <c r="CF27" i="2"/>
  <c r="CE27" i="2"/>
  <c r="CD27" i="2"/>
  <c r="CC27" i="2"/>
  <c r="CB27" i="2"/>
  <c r="CA27" i="2"/>
  <c r="BZ27" i="2"/>
  <c r="BY27" i="2"/>
  <c r="BX27" i="2"/>
  <c r="BW27" i="2"/>
  <c r="BV27" i="2"/>
  <c r="BU27" i="2"/>
  <c r="BT27" i="2"/>
  <c r="BS27" i="2"/>
  <c r="BR27" i="2"/>
  <c r="BQ27" i="2"/>
  <c r="BP27" i="2"/>
  <c r="BO27" i="2"/>
  <c r="BN27" i="2"/>
  <c r="BM27" i="2"/>
  <c r="BL27" i="2"/>
  <c r="BK27" i="2"/>
  <c r="BJ27" i="2"/>
  <c r="BI27" i="2"/>
  <c r="BH27" i="2"/>
  <c r="BG27" i="2"/>
  <c r="BF27"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I27" i="2"/>
  <c r="H27" i="2"/>
  <c r="G27" i="2"/>
  <c r="F27" i="2"/>
  <c r="E27" i="2"/>
  <c r="D27" i="2"/>
  <c r="C27" i="2"/>
  <c r="A27" i="2"/>
  <c r="IJ26" i="2"/>
  <c r="II26" i="2"/>
  <c r="IH26" i="2"/>
  <c r="IG26" i="2"/>
  <c r="IF26" i="2"/>
  <c r="IE26" i="2"/>
  <c r="ID26" i="2"/>
  <c r="IC26" i="2"/>
  <c r="IB26" i="2"/>
  <c r="IA26" i="2"/>
  <c r="HZ26" i="2"/>
  <c r="HY26" i="2"/>
  <c r="HX26" i="2"/>
  <c r="HW26" i="2"/>
  <c r="HV26" i="2"/>
  <c r="HU26" i="2"/>
  <c r="HT26" i="2"/>
  <c r="HS26" i="2"/>
  <c r="HR26" i="2"/>
  <c r="HQ26" i="2"/>
  <c r="HP26" i="2"/>
  <c r="HO26" i="2"/>
  <c r="HN26" i="2"/>
  <c r="HM26" i="2"/>
  <c r="HL26" i="2"/>
  <c r="HK26" i="2"/>
  <c r="HJ26" i="2"/>
  <c r="HI26" i="2"/>
  <c r="HH26" i="2"/>
  <c r="HG26" i="2"/>
  <c r="HF26" i="2"/>
  <c r="HE26" i="2"/>
  <c r="HD26" i="2"/>
  <c r="HC26" i="2"/>
  <c r="HB26" i="2"/>
  <c r="HA26" i="2"/>
  <c r="GZ26" i="2"/>
  <c r="GY26" i="2"/>
  <c r="GX26" i="2"/>
  <c r="GW26" i="2"/>
  <c r="GV26" i="2"/>
  <c r="GU26" i="2"/>
  <c r="GT26" i="2"/>
  <c r="GS26" i="2"/>
  <c r="GR26" i="2"/>
  <c r="GQ26" i="2"/>
  <c r="GP26" i="2"/>
  <c r="GO26" i="2"/>
  <c r="GN26" i="2"/>
  <c r="GM26" i="2"/>
  <c r="GL26" i="2"/>
  <c r="GK26" i="2"/>
  <c r="GJ26" i="2"/>
  <c r="GI26" i="2"/>
  <c r="GH26" i="2"/>
  <c r="GG26" i="2"/>
  <c r="GF26" i="2"/>
  <c r="GE26" i="2"/>
  <c r="GD26" i="2"/>
  <c r="GC26" i="2"/>
  <c r="GB26" i="2"/>
  <c r="GA26" i="2"/>
  <c r="FZ26" i="2"/>
  <c r="FY26" i="2"/>
  <c r="FX26" i="2"/>
  <c r="FW26" i="2"/>
  <c r="FV26" i="2"/>
  <c r="FU26" i="2"/>
  <c r="FT26" i="2"/>
  <c r="FS26" i="2"/>
  <c r="FR26" i="2"/>
  <c r="FQ26" i="2"/>
  <c r="FP26" i="2"/>
  <c r="FO26" i="2"/>
  <c r="FN26" i="2"/>
  <c r="FM26" i="2"/>
  <c r="FL26" i="2"/>
  <c r="FK26" i="2"/>
  <c r="FJ26" i="2"/>
  <c r="FI26" i="2"/>
  <c r="FH26" i="2"/>
  <c r="FG26" i="2"/>
  <c r="FF26" i="2"/>
  <c r="FE26" i="2"/>
  <c r="FD26" i="2"/>
  <c r="FC26" i="2"/>
  <c r="FB26" i="2"/>
  <c r="FA26" i="2"/>
  <c r="EZ26" i="2"/>
  <c r="EY26" i="2"/>
  <c r="EX26" i="2"/>
  <c r="EW26" i="2"/>
  <c r="EV26" i="2"/>
  <c r="EU26" i="2"/>
  <c r="ET26" i="2"/>
  <c r="ES26" i="2"/>
  <c r="ER26" i="2"/>
  <c r="EQ26" i="2"/>
  <c r="EP26" i="2"/>
  <c r="EO26" i="2"/>
  <c r="EN26" i="2"/>
  <c r="EM26" i="2"/>
  <c r="EL26" i="2"/>
  <c r="EK26" i="2"/>
  <c r="EJ26" i="2"/>
  <c r="EI26" i="2"/>
  <c r="EH26" i="2"/>
  <c r="EG26" i="2"/>
  <c r="EF26" i="2"/>
  <c r="EE26" i="2"/>
  <c r="ED26" i="2"/>
  <c r="EC26" i="2"/>
  <c r="EB26" i="2"/>
  <c r="EA26" i="2"/>
  <c r="DZ26" i="2"/>
  <c r="DY26" i="2"/>
  <c r="DX26" i="2"/>
  <c r="DW26" i="2"/>
  <c r="DV26" i="2"/>
  <c r="DU26" i="2"/>
  <c r="DT26" i="2"/>
  <c r="DS26" i="2"/>
  <c r="DR26" i="2"/>
  <c r="DQ26" i="2"/>
  <c r="DP26" i="2"/>
  <c r="DO26" i="2"/>
  <c r="DN26" i="2"/>
  <c r="DM26" i="2"/>
  <c r="DL26" i="2"/>
  <c r="DK26" i="2"/>
  <c r="DJ26" i="2"/>
  <c r="DI26" i="2"/>
  <c r="DH26" i="2"/>
  <c r="DG26" i="2"/>
  <c r="DF26" i="2"/>
  <c r="DE26" i="2"/>
  <c r="DD26" i="2"/>
  <c r="DC26" i="2"/>
  <c r="DB26" i="2"/>
  <c r="DA26" i="2"/>
  <c r="CZ26" i="2"/>
  <c r="CY26" i="2"/>
  <c r="CX26" i="2"/>
  <c r="CW26" i="2"/>
  <c r="CV26" i="2"/>
  <c r="CU26" i="2"/>
  <c r="CT26" i="2"/>
  <c r="CS26" i="2"/>
  <c r="CR26" i="2"/>
  <c r="CQ26" i="2"/>
  <c r="CP26" i="2"/>
  <c r="CO26" i="2"/>
  <c r="CN26" i="2"/>
  <c r="CM26" i="2"/>
  <c r="CL26" i="2"/>
  <c r="CK26" i="2"/>
  <c r="CJ26" i="2"/>
  <c r="CI26" i="2"/>
  <c r="CH26" i="2"/>
  <c r="CG26" i="2"/>
  <c r="CF26" i="2"/>
  <c r="CE26" i="2"/>
  <c r="CD26" i="2"/>
  <c r="CC26" i="2"/>
  <c r="CB26" i="2"/>
  <c r="CA26" i="2"/>
  <c r="BZ26" i="2"/>
  <c r="BY26" i="2"/>
  <c r="BX26" i="2"/>
  <c r="BW26" i="2"/>
  <c r="BV26" i="2"/>
  <c r="BU26" i="2"/>
  <c r="BT26" i="2"/>
  <c r="BS26" i="2"/>
  <c r="BR26" i="2"/>
  <c r="BQ26" i="2"/>
  <c r="BP26" i="2"/>
  <c r="BO26" i="2"/>
  <c r="BN26" i="2"/>
  <c r="BM26" i="2"/>
  <c r="BL26" i="2"/>
  <c r="BK26" i="2"/>
  <c r="BJ26" i="2"/>
  <c r="BI26" i="2"/>
  <c r="BH26" i="2"/>
  <c r="BG26" i="2"/>
  <c r="BF26"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I26" i="2"/>
  <c r="H26" i="2"/>
  <c r="G26" i="2"/>
  <c r="F26" i="2"/>
  <c r="E26" i="2"/>
  <c r="D26" i="2"/>
  <c r="C26" i="2"/>
  <c r="A26" i="2"/>
  <c r="IJ25" i="2"/>
  <c r="II25" i="2"/>
  <c r="IH25" i="2"/>
  <c r="IG25" i="2"/>
  <c r="IF25" i="2"/>
  <c r="IE25" i="2"/>
  <c r="ID25" i="2"/>
  <c r="IC25" i="2"/>
  <c r="IB25" i="2"/>
  <c r="IA25" i="2"/>
  <c r="HZ25" i="2"/>
  <c r="HY25" i="2"/>
  <c r="HX25" i="2"/>
  <c r="HW25" i="2"/>
  <c r="HV25" i="2"/>
  <c r="HU25" i="2"/>
  <c r="HT25" i="2"/>
  <c r="HS25" i="2"/>
  <c r="HR25" i="2"/>
  <c r="HQ25" i="2"/>
  <c r="HP25" i="2"/>
  <c r="HO25" i="2"/>
  <c r="HN25" i="2"/>
  <c r="HM25" i="2"/>
  <c r="HL25" i="2"/>
  <c r="HK25" i="2"/>
  <c r="HJ25" i="2"/>
  <c r="HI25" i="2"/>
  <c r="HH25" i="2"/>
  <c r="HG25" i="2"/>
  <c r="HF25" i="2"/>
  <c r="HE25" i="2"/>
  <c r="HD25" i="2"/>
  <c r="HC25" i="2"/>
  <c r="HB25" i="2"/>
  <c r="HA25" i="2"/>
  <c r="GZ25" i="2"/>
  <c r="GY25" i="2"/>
  <c r="GX25" i="2"/>
  <c r="GW25" i="2"/>
  <c r="GV25" i="2"/>
  <c r="GU25" i="2"/>
  <c r="GT25" i="2"/>
  <c r="GS25" i="2"/>
  <c r="GR25" i="2"/>
  <c r="GQ25" i="2"/>
  <c r="GP25" i="2"/>
  <c r="GO25" i="2"/>
  <c r="GN25" i="2"/>
  <c r="GM25" i="2"/>
  <c r="GL25" i="2"/>
  <c r="GK25" i="2"/>
  <c r="GJ25" i="2"/>
  <c r="GI25" i="2"/>
  <c r="GH25" i="2"/>
  <c r="GG25" i="2"/>
  <c r="GF25" i="2"/>
  <c r="GE25" i="2"/>
  <c r="GD25" i="2"/>
  <c r="GC25" i="2"/>
  <c r="GB25" i="2"/>
  <c r="GA25" i="2"/>
  <c r="FZ25" i="2"/>
  <c r="FY25" i="2"/>
  <c r="FX25" i="2"/>
  <c r="FW25" i="2"/>
  <c r="FV25" i="2"/>
  <c r="FU25" i="2"/>
  <c r="FT25" i="2"/>
  <c r="FS25" i="2"/>
  <c r="FR25" i="2"/>
  <c r="FQ25" i="2"/>
  <c r="FP25" i="2"/>
  <c r="FO25" i="2"/>
  <c r="FN25" i="2"/>
  <c r="FM25" i="2"/>
  <c r="FL25" i="2"/>
  <c r="FK25" i="2"/>
  <c r="FJ25" i="2"/>
  <c r="FI25" i="2"/>
  <c r="FH25" i="2"/>
  <c r="FG25" i="2"/>
  <c r="FF25" i="2"/>
  <c r="FE25" i="2"/>
  <c r="FD25" i="2"/>
  <c r="FC25" i="2"/>
  <c r="FB25" i="2"/>
  <c r="FA25" i="2"/>
  <c r="EZ25" i="2"/>
  <c r="EY25" i="2"/>
  <c r="EX25" i="2"/>
  <c r="EW25" i="2"/>
  <c r="EV25" i="2"/>
  <c r="EU25" i="2"/>
  <c r="ET25" i="2"/>
  <c r="ES25" i="2"/>
  <c r="ER25" i="2"/>
  <c r="EQ25" i="2"/>
  <c r="EP25" i="2"/>
  <c r="EO25" i="2"/>
  <c r="EN25" i="2"/>
  <c r="EM25" i="2"/>
  <c r="EL25" i="2"/>
  <c r="EK25" i="2"/>
  <c r="EJ25" i="2"/>
  <c r="EI25" i="2"/>
  <c r="EH25" i="2"/>
  <c r="EG25" i="2"/>
  <c r="EF25" i="2"/>
  <c r="EE25" i="2"/>
  <c r="ED25" i="2"/>
  <c r="EC25" i="2"/>
  <c r="EB25" i="2"/>
  <c r="EA25" i="2"/>
  <c r="DZ25" i="2"/>
  <c r="DY25" i="2"/>
  <c r="DX25" i="2"/>
  <c r="DW25" i="2"/>
  <c r="DV25" i="2"/>
  <c r="DU25" i="2"/>
  <c r="DT25" i="2"/>
  <c r="DS25" i="2"/>
  <c r="DR25" i="2"/>
  <c r="DQ25" i="2"/>
  <c r="DP25" i="2"/>
  <c r="DO25" i="2"/>
  <c r="DN25" i="2"/>
  <c r="DM25" i="2"/>
  <c r="DL25" i="2"/>
  <c r="DK25" i="2"/>
  <c r="DJ25" i="2"/>
  <c r="DI25"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I25" i="2"/>
  <c r="H25" i="2"/>
  <c r="G25" i="2"/>
  <c r="F25" i="2"/>
  <c r="E25" i="2"/>
  <c r="D25" i="2"/>
  <c r="C25" i="2"/>
  <c r="A25" i="2"/>
  <c r="IJ24" i="2"/>
  <c r="II24" i="2"/>
  <c r="IH24" i="2"/>
  <c r="IG24" i="2"/>
  <c r="IF24" i="2"/>
  <c r="IE24" i="2"/>
  <c r="ID24" i="2"/>
  <c r="IC24" i="2"/>
  <c r="IB24" i="2"/>
  <c r="IA24" i="2"/>
  <c r="HZ24" i="2"/>
  <c r="HY24" i="2"/>
  <c r="HX24" i="2"/>
  <c r="HW24" i="2"/>
  <c r="HV24" i="2"/>
  <c r="HU24" i="2"/>
  <c r="HT24" i="2"/>
  <c r="HS24" i="2"/>
  <c r="HR24" i="2"/>
  <c r="HQ24" i="2"/>
  <c r="HP24" i="2"/>
  <c r="HO24" i="2"/>
  <c r="HN24" i="2"/>
  <c r="HM24" i="2"/>
  <c r="HL24" i="2"/>
  <c r="HK24" i="2"/>
  <c r="HJ24" i="2"/>
  <c r="HI24" i="2"/>
  <c r="HH24" i="2"/>
  <c r="HG24" i="2"/>
  <c r="HF24" i="2"/>
  <c r="HE24" i="2"/>
  <c r="HD24" i="2"/>
  <c r="HC24" i="2"/>
  <c r="HB24" i="2"/>
  <c r="HA24" i="2"/>
  <c r="GZ24" i="2"/>
  <c r="GY24" i="2"/>
  <c r="GX24" i="2"/>
  <c r="GW24" i="2"/>
  <c r="GV24" i="2"/>
  <c r="GU24" i="2"/>
  <c r="GT24" i="2"/>
  <c r="GS24" i="2"/>
  <c r="GR24" i="2"/>
  <c r="GQ24" i="2"/>
  <c r="GP24" i="2"/>
  <c r="GO24" i="2"/>
  <c r="GN24" i="2"/>
  <c r="GM24" i="2"/>
  <c r="GL24" i="2"/>
  <c r="GK24" i="2"/>
  <c r="GJ24" i="2"/>
  <c r="GI24" i="2"/>
  <c r="GH24" i="2"/>
  <c r="GG24" i="2"/>
  <c r="GF24" i="2"/>
  <c r="GE24" i="2"/>
  <c r="GD24" i="2"/>
  <c r="GC24" i="2"/>
  <c r="GB24" i="2"/>
  <c r="GA24" i="2"/>
  <c r="FZ24" i="2"/>
  <c r="FY24" i="2"/>
  <c r="FX24" i="2"/>
  <c r="FW24" i="2"/>
  <c r="FV24" i="2"/>
  <c r="FU24" i="2"/>
  <c r="FT24" i="2"/>
  <c r="FS24" i="2"/>
  <c r="FR24" i="2"/>
  <c r="FQ24" i="2"/>
  <c r="FP24" i="2"/>
  <c r="FO24" i="2"/>
  <c r="FN24" i="2"/>
  <c r="FM24" i="2"/>
  <c r="FL24" i="2"/>
  <c r="FK24" i="2"/>
  <c r="FJ24" i="2"/>
  <c r="FI24" i="2"/>
  <c r="FH24" i="2"/>
  <c r="FG24" i="2"/>
  <c r="FF24" i="2"/>
  <c r="FE24" i="2"/>
  <c r="FD24" i="2"/>
  <c r="FC24" i="2"/>
  <c r="FB24" i="2"/>
  <c r="FA24" i="2"/>
  <c r="EZ24" i="2"/>
  <c r="EY24" i="2"/>
  <c r="EX24" i="2"/>
  <c r="EW24" i="2"/>
  <c r="EV24" i="2"/>
  <c r="EU24" i="2"/>
  <c r="ET24" i="2"/>
  <c r="ES24" i="2"/>
  <c r="ER24" i="2"/>
  <c r="EQ24" i="2"/>
  <c r="EP24" i="2"/>
  <c r="EO24" i="2"/>
  <c r="EN24" i="2"/>
  <c r="EM24" i="2"/>
  <c r="EL24" i="2"/>
  <c r="EK24" i="2"/>
  <c r="EJ24" i="2"/>
  <c r="EI24" i="2"/>
  <c r="EH24" i="2"/>
  <c r="EG24" i="2"/>
  <c r="EF24" i="2"/>
  <c r="EE24" i="2"/>
  <c r="ED24" i="2"/>
  <c r="EC24" i="2"/>
  <c r="EB24" i="2"/>
  <c r="EA24" i="2"/>
  <c r="DZ24" i="2"/>
  <c r="DY24" i="2"/>
  <c r="DX24" i="2"/>
  <c r="DW24" i="2"/>
  <c r="DV24" i="2"/>
  <c r="DU24" i="2"/>
  <c r="DT24" i="2"/>
  <c r="DS24" i="2"/>
  <c r="DR24" i="2"/>
  <c r="DQ24" i="2"/>
  <c r="DP24" i="2"/>
  <c r="DO24" i="2"/>
  <c r="DN24" i="2"/>
  <c r="DM24" i="2"/>
  <c r="DL24" i="2"/>
  <c r="DK24" i="2"/>
  <c r="DJ24" i="2"/>
  <c r="DI24" i="2"/>
  <c r="DH24" i="2"/>
  <c r="DG24" i="2"/>
  <c r="DF24" i="2"/>
  <c r="DE24" i="2"/>
  <c r="DD24" i="2"/>
  <c r="DC24" i="2"/>
  <c r="DB24" i="2"/>
  <c r="DA24" i="2"/>
  <c r="CZ24" i="2"/>
  <c r="CY24" i="2"/>
  <c r="CX24" i="2"/>
  <c r="CW24" i="2"/>
  <c r="CV24" i="2"/>
  <c r="CU24" i="2"/>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I24" i="2"/>
  <c r="H24" i="2"/>
  <c r="G24" i="2"/>
  <c r="F24" i="2"/>
  <c r="E24" i="2"/>
  <c r="D24" i="2"/>
  <c r="C24" i="2"/>
  <c r="A24" i="2"/>
  <c r="IJ23" i="2"/>
  <c r="II23" i="2"/>
  <c r="IH23" i="2"/>
  <c r="IG23" i="2"/>
  <c r="IF23" i="2"/>
  <c r="IE23" i="2"/>
  <c r="ID23" i="2"/>
  <c r="IC23" i="2"/>
  <c r="IB23" i="2"/>
  <c r="IA23" i="2"/>
  <c r="HZ23" i="2"/>
  <c r="HY23" i="2"/>
  <c r="HX23" i="2"/>
  <c r="HW23" i="2"/>
  <c r="HV23" i="2"/>
  <c r="HU23" i="2"/>
  <c r="HT23" i="2"/>
  <c r="HS23" i="2"/>
  <c r="HR23" i="2"/>
  <c r="HQ23" i="2"/>
  <c r="HP23" i="2"/>
  <c r="HO23" i="2"/>
  <c r="HN23" i="2"/>
  <c r="HM23" i="2"/>
  <c r="HL23" i="2"/>
  <c r="HK23" i="2"/>
  <c r="HJ23" i="2"/>
  <c r="HI23" i="2"/>
  <c r="HH23" i="2"/>
  <c r="HG23" i="2"/>
  <c r="HF23" i="2"/>
  <c r="HE23" i="2"/>
  <c r="HD23" i="2"/>
  <c r="HC23" i="2"/>
  <c r="HB23" i="2"/>
  <c r="HA23" i="2"/>
  <c r="GZ23" i="2"/>
  <c r="GY23" i="2"/>
  <c r="GX23" i="2"/>
  <c r="GW23" i="2"/>
  <c r="GV23" i="2"/>
  <c r="GU23" i="2"/>
  <c r="GT23" i="2"/>
  <c r="GS23" i="2"/>
  <c r="GR23" i="2"/>
  <c r="GQ23" i="2"/>
  <c r="GP23" i="2"/>
  <c r="GO23" i="2"/>
  <c r="GN23" i="2"/>
  <c r="GM23" i="2"/>
  <c r="GL23" i="2"/>
  <c r="GK23" i="2"/>
  <c r="GJ23" i="2"/>
  <c r="GI23" i="2"/>
  <c r="GH23" i="2"/>
  <c r="GG23" i="2"/>
  <c r="GF23" i="2"/>
  <c r="GE23" i="2"/>
  <c r="GD23" i="2"/>
  <c r="GC23" i="2"/>
  <c r="GB23" i="2"/>
  <c r="GA23" i="2"/>
  <c r="FZ23" i="2"/>
  <c r="FY23" i="2"/>
  <c r="FX23" i="2"/>
  <c r="FW23" i="2"/>
  <c r="FV23" i="2"/>
  <c r="FU23" i="2"/>
  <c r="FT23" i="2"/>
  <c r="FS23" i="2"/>
  <c r="FR23" i="2"/>
  <c r="FQ23" i="2"/>
  <c r="FP23" i="2"/>
  <c r="FO23" i="2"/>
  <c r="FN23" i="2"/>
  <c r="FM23" i="2"/>
  <c r="FL23" i="2"/>
  <c r="FK23" i="2"/>
  <c r="FJ23" i="2"/>
  <c r="FI23" i="2"/>
  <c r="FH23" i="2"/>
  <c r="FG23" i="2"/>
  <c r="FF23" i="2"/>
  <c r="FE23" i="2"/>
  <c r="FD23" i="2"/>
  <c r="FC23" i="2"/>
  <c r="FB23" i="2"/>
  <c r="FA23" i="2"/>
  <c r="EZ23" i="2"/>
  <c r="EY23" i="2"/>
  <c r="EX23" i="2"/>
  <c r="EW23" i="2"/>
  <c r="EV23" i="2"/>
  <c r="EU23" i="2"/>
  <c r="ET23" i="2"/>
  <c r="ES23" i="2"/>
  <c r="ER23" i="2"/>
  <c r="EQ23" i="2"/>
  <c r="EP23" i="2"/>
  <c r="EO23" i="2"/>
  <c r="EN23" i="2"/>
  <c r="EM23" i="2"/>
  <c r="EL23" i="2"/>
  <c r="EK23" i="2"/>
  <c r="EJ23" i="2"/>
  <c r="EI23" i="2"/>
  <c r="EH23" i="2"/>
  <c r="EG23" i="2"/>
  <c r="EF23" i="2"/>
  <c r="EE23" i="2"/>
  <c r="ED23" i="2"/>
  <c r="EC23" i="2"/>
  <c r="EB23" i="2"/>
  <c r="EA23" i="2"/>
  <c r="DZ23" i="2"/>
  <c r="DY23" i="2"/>
  <c r="DX23" i="2"/>
  <c r="DW23" i="2"/>
  <c r="DV23" i="2"/>
  <c r="DU23" i="2"/>
  <c r="DT23" i="2"/>
  <c r="DS23" i="2"/>
  <c r="DR23" i="2"/>
  <c r="DQ23" i="2"/>
  <c r="DP23" i="2"/>
  <c r="DO23" i="2"/>
  <c r="DN23" i="2"/>
  <c r="DM23" i="2"/>
  <c r="DL23" i="2"/>
  <c r="DK23" i="2"/>
  <c r="DJ23" i="2"/>
  <c r="DI23" i="2"/>
  <c r="DH23" i="2"/>
  <c r="DG23" i="2"/>
  <c r="DF23" i="2"/>
  <c r="DE23" i="2"/>
  <c r="DD23" i="2"/>
  <c r="DC23" i="2"/>
  <c r="DB23" i="2"/>
  <c r="DA23" i="2"/>
  <c r="CZ23" i="2"/>
  <c r="CY23" i="2"/>
  <c r="CX23" i="2"/>
  <c r="CW23" i="2"/>
  <c r="CV23" i="2"/>
  <c r="CU23" i="2"/>
  <c r="CT23" i="2"/>
  <c r="CS23" i="2"/>
  <c r="CR23" i="2"/>
  <c r="CQ23" i="2"/>
  <c r="CP23" i="2"/>
  <c r="CO23" i="2"/>
  <c r="CN23" i="2"/>
  <c r="CM23" i="2"/>
  <c r="CL23" i="2"/>
  <c r="CK23" i="2"/>
  <c r="CJ23" i="2"/>
  <c r="CI23" i="2"/>
  <c r="CH23" i="2"/>
  <c r="CG23" i="2"/>
  <c r="CF23" i="2"/>
  <c r="CE23" i="2"/>
  <c r="CD23" i="2"/>
  <c r="CC23" i="2"/>
  <c r="CB23" i="2"/>
  <c r="CA23" i="2"/>
  <c r="BZ23" i="2"/>
  <c r="BY23" i="2"/>
  <c r="BX23" i="2"/>
  <c r="BW23" i="2"/>
  <c r="BV23" i="2"/>
  <c r="BU23" i="2"/>
  <c r="BT23" i="2"/>
  <c r="BS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I23" i="2"/>
  <c r="H23" i="2"/>
  <c r="G23" i="2"/>
  <c r="F23" i="2"/>
  <c r="E23" i="2"/>
  <c r="D23" i="2"/>
  <c r="C23" i="2"/>
  <c r="A23" i="2"/>
  <c r="IJ22" i="2"/>
  <c r="II22" i="2"/>
  <c r="IH22" i="2"/>
  <c r="IG22" i="2"/>
  <c r="IF22" i="2"/>
  <c r="IE22" i="2"/>
  <c r="ID22" i="2"/>
  <c r="IC22" i="2"/>
  <c r="IB22" i="2"/>
  <c r="IA22" i="2"/>
  <c r="HZ22" i="2"/>
  <c r="HY22" i="2"/>
  <c r="HX22" i="2"/>
  <c r="HW22" i="2"/>
  <c r="HV22" i="2"/>
  <c r="HU22" i="2"/>
  <c r="HT22" i="2"/>
  <c r="HS22" i="2"/>
  <c r="HR22" i="2"/>
  <c r="HQ22" i="2"/>
  <c r="HP22" i="2"/>
  <c r="HO22" i="2"/>
  <c r="HN22" i="2"/>
  <c r="HM22" i="2"/>
  <c r="HL22" i="2"/>
  <c r="HK22" i="2"/>
  <c r="HJ22" i="2"/>
  <c r="HI22" i="2"/>
  <c r="HH22" i="2"/>
  <c r="HG22" i="2"/>
  <c r="HF22" i="2"/>
  <c r="HE22" i="2"/>
  <c r="HD22" i="2"/>
  <c r="HC22" i="2"/>
  <c r="HB22" i="2"/>
  <c r="HA22" i="2"/>
  <c r="GZ22" i="2"/>
  <c r="GY22" i="2"/>
  <c r="GX22" i="2"/>
  <c r="GW22" i="2"/>
  <c r="GV22" i="2"/>
  <c r="GU22" i="2"/>
  <c r="GT22" i="2"/>
  <c r="GS22" i="2"/>
  <c r="GR22" i="2"/>
  <c r="GQ22" i="2"/>
  <c r="GP22" i="2"/>
  <c r="GO22" i="2"/>
  <c r="GN22" i="2"/>
  <c r="GM22" i="2"/>
  <c r="GL22" i="2"/>
  <c r="GK22" i="2"/>
  <c r="GJ22" i="2"/>
  <c r="GI22" i="2"/>
  <c r="GH22" i="2"/>
  <c r="GG22" i="2"/>
  <c r="GF22" i="2"/>
  <c r="GE22" i="2"/>
  <c r="GD22" i="2"/>
  <c r="GC22" i="2"/>
  <c r="GB22" i="2"/>
  <c r="GA22" i="2"/>
  <c r="FZ22" i="2"/>
  <c r="FY22" i="2"/>
  <c r="FX22" i="2"/>
  <c r="FW22" i="2"/>
  <c r="FV22" i="2"/>
  <c r="FU22" i="2"/>
  <c r="FT22" i="2"/>
  <c r="FS22" i="2"/>
  <c r="FR22" i="2"/>
  <c r="FQ22" i="2"/>
  <c r="FP22" i="2"/>
  <c r="FO22" i="2"/>
  <c r="FN22" i="2"/>
  <c r="FM22" i="2"/>
  <c r="FL22" i="2"/>
  <c r="FK22" i="2"/>
  <c r="FJ22" i="2"/>
  <c r="FI22" i="2"/>
  <c r="FH22" i="2"/>
  <c r="FG22" i="2"/>
  <c r="FF22" i="2"/>
  <c r="FE22" i="2"/>
  <c r="FD22" i="2"/>
  <c r="FC22" i="2"/>
  <c r="FB22" i="2"/>
  <c r="FA22" i="2"/>
  <c r="EZ22" i="2"/>
  <c r="EY22" i="2"/>
  <c r="EX22" i="2"/>
  <c r="EW22" i="2"/>
  <c r="EV22" i="2"/>
  <c r="EU22" i="2"/>
  <c r="ET22" i="2"/>
  <c r="ES22" i="2"/>
  <c r="ER22" i="2"/>
  <c r="EQ22" i="2"/>
  <c r="EP22" i="2"/>
  <c r="EO22" i="2"/>
  <c r="EN22" i="2"/>
  <c r="EM22" i="2"/>
  <c r="EL22" i="2"/>
  <c r="EK22" i="2"/>
  <c r="EJ22" i="2"/>
  <c r="EI22" i="2"/>
  <c r="EH22" i="2"/>
  <c r="EG22" i="2"/>
  <c r="EF22" i="2"/>
  <c r="EE22" i="2"/>
  <c r="ED22" i="2"/>
  <c r="EC22" i="2"/>
  <c r="EB22" i="2"/>
  <c r="EA22" i="2"/>
  <c r="DZ22" i="2"/>
  <c r="DY22" i="2"/>
  <c r="DX22" i="2"/>
  <c r="DW22" i="2"/>
  <c r="DV22" i="2"/>
  <c r="DU22" i="2"/>
  <c r="DT22" i="2"/>
  <c r="DS22" i="2"/>
  <c r="DR22" i="2"/>
  <c r="DQ22" i="2"/>
  <c r="DP22" i="2"/>
  <c r="DO22" i="2"/>
  <c r="DN22" i="2"/>
  <c r="DM22" i="2"/>
  <c r="DL22" i="2"/>
  <c r="DK22" i="2"/>
  <c r="DJ22" i="2"/>
  <c r="DI22" i="2"/>
  <c r="DH22" i="2"/>
  <c r="DG22" i="2"/>
  <c r="DF22" i="2"/>
  <c r="DE22" i="2"/>
  <c r="DD22" i="2"/>
  <c r="DC22" i="2"/>
  <c r="DB22" i="2"/>
  <c r="DA22" i="2"/>
  <c r="CZ22" i="2"/>
  <c r="CY22" i="2"/>
  <c r="CX22" i="2"/>
  <c r="CW22" i="2"/>
  <c r="CV22" i="2"/>
  <c r="CU22"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I22" i="2"/>
  <c r="H22" i="2"/>
  <c r="G22" i="2"/>
  <c r="F22" i="2"/>
  <c r="E22" i="2"/>
  <c r="D22" i="2"/>
  <c r="C22" i="2"/>
  <c r="A22" i="2"/>
  <c r="IJ21" i="2"/>
  <c r="II21" i="2"/>
  <c r="IH21" i="2"/>
  <c r="IG21" i="2"/>
  <c r="IF21" i="2"/>
  <c r="IE21" i="2"/>
  <c r="ID21" i="2"/>
  <c r="IC21" i="2"/>
  <c r="IB21" i="2"/>
  <c r="IA21" i="2"/>
  <c r="HZ21" i="2"/>
  <c r="HY21" i="2"/>
  <c r="HX21" i="2"/>
  <c r="HW21" i="2"/>
  <c r="HV21" i="2"/>
  <c r="HU21" i="2"/>
  <c r="HT21" i="2"/>
  <c r="HS21" i="2"/>
  <c r="HR21" i="2"/>
  <c r="HQ21" i="2"/>
  <c r="HP21" i="2"/>
  <c r="HO21" i="2"/>
  <c r="HN21" i="2"/>
  <c r="HM21" i="2"/>
  <c r="HL21" i="2"/>
  <c r="HK21" i="2"/>
  <c r="HJ21" i="2"/>
  <c r="HI21" i="2"/>
  <c r="HH21" i="2"/>
  <c r="HG21" i="2"/>
  <c r="HF21" i="2"/>
  <c r="HE21" i="2"/>
  <c r="HD21" i="2"/>
  <c r="HC21" i="2"/>
  <c r="HB21" i="2"/>
  <c r="HA21" i="2"/>
  <c r="GZ21" i="2"/>
  <c r="GY21" i="2"/>
  <c r="GX21" i="2"/>
  <c r="GW21" i="2"/>
  <c r="GV21" i="2"/>
  <c r="GU21" i="2"/>
  <c r="GT21" i="2"/>
  <c r="GS21" i="2"/>
  <c r="GR21" i="2"/>
  <c r="GQ21" i="2"/>
  <c r="GP21" i="2"/>
  <c r="GO21" i="2"/>
  <c r="GN21" i="2"/>
  <c r="GM21" i="2"/>
  <c r="GL21" i="2"/>
  <c r="GK21" i="2"/>
  <c r="GJ21" i="2"/>
  <c r="GI21" i="2"/>
  <c r="GH21" i="2"/>
  <c r="GG21" i="2"/>
  <c r="GF21" i="2"/>
  <c r="GE21" i="2"/>
  <c r="GD21" i="2"/>
  <c r="GC21" i="2"/>
  <c r="GB21" i="2"/>
  <c r="GA21" i="2"/>
  <c r="FZ21" i="2"/>
  <c r="FY21" i="2"/>
  <c r="FX21" i="2"/>
  <c r="FW21" i="2"/>
  <c r="FV21" i="2"/>
  <c r="FU21" i="2"/>
  <c r="FT21" i="2"/>
  <c r="FS21" i="2"/>
  <c r="FR21" i="2"/>
  <c r="FQ21" i="2"/>
  <c r="FP21" i="2"/>
  <c r="FO21" i="2"/>
  <c r="FN21" i="2"/>
  <c r="FM21" i="2"/>
  <c r="FL21" i="2"/>
  <c r="FK21" i="2"/>
  <c r="FJ21" i="2"/>
  <c r="FI21" i="2"/>
  <c r="FH21" i="2"/>
  <c r="FG21" i="2"/>
  <c r="FF21" i="2"/>
  <c r="FE21" i="2"/>
  <c r="FD21" i="2"/>
  <c r="FC21" i="2"/>
  <c r="FB21" i="2"/>
  <c r="FA21" i="2"/>
  <c r="EZ21" i="2"/>
  <c r="EY21" i="2"/>
  <c r="EX21" i="2"/>
  <c r="EW21" i="2"/>
  <c r="EV21" i="2"/>
  <c r="EU21" i="2"/>
  <c r="ET21" i="2"/>
  <c r="ES21" i="2"/>
  <c r="ER21" i="2"/>
  <c r="EQ21" i="2"/>
  <c r="EP21" i="2"/>
  <c r="EO21" i="2"/>
  <c r="EN21" i="2"/>
  <c r="EM21" i="2"/>
  <c r="EL21" i="2"/>
  <c r="EK21" i="2"/>
  <c r="EJ21" i="2"/>
  <c r="EI21" i="2"/>
  <c r="EH21" i="2"/>
  <c r="EG21" i="2"/>
  <c r="EF21" i="2"/>
  <c r="EE21" i="2"/>
  <c r="ED21" i="2"/>
  <c r="EC21" i="2"/>
  <c r="EB21" i="2"/>
  <c r="EA21" i="2"/>
  <c r="DZ21" i="2"/>
  <c r="DY21" i="2"/>
  <c r="DX21" i="2"/>
  <c r="DW21" i="2"/>
  <c r="DV21" i="2"/>
  <c r="DU21" i="2"/>
  <c r="DT21" i="2"/>
  <c r="DS21" i="2"/>
  <c r="DR21" i="2"/>
  <c r="DQ21" i="2"/>
  <c r="DP21" i="2"/>
  <c r="DO21" i="2"/>
  <c r="DN21" i="2"/>
  <c r="DM21" i="2"/>
  <c r="DL21" i="2"/>
  <c r="DK21" i="2"/>
  <c r="DJ21" i="2"/>
  <c r="DI21" i="2"/>
  <c r="DH21" i="2"/>
  <c r="DG21" i="2"/>
  <c r="DF21" i="2"/>
  <c r="DE21" i="2"/>
  <c r="DD21" i="2"/>
  <c r="DC21" i="2"/>
  <c r="DB21" i="2"/>
  <c r="DA21" i="2"/>
  <c r="CZ21" i="2"/>
  <c r="CY21" i="2"/>
  <c r="CX21" i="2"/>
  <c r="CW21" i="2"/>
  <c r="CV21" i="2"/>
  <c r="CU21" i="2"/>
  <c r="CT21" i="2"/>
  <c r="CS21" i="2"/>
  <c r="CR21" i="2"/>
  <c r="CQ21" i="2"/>
  <c r="CP21" i="2"/>
  <c r="CO21" i="2"/>
  <c r="CN21" i="2"/>
  <c r="CM21" i="2"/>
  <c r="CL21" i="2"/>
  <c r="CK21" i="2"/>
  <c r="CJ21" i="2"/>
  <c r="CI21" i="2"/>
  <c r="CH21" i="2"/>
  <c r="CG21" i="2"/>
  <c r="CF21" i="2"/>
  <c r="CE21" i="2"/>
  <c r="CD21" i="2"/>
  <c r="CC21" i="2"/>
  <c r="CB21" i="2"/>
  <c r="CA21" i="2"/>
  <c r="BZ21" i="2"/>
  <c r="BY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I21" i="2"/>
  <c r="H21" i="2"/>
  <c r="G21" i="2"/>
  <c r="F21" i="2"/>
  <c r="E21" i="2"/>
  <c r="D21" i="2"/>
  <c r="C21" i="2"/>
  <c r="A21" i="2"/>
  <c r="IJ20" i="2"/>
  <c r="II20" i="2"/>
  <c r="IH20" i="2"/>
  <c r="IG20" i="2"/>
  <c r="IF20" i="2"/>
  <c r="IE20" i="2"/>
  <c r="ID20" i="2"/>
  <c r="IC20" i="2"/>
  <c r="IB20" i="2"/>
  <c r="IA20" i="2"/>
  <c r="HZ20" i="2"/>
  <c r="HY20" i="2"/>
  <c r="HX20" i="2"/>
  <c r="HW20" i="2"/>
  <c r="HV20" i="2"/>
  <c r="HU20" i="2"/>
  <c r="HT20" i="2"/>
  <c r="HS20" i="2"/>
  <c r="HR20" i="2"/>
  <c r="HQ20" i="2"/>
  <c r="HP20" i="2"/>
  <c r="HO20" i="2"/>
  <c r="HN20" i="2"/>
  <c r="HM20" i="2"/>
  <c r="HL20" i="2"/>
  <c r="HK20" i="2"/>
  <c r="HJ20" i="2"/>
  <c r="HI20" i="2"/>
  <c r="HH20" i="2"/>
  <c r="HG20" i="2"/>
  <c r="HF20" i="2"/>
  <c r="HE20" i="2"/>
  <c r="HD20" i="2"/>
  <c r="HC20" i="2"/>
  <c r="HB20" i="2"/>
  <c r="HA20" i="2"/>
  <c r="GZ20" i="2"/>
  <c r="GY20" i="2"/>
  <c r="GX20" i="2"/>
  <c r="GW20" i="2"/>
  <c r="GV20" i="2"/>
  <c r="GU20" i="2"/>
  <c r="GT20" i="2"/>
  <c r="GS20" i="2"/>
  <c r="GR20" i="2"/>
  <c r="GQ20" i="2"/>
  <c r="GP20" i="2"/>
  <c r="GO20" i="2"/>
  <c r="GN20" i="2"/>
  <c r="GM20" i="2"/>
  <c r="GL20" i="2"/>
  <c r="GK20" i="2"/>
  <c r="GJ20" i="2"/>
  <c r="GI20" i="2"/>
  <c r="GH20" i="2"/>
  <c r="GG20" i="2"/>
  <c r="GF20" i="2"/>
  <c r="GE20" i="2"/>
  <c r="GD20" i="2"/>
  <c r="GC20" i="2"/>
  <c r="GB20" i="2"/>
  <c r="GA20" i="2"/>
  <c r="FZ20" i="2"/>
  <c r="FY20" i="2"/>
  <c r="FX20" i="2"/>
  <c r="FW20" i="2"/>
  <c r="FV20" i="2"/>
  <c r="FU20" i="2"/>
  <c r="FT20" i="2"/>
  <c r="FS20" i="2"/>
  <c r="FR20" i="2"/>
  <c r="FQ20" i="2"/>
  <c r="FP20" i="2"/>
  <c r="FO20" i="2"/>
  <c r="FN20" i="2"/>
  <c r="FM20" i="2"/>
  <c r="FL20" i="2"/>
  <c r="FK20" i="2"/>
  <c r="FJ20" i="2"/>
  <c r="FI20" i="2"/>
  <c r="FH20" i="2"/>
  <c r="FG20" i="2"/>
  <c r="FF20" i="2"/>
  <c r="FE20" i="2"/>
  <c r="FD20" i="2"/>
  <c r="FC20" i="2"/>
  <c r="FB20" i="2"/>
  <c r="FA20" i="2"/>
  <c r="EZ20" i="2"/>
  <c r="EY20" i="2"/>
  <c r="EX20" i="2"/>
  <c r="EW20" i="2"/>
  <c r="EV20" i="2"/>
  <c r="EU20" i="2"/>
  <c r="ET20" i="2"/>
  <c r="ES20" i="2"/>
  <c r="ER20" i="2"/>
  <c r="EQ20" i="2"/>
  <c r="EP20" i="2"/>
  <c r="EO20" i="2"/>
  <c r="EN20" i="2"/>
  <c r="EM20" i="2"/>
  <c r="EL20" i="2"/>
  <c r="EK20" i="2"/>
  <c r="EJ20" i="2"/>
  <c r="EI20" i="2"/>
  <c r="EH20" i="2"/>
  <c r="EG20" i="2"/>
  <c r="EF20" i="2"/>
  <c r="EE20" i="2"/>
  <c r="ED20" i="2"/>
  <c r="EC20" i="2"/>
  <c r="EB20" i="2"/>
  <c r="EA20" i="2"/>
  <c r="DZ20" i="2"/>
  <c r="DY20" i="2"/>
  <c r="DX20" i="2"/>
  <c r="DW20" i="2"/>
  <c r="DV20" i="2"/>
  <c r="DU20" i="2"/>
  <c r="DT20" i="2"/>
  <c r="DS20" i="2"/>
  <c r="DR20" i="2"/>
  <c r="DQ20" i="2"/>
  <c r="DP20" i="2"/>
  <c r="DO20" i="2"/>
  <c r="DN20" i="2"/>
  <c r="DM20" i="2"/>
  <c r="DL20" i="2"/>
  <c r="DK20" i="2"/>
  <c r="DJ20" i="2"/>
  <c r="DI20" i="2"/>
  <c r="DH20" i="2"/>
  <c r="DG20" i="2"/>
  <c r="DF20" i="2"/>
  <c r="DE20" i="2"/>
  <c r="DD20" i="2"/>
  <c r="DC20" i="2"/>
  <c r="DB20" i="2"/>
  <c r="DA20" i="2"/>
  <c r="CZ20" i="2"/>
  <c r="CY20" i="2"/>
  <c r="CX20" i="2"/>
  <c r="CW20" i="2"/>
  <c r="CV20" i="2"/>
  <c r="CU20" i="2"/>
  <c r="CT20" i="2"/>
  <c r="CS20" i="2"/>
  <c r="CR20" i="2"/>
  <c r="CQ20" i="2"/>
  <c r="CP20" i="2"/>
  <c r="CO20" i="2"/>
  <c r="CN20" i="2"/>
  <c r="CM20" i="2"/>
  <c r="CL20" i="2"/>
  <c r="CK20" i="2"/>
  <c r="CJ20" i="2"/>
  <c r="CI20" i="2"/>
  <c r="CH20" i="2"/>
  <c r="CG20" i="2"/>
  <c r="CF20" i="2"/>
  <c r="CE20" i="2"/>
  <c r="CD20" i="2"/>
  <c r="CC20" i="2"/>
  <c r="CB20" i="2"/>
  <c r="CA20" i="2"/>
  <c r="BZ20" i="2"/>
  <c r="BY20" i="2"/>
  <c r="BX20" i="2"/>
  <c r="BW20" i="2"/>
  <c r="BV20" i="2"/>
  <c r="BU20" i="2"/>
  <c r="BT20" i="2"/>
  <c r="BS20" i="2"/>
  <c r="BR20" i="2"/>
  <c r="BQ20" i="2"/>
  <c r="BP20" i="2"/>
  <c r="BO20" i="2"/>
  <c r="BN20" i="2"/>
  <c r="BM20" i="2"/>
  <c r="BL20" i="2"/>
  <c r="BK20" i="2"/>
  <c r="BJ20" i="2"/>
  <c r="BI20" i="2"/>
  <c r="BH20" i="2"/>
  <c r="BG20" i="2"/>
  <c r="BF20" i="2"/>
  <c r="BE20" i="2"/>
  <c r="BD20" i="2"/>
  <c r="BC20" i="2"/>
  <c r="BB20" i="2"/>
  <c r="BA20" i="2"/>
  <c r="AZ20" i="2"/>
  <c r="AY20" i="2"/>
  <c r="AX20" i="2"/>
  <c r="AW20" i="2"/>
  <c r="AV20" i="2"/>
  <c r="AU20" i="2"/>
  <c r="AT20" i="2"/>
  <c r="AS20" i="2"/>
  <c r="AR20" i="2"/>
  <c r="AQ20" i="2"/>
  <c r="AP20"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I20" i="2"/>
  <c r="H20" i="2"/>
  <c r="G20" i="2"/>
  <c r="F20" i="2"/>
  <c r="E20" i="2"/>
  <c r="D20" i="2"/>
  <c r="C20" i="2"/>
  <c r="A20" i="2"/>
  <c r="IJ19" i="2"/>
  <c r="II19" i="2"/>
  <c r="IH19" i="2"/>
  <c r="IG19" i="2"/>
  <c r="IF19" i="2"/>
  <c r="IE19" i="2"/>
  <c r="ID19" i="2"/>
  <c r="IC19" i="2"/>
  <c r="IB19" i="2"/>
  <c r="IA19" i="2"/>
  <c r="HZ19" i="2"/>
  <c r="HY19" i="2"/>
  <c r="HX19" i="2"/>
  <c r="HW19" i="2"/>
  <c r="HV19" i="2"/>
  <c r="HU19" i="2"/>
  <c r="HT19" i="2"/>
  <c r="HS19" i="2"/>
  <c r="HR19" i="2"/>
  <c r="HQ19" i="2"/>
  <c r="HP19" i="2"/>
  <c r="HO19" i="2"/>
  <c r="HN19" i="2"/>
  <c r="HM19" i="2"/>
  <c r="HL19" i="2"/>
  <c r="HK19" i="2"/>
  <c r="HJ19" i="2"/>
  <c r="HI19" i="2"/>
  <c r="HH19" i="2"/>
  <c r="HG19" i="2"/>
  <c r="HF19" i="2"/>
  <c r="HE19" i="2"/>
  <c r="HD19" i="2"/>
  <c r="HC19" i="2"/>
  <c r="HB19" i="2"/>
  <c r="HA19" i="2"/>
  <c r="GZ19" i="2"/>
  <c r="GY19" i="2"/>
  <c r="GX19" i="2"/>
  <c r="GW19" i="2"/>
  <c r="GV19" i="2"/>
  <c r="GU19" i="2"/>
  <c r="GT19" i="2"/>
  <c r="GS19" i="2"/>
  <c r="GR19" i="2"/>
  <c r="GQ19" i="2"/>
  <c r="GP19" i="2"/>
  <c r="GO19" i="2"/>
  <c r="GN19" i="2"/>
  <c r="GM19" i="2"/>
  <c r="GL19" i="2"/>
  <c r="GK19" i="2"/>
  <c r="GJ19" i="2"/>
  <c r="GI19" i="2"/>
  <c r="GH19" i="2"/>
  <c r="GG19" i="2"/>
  <c r="GF19" i="2"/>
  <c r="GE19" i="2"/>
  <c r="GD19" i="2"/>
  <c r="GC19" i="2"/>
  <c r="GB19" i="2"/>
  <c r="GA19" i="2"/>
  <c r="FZ19" i="2"/>
  <c r="FY19" i="2"/>
  <c r="FX19" i="2"/>
  <c r="FW19" i="2"/>
  <c r="FV19" i="2"/>
  <c r="FU19" i="2"/>
  <c r="FT19" i="2"/>
  <c r="FS19" i="2"/>
  <c r="FR19" i="2"/>
  <c r="FQ19" i="2"/>
  <c r="FP19" i="2"/>
  <c r="FO19" i="2"/>
  <c r="FN19" i="2"/>
  <c r="FM19" i="2"/>
  <c r="FL19" i="2"/>
  <c r="FK19" i="2"/>
  <c r="FJ19" i="2"/>
  <c r="FI19" i="2"/>
  <c r="FH19" i="2"/>
  <c r="FG19" i="2"/>
  <c r="FF19" i="2"/>
  <c r="FE19" i="2"/>
  <c r="FD19" i="2"/>
  <c r="FC19" i="2"/>
  <c r="FB19" i="2"/>
  <c r="FA19" i="2"/>
  <c r="EZ19" i="2"/>
  <c r="EY19" i="2"/>
  <c r="EX19" i="2"/>
  <c r="EW19" i="2"/>
  <c r="EV19" i="2"/>
  <c r="EU19" i="2"/>
  <c r="ET19" i="2"/>
  <c r="ES19" i="2"/>
  <c r="ER19" i="2"/>
  <c r="EQ19" i="2"/>
  <c r="EP19" i="2"/>
  <c r="EO19" i="2"/>
  <c r="EN19" i="2"/>
  <c r="EM19" i="2"/>
  <c r="EL19" i="2"/>
  <c r="EK19" i="2"/>
  <c r="EJ19" i="2"/>
  <c r="EI19" i="2"/>
  <c r="EH19" i="2"/>
  <c r="EG19" i="2"/>
  <c r="EF19" i="2"/>
  <c r="EE19" i="2"/>
  <c r="ED19" i="2"/>
  <c r="EC19" i="2"/>
  <c r="EB19" i="2"/>
  <c r="EA19" i="2"/>
  <c r="DZ19" i="2"/>
  <c r="DY19" i="2"/>
  <c r="DX19" i="2"/>
  <c r="DW19" i="2"/>
  <c r="DV19" i="2"/>
  <c r="DU19" i="2"/>
  <c r="DT19" i="2"/>
  <c r="DS19" i="2"/>
  <c r="DR19" i="2"/>
  <c r="DQ19" i="2"/>
  <c r="DP19" i="2"/>
  <c r="DO19" i="2"/>
  <c r="DN19" i="2"/>
  <c r="DM19" i="2"/>
  <c r="DL19" i="2"/>
  <c r="DK19" i="2"/>
  <c r="DJ19" i="2"/>
  <c r="DI19" i="2"/>
  <c r="DH19" i="2"/>
  <c r="DG19" i="2"/>
  <c r="DF19" i="2"/>
  <c r="DE19" i="2"/>
  <c r="DD19" i="2"/>
  <c r="DC19" i="2"/>
  <c r="DB19" i="2"/>
  <c r="DA19" i="2"/>
  <c r="CZ19" i="2"/>
  <c r="CY19" i="2"/>
  <c r="CX19" i="2"/>
  <c r="CW19" i="2"/>
  <c r="CV19" i="2"/>
  <c r="CU19" i="2"/>
  <c r="CT19" i="2"/>
  <c r="CS19" i="2"/>
  <c r="CR19" i="2"/>
  <c r="CQ19" i="2"/>
  <c r="CP19" i="2"/>
  <c r="CO19" i="2"/>
  <c r="CN19" i="2"/>
  <c r="CM19" i="2"/>
  <c r="CL19" i="2"/>
  <c r="CK19" i="2"/>
  <c r="CJ19" i="2"/>
  <c r="CI19" i="2"/>
  <c r="CH19" i="2"/>
  <c r="CG19" i="2"/>
  <c r="CF19" i="2"/>
  <c r="CE19" i="2"/>
  <c r="CD19" i="2"/>
  <c r="CC19" i="2"/>
  <c r="CB19" i="2"/>
  <c r="CA19" i="2"/>
  <c r="BZ19" i="2"/>
  <c r="BY19" i="2"/>
  <c r="BX19" i="2"/>
  <c r="BW19" i="2"/>
  <c r="BV19" i="2"/>
  <c r="BU19" i="2"/>
  <c r="BT19" i="2"/>
  <c r="BS19" i="2"/>
  <c r="BR19" i="2"/>
  <c r="BQ19" i="2"/>
  <c r="BP19" i="2"/>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I19" i="2"/>
  <c r="H19" i="2"/>
  <c r="G19" i="2"/>
  <c r="F19" i="2"/>
  <c r="E19" i="2"/>
  <c r="D19" i="2"/>
  <c r="C19" i="2"/>
  <c r="A19" i="2"/>
  <c r="IJ18" i="2"/>
  <c r="II18" i="2"/>
  <c r="IH18" i="2"/>
  <c r="IG18" i="2"/>
  <c r="IF18" i="2"/>
  <c r="IE18" i="2"/>
  <c r="ID18" i="2"/>
  <c r="IC18" i="2"/>
  <c r="IB18" i="2"/>
  <c r="IA18" i="2"/>
  <c r="HZ18" i="2"/>
  <c r="HY18" i="2"/>
  <c r="HX18" i="2"/>
  <c r="HW18" i="2"/>
  <c r="HV18" i="2"/>
  <c r="HU18" i="2"/>
  <c r="HT18" i="2"/>
  <c r="HS18" i="2"/>
  <c r="HR18" i="2"/>
  <c r="HQ18" i="2"/>
  <c r="HP18" i="2"/>
  <c r="HO18" i="2"/>
  <c r="HN18" i="2"/>
  <c r="HM18" i="2"/>
  <c r="HL18" i="2"/>
  <c r="HK18" i="2"/>
  <c r="HJ18" i="2"/>
  <c r="HI18" i="2"/>
  <c r="HH18" i="2"/>
  <c r="HG18" i="2"/>
  <c r="HF18" i="2"/>
  <c r="HE18" i="2"/>
  <c r="HD18" i="2"/>
  <c r="HC18" i="2"/>
  <c r="HB18" i="2"/>
  <c r="HA18" i="2"/>
  <c r="GZ18" i="2"/>
  <c r="GY18" i="2"/>
  <c r="GX18" i="2"/>
  <c r="GW18" i="2"/>
  <c r="GV18" i="2"/>
  <c r="GU18" i="2"/>
  <c r="GT18" i="2"/>
  <c r="GS18" i="2"/>
  <c r="GR18" i="2"/>
  <c r="GQ18" i="2"/>
  <c r="GP18" i="2"/>
  <c r="GO18" i="2"/>
  <c r="GN18" i="2"/>
  <c r="GM18" i="2"/>
  <c r="GL18" i="2"/>
  <c r="GK18" i="2"/>
  <c r="GJ18" i="2"/>
  <c r="GI18" i="2"/>
  <c r="GH18" i="2"/>
  <c r="GG18" i="2"/>
  <c r="GF18" i="2"/>
  <c r="GE18" i="2"/>
  <c r="GD18" i="2"/>
  <c r="GC18" i="2"/>
  <c r="GB18" i="2"/>
  <c r="GA18" i="2"/>
  <c r="FZ18" i="2"/>
  <c r="FY18" i="2"/>
  <c r="FX18" i="2"/>
  <c r="FW18" i="2"/>
  <c r="FV18" i="2"/>
  <c r="FU18" i="2"/>
  <c r="FT18" i="2"/>
  <c r="FS18" i="2"/>
  <c r="FR18" i="2"/>
  <c r="FQ18" i="2"/>
  <c r="FP18" i="2"/>
  <c r="FO18" i="2"/>
  <c r="FN18" i="2"/>
  <c r="FM18" i="2"/>
  <c r="FL18" i="2"/>
  <c r="FK18" i="2"/>
  <c r="FJ18" i="2"/>
  <c r="FI18" i="2"/>
  <c r="FH18" i="2"/>
  <c r="FG18" i="2"/>
  <c r="FF18" i="2"/>
  <c r="FE18" i="2"/>
  <c r="FD18" i="2"/>
  <c r="FC18" i="2"/>
  <c r="FB18" i="2"/>
  <c r="FA18" i="2"/>
  <c r="EZ18" i="2"/>
  <c r="EY18" i="2"/>
  <c r="EX18" i="2"/>
  <c r="EW18" i="2"/>
  <c r="EV18" i="2"/>
  <c r="EU18" i="2"/>
  <c r="ET18" i="2"/>
  <c r="ES18" i="2"/>
  <c r="ER18" i="2"/>
  <c r="EQ18" i="2"/>
  <c r="EP18" i="2"/>
  <c r="EO18" i="2"/>
  <c r="EN18" i="2"/>
  <c r="EM18" i="2"/>
  <c r="EL18" i="2"/>
  <c r="EK18" i="2"/>
  <c r="EJ18" i="2"/>
  <c r="EI18" i="2"/>
  <c r="EH18" i="2"/>
  <c r="EG18" i="2"/>
  <c r="EF18" i="2"/>
  <c r="EE18" i="2"/>
  <c r="ED18" i="2"/>
  <c r="EC18" i="2"/>
  <c r="EB18" i="2"/>
  <c r="EA18" i="2"/>
  <c r="DZ18" i="2"/>
  <c r="DY18" i="2"/>
  <c r="DX18" i="2"/>
  <c r="DW18" i="2"/>
  <c r="DV18" i="2"/>
  <c r="DU18" i="2"/>
  <c r="DT18" i="2"/>
  <c r="DS18" i="2"/>
  <c r="DR18" i="2"/>
  <c r="DQ18" i="2"/>
  <c r="DP18" i="2"/>
  <c r="DO18" i="2"/>
  <c r="DN18" i="2"/>
  <c r="DM18" i="2"/>
  <c r="DL18" i="2"/>
  <c r="DK18" i="2"/>
  <c r="DJ18" i="2"/>
  <c r="DI18" i="2"/>
  <c r="DH18" i="2"/>
  <c r="DG18" i="2"/>
  <c r="DF18" i="2"/>
  <c r="DE18" i="2"/>
  <c r="DD18" i="2"/>
  <c r="DC18" i="2"/>
  <c r="DB18" i="2"/>
  <c r="DA18" i="2"/>
  <c r="CZ18" i="2"/>
  <c r="CY18" i="2"/>
  <c r="CX18" i="2"/>
  <c r="CW18" i="2"/>
  <c r="CV18" i="2"/>
  <c r="CU18" i="2"/>
  <c r="CT18" i="2"/>
  <c r="CS18" i="2"/>
  <c r="CR18" i="2"/>
  <c r="CQ18" i="2"/>
  <c r="CP18" i="2"/>
  <c r="CO18" i="2"/>
  <c r="CN18" i="2"/>
  <c r="CM18" i="2"/>
  <c r="CL18" i="2"/>
  <c r="CK18" i="2"/>
  <c r="CJ18" i="2"/>
  <c r="CI18" i="2"/>
  <c r="CH18" i="2"/>
  <c r="CG18" i="2"/>
  <c r="CF18" i="2"/>
  <c r="CE18" i="2"/>
  <c r="CD18" i="2"/>
  <c r="CC18" i="2"/>
  <c r="CB18" i="2"/>
  <c r="CA18" i="2"/>
  <c r="BZ18" i="2"/>
  <c r="BY18" i="2"/>
  <c r="BX18" i="2"/>
  <c r="BW18" i="2"/>
  <c r="BV18" i="2"/>
  <c r="BU18" i="2"/>
  <c r="BT18" i="2"/>
  <c r="BS18" i="2"/>
  <c r="BR18" i="2"/>
  <c r="BQ18" i="2"/>
  <c r="BP18" i="2"/>
  <c r="BO18" i="2"/>
  <c r="BN18" i="2"/>
  <c r="BM18" i="2"/>
  <c r="BL18" i="2"/>
  <c r="BK18" i="2"/>
  <c r="BJ18" i="2"/>
  <c r="BI18" i="2"/>
  <c r="BH18" i="2"/>
  <c r="BG18" i="2"/>
  <c r="BF18" i="2"/>
  <c r="BE18" i="2"/>
  <c r="BD18" i="2"/>
  <c r="BC18" i="2"/>
  <c r="BB18" i="2"/>
  <c r="BA18" i="2"/>
  <c r="AZ18" i="2"/>
  <c r="AY18" i="2"/>
  <c r="AX18" i="2"/>
  <c r="AW18" i="2"/>
  <c r="AV18" i="2"/>
  <c r="AU18" i="2"/>
  <c r="AT18" i="2"/>
  <c r="AS18" i="2"/>
  <c r="AR18" i="2"/>
  <c r="AQ18" i="2"/>
  <c r="AP18"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I18" i="2"/>
  <c r="H18" i="2"/>
  <c r="G18" i="2"/>
  <c r="F18" i="2"/>
  <c r="E18" i="2"/>
  <c r="D18" i="2"/>
  <c r="C18" i="2"/>
  <c r="A18" i="2"/>
  <c r="IJ17" i="2"/>
  <c r="II17" i="2"/>
  <c r="IH17" i="2"/>
  <c r="IG17" i="2"/>
  <c r="IF17" i="2"/>
  <c r="IE17" i="2"/>
  <c r="ID17" i="2"/>
  <c r="IC17" i="2"/>
  <c r="IB17" i="2"/>
  <c r="IA17" i="2"/>
  <c r="HZ17" i="2"/>
  <c r="HY17" i="2"/>
  <c r="HX17" i="2"/>
  <c r="HW17" i="2"/>
  <c r="HV17" i="2"/>
  <c r="HU17" i="2"/>
  <c r="HT17" i="2"/>
  <c r="HS17" i="2"/>
  <c r="HR17" i="2"/>
  <c r="HQ17" i="2"/>
  <c r="HP17" i="2"/>
  <c r="HO17" i="2"/>
  <c r="HN17" i="2"/>
  <c r="HM17" i="2"/>
  <c r="HL17" i="2"/>
  <c r="HK17" i="2"/>
  <c r="HJ17" i="2"/>
  <c r="HI17" i="2"/>
  <c r="HH17" i="2"/>
  <c r="HG17" i="2"/>
  <c r="HF17" i="2"/>
  <c r="HE17" i="2"/>
  <c r="HD17" i="2"/>
  <c r="HC17" i="2"/>
  <c r="HB17" i="2"/>
  <c r="HA17" i="2"/>
  <c r="GZ17" i="2"/>
  <c r="GY17" i="2"/>
  <c r="GX17" i="2"/>
  <c r="GW17" i="2"/>
  <c r="GV17" i="2"/>
  <c r="GU17" i="2"/>
  <c r="GT17" i="2"/>
  <c r="GS17" i="2"/>
  <c r="GR17" i="2"/>
  <c r="GQ17" i="2"/>
  <c r="GP17" i="2"/>
  <c r="GO17" i="2"/>
  <c r="GN17" i="2"/>
  <c r="GM17" i="2"/>
  <c r="GL17" i="2"/>
  <c r="GK17" i="2"/>
  <c r="GJ17" i="2"/>
  <c r="GI17" i="2"/>
  <c r="GH17" i="2"/>
  <c r="GG17" i="2"/>
  <c r="GF17" i="2"/>
  <c r="GE17" i="2"/>
  <c r="GD17" i="2"/>
  <c r="GC17" i="2"/>
  <c r="GB17" i="2"/>
  <c r="GA17" i="2"/>
  <c r="FZ17" i="2"/>
  <c r="FY17" i="2"/>
  <c r="FX17" i="2"/>
  <c r="FW17" i="2"/>
  <c r="FV17" i="2"/>
  <c r="FU17" i="2"/>
  <c r="FT17" i="2"/>
  <c r="FS17" i="2"/>
  <c r="FR17" i="2"/>
  <c r="FQ17" i="2"/>
  <c r="FP17" i="2"/>
  <c r="FO17" i="2"/>
  <c r="FN17" i="2"/>
  <c r="FM17" i="2"/>
  <c r="FL17" i="2"/>
  <c r="FK17" i="2"/>
  <c r="FJ17" i="2"/>
  <c r="FI17" i="2"/>
  <c r="FH17" i="2"/>
  <c r="FG17" i="2"/>
  <c r="FF17" i="2"/>
  <c r="FE17" i="2"/>
  <c r="FD17" i="2"/>
  <c r="FC17" i="2"/>
  <c r="FB17" i="2"/>
  <c r="FA17" i="2"/>
  <c r="EZ17" i="2"/>
  <c r="EY17" i="2"/>
  <c r="EX17" i="2"/>
  <c r="EW17" i="2"/>
  <c r="EV17" i="2"/>
  <c r="EU17" i="2"/>
  <c r="ET17" i="2"/>
  <c r="ES17" i="2"/>
  <c r="ER17" i="2"/>
  <c r="EQ17" i="2"/>
  <c r="EP17" i="2"/>
  <c r="EO17" i="2"/>
  <c r="EN17" i="2"/>
  <c r="EM17" i="2"/>
  <c r="EL17" i="2"/>
  <c r="EK17" i="2"/>
  <c r="EJ17" i="2"/>
  <c r="EI17" i="2"/>
  <c r="EH17" i="2"/>
  <c r="EG17" i="2"/>
  <c r="EF17" i="2"/>
  <c r="EE17" i="2"/>
  <c r="ED17" i="2"/>
  <c r="EC17" i="2"/>
  <c r="EB17" i="2"/>
  <c r="EA17" i="2"/>
  <c r="DZ17" i="2"/>
  <c r="DY17" i="2"/>
  <c r="DX17" i="2"/>
  <c r="DW17" i="2"/>
  <c r="DV17" i="2"/>
  <c r="DU17" i="2"/>
  <c r="DT17" i="2"/>
  <c r="DS17" i="2"/>
  <c r="DR17" i="2"/>
  <c r="DQ17" i="2"/>
  <c r="DP17" i="2"/>
  <c r="DO17" i="2"/>
  <c r="DN17" i="2"/>
  <c r="DM17" i="2"/>
  <c r="DL17" i="2"/>
  <c r="DK17" i="2"/>
  <c r="DJ17" i="2"/>
  <c r="DI17" i="2"/>
  <c r="DH17" i="2"/>
  <c r="DG17" i="2"/>
  <c r="DF17" i="2"/>
  <c r="DE17" i="2"/>
  <c r="DD17" i="2"/>
  <c r="DC17" i="2"/>
  <c r="DB17" i="2"/>
  <c r="DA17" i="2"/>
  <c r="CZ17" i="2"/>
  <c r="CY17" i="2"/>
  <c r="CX17" i="2"/>
  <c r="CW17" i="2"/>
  <c r="CV17" i="2"/>
  <c r="CU17" i="2"/>
  <c r="CT17" i="2"/>
  <c r="CS17" i="2"/>
  <c r="CR17" i="2"/>
  <c r="CQ17" i="2"/>
  <c r="CP17" i="2"/>
  <c r="CO17" i="2"/>
  <c r="CN17" i="2"/>
  <c r="CM17" i="2"/>
  <c r="CL17" i="2"/>
  <c r="CK17" i="2"/>
  <c r="CJ17" i="2"/>
  <c r="CI17" i="2"/>
  <c r="CH17" i="2"/>
  <c r="CG17" i="2"/>
  <c r="CF17" i="2"/>
  <c r="CE17" i="2"/>
  <c r="CD17" i="2"/>
  <c r="CC17" i="2"/>
  <c r="CB17" i="2"/>
  <c r="CA17" i="2"/>
  <c r="BZ17" i="2"/>
  <c r="BY17" i="2"/>
  <c r="BX17" i="2"/>
  <c r="BW17" i="2"/>
  <c r="BV17" i="2"/>
  <c r="BU17" i="2"/>
  <c r="BT17" i="2"/>
  <c r="BS17" i="2"/>
  <c r="BR17" i="2"/>
  <c r="BQ17" i="2"/>
  <c r="BP17" i="2"/>
  <c r="BO17" i="2"/>
  <c r="BN17" i="2"/>
  <c r="BM17" i="2"/>
  <c r="BL17" i="2"/>
  <c r="BK17" i="2"/>
  <c r="BJ17" i="2"/>
  <c r="BI17" i="2"/>
  <c r="BH17" i="2"/>
  <c r="BG17" i="2"/>
  <c r="BF17" i="2"/>
  <c r="BE17" i="2"/>
  <c r="BD17" i="2"/>
  <c r="BC17" i="2"/>
  <c r="BB17" i="2"/>
  <c r="BA17" i="2"/>
  <c r="AZ17" i="2"/>
  <c r="AY17" i="2"/>
  <c r="AX17" i="2"/>
  <c r="AW17" i="2"/>
  <c r="AV17" i="2"/>
  <c r="AU17" i="2"/>
  <c r="AT17" i="2"/>
  <c r="AS17" i="2"/>
  <c r="AR17" i="2"/>
  <c r="AQ17" i="2"/>
  <c r="AP17" i="2"/>
  <c r="AO17"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K17" i="2"/>
  <c r="I17" i="2"/>
  <c r="H17" i="2"/>
  <c r="G17" i="2"/>
  <c r="F17" i="2"/>
  <c r="E17" i="2"/>
  <c r="D17" i="2"/>
  <c r="C17" i="2"/>
  <c r="A17" i="2"/>
  <c r="IJ16" i="2"/>
  <c r="II16" i="2"/>
  <c r="IH16" i="2"/>
  <c r="IG16" i="2"/>
  <c r="IF16" i="2"/>
  <c r="IE16" i="2"/>
  <c r="ID16" i="2"/>
  <c r="IC16" i="2"/>
  <c r="IB16" i="2"/>
  <c r="IA16" i="2"/>
  <c r="HZ16" i="2"/>
  <c r="HY16" i="2"/>
  <c r="HX16" i="2"/>
  <c r="HW16" i="2"/>
  <c r="HV16" i="2"/>
  <c r="HU16" i="2"/>
  <c r="HT16" i="2"/>
  <c r="HS16" i="2"/>
  <c r="HR16" i="2"/>
  <c r="HQ16" i="2"/>
  <c r="HP16" i="2"/>
  <c r="HO16" i="2"/>
  <c r="HN16" i="2"/>
  <c r="HM16" i="2"/>
  <c r="HL16" i="2"/>
  <c r="HK16" i="2"/>
  <c r="HJ16" i="2"/>
  <c r="HI16" i="2"/>
  <c r="HH16" i="2"/>
  <c r="HG16" i="2"/>
  <c r="HF16" i="2"/>
  <c r="HE16" i="2"/>
  <c r="HD16" i="2"/>
  <c r="HC16" i="2"/>
  <c r="HB16" i="2"/>
  <c r="HA16" i="2"/>
  <c r="GZ16" i="2"/>
  <c r="GY16" i="2"/>
  <c r="GX16" i="2"/>
  <c r="GW16" i="2"/>
  <c r="GV16" i="2"/>
  <c r="GU16" i="2"/>
  <c r="GT16" i="2"/>
  <c r="GS16" i="2"/>
  <c r="GR16" i="2"/>
  <c r="GQ16" i="2"/>
  <c r="GP16" i="2"/>
  <c r="GO16" i="2"/>
  <c r="GN16" i="2"/>
  <c r="GM16" i="2"/>
  <c r="GL16" i="2"/>
  <c r="GK16" i="2"/>
  <c r="GJ16" i="2"/>
  <c r="GI16" i="2"/>
  <c r="GH16" i="2"/>
  <c r="GG16" i="2"/>
  <c r="GF16" i="2"/>
  <c r="GE16" i="2"/>
  <c r="GD16" i="2"/>
  <c r="GC16" i="2"/>
  <c r="GB16" i="2"/>
  <c r="GA16" i="2"/>
  <c r="FZ16" i="2"/>
  <c r="FY16" i="2"/>
  <c r="FX16" i="2"/>
  <c r="FW16" i="2"/>
  <c r="FV16" i="2"/>
  <c r="FU16" i="2"/>
  <c r="FT16" i="2"/>
  <c r="FS16" i="2"/>
  <c r="FR16" i="2"/>
  <c r="FQ16" i="2"/>
  <c r="FP16" i="2"/>
  <c r="FO16" i="2"/>
  <c r="FN16" i="2"/>
  <c r="FM16" i="2"/>
  <c r="FL16" i="2"/>
  <c r="FK16" i="2"/>
  <c r="FJ16" i="2"/>
  <c r="FI16" i="2"/>
  <c r="FH16" i="2"/>
  <c r="FG16" i="2"/>
  <c r="FF16" i="2"/>
  <c r="FE16" i="2"/>
  <c r="FD16" i="2"/>
  <c r="FC16" i="2"/>
  <c r="FB16" i="2"/>
  <c r="FA16" i="2"/>
  <c r="EZ16" i="2"/>
  <c r="EY16" i="2"/>
  <c r="EX16" i="2"/>
  <c r="EW16" i="2"/>
  <c r="EV16" i="2"/>
  <c r="EU16" i="2"/>
  <c r="ET16" i="2"/>
  <c r="ES16" i="2"/>
  <c r="ER16" i="2"/>
  <c r="EQ16" i="2"/>
  <c r="EP16" i="2"/>
  <c r="EO16" i="2"/>
  <c r="EN16" i="2"/>
  <c r="EM16" i="2"/>
  <c r="EL16" i="2"/>
  <c r="EK16" i="2"/>
  <c r="EJ16" i="2"/>
  <c r="EI16" i="2"/>
  <c r="EH16" i="2"/>
  <c r="EG16" i="2"/>
  <c r="EF16" i="2"/>
  <c r="EE16" i="2"/>
  <c r="ED16" i="2"/>
  <c r="EC16" i="2"/>
  <c r="EB16" i="2"/>
  <c r="EA16" i="2"/>
  <c r="DZ16" i="2"/>
  <c r="DY16" i="2"/>
  <c r="DX16" i="2"/>
  <c r="DW16" i="2"/>
  <c r="DV16" i="2"/>
  <c r="DU16" i="2"/>
  <c r="DT16" i="2"/>
  <c r="DS16" i="2"/>
  <c r="DR16" i="2"/>
  <c r="DQ16" i="2"/>
  <c r="DP16" i="2"/>
  <c r="DO16" i="2"/>
  <c r="DN16" i="2"/>
  <c r="DM16" i="2"/>
  <c r="DL16" i="2"/>
  <c r="DK16" i="2"/>
  <c r="DJ16" i="2"/>
  <c r="DI16" i="2"/>
  <c r="DH16" i="2"/>
  <c r="DG16" i="2"/>
  <c r="DF16" i="2"/>
  <c r="DE16" i="2"/>
  <c r="DD16" i="2"/>
  <c r="DC16" i="2"/>
  <c r="DB16" i="2"/>
  <c r="DA16" i="2"/>
  <c r="CZ16" i="2"/>
  <c r="CY16" i="2"/>
  <c r="CX16" i="2"/>
  <c r="CW16" i="2"/>
  <c r="CV16" i="2"/>
  <c r="CU16" i="2"/>
  <c r="CT16" i="2"/>
  <c r="CS16" i="2"/>
  <c r="CR16" i="2"/>
  <c r="CQ16" i="2"/>
  <c r="CP16" i="2"/>
  <c r="CO16" i="2"/>
  <c r="CN16" i="2"/>
  <c r="CM16" i="2"/>
  <c r="CL16" i="2"/>
  <c r="CK16" i="2"/>
  <c r="CJ16" i="2"/>
  <c r="CI16" i="2"/>
  <c r="CH16" i="2"/>
  <c r="CG16" i="2"/>
  <c r="CF16" i="2"/>
  <c r="CE16" i="2"/>
  <c r="CD16" i="2"/>
  <c r="CC16" i="2"/>
  <c r="CB16" i="2"/>
  <c r="CA16" i="2"/>
  <c r="BZ16" i="2"/>
  <c r="BY16" i="2"/>
  <c r="BX16" i="2"/>
  <c r="BW16" i="2"/>
  <c r="BV16" i="2"/>
  <c r="BU16" i="2"/>
  <c r="BT16"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 r="K16" i="2"/>
  <c r="I16" i="2"/>
  <c r="H16" i="2"/>
  <c r="G16" i="2"/>
  <c r="F16" i="2"/>
  <c r="E16" i="2"/>
  <c r="D16" i="2"/>
  <c r="C16" i="2"/>
  <c r="A16" i="2"/>
  <c r="IJ15" i="2"/>
  <c r="II15" i="2"/>
  <c r="IH15" i="2"/>
  <c r="IG15" i="2"/>
  <c r="IF15" i="2"/>
  <c r="IE15" i="2"/>
  <c r="ID15" i="2"/>
  <c r="IC15" i="2"/>
  <c r="IB15" i="2"/>
  <c r="IA15" i="2"/>
  <c r="HZ15" i="2"/>
  <c r="HY15" i="2"/>
  <c r="HX15" i="2"/>
  <c r="HW15" i="2"/>
  <c r="HV15" i="2"/>
  <c r="HU15" i="2"/>
  <c r="HT15" i="2"/>
  <c r="HS15" i="2"/>
  <c r="HR15" i="2"/>
  <c r="HQ15" i="2"/>
  <c r="HP15" i="2"/>
  <c r="HO15" i="2"/>
  <c r="HN15" i="2"/>
  <c r="HM15" i="2"/>
  <c r="HL15" i="2"/>
  <c r="HK15" i="2"/>
  <c r="HJ15" i="2"/>
  <c r="HI15" i="2"/>
  <c r="HH15" i="2"/>
  <c r="HG15" i="2"/>
  <c r="HF15" i="2"/>
  <c r="HE15" i="2"/>
  <c r="HD15" i="2"/>
  <c r="HC15" i="2"/>
  <c r="HB15" i="2"/>
  <c r="HA15" i="2"/>
  <c r="GZ15" i="2"/>
  <c r="GY15" i="2"/>
  <c r="GX15" i="2"/>
  <c r="GW15" i="2"/>
  <c r="GV15" i="2"/>
  <c r="GU15" i="2"/>
  <c r="GT15" i="2"/>
  <c r="GS15" i="2"/>
  <c r="GR15" i="2"/>
  <c r="GQ15" i="2"/>
  <c r="GP15" i="2"/>
  <c r="GO15" i="2"/>
  <c r="GN15" i="2"/>
  <c r="GM15" i="2"/>
  <c r="GL15" i="2"/>
  <c r="GK15" i="2"/>
  <c r="GJ15" i="2"/>
  <c r="GI15" i="2"/>
  <c r="GH15" i="2"/>
  <c r="GG15" i="2"/>
  <c r="GF15" i="2"/>
  <c r="GE15" i="2"/>
  <c r="GD15" i="2"/>
  <c r="GC15" i="2"/>
  <c r="GB15" i="2"/>
  <c r="GA15" i="2"/>
  <c r="FZ15" i="2"/>
  <c r="FY15" i="2"/>
  <c r="FX15" i="2"/>
  <c r="FW15" i="2"/>
  <c r="FV15" i="2"/>
  <c r="FU15" i="2"/>
  <c r="FT15" i="2"/>
  <c r="FS15" i="2"/>
  <c r="FR15" i="2"/>
  <c r="FQ15" i="2"/>
  <c r="FP15" i="2"/>
  <c r="FO15" i="2"/>
  <c r="FN15" i="2"/>
  <c r="FM15" i="2"/>
  <c r="FL15" i="2"/>
  <c r="FK15" i="2"/>
  <c r="FJ15" i="2"/>
  <c r="FI15" i="2"/>
  <c r="FH15" i="2"/>
  <c r="FG15" i="2"/>
  <c r="FF15" i="2"/>
  <c r="FE15" i="2"/>
  <c r="FD15" i="2"/>
  <c r="FC15" i="2"/>
  <c r="FB15" i="2"/>
  <c r="FA15" i="2"/>
  <c r="EZ15" i="2"/>
  <c r="EY15" i="2"/>
  <c r="EX15" i="2"/>
  <c r="EW15" i="2"/>
  <c r="EV15" i="2"/>
  <c r="EU15" i="2"/>
  <c r="ET15" i="2"/>
  <c r="ES15" i="2"/>
  <c r="ER15" i="2"/>
  <c r="EQ15" i="2"/>
  <c r="EP15" i="2"/>
  <c r="EO15" i="2"/>
  <c r="EN15" i="2"/>
  <c r="EM15" i="2"/>
  <c r="EL15" i="2"/>
  <c r="EK15" i="2"/>
  <c r="EJ15" i="2"/>
  <c r="EI15" i="2"/>
  <c r="EH15" i="2"/>
  <c r="EG15" i="2"/>
  <c r="EF15" i="2"/>
  <c r="EE15" i="2"/>
  <c r="ED15" i="2"/>
  <c r="EC15" i="2"/>
  <c r="EB15" i="2"/>
  <c r="EA15" i="2"/>
  <c r="DZ15" i="2"/>
  <c r="DY15" i="2"/>
  <c r="DX15" i="2"/>
  <c r="DW15" i="2"/>
  <c r="DV15" i="2"/>
  <c r="DU15" i="2"/>
  <c r="DT15" i="2"/>
  <c r="DS15" i="2"/>
  <c r="DR15" i="2"/>
  <c r="DQ15" i="2"/>
  <c r="DP15" i="2"/>
  <c r="DO15" i="2"/>
  <c r="DN15" i="2"/>
  <c r="DM15" i="2"/>
  <c r="DL15" i="2"/>
  <c r="DK15" i="2"/>
  <c r="DJ15" i="2"/>
  <c r="DI15" i="2"/>
  <c r="DH15" i="2"/>
  <c r="DG15" i="2"/>
  <c r="DF15" i="2"/>
  <c r="DE15" i="2"/>
  <c r="DD15" i="2"/>
  <c r="DC15" i="2"/>
  <c r="DB15" i="2"/>
  <c r="DA15" i="2"/>
  <c r="CZ15" i="2"/>
  <c r="CY15" i="2"/>
  <c r="CX15" i="2"/>
  <c r="CW15" i="2"/>
  <c r="CV15" i="2"/>
  <c r="CU15" i="2"/>
  <c r="CT15" i="2"/>
  <c r="CS15" i="2"/>
  <c r="CR15" i="2"/>
  <c r="CQ15" i="2"/>
  <c r="CP15" i="2"/>
  <c r="CO15" i="2"/>
  <c r="CN15" i="2"/>
  <c r="CM15" i="2"/>
  <c r="CL15" i="2"/>
  <c r="CK15" i="2"/>
  <c r="CJ15" i="2"/>
  <c r="CI15" i="2"/>
  <c r="CH15" i="2"/>
  <c r="CG15" i="2"/>
  <c r="CF15" i="2"/>
  <c r="CE15" i="2"/>
  <c r="CD15" i="2"/>
  <c r="CC15" i="2"/>
  <c r="CB15" i="2"/>
  <c r="CA15" i="2"/>
  <c r="BZ15" i="2"/>
  <c r="BY15" i="2"/>
  <c r="BX15" i="2"/>
  <c r="BW15" i="2"/>
  <c r="BV15" i="2"/>
  <c r="BU15" i="2"/>
  <c r="BT15" i="2"/>
  <c r="BS15" i="2"/>
  <c r="BR15" i="2"/>
  <c r="BQ15" i="2"/>
  <c r="BP15" i="2"/>
  <c r="BO15" i="2"/>
  <c r="BN15" i="2"/>
  <c r="BM15" i="2"/>
  <c r="BL15" i="2"/>
  <c r="BK15" i="2"/>
  <c r="BJ15" i="2"/>
  <c r="BI15" i="2"/>
  <c r="BH15" i="2"/>
  <c r="BG15" i="2"/>
  <c r="BF15" i="2"/>
  <c r="BE15" i="2"/>
  <c r="BD15" i="2"/>
  <c r="BC15" i="2"/>
  <c r="BB15" i="2"/>
  <c r="BA15" i="2"/>
  <c r="AZ15" i="2"/>
  <c r="AY15" i="2"/>
  <c r="AX15" i="2"/>
  <c r="AW15" i="2"/>
  <c r="AV15" i="2"/>
  <c r="AU15" i="2"/>
  <c r="AT15" i="2"/>
  <c r="AS15" i="2"/>
  <c r="AR15" i="2"/>
  <c r="AQ15" i="2"/>
  <c r="AP15" i="2"/>
  <c r="AO15" i="2"/>
  <c r="AN15"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I15" i="2"/>
  <c r="H15" i="2"/>
  <c r="G15" i="2"/>
  <c r="F15" i="2"/>
  <c r="E15" i="2"/>
  <c r="D15" i="2"/>
  <c r="C15" i="2"/>
  <c r="A15" i="2"/>
  <c r="IJ14" i="2"/>
  <c r="II14" i="2"/>
  <c r="IH14" i="2"/>
  <c r="IG14" i="2"/>
  <c r="IF14" i="2"/>
  <c r="IE14" i="2"/>
  <c r="ID14" i="2"/>
  <c r="IC14" i="2"/>
  <c r="IB14" i="2"/>
  <c r="IA14" i="2"/>
  <c r="HZ14" i="2"/>
  <c r="HY14" i="2"/>
  <c r="HX14" i="2"/>
  <c r="HW14" i="2"/>
  <c r="HV14" i="2"/>
  <c r="HU14" i="2"/>
  <c r="HT14" i="2"/>
  <c r="HS14" i="2"/>
  <c r="HR14" i="2"/>
  <c r="HQ14" i="2"/>
  <c r="HP14" i="2"/>
  <c r="HO14" i="2"/>
  <c r="HN14" i="2"/>
  <c r="HM14" i="2"/>
  <c r="HL14" i="2"/>
  <c r="HK14" i="2"/>
  <c r="HJ14" i="2"/>
  <c r="HI14" i="2"/>
  <c r="HH14" i="2"/>
  <c r="HG14" i="2"/>
  <c r="HF14" i="2"/>
  <c r="HE14" i="2"/>
  <c r="HD14" i="2"/>
  <c r="HC14" i="2"/>
  <c r="HB14" i="2"/>
  <c r="HA14" i="2"/>
  <c r="GZ14" i="2"/>
  <c r="GY14" i="2"/>
  <c r="GX14" i="2"/>
  <c r="GW14" i="2"/>
  <c r="GV14" i="2"/>
  <c r="GU14" i="2"/>
  <c r="GT14" i="2"/>
  <c r="GS14" i="2"/>
  <c r="GR14" i="2"/>
  <c r="GQ14" i="2"/>
  <c r="GP14" i="2"/>
  <c r="GO14" i="2"/>
  <c r="GN14" i="2"/>
  <c r="GM14" i="2"/>
  <c r="GL14" i="2"/>
  <c r="GK14" i="2"/>
  <c r="GJ14" i="2"/>
  <c r="GI14" i="2"/>
  <c r="GH14" i="2"/>
  <c r="GG14" i="2"/>
  <c r="GF14" i="2"/>
  <c r="GE14" i="2"/>
  <c r="GD14" i="2"/>
  <c r="GC14" i="2"/>
  <c r="GB14" i="2"/>
  <c r="GA14" i="2"/>
  <c r="FZ14" i="2"/>
  <c r="FY14" i="2"/>
  <c r="FX14" i="2"/>
  <c r="FW14" i="2"/>
  <c r="FV14" i="2"/>
  <c r="FU14" i="2"/>
  <c r="FT14" i="2"/>
  <c r="FS14" i="2"/>
  <c r="FR14" i="2"/>
  <c r="FQ14" i="2"/>
  <c r="FP14" i="2"/>
  <c r="FO14" i="2"/>
  <c r="FN14" i="2"/>
  <c r="FM14" i="2"/>
  <c r="FL14" i="2"/>
  <c r="FK14" i="2"/>
  <c r="FJ14" i="2"/>
  <c r="FI14" i="2"/>
  <c r="FH14" i="2"/>
  <c r="FG14" i="2"/>
  <c r="FF14" i="2"/>
  <c r="FE14" i="2"/>
  <c r="FD14" i="2"/>
  <c r="FC14" i="2"/>
  <c r="FB14" i="2"/>
  <c r="FA14" i="2"/>
  <c r="EZ14" i="2"/>
  <c r="EY14" i="2"/>
  <c r="EX14" i="2"/>
  <c r="EW14" i="2"/>
  <c r="EV14" i="2"/>
  <c r="EU14" i="2"/>
  <c r="ET14" i="2"/>
  <c r="ES14" i="2"/>
  <c r="ER14" i="2"/>
  <c r="EQ14" i="2"/>
  <c r="EP14" i="2"/>
  <c r="EO14" i="2"/>
  <c r="EN14" i="2"/>
  <c r="EM14" i="2"/>
  <c r="EL14" i="2"/>
  <c r="EK14" i="2"/>
  <c r="EJ14" i="2"/>
  <c r="EI14" i="2"/>
  <c r="EH14" i="2"/>
  <c r="EG14" i="2"/>
  <c r="EF14" i="2"/>
  <c r="EE14" i="2"/>
  <c r="ED14" i="2"/>
  <c r="EC14" i="2"/>
  <c r="EB14" i="2"/>
  <c r="EA14" i="2"/>
  <c r="DZ14" i="2"/>
  <c r="DY14" i="2"/>
  <c r="DX14" i="2"/>
  <c r="DW14" i="2"/>
  <c r="DV14" i="2"/>
  <c r="DU14" i="2"/>
  <c r="DT14" i="2"/>
  <c r="DS14" i="2"/>
  <c r="DR14" i="2"/>
  <c r="DQ14" i="2"/>
  <c r="DP14" i="2"/>
  <c r="DO14" i="2"/>
  <c r="DN14" i="2"/>
  <c r="DM14" i="2"/>
  <c r="DL14" i="2"/>
  <c r="DK14" i="2"/>
  <c r="DJ14" i="2"/>
  <c r="DI14" i="2"/>
  <c r="DH14" i="2"/>
  <c r="DG14" i="2"/>
  <c r="DF14" i="2"/>
  <c r="DE14" i="2"/>
  <c r="DD14" i="2"/>
  <c r="DC14" i="2"/>
  <c r="DB14" i="2"/>
  <c r="DA14" i="2"/>
  <c r="CZ14" i="2"/>
  <c r="CY14" i="2"/>
  <c r="CX14" i="2"/>
  <c r="CW14" i="2"/>
  <c r="CV14" i="2"/>
  <c r="CU14" i="2"/>
  <c r="CT14" i="2"/>
  <c r="CS14" i="2"/>
  <c r="CR14" i="2"/>
  <c r="CQ14" i="2"/>
  <c r="CP14" i="2"/>
  <c r="CO14" i="2"/>
  <c r="CN14" i="2"/>
  <c r="CM14" i="2"/>
  <c r="CL14" i="2"/>
  <c r="CK14" i="2"/>
  <c r="CJ14" i="2"/>
  <c r="CI14" i="2"/>
  <c r="CH14" i="2"/>
  <c r="CG14" i="2"/>
  <c r="CF14" i="2"/>
  <c r="CE14" i="2"/>
  <c r="CD14" i="2"/>
  <c r="CC14" i="2"/>
  <c r="CB14" i="2"/>
  <c r="CA14" i="2"/>
  <c r="BZ14" i="2"/>
  <c r="BY14" i="2"/>
  <c r="BX14" i="2"/>
  <c r="BW14" i="2"/>
  <c r="BV14" i="2"/>
  <c r="BU14" i="2"/>
  <c r="BT14" i="2"/>
  <c r="BS14" i="2"/>
  <c r="BR14" i="2"/>
  <c r="BQ14" i="2"/>
  <c r="BP14" i="2"/>
  <c r="BO14" i="2"/>
  <c r="BN14" i="2"/>
  <c r="BM14" i="2"/>
  <c r="BL14" i="2"/>
  <c r="BK14" i="2"/>
  <c r="BJ14" i="2"/>
  <c r="BI14" i="2"/>
  <c r="BH14" i="2"/>
  <c r="BG14" i="2"/>
  <c r="BF14" i="2"/>
  <c r="BE14" i="2"/>
  <c r="BD14" i="2"/>
  <c r="BC14" i="2"/>
  <c r="BB14" i="2"/>
  <c r="BA14" i="2"/>
  <c r="AZ14" i="2"/>
  <c r="AY14" i="2"/>
  <c r="AX14" i="2"/>
  <c r="AW14" i="2"/>
  <c r="AV14" i="2"/>
  <c r="AU14" i="2"/>
  <c r="AT14" i="2"/>
  <c r="AS14" i="2"/>
  <c r="AR14" i="2"/>
  <c r="AQ14" i="2"/>
  <c r="AP14" i="2"/>
  <c r="AO14" i="2"/>
  <c r="AN14"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I14" i="2"/>
  <c r="H14" i="2"/>
  <c r="G14" i="2"/>
  <c r="F14" i="2"/>
  <c r="E14" i="2"/>
  <c r="D14" i="2"/>
  <c r="C14" i="2"/>
  <c r="A14" i="2"/>
  <c r="IJ13" i="2"/>
  <c r="II13" i="2"/>
  <c r="IH13" i="2"/>
  <c r="IG13" i="2"/>
  <c r="IF13" i="2"/>
  <c r="IE13" i="2"/>
  <c r="ID13" i="2"/>
  <c r="IC13" i="2"/>
  <c r="IB13" i="2"/>
  <c r="IA13" i="2"/>
  <c r="HZ13" i="2"/>
  <c r="HY13" i="2"/>
  <c r="HX13" i="2"/>
  <c r="HW13" i="2"/>
  <c r="HV13" i="2"/>
  <c r="HU13" i="2"/>
  <c r="HT13" i="2"/>
  <c r="HS13" i="2"/>
  <c r="HR13" i="2"/>
  <c r="HQ13" i="2"/>
  <c r="HP13" i="2"/>
  <c r="HO13" i="2"/>
  <c r="HN13" i="2"/>
  <c r="HM13" i="2"/>
  <c r="HL13" i="2"/>
  <c r="HK13" i="2"/>
  <c r="HJ13" i="2"/>
  <c r="HI13" i="2"/>
  <c r="HH13" i="2"/>
  <c r="HG13" i="2"/>
  <c r="HF13" i="2"/>
  <c r="HE13" i="2"/>
  <c r="HD13" i="2"/>
  <c r="HC13" i="2"/>
  <c r="HB13" i="2"/>
  <c r="HA13" i="2"/>
  <c r="GZ13" i="2"/>
  <c r="GY13" i="2"/>
  <c r="GX13" i="2"/>
  <c r="GW13" i="2"/>
  <c r="GV13" i="2"/>
  <c r="GU13" i="2"/>
  <c r="GT13" i="2"/>
  <c r="GS13" i="2"/>
  <c r="GR13" i="2"/>
  <c r="GQ13" i="2"/>
  <c r="GP13" i="2"/>
  <c r="GO13" i="2"/>
  <c r="GN13" i="2"/>
  <c r="GM13" i="2"/>
  <c r="GL13" i="2"/>
  <c r="GK13" i="2"/>
  <c r="GJ13" i="2"/>
  <c r="GI13" i="2"/>
  <c r="GH13" i="2"/>
  <c r="GG13" i="2"/>
  <c r="GF13" i="2"/>
  <c r="GE13" i="2"/>
  <c r="GD13" i="2"/>
  <c r="GC13" i="2"/>
  <c r="GB13" i="2"/>
  <c r="GA13" i="2"/>
  <c r="FZ13" i="2"/>
  <c r="FY13" i="2"/>
  <c r="FX13" i="2"/>
  <c r="FW13" i="2"/>
  <c r="FV13" i="2"/>
  <c r="FU13" i="2"/>
  <c r="FT13" i="2"/>
  <c r="FS13" i="2"/>
  <c r="FR13" i="2"/>
  <c r="FQ13" i="2"/>
  <c r="FP13" i="2"/>
  <c r="FO13" i="2"/>
  <c r="FN13" i="2"/>
  <c r="FM13" i="2"/>
  <c r="FL13" i="2"/>
  <c r="FK13" i="2"/>
  <c r="FJ13" i="2"/>
  <c r="FI13" i="2"/>
  <c r="FH13" i="2"/>
  <c r="FG13" i="2"/>
  <c r="FF13" i="2"/>
  <c r="FE13" i="2"/>
  <c r="FD13" i="2"/>
  <c r="FC13" i="2"/>
  <c r="FB13" i="2"/>
  <c r="FA13" i="2"/>
  <c r="EZ13" i="2"/>
  <c r="EY13" i="2"/>
  <c r="EX13" i="2"/>
  <c r="EW13" i="2"/>
  <c r="EV13" i="2"/>
  <c r="EU13" i="2"/>
  <c r="ET13" i="2"/>
  <c r="ES13" i="2"/>
  <c r="ER13" i="2"/>
  <c r="EQ13" i="2"/>
  <c r="EP13" i="2"/>
  <c r="EO13" i="2"/>
  <c r="EN13" i="2"/>
  <c r="EM13" i="2"/>
  <c r="EL13" i="2"/>
  <c r="EK13" i="2"/>
  <c r="EJ13" i="2"/>
  <c r="EI13" i="2"/>
  <c r="EH13" i="2"/>
  <c r="EG13" i="2"/>
  <c r="EF13" i="2"/>
  <c r="EE13" i="2"/>
  <c r="ED13" i="2"/>
  <c r="EC13" i="2"/>
  <c r="EB13" i="2"/>
  <c r="EA13" i="2"/>
  <c r="DZ13" i="2"/>
  <c r="DY13" i="2"/>
  <c r="DX13" i="2"/>
  <c r="DW13" i="2"/>
  <c r="DV13" i="2"/>
  <c r="DU13" i="2"/>
  <c r="DT13" i="2"/>
  <c r="DS13" i="2"/>
  <c r="DR13" i="2"/>
  <c r="DQ13" i="2"/>
  <c r="DP13" i="2"/>
  <c r="DO13" i="2"/>
  <c r="DN13" i="2"/>
  <c r="DM13" i="2"/>
  <c r="DL13" i="2"/>
  <c r="DK13" i="2"/>
  <c r="DJ13" i="2"/>
  <c r="DI13" i="2"/>
  <c r="DH13" i="2"/>
  <c r="DG13" i="2"/>
  <c r="DF13" i="2"/>
  <c r="DE13" i="2"/>
  <c r="DD13" i="2"/>
  <c r="DC13" i="2"/>
  <c r="DB13" i="2"/>
  <c r="DA13" i="2"/>
  <c r="CZ13" i="2"/>
  <c r="CY13" i="2"/>
  <c r="CX13" i="2"/>
  <c r="CW13" i="2"/>
  <c r="CV13" i="2"/>
  <c r="CU13" i="2"/>
  <c r="CT13" i="2"/>
  <c r="CS13" i="2"/>
  <c r="CR13" i="2"/>
  <c r="CQ13" i="2"/>
  <c r="CP13" i="2"/>
  <c r="CO13" i="2"/>
  <c r="CN13" i="2"/>
  <c r="CM13" i="2"/>
  <c r="CL13" i="2"/>
  <c r="CK13" i="2"/>
  <c r="CJ13" i="2"/>
  <c r="CI13" i="2"/>
  <c r="CH13" i="2"/>
  <c r="CG13" i="2"/>
  <c r="CF13" i="2"/>
  <c r="CE13" i="2"/>
  <c r="CD13" i="2"/>
  <c r="CC13" i="2"/>
  <c r="CB13" i="2"/>
  <c r="CA13" i="2"/>
  <c r="BZ13" i="2"/>
  <c r="BY13" i="2"/>
  <c r="BX13" i="2"/>
  <c r="BW13" i="2"/>
  <c r="BV13" i="2"/>
  <c r="BU13" i="2"/>
  <c r="BT13" i="2"/>
  <c r="BS13" i="2"/>
  <c r="BR13" i="2"/>
  <c r="BQ13" i="2"/>
  <c r="BP13" i="2"/>
  <c r="BO13" i="2"/>
  <c r="BN13" i="2"/>
  <c r="BM13" i="2"/>
  <c r="BL13" i="2"/>
  <c r="BK13" i="2"/>
  <c r="BJ13" i="2"/>
  <c r="BI13" i="2"/>
  <c r="BH13" i="2"/>
  <c r="BG13" i="2"/>
  <c r="BF13" i="2"/>
  <c r="BE13" i="2"/>
  <c r="BD13" i="2"/>
  <c r="BC13" i="2"/>
  <c r="BB13" i="2"/>
  <c r="BA13" i="2"/>
  <c r="AZ13" i="2"/>
  <c r="AY13" i="2"/>
  <c r="AX13" i="2"/>
  <c r="AW13" i="2"/>
  <c r="AV13" i="2"/>
  <c r="AU13" i="2"/>
  <c r="AT13" i="2"/>
  <c r="AS13" i="2"/>
  <c r="AR13" i="2"/>
  <c r="AQ13" i="2"/>
  <c r="AP13"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I13" i="2"/>
  <c r="H13" i="2"/>
  <c r="G13" i="2"/>
  <c r="F13" i="2"/>
  <c r="E13" i="2"/>
  <c r="D13" i="2"/>
  <c r="C13" i="2"/>
  <c r="A13" i="2"/>
  <c r="IJ12" i="2"/>
  <c r="II12" i="2"/>
  <c r="IH12" i="2"/>
  <c r="IG12" i="2"/>
  <c r="IF12" i="2"/>
  <c r="IE12" i="2"/>
  <c r="ID12" i="2"/>
  <c r="IC12" i="2"/>
  <c r="IB12" i="2"/>
  <c r="IA12" i="2"/>
  <c r="HZ12" i="2"/>
  <c r="HY12" i="2"/>
  <c r="HX12" i="2"/>
  <c r="HW12" i="2"/>
  <c r="HV12" i="2"/>
  <c r="HU12" i="2"/>
  <c r="HT12" i="2"/>
  <c r="HS12" i="2"/>
  <c r="HR12" i="2"/>
  <c r="HQ12" i="2"/>
  <c r="HP12" i="2"/>
  <c r="HO12" i="2"/>
  <c r="HN12" i="2"/>
  <c r="HM12" i="2"/>
  <c r="HL12" i="2"/>
  <c r="HK12" i="2"/>
  <c r="HJ12" i="2"/>
  <c r="HI12" i="2"/>
  <c r="HH12" i="2"/>
  <c r="HG12" i="2"/>
  <c r="HF12" i="2"/>
  <c r="HE12" i="2"/>
  <c r="HD12" i="2"/>
  <c r="HC12" i="2"/>
  <c r="HB12" i="2"/>
  <c r="HA12" i="2"/>
  <c r="GZ12" i="2"/>
  <c r="GY12" i="2"/>
  <c r="GX12" i="2"/>
  <c r="GW12" i="2"/>
  <c r="GV12" i="2"/>
  <c r="GU12" i="2"/>
  <c r="GT12" i="2"/>
  <c r="GS12" i="2"/>
  <c r="GR12" i="2"/>
  <c r="GQ12" i="2"/>
  <c r="GP12" i="2"/>
  <c r="GO12" i="2"/>
  <c r="GN12" i="2"/>
  <c r="GM12" i="2"/>
  <c r="GL12" i="2"/>
  <c r="GK12" i="2"/>
  <c r="GJ12" i="2"/>
  <c r="GI12" i="2"/>
  <c r="GH12" i="2"/>
  <c r="GG12" i="2"/>
  <c r="GF12" i="2"/>
  <c r="GE12" i="2"/>
  <c r="GD12" i="2"/>
  <c r="GC12" i="2"/>
  <c r="GB12" i="2"/>
  <c r="GA12" i="2"/>
  <c r="FZ12" i="2"/>
  <c r="FY12" i="2"/>
  <c r="FX12" i="2"/>
  <c r="FW12" i="2"/>
  <c r="FV12" i="2"/>
  <c r="FU12" i="2"/>
  <c r="FT12" i="2"/>
  <c r="FS12" i="2"/>
  <c r="FR12" i="2"/>
  <c r="FQ12" i="2"/>
  <c r="FP12" i="2"/>
  <c r="FO12" i="2"/>
  <c r="FN12" i="2"/>
  <c r="FM12" i="2"/>
  <c r="FL12" i="2"/>
  <c r="FK12" i="2"/>
  <c r="FJ12" i="2"/>
  <c r="FI12" i="2"/>
  <c r="FH12" i="2"/>
  <c r="FG12" i="2"/>
  <c r="FF12" i="2"/>
  <c r="FE12" i="2"/>
  <c r="FD12" i="2"/>
  <c r="FC12" i="2"/>
  <c r="FB12" i="2"/>
  <c r="FA12" i="2"/>
  <c r="EZ12" i="2"/>
  <c r="EY12" i="2"/>
  <c r="EX12" i="2"/>
  <c r="EW12" i="2"/>
  <c r="EV12" i="2"/>
  <c r="EU12" i="2"/>
  <c r="ET12" i="2"/>
  <c r="ES12" i="2"/>
  <c r="ER12" i="2"/>
  <c r="EQ12" i="2"/>
  <c r="EP12" i="2"/>
  <c r="EO12" i="2"/>
  <c r="EN12" i="2"/>
  <c r="EM12" i="2"/>
  <c r="EL12" i="2"/>
  <c r="EK12" i="2"/>
  <c r="EJ12" i="2"/>
  <c r="EI12" i="2"/>
  <c r="EH12" i="2"/>
  <c r="EG12" i="2"/>
  <c r="EF12" i="2"/>
  <c r="EE12" i="2"/>
  <c r="ED12" i="2"/>
  <c r="EC12" i="2"/>
  <c r="EB12" i="2"/>
  <c r="EA12" i="2"/>
  <c r="DZ12" i="2"/>
  <c r="DY12" i="2"/>
  <c r="DX12" i="2"/>
  <c r="DW12" i="2"/>
  <c r="DV12" i="2"/>
  <c r="DU12" i="2"/>
  <c r="DT12" i="2"/>
  <c r="DS12" i="2"/>
  <c r="DR12" i="2"/>
  <c r="DQ12" i="2"/>
  <c r="DP12" i="2"/>
  <c r="DO12" i="2"/>
  <c r="DN12" i="2"/>
  <c r="DM12" i="2"/>
  <c r="DL12" i="2"/>
  <c r="DK12" i="2"/>
  <c r="DJ12" i="2"/>
  <c r="DI12" i="2"/>
  <c r="DH12" i="2"/>
  <c r="DG12" i="2"/>
  <c r="DF12" i="2"/>
  <c r="DE12" i="2"/>
  <c r="DD12" i="2"/>
  <c r="DC12" i="2"/>
  <c r="DB12" i="2"/>
  <c r="DA12" i="2"/>
  <c r="CZ12" i="2"/>
  <c r="CY12" i="2"/>
  <c r="CX12" i="2"/>
  <c r="CW12" i="2"/>
  <c r="CV12" i="2"/>
  <c r="CU12" i="2"/>
  <c r="CT12" i="2"/>
  <c r="CS12" i="2"/>
  <c r="CR12" i="2"/>
  <c r="CQ12" i="2"/>
  <c r="CP12" i="2"/>
  <c r="CO12" i="2"/>
  <c r="CN12" i="2"/>
  <c r="CM12" i="2"/>
  <c r="CL12" i="2"/>
  <c r="CK12" i="2"/>
  <c r="CJ12" i="2"/>
  <c r="CI12" i="2"/>
  <c r="CH12" i="2"/>
  <c r="CG12" i="2"/>
  <c r="CF12" i="2"/>
  <c r="CE12" i="2"/>
  <c r="CD12" i="2"/>
  <c r="CC12" i="2"/>
  <c r="CB12" i="2"/>
  <c r="CA12" i="2"/>
  <c r="BZ12" i="2"/>
  <c r="BY12" i="2"/>
  <c r="BX12" i="2"/>
  <c r="BW12" i="2"/>
  <c r="BV12" i="2"/>
  <c r="BU12" i="2"/>
  <c r="BT12" i="2"/>
  <c r="BS12" i="2"/>
  <c r="BR12" i="2"/>
  <c r="BQ12" i="2"/>
  <c r="BP12" i="2"/>
  <c r="BO12" i="2"/>
  <c r="BN12" i="2"/>
  <c r="BM12" i="2"/>
  <c r="BL12" i="2"/>
  <c r="BK12" i="2"/>
  <c r="BJ12" i="2"/>
  <c r="BI12" i="2"/>
  <c r="BH12" i="2"/>
  <c r="BG12" i="2"/>
  <c r="BF12" i="2"/>
  <c r="BE12" i="2"/>
  <c r="BD12" i="2"/>
  <c r="BC12" i="2"/>
  <c r="BB12" i="2"/>
  <c r="BA12" i="2"/>
  <c r="AZ12" i="2"/>
  <c r="AY12" i="2"/>
  <c r="AX12" i="2"/>
  <c r="AW12" i="2"/>
  <c r="AV12" i="2"/>
  <c r="AU12" i="2"/>
  <c r="AT12" i="2"/>
  <c r="AS12" i="2"/>
  <c r="AR12" i="2"/>
  <c r="AQ12" i="2"/>
  <c r="AP12" i="2"/>
  <c r="AO12"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K12" i="2"/>
  <c r="I12" i="2"/>
  <c r="H12" i="2"/>
  <c r="G12" i="2"/>
  <c r="F12" i="2"/>
  <c r="E12" i="2"/>
  <c r="D12" i="2"/>
  <c r="C12" i="2"/>
  <c r="IJ11" i="2"/>
  <c r="II11" i="2"/>
  <c r="IH11" i="2"/>
  <c r="IG11" i="2"/>
  <c r="IF11" i="2"/>
  <c r="IE11" i="2"/>
  <c r="ID11" i="2"/>
  <c r="IC11" i="2"/>
  <c r="IB11" i="2"/>
  <c r="IA11" i="2"/>
  <c r="HZ11" i="2"/>
  <c r="HY11" i="2"/>
  <c r="HX11" i="2"/>
  <c r="HW11" i="2"/>
  <c r="HV11" i="2"/>
  <c r="HU11" i="2"/>
  <c r="HT11" i="2"/>
  <c r="HS11" i="2"/>
  <c r="HR11" i="2"/>
  <c r="HQ11" i="2"/>
  <c r="HP11" i="2"/>
  <c r="HO11" i="2"/>
  <c r="HN11" i="2"/>
  <c r="HM11" i="2"/>
  <c r="HL11" i="2"/>
  <c r="HK11" i="2"/>
  <c r="HJ11" i="2"/>
  <c r="HI11" i="2"/>
  <c r="HH11" i="2"/>
  <c r="HG11" i="2"/>
  <c r="HF11" i="2"/>
  <c r="HE11" i="2"/>
  <c r="HD11" i="2"/>
  <c r="HC11" i="2"/>
  <c r="HB11" i="2"/>
  <c r="HA11" i="2"/>
  <c r="GZ11" i="2"/>
  <c r="GY11" i="2"/>
  <c r="GX11" i="2"/>
  <c r="GW11" i="2"/>
  <c r="GV11" i="2"/>
  <c r="GU11" i="2"/>
  <c r="GT11" i="2"/>
  <c r="GS11" i="2"/>
  <c r="GR11" i="2"/>
  <c r="GQ11" i="2"/>
  <c r="GP11" i="2"/>
  <c r="GO11" i="2"/>
  <c r="GN11" i="2"/>
  <c r="GM11" i="2"/>
  <c r="GL11" i="2"/>
  <c r="GK11" i="2"/>
  <c r="GJ11" i="2"/>
  <c r="GI11" i="2"/>
  <c r="GH11" i="2"/>
  <c r="GG11" i="2"/>
  <c r="GF11" i="2"/>
  <c r="GE11" i="2"/>
  <c r="GD11" i="2"/>
  <c r="GC11" i="2"/>
  <c r="GB11" i="2"/>
  <c r="GA11" i="2"/>
  <c r="FZ11" i="2"/>
  <c r="FY11" i="2"/>
  <c r="FX11" i="2"/>
  <c r="FW11" i="2"/>
  <c r="FV11" i="2"/>
  <c r="FU11" i="2"/>
  <c r="FT11" i="2"/>
  <c r="FS11" i="2"/>
  <c r="FR11" i="2"/>
  <c r="FQ11" i="2"/>
  <c r="FP11" i="2"/>
  <c r="FO11" i="2"/>
  <c r="FN11" i="2"/>
  <c r="FM11" i="2"/>
  <c r="FL11" i="2"/>
  <c r="FK11" i="2"/>
  <c r="FJ11" i="2"/>
  <c r="FI11" i="2"/>
  <c r="FH11" i="2"/>
  <c r="FG11" i="2"/>
  <c r="FF11" i="2"/>
  <c r="FE11" i="2"/>
  <c r="FD11" i="2"/>
  <c r="FC11" i="2"/>
  <c r="FB11" i="2"/>
  <c r="FA11" i="2"/>
  <c r="EZ11" i="2"/>
  <c r="EY11" i="2"/>
  <c r="EX11" i="2"/>
  <c r="EW11" i="2"/>
  <c r="EV11" i="2"/>
  <c r="EU11" i="2"/>
  <c r="ET11" i="2"/>
  <c r="ES11" i="2"/>
  <c r="ER11" i="2"/>
  <c r="EQ11" i="2"/>
  <c r="EP11" i="2"/>
  <c r="EO11" i="2"/>
  <c r="EN11" i="2"/>
  <c r="EM11" i="2"/>
  <c r="EL11" i="2"/>
  <c r="EK11" i="2"/>
  <c r="EJ11" i="2"/>
  <c r="EI11" i="2"/>
  <c r="EH11" i="2"/>
  <c r="EG11" i="2"/>
  <c r="EF11" i="2"/>
  <c r="EE11" i="2"/>
  <c r="ED11" i="2"/>
  <c r="EC11" i="2"/>
  <c r="EB11" i="2"/>
  <c r="EA11" i="2"/>
  <c r="DZ11" i="2"/>
  <c r="DY11" i="2"/>
  <c r="DX11" i="2"/>
  <c r="DW11" i="2"/>
  <c r="DV11" i="2"/>
  <c r="DU11" i="2"/>
  <c r="DT11" i="2"/>
  <c r="DS11" i="2"/>
  <c r="DR11" i="2"/>
  <c r="DQ11" i="2"/>
  <c r="DP11" i="2"/>
  <c r="DO11" i="2"/>
  <c r="DN11" i="2"/>
  <c r="DM11" i="2"/>
  <c r="DL11" i="2"/>
  <c r="DK11" i="2"/>
  <c r="DJ11" i="2"/>
  <c r="DI11" i="2"/>
  <c r="DH11" i="2"/>
  <c r="DG11" i="2"/>
  <c r="DF11" i="2"/>
  <c r="DE11" i="2"/>
  <c r="DD11" i="2"/>
  <c r="DC11" i="2"/>
  <c r="DB11" i="2"/>
  <c r="DA11" i="2"/>
  <c r="CZ11" i="2"/>
  <c r="CY11" i="2"/>
  <c r="CX11" i="2"/>
  <c r="CW11" i="2"/>
  <c r="CV11" i="2"/>
  <c r="CU11" i="2"/>
  <c r="CT11" i="2"/>
  <c r="CS11" i="2"/>
  <c r="CR11" i="2"/>
  <c r="CQ11" i="2"/>
  <c r="CP11" i="2"/>
  <c r="CO11" i="2"/>
  <c r="CN11" i="2"/>
  <c r="CM11" i="2"/>
  <c r="CL11" i="2"/>
  <c r="CK11" i="2"/>
  <c r="CJ11" i="2"/>
  <c r="CI11" i="2"/>
  <c r="CH11" i="2"/>
  <c r="CG11" i="2"/>
  <c r="CF11" i="2"/>
  <c r="CE11" i="2"/>
  <c r="CD11" i="2"/>
  <c r="CC11" i="2"/>
  <c r="CB11" i="2"/>
  <c r="CA11" i="2"/>
  <c r="BZ11" i="2"/>
  <c r="BY11" i="2"/>
  <c r="BX11" i="2"/>
  <c r="BW11" i="2"/>
  <c r="BV11" i="2"/>
  <c r="BU11" i="2"/>
  <c r="BT11" i="2"/>
  <c r="BS11" i="2"/>
  <c r="BR11" i="2"/>
  <c r="BQ11" i="2"/>
  <c r="BP11" i="2"/>
  <c r="BO11" i="2"/>
  <c r="BN11" i="2"/>
  <c r="BM11" i="2"/>
  <c r="BL11" i="2"/>
  <c r="BK11" i="2"/>
  <c r="BJ11" i="2"/>
  <c r="BI11" i="2"/>
  <c r="BH11" i="2"/>
  <c r="BG11" i="2"/>
  <c r="BF11" i="2"/>
  <c r="BE11" i="2"/>
  <c r="BD11" i="2"/>
  <c r="BC11" i="2"/>
  <c r="BB11" i="2"/>
  <c r="BA11" i="2"/>
  <c r="AZ11" i="2"/>
  <c r="AY11" i="2"/>
  <c r="AX11" i="2"/>
  <c r="AW11" i="2"/>
  <c r="AV11" i="2"/>
  <c r="AU11" i="2"/>
  <c r="AT11" i="2"/>
  <c r="AS11" i="2"/>
  <c r="AR11" i="2"/>
  <c r="AQ11" i="2"/>
  <c r="AP11" i="2"/>
  <c r="AO11"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I11" i="2"/>
  <c r="H11" i="2"/>
  <c r="G11" i="2"/>
  <c r="F11" i="2"/>
  <c r="E11" i="2"/>
  <c r="D11" i="2"/>
  <c r="C11" i="2"/>
  <c r="IJ10" i="2"/>
  <c r="II10" i="2"/>
  <c r="IH10" i="2"/>
  <c r="IG10" i="2"/>
  <c r="IF10" i="2"/>
  <c r="IE10" i="2"/>
  <c r="ID10" i="2"/>
  <c r="IC10" i="2"/>
  <c r="IB10" i="2"/>
  <c r="IA10" i="2"/>
  <c r="HZ10" i="2"/>
  <c r="HY10" i="2"/>
  <c r="HX10" i="2"/>
  <c r="HW10" i="2"/>
  <c r="HV10" i="2"/>
  <c r="HU10" i="2"/>
  <c r="HT10" i="2"/>
  <c r="HS10" i="2"/>
  <c r="HR10" i="2"/>
  <c r="HQ10" i="2"/>
  <c r="HP10" i="2"/>
  <c r="HO10" i="2"/>
  <c r="HN10" i="2"/>
  <c r="HM10" i="2"/>
  <c r="HL10" i="2"/>
  <c r="HK10" i="2"/>
  <c r="HJ10" i="2"/>
  <c r="HI10" i="2"/>
  <c r="HH10" i="2"/>
  <c r="HG10" i="2"/>
  <c r="HF10" i="2"/>
  <c r="HE10" i="2"/>
  <c r="HD10" i="2"/>
  <c r="HC10" i="2"/>
  <c r="HB10" i="2"/>
  <c r="HA10" i="2"/>
  <c r="GZ10" i="2"/>
  <c r="GY10" i="2"/>
  <c r="GX10" i="2"/>
  <c r="GW10" i="2"/>
  <c r="GV10" i="2"/>
  <c r="GU10" i="2"/>
  <c r="GT10" i="2"/>
  <c r="GS10" i="2"/>
  <c r="GR10" i="2"/>
  <c r="GQ10" i="2"/>
  <c r="GP10" i="2"/>
  <c r="GO10" i="2"/>
  <c r="GN10" i="2"/>
  <c r="GM10" i="2"/>
  <c r="GL10" i="2"/>
  <c r="GK10" i="2"/>
  <c r="GJ10" i="2"/>
  <c r="GI10" i="2"/>
  <c r="GH10" i="2"/>
  <c r="GG10" i="2"/>
  <c r="GF10" i="2"/>
  <c r="GE10" i="2"/>
  <c r="GD10" i="2"/>
  <c r="GC10" i="2"/>
  <c r="GB10" i="2"/>
  <c r="GA10" i="2"/>
  <c r="FZ10" i="2"/>
  <c r="FY10" i="2"/>
  <c r="FX10" i="2"/>
  <c r="FW10" i="2"/>
  <c r="FV10" i="2"/>
  <c r="FU10" i="2"/>
  <c r="FT10" i="2"/>
  <c r="FS10" i="2"/>
  <c r="FR10" i="2"/>
  <c r="FQ10" i="2"/>
  <c r="FP10" i="2"/>
  <c r="FO10" i="2"/>
  <c r="FN10" i="2"/>
  <c r="FM10" i="2"/>
  <c r="FL10" i="2"/>
  <c r="FK10" i="2"/>
  <c r="FJ10" i="2"/>
  <c r="FI10" i="2"/>
  <c r="FH10" i="2"/>
  <c r="FG10" i="2"/>
  <c r="FF10" i="2"/>
  <c r="FE10" i="2"/>
  <c r="FD10" i="2"/>
  <c r="FC10" i="2"/>
  <c r="FB10" i="2"/>
  <c r="FA10" i="2"/>
  <c r="EZ10" i="2"/>
  <c r="EY10" i="2"/>
  <c r="EX10" i="2"/>
  <c r="EW10" i="2"/>
  <c r="EV10" i="2"/>
  <c r="EU10" i="2"/>
  <c r="ET10" i="2"/>
  <c r="ES10" i="2"/>
  <c r="ER10" i="2"/>
  <c r="EQ10" i="2"/>
  <c r="EP10" i="2"/>
  <c r="EO10" i="2"/>
  <c r="EN10" i="2"/>
  <c r="EM10" i="2"/>
  <c r="EL10" i="2"/>
  <c r="EK10" i="2"/>
  <c r="EJ10" i="2"/>
  <c r="EI10" i="2"/>
  <c r="EH10" i="2"/>
  <c r="EG10" i="2"/>
  <c r="EF10" i="2"/>
  <c r="EE10" i="2"/>
  <c r="ED10" i="2"/>
  <c r="EC10" i="2"/>
  <c r="EB10" i="2"/>
  <c r="EA10" i="2"/>
  <c r="DZ10" i="2"/>
  <c r="DY10" i="2"/>
  <c r="DX10" i="2"/>
  <c r="DW10" i="2"/>
  <c r="DV10" i="2"/>
  <c r="DU10" i="2"/>
  <c r="DT10" i="2"/>
  <c r="DS10" i="2"/>
  <c r="DR10" i="2"/>
  <c r="DQ10" i="2"/>
  <c r="DP10" i="2"/>
  <c r="DO10" i="2"/>
  <c r="DN10" i="2"/>
  <c r="DM10" i="2"/>
  <c r="DL10" i="2"/>
  <c r="DK10" i="2"/>
  <c r="DJ10" i="2"/>
  <c r="DI10" i="2"/>
  <c r="DH10" i="2"/>
  <c r="DG10" i="2"/>
  <c r="DF10" i="2"/>
  <c r="DE10" i="2"/>
  <c r="DD10" i="2"/>
  <c r="DC10" i="2"/>
  <c r="DB10" i="2"/>
  <c r="DA10" i="2"/>
  <c r="CZ10" i="2"/>
  <c r="CY10" i="2"/>
  <c r="CX10" i="2"/>
  <c r="CW10" i="2"/>
  <c r="CV10" i="2"/>
  <c r="CU10" i="2"/>
  <c r="CT10" i="2"/>
  <c r="CS10" i="2"/>
  <c r="CR10" i="2"/>
  <c r="CQ10" i="2"/>
  <c r="CP10" i="2"/>
  <c r="CO10" i="2"/>
  <c r="CN10" i="2"/>
  <c r="CM10" i="2"/>
  <c r="CL10" i="2"/>
  <c r="CK10" i="2"/>
  <c r="CJ10" i="2"/>
  <c r="CI10" i="2"/>
  <c r="CH10" i="2"/>
  <c r="CG10" i="2"/>
  <c r="CF10" i="2"/>
  <c r="CE10" i="2"/>
  <c r="CD10" i="2"/>
  <c r="CC10" i="2"/>
  <c r="CB10" i="2"/>
  <c r="CA10" i="2"/>
  <c r="BZ10" i="2"/>
  <c r="BY10" i="2"/>
  <c r="BX10" i="2"/>
  <c r="BW10" i="2"/>
  <c r="BV10" i="2"/>
  <c r="BU10" i="2"/>
  <c r="BT10" i="2"/>
  <c r="BS10" i="2"/>
  <c r="BR10" i="2"/>
  <c r="BQ10" i="2"/>
  <c r="BP10" i="2"/>
  <c r="BO10" i="2"/>
  <c r="BN10" i="2"/>
  <c r="BM10" i="2"/>
  <c r="BL10" i="2"/>
  <c r="BK10" i="2"/>
  <c r="BJ10" i="2"/>
  <c r="BI10" i="2"/>
  <c r="BH10" i="2"/>
  <c r="BG10" i="2"/>
  <c r="BF10" i="2"/>
  <c r="BE10" i="2"/>
  <c r="BD10" i="2"/>
  <c r="BC10" i="2"/>
  <c r="BB10" i="2"/>
  <c r="BA10" i="2"/>
  <c r="AZ10" i="2"/>
  <c r="AY10" i="2"/>
  <c r="AX10" i="2"/>
  <c r="AW10" i="2"/>
  <c r="AV10" i="2"/>
  <c r="AU10" i="2"/>
  <c r="AT10" i="2"/>
  <c r="AS10" i="2"/>
  <c r="AR10" i="2"/>
  <c r="AQ10" i="2"/>
  <c r="AP10" i="2"/>
  <c r="AO10" i="2"/>
  <c r="AN10" i="2"/>
  <c r="AM10" i="2"/>
  <c r="AL10" i="2"/>
  <c r="AK10" i="2"/>
  <c r="AJ10" i="2"/>
  <c r="AI10" i="2"/>
  <c r="AH10" i="2"/>
  <c r="AG10" i="2"/>
  <c r="AF10" i="2"/>
  <c r="AE10" i="2"/>
  <c r="AD10" i="2"/>
  <c r="AC10" i="2"/>
  <c r="AB10" i="2"/>
  <c r="AA10" i="2"/>
  <c r="Z10" i="2"/>
  <c r="Y10" i="2"/>
  <c r="X10" i="2"/>
  <c r="W10" i="2"/>
  <c r="V10" i="2"/>
  <c r="U10" i="2"/>
  <c r="T10" i="2"/>
  <c r="S10" i="2"/>
  <c r="R10" i="2"/>
  <c r="Q10" i="2"/>
  <c r="P10" i="2"/>
  <c r="O10" i="2"/>
  <c r="N10" i="2"/>
  <c r="M10" i="2"/>
  <c r="L10" i="2"/>
  <c r="K10" i="2"/>
  <c r="I10" i="2"/>
  <c r="H10" i="2"/>
  <c r="G10" i="2"/>
  <c r="F10" i="2"/>
  <c r="E10" i="2"/>
  <c r="D10" i="2"/>
  <c r="C10" i="2"/>
  <c r="IJ9" i="2"/>
  <c r="II9" i="2"/>
  <c r="IH9" i="2"/>
  <c r="IG9" i="2"/>
  <c r="IF9" i="2"/>
  <c r="IE9" i="2"/>
  <c r="ID9" i="2"/>
  <c r="IC9" i="2"/>
  <c r="IB9" i="2"/>
  <c r="IA9" i="2"/>
  <c r="HZ9" i="2"/>
  <c r="HY9" i="2"/>
  <c r="HX9" i="2"/>
  <c r="HW9" i="2"/>
  <c r="HV9" i="2"/>
  <c r="HU9" i="2"/>
  <c r="HT9" i="2"/>
  <c r="HS9" i="2"/>
  <c r="HR9" i="2"/>
  <c r="HQ9" i="2"/>
  <c r="HP9" i="2"/>
  <c r="HO9" i="2"/>
  <c r="HN9" i="2"/>
  <c r="HM9" i="2"/>
  <c r="HL9" i="2"/>
  <c r="HK9" i="2"/>
  <c r="HJ9" i="2"/>
  <c r="HI9" i="2"/>
  <c r="HH9" i="2"/>
  <c r="HG9" i="2"/>
  <c r="HF9" i="2"/>
  <c r="HE9" i="2"/>
  <c r="HD9" i="2"/>
  <c r="HC9" i="2"/>
  <c r="HB9" i="2"/>
  <c r="HA9" i="2"/>
  <c r="GZ9" i="2"/>
  <c r="GY9" i="2"/>
  <c r="GX9" i="2"/>
  <c r="GW9" i="2"/>
  <c r="GV9" i="2"/>
  <c r="GU9" i="2"/>
  <c r="GT9" i="2"/>
  <c r="GS9" i="2"/>
  <c r="GR9" i="2"/>
  <c r="GQ9" i="2"/>
  <c r="GP9" i="2"/>
  <c r="GO9" i="2"/>
  <c r="GN9" i="2"/>
  <c r="GM9" i="2"/>
  <c r="GL9" i="2"/>
  <c r="GK9" i="2"/>
  <c r="GJ9" i="2"/>
  <c r="GI9" i="2"/>
  <c r="GH9" i="2"/>
  <c r="GG9" i="2"/>
  <c r="GF9" i="2"/>
  <c r="GE9" i="2"/>
  <c r="GD9" i="2"/>
  <c r="GC9" i="2"/>
  <c r="GB9" i="2"/>
  <c r="GA9" i="2"/>
  <c r="FZ9" i="2"/>
  <c r="FY9" i="2"/>
  <c r="FX9" i="2"/>
  <c r="FW9" i="2"/>
  <c r="FV9" i="2"/>
  <c r="FU9" i="2"/>
  <c r="FT9" i="2"/>
  <c r="FS9" i="2"/>
  <c r="FR9" i="2"/>
  <c r="FQ9" i="2"/>
  <c r="FP9" i="2"/>
  <c r="FO9" i="2"/>
  <c r="FN9" i="2"/>
  <c r="FM9" i="2"/>
  <c r="FL9" i="2"/>
  <c r="FK9" i="2"/>
  <c r="FJ9" i="2"/>
  <c r="FI9" i="2"/>
  <c r="FH9" i="2"/>
  <c r="FG9" i="2"/>
  <c r="FF9" i="2"/>
  <c r="FE9" i="2"/>
  <c r="FD9" i="2"/>
  <c r="FC9" i="2"/>
  <c r="FB9" i="2"/>
  <c r="FA9" i="2"/>
  <c r="EZ9" i="2"/>
  <c r="EY9" i="2"/>
  <c r="EX9" i="2"/>
  <c r="EW9" i="2"/>
  <c r="EV9" i="2"/>
  <c r="EU9" i="2"/>
  <c r="ET9" i="2"/>
  <c r="ES9" i="2"/>
  <c r="ER9" i="2"/>
  <c r="EQ9" i="2"/>
  <c r="EP9" i="2"/>
  <c r="EO9" i="2"/>
  <c r="EN9" i="2"/>
  <c r="EM9" i="2"/>
  <c r="EL9" i="2"/>
  <c r="EK9" i="2"/>
  <c r="EJ9" i="2"/>
  <c r="EI9" i="2"/>
  <c r="EH9" i="2"/>
  <c r="EG9" i="2"/>
  <c r="EF9" i="2"/>
  <c r="EE9" i="2"/>
  <c r="ED9" i="2"/>
  <c r="EC9" i="2"/>
  <c r="EB9" i="2"/>
  <c r="EA9" i="2"/>
  <c r="DZ9" i="2"/>
  <c r="DY9" i="2"/>
  <c r="DX9" i="2"/>
  <c r="DW9" i="2"/>
  <c r="DV9" i="2"/>
  <c r="DU9" i="2"/>
  <c r="DT9" i="2"/>
  <c r="DS9" i="2"/>
  <c r="DR9" i="2"/>
  <c r="DQ9" i="2"/>
  <c r="DP9" i="2"/>
  <c r="DO9" i="2"/>
  <c r="DN9" i="2"/>
  <c r="DM9" i="2"/>
  <c r="DL9" i="2"/>
  <c r="DK9" i="2"/>
  <c r="DJ9" i="2"/>
  <c r="DI9" i="2"/>
  <c r="DH9" i="2"/>
  <c r="DG9" i="2"/>
  <c r="DF9" i="2"/>
  <c r="DE9" i="2"/>
  <c r="DD9" i="2"/>
  <c r="DC9" i="2"/>
  <c r="DB9" i="2"/>
  <c r="DA9" i="2"/>
  <c r="CZ9" i="2"/>
  <c r="CY9" i="2"/>
  <c r="CX9" i="2"/>
  <c r="CW9" i="2"/>
  <c r="CV9" i="2"/>
  <c r="CU9" i="2"/>
  <c r="CT9" i="2"/>
  <c r="CS9" i="2"/>
  <c r="CR9" i="2"/>
  <c r="CQ9" i="2"/>
  <c r="CP9" i="2"/>
  <c r="CO9" i="2"/>
  <c r="CN9" i="2"/>
  <c r="CM9" i="2"/>
  <c r="CL9" i="2"/>
  <c r="CK9" i="2"/>
  <c r="CJ9" i="2"/>
  <c r="CI9" i="2"/>
  <c r="CH9" i="2"/>
  <c r="CG9" i="2"/>
  <c r="CF9" i="2"/>
  <c r="CE9" i="2"/>
  <c r="CD9" i="2"/>
  <c r="CC9" i="2"/>
  <c r="CB9" i="2"/>
  <c r="CA9" i="2"/>
  <c r="BZ9" i="2"/>
  <c r="BY9" i="2"/>
  <c r="BX9" i="2"/>
  <c r="BW9" i="2"/>
  <c r="BV9" i="2"/>
  <c r="BU9" i="2"/>
  <c r="BT9" i="2"/>
  <c r="BS9" i="2"/>
  <c r="BR9" i="2"/>
  <c r="BQ9" i="2"/>
  <c r="BP9" i="2"/>
  <c r="BO9" i="2"/>
  <c r="BN9" i="2"/>
  <c r="BM9" i="2"/>
  <c r="BL9" i="2"/>
  <c r="BK9" i="2"/>
  <c r="BJ9" i="2"/>
  <c r="BI9" i="2"/>
  <c r="BH9" i="2"/>
  <c r="BG9" i="2"/>
  <c r="BF9" i="2"/>
  <c r="BE9" i="2"/>
  <c r="BD9" i="2"/>
  <c r="BC9" i="2"/>
  <c r="BB9" i="2"/>
  <c r="BA9" i="2"/>
  <c r="AZ9" i="2"/>
  <c r="AY9" i="2"/>
  <c r="AX9" i="2"/>
  <c r="AW9" i="2"/>
  <c r="AV9" i="2"/>
  <c r="AU9" i="2"/>
  <c r="AT9" i="2"/>
  <c r="AS9" i="2"/>
  <c r="AR9" i="2"/>
  <c r="AQ9" i="2"/>
  <c r="AP9" i="2"/>
  <c r="AO9" i="2"/>
  <c r="AN9" i="2"/>
  <c r="AM9" i="2"/>
  <c r="AL9" i="2"/>
  <c r="AK9" i="2"/>
  <c r="AJ9" i="2"/>
  <c r="AI9" i="2"/>
  <c r="AH9" i="2"/>
  <c r="AG9" i="2"/>
  <c r="AF9" i="2"/>
  <c r="AE9" i="2"/>
  <c r="AD9" i="2"/>
  <c r="AC9" i="2"/>
  <c r="AB9" i="2"/>
  <c r="AA9" i="2"/>
  <c r="Z9" i="2"/>
  <c r="Y9" i="2"/>
  <c r="X9" i="2"/>
  <c r="W9" i="2"/>
  <c r="V9" i="2"/>
  <c r="U9" i="2"/>
  <c r="T9" i="2"/>
  <c r="S9" i="2"/>
  <c r="R9" i="2"/>
  <c r="Q9" i="2"/>
  <c r="P9" i="2"/>
  <c r="O9" i="2"/>
  <c r="N9" i="2"/>
  <c r="M9" i="2"/>
  <c r="L9" i="2"/>
  <c r="K9" i="2"/>
  <c r="I9" i="2"/>
  <c r="H9" i="2"/>
  <c r="G9" i="2"/>
  <c r="F9" i="2"/>
  <c r="E9" i="2"/>
  <c r="D9" i="2"/>
  <c r="C9" i="2"/>
  <c r="IJ8" i="2"/>
  <c r="II8" i="2"/>
  <c r="IH8" i="2"/>
  <c r="IG8" i="2"/>
  <c r="IF8" i="2"/>
  <c r="IE8" i="2"/>
  <c r="ID8" i="2"/>
  <c r="IC8" i="2"/>
  <c r="IB8" i="2"/>
  <c r="IA8" i="2"/>
  <c r="HZ8" i="2"/>
  <c r="HY8" i="2"/>
  <c r="HX8" i="2"/>
  <c r="HW8" i="2"/>
  <c r="HV8" i="2"/>
  <c r="HU8" i="2"/>
  <c r="HT8" i="2"/>
  <c r="HS8" i="2"/>
  <c r="HR8" i="2"/>
  <c r="HQ8" i="2"/>
  <c r="HP8" i="2"/>
  <c r="HO8" i="2"/>
  <c r="HN8" i="2"/>
  <c r="HM8" i="2"/>
  <c r="HL8" i="2"/>
  <c r="HK8" i="2"/>
  <c r="HJ8" i="2"/>
  <c r="HI8" i="2"/>
  <c r="HH8" i="2"/>
  <c r="HG8" i="2"/>
  <c r="HF8" i="2"/>
  <c r="HE8" i="2"/>
  <c r="HD8" i="2"/>
  <c r="HC8" i="2"/>
  <c r="HB8" i="2"/>
  <c r="HA8" i="2"/>
  <c r="GZ8" i="2"/>
  <c r="GY8" i="2"/>
  <c r="GX8" i="2"/>
  <c r="GW8" i="2"/>
  <c r="GV8" i="2"/>
  <c r="GU8" i="2"/>
  <c r="GT8" i="2"/>
  <c r="GS8" i="2"/>
  <c r="GR8" i="2"/>
  <c r="GQ8" i="2"/>
  <c r="GP8" i="2"/>
  <c r="GO8" i="2"/>
  <c r="GN8" i="2"/>
  <c r="GM8" i="2"/>
  <c r="GL8" i="2"/>
  <c r="GK8" i="2"/>
  <c r="GJ8" i="2"/>
  <c r="GI8" i="2"/>
  <c r="GH8" i="2"/>
  <c r="GG8" i="2"/>
  <c r="GF8" i="2"/>
  <c r="GE8" i="2"/>
  <c r="GD8" i="2"/>
  <c r="GC8" i="2"/>
  <c r="GB8" i="2"/>
  <c r="GA8" i="2"/>
  <c r="FZ8" i="2"/>
  <c r="FY8" i="2"/>
  <c r="FX8" i="2"/>
  <c r="FW8" i="2"/>
  <c r="FV8" i="2"/>
  <c r="FU8" i="2"/>
  <c r="FT8" i="2"/>
  <c r="FS8" i="2"/>
  <c r="FR8" i="2"/>
  <c r="FQ8" i="2"/>
  <c r="FP8" i="2"/>
  <c r="FO8" i="2"/>
  <c r="FN8" i="2"/>
  <c r="FM8" i="2"/>
  <c r="FL8" i="2"/>
  <c r="FK8" i="2"/>
  <c r="FJ8" i="2"/>
  <c r="FI8" i="2"/>
  <c r="FH8" i="2"/>
  <c r="FG8" i="2"/>
  <c r="FF8" i="2"/>
  <c r="FE8" i="2"/>
  <c r="FD8" i="2"/>
  <c r="FC8" i="2"/>
  <c r="FB8" i="2"/>
  <c r="FA8" i="2"/>
  <c r="EZ8" i="2"/>
  <c r="EY8" i="2"/>
  <c r="EX8" i="2"/>
  <c r="EW8" i="2"/>
  <c r="EV8" i="2"/>
  <c r="EU8" i="2"/>
  <c r="ET8" i="2"/>
  <c r="ES8" i="2"/>
  <c r="ER8" i="2"/>
  <c r="EQ8" i="2"/>
  <c r="EP8" i="2"/>
  <c r="EO8" i="2"/>
  <c r="EN8" i="2"/>
  <c r="EM8" i="2"/>
  <c r="EL8" i="2"/>
  <c r="EK8" i="2"/>
  <c r="EJ8" i="2"/>
  <c r="EI8" i="2"/>
  <c r="EH8" i="2"/>
  <c r="EG8" i="2"/>
  <c r="EF8" i="2"/>
  <c r="EE8" i="2"/>
  <c r="ED8" i="2"/>
  <c r="EC8" i="2"/>
  <c r="EB8" i="2"/>
  <c r="EA8" i="2"/>
  <c r="DZ8" i="2"/>
  <c r="DY8" i="2"/>
  <c r="DX8" i="2"/>
  <c r="DW8" i="2"/>
  <c r="DV8" i="2"/>
  <c r="DU8" i="2"/>
  <c r="DT8" i="2"/>
  <c r="DS8" i="2"/>
  <c r="DR8" i="2"/>
  <c r="DQ8" i="2"/>
  <c r="DP8" i="2"/>
  <c r="DO8" i="2"/>
  <c r="DN8" i="2"/>
  <c r="DM8" i="2"/>
  <c r="DL8" i="2"/>
  <c r="DK8" i="2"/>
  <c r="DJ8" i="2"/>
  <c r="DI8" i="2"/>
  <c r="DH8" i="2"/>
  <c r="DG8" i="2"/>
  <c r="DF8" i="2"/>
  <c r="DE8" i="2"/>
  <c r="DD8" i="2"/>
  <c r="DC8" i="2"/>
  <c r="DB8" i="2"/>
  <c r="DA8" i="2"/>
  <c r="CZ8" i="2"/>
  <c r="CY8" i="2"/>
  <c r="CX8" i="2"/>
  <c r="CW8" i="2"/>
  <c r="CV8" i="2"/>
  <c r="CU8" i="2"/>
  <c r="CT8" i="2"/>
  <c r="CS8" i="2"/>
  <c r="CR8" i="2"/>
  <c r="CQ8" i="2"/>
  <c r="CP8" i="2"/>
  <c r="CO8" i="2"/>
  <c r="CN8" i="2"/>
  <c r="CM8" i="2"/>
  <c r="CL8" i="2"/>
  <c r="CK8" i="2"/>
  <c r="CJ8" i="2"/>
  <c r="CI8" i="2"/>
  <c r="CH8" i="2"/>
  <c r="CG8" i="2"/>
  <c r="CF8" i="2"/>
  <c r="CE8" i="2"/>
  <c r="CD8" i="2"/>
  <c r="CC8" i="2"/>
  <c r="CB8" i="2"/>
  <c r="CA8" i="2"/>
  <c r="BZ8" i="2"/>
  <c r="BY8" i="2"/>
  <c r="BX8" i="2"/>
  <c r="BW8" i="2"/>
  <c r="BV8" i="2"/>
  <c r="BU8" i="2"/>
  <c r="BT8" i="2"/>
  <c r="BS8" i="2"/>
  <c r="BR8" i="2"/>
  <c r="BQ8" i="2"/>
  <c r="BP8" i="2"/>
  <c r="BO8" i="2"/>
  <c r="BN8" i="2"/>
  <c r="BM8" i="2"/>
  <c r="BL8" i="2"/>
  <c r="BK8" i="2"/>
  <c r="BJ8" i="2"/>
  <c r="BI8" i="2"/>
  <c r="BH8" i="2"/>
  <c r="BG8" i="2"/>
  <c r="BF8" i="2"/>
  <c r="BE8" i="2"/>
  <c r="BD8" i="2"/>
  <c r="BC8" i="2"/>
  <c r="BB8" i="2"/>
  <c r="BA8" i="2"/>
  <c r="AZ8" i="2"/>
  <c r="AY8" i="2"/>
  <c r="AX8" i="2"/>
  <c r="AW8" i="2"/>
  <c r="AV8" i="2"/>
  <c r="AU8" i="2"/>
  <c r="AT8" i="2"/>
  <c r="AS8" i="2"/>
  <c r="AR8" i="2"/>
  <c r="AQ8" i="2"/>
  <c r="AP8" i="2"/>
  <c r="AO8" i="2"/>
  <c r="AN8" i="2"/>
  <c r="AM8" i="2"/>
  <c r="AL8" i="2"/>
  <c r="AK8" i="2"/>
  <c r="AJ8" i="2"/>
  <c r="AI8" i="2"/>
  <c r="AH8" i="2"/>
  <c r="AG8" i="2"/>
  <c r="AF8" i="2"/>
  <c r="AE8" i="2"/>
  <c r="AD8" i="2"/>
  <c r="AC8" i="2"/>
  <c r="AB8" i="2"/>
  <c r="AA8" i="2"/>
  <c r="Z8" i="2"/>
  <c r="Y8" i="2"/>
  <c r="X8" i="2"/>
  <c r="W8" i="2"/>
  <c r="V8" i="2"/>
  <c r="U8" i="2"/>
  <c r="T8" i="2"/>
  <c r="S8" i="2"/>
  <c r="R8" i="2"/>
  <c r="Q8" i="2"/>
  <c r="P8" i="2"/>
  <c r="O8" i="2"/>
  <c r="N8" i="2"/>
  <c r="M8" i="2"/>
  <c r="L8" i="2"/>
  <c r="K8" i="2"/>
  <c r="I8" i="2"/>
  <c r="H8" i="2"/>
  <c r="G8" i="2"/>
  <c r="F8" i="2"/>
  <c r="E8" i="2"/>
  <c r="D8" i="2"/>
  <c r="C8" i="2"/>
  <c r="IJ7" i="2"/>
  <c r="II7" i="2"/>
  <c r="IH7" i="2"/>
  <c r="IG7" i="2"/>
  <c r="IF7" i="2"/>
  <c r="IE7" i="2"/>
  <c r="ID7" i="2"/>
  <c r="IC7" i="2"/>
  <c r="IB7" i="2"/>
  <c r="IA7" i="2"/>
  <c r="HZ7" i="2"/>
  <c r="HY7" i="2"/>
  <c r="HX7" i="2"/>
  <c r="HW7" i="2"/>
  <c r="HV7" i="2"/>
  <c r="HU7" i="2"/>
  <c r="HT7" i="2"/>
  <c r="HS7" i="2"/>
  <c r="HR7" i="2"/>
  <c r="HQ7" i="2"/>
  <c r="HP7" i="2"/>
  <c r="HO7" i="2"/>
  <c r="HN7" i="2"/>
  <c r="HM7" i="2"/>
  <c r="HL7" i="2"/>
  <c r="HK7" i="2"/>
  <c r="HJ7" i="2"/>
  <c r="HI7" i="2"/>
  <c r="HH7" i="2"/>
  <c r="HG7" i="2"/>
  <c r="HF7" i="2"/>
  <c r="HE7" i="2"/>
  <c r="HD7" i="2"/>
  <c r="HC7" i="2"/>
  <c r="HB7" i="2"/>
  <c r="HA7" i="2"/>
  <c r="GZ7" i="2"/>
  <c r="GY7" i="2"/>
  <c r="GX7" i="2"/>
  <c r="GW7" i="2"/>
  <c r="GV7" i="2"/>
  <c r="GU7" i="2"/>
  <c r="GT7" i="2"/>
  <c r="GS7" i="2"/>
  <c r="GR7" i="2"/>
  <c r="GQ7" i="2"/>
  <c r="GP7" i="2"/>
  <c r="GO7" i="2"/>
  <c r="GN7" i="2"/>
  <c r="GM7" i="2"/>
  <c r="GL7" i="2"/>
  <c r="GK7" i="2"/>
  <c r="GJ7" i="2"/>
  <c r="GI7" i="2"/>
  <c r="GH7" i="2"/>
  <c r="GG7" i="2"/>
  <c r="GF7" i="2"/>
  <c r="GE7" i="2"/>
  <c r="GD7" i="2"/>
  <c r="GC7" i="2"/>
  <c r="GB7" i="2"/>
  <c r="GA7" i="2"/>
  <c r="FZ7" i="2"/>
  <c r="FY7" i="2"/>
  <c r="FX7" i="2"/>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I7" i="2"/>
  <c r="H7" i="2"/>
  <c r="G7" i="2"/>
  <c r="F7" i="2"/>
  <c r="E7" i="2"/>
  <c r="D7" i="2"/>
  <c r="C7" i="2"/>
  <c r="IJ6" i="2"/>
  <c r="II6" i="2"/>
  <c r="IH6" i="2"/>
  <c r="IG6" i="2"/>
  <c r="IF6" i="2"/>
  <c r="IE6" i="2"/>
  <c r="ID6" i="2"/>
  <c r="IC6" i="2"/>
  <c r="IB6" i="2"/>
  <c r="IA6" i="2"/>
  <c r="HZ6" i="2"/>
  <c r="HY6" i="2"/>
  <c r="HX6" i="2"/>
  <c r="HW6" i="2"/>
  <c r="HV6" i="2"/>
  <c r="HU6" i="2"/>
  <c r="HT6" i="2"/>
  <c r="HS6" i="2"/>
  <c r="HR6" i="2"/>
  <c r="HQ6" i="2"/>
  <c r="HP6" i="2"/>
  <c r="HO6" i="2"/>
  <c r="HN6" i="2"/>
  <c r="HM6" i="2"/>
  <c r="HL6" i="2"/>
  <c r="HK6" i="2"/>
  <c r="HJ6" i="2"/>
  <c r="HI6" i="2"/>
  <c r="HH6" i="2"/>
  <c r="HG6" i="2"/>
  <c r="HF6" i="2"/>
  <c r="HE6" i="2"/>
  <c r="HD6" i="2"/>
  <c r="HC6" i="2"/>
  <c r="HB6" i="2"/>
  <c r="HA6" i="2"/>
  <c r="GZ6" i="2"/>
  <c r="GY6" i="2"/>
  <c r="GX6" i="2"/>
  <c r="GW6" i="2"/>
  <c r="GV6" i="2"/>
  <c r="GU6" i="2"/>
  <c r="GT6" i="2"/>
  <c r="GS6" i="2"/>
  <c r="GR6" i="2"/>
  <c r="GQ6" i="2"/>
  <c r="GP6" i="2"/>
  <c r="GO6" i="2"/>
  <c r="GN6" i="2"/>
  <c r="GM6" i="2"/>
  <c r="GL6" i="2"/>
  <c r="GK6" i="2"/>
  <c r="GJ6" i="2"/>
  <c r="GI6" i="2"/>
  <c r="GH6" i="2"/>
  <c r="GG6" i="2"/>
  <c r="GF6" i="2"/>
  <c r="GE6" i="2"/>
  <c r="GD6" i="2"/>
  <c r="GC6" i="2"/>
  <c r="GB6" i="2"/>
  <c r="GA6" i="2"/>
  <c r="FZ6" i="2"/>
  <c r="FY6" i="2"/>
  <c r="FX6" i="2"/>
  <c r="FW6" i="2"/>
  <c r="FV6" i="2"/>
  <c r="FU6" i="2"/>
  <c r="FT6" i="2"/>
  <c r="FS6" i="2"/>
  <c r="FR6" i="2"/>
  <c r="FQ6" i="2"/>
  <c r="FP6" i="2"/>
  <c r="FO6" i="2"/>
  <c r="FN6" i="2"/>
  <c r="FM6" i="2"/>
  <c r="FL6" i="2"/>
  <c r="FK6" i="2"/>
  <c r="FJ6" i="2"/>
  <c r="FI6" i="2"/>
  <c r="FH6" i="2"/>
  <c r="FG6" i="2"/>
  <c r="FF6" i="2"/>
  <c r="FE6" i="2"/>
  <c r="FD6" i="2"/>
  <c r="FC6" i="2"/>
  <c r="FB6" i="2"/>
  <c r="FA6" i="2"/>
  <c r="EZ6" i="2"/>
  <c r="EY6" i="2"/>
  <c r="EX6" i="2"/>
  <c r="EW6" i="2"/>
  <c r="EV6" i="2"/>
  <c r="EU6" i="2"/>
  <c r="ET6" i="2"/>
  <c r="ES6" i="2"/>
  <c r="ER6" i="2"/>
  <c r="EQ6" i="2"/>
  <c r="EP6" i="2"/>
  <c r="EO6" i="2"/>
  <c r="EN6" i="2"/>
  <c r="EM6" i="2"/>
  <c r="EL6" i="2"/>
  <c r="EK6" i="2"/>
  <c r="EJ6" i="2"/>
  <c r="EI6" i="2"/>
  <c r="EH6" i="2"/>
  <c r="EG6" i="2"/>
  <c r="EF6" i="2"/>
  <c r="EE6" i="2"/>
  <c r="ED6" i="2"/>
  <c r="EC6" i="2"/>
  <c r="EB6" i="2"/>
  <c r="EA6" i="2"/>
  <c r="DZ6" i="2"/>
  <c r="DY6" i="2"/>
  <c r="DX6" i="2"/>
  <c r="DW6" i="2"/>
  <c r="DV6" i="2"/>
  <c r="DU6" i="2"/>
  <c r="DT6" i="2"/>
  <c r="DS6" i="2"/>
  <c r="DR6" i="2"/>
  <c r="DQ6" i="2"/>
  <c r="DP6" i="2"/>
  <c r="DO6" i="2"/>
  <c r="DN6" i="2"/>
  <c r="DM6" i="2"/>
  <c r="DL6" i="2"/>
  <c r="DK6" i="2"/>
  <c r="DJ6" i="2"/>
  <c r="DI6" i="2"/>
  <c r="DH6" i="2"/>
  <c r="DG6" i="2"/>
  <c r="DF6" i="2"/>
  <c r="DE6" i="2"/>
  <c r="DD6" i="2"/>
  <c r="DC6" i="2"/>
  <c r="DB6" i="2"/>
  <c r="DA6" i="2"/>
  <c r="CZ6" i="2"/>
  <c r="CY6" i="2"/>
  <c r="CX6" i="2"/>
  <c r="CW6" i="2"/>
  <c r="CV6" i="2"/>
  <c r="CU6" i="2"/>
  <c r="CT6" i="2"/>
  <c r="CS6" i="2"/>
  <c r="CR6" i="2"/>
  <c r="CQ6" i="2"/>
  <c r="CP6" i="2"/>
  <c r="CO6" i="2"/>
  <c r="CN6" i="2"/>
  <c r="CM6" i="2"/>
  <c r="CL6" i="2"/>
  <c r="CK6" i="2"/>
  <c r="CJ6" i="2"/>
  <c r="CI6" i="2"/>
  <c r="CH6" i="2"/>
  <c r="CG6" i="2"/>
  <c r="CF6" i="2"/>
  <c r="CE6" i="2"/>
  <c r="CD6" i="2"/>
  <c r="CC6" i="2"/>
  <c r="CB6" i="2"/>
  <c r="CA6" i="2"/>
  <c r="BZ6" i="2"/>
  <c r="BY6" i="2"/>
  <c r="BX6" i="2"/>
  <c r="BW6" i="2"/>
  <c r="BV6" i="2"/>
  <c r="BU6" i="2"/>
  <c r="BT6" i="2"/>
  <c r="BS6" i="2"/>
  <c r="BR6" i="2"/>
  <c r="BQ6" i="2"/>
  <c r="BP6" i="2"/>
  <c r="BO6" i="2"/>
  <c r="BN6" i="2"/>
  <c r="BM6" i="2"/>
  <c r="BL6" i="2"/>
  <c r="BK6" i="2"/>
  <c r="BJ6" i="2"/>
  <c r="BI6" i="2"/>
  <c r="BH6" i="2"/>
  <c r="BG6" i="2"/>
  <c r="BF6" i="2"/>
  <c r="BE6" i="2"/>
  <c r="BD6" i="2"/>
  <c r="BC6" i="2"/>
  <c r="BB6" i="2"/>
  <c r="BA6" i="2"/>
  <c r="AZ6" i="2"/>
  <c r="AY6" i="2"/>
  <c r="AX6" i="2"/>
  <c r="AW6" i="2"/>
  <c r="AV6" i="2"/>
  <c r="AU6" i="2"/>
  <c r="AT6" i="2"/>
  <c r="AS6" i="2"/>
  <c r="AR6" i="2"/>
  <c r="AQ6" i="2"/>
  <c r="AP6" i="2"/>
  <c r="AO6" i="2"/>
  <c r="AN6" i="2"/>
  <c r="AM6" i="2"/>
  <c r="AL6" i="2"/>
  <c r="AK6" i="2"/>
  <c r="AJ6" i="2"/>
  <c r="AI6" i="2"/>
  <c r="AH6" i="2"/>
  <c r="AG6" i="2"/>
  <c r="AF6" i="2"/>
  <c r="AE6" i="2"/>
  <c r="AD6" i="2"/>
  <c r="AC6" i="2"/>
  <c r="AB6" i="2"/>
  <c r="AA6" i="2"/>
  <c r="Z6" i="2"/>
  <c r="Y6" i="2"/>
  <c r="X6" i="2"/>
  <c r="W6" i="2"/>
  <c r="V6" i="2"/>
  <c r="U6" i="2"/>
  <c r="T6" i="2"/>
  <c r="S6" i="2"/>
  <c r="R6" i="2"/>
  <c r="Q6" i="2"/>
  <c r="P6" i="2"/>
  <c r="O6" i="2"/>
  <c r="N6" i="2"/>
  <c r="M6" i="2"/>
  <c r="L6" i="2"/>
  <c r="K6" i="2"/>
  <c r="I6" i="2"/>
  <c r="H6" i="2"/>
  <c r="G6" i="2"/>
  <c r="F6" i="2"/>
  <c r="E6" i="2"/>
  <c r="D6" i="2"/>
  <c r="C6" i="2"/>
  <c r="IJ5" i="2"/>
  <c r="II5" i="2"/>
  <c r="IH5" i="2"/>
  <c r="IG5" i="2"/>
  <c r="IF5" i="2"/>
  <c r="IE5" i="2"/>
  <c r="ID5" i="2"/>
  <c r="IC5" i="2"/>
  <c r="IB5" i="2"/>
  <c r="IA5" i="2"/>
  <c r="HZ5" i="2"/>
  <c r="HY5" i="2"/>
  <c r="HX5" i="2"/>
  <c r="HW5" i="2"/>
  <c r="HV5" i="2"/>
  <c r="HU5" i="2"/>
  <c r="HT5" i="2"/>
  <c r="HS5" i="2"/>
  <c r="HR5" i="2"/>
  <c r="HQ5" i="2"/>
  <c r="HP5" i="2"/>
  <c r="HO5" i="2"/>
  <c r="HN5" i="2"/>
  <c r="HM5" i="2"/>
  <c r="HL5" i="2"/>
  <c r="HK5" i="2"/>
  <c r="HJ5" i="2"/>
  <c r="HI5" i="2"/>
  <c r="HH5" i="2"/>
  <c r="HG5" i="2"/>
  <c r="HF5" i="2"/>
  <c r="HE5" i="2"/>
  <c r="HD5" i="2"/>
  <c r="HC5" i="2"/>
  <c r="HB5" i="2"/>
  <c r="HA5" i="2"/>
  <c r="GZ5" i="2"/>
  <c r="GY5" i="2"/>
  <c r="GX5" i="2"/>
  <c r="GW5" i="2"/>
  <c r="GV5" i="2"/>
  <c r="GU5" i="2"/>
  <c r="GT5" i="2"/>
  <c r="GS5" i="2"/>
  <c r="GR5" i="2"/>
  <c r="GQ5" i="2"/>
  <c r="GP5" i="2"/>
  <c r="GO5" i="2"/>
  <c r="GN5" i="2"/>
  <c r="GM5" i="2"/>
  <c r="GL5" i="2"/>
  <c r="GK5" i="2"/>
  <c r="GJ5" i="2"/>
  <c r="GI5" i="2"/>
  <c r="GH5" i="2"/>
  <c r="GG5" i="2"/>
  <c r="GF5" i="2"/>
  <c r="GE5" i="2"/>
  <c r="GD5" i="2"/>
  <c r="GC5" i="2"/>
  <c r="GB5" i="2"/>
  <c r="GA5" i="2"/>
  <c r="FZ5" i="2"/>
  <c r="FY5" i="2"/>
  <c r="FX5" i="2"/>
  <c r="FW5" i="2"/>
  <c r="FV5" i="2"/>
  <c r="FU5" i="2"/>
  <c r="FT5" i="2"/>
  <c r="FS5" i="2"/>
  <c r="FR5" i="2"/>
  <c r="FQ5" i="2"/>
  <c r="FP5" i="2"/>
  <c r="FO5" i="2"/>
  <c r="FN5" i="2"/>
  <c r="FM5" i="2"/>
  <c r="FL5" i="2"/>
  <c r="FK5" i="2"/>
  <c r="FJ5" i="2"/>
  <c r="FI5" i="2"/>
  <c r="FH5" i="2"/>
  <c r="FG5" i="2"/>
  <c r="FF5" i="2"/>
  <c r="FE5" i="2"/>
  <c r="FD5" i="2"/>
  <c r="FC5" i="2"/>
  <c r="FB5" i="2"/>
  <c r="FA5" i="2"/>
  <c r="EZ5" i="2"/>
  <c r="EY5" i="2"/>
  <c r="EX5" i="2"/>
  <c r="EW5" i="2"/>
  <c r="EV5" i="2"/>
  <c r="EU5" i="2"/>
  <c r="ET5" i="2"/>
  <c r="ES5" i="2"/>
  <c r="ER5" i="2"/>
  <c r="EQ5" i="2"/>
  <c r="EP5" i="2"/>
  <c r="EO5" i="2"/>
  <c r="EN5" i="2"/>
  <c r="EM5" i="2"/>
  <c r="EL5" i="2"/>
  <c r="EK5" i="2"/>
  <c r="EJ5" i="2"/>
  <c r="EI5" i="2"/>
  <c r="EH5" i="2"/>
  <c r="EG5" i="2"/>
  <c r="EF5" i="2"/>
  <c r="EE5" i="2"/>
  <c r="ED5" i="2"/>
  <c r="EC5" i="2"/>
  <c r="EB5" i="2"/>
  <c r="EA5" i="2"/>
  <c r="DZ5" i="2"/>
  <c r="DY5" i="2"/>
  <c r="DX5" i="2"/>
  <c r="DW5" i="2"/>
  <c r="DV5" i="2"/>
  <c r="DU5" i="2"/>
  <c r="DT5" i="2"/>
  <c r="DS5" i="2"/>
  <c r="DR5" i="2"/>
  <c r="DQ5" i="2"/>
  <c r="DP5" i="2"/>
  <c r="DO5" i="2"/>
  <c r="DN5" i="2"/>
  <c r="DM5" i="2"/>
  <c r="DL5" i="2"/>
  <c r="DK5" i="2"/>
  <c r="DJ5" i="2"/>
  <c r="DI5" i="2"/>
  <c r="DH5" i="2"/>
  <c r="DG5" i="2"/>
  <c r="DF5" i="2"/>
  <c r="DE5" i="2"/>
  <c r="DD5" i="2"/>
  <c r="DC5" i="2"/>
  <c r="DB5" i="2"/>
  <c r="DA5" i="2"/>
  <c r="CZ5" i="2"/>
  <c r="CY5" i="2"/>
  <c r="CX5" i="2"/>
  <c r="CW5" i="2"/>
  <c r="CV5" i="2"/>
  <c r="CU5" i="2"/>
  <c r="CT5" i="2"/>
  <c r="CS5" i="2"/>
  <c r="CR5" i="2"/>
  <c r="CQ5" i="2"/>
  <c r="CP5" i="2"/>
  <c r="CO5" i="2"/>
  <c r="CN5" i="2"/>
  <c r="CM5" i="2"/>
  <c r="CL5" i="2"/>
  <c r="CK5" i="2"/>
  <c r="CJ5" i="2"/>
  <c r="CI5" i="2"/>
  <c r="CH5" i="2"/>
  <c r="CG5" i="2"/>
  <c r="CF5" i="2"/>
  <c r="CE5" i="2"/>
  <c r="CD5" i="2"/>
  <c r="CC5" i="2"/>
  <c r="CB5" i="2"/>
  <c r="CA5" i="2"/>
  <c r="BZ5" i="2"/>
  <c r="BY5" i="2"/>
  <c r="BX5" i="2"/>
  <c r="BW5" i="2"/>
  <c r="BV5" i="2"/>
  <c r="BU5" i="2"/>
  <c r="BT5" i="2"/>
  <c r="BS5" i="2"/>
  <c r="BR5" i="2"/>
  <c r="BQ5" i="2"/>
  <c r="BP5" i="2"/>
  <c r="BO5" i="2"/>
  <c r="BN5" i="2"/>
  <c r="BM5" i="2"/>
  <c r="BL5" i="2"/>
  <c r="BK5" i="2"/>
  <c r="BJ5" i="2"/>
  <c r="BI5" i="2"/>
  <c r="BH5" i="2"/>
  <c r="BG5" i="2"/>
  <c r="BF5" i="2"/>
  <c r="BE5" i="2"/>
  <c r="BD5" i="2"/>
  <c r="BC5" i="2"/>
  <c r="BB5" i="2"/>
  <c r="BA5" i="2"/>
  <c r="AZ5" i="2"/>
  <c r="AY5" i="2"/>
  <c r="AX5" i="2"/>
  <c r="AW5" i="2"/>
  <c r="AV5" i="2"/>
  <c r="AU5" i="2"/>
  <c r="AT5" i="2"/>
  <c r="AS5" i="2"/>
  <c r="AR5" i="2"/>
  <c r="AQ5" i="2"/>
  <c r="AP5" i="2"/>
  <c r="AO5" i="2"/>
  <c r="AN5" i="2"/>
  <c r="AM5" i="2"/>
  <c r="AL5" i="2"/>
  <c r="AK5" i="2"/>
  <c r="AJ5" i="2"/>
  <c r="AI5" i="2"/>
  <c r="AH5" i="2"/>
  <c r="AG5" i="2"/>
  <c r="AF5" i="2"/>
  <c r="AE5" i="2"/>
  <c r="AD5" i="2"/>
  <c r="AC5" i="2"/>
  <c r="AB5" i="2"/>
  <c r="AA5" i="2"/>
  <c r="Z5" i="2"/>
  <c r="Y5" i="2"/>
  <c r="X5" i="2"/>
  <c r="W5" i="2"/>
  <c r="V5" i="2"/>
  <c r="U5" i="2"/>
  <c r="T5" i="2"/>
  <c r="S5" i="2"/>
  <c r="R5" i="2"/>
  <c r="Q5" i="2"/>
  <c r="P5" i="2"/>
  <c r="O5" i="2"/>
  <c r="N5" i="2"/>
  <c r="M5" i="2"/>
  <c r="L5" i="2"/>
  <c r="K5" i="2"/>
  <c r="I5" i="2"/>
  <c r="H5" i="2"/>
  <c r="G5" i="2"/>
  <c r="F5" i="2"/>
  <c r="E5" i="2"/>
  <c r="D5" i="2"/>
  <c r="C5" i="2"/>
  <c r="B13" i="3" l="1"/>
  <c r="B29" i="3"/>
  <c r="T54" i="3"/>
  <c r="T55" i="3" s="1"/>
  <c r="C53" i="11"/>
  <c r="D44" i="11"/>
  <c r="D9" i="11"/>
  <c r="D26" i="11"/>
  <c r="D18" i="11"/>
  <c r="C45" i="11"/>
  <c r="C17" i="11"/>
  <c r="D25" i="11"/>
  <c r="C51" i="11"/>
  <c r="C16" i="11"/>
  <c r="C33" i="11"/>
  <c r="D42" i="11"/>
  <c r="D7" i="11"/>
  <c r="D6" i="11"/>
  <c r="D22" i="11"/>
  <c r="C12" i="11"/>
  <c r="C13" i="11"/>
  <c r="C47" i="11"/>
  <c r="D52" i="11"/>
  <c r="D30" i="11"/>
  <c r="D20" i="11"/>
  <c r="D38" i="11"/>
  <c r="C35" i="11"/>
  <c r="D34" i="11"/>
  <c r="D43" i="11"/>
  <c r="D8" i="11"/>
  <c r="D15" i="11"/>
  <c r="C39" i="11"/>
  <c r="D11" i="11"/>
  <c r="C28" i="11"/>
  <c r="C29" i="11"/>
  <c r="D37" i="11"/>
  <c r="D46" i="11"/>
  <c r="C24" i="11"/>
  <c r="D50" i="11"/>
  <c r="D32" i="11"/>
  <c r="D41" i="11"/>
  <c r="C23" i="11"/>
  <c r="D49" i="11"/>
  <c r="D5" i="11"/>
  <c r="C14" i="11"/>
  <c r="C31" i="11"/>
  <c r="D40" i="11"/>
  <c r="C48" i="11"/>
  <c r="D4" i="11"/>
  <c r="D21" i="11"/>
  <c r="D19" i="11"/>
  <c r="C15" i="11"/>
  <c r="C8" i="11"/>
  <c r="D24" i="11"/>
  <c r="D17" i="11"/>
  <c r="C26" i="11"/>
  <c r="D33" i="11"/>
  <c r="D10" i="11"/>
  <c r="C5" i="11"/>
  <c r="D12" i="11"/>
  <c r="D53" i="11"/>
  <c r="C9" i="11"/>
  <c r="D51" i="11"/>
  <c r="C37" i="11"/>
  <c r="C30" i="11"/>
  <c r="C46" i="11"/>
  <c r="D14" i="11"/>
  <c r="D23" i="11"/>
  <c r="D39" i="11"/>
  <c r="D16" i="11"/>
  <c r="C25" i="11"/>
  <c r="D48" i="11"/>
  <c r="D31" i="11"/>
  <c r="D47" i="11"/>
  <c r="C44" i="11"/>
  <c r="C21" i="11"/>
  <c r="D28" i="11"/>
  <c r="C7" i="11"/>
  <c r="C32" i="11"/>
  <c r="C41" i="11"/>
  <c r="C18" i="11"/>
  <c r="C34" i="11"/>
  <c r="C50" i="11"/>
  <c r="C11" i="11"/>
  <c r="C27" i="11"/>
  <c r="C43" i="11"/>
  <c r="C4" i="11"/>
  <c r="C20" i="11"/>
  <c r="C36" i="11"/>
  <c r="C52" i="11"/>
  <c r="C40" i="11"/>
  <c r="C49" i="11"/>
  <c r="C42" i="11"/>
  <c r="C19" i="11"/>
  <c r="B16" i="3"/>
  <c r="B10" i="4"/>
  <c r="G9" i="3"/>
  <c r="B9" i="3" s="1"/>
  <c r="C18" i="4"/>
  <c r="C19" i="4"/>
  <c r="E18" i="3"/>
  <c r="E54" i="3" s="1"/>
  <c r="E55" i="3" s="1"/>
  <c r="H32" i="3"/>
  <c r="C33" i="4"/>
  <c r="J54" i="7"/>
  <c r="J55" i="7" s="1"/>
  <c r="V28" i="3"/>
  <c r="V54" i="3" s="1"/>
  <c r="V55" i="3" s="1"/>
  <c r="I55" i="4"/>
  <c r="I56" i="4" s="1"/>
  <c r="U8" i="3"/>
  <c r="B16" i="4"/>
  <c r="U31" i="3"/>
  <c r="B31" i="3" s="1"/>
  <c r="B12" i="3"/>
  <c r="C30" i="4"/>
  <c r="V55" i="8"/>
  <c r="V56" i="8" s="1"/>
  <c r="B64" i="8" s="1"/>
  <c r="B6" i="3"/>
  <c r="B4" i="3"/>
  <c r="B11" i="3"/>
  <c r="S55" i="4"/>
  <c r="S56" i="4" s="1"/>
  <c r="H28" i="3"/>
  <c r="N28" i="3"/>
  <c r="R54" i="7"/>
  <c r="R55" i="7" s="1"/>
  <c r="B19" i="3"/>
  <c r="N55" i="4"/>
  <c r="N56" i="4" s="1"/>
  <c r="G3" i="3"/>
  <c r="B4" i="4"/>
  <c r="B10" i="3"/>
  <c r="H26" i="3"/>
  <c r="U55" i="4"/>
  <c r="U56" i="4" s="1"/>
  <c r="O55" i="4"/>
  <c r="O56" i="4" s="1"/>
  <c r="AE55" i="4"/>
  <c r="AE56" i="4" s="1"/>
  <c r="L3" i="3"/>
  <c r="AU55" i="4"/>
  <c r="AU56" i="4" s="1"/>
  <c r="AF55" i="4"/>
  <c r="AF56" i="4" s="1"/>
  <c r="AV55" i="4"/>
  <c r="AV56" i="4" s="1"/>
  <c r="B26" i="4"/>
  <c r="D26" i="3"/>
  <c r="C27" i="4"/>
  <c r="C53" i="4"/>
  <c r="B53" i="4"/>
  <c r="H30" i="3"/>
  <c r="B30" i="3" s="1"/>
  <c r="C31" i="4"/>
  <c r="B31" i="4"/>
  <c r="D44" i="5"/>
  <c r="D88" i="2"/>
  <c r="D42" i="5"/>
  <c r="D96" i="2"/>
  <c r="B15" i="3"/>
  <c r="AT55" i="4"/>
  <c r="AT56" i="4" s="1"/>
  <c r="U3" i="3"/>
  <c r="Y55" i="4"/>
  <c r="Y56" i="4" s="1"/>
  <c r="C26" i="3"/>
  <c r="B27" i="4"/>
  <c r="C27" i="3"/>
  <c r="B27" i="3" s="1"/>
  <c r="B28" i="4"/>
  <c r="B23" i="3"/>
  <c r="C10" i="4"/>
  <c r="D25" i="3"/>
  <c r="C26" i="4"/>
  <c r="P25" i="3"/>
  <c r="H39" i="3"/>
  <c r="B40" i="4"/>
  <c r="B7" i="3"/>
  <c r="AD55" i="4"/>
  <c r="AD56" i="4" s="1"/>
  <c r="K3" i="3"/>
  <c r="K54" i="3" s="1"/>
  <c r="K55" i="3" s="1"/>
  <c r="B30" i="4"/>
  <c r="F54" i="3"/>
  <c r="F55" i="3" s="1"/>
  <c r="AK55" i="4"/>
  <c r="AK56" i="4" s="1"/>
  <c r="H38" i="3"/>
  <c r="B38" i="3" s="1"/>
  <c r="C39" i="4"/>
  <c r="B42" i="3"/>
  <c r="B43" i="3"/>
  <c r="C52" i="4"/>
  <c r="B14" i="3"/>
  <c r="AH55" i="4"/>
  <c r="AH56" i="4" s="1"/>
  <c r="AX55" i="4"/>
  <c r="AX56" i="4" s="1"/>
  <c r="AP55" i="4"/>
  <c r="AP56" i="4" s="1"/>
  <c r="C13" i="4"/>
  <c r="B13" i="4"/>
  <c r="B41" i="3"/>
  <c r="K54" i="7"/>
  <c r="K55" i="7" s="1"/>
  <c r="AI55" i="4"/>
  <c r="AI56" i="4" s="1"/>
  <c r="B7" i="4"/>
  <c r="C23" i="4"/>
  <c r="B23" i="4"/>
  <c r="B37" i="4"/>
  <c r="H36" i="3"/>
  <c r="B36" i="3" s="1"/>
  <c r="C50" i="4"/>
  <c r="G49" i="3"/>
  <c r="G8" i="3"/>
  <c r="U34" i="3"/>
  <c r="X55" i="4"/>
  <c r="X56" i="4" s="1"/>
  <c r="I17" i="3"/>
  <c r="B22" i="3"/>
  <c r="B39" i="3"/>
  <c r="B5" i="3"/>
  <c r="AB55" i="4"/>
  <c r="AB56" i="4" s="1"/>
  <c r="E21" i="3"/>
  <c r="B21" i="3" s="1"/>
  <c r="C22" i="4"/>
  <c r="C36" i="4"/>
  <c r="H35" i="3"/>
  <c r="B35" i="3" s="1"/>
  <c r="B36" i="4"/>
  <c r="C9" i="4"/>
  <c r="D22" i="3"/>
  <c r="C4" i="4"/>
  <c r="B19" i="4"/>
  <c r="B20" i="4"/>
  <c r="C20" i="4"/>
  <c r="L32" i="3"/>
  <c r="B37" i="3"/>
  <c r="B20" i="7"/>
  <c r="H55" i="4"/>
  <c r="H56" i="4" s="1"/>
  <c r="AN55" i="4"/>
  <c r="AN56" i="4" s="1"/>
  <c r="B20" i="3"/>
  <c r="I54" i="7"/>
  <c r="I55" i="7" s="1"/>
  <c r="Q54" i="3"/>
  <c r="Q55" i="3" s="1"/>
  <c r="L4" i="3"/>
  <c r="D45" i="3"/>
  <c r="C46" i="3"/>
  <c r="B47" i="3"/>
  <c r="C48" i="3"/>
  <c r="B48" i="3" s="1"/>
  <c r="B24" i="4"/>
  <c r="B25" i="4"/>
  <c r="G51" i="3"/>
  <c r="B51" i="3" s="1"/>
  <c r="G52" i="3"/>
  <c r="I52" i="3"/>
  <c r="K55" i="4"/>
  <c r="K56" i="4" s="1"/>
  <c r="AO55" i="4"/>
  <c r="AO56" i="4" s="1"/>
  <c r="P54" i="7"/>
  <c r="P55" i="7" s="1"/>
  <c r="C11" i="8"/>
  <c r="C24" i="8"/>
  <c r="C26" i="8"/>
  <c r="C29" i="8"/>
  <c r="B29" i="8"/>
  <c r="R54" i="3"/>
  <c r="R55" i="3" s="1"/>
  <c r="D41" i="3"/>
  <c r="H44" i="3"/>
  <c r="M55" i="4"/>
  <c r="M56" i="4" s="1"/>
  <c r="AC55" i="4"/>
  <c r="AC56" i="4" s="1"/>
  <c r="AS55" i="4"/>
  <c r="AS56" i="4" s="1"/>
  <c r="B22" i="4"/>
  <c r="C24" i="4"/>
  <c r="S50" i="3"/>
  <c r="S54" i="3" s="1"/>
  <c r="S55" i="3" s="1"/>
  <c r="D10" i="7"/>
  <c r="B10" i="7" s="1"/>
  <c r="AN55" i="8"/>
  <c r="AN56" i="8" s="1"/>
  <c r="B74" i="8" s="1"/>
  <c r="F9" i="7"/>
  <c r="B9" i="7" s="1"/>
  <c r="J9" i="7"/>
  <c r="E10" i="7"/>
  <c r="E25" i="7"/>
  <c r="C37" i="7"/>
  <c r="B37" i="7" s="1"/>
  <c r="C38" i="8"/>
  <c r="B38" i="8"/>
  <c r="G37" i="7"/>
  <c r="B43" i="4"/>
  <c r="U45" i="3"/>
  <c r="U46" i="3"/>
  <c r="C8" i="8"/>
  <c r="B8" i="8"/>
  <c r="C35" i="7"/>
  <c r="C36" i="8"/>
  <c r="B36" i="8"/>
  <c r="E50" i="7"/>
  <c r="C51" i="8"/>
  <c r="B51" i="8"/>
  <c r="Q55" i="4"/>
  <c r="Q56" i="4" s="1"/>
  <c r="AG55" i="4"/>
  <c r="AG56" i="4" s="1"/>
  <c r="AW55" i="4"/>
  <c r="AW56" i="4" s="1"/>
  <c r="B32" i="4"/>
  <c r="B34" i="4"/>
  <c r="B38" i="4"/>
  <c r="B41" i="4"/>
  <c r="B42" i="4"/>
  <c r="C43" i="4"/>
  <c r="B44" i="4"/>
  <c r="L50" i="3"/>
  <c r="X55" i="8"/>
  <c r="X56" i="8" s="1"/>
  <c r="F49" i="7"/>
  <c r="B50" i="8"/>
  <c r="B33" i="4"/>
  <c r="H3" i="3"/>
  <c r="C32" i="4"/>
  <c r="C34" i="4"/>
  <c r="C38" i="4"/>
  <c r="C40" i="4"/>
  <c r="B6" i="7"/>
  <c r="F7" i="7"/>
  <c r="B7" i="7" s="1"/>
  <c r="G55" i="8"/>
  <c r="G56" i="8" s="1"/>
  <c r="W55" i="8"/>
  <c r="W56" i="8" s="1"/>
  <c r="T55" i="4"/>
  <c r="T56" i="4" s="1"/>
  <c r="AJ55" i="4"/>
  <c r="AJ56" i="4" s="1"/>
  <c r="C6" i="4"/>
  <c r="B8" i="4"/>
  <c r="B9" i="4"/>
  <c r="C37" i="4"/>
  <c r="C16" i="8"/>
  <c r="H15" i="7"/>
  <c r="B15" i="7" s="1"/>
  <c r="F16" i="7"/>
  <c r="B16" i="7" s="1"/>
  <c r="H17" i="7"/>
  <c r="H54" i="7" s="1"/>
  <c r="H55" i="7" s="1"/>
  <c r="B26" i="7"/>
  <c r="C45" i="8"/>
  <c r="E46" i="7"/>
  <c r="B35" i="4"/>
  <c r="B39" i="4"/>
  <c r="J3" i="3"/>
  <c r="J54" i="3" s="1"/>
  <c r="J55" i="3" s="1"/>
  <c r="D17" i="3"/>
  <c r="B17" i="3" s="1"/>
  <c r="D33" i="3"/>
  <c r="B33" i="3" s="1"/>
  <c r="B6" i="4"/>
  <c r="C8" i="4"/>
  <c r="B12" i="4"/>
  <c r="C47" i="4"/>
  <c r="E6" i="7"/>
  <c r="E54" i="7" s="1"/>
  <c r="E55" i="7" s="1"/>
  <c r="R55" i="8"/>
  <c r="R56" i="8" s="1"/>
  <c r="AH55" i="8"/>
  <c r="AH56" i="8" s="1"/>
  <c r="L5" i="7"/>
  <c r="L54" i="7" s="1"/>
  <c r="L55" i="7" s="1"/>
  <c r="C21" i="8"/>
  <c r="G20" i="7"/>
  <c r="N20" i="7"/>
  <c r="B39" i="8"/>
  <c r="F55" i="4"/>
  <c r="F56" i="4" s="1"/>
  <c r="V55" i="4"/>
  <c r="V56" i="4" s="1"/>
  <c r="AL55" i="4"/>
  <c r="AL56" i="4" s="1"/>
  <c r="C5" i="4"/>
  <c r="C7" i="4"/>
  <c r="B51" i="4"/>
  <c r="B19" i="7"/>
  <c r="Q55" i="8"/>
  <c r="Q56" i="8" s="1"/>
  <c r="AG55" i="8"/>
  <c r="AG56" i="8" s="1"/>
  <c r="C10" i="8"/>
  <c r="E31" i="7"/>
  <c r="C32" i="8"/>
  <c r="B45" i="8"/>
  <c r="Q44" i="7"/>
  <c r="B48" i="8"/>
  <c r="C40" i="3"/>
  <c r="B40" i="3" s="1"/>
  <c r="G55" i="4"/>
  <c r="G56" i="4" s="1"/>
  <c r="W55" i="4"/>
  <c r="W56" i="4" s="1"/>
  <c r="AM55" i="4"/>
  <c r="AM56" i="4" s="1"/>
  <c r="B50" i="4"/>
  <c r="B52" i="4"/>
  <c r="G6" i="7"/>
  <c r="G54" i="7" s="1"/>
  <c r="G55" i="7" s="1"/>
  <c r="B44" i="7"/>
  <c r="G14" i="7"/>
  <c r="N14" i="7"/>
  <c r="C17" i="8"/>
  <c r="G16" i="7"/>
  <c r="C19" i="8"/>
  <c r="C37" i="8"/>
  <c r="M3" i="3"/>
  <c r="M54" i="3" s="1"/>
  <c r="M55" i="3" s="1"/>
  <c r="D24" i="3"/>
  <c r="B24" i="3" s="1"/>
  <c r="B44" i="3"/>
  <c r="B15" i="4"/>
  <c r="C49" i="4"/>
  <c r="D50" i="3"/>
  <c r="C51" i="4"/>
  <c r="E55" i="4"/>
  <c r="E56" i="4" s="1"/>
  <c r="B21" i="7"/>
  <c r="C4" i="8"/>
  <c r="C55" i="8" s="1"/>
  <c r="S55" i="8"/>
  <c r="S56" i="8" s="1"/>
  <c r="F3" i="7"/>
  <c r="B3" i="7" s="1"/>
  <c r="AI55" i="8"/>
  <c r="AI56" i="8" s="1"/>
  <c r="M3" i="7"/>
  <c r="M54" i="7" s="1"/>
  <c r="M55" i="7" s="1"/>
  <c r="C14" i="7"/>
  <c r="B15" i="8"/>
  <c r="C41" i="8"/>
  <c r="C52" i="8"/>
  <c r="N3" i="3"/>
  <c r="N54" i="3" s="1"/>
  <c r="N55" i="3" s="1"/>
  <c r="C18" i="3"/>
  <c r="B18" i="3" s="1"/>
  <c r="C34" i="3"/>
  <c r="B18" i="4"/>
  <c r="I49" i="3"/>
  <c r="B4" i="8"/>
  <c r="AJ55" i="8"/>
  <c r="AJ56" i="8" s="1"/>
  <c r="B71" i="8" s="1"/>
  <c r="AE55" i="8"/>
  <c r="AE56" i="8" s="1"/>
  <c r="B13" i="8"/>
  <c r="F13" i="7"/>
  <c r="B13" i="7" s="1"/>
  <c r="G25" i="7"/>
  <c r="C39" i="8"/>
  <c r="F39" i="7"/>
  <c r="B39" i="7" s="1"/>
  <c r="H40" i="7"/>
  <c r="O54" i="3"/>
  <c r="O55" i="3" s="1"/>
  <c r="B17" i="4"/>
  <c r="G46" i="3"/>
  <c r="AK55" i="8"/>
  <c r="AK56" i="8" s="1"/>
  <c r="C13" i="8"/>
  <c r="F26" i="7"/>
  <c r="E42" i="7"/>
  <c r="D55" i="10"/>
  <c r="D56" i="10" s="1"/>
  <c r="C41" i="4"/>
  <c r="D78" i="2"/>
  <c r="P3" i="3"/>
  <c r="C16" i="4"/>
  <c r="B8" i="7"/>
  <c r="B25" i="7"/>
  <c r="AL55" i="8"/>
  <c r="AL56" i="8" s="1"/>
  <c r="O55" i="8"/>
  <c r="O56" i="8" s="1"/>
  <c r="H55" i="8"/>
  <c r="H56" i="8" s="1"/>
  <c r="E12" i="7"/>
  <c r="B12" i="7" s="1"/>
  <c r="E38" i="7"/>
  <c r="B40" i="8"/>
  <c r="B42" i="8"/>
  <c r="G10" i="7"/>
  <c r="AM55" i="8"/>
  <c r="AM56" i="8" s="1"/>
  <c r="P55" i="8"/>
  <c r="P56" i="8" s="1"/>
  <c r="AF55" i="8"/>
  <c r="AF56" i="8" s="1"/>
  <c r="C9" i="8"/>
  <c r="B11" i="8"/>
  <c r="F11" i="7"/>
  <c r="B11" i="7" s="1"/>
  <c r="J11" i="7"/>
  <c r="F28" i="7"/>
  <c r="B32" i="8"/>
  <c r="C34" i="8"/>
  <c r="B34" i="8"/>
  <c r="G33" i="7"/>
  <c r="B33" i="7" s="1"/>
  <c r="N35" i="7"/>
  <c r="H42" i="7"/>
  <c r="B6" i="8"/>
  <c r="C23" i="8"/>
  <c r="B46" i="8"/>
  <c r="C27" i="8"/>
  <c r="C48" i="8"/>
  <c r="C47" i="7"/>
  <c r="B47" i="7" s="1"/>
  <c r="B10" i="8"/>
  <c r="C25" i="8"/>
  <c r="B27" i="8"/>
  <c r="F27" i="7"/>
  <c r="B27" i="7" s="1"/>
  <c r="B31" i="8"/>
  <c r="E45" i="7"/>
  <c r="N3" i="7"/>
  <c r="N54" i="7" s="1"/>
  <c r="N55" i="7" s="1"/>
  <c r="B31" i="7"/>
  <c r="C12" i="8"/>
  <c r="B12" i="8"/>
  <c r="B14" i="8"/>
  <c r="Q22" i="7"/>
  <c r="J23" i="7"/>
  <c r="B23" i="7" s="1"/>
  <c r="C31" i="8"/>
  <c r="G30" i="7"/>
  <c r="B30" i="7" s="1"/>
  <c r="B33" i="8"/>
  <c r="B35" i="8"/>
  <c r="C50" i="8"/>
  <c r="D49" i="7"/>
  <c r="G49" i="7"/>
  <c r="B52" i="8"/>
  <c r="E55" i="8"/>
  <c r="E56" i="8" s="1"/>
  <c r="O3" i="7"/>
  <c r="O54" i="7" s="1"/>
  <c r="O55" i="7" s="1"/>
  <c r="C14" i="8"/>
  <c r="E28" i="7"/>
  <c r="B28" i="7" s="1"/>
  <c r="J29" i="7"/>
  <c r="B29" i="7" s="1"/>
  <c r="G32" i="7"/>
  <c r="C35" i="8"/>
  <c r="F50" i="7"/>
  <c r="B50" i="7" s="1"/>
  <c r="F55" i="8"/>
  <c r="F56" i="8" s="1"/>
  <c r="E40" i="7"/>
  <c r="B20" i="8"/>
  <c r="C36" i="7"/>
  <c r="B36" i="7" s="1"/>
  <c r="B37" i="8"/>
  <c r="H45" i="7"/>
  <c r="Q49" i="7"/>
  <c r="E51" i="7"/>
  <c r="B51" i="7" s="1"/>
  <c r="J55" i="8"/>
  <c r="J56" i="8" s="1"/>
  <c r="Z55" i="8"/>
  <c r="Z56" i="8" s="1"/>
  <c r="AP55" i="8"/>
  <c r="AP56" i="8" s="1"/>
  <c r="B16" i="8"/>
  <c r="C18" i="8"/>
  <c r="B18" i="8"/>
  <c r="E34" i="7"/>
  <c r="B34" i="7" s="1"/>
  <c r="C45" i="7"/>
  <c r="K55" i="8"/>
  <c r="K56" i="8" s="1"/>
  <c r="AA55" i="8"/>
  <c r="AA56" i="8" s="1"/>
  <c r="AQ55" i="8"/>
  <c r="AQ56" i="8" s="1"/>
  <c r="F18" i="7"/>
  <c r="B18" i="7" s="1"/>
  <c r="B24" i="8"/>
  <c r="B41" i="8"/>
  <c r="C43" i="8"/>
  <c r="B43" i="8"/>
  <c r="G42" i="7"/>
  <c r="B47" i="8"/>
  <c r="I55" i="8"/>
  <c r="I56" i="8" s="1"/>
  <c r="B12" i="63"/>
  <c r="D24" i="7"/>
  <c r="B24" i="7" s="1"/>
  <c r="N23" i="7"/>
  <c r="B26" i="8"/>
  <c r="E32" i="7"/>
  <c r="B32" i="7" s="1"/>
  <c r="Q32" i="7"/>
  <c r="Q54" i="7" s="1"/>
  <c r="Q55" i="7" s="1"/>
  <c r="F43" i="7"/>
  <c r="B43" i="7" s="1"/>
  <c r="J43" i="7"/>
  <c r="C47" i="8"/>
  <c r="G46" i="7"/>
  <c r="B49" i="8"/>
  <c r="B13" i="44"/>
  <c r="B38" i="7"/>
  <c r="B5" i="8"/>
  <c r="E19" i="7"/>
  <c r="C28" i="8"/>
  <c r="B28" i="8"/>
  <c r="B30" i="8"/>
  <c r="J45" i="7"/>
  <c r="G48" i="7"/>
  <c r="B48" i="7" s="1"/>
  <c r="B12" i="44"/>
  <c r="B13" i="63"/>
  <c r="C22" i="7"/>
  <c r="B22" i="7" s="1"/>
  <c r="N55" i="8"/>
  <c r="N56" i="8" s="1"/>
  <c r="AD55" i="8"/>
  <c r="AD56" i="8" s="1"/>
  <c r="C7" i="8"/>
  <c r="B9" i="8"/>
  <c r="H13" i="7"/>
  <c r="C30" i="8"/>
  <c r="Q38" i="7"/>
  <c r="E44" i="7"/>
  <c r="F47" i="7"/>
  <c r="C52" i="7"/>
  <c r="B52" i="7" s="1"/>
  <c r="C53" i="8"/>
  <c r="B53" i="8"/>
  <c r="B52" i="3" l="1"/>
  <c r="B25" i="3"/>
  <c r="B28" i="3"/>
  <c r="I54" i="3"/>
  <c r="I55" i="3" s="1"/>
  <c r="B34" i="3"/>
  <c r="B49" i="3"/>
  <c r="D54" i="3"/>
  <c r="D55" i="3" s="1"/>
  <c r="B8" i="3"/>
  <c r="P54" i="3"/>
  <c r="P55" i="3" s="1"/>
  <c r="B32" i="3"/>
  <c r="B17" i="7"/>
  <c r="H54" i="3"/>
  <c r="H55" i="3" s="1"/>
  <c r="B49" i="7"/>
  <c r="D54" i="7"/>
  <c r="D55" i="7" s="1"/>
  <c r="C54" i="3"/>
  <c r="B26" i="3"/>
  <c r="C55" i="4"/>
  <c r="B3" i="3"/>
  <c r="B42" i="7"/>
  <c r="B45" i="7"/>
  <c r="U54" i="3"/>
  <c r="U55" i="3" s="1"/>
  <c r="B55" i="4"/>
  <c r="B46" i="3"/>
  <c r="G54" i="3"/>
  <c r="G55" i="3" s="1"/>
  <c r="B50" i="3"/>
  <c r="B5" i="7"/>
  <c r="B45" i="3"/>
  <c r="B55" i="8"/>
  <c r="B40" i="7"/>
  <c r="B65" i="8"/>
  <c r="B67" i="8"/>
  <c r="B62" i="8"/>
  <c r="L54" i="3"/>
  <c r="L55" i="3" s="1"/>
  <c r="B14" i="7"/>
  <c r="B63" i="8"/>
  <c r="C54" i="7"/>
  <c r="F54" i="7"/>
  <c r="F55" i="7" s="1"/>
  <c r="B46" i="7"/>
  <c r="B35" i="7"/>
  <c r="C55" i="3" l="1"/>
  <c r="W54" i="3"/>
  <c r="W55" i="3" s="1"/>
  <c r="C55" i="7"/>
  <c r="S54" i="7"/>
  <c r="S55"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X6" authorId="0" shapeId="0" xr:uid="{00000000-0006-0000-1700-000001000000}">
      <text>
        <r>
          <rPr>
            <sz val="10"/>
            <color rgb="FF000000"/>
            <rFont val="Arial"/>
            <family val="2"/>
            <scheme val="minor"/>
          </rPr>
          <t>PM copied since it was empty
======</t>
        </r>
      </text>
    </comment>
  </commentList>
</comments>
</file>

<file path=xl/sharedStrings.xml><?xml version="1.0" encoding="utf-8"?>
<sst xmlns="http://schemas.openxmlformats.org/spreadsheetml/2006/main" count="65413" uniqueCount="4870">
  <si>
    <t>© 2025 by First Liberty Institute. All rights reserved.</t>
  </si>
  <si>
    <t>Category</t>
  </si>
  <si>
    <t>Government</t>
  </si>
  <si>
    <t>Healthcare</t>
  </si>
  <si>
    <t>Economic Life</t>
  </si>
  <si>
    <t>Religious Life</t>
  </si>
  <si>
    <t>Family and Education</t>
  </si>
  <si>
    <t>Safeguard Name:</t>
  </si>
  <si>
    <t>Religious Freedom Restoration Act</t>
  </si>
  <si>
    <t>Absentee Voting</t>
  </si>
  <si>
    <t>General Conscience</t>
  </si>
  <si>
    <t>Abortion Refusal</t>
  </si>
  <si>
    <t>Sterilization Refusal</t>
  </si>
  <si>
    <t>Contraception Refusal</t>
  </si>
  <si>
    <t>Euthanasia Refusal</t>
  </si>
  <si>
    <t>Recusal of Counseling Provider</t>
  </si>
  <si>
    <t>Health Insurance Mandates</t>
  </si>
  <si>
    <t>For-Profit Business Nonparticipation in Wedding Ceremonies</t>
  </si>
  <si>
    <t>No Religious Discrimination in Financial Services or Insurance Provision</t>
  </si>
  <si>
    <t>Clergy as Mandatory Reporters</t>
  </si>
  <si>
    <t>Ceremonial Use of Alcohol by Minors</t>
  </si>
  <si>
    <t>Houses of Worship Protected From Closing</t>
  </si>
  <si>
    <t>Religious Entity Refusal</t>
  </si>
  <si>
    <t xml:space="preserve">Childhood Immunization Requirements 			</t>
  </si>
  <si>
    <t>School Protections</t>
  </si>
  <si>
    <t>Item Name:</t>
  </si>
  <si>
    <t>Individual-Level Abortion Refusal</t>
  </si>
  <si>
    <t>Private Hospital Abortion Refusal</t>
  </si>
  <si>
    <t>Public Hospital Abortion Refusal</t>
  </si>
  <si>
    <t>Immunity from Civil Liability (Abortion)</t>
  </si>
  <si>
    <t>Immunity from Criminal Prosecution (Abortion)</t>
  </si>
  <si>
    <t>Protection from Government Action (Abortion)</t>
  </si>
  <si>
    <t>Refusal in Emergency (Abortion)</t>
  </si>
  <si>
    <t>Individual-Level Sterilization Refusal</t>
  </si>
  <si>
    <t>Private Hospital Sterilization Refusal</t>
  </si>
  <si>
    <t>Public Hospital Sterlization Refusal</t>
  </si>
  <si>
    <t>Immunity from Civil Liability (Sterilization)</t>
  </si>
  <si>
    <t>Immunity from Criminal Prosecution (Sterilization)</t>
  </si>
  <si>
    <t>Protection from Government Action (Sterilization)</t>
  </si>
  <si>
    <t>Individual-Level Contraception Refusal</t>
  </si>
  <si>
    <t>Private Hospital Contraception Refusal</t>
  </si>
  <si>
    <t>Public Hospital Contraception Refusal</t>
  </si>
  <si>
    <t>Immunity from Civil Liability (Contraception)</t>
  </si>
  <si>
    <t>Immunity from Criminal Prosecution (Contraception)</t>
  </si>
  <si>
    <t>Protection from Government Action (Contraception)</t>
  </si>
  <si>
    <t>Health Insurance Contraceptive Mandate</t>
  </si>
  <si>
    <t>Health Insurance Abortion Mandate</t>
  </si>
  <si>
    <t>Health Insurance Sterilization Mandate</t>
  </si>
  <si>
    <t>No Religious Discrimination in Insurance Provision</t>
  </si>
  <si>
    <t>No Religious Discrimination in Financial Service Provision</t>
  </si>
  <si>
    <t xml:space="preserve">Furnishment to Minors </t>
  </si>
  <si>
    <t xml:space="preserve">Consumption by Minors </t>
  </si>
  <si>
    <t>Non-Facilitation by Religious Organizations</t>
  </si>
  <si>
    <t>Explicit Protection of Tax-Exempt Status</t>
  </si>
  <si>
    <t>Protections from Government Penalties Beyond Tax-Exempt Status</t>
  </si>
  <si>
    <t xml:space="preserve">Childhood Immunization Requirements </t>
  </si>
  <si>
    <t xml:space="preserve">Excused Absence for Religious Observance </t>
  </si>
  <si>
    <t>Excused Absence for Religious Instruction</t>
  </si>
  <si>
    <t>Public College and University Students Excused for Religious Observance</t>
  </si>
  <si>
    <t>State Name</t>
  </si>
  <si>
    <t>Year</t>
  </si>
  <si>
    <t>2025 Score Safeguards &amp; Items</t>
  </si>
  <si>
    <t>2024 Score Safeguards &amp; Items</t>
  </si>
  <si>
    <t>2023 Score Safeguards and Items</t>
  </si>
  <si>
    <t>2022 Score Safeguards &amp; Items</t>
  </si>
  <si>
    <t>Statute(s)</t>
  </si>
  <si>
    <t>URL</t>
  </si>
  <si>
    <t>Year Passed &amp; Note(s)</t>
  </si>
  <si>
    <t>Score</t>
  </si>
  <si>
    <t>Code</t>
  </si>
  <si>
    <t xml:space="preserve">Alabama </t>
  </si>
  <si>
    <t xml:space="preserve">Alaska </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</si>
  <si>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</si>
  <si>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</si>
  <si>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</si>
  <si>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</si>
  <si>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</si>
  <si>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</si>
  <si>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</si>
  <si>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</si>
  <si>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</si>
  <si>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</si>
  <si>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</si>
  <si>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</si>
  <si>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</si>
  <si>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</si>
  <si>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</si>
  <si>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</si>
  <si>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</si>
  <si>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</si>
  <si>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</si>
  <si>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</si>
  <si>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</si>
  <si>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</si>
  <si>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</si>
  <si>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</si>
  <si>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</si>
  <si>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</si>
  <si>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</si>
  <si>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</si>
  <si>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</si>
  <si>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</si>
  <si>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</si>
  <si>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</si>
  <si>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</si>
  <si>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</si>
  <si>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</si>
  <si>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</si>
  <si>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</si>
  <si>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</si>
  <si>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</si>
  <si>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</si>
  <si>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</si>
  <si>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</si>
  <si>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</si>
  <si>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</si>
  <si>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</si>
  <si>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</si>
  <si>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</si>
  <si>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</si>
  <si>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Const. Amend. 622</t>
  </si>
  <si>
    <t>https://constitutii.files.wordpress.com/2013/02/alabama.pdf#page=443</t>
  </si>
  <si>
    <t xml:space="preserve"> </t>
  </si>
  <si>
    <t>D</t>
  </si>
  <si>
    <t>§17-11-3</t>
  </si>
  <si>
    <t>https://alisondb.legislature.state.al.us/alison/CodeOfAlabama/1975/17-11-3.htm</t>
  </si>
  <si>
    <t>-</t>
  </si>
  <si>
    <t xml:space="preserve"> §22-21B-4</t>
  </si>
  <si>
    <t>https://alisondb.legislature.state.al.us/alison/CodeOfAlabama/1975/22-21b-4.htm</t>
  </si>
  <si>
    <t>Alabama's "Health Care Rights of Conscience Act" grants health-care providers, defined as individuals, the "right not to participate" in a wide range of health-care services for reasons of conscience, defined to include religious principles.</t>
  </si>
  <si>
    <t>C</t>
  </si>
  <si>
    <t>§22-21B-4</t>
  </si>
  <si>
    <t>B</t>
  </si>
  <si>
    <t>While Sawicki is focusing on protections granted, not the right to refusal, we note that institutions in Alabama are not given the right of refusal, but only protections related to individual providers' actions permitted by the open-ended conscience law.</t>
  </si>
  <si>
    <t>§22-21B-4(b)</t>
  </si>
  <si>
    <t>§22-21B-4(d)</t>
  </si>
  <si>
    <t>We differ from Sawicki, who is coding who received protections, in noting that institutions (or, facilities, in Alabama) are not given the right of refusal, but only protections related to individual providers' actions permitted by the open-ended conscience law.</t>
  </si>
  <si>
    <t>§22-21B-4(b)(e)</t>
  </si>
  <si>
    <t>§22-21B-4(c)</t>
  </si>
  <si>
    <t>A</t>
  </si>
  <si>
    <t>§26-14-3(a), -(f)</t>
  </si>
  <si>
    <t>https://alisondb.legislature.state.al.us/alison/CodeOfAlabama/1975/26-14-3.htm</t>
  </si>
  <si>
    <t>§28-1-5</t>
  </si>
  <si>
    <t>https://alisondb.legislature.state.al.us/alison/codeofalabama/1975/28-1-5.htm</t>
  </si>
  <si>
    <t xml:space="preserve">§28-3A-25(3) </t>
  </si>
  <si>
    <t>https://alisondb.legislature.state.al.us/alison/codeofalabama/1975/28-3A-25.htm</t>
  </si>
  <si>
    <t>§16-30-3</t>
  </si>
  <si>
    <t>https://alisondb.legislature.state.al.us/alison/CodeOfAlabama/1975/16-30-3.htm</t>
  </si>
  <si>
    <t>§16-28-13, -15</t>
  </si>
  <si>
    <t>https://alisondb.legislature.state.al.us/alison/CodeOfAlabama/1975/16-28-13.htm</t>
  </si>
  <si>
    <t>In the Alabama State Department of Education "Alabama Attendance Manual," we see mention of  "a day set aside by a recognized religion" included in the list of excused absences. However, this document "does not substitute for the advice of local board counsel."</t>
  </si>
  <si>
    <t>In the Alabama State Department of Education "Alabama Attendance Manual," we see mention of "released time for student participation in religious instruction."  However, this document "does not substitute for the advice of local board counsel."</t>
  </si>
  <si>
    <t>§15.20.010</t>
  </si>
  <si>
    <t>https://www.akleg.gov/basis/statutes.asp#15.20:~:text=Procedures%20for%20Elections.-,Sec.%2015.20.010.,-Persons%20who%20may</t>
  </si>
  <si>
    <t>§18.16.010(b)</t>
  </si>
  <si>
    <t>http://www.akleg.gov/basis/statutes.asp#18.16.010</t>
  </si>
  <si>
    <r>
      <rPr>
        <i/>
        <sz val="11"/>
        <color theme="1"/>
        <rFont val="Calibri"/>
        <family val="2"/>
      </rPr>
      <t>Updating note:</t>
    </r>
    <r>
      <rPr>
        <i/>
        <sz val="11"/>
        <color theme="1"/>
        <rFont val="Calibri"/>
        <family val="2"/>
      </rPr>
      <t xml:space="preserve"> Alaska Stat. §18.16.010(b) is unconstitutional to the extent that it applies to quasi-public institutions that are not sponsored by religious organizations. Valley Hosp. Ass'n v. Mat-Su Coalition for Choice, 948 P.2d 963 (Alaska 1997).</t>
    </r>
  </si>
  <si>
    <t>§25.05.261</t>
  </si>
  <si>
    <t>https://www.akleg.gov/basis/statutes.asp#25.05.261</t>
  </si>
  <si>
    <t xml:space="preserve">Part c of the cited statute provides limited protection to clergy only in "this section" of the Alaska law.  </t>
  </si>
  <si>
    <t>F</t>
  </si>
  <si>
    <t>§47.17.020(d)</t>
  </si>
  <si>
    <t>https://www.akleg.gov/basis/statutes.asp#47.17.020</t>
  </si>
  <si>
    <t xml:space="preserve">"Religious healing practitioners" are not required to report. However, there is no language referencing clergy, ministers, clerics, or similar. </t>
  </si>
  <si>
    <t>§04.16.051(b)(1)</t>
  </si>
  <si>
    <t>https://www.akleg.gov/basis/statutes.asp#04.16.051</t>
  </si>
  <si>
    <t>Statutory language seems to require more of a role for parents in the furnishment beyond offering consent/being present.</t>
  </si>
  <si>
    <t>§04.16.050(a)</t>
  </si>
  <si>
    <t>https://www.akleg.gov/basis/statutes.asp#04.16.050</t>
  </si>
  <si>
    <t>Exceptions are made for alcohol furnished by parents, but the statutory language also seems to require more of a role for parents in furnishment than offering consent/being present.</t>
  </si>
  <si>
    <t>Alaska Admin. Code 4 §06.055(b)(3)</t>
  </si>
  <si>
    <t>http://www.akleg.gov/basis/aac.asp#4.06.055</t>
  </si>
  <si>
    <t>§14.30.010</t>
  </si>
  <si>
    <t>https://www.akleg.gov/basis/statutes.asp#14.30.010</t>
  </si>
  <si>
    <t>The Association of Alaska School Boards confirms our assessment that Alaska's statutes do not define excused or unexcused absences.</t>
  </si>
  <si>
    <t>§41-1493.01</t>
  </si>
  <si>
    <t>https://www.azleg.gov/ars/41/01493-01.htm</t>
  </si>
  <si>
    <t>§16-541</t>
  </si>
  <si>
    <t>https://www.azleg.gov/viewdocument/?docName=https://www.azleg.gov/ars/16/00541.htm</t>
  </si>
  <si>
    <t>§36-2154(A)</t>
  </si>
  <si>
    <t>https://www.azleg.gov/viewdocument/?docName=https://www.azleg.gov/ars/36/02154.htm</t>
  </si>
  <si>
    <t>§20-1057.08(B)-(G), -826(Z), -2329(B)</t>
  </si>
  <si>
    <t>https://www.azleg.gov/viewdocument/?docName=https://www.azleg.gov/ars/20/01057-08.htm</t>
  </si>
  <si>
    <t>§13-3620(A)</t>
  </si>
  <si>
    <t>https://www.azleg.gov/viewdocument/?docName=https://www.azleg.gov/ars/13/03620.htm</t>
  </si>
  <si>
    <t>§4-226(4)</t>
  </si>
  <si>
    <t>https://www.azleg.gov/viewdocument/?docName=https://www.azleg.gov/ars/4/00226.htm</t>
  </si>
  <si>
    <t>§4-226(4), -244(41)(a), -249</t>
  </si>
  <si>
    <t xml:space="preserve">§15-873 </t>
  </si>
  <si>
    <t>https://www.azleg.gov/viewdocument/?docName=https://www.azleg.gov/ars/15/00873.htm</t>
  </si>
  <si>
    <t>§15-806(A)</t>
  </si>
  <si>
    <t>https://www.azleg.gov/viewdocument/?docName=https://www.azleg.gov/ars/15/00806.htm</t>
  </si>
  <si>
    <t xml:space="preserve">The Arizona Department of Education, in a school finance manual, provides statutory citations confirming that school districts and charter schools are required to communicate a policy regarding absences for religious reasons. Those policies "may permit a pupil to be excused from school attendance for religious purpose" and, thus, does not provide a sufficient safeguard. </t>
  </si>
  <si>
    <t>§16-123-404</t>
  </si>
  <si>
    <t>https://advance.lexis.com/api/document/collection/statutes-legislation/id/5G15-K610-R03K-D0SP-00008-00?cite=A.C.A.%20%C2%A7%2016-123-404&amp;context=1000516</t>
  </si>
  <si>
    <t>§7-5-402</t>
  </si>
  <si>
    <t>https://advance.lexis.com/api/document/collection/statutes-legislation/id/4WVD-CPJ0-R03K-X2FF-00008-00?cite=A.C.A.%20%C2%A7%207-5-402&amp;context=1000516</t>
  </si>
  <si>
    <t>§17-80-504</t>
  </si>
  <si>
    <t>https://advance.lexis.com/api/document/collection/statutes-legislation/id/62B4-FC90-R03K-P2KJ-00008-00?cite=A.C.A.%20%C2%A7%2017-80-504&amp;context=1000516</t>
  </si>
  <si>
    <t xml:space="preserve">Arkansas's "Medical Ethics and Diversity Act" indicates that "a medical practitioner, healthcare institution, or healthcare payer"  has the "right not to participate" and "is not required to participate"  in a healthcare service that "violates his, her, or its conscience." </t>
  </si>
  <si>
    <t>§20-16-601(a); §17-80-504</t>
  </si>
  <si>
    <t>https://advance.lexis.com/api/document/collection/statutes-legislation/id/4WVG-2SY0-R03M-82DM-00008-00?cite=A.C.A.%20%C2%A7%2020-16-601&amp;context=1000516</t>
  </si>
  <si>
    <t>§20-16-601(b); §17-80-504</t>
  </si>
  <si>
    <t xml:space="preserve">We differ from Sawicki's "Procedural Protections in Reproductive Health Care Conscience Laws" due to the existence of Arkansas's "Medical Ethics and Diversity Act," which was implemented after Sawicki's publication date. </t>
  </si>
  <si>
    <t>§20-16-601(a)</t>
  </si>
  <si>
    <t>§20-16-301-305; §17-80-504</t>
  </si>
  <si>
    <t>https://advance.lexis.com/api/document/collection/statutes-legislation/id/4WVG-2SY0-R03M-82D0-00008-00?cite=A.C.A.%20%C2%A7%2020-16-304&amp;context=1000516</t>
  </si>
  <si>
    <t xml:space="preserve">We differ from Sawicki, who observes no sterilization law in Arkansas. We, conversely, note that the definition of "contraceptive procedure" includes sterilization in the contraception laws of Arkansas. </t>
  </si>
  <si>
    <t>We differ from Sawicki, who observes no sterilization law in Arkansas. We, conversely, note that the definition of "contraceptive procedure" includes sterilization in the contraception laws of Arkansas.</t>
  </si>
  <si>
    <t>§20-16-304(4); §17-80-504</t>
  </si>
  <si>
    <t>§20-16-304(5); §17-80-504</t>
  </si>
  <si>
    <t>§17-80-503, -504</t>
  </si>
  <si>
    <t>https://advance.lexis.com/documentpage/?pdmfid=1000516&amp;crid=31b8ed52-18c4-4b96-ae8c-c7b4bfb1c2ba&amp;nodeid=AARAADAACAAGAAD&amp;nodepath=%2FROOT%2FAAR%2FAARAAD%2FAARAADAAC%2FAARAADAACAAG%2FAARAADAACAAGAAD&amp;level=5&amp;haschildren=&amp;populated=false&amp;title=17-80-503.+Definitions.&amp;config=00JAA2ZjZiM2VhNS0wNTVlLTQ3NzUtYjQzYy0yYWZmODJiODRmMDYKAFBvZENhdGFsb2fXiYCnsel0plIgqpYkw9PK&amp;pddocfullpath=%2Fshared%2Fdocument%2Fstatutes-legislation%2Furn%3AcontentItem%3A62B4-FC90-R03K-P2KH-00008-00&amp;ecomp=8gf5kkk&amp;prid=e4a3d0d1-3cbe-44b3-99fe-c8f3ca5860f6</t>
  </si>
  <si>
    <t>The relevant law is the general conscience provision, which applies to "health care payers" including employers.</t>
  </si>
  <si>
    <t>§12-18-402(b)(29)(a), -803(b)</t>
  </si>
  <si>
    <t>https://advance.lexis.com/documentpage/?pdmfid=1000516&amp;crid=a91a7acc-3082-4e65-bd12-4b4eb11f5106&amp;nodeid=AAMAACAANAAFAAD&amp;nodepath=%2fROOT%2fAAM%2fAAMAAC%2fAAMAACAAN%2fAAMAACAANAAF%2fAAMAACAANAAFAAD&amp;level=5&amp;haschildren=&amp;populated=false&amp;title=12-18-402.+Mandated+reporters.&amp;config=00JAA2ZjZiM2VhNS0wNTVlLTQ3NzUtYjQzYy0yYWZmODJiODRmMDYKAFBvZENhdGFsb2fXiYCnsel0plIgqpYkw9PK&amp;pddocfullpath=%2fshared%2fdocument%2fstatutes-legislation%2furn%3acontentItem%3a5VNX-12F0-R03N-43J6-00008-00&amp;ecomp=8gf5kkk&amp;prid=bca3d562-56ef-41df-8c97-389c63c89ec7</t>
  </si>
  <si>
    <t>§3-3-202(a)(1)(B), -219(a)(4)</t>
  </si>
  <si>
    <t>https://advance.lexis.com/api/document/collection/statutes-legislation/id/4WM1-WKG0-R03M-R4XP-00008-00?cite=A.C.A.%20%C2%A7%203-3-202&amp;context=1000516</t>
  </si>
  <si>
    <t>§3-3-203(a)</t>
  </si>
  <si>
    <t>https://advance.lexis.com/api/document/collection/statutes-legislation/id/4WVC-XWF0-R03N-H4TW-00008-00?cite=A.C.A.%20%C2%A7%203-3-203&amp;context=1000516</t>
  </si>
  <si>
    <t>§6-18-702(d)(4)(A)&amp;(B)</t>
  </si>
  <si>
    <t>https://advance.lexis.com/api/document/collection/statutes-legislation/id/5VWW-M5B0-R03K-H08F-00008-00?cite=A.C.A.%20%C2%A7%206-18-702&amp;context=1000516</t>
  </si>
  <si>
    <t>§6-18-209</t>
  </si>
  <si>
    <t>https://advance.lexis.com/documentpage/?pdmfid=1000516&amp;crid=655d53b3-64bc-456f-9015-abea61fcfeb4&amp;pdistocdocslideraccess=true&amp;config=00JAA2ZjZiM2VhNS0wNTVlLTQ3NzUtYjQzYy0yYWZmODJiODRmMDYKAFBvZENhdGFsb2fXiYCnsel0plIgqpYkw9PK&amp;pddocfullpath=%2fshared%2fdocument%2fstatutes-legislation%2furn%3acontentItem%3a5W0N-6NG0-R03K-21SH-00008-00&amp;pdcomponentid=234171&amp;pdtocnodeidentifier=AAGAACAAJAADAAC&amp;ecomp=m3vckkk&amp;prid=24e2fcaa-8a8f-4bfb-85b4-61441be26a40</t>
  </si>
  <si>
    <t xml:space="preserve">The cited statute indicates that the "board of directors" of local districts are responsible for defining absence policies. The Arkansas Department of Education provides no additional information on what qualifies as an excused absence. </t>
  </si>
  <si>
    <t>ELEC §3003</t>
  </si>
  <si>
    <t>https://leginfo.legislature.ca.gov/faces/codes_displaySection.xhtml?lawCode=ELEC&amp;sectionNum=3003.</t>
  </si>
  <si>
    <t>FAM §400(a)</t>
  </si>
  <si>
    <t>https://leginfo.legislature.ca.gov/faces/codes_displayText.xhtml?lawCode=FAM&amp;division=3.&amp;title=&amp;part=3.&amp;chapter=1.&amp;article=</t>
  </si>
  <si>
    <t>HSC §123420(a)</t>
  </si>
  <si>
    <t>https://leginfo.legislature.ca.gov/faces/codes_displayText.xhtml?lawCode=HSC&amp;division=106.&amp;title=&amp;part=2.&amp;chapter=2.&amp;article=2.</t>
  </si>
  <si>
    <t>HSC §123420(c)</t>
  </si>
  <si>
    <t>California includes only nonprofit, religious hospitals in the conscience exemption for institutions.</t>
  </si>
  <si>
    <t>HSC §123420</t>
  </si>
  <si>
    <t>HSC §123420(d)</t>
  </si>
  <si>
    <t>BPC §733(b)(3)</t>
  </si>
  <si>
    <t>https://leginfo.legislature.ca.gov/faces/codes_displaySection.xhtml?sectionNum=733.&amp;lawCode=BPC</t>
  </si>
  <si>
    <t>We differ from Sawicki, who seems to miss a more fundamental conscience code (not limited to contraception) applicable to at least some individual health practitioners.</t>
  </si>
  <si>
    <t>INS §10123.196(e), HSC §1367.25(c)</t>
  </si>
  <si>
    <t>https://leginfo.legislature.ca.gov/faces/codes_displaySection.xhtml?lawCode=INS&amp;sectionNum=10123.196.</t>
  </si>
  <si>
    <t>PEN  §11166(d)(1), §11165.7(a)(32)</t>
  </si>
  <si>
    <t>https://leginfo.legislature.ca.gov/faces/codes_displayText.xhtml?lawCode=PEN&amp;division=&amp;title=1.&amp;part=4.&amp;chapter=2.&amp;article=2.5.</t>
  </si>
  <si>
    <t>BPC §25660.5</t>
  </si>
  <si>
    <t>https://leginfo.legislature.ca.gov/faces/codes_displaySection.xhtml?sectionNum=25660.5.&amp;nodeTreePath=13.14.3&amp;lawCode=BPC</t>
  </si>
  <si>
    <t>BPC §25662</t>
  </si>
  <si>
    <t>https://leginfo.legislature.ca.gov/faces/codes_displaySection.xhtml?sectionNum=25662.&amp;nodeTreePath=13.14.3&amp;lawCode=BPC</t>
  </si>
  <si>
    <t>HSC §120325(c)</t>
  </si>
  <si>
    <t>https://leginfo.legislature.ca.gov/faces/codes_displayText.xhtml?lawCode=HSC&amp;division=105.&amp;title=&amp;part=2.&amp;chapter=1.&amp;article</t>
  </si>
  <si>
    <t>EDC §48205(a)(7), §46014</t>
  </si>
  <si>
    <t>https://leginfo.legislature.ca.gov/faces/codes_displaySection.xhtml?lawCode=EDC&amp;sectionNum=48205.</t>
  </si>
  <si>
    <t>The California Department of Education provides a "School Attendance Review Board Handbook" that confirms our assessment of the cited statute.</t>
  </si>
  <si>
    <t>EDC §46014, 48205(a)(7)</t>
  </si>
  <si>
    <t>https://leginfo.legislature.ca.gov/faces/codes_displaySection.xhtml?sectionNum=46014.&amp;lawCode=EDC</t>
  </si>
  <si>
    <t>§1-5-401</t>
  </si>
  <si>
    <t>https://advance.lexis.com/api/document/collection/statutes-legislation/id/61P5-WPB1-DYDC-J25D-00008-00?cite=C.R.S.%201-5-401&amp;context=1000516</t>
  </si>
  <si>
    <t>§25.5-10-235(2)</t>
  </si>
  <si>
    <t>https://advance.lexis.com/api/document/collection/statutes-legislation/id/61P5-WWD1-DYDC-J0YX-00008-00?cite=C.R.S.%2025.5-10-235&amp;context=1000516</t>
  </si>
  <si>
    <t>§25-6-102(9)</t>
  </si>
  <si>
    <t>https://advance.lexis.com/api/document/collection/statutes-legislation/id/630C-HWH3-GXJ9-34DC-00008-00?cite=C.R.S.%2025-6-102&amp;context=1000516</t>
  </si>
  <si>
    <t>§10-16-104,-104.2</t>
  </si>
  <si>
    <t>https://advance.lexis.com/api/document/collection/statutes-legislation/id/6576-89F3-CGX8-01NH-00008-00?cite=C.R.S.%2010-16-104&amp;context=1000516</t>
  </si>
  <si>
    <t>§19-3-304(2)(aa), §13-90-107(1)(c)</t>
  </si>
  <si>
    <t>https://advance.lexis.com/documentpage/?pdmfid=1000516&amp;crid=ac3941da-d951-43e8-9ec7-c3195280609b&amp;nodeid=AATAAGAAEAAE&amp;nodepath=%2FROOT%2FAAT%2FAATAAG%2FAATAAGAAE%2FAATAAGAAEAAE&amp;level=4&amp;haschildren=&amp;populated=false&amp;title=19-3-304.+Persons+required+to+report+child+abuse+or+neglect.&amp;config=014FJAAyNGJkY2Y4Zi1mNjgyLTRkN2YtYmE4OS03NTYzNzYzOTg0OGEKAFBvZENhdGFsb2d592qv2Kywlf8caKqYROP5&amp;pddocfullpath=%2Fshared%2Fdocument%2Fstatutes-legislation%2Furn%3AcontentItem%3A65HV-01K3-GXF6-847X-00008-00&amp;ecomp=8gf59kk&amp;prid=f71e017f-0e01-46e5-ad96-77cc30a465be</t>
  </si>
  <si>
    <t>§18-13-122(10)</t>
  </si>
  <si>
    <t>https://advance.lexis.com/api/document/collection/statutes-legislation/id/65KK-P0G3-CGX8-0042-00008-00?cite=C.R.S.%2018-13-122&amp;context=1000516</t>
  </si>
  <si>
    <t>§18-13-122(6)</t>
  </si>
  <si>
    <t>§25-4-903(2)(b)(l)</t>
  </si>
  <si>
    <t>https://advance.lexis.com/api/document/collection/statutes-legislation/id/61P5-WW41-DYDC-J1S9-00008-00?cite=C.R.S.%2025-4-903&amp;context=1000516</t>
  </si>
  <si>
    <t>§22-33-104(4)(a)</t>
  </si>
  <si>
    <t>https://advance.lexis.com/documentpage/?pdmfid=1000516&amp;crid=1e637ba3-7123-4086-8932-c951dd1710fe&amp;nodeid=AAWAAEAAHAACAAF&amp;nodepath=%2fROOT%2fAAW%2fAAWAAE%2fAAWAAEAAH%2fAAWAAEAAHAAC%2fAAWAAEAAHAACAAF&amp;level=5&amp;haschildren=&amp;populated=false&amp;title=22-33-104.+Compulsory+school+attendance.&amp;config=014FJAAyNGJkY2Y4Zi1mNjgyLTRkN2YtYmE4OS03NTYzNzYzOTg0OGEKAFBvZENhdGFsb2d592qv2Kywlf8caKqYROP5&amp;pddocfullpath=%2fshared%2fdocument%2fstatutes-legislation%2furn%3acontentItem%3a61P5-WTJ1-DYDC-J36X-00008-00&amp;ecomp=8gf59kk&amp;prid=519d65ef-167d-4781-8c0b-ccbec60b26b4</t>
  </si>
  <si>
    <t>In the Colorado State Board of Education "Standardized Calculation for Counting Student Attendance and Truancy," we see mentions of religion in reference to excused absences. However, excused absences are determined by school districts.</t>
  </si>
  <si>
    <t>§52-571b</t>
  </si>
  <si>
    <t>https://www.cga.ct.gov/current/pub/chap_925.htm#sec_52-571b</t>
  </si>
  <si>
    <t>Const. Art. 6 §7</t>
  </si>
  <si>
    <t>https://www.cga.ct.gov/asp/Content/constitutions/CTConstitution.htm#:~:text=SEC.%207.%20The%20general,religion%20forbid%20secular%20activity.</t>
  </si>
  <si>
    <t>§46b-22b(a)</t>
  </si>
  <si>
    <t>https://www.cga.ct.gov/current/pub/chap_815e.htm#sec_46b-22b</t>
  </si>
  <si>
    <t>Agen. Regs. §19-13-D54(f)</t>
  </si>
  <si>
    <t>https://portal.ct.gov/-/media/sots/regulations/Title_19/013dpdf.pdf#page=105</t>
  </si>
  <si>
    <t xml:space="preserve">Rather than state statute, this item can be found in the cited Department of Public Health Code. </t>
  </si>
  <si>
    <t>§38a-503e(c)-(g)</t>
  </si>
  <si>
    <t>https://www.cga.ct.gov/current/pub/chap_700c.htm#sec_38a-503e</t>
  </si>
  <si>
    <t>§46b-22b(b)</t>
  </si>
  <si>
    <t>§46b-35a</t>
  </si>
  <si>
    <t>https://www.cga.ct.gov/current/pub/chap_815e.htm#sec_46b-35a</t>
  </si>
  <si>
    <t>§17a-101(b)(18)</t>
  </si>
  <si>
    <t>https://www.cga.ct.gov/current/pub/chap_319a.htm#sec_17a-101</t>
  </si>
  <si>
    <t>§30-86(b)(4)</t>
  </si>
  <si>
    <t>https://www.cga.ct.gov/current/pub/chap_545.htm#sec_30-86</t>
  </si>
  <si>
    <t>§30-89(c)(3)</t>
  </si>
  <si>
    <t>https://www.cga.ct.gov/current/pub/chap_545.htm#sec_30-89</t>
  </si>
  <si>
    <t>§10-204a</t>
  </si>
  <si>
    <t>https://www.cga.ct.gov/current/pub/chap_169.htm#sec_10-204a</t>
  </si>
  <si>
    <t>This code and score changed from RLS 2022. The religious exemption for childhood immunizations was removed as of September 1, 2022.</t>
  </si>
  <si>
    <t>§10-198b</t>
  </si>
  <si>
    <t>https://www.cga.ct.gov/current/pub/chap_168.htm#sec_10-198b</t>
  </si>
  <si>
    <t xml:space="preserve">Statutory law delegates to the State Board of Education the task of defining excused and unexcused absences. In its "Guidelines for Excused and Unexcused Absences," religious holiday is an excused absence. </t>
  </si>
  <si>
    <t xml:space="preserve">Statutory law delegates to the State Board of Education the task of defining excused and unexcused absences, but its "Guidelines for Excused and Unexcused Absences" makes no mention of religious instruction. </t>
  </si>
  <si>
    <t>Const. Art. 5 §4A</t>
  </si>
  <si>
    <t>https://delcode.delaware.gov/constitution/constitution.pdf#page=28</t>
  </si>
  <si>
    <t>13 §106(f)</t>
  </si>
  <si>
    <t>https://delcode.delaware.gov/title13/c001/sc01/#106</t>
  </si>
  <si>
    <t>24 §1791(a)</t>
  </si>
  <si>
    <t>https://delcode.delaware.gov/title24/c017/sc09/index.html#1791</t>
  </si>
  <si>
    <t>24 §1791(b)</t>
  </si>
  <si>
    <t>24 §1791</t>
  </si>
  <si>
    <t>We deemed Sawicki incorrect based on her own definition.</t>
  </si>
  <si>
    <t>18 §3559(f)</t>
  </si>
  <si>
    <t>https://delcode.delaware.gov/title18/c035/sc03/index.html#3559</t>
  </si>
  <si>
    <t>16 §909, §903</t>
  </si>
  <si>
    <t>https://delcode.delaware.gov/title16/c009/sc01/index.html#909</t>
  </si>
  <si>
    <t>4 §904(c)</t>
  </si>
  <si>
    <t>https://delcode.delaware.gov/title4/c009/index.html#904</t>
  </si>
  <si>
    <t>4 §904(f)(4)</t>
  </si>
  <si>
    <t>14 §131(6)</t>
  </si>
  <si>
    <t>https://delcode.delaware.gov/title14/c001/sc02/index.html#131</t>
  </si>
  <si>
    <t>14 §2707</t>
  </si>
  <si>
    <t>https://delcode.delaware.gov/title14/c027/sc01/#2707</t>
  </si>
  <si>
    <t>Statutory law delegates to the Secretary of Education the task of listing qualified religious holidays requiring an excused absence. In addition, any district may excuse more religious holidays.</t>
  </si>
  <si>
    <t xml:space="preserve">The stuatory regulation delegates the list of qualified religious holidays requiring an excused absence to the Secretary of Education, but there is no reference to religious instruction. The Delaware Department of Education provides no additional guidance. </t>
  </si>
  <si>
    <t>§761.03.</t>
  </si>
  <si>
    <t>http://www.leg.state.fl.us/statutes/index.cfm?App_mode=Display_Statute&amp;URL=0700-0799/0761/0761.html</t>
  </si>
  <si>
    <t>§101.62</t>
  </si>
  <si>
    <t>http://www.leg.state.fl.us/statutes/index.cfm?App_mode=Display_Statute&amp;URL=0100-0199/0101/Sections/0101.62.html</t>
  </si>
  <si>
    <t>§761.061</t>
  </si>
  <si>
    <t>http://www.leg.state.fl.us/Statutes/index.cfm?App_mode=Display_Statute&amp;Search_String=&amp;URL=0700-0799/0761/Sections/0761.061.html</t>
  </si>
  <si>
    <t>§390.0111(8)</t>
  </si>
  <si>
    <t>http://www.leg.state.fl.us/statutes/index.cfm?App_mode=Display_Statute&amp;Search_String=&amp;URL=0300-0399/0390/Sections/0390.0111.html</t>
  </si>
  <si>
    <t>§381.0051(5)(6)</t>
  </si>
  <si>
    <t>http://www.leg.state.fl.us/statutes/index.cfm?App_mode=Display_Statute&amp;Search_String=&amp;URL=0300-0399/0381/Sections/0381.0051.html</t>
  </si>
  <si>
    <t>We differ from Sawicki, finding that the contraceptive service portion of Family Planning law in Florida is relevant to voluntary sterilization.</t>
  </si>
  <si>
    <t>§381.0051(6)</t>
  </si>
  <si>
    <t>§381.0051(5)</t>
  </si>
  <si>
    <t>§761.061(1)(h)</t>
  </si>
  <si>
    <t>§761.061(1)(b)</t>
  </si>
  <si>
    <t>§761.061(2)(b)</t>
  </si>
  <si>
    <t>§39.201, -.204, §90.505</t>
  </si>
  <si>
    <t>http://www.leg.state.fl.us/statutes/index.cfm?mode=View%20Statutes&amp;SubMenu=1&amp;App_mode=Display_Statute&amp;Search_String=mandatory+report&amp;URL=0000-0099/0039/Sections/0039.201.html</t>
  </si>
  <si>
    <t>§562.11(1)</t>
  </si>
  <si>
    <t>http://www.leg.state.fl.us/statutes/index.cfm?App_mode=Display_Statute&amp;Search_String=&amp;URL=0500-0599/0562/Sections/0562.11.html</t>
  </si>
  <si>
    <t>§562.111(2)</t>
  </si>
  <si>
    <t>http://www.leg.state.fl.us/statutes/index.cfm?App_mode=Display_Statute&amp;Search_String=&amp;URL=0500-0599/0562/Sections/0562.111.html</t>
  </si>
  <si>
    <t>§1003.22(5)(a)</t>
  </si>
  <si>
    <t>http://www.leg.state.fl.us/Statutes/index.cfm?mode=View%20Statutes&amp;SubMenu=1&amp;App_mode=Display_Statute&amp;Search_String=1003.22&amp;URL=1000-1099/1003/Sections/1003.22.html</t>
  </si>
  <si>
    <t>§1003.21(2)(b)(1)</t>
  </si>
  <si>
    <t>http://www.leg.state.fl.us/Statutes/index.cfm?App_mode=Display_Statute&amp;Search_String=&amp;URL=1000-1099/1003/Sections/1003.21.html</t>
  </si>
  <si>
    <t>§21-2-380(b)</t>
  </si>
  <si>
    <t>https://advance.lexis.com/api/document/collection/statutes-legislation/id/6348-FW71-DYB7-W2XK-00008-00?cite=O.C.G.A.%20%C2%A7%2021-2-380&amp;context=1000516</t>
  </si>
  <si>
    <t xml:space="preserve"> §16-12-142(a)</t>
  </si>
  <si>
    <t>https://advance.lexis.com/api/document/collection/statutes-legislation/id/6348-FV61-DYB7-W18R-00008-00?cite=O.C.G.A.%20%C2%A7%2016-12-142&amp;context=1000516</t>
  </si>
  <si>
    <t>§31-20-6</t>
  </si>
  <si>
    <t>https://advance.lexis.com/api/document/collection/statutes-legislation/id/6348-FX31-DYB7-W0X0-00008-00?cite=O.C.G.A.%20%C2%A7%2031-20-6&amp;context=1000516</t>
  </si>
  <si>
    <t>§16-12-142(b)</t>
  </si>
  <si>
    <t>Pharmacists are only allowed to refuse abortifacient drugs.</t>
  </si>
  <si>
    <t>§33-24-59.6</t>
  </si>
  <si>
    <t>https://advance.lexis.com/api/document/collection/statutes-legislation/id/6348-FXD1-DYB7-W15M-00008-00?cite=O.C.G.A.%20%C2%A7%2033-24-59.6&amp;context=1000516</t>
  </si>
  <si>
    <t>E</t>
  </si>
  <si>
    <t>§19-7-5(c), -(g)</t>
  </si>
  <si>
    <t>https://advance.lexis.com/documentpage/?pdmfid=1000516&amp;crid=a030308c-22c4-4ad8-bcf0-086f0f40c0b0&amp;config=00JAA1MDBlYzczZi1lYjFlLTQxMTgtYWE3OS02YTgyOGM2NWJlMDYKAFBvZENhdGFsb2feed0oM9qoQOMCSJFX5qkd&amp;pddocfullpath=%2Fshared%2Fdocument%2Fstatutes-legislation%2Furn%3AcontentItem%3A6348-FVW1-DYB7-W4KC-00008-00&amp;pdcontentcomponentid=234186&amp;pdteaserkey=sr0&amp;pditab=allpods&amp;ecomp=8s65kkk&amp;earg=sr0&amp;prid=4136d8f0-4a05-4a01-9bae-ee02301afb3f</t>
  </si>
  <si>
    <t xml:space="preserve">We disagree with the Child Welfare Bureau, which records that clergy are mandatory reporters in Georgia. We find that clergy are not enumerated among the people required to report. </t>
  </si>
  <si>
    <t>§3-3-23(b)(2)</t>
  </si>
  <si>
    <t>https://advance.lexis.com/documentpage/?pdmfid=1000516&amp;crid=33677442-8e7e-4ea7-8e46-a096821c3da3&amp;nodeid=AADAAEAADAAG&amp;nodepath=%2fROOT%2fAAD%2fAADAAE%2fAADAAEAAD%2fAADAAEAADAAG&amp;level=4&amp;haschildren=&amp;populated=false&amp;title=3-3-23.+Furnishing+to%2c+purchase+of%2c+or+possession+by+persons+under+21+years+of+age+of+alcoholic+beverages%3b+identification%3b+serving%2c+or+handling+by+persons+under+21+years+of+age+in+the+course+of+employment%3b+seller%E2%80%99s+receipt+of+false+identification%3b+immunity+for+seeking+medical+assistance+for+alcohol+related+overdose.&amp;config=00JAA1MDBlYzczZi1lYjFlLTQxMTgtYWE3OS02YTgyOGM2NWJlMDYKAFBvZENhdGFsb2feed0oM9qoQOMCSJFX5qkd&amp;pddocfullpath=%2fshared%2fdocument%2fstatutes-legislation%2furn%3acontentItem%3a6348-FRF1-DYB7-W0PT-00008-00&amp;ecomp=vgf5kkk&amp;prid=a69defec-51b7-49ce-b984-9273d677cdc5</t>
  </si>
  <si>
    <t>§20-2-771(e)</t>
  </si>
  <si>
    <t>https://advance.lexis.com/api/document/collection/statutes-legislation/id/6348-FW31-DYB7-W15Y-00008-00?cite=O.C.G.A.%20%C2%A7%2020-2-771&amp;context=1000516</t>
  </si>
  <si>
    <t>State Board of Education Rules 160-5-1-.10(2)(b)(4)</t>
  </si>
  <si>
    <t>https://www.gadoe.org/External-Affairs-and-Policy/State-Board-of-Education/SBOE%20Rules/160-5-1-.10.pdf</t>
  </si>
  <si>
    <t xml:space="preserve">The cited State Board of Education document lists multiple Georgia statutes as granting it authority in included matters. Absences from school on the occasion of observance of a religious holiday must be excused. </t>
  </si>
  <si>
    <t xml:space="preserve">The cited State Board of Education document lists multiple Georgia statutes as granting it authority in included matters. Absence from school for religious instruction is not mentioned. </t>
  </si>
  <si>
    <t>§11-101</t>
  </si>
  <si>
    <t>https://www.capitol.hawaii.gov/hrscurrent/Vol01_Ch0001-0042F/HRS0011/HRS_0011-0101.htm</t>
  </si>
  <si>
    <t>§572-12.1(a)</t>
  </si>
  <si>
    <t>https://www.capitol.hawaii.gov/hrscurrent/Vol12_Ch0501-0588/HRS0572/HRS_0572-0012_0001.htm</t>
  </si>
  <si>
    <t xml:space="preserve">§453-16(e) </t>
  </si>
  <si>
    <t>https://www.capitol.hawaii.gov/hrscurrent/Vol10_Ch0436-0474/HRS0453/HRS_0453-0016.htm</t>
  </si>
  <si>
    <t>§431:10A-116.7</t>
  </si>
  <si>
    <t>https://www.capitol.hawaii.gov/hrscurrent/Vol09_Ch0431-0435H/HRS0431/HRS_0431-0010A-0116_0007.htm</t>
  </si>
  <si>
    <t>We differ from KFF, which states that Hawaii exempts religious employers that are a "nonprofit that is organized for religious purpose, primarily employs persons who share the religious tenets of the entity, and serves primarily persons who share the religious tenets of the entity." Rather, we interpret the  statutory language "inculcation" to provide a narrower exemption more on par with "houses of worship."</t>
  </si>
  <si>
    <t>§572-12.1</t>
  </si>
  <si>
    <t>§572-12.2</t>
  </si>
  <si>
    <t>https://www.capitol.hawaii.gov/hrscurrent/Vol12_Ch0501-0588/HRS0572/HRS_0572-0012_0002.htm</t>
  </si>
  <si>
    <t>§572-12.1(b),-12.2(b)</t>
  </si>
  <si>
    <t>§350-1.1(a)(10)</t>
  </si>
  <si>
    <t>https://www.capitol.hawaii.gov/hrscurrent/Vol07_Ch0346-0398/HRS0350/HRS_0350-0001_0001.htm</t>
  </si>
  <si>
    <t xml:space="preserve">We disagree with the Child Welfare Bureau, which records that Hawaii does not address clergy as mandatory reporters. We find that clergy are enumerated as mandatory reporters and exempted in penitential communication. </t>
  </si>
  <si>
    <t>§712-1250.5(2)(b)</t>
  </si>
  <si>
    <t>https://www.capitol.hawaii.gov/hrscurrent/Vol14_Ch0701-0853/HRS0712/HRS_0712-1250_0005.htm</t>
  </si>
  <si>
    <t>§281-101.5(b)(2)</t>
  </si>
  <si>
    <t>https://www.capitol.hawaii.gov/hrscurrent/Vol05_Ch0261-0319/HRS0281/HRS_0281-0101_0005.htm</t>
  </si>
  <si>
    <t>§302A-1156</t>
  </si>
  <si>
    <t>http://www.capitol.hawaii.gov/hrscurrent/Vol05_Ch0261-0319/HRS0302A/HRS_0302A-1156.htm</t>
  </si>
  <si>
    <t>§302A-1140</t>
  </si>
  <si>
    <t>https://www.capitol.hawaii.gov/hrscurrent/vol05_ch0261-0319/hrs0302a/hrs_0302a-1140.htm</t>
  </si>
  <si>
    <t>§302A-1139</t>
  </si>
  <si>
    <t>https://www.capitol.hawaii.gov/hrscurrent/vol05_ch0261-0319/hrs0302a/hrs_0302a-1139.htm</t>
  </si>
  <si>
    <t>§73-402</t>
  </si>
  <si>
    <t>https://legislature.idaho.gov/statutesrules/idstat/title73/t73ch4/sect73-402/</t>
  </si>
  <si>
    <t>§34-1001</t>
  </si>
  <si>
    <t>https://legislature.idaho.gov/statutesrules/idstat/title34/t34ch10/sect34-1001/</t>
  </si>
  <si>
    <t>§18-612</t>
  </si>
  <si>
    <t>https://legislature.idaho.gov/statutesrules/idstat/Title18/T18CH6/SECT18-612/</t>
  </si>
  <si>
    <t>§18-611</t>
  </si>
  <si>
    <t>https://legislature.idaho.gov/statutesrules/idstat/Title18/T18CH6/SECT18-611/</t>
  </si>
  <si>
    <t>§18-611(6)</t>
  </si>
  <si>
    <t>§39-3915</t>
  </si>
  <si>
    <t>https://legislature.idaho.gov/statutesrules/idstat/Title39/T39CH39/SECT39-3915/</t>
  </si>
  <si>
    <t>§16-1605(3)(b)-(c)</t>
  </si>
  <si>
    <t>https://legislature.idaho.gov/statutesrules/idstat/Title16/T16CH16/SECT16-1605/</t>
  </si>
  <si>
    <t>§23-603</t>
  </si>
  <si>
    <t>https://legislature.idaho.gov/statutesrules/idstat/Title23/T23CH6/SECT23-603/</t>
  </si>
  <si>
    <t>§23-604</t>
  </si>
  <si>
    <t>https://legislature.idaho.gov/statutesrules/idstat/Title23/T23CH6/SECT23-604/</t>
  </si>
  <si>
    <t>§39-4802(2)</t>
  </si>
  <si>
    <t>https://legislature.idaho.gov/statutesrules/idstat/Title39/T39CH48/SECT39-4802/</t>
  </si>
  <si>
    <t>§33-204, -202</t>
  </si>
  <si>
    <t>https://legislature.idaho.gov/statutesrules/idstat/Title33/T33CH2/SECT33-204/</t>
  </si>
  <si>
    <t xml:space="preserve">The Idaho Department of Education "Attendance and Enrollment" guide provides no additional information on what qualifies as an excused absence. </t>
  </si>
  <si>
    <t xml:space="preserve"> §33-519; §33-204, -202</t>
  </si>
  <si>
    <t>https://legislature.idaho.gov/statutesrules/idstat/Title33/T33CH5/SECT33-519/</t>
  </si>
  <si>
    <t>While the cited statute notes that schools may release a student for religious instruction, because the qualifications are exceedingly narrow and only applicable to children between grades 9–12, we have coded this item as a 'D.'  The Idaho State Department of Education Attendance and Enrollment Manual does not include a list of approved absences, nor does it mention religion.</t>
  </si>
  <si>
    <t>775 ILCS 35/15</t>
  </si>
  <si>
    <t>https://www.ilga.gov/legislation/ilcs/ilcs3.asp?ActID=2272&amp;ChapterID=64</t>
  </si>
  <si>
    <t>10 ILCS 5/19-2</t>
  </si>
  <si>
    <t>https://ilga.gov/legislation/ilcs/ilcs4.asp?DocName=001000050HArt%2E+19&amp;ActID=170&amp;ChapterID=3&amp;SeqStart=69600000&amp;SeqEnd=72100000</t>
  </si>
  <si>
    <t>750 ILCS 5/209(a-5)</t>
  </si>
  <si>
    <t>https://www.ilga.gov/legislation/ilcs/ilcs4.asp?ActID=2086&amp;ChapterID=59&amp;SeqStart=900000&amp;SeqEnd=3000000</t>
  </si>
  <si>
    <t>745 ILCS 70/1</t>
  </si>
  <si>
    <t>https://www.ilga.gov/legislation/ilcs/ilcs3.asp?ActID=2082&amp;ChapterID=58</t>
  </si>
  <si>
    <t>Illinois's "Health Care Right of Conscience Act" applies to health-care "facilities," public and private, as well as  health-care "personnel," recognizing potential conscience concerns, defined to include religious faith.</t>
  </si>
  <si>
    <t>745 ILCS 70/3(a), 70/4</t>
  </si>
  <si>
    <t>745 ILCS 70/4</t>
  </si>
  <si>
    <t>745 ILCS 70/5</t>
  </si>
  <si>
    <t>745 ILCS 70/6</t>
  </si>
  <si>
    <t>745 ILCS 70/3(a), /4</t>
  </si>
  <si>
    <t>745 ILCS 70/3(a),70/4</t>
  </si>
  <si>
    <t>745 ILCS 70/2</t>
  </si>
  <si>
    <t>https://www.ilga.gov/legislation/ilcs/ilcs3.asp?ActID=2082&amp;ChapAct=745</t>
  </si>
  <si>
    <t>The relevant law is the general conscience provision.</t>
  </si>
  <si>
    <t>750 ILCS 5/209(a-10)</t>
  </si>
  <si>
    <t>750 ILCS 5/209(a-5), -(a-10)</t>
  </si>
  <si>
    <t>735 ILCS 5/8-803; 325 ILCS 5/4(a)(9), -(g)</t>
  </si>
  <si>
    <t>https://www.ilga.gov/legislation/ilcs/ilcs4.asp?DocName=073500050HArt%2E+VIII+Pt%2E+8&amp;ActID=2017&amp;ChapterID=56&amp;SeqStart=56800000&amp;SeqEnd=57675000</t>
  </si>
  <si>
    <t xml:space="preserve">While we generally are  not considering clergy privilege in the courts or in rules of evidence, we interpret "shall not be compelled to disclose in any court, or to any administrative board or agency, or to any public officer, a confession or admission made to him or her in his or her professional character" to extend beyond the narrower context of the court. </t>
  </si>
  <si>
    <t>235 ILCS 5/6-16(a)(iii), -(a-1), -(c)(2)</t>
  </si>
  <si>
    <t>https://www.ilga.gov/legislation/ilcs/ilcs5.asp?ActID=1404&amp;ChapterID=26</t>
  </si>
  <si>
    <t>235 ILCS 5/6-20(g)</t>
  </si>
  <si>
    <t>We disagree with the external source, which does not report the exception to MLDA  for "consumption by a person under 21 years of age of alcoholic liquor in the performance of a religious service or ceremony."</t>
  </si>
  <si>
    <t>105 ILCS 5/27-8.1(8)</t>
  </si>
  <si>
    <t>https://www.ilga.gov/legislation/ilcs/ilcs4.asp?DocName=010500050HArt%2E+27&amp;ActID=1005&amp;ChapterID=17&amp;SeqStart=169550000&amp;SeqEnd=177900000</t>
  </si>
  <si>
    <t>105 ILCS 5/26-1(5)</t>
  </si>
  <si>
    <t>https://www.ilga.gov/legislation/ilcs/ilcs4.asp?DocName=010500050HArt%2E+26&amp;ActID=1005&amp;ChapterID=17&amp;SeqStart=170200000&amp;SeqEnd=172900000</t>
  </si>
  <si>
    <t>105 ILCS 5/26-1(4), -(5)</t>
  </si>
  <si>
    <t xml:space="preserve"> 34-13-9-8</t>
  </si>
  <si>
    <t>http://iga.in.gov/legislative/laws/2021/ic/titles/034#34-13-9-8</t>
  </si>
  <si>
    <t>3-11-10-24(a)(9)</t>
  </si>
  <si>
    <t>http://iga.in.gov/legislative/laws/2020/ic/titles/003#3-11-10-24</t>
  </si>
  <si>
    <t>16-34-1-4</t>
  </si>
  <si>
    <t>http://iga.in.gov/legislative/laws/2020/ic/titles/016#16-34-1</t>
  </si>
  <si>
    <t>31-33-5-1, 34-46-3-1</t>
  </si>
  <si>
    <t>https://iga.in.gov/legislative/laws/2022/ic/titles/031#31-33</t>
  </si>
  <si>
    <t>7.1-1-2-3(3)</t>
  </si>
  <si>
    <t>https://iga.in.gov/legislative/laws/2022/ic/titles/7.1#7.1-1-2-3</t>
  </si>
  <si>
    <t>7.1-5-7-7</t>
  </si>
  <si>
    <t>https://iga.in.gov/legislative/laws/2022/ic/titles/7.1#7.1-5-7-7</t>
  </si>
  <si>
    <t>21-40-5-6</t>
  </si>
  <si>
    <t>http://iga.in.gov/legislative/laws/2020/ic/titles/021#21-40</t>
  </si>
  <si>
    <t>20-33-2</t>
  </si>
  <si>
    <t>https://iga.in.gov/legislative/laws/2022/ic/titles/020#20-33-2</t>
  </si>
  <si>
    <t>In an official, publicly available letter on attendance guidelines from the Indiana State Attendance Officer, the Officer confirms that "school districts locally define 'excused' and 'unexcused' absences."</t>
  </si>
  <si>
    <t>20-33-2-19</t>
  </si>
  <si>
    <t>https://iga.in.gov/legislative/laws/2022/ic/titles/020#20-33-2-19</t>
  </si>
  <si>
    <t>The cited statute permits that a "principal may allow the student to attend a school for religious instruction" and thus, does not provide a sufficient safeguard for all public school children. Furthermore, in an official, publicly available letter on attendance guidelines from the Indiana State Attendance Officer, the Officer confirms that "school districts locally define 'excused' and 'unexcused' absences."</t>
  </si>
  <si>
    <t>§53.1</t>
  </si>
  <si>
    <t>https://www.legis.iowa.gov/docs/code/53.1.pdf</t>
  </si>
  <si>
    <t>§146.1</t>
  </si>
  <si>
    <t>https://www.legis.iowa.gov/docs/code/146.1.pdf</t>
  </si>
  <si>
    <t>§146.2</t>
  </si>
  <si>
    <t>https://www.legis.iowa.gov/docs/code/2021/146.2.pdf</t>
  </si>
  <si>
    <t>We differ from Sawicki, who, though reporting which entities are protected from civil liabilities (not just who has protections), indicates that private hospitals do not have this protection. The cited statute, however, indicates they do.</t>
  </si>
  <si>
    <t>§146.1, .2</t>
  </si>
  <si>
    <t>§514C.19</t>
  </si>
  <si>
    <t>https://www.legis.iowa.gov/docs/code/514C.19.pdf</t>
  </si>
  <si>
    <t>§232.69</t>
  </si>
  <si>
    <t>https://www.legis.iowa.gov/docs/code/2022/232.69.pdf</t>
  </si>
  <si>
    <t xml:space="preserve">The external source did not report a relevant statute for Iowa. </t>
  </si>
  <si>
    <t>§123.47(2)(c)(2)</t>
  </si>
  <si>
    <t>https://www.legis.iowa.gov/docs/code/123.47.pdf</t>
  </si>
  <si>
    <t>§139A.8(4)(a)(2)</t>
  </si>
  <si>
    <t>https://www.legis.iowa.gov/docs/code/139A.8.pdf</t>
  </si>
  <si>
    <t>§299.2(3)</t>
  </si>
  <si>
    <t>https://www.legis.iowa.gov/docs/ico/chapter/299.pdf</t>
  </si>
  <si>
    <t>60-5303</t>
  </si>
  <si>
    <t>https://www.ksrevisor.org/statutes/chapters/ch60/060_053_0003.html</t>
  </si>
  <si>
    <t>25-1119</t>
  </si>
  <si>
    <t>https://www.ksrevisor.org/statutes/chapters/ch25/025_011_0019.html</t>
  </si>
  <si>
    <t>65-443</t>
  </si>
  <si>
    <t>https://www.ksrevisor.org/statutes/chapters/ch65/065_004_0043.html</t>
  </si>
  <si>
    <t>65-444</t>
  </si>
  <si>
    <t>https://www.ksrevisor.org/statutes/chapters/ch65/065_004_0044.html</t>
  </si>
  <si>
    <t>65-443, -444</t>
  </si>
  <si>
    <t>65-446, -447</t>
  </si>
  <si>
    <t>https://www.ksrevisor.org/statutes/chapters/ch65/065_004_0046.html</t>
  </si>
  <si>
    <t>38-2223</t>
  </si>
  <si>
    <t>http://www.ksrevisor.org/statutes/chapters/ch38/038_022_0023.html</t>
  </si>
  <si>
    <t>The external source did not report a relevant statute for Kansas.</t>
  </si>
  <si>
    <t>21-5607(e)</t>
  </si>
  <si>
    <t>http://www.ksrevisor.org/statutes/chapters/ch21/021_056_0007.html</t>
  </si>
  <si>
    <t>41-727(e)</t>
  </si>
  <si>
    <t>http://www.ksrevisor.org/statutes/chapters/ch41/041_007_0027.html</t>
  </si>
  <si>
    <t>72-6262(b)(2)</t>
  </si>
  <si>
    <t>https://www.ksrevisor.org/statutes/chapters/ch72/072_062_0062.html</t>
  </si>
  <si>
    <t>72-3121(c)</t>
  </si>
  <si>
    <t>http://www.ksrevisor.org/statutes/chapters/ch72/072_031_0021.html</t>
  </si>
  <si>
    <t>The cited statute names "each board of education" responsible for defining excused absences. The Kansas Department of Education provides no additional guidance.</t>
  </si>
  <si>
    <t>446.350</t>
  </si>
  <si>
    <t>https://apps.legislature.ky.gov/law/statutes/statute.aspx?id=42395</t>
  </si>
  <si>
    <t>117.085(1)(h)</t>
  </si>
  <si>
    <t>https://apps.legislature.ky.gov/law/statutes/statute.aspx?id=52127</t>
  </si>
  <si>
    <t>311.800(4)</t>
  </si>
  <si>
    <t>https://apps.legislature.ky.gov/law/statutes/statute.aspx?id=30643</t>
  </si>
  <si>
    <t>311.800(3)</t>
  </si>
  <si>
    <t>311.800</t>
  </si>
  <si>
    <t>311.800(5)(a)(b)</t>
  </si>
  <si>
    <t>311.800(1)</t>
  </si>
  <si>
    <t>We differ from Sawicki, finding that Kentucky makes no mention of emergency abortions.</t>
  </si>
  <si>
    <t>311.800(5)(c)</t>
  </si>
  <si>
    <t>We differ from Sawicki in their assessment that government consequences are precluded. It appears Kentucky's statute only outlaws employment and education discrimination for those who refuse to participate in sterilization.</t>
  </si>
  <si>
    <t>620.030(1), -(5)</t>
  </si>
  <si>
    <t>https://apps.legislature.ky.gov/law/statutes/statute.aspx?id=49898</t>
  </si>
  <si>
    <t>530.070(1)(a)</t>
  </si>
  <si>
    <t>https://apps.legislature.ky.gov/law/statutes/statute.aspx?id=20003</t>
  </si>
  <si>
    <t>244.085(2)</t>
  </si>
  <si>
    <t>https://apps.legislature.ky.gov/law/statutes/statute.aspx?id=50405#:~:text=Page%201-,244.085%20Minors%20not%20to%20possess%20or%20purchase%20liquor%20nor%20to,premises%20where%20alcoholic%20beverages%20sold.</t>
  </si>
  <si>
    <t>214.036(1)(b)</t>
  </si>
  <si>
    <t>https://apps.legislature.ky.gov/law/statutes/statute.aspx?id=51860</t>
  </si>
  <si>
    <t>https://apps.legislature.ky.gov/law/statutes/statute.aspx?id=53173</t>
  </si>
  <si>
    <t xml:space="preserve">The most recent "Kentucky Pupil Attendance Manual" from the Kentucky Department of Education only mentions religious events in stating that, like funerals and family vacation, they do not qualify as Educational Enhancement Opportunities, one category of excuse for absences. </t>
  </si>
  <si>
    <t>13:5233</t>
  </si>
  <si>
    <t>https://legis.la.gov/Legis/Law.aspx?d=725125</t>
  </si>
  <si>
    <t>18:1303</t>
  </si>
  <si>
    <t>http://www.legis.la.gov/legis/Law.aspx?d=81337</t>
  </si>
  <si>
    <t xml:space="preserve"> 40:1061.2(A)</t>
  </si>
  <si>
    <t>http://legis.la.gov/legis/Law.aspx?d=964987</t>
  </si>
  <si>
    <t>40:1061.3</t>
  </si>
  <si>
    <t>http://legis.la.gov/legis/Law.aspx?p=y&amp;d=964988</t>
  </si>
  <si>
    <t>40:1061.2, .3</t>
  </si>
  <si>
    <t>http://legis.la.gov/legis/Law.aspx?p=y&amp;d=964987</t>
  </si>
  <si>
    <t>40:1061.4(C)</t>
  </si>
  <si>
    <t>http://legis.la.gov/legis/Law.aspx?d=964996</t>
  </si>
  <si>
    <t>40:1061.23</t>
  </si>
  <si>
    <t>http://legis.la.gov/legis/Law.aspx?d=965016</t>
  </si>
  <si>
    <t>CHC 603(17)(b)-(c)</t>
  </si>
  <si>
    <t>https://www.legis.la.gov/legis/Law.aspx?d=73195</t>
  </si>
  <si>
    <t xml:space="preserve"> 14:93.10(2)(a)(ii), -13(A)</t>
  </si>
  <si>
    <t>https://legis.la.gov/Legis/Law.aspx?d=78725</t>
  </si>
  <si>
    <t xml:space="preserve"> 14:93.10(2)(a)(i)</t>
  </si>
  <si>
    <t>40:31.16(D)</t>
  </si>
  <si>
    <t>http://www.legis.la.gov/Legis/Law.aspx?d=98370</t>
  </si>
  <si>
    <t>Although Lousiana's statute limits exemptions to medical and religious reasons, we follow NCSL "States With Religious and Philosophical Exemptions From School Immunization Requirements" in coding Lousiana as having broader conscience exemptions as indicated by the Lousiana Department of Health (https://ldh.la.gov/page/2846).</t>
  </si>
  <si>
    <t>17:226-A(2)(d)</t>
  </si>
  <si>
    <t>http://www.legis.la.gov/Legis/Law.aspx?d=80302</t>
  </si>
  <si>
    <t>17:226</t>
  </si>
  <si>
    <t xml:space="preserve">The Louisiana Department of Education does not include religious instruction as an excused or exempted absence. </t>
  </si>
  <si>
    <t>21-A §751(3)</t>
  </si>
  <si>
    <t>https://legislature.maine.gov/legis/statutes/21-A/title21-Asec751.html</t>
  </si>
  <si>
    <t>19-A §655(3)</t>
  </si>
  <si>
    <t>https://legislature.maine.gov/statutes/19-A/title19-Asec655.html</t>
  </si>
  <si>
    <t>22 §1591, §1592</t>
  </si>
  <si>
    <t>https://legislature.maine.gov/statutes/22/title22sec1591.html</t>
  </si>
  <si>
    <t>34-B §7016(1)</t>
  </si>
  <si>
    <t>https://legislature.maine.gov/statutes/34-B/title34-Bsec7016.html</t>
  </si>
  <si>
    <t>22 §1903(4)</t>
  </si>
  <si>
    <t>https://legislature.maine.gov/statutes/22/title22sec1903.html</t>
  </si>
  <si>
    <t>24 §2332-J(2), 24-A §2756(2), §2847-G(2), §4247(2)</t>
  </si>
  <si>
    <t>https://legislature.maine.gov/statutes/24/title24sec2332-J.html</t>
  </si>
  <si>
    <t>22 §4011-A(1)(A)(27)</t>
  </si>
  <si>
    <t>https://legislature.maine.gov/statutes/22/title22sec4011-A.html</t>
  </si>
  <si>
    <t>28-A §2081(1)(A)</t>
  </si>
  <si>
    <t>https://legislature.maine.gov/statutes/28-A/title28-Asec2081.html</t>
  </si>
  <si>
    <t>Part 2 of the cited statute only makes exceptions for furnishment by parents in a private residence.</t>
  </si>
  <si>
    <t>28-A §2051(5)(B), -(C)</t>
  </si>
  <si>
    <t>https://legislature.maine.gov/statutes/28-A/title28-Asec2051.html</t>
  </si>
  <si>
    <t>Part 5(B) of the cited statute only makes exceptions for consumption facilitated by parents in private residence.</t>
  </si>
  <si>
    <t>20-A §6355(3)</t>
  </si>
  <si>
    <t>https://legislature.maine.gov/statutes/20-A/title20-Asec6355.html</t>
  </si>
  <si>
    <t>20-A §3272(3)(C)</t>
  </si>
  <si>
    <t>https://www.mainelegislature.org/legis/statutes/20-a/title20-Asec3272.html</t>
  </si>
  <si>
    <t>20-A §3272(3)</t>
  </si>
  <si>
    <t xml:space="preserve">The Maine Department of Education provides no additional guidance on religion-related absences in their resource guide. </t>
  </si>
  <si>
    <t>ELEC §9-304</t>
  </si>
  <si>
    <t>https://advance.lexis.com/api/document/collection/statutes-legislation/id/63NX-7CV1-F4GK-M431-00008-00?cite=Md.%20Election%20Law%20Code%20Ann.%20%C2%A7%209-304&amp;context=1000516</t>
  </si>
  <si>
    <t>Maryland Civil Marriage Protection Act Ch. 2 §2</t>
  </si>
  <si>
    <t>https://mgaleg.maryland.gov/2012rs/chapters_noln/Ch_2_hb0438T.pdf#page=4</t>
  </si>
  <si>
    <t>Maryland's Civil Marriage Protection Act was signed into law by its governor in 2012 and has not been repealed or superseded since. Although the relevant portion of the bill (namely, Ch. 2, §2) does not appear in statutory law, it serves as "notes" that provide direction on interpretation and application of the preceding section.</t>
  </si>
  <si>
    <t>Health - General §20-214(a)(1)</t>
  </si>
  <si>
    <t>https://advance.lexis.com/api/document/collection/statutes-legislation/id/63NX-7CT1-JGPY-X472-00008-00?cite=Md.%20HEALTH-GENERAL%20Code%20Ann.%20%C2%A7%2020-214&amp;context=1000516</t>
  </si>
  <si>
    <t>Health - General §20-214(b)(1)</t>
  </si>
  <si>
    <t>Health - General §20-214(a)(b)</t>
  </si>
  <si>
    <t>Health - General §20-214(b)(2)(ii)</t>
  </si>
  <si>
    <t>https://advance.lexis.com/search?crid=93c9802a-075d-4d34-b2ef-bfa78342768b&amp;pdsearchterms=Md.%20HEALTH-GENERAL%20Code%20Ann.%20%C2%A7%2020-214&amp;pdbypasscitatordocs=False&amp;pdsourcegroupingtype=&amp;pdmfid=1000516&amp;pdisurlapi=true</t>
  </si>
  <si>
    <t>Health - General, §20-214(d)</t>
  </si>
  <si>
    <t>We disagree with Sawicki because this law has no mention of emergency here, only referral.</t>
  </si>
  <si>
    <t>INS §15-826(c)</t>
  </si>
  <si>
    <t>https://advance.lexis.com/api/document/collection/statutes-legislation/id/63NX-7CY1-JJK6-S3PF-00008-00?cite=Md.%20INSURANCE%20Code%20Ann.%20%C2%A7%2015-826&amp;context=1000516</t>
  </si>
  <si>
    <t>Maryland Civil Marriage Protection Act Ch. 2 §3(a)-(c)</t>
  </si>
  <si>
    <t>https://mgaleg.maryland.gov/2012rs/chapters_noln/Ch_2_hb0438T.pdf#page=5</t>
  </si>
  <si>
    <t>Maryland's Civil Marriage Protection Act was signed into law by its governor in 2012 and has not been repealed or superseded since. Although the relevant portion of the bill (namely, Ch. 2, §3) does not appear in statutory law, it serves as "notes" that provide direction on interpretation and application of the preceding section.</t>
  </si>
  <si>
    <t>FAM §5-705(a)(1), -(3)</t>
  </si>
  <si>
    <t>https://advance.lexis.com/document/?pdmfid=1000516&amp;crid=babc92de-6926-4fdf-8355-74f0465736bd&amp;pddocfullpath=%2Fshared%2Fdocument%2Fstatutes-legislation%2Furn%3AcontentItem%3A63SM-VWG1-DYB7-W0RY-00008-00&amp;pdtocnodeidentifier=AAQAAGAANAAJ&amp;ecomp=sw2ck&amp;prid=780a87ea-2ced-4d93-a535-5232ab40b268</t>
  </si>
  <si>
    <t>§10-117(c)(1)(ii)</t>
  </si>
  <si>
    <t>https://mgaleg.maryland.gov/mgawebsite/laws/StatuteText?article=gcr&amp;section=10-117&amp;enactments=false</t>
  </si>
  <si>
    <t>§10-114(b)(1)(ii)</t>
  </si>
  <si>
    <t>https://mgaleg.maryland.gov/mgawebsite/laws/StatuteText?article=gcr&amp;section=10-114&amp;enactments=false</t>
  </si>
  <si>
    <t>EDUC §7-403(b)(1)</t>
  </si>
  <si>
    <t>https://advance.lexis.com/api/document/collection/statutes-legislation/id/63NX-7CW1-JCBX-S0FK-00008-00?cite=Md.%20EDUCATION%20Code%20Ann.%20%C2%A7%207-403&amp;context=1000516</t>
  </si>
  <si>
    <t>Md. Code Regs. 13A.08.01.03(G)</t>
  </si>
  <si>
    <t>https://dsd.maryland.gov/regulations/Pages/13A.08.01.03.aspx</t>
  </si>
  <si>
    <t xml:space="preserve">The cited statute does not include religious instruction in its list of acceptable excused absences. The Maryland Department of Education provides no additional guidance. </t>
  </si>
  <si>
    <t>1.8.54.86</t>
  </si>
  <si>
    <t>https://malegislature.gov/Laws/GeneralLaws/PartI/TitleVIII/Chapter54/Section86</t>
  </si>
  <si>
    <t>1.16.112.12I</t>
  </si>
  <si>
    <t>https://malegislature.gov/Laws/GeneralLaws/PartI/TitleXVI/Chapter112/Section12I</t>
  </si>
  <si>
    <t xml:space="preserve">4.1.272.21B </t>
  </si>
  <si>
    <t>https://malegislature.gov/Laws/GeneralLaws/PartIV/TitleI/Chapter272/Section21B</t>
  </si>
  <si>
    <t>4.1.272.21B, 1.16.112.12I</t>
  </si>
  <si>
    <t>1.22.175.47W(c), -.176A.8W(c), -.176B.4W(c), -.176G.4O(c)</t>
  </si>
  <si>
    <t>https://malegislature.gov/Laws/GeneralLaws/PartI/TitleXXII/Chapter175/Section47W</t>
  </si>
  <si>
    <t>1.17.119 §51A(j), §21</t>
  </si>
  <si>
    <t>https://malegislature.gov/Laws/GeneralLaws/PartI/TitleXVII/Chapter119/Section51A</t>
  </si>
  <si>
    <t>1.20.138.34</t>
  </si>
  <si>
    <t>https://malegislature.gov/Laws/GeneralLaws/PartI/TitleXX/Chapter138/Section34</t>
  </si>
  <si>
    <t>1.20.138.34C</t>
  </si>
  <si>
    <t>https://malegislature.gov/Laws/GeneralLaws/PartI/TitleXX/Chapter138/Section34C</t>
  </si>
  <si>
    <t>1.7.76.15</t>
  </si>
  <si>
    <t>https://malegislature.gov/Laws/GeneralLaws/PartI/TitleXII/Chapter76/Section15</t>
  </si>
  <si>
    <t>1.7.76.1</t>
  </si>
  <si>
    <t>https://malegislature.gov/Laws/GeneralLaws/PartI/TitleXII/Chapter76/Section1</t>
  </si>
  <si>
    <t xml:space="preserve">The Massachusetts Department of Elementary and Secondary Education "Guidance for Attendance Policies" confirms the statutory regulation that districts determine the absence policy. </t>
  </si>
  <si>
    <t xml:space="preserve">Massachusetts only permits, but does not require, excused absences be granted for religious instruction. Moreover, the Massachusetts Department of Elementary and Secondary Education "Guidance for Attendance Policies" confirms the statutory regulation that districts determine the absence policy. </t>
  </si>
  <si>
    <t>§168.759</t>
  </si>
  <si>
    <t>http://www.legislature.mi.gov/(S(5vv1cckyvyxwdqp02mnufgzh))/mileg.aspx?page=GetObject&amp;objectname=mcl-168-759</t>
  </si>
  <si>
    <t xml:space="preserve">§333.20182 </t>
  </si>
  <si>
    <t>https://www.legislature.mi.gov/(S(c3ftwktj2qarvjlqk5e41qim))/mileg.aspx?page=getObject&amp;objectName=mcl-333-20182</t>
  </si>
  <si>
    <t>§333.20181</t>
  </si>
  <si>
    <t>https://www.legislature.mi.gov/(S(jypyluaegz1lflw5ipaswrmu))/mileg.aspx?page=getObject&amp;objectName=mcl-333-20181</t>
  </si>
  <si>
    <t>§333.20181, .20182</t>
  </si>
  <si>
    <t>MCRC Declaratory Ruling, §37.2201, -.2202</t>
  </si>
  <si>
    <t>https://www.michigan.gov/documents/Declaratory_Ruling_7-26-06_169371_7.pdf#page=7</t>
  </si>
  <si>
    <t>We differ from KFF, which states that Michigan exempts religiously affiliated nonprofits. However, we put weight on the "inculcation" found in the Michigan Civil Rights Commission Document, putting the exemption more on par with "houses of worship." We follow KFF by noting, while Michigan has no contraceptive mandate, "the state’s antidiscrimination law has been interpreted to require contraceptive coverage."</t>
  </si>
  <si>
    <t>§722.623(1)(a), -.631</t>
  </si>
  <si>
    <t>https://www.legislature.mi.gov/(S(u0nnb2y5zp1uuc0kad3c3i3b))/mileg.aspx?page=getobject&amp;objectname=mcl-722-623</t>
  </si>
  <si>
    <t>§436.1701</t>
  </si>
  <si>
    <t>http://legislature.mi.gov/doc.aspx?mcl-436-1701</t>
  </si>
  <si>
    <t>§436.1703(13)</t>
  </si>
  <si>
    <t>http://legislature.mi.gov/doc.aspx?mcl-436-1703</t>
  </si>
  <si>
    <t>§333.9215</t>
  </si>
  <si>
    <t>http://www.legislature.mi.gov/(S(dmqeakwo1sdlgzyvsshdga1i))/mileg.aspx?page=getObject&amp;objectName=mcl-333-9215&amp;highlight=9208</t>
  </si>
  <si>
    <t>§380.1561</t>
  </si>
  <si>
    <t>http://www.legislature.mi.gov/(S(jxpl4egkzuqntvkdn5ferunm))/mileg.aspx?page=getObject&amp;objectName=mcl-380-1561</t>
  </si>
  <si>
    <t xml:space="preserve">The Michigan Department of Education names districts as responsible for setting excused absence policy. </t>
  </si>
  <si>
    <t>The cited statute excuses absences for attendance at "confirmation classes" and for "religious instruction.</t>
  </si>
  <si>
    <t>§203B.02</t>
  </si>
  <si>
    <t>https://www.revisor.mn.gov/statutes/cite/203B.02</t>
  </si>
  <si>
    <t>§517.09(1)-(3)</t>
  </si>
  <si>
    <t>https://www.revisor.mn.gov/statutes/cite/517.09</t>
  </si>
  <si>
    <t>§145.414(a)</t>
  </si>
  <si>
    <t>https://www.revisor.mn.gov/statutes/cite/145.414</t>
  </si>
  <si>
    <r>
      <rPr>
        <i/>
        <sz val="11"/>
        <color theme="1"/>
        <rFont val="Calibri"/>
        <family val="2"/>
      </rPr>
      <t>Updating note:</t>
    </r>
    <r>
      <rPr>
        <i/>
        <sz val="11"/>
        <color theme="1"/>
        <rFont val="Calibri"/>
        <family val="2"/>
      </rPr>
      <t xml:space="preserve"> This section providing that no person and no hospital or institution shall be coerced, held liable, or discriminated against in any manner because of refusal to perform, accommodate, assist, or submit to an abortion for any reason cannot constitutionally be applied to public facilities.  Hodgson v. Lawson, 542 F.2d 1350 (8th Cir. 1976).</t>
    </r>
  </si>
  <si>
    <t xml:space="preserve">§145.925 </t>
  </si>
  <si>
    <t>https://www.revisor.mn.gov/statutes/cite/145.925</t>
  </si>
  <si>
    <t>§260E.06(1)(a)(2)</t>
  </si>
  <si>
    <t>https://www.revisor.mn.gov/statutes/cite/260E.06</t>
  </si>
  <si>
    <t>§340A.503.2</t>
  </si>
  <si>
    <t>https://www.revisor.mn.gov/statutes/cite/340A.503#stat.340A.503.2</t>
  </si>
  <si>
    <t>Subd. 2 part 3 of the cited statute only makes exceptions for furnishment by parents in the parent/guardian home.</t>
  </si>
  <si>
    <t>§340A.503.1</t>
  </si>
  <si>
    <t>https://www.revisor.mn.gov/statutes/cite/340A.503#stat.340A.503.1</t>
  </si>
  <si>
    <t>Subd. 3 of the cited statute only makes exceptions for consumption facilitated by parents or guardians in the parent/guardian home</t>
  </si>
  <si>
    <t>§121A.15(3)(d)</t>
  </si>
  <si>
    <t>https://www.revisor.mn.gov/statutes/cite/121A.15</t>
  </si>
  <si>
    <t>§120A.35, -.22(12)(3)</t>
  </si>
  <si>
    <t>https://www.revisor.mn.gov/statutes/cite/120A.35</t>
  </si>
  <si>
    <t>§120A.22(12)(3), -.35</t>
  </si>
  <si>
    <t>https://www.revisor.mn.gov/statutes/cite/120A.22</t>
  </si>
  <si>
    <t xml:space="preserve">The cited statute does not require school districts to excuse absences due to religious instruction, but merely says they may be excused. The Minnesota Department of Education confirms the statutory citation. </t>
  </si>
  <si>
    <t>§11-61-1</t>
  </si>
  <si>
    <t>https://advance.lexis.com/api/document/collection/statutes-legislation/id/8P6B-7Y92-8T6X-73X2-00008-00?cite=Miss.%20Code%20Ann.%20%C2%A7%2011-61-1&amp;context=1000516</t>
  </si>
  <si>
    <t>§23-15-713</t>
  </si>
  <si>
    <t>https://advance.lexis.com/api/document/collection/statutes-legislation/id/60B6-YV43-GXJ9-3564-00008-00?cite=Miss.%20Code%20Ann.%20%C2%A7%2023-15-713&amp;context=1000516</t>
  </si>
  <si>
    <t>§11-62-5(8)(a)</t>
  </si>
  <si>
    <t>https://advance.lexis.com/api/document/collection/statutes-legislation/id/8P6B-7Y92-8T6X-73X6-00008-00?cite=Miss.%20Code%20Ann.%20%C2%A7%2011-62-5&amp;context=1000516</t>
  </si>
  <si>
    <t>§41-107-5, -7, -9, §41-41-215(5)</t>
  </si>
  <si>
    <t>https://advance.lexis.com/api/document/collection/statutes-legislation/id/8P6B-83C2-D6RV-H09M-00008-00?cite=Miss.%20Code%20Ann.%20%C2%A7%2041-107-5&amp;context=1000516</t>
  </si>
  <si>
    <t>Mississippi's statute addressing "Health Care Rights of Conscience" includes religious principles in its definition of conscience and extends rights to "health-care providers," that is, individuals, and "health-care institutions," public and private.</t>
  </si>
  <si>
    <t>§41-107-5(1), §41-41-215(5)</t>
  </si>
  <si>
    <t>We differ from Sawicki, who states there are no conscience laws related to "reproductive health" in Mississippi. However, we find the open-ended law to apply to these health service areas.</t>
  </si>
  <si>
    <t>§41-107-7(1), §41-41-215(5)</t>
  </si>
  <si>
    <t>https://advance.lexis.com/api/document/collection/statutes-legislation/id/8P6B-83C2-D6RV-H09N-00008-00?cite=Miss.%20Code%20Ann.%20%C2%A7%2041-107-7&amp;context=1000516</t>
  </si>
  <si>
    <t>§41-107-5, -7</t>
  </si>
  <si>
    <t>§41-107-9</t>
  </si>
  <si>
    <t>https://advance.lexis.com/api/document/collection/statutes-legislation/id/8P6B-83C2-D6RV-H09P-00008-00?cite=Miss.%20Code%20Ann.%20%C2%A7%2041-107-9&amp;context=1000516</t>
  </si>
  <si>
    <t>§11-62-5(1)(a), -17(4)(c)</t>
  </si>
  <si>
    <t>§11-62-5(1)(a)</t>
  </si>
  <si>
    <t>§11-62-7</t>
  </si>
  <si>
    <t>https://advance.lexis.com/api/document/collection/statutes-legislation/id/8P6B-7Y92-8T6X-73X7-00008-00?cite=Miss.%20Code%20Ann.%20%C2%A7%2011-62-7&amp;context=1000516</t>
  </si>
  <si>
    <t>§11-62-5(5)</t>
  </si>
  <si>
    <t>§43-21-353(1), -(3)</t>
  </si>
  <si>
    <t>https://advance.lexis.com/documentpage/?pdmfid=1000516&amp;crid=6698978c-75b0-4b51-9b2f-e2fb0343cdc6&amp;nodeid=AAXAARAAHAAC&amp;nodepath=%2FROOT%2FAAX%2FAAXAAR%2FAAXAARAAH%2FAAXAARAAHAAC&amp;level=4&amp;haschildren=&amp;populated=false&amp;title=%C2%A7+43-21-353.+Duty+to+inform+state+agencies+and+officials%3B+duty+to+inform+individual+about+whom+report+has+been+made+of+specific+allegations.&amp;config=00JABhZDIzMTViZS04NjcxLTQ1MDItOTllOS03MDg0ZTQxYzU4ZTQKAFBvZENhdGFsb2f8inKxYiqNVSihJeNKRlUp&amp;pddocfullpath=%2Fshared%2Fdocument%2Fstatutes-legislation%2Furn%3AcontentItem%3A8V9G-4BR2-D6RV-H146-00008-00&amp;ecomp=8gf5kkk&amp;prid=7fbe1c92-4ea0-4d3f-aba2-a72576affb1d</t>
  </si>
  <si>
    <t>Privilege is extended to clergy through the penitent only in the Mississippi courts/ in rules of evidence. This does not explicitly extend to the requirement for clergy to report (§13-1-22).</t>
  </si>
  <si>
    <t>§67-3-53(b)</t>
  </si>
  <si>
    <t>https://advance.lexis.com/api/document/collection/statutes-legislation/id/605H-JVP3-GXJ9-33NP-00008-00?cite=Miss.%20Code%20Ann.%20%C2%A7%2067-3-53&amp;context=1000516</t>
  </si>
  <si>
    <t>§67-3-54</t>
  </si>
  <si>
    <t>https://advance.lexis.com/documentpage/?pdmfid=1000516&amp;crid=01994c89-0d5a-4c91-ab9d-145c7f7382d2&amp;nodeid=ABJAACABI&amp;nodepath=%2fROOT%2fABJ%2fABJAAC%2fABJAACABI&amp;level=3&amp;haschildren=&amp;populated=false&amp;title=%C2%A7+67-3-54.+Exemption+for+person+over+age+18+but+less+than+21%3b+parental+consent%3b+military+personnel%3b+employee+of+establishment+licensed+to+sell+light+wine%2c+light+spirit+product+or+beer.&amp;config=00JABhZDIzMTViZS04NjcxLTQ1MDItOTllOS03MDg0ZTQxYzU4ZTQKAFBvZENhdGFsb2f8inKxYiqNVSihJeNKRlUp&amp;pddocfullpath=%2fshared%2fdocument%2fstatutes-legislation%2furn%3acontentItem%3a605H-JY43-CH1B-T0V3-00008-00&amp;ecomp=vgf5kkk&amp;prid=d7a5528c-5326-4658-bd11-9410b8d32893</t>
  </si>
  <si>
    <t>The exception for underage consumption with parental consent is only applicable to minors 18 or older.</t>
  </si>
  <si>
    <t>§41-23-37</t>
  </si>
  <si>
    <t>https://advance.lexis.com/api/document/collection/statutes-legislation/id/8P6B-83B2-D6RV-H4DR-00008-00?cite=Miss.%20Code%20Ann.%20%C2%A7%2041-23-37&amp;context=1000516</t>
  </si>
  <si>
    <t>§37-13-91(4)(g)</t>
  </si>
  <si>
    <t>https://advance.lexis.com/documentpage/?pdmfid=1000516&amp;crid=dcb08806-6dc9-4193-9860-c7fd255005cb&amp;nodeid=AAUAAKAADAAJ&amp;nodepath=%2fROOT%2fAAU%2fAAUAAK%2fAAUAAKAAD%2fAAUAAKAADAAJ&amp;level=4&amp;haschildren=&amp;populated=false&amp;title=%C2%A7+37-13-91.+Compulsory+school+attendance+requirements+generally%3b+enforcement+of+law.&amp;config=00JABhZDIzMTViZS04NjcxLTQ1MDItOTllOS03MDg0ZTQxYzU4ZTQKAFBvZENhdGFsb2f8inKxYiqNVSihJeNKRlUp&amp;pddocfullpath=%2fshared%2fdocument%2fstatutes-legislation%2furn%3acontentItem%3a8P6B-82S2-8T6X-727H-00008-00&amp;ecomp=8gf5kkk&amp;prid=0bc4d2be-72a2-4679-b91a-e74d2f1effae</t>
  </si>
  <si>
    <t>The cited statute mentions religion in a list of possible absences that "may be" excused. The Mississippi Department of Education provides no additional guidance.</t>
  </si>
  <si>
    <t>The cited statute does not include religious instruction among its list of acceptable excused absences. The Mississippi Department of Education provides no additional guidance.</t>
  </si>
  <si>
    <t>§1.302</t>
  </si>
  <si>
    <t>https://revisor.mo.gov/main/OneSection.aspx?section=1.302</t>
  </si>
  <si>
    <t xml:space="preserve">§115.277(3) </t>
  </si>
  <si>
    <t>https://revisor.mo.gov/main/OneSection.aspx?section=115.277</t>
  </si>
  <si>
    <t>§197.032</t>
  </si>
  <si>
    <t>https://www.revisor.mo.gov/main/OneSection.aspx?section=197.032</t>
  </si>
  <si>
    <t>§376.1199.4(1)</t>
  </si>
  <si>
    <t>https://revisor.mo.gov/main/OneSection.aspx?section=376.1199</t>
  </si>
  <si>
    <t xml:space="preserve">§210.140, -.115(1), §352.400(2) </t>
  </si>
  <si>
    <t>https://revisor.mo.gov/main/OneSection.aspx?section=210.140&amp;bid=11309&amp;hl=</t>
  </si>
  <si>
    <t>§311.310(1)</t>
  </si>
  <si>
    <t>https://revisor.mo.gov/main/OneSection.aspx?section=311.310&amp;bid=16623&amp;hl=</t>
  </si>
  <si>
    <t>We disagree with the external source (NIH.gov), which notes that parental consent makes furnishing legal, because the citated statute limits the location to one where the parent has "lawful right to the exclusive use and enjoyment of any property."</t>
  </si>
  <si>
    <t>§311.325</t>
  </si>
  <si>
    <t>https://revisor.mo.gov/main/OneSection.aspx?section=311.325&amp;bid=16626&amp;hl=</t>
  </si>
  <si>
    <t>§167.181(3)</t>
  </si>
  <si>
    <t>https://revisor.mo.gov/main/OneSection.aspx?section=167.181</t>
  </si>
  <si>
    <t>We code Missouri as A because philosophical exemptions apply to childcare facilities only, not public schools; religious exemptions, however, extend to public schools.</t>
  </si>
  <si>
    <t>§167.031</t>
  </si>
  <si>
    <t>https://revisor.mo.gov/main/OneSection.aspx?section=167.031</t>
  </si>
  <si>
    <t xml:space="preserve">The cited statute indicates that the superintendent is responsible for defining excused absences. The Missouri Department of Elementary and Secondary Education confirms the stuatory citations on compulsory attendance law. </t>
  </si>
  <si>
    <t>27-33-105</t>
  </si>
  <si>
    <t>https://leg.mt.gov/bills/mca/title_0270/chapter_0330/part_0010/section_0050/0270-0330-0010-0050.html</t>
  </si>
  <si>
    <t>13-13-201</t>
  </si>
  <si>
    <t>https://leg.mt.gov/bills/mca/title_0130/chapter_0130/part_0020/section_0010/0130-0130-0020-0010.html</t>
  </si>
  <si>
    <t>50-20-111(2)</t>
  </si>
  <si>
    <t>https://leg.mt.gov/bills/mca/title_0500/chapter_0200/part_0010/section_0110/0500-0200-0010-0110.html</t>
  </si>
  <si>
    <t>50-20-111(1)</t>
  </si>
  <si>
    <t>We differ from Sawicki, who reports that all hospitals are protected from civil liability. We find in the statute no protections for public hospitals, only private.</t>
  </si>
  <si>
    <t>50-20-111</t>
  </si>
  <si>
    <t>50-20-111(4)</t>
  </si>
  <si>
    <t>50-5-503(1)</t>
  </si>
  <si>
    <t>https://leg.mt.gov/bills/mca/title_0500/chapter_0050/part_0050/section_0030/0500-0050-0050-0030.html</t>
  </si>
  <si>
    <t>50-5-502(1)</t>
  </si>
  <si>
    <t>https://leg.mt.gov/bills/mca/title_0500/chapter_0050/part_0050/section_0020/0500-0050-0050-0020.html</t>
  </si>
  <si>
    <t>50-5-500</t>
  </si>
  <si>
    <t>https://leg.mt.gov/bills/mca/title_0500/chapter_0050/part_0050/sections_index.html</t>
  </si>
  <si>
    <t>50-5-505</t>
  </si>
  <si>
    <t>https://leg.mt.gov/bills/mca/title_0500/chapter_0050/part_0050/section_0050/0500-0050-0050-0050.html</t>
  </si>
  <si>
    <t>49-2-303, -309; 51 Op. Att’y Gen. 16 (Mar. 28, 2006)</t>
  </si>
  <si>
    <t>https://leg.mt.gov/bills/mca/title_0490/chapter_0020/part_0030/section_0030/0490-0020-0030-0030.html</t>
  </si>
  <si>
    <t>Montana has no statutory requirement of contraceptive coverage, but the state’s antidiscrimination law has been interpreted to require contraceptive coverage. In 2006, the Montana Attorney General issued an opinion that insurance policies must cover contraceptives because it is unlawful to discriminate on the basis of sex or marital status, such that the Unisex Insurance Law (49-2-309) can be considered as implying a contraception mandate.</t>
  </si>
  <si>
    <t>41-3-201(2)(h), -(6)(b)</t>
  </si>
  <si>
    <t>https://leg.mt.gov/bills/mca/title_0410/chapter_0030/part_0020/section_0010/0410-0030-0020-0010.html</t>
  </si>
  <si>
    <t>16-6-305(1)(a)</t>
  </si>
  <si>
    <t>https://leg.mt.gov/bills/mca/title_0160/chapter_0060/part_0030/section_0050/0160-0060-0030-0050.html</t>
  </si>
  <si>
    <t>The exception applies in cases where the alcoholic beverage is provided in a "nonintoxicating quantity."</t>
  </si>
  <si>
    <t>45-5-624; 16-6-305(1)(a)</t>
  </si>
  <si>
    <t>https://leg.mt.gov/bills/mca/title_0450/chapter_0050/part_0060/section_0240/0450-0050-0060-0240.html</t>
  </si>
  <si>
    <t xml:space="preserve">The first citation provided here, 45-5-624, allows legal consumption by minors if obtained in ways permitted in 16-6-305. </t>
  </si>
  <si>
    <t>20-5-405(1)</t>
  </si>
  <si>
    <t>https://leg.mt.gov/bills/mca/title_0200/chapter_0050/part_0040/section_0050/0200-0050-0040-0050.html</t>
  </si>
  <si>
    <t>20-5-105, -103</t>
  </si>
  <si>
    <t>https://leg.mt.gov/bills/mca/title_0200/chapter_0050/part_0010/section_0050/0200-0050-0010-0050.html</t>
  </si>
  <si>
    <t>The cited statute names each district's Attendance Officer responsible for defining excused absences. Montana's Office of Public Instruction provides no additional information.</t>
  </si>
  <si>
    <t>§32-938</t>
  </si>
  <si>
    <t>https://nebraskalegislature.gov/laws/statutes.php?statute=32-938</t>
  </si>
  <si>
    <t>§28-338</t>
  </si>
  <si>
    <t>https://nebraskalegislature.gov/laws/statutes.php?statute=28-338</t>
  </si>
  <si>
    <t>§28-337</t>
  </si>
  <si>
    <t>https://nebraskalegislature.gov/laws/statutes.php?statute=28-337</t>
  </si>
  <si>
    <t>§28-711, -707(2), §27-506</t>
  </si>
  <si>
    <t>https://nebraskalegislature.gov/laws/statutes.php?statute=28-711</t>
  </si>
  <si>
    <t xml:space="preserve">The clergy privilege provided in Nebraska is limited to testimony in cases of child abuse or neglect. </t>
  </si>
  <si>
    <t>§53-168.06(4)</t>
  </si>
  <si>
    <t>https://nebraskalegislature.gov/laws/statutes.php?statute=53-168.06</t>
  </si>
  <si>
    <t>§53-180.02</t>
  </si>
  <si>
    <t>https://nebraskalegislature.gov/laws/statutes.php?statute=53-180.02</t>
  </si>
  <si>
    <t>§79-221(2)</t>
  </si>
  <si>
    <t>https://nebraskalegislature.gov/laws/statutes.php?statute=79-221</t>
  </si>
  <si>
    <t>§79-201(2), -208</t>
  </si>
  <si>
    <t>https://nebraskalegislature.gov/laws/statutes.php?statute=79-201</t>
  </si>
  <si>
    <t>The cited statutes delegate to "school authorities" and designated attendance officers for each district the task of defining excused absences. The Nebraska Department of Education does not provide any additional guidance.</t>
  </si>
  <si>
    <t>§293.269911</t>
  </si>
  <si>
    <t>https://www.leg.state.nv.us/NRS/NRS-293.html#NRS293Sec269911</t>
  </si>
  <si>
    <t>Const. Art. 1 §21</t>
  </si>
  <si>
    <t>https://www.leg.state.nv.us/const/nvconst.html#Art1Sec21</t>
  </si>
  <si>
    <t>§632.475</t>
  </si>
  <si>
    <t>https://www.leg.state.nv.us/nrs/nrs-632.html#NRS632Sec475</t>
  </si>
  <si>
    <t>§449.191</t>
  </si>
  <si>
    <t>https://www.leg.state.nv.us/nrs/nrs-449.html#NRS449Sec191</t>
  </si>
  <si>
    <t>§632.475, §449.191</t>
  </si>
  <si>
    <t>§689A.0418(7), §689B.0378(7), §689C.1676(7), §695B.1919(7), §695C.1696(7), §695G.1715(7)</t>
  </si>
  <si>
    <t>https://www.leg.state.nv.us/nrs/nrs-689a.html#NRS689ASec0417</t>
  </si>
  <si>
    <t>Nevada's mandate reads as a mandate on insurance carriers. There is no mandate on employers. However, since employers typically obtain insurance from a carrier, we follow KFF (2022) in noting that insurance carriers associated with religious organizations are exempted and, consequently, any religious employer can obtain health insurance without contraceptive coverage for their employees, as they wish, by utilizing exempted insurers.</t>
  </si>
  <si>
    <t>Nevada's clergy and religious organization exemption is in the state constitution.</t>
  </si>
  <si>
    <t>§432.220(4)(d)</t>
  </si>
  <si>
    <t>https://www.leg.state.nv.us/nrs/nrs-432b.html#NRS432BSec220</t>
  </si>
  <si>
    <t>§202.055(2)</t>
  </si>
  <si>
    <t>https://www.leg.state.nv.us/Division/Legal/LawLibrary/NRS/NRS-202.html#NRS202Sec055</t>
  </si>
  <si>
    <t>§202.020(9)(a)</t>
  </si>
  <si>
    <t>https://www.leg.state.nv.us/Division/Legal/LawLibrary/NRS/NRS-202.html#NRS202Sec020</t>
  </si>
  <si>
    <t>§392.437</t>
  </si>
  <si>
    <t>https://www.leg.state.nv.us/NRS/NRS-392.html#NRS392Sec435</t>
  </si>
  <si>
    <t>§392.040-.122</t>
  </si>
  <si>
    <t>https://www.leg.state.nv.us/nrs/nrs-392.html#NRS392Sec040</t>
  </si>
  <si>
    <t>The cited statutes state that a student "shall be excused when satisfactory written evidence is presented to the board of trustees of the school district" related to physical, mental, or behavioral health. The Nevada Department of Education provides no additional guidance.</t>
  </si>
  <si>
    <t xml:space="preserve">The “Religious Use of Land and Structures”  law (RSA §674:76) protects religious interests in that land use regulations, that is, in property matters, shall not "substantially burden religious exercise." It was passed on July 1, 2022. </t>
  </si>
  <si>
    <t>63 §657:1</t>
  </si>
  <si>
    <t>https://www.gencourt.state.nh.us/rsa/html/LXIII/657/657-1.htm</t>
  </si>
  <si>
    <t>43 §457:37(1)-(3)</t>
  </si>
  <si>
    <t>http://www.gencourt.state.nh.us/rsa/html/XLIII/457/457-37.htm</t>
  </si>
  <si>
    <t>37 §420-A:17-c, §415:6-v, -18-I</t>
  </si>
  <si>
    <t>http://www.gencourt.state.nh.us/rsa/html/xxxvii/420-a/420-a-mrg.htm</t>
  </si>
  <si>
    <t>12 §169-C:32, -29</t>
  </si>
  <si>
    <t>https://www.gencourt.state.nh.us/rsa/html/XII/169-C/169-C-32.htm</t>
  </si>
  <si>
    <t>13 §179:5</t>
  </si>
  <si>
    <t>https://www.gencourt.state.nh.us/rsa/html/XIII/179/179-5.htm</t>
  </si>
  <si>
    <t>13 §179:10</t>
  </si>
  <si>
    <t>https://www.gencourt.state.nh.us/rsa/html/XIII/179/179-10.htm</t>
  </si>
  <si>
    <t>10 §141-C:20-c(II)</t>
  </si>
  <si>
    <t>http://www.gencourt.state.nh.us/rsa/html/X/141-C/141-C-20-c.htm</t>
  </si>
  <si>
    <t xml:space="preserve">In July 2022, New Hampshire eliminated the requirement that a parent notarize a religious exemption form, but this does not affect the code or score for New Hampshire. </t>
  </si>
  <si>
    <t>15 §193:1; §189:34</t>
  </si>
  <si>
    <t>http://www.gencourt.state.nh.us/rsa/html/XV/193/193-1.htm</t>
  </si>
  <si>
    <t>The cited statutes indicate that excused absences may be determined by the school district superintendent, school authorities, and/or the parents. The New Hampshire Department of Education provides no additional guidance.</t>
  </si>
  <si>
    <t>15 §193:1; 189:34</t>
  </si>
  <si>
    <t>19:63-3</t>
  </si>
  <si>
    <t>https://lis.njleg.state.nj.us/nxt/gateway.dll/statutes%2F1%2F19990%2F20960</t>
  </si>
  <si>
    <t>2A:65A-1</t>
  </si>
  <si>
    <t>https://lis.njleg.state.nj.us/nxt/gateway.dll/statutes%2F1%2F112%2F1925</t>
  </si>
  <si>
    <t>2A:65A-2</t>
  </si>
  <si>
    <t>https://lis.njleg.state.nj.us/nxt/gateway.dll/statutes%2F1%2F112%2F1926</t>
  </si>
  <si>
    <r>
      <rPr>
        <i/>
        <sz val="11"/>
        <color theme="1"/>
        <rFont val="Calibri"/>
        <family val="2"/>
      </rPr>
      <t xml:space="preserve">Updating note: </t>
    </r>
    <r>
      <rPr>
        <i/>
        <sz val="11"/>
        <color theme="1"/>
        <rFont val="Calibri"/>
        <family val="2"/>
      </rPr>
      <t>Hospital must be religiously affiliated to refuse to permit their facilities to be used for elective abortions. Doe v. Bridgeton Hospital Ass'n, Inc., 366 A.2d 641 (N.J. 1976).</t>
    </r>
  </si>
  <si>
    <r>
      <rPr>
        <i/>
        <sz val="11"/>
        <color theme="1"/>
        <rFont val="Calibri"/>
        <family val="2"/>
      </rPr>
      <t>Updating note:</t>
    </r>
    <r>
      <rPr>
        <i/>
        <sz val="11"/>
        <color theme="1"/>
        <rFont val="Calibri"/>
        <family val="2"/>
      </rPr>
      <t xml:space="preserve"> Private, nonprofit, nonsectarian hospitals could not refuse to permit their facilities to be used for elective abortions in first trimester of pregnancy, in view of quasi-public nature of hospitals and in view of facts that hospitals allowed therapeutic abortions and had equipment, facilities, capacity, and willing personnel necessary for therapeutic or elective abortions and that rule prohibiting use of hospital facilities for elective abortions was not related to hospitals' purposes and operational needs. Doe v. Bridgeton Hospital Ass'n, Inc., 366 A.2d 641 (N.J. 1976).</t>
    </r>
  </si>
  <si>
    <t>2A:65A-3</t>
  </si>
  <si>
    <t>https://lis.njleg.state.nj.us/nxt/gateway.dll/statutes%2F1%2F112%2F1927</t>
  </si>
  <si>
    <t xml:space="preserve"> 17:48-6ee, 17:48A-7bb, 17:48E-35.29, 17:48F-13.2, 17B:26-2.1y, 17B:27-46.1ee, 17B:27A-7.12, 17B:27A-19.15, 26:2J-4.30, 52:14-17.29j</t>
  </si>
  <si>
    <t>https://lis.njleg.state.nj.us/nxt/gateway.dll/statutes%2F1%2F11136%2F14162</t>
  </si>
  <si>
    <t>There are currently no religious exemptions to the contraceptive mandate in New Jersey. In this we disagree with KFF, which states that New Jersey defines religious employers as "qualified church-controlled organizations as defined in 26 USC 3121."</t>
  </si>
  <si>
    <t>9:6-8.10</t>
  </si>
  <si>
    <t>https://lis.njleg.state.nj.us/nxt/gateway.dll/statutes%2F1%2F7044%2F7144</t>
  </si>
  <si>
    <t>Privilege is extended to clergy in New Jersey courts. This does not explicitly extend to the requirement for a person (clergy included) to report (§2A:84A-23).</t>
  </si>
  <si>
    <t>2C:33-17(1)(a)</t>
  </si>
  <si>
    <t>https://lis.njleg.state.nj.us/nxt/gateway.dll/statutes%2F1%2F2753%2F3148</t>
  </si>
  <si>
    <t>2C:33-17(1)(b)(3)</t>
  </si>
  <si>
    <t>26:1A-9.1</t>
  </si>
  <si>
    <t>https://lis.njleg.state.nj.us/nxt/gateway.dll/statutes%2F1%2F22143%2F22155</t>
  </si>
  <si>
    <t>18A:36-15, -16</t>
  </si>
  <si>
    <t>https://lis.njleg.state.nj.us/nxt/gateway.dll/statutes%2F1%2F15696%2F17461</t>
  </si>
  <si>
    <t>18A:36-13.1, -13.2, -14, -15, -16</t>
  </si>
  <si>
    <t>https://lis.njleg.state.nj.us/nxt/gateway.dll/statutes%2F1%2F15696%2F17458</t>
  </si>
  <si>
    <t xml:space="preserve">The cited statutes indicate that each district board of education shall "develop, adopt, and implement" attendance policies. The Department of Education provides no additional guidance. </t>
  </si>
  <si>
    <t>28-22-3</t>
  </si>
  <si>
    <t>https://nmonesource.com/nmos/nmsa/en/item/4365/index.do#!b/28-22-3</t>
  </si>
  <si>
    <t>1-6-3</t>
  </si>
  <si>
    <t>https://nmonesource.com/nmos/nmsa/en/item/4351/index.do#!b/1-6-3</t>
  </si>
  <si>
    <t>24-7A-7(E), -9A(4)</t>
  </si>
  <si>
    <t>https://nmonesource.com/nmos/nmsa/en/item/4384/index.do#!b/24-7A-7</t>
  </si>
  <si>
    <t>New Mexico's "Uniform Health-Care Decisions," in establishing the obligations of health-care practitioners, allows that neither "health-care practitioners" (i.e., individuals) nor "health-care institutions," public or private, may decline to participate in health-care services for reason of conscience (though conscience is left undefined).</t>
  </si>
  <si>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</si>
  <si>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t xml:space="preserve">We differ from Sawicki's "Procedural Protections in Reproductive Health Care Conscience Laws" due to the existence of an open-ended conscience provision (as noted to the left). </t>
  </si>
  <si>
    <t>59A-47-45.5(K), -22-42(K); -46-44(K), -23-7.14(K)</t>
  </si>
  <si>
    <t>https://nmonesource.com/nmos/nmsa/en/item/4438/index.do#!b/59A-47-45.5</t>
  </si>
  <si>
    <t>32A-4-3.A, N.M. R. Evid. 11-506</t>
  </si>
  <si>
    <t>https://nmonesource.com/nmos/nmsa/en/item/4389/index.do#!b/32A-4-3</t>
  </si>
  <si>
    <t>60-7B-1(B)(2)</t>
  </si>
  <si>
    <t>https://nmonesource.com/nmos/nmsa/en/item/4443/index.do#!b/60-7B-1</t>
  </si>
  <si>
    <t>24-5-3(A)(2)–(3)</t>
  </si>
  <si>
    <t>https://nmonesource.com/nmos/nmsa/en/item/4384/index.do#!b/24-5-3</t>
  </si>
  <si>
    <t>22-12A-2(G)</t>
  </si>
  <si>
    <t>https://nmonesource.com/nmos/nmsa/en/item/4368/index.do#!fragment/undefined/BQCwhgziBcwMYgK4DsDWsBGB7LqC2YATqgJIAm0A5AEzUC0AjNQIJ3WUCUANMlgC4BTCAEVEAwgE8qlLhAFEEo8VMoy5CkAGUshPgCEpAJQCiAGWMA1ZgDkAwsa58wGaHyxwOHIA</t>
  </si>
  <si>
    <t xml:space="preserve">The cited statute defined excused absence to include religious instruction as part of a short list of other (nonreligious) excuses, leaving all other excused absence decisions to policies of the local school board. </t>
  </si>
  <si>
    <t>ELN §8-400</t>
  </si>
  <si>
    <t>https://www.nysenate.gov/legislation/laws/ELN/8-400</t>
  </si>
  <si>
    <t>DOM §10-B</t>
  </si>
  <si>
    <t>https://www.nysenate.gov/legislation/laws/DOM/10-B</t>
  </si>
  <si>
    <t>CVR §79-i</t>
  </si>
  <si>
    <t>https://www.nysenate.gov/legislation/laws/CVR/79-I</t>
  </si>
  <si>
    <t>C. R. &amp; Regs. 10, §405.9(b)(10)</t>
  </si>
  <si>
    <t>https://regs.health.ny.gov/content/section-4059-admissiondischarge</t>
  </si>
  <si>
    <t>CVR §79-I; C. R. &amp; Regs. 10, §405.9(b)(10)</t>
  </si>
  <si>
    <t>C., R., &amp; Regs. 18, §463.6</t>
  </si>
  <si>
    <t>https://govt.westlaw.com/nycrr/Document/I50cf7d20cd1711dda432a117e6e0f345?viewType=FullText&amp;originationContext=documenttoc&amp;transitionType=CategoryPageItem&amp;contextData=(sc.Default)</t>
  </si>
  <si>
    <t xml:space="preserve">ISC §3221(a)(16), 4303(5-5) </t>
  </si>
  <si>
    <t>https://www.nysenate.gov/legislation/laws/ISC/3221</t>
  </si>
  <si>
    <t>DOM §10-B(3)</t>
  </si>
  <si>
    <t>SOS §413</t>
  </si>
  <si>
    <t>https://www.nysenate.gov/legislation/laws/SOS/413</t>
  </si>
  <si>
    <t>There is no exemption for clergy in reporting responsibility. There is privilege for clergy in New York courts; however, it does not extend to disclosures to other public officials (CVP §4505).</t>
  </si>
  <si>
    <t>ABC §65</t>
  </si>
  <si>
    <t>https://www.nysenate.gov/legislation/laws/ABC/65</t>
  </si>
  <si>
    <t>ABC §65-C(2)(b)</t>
  </si>
  <si>
    <t>https://www.nysenate.gov/legislation/laws/ABC/65-C</t>
  </si>
  <si>
    <t>PBH §2164</t>
  </si>
  <si>
    <t>https://www.nysenate.gov/legislation/laws/PBH/2164</t>
  </si>
  <si>
    <t>EDN §3210(1)(b)(i)</t>
  </si>
  <si>
    <t>https://www.nysenate.gov/legislation/laws/EDN/3210</t>
  </si>
  <si>
    <t>§163-226(a)</t>
  </si>
  <si>
    <t>https://www.ncleg.net/enactedlegislation/statutes/html/BySection/Chapter_163/GS_163-226.html</t>
  </si>
  <si>
    <t>§51-5.5</t>
  </si>
  <si>
    <t>https://www.ncleg.gov/EnactedLegislation/Statutes/HTML/BySection/Chapter_51/GS_51-5.5.html</t>
  </si>
  <si>
    <t>§14-45.1(e)</t>
  </si>
  <si>
    <t>https://www.ncleg.net/enactedlegislation/statutes/html/bysection/chapter_14/gs_14-45.1.html</t>
  </si>
  <si>
    <t>§14-45.1(f)</t>
  </si>
  <si>
    <t>§14-45.1(e)(f)</t>
  </si>
  <si>
    <t>§58-3-178(e)</t>
  </si>
  <si>
    <t>https://www.ncleg.gov/EnactedLegislation/Statutes/HTML/BySection/Chapter_58/GS_58-3-178.html</t>
  </si>
  <si>
    <t>We differ from KFF, which states that North Carolina exempts religious employers that are a "nonprofit that is organized for religious purpose, primarily employs persons who share the religious tenets of the entity, and serves primarily persons who share the religious tenets of the entity." Rather, we interpret the statutory language "inculcation" to provide a narrower exemption more on par with "houses of worship."</t>
  </si>
  <si>
    <t>§7B-310, -301(a)</t>
  </si>
  <si>
    <t>https://www.ncleg.gov/EnactedLegislation/Statutes/HTML/BySection/Chapter_7B/GS_7B-310.html</t>
  </si>
  <si>
    <t>§18B-103(8)</t>
  </si>
  <si>
    <t>https://www.ncleg.gov/EnactedLegislation/Statutes/HTML/BySection/Chapter_18B/GS_18B-103.html</t>
  </si>
  <si>
    <t>§18B-302(k), -103(8)</t>
  </si>
  <si>
    <t>https://www.ncleg.gov/EnactedLegislation/Statutes/HTML/BySection/Chapter_18B/GS_18B-302.html</t>
  </si>
  <si>
    <t>§130A-157</t>
  </si>
  <si>
    <t>https://www.ncleg.net/EnactedLegislation/Statutes/HTML/BySection/Chapter_130A/GS_130A-157.html</t>
  </si>
  <si>
    <t>§115C-379(b)(1)</t>
  </si>
  <si>
    <t>https://www.ncleg.net/enactedlegislation/statutes/html/bysection/chapter_115c/gs_115c-379.html</t>
  </si>
  <si>
    <t xml:space="preserve">The North Carolina State Board of Education is responsible for setting attendance policies that school districts must follow. The State Board of Education provides a list of lawful absences but does not include religious instruction among the acceptable excuses. </t>
  </si>
  <si>
    <t>§16.1-07-01</t>
  </si>
  <si>
    <t>https://www.ndlegis.gov/cencode/t16-1c07.pdf</t>
  </si>
  <si>
    <t>§23-16-14</t>
  </si>
  <si>
    <t>https://ndlegis.gov/cencode/t23c16.pdf#nameddest=23-16-14</t>
  </si>
  <si>
    <t>§50-25.1-03(1)</t>
  </si>
  <si>
    <t>https://ndlegis.gov/cencode/t50c25-1.pdf#page=4</t>
  </si>
  <si>
    <t>§5-01-09</t>
  </si>
  <si>
    <t>https://ndlegis.gov/cencode/t05c01.pdf#page=5</t>
  </si>
  <si>
    <t>§5-01-08</t>
  </si>
  <si>
    <t>§23-07-17.1(3)</t>
  </si>
  <si>
    <t>https://www.ndlegis.gov/cencode/t23c07.pdf#page=7</t>
  </si>
  <si>
    <t>§15.1-20-02.1(2)(a)</t>
  </si>
  <si>
    <t>https://ndlegis.gov/cencode/t15-1c20.pdf</t>
  </si>
  <si>
    <t>Although there is no mention of religious observance, the cited statute effectively excuses such absences by directing the "board of each school district and governing body of each nonpublic school" to adopt a policy that "defines an excused absence as any absence from school, if that absence is supported by either a verbal or written excuse supplied by the student's parent, teacher, or school administrator."</t>
  </si>
  <si>
    <t>Although there is no mention of religious instruction, this law effectively excuses such absences by directing the "board of each school district and governing body of each nonpublic school" to adopt a policy that "defines an excused absence as any absence from school, if that absence is supported by either a verbal or written excuse supplied by the student's parent, teacher, or school administrator."</t>
  </si>
  <si>
    <t>§3509.02</t>
  </si>
  <si>
    <t>https://codes.ohio.gov/ohio-revised-code/section-3509.02</t>
  </si>
  <si>
    <t>§4743.10</t>
  </si>
  <si>
    <t>https://codes.ohio.gov/ohio-revised-code/section-4743.10</t>
  </si>
  <si>
    <t>Ohio grants the "freedom to decline for conscience-based objections" to any "medical practitioner, health care institution, or health care payer…to decline...any health care service which violates...conscience as informed by the moral, ethical, or religious beliefs or principles" of that entity.</t>
  </si>
  <si>
    <t>§4731.91(d)</t>
  </si>
  <si>
    <t>https://codes.ohio.gov/ohio-revised-code/section-4731.91</t>
  </si>
  <si>
    <t>§4731.91(a)</t>
  </si>
  <si>
    <t>§4731.91(b)</t>
  </si>
  <si>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</si>
  <si>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t>We differ from Sawicki's "Procedural Protections in Reproductive Health Care Conscience Laws" due to the existence of an open-ended conscience provision effective after Sawicki's publication date.</t>
  </si>
  <si>
    <t>§4731.91</t>
  </si>
  <si>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</si>
  <si>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</si>
  <si>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</si>
  <si>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</si>
  <si>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</si>
  <si>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</si>
  <si>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</si>
  <si>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</si>
  <si>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</si>
  <si>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</si>
  <si>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</si>
  <si>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</si>
  <si>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t>§2151.421(4)(a)-(e)</t>
  </si>
  <si>
    <t>https://codes.ohio.gov/ohio-revised-code/section-2151.421</t>
  </si>
  <si>
    <t>§4301.69(A)</t>
  </si>
  <si>
    <t>https://codes.ohio.gov/ohio-revised-code/section-4301.69</t>
  </si>
  <si>
    <t>§4301.69(E)(1)</t>
  </si>
  <si>
    <t>§3313.671(B4)</t>
  </si>
  <si>
    <t>https://codes.ohio.gov/ohio-revised-code/section-3313.671</t>
  </si>
  <si>
    <t>3301-69-02(B)(2)(f)</t>
  </si>
  <si>
    <t>https://codes.ohio.gov/ohio-administrative-code/rule-3301-69-02</t>
  </si>
  <si>
    <t>The cited rule lists absences that "may be approved" including "observance of religious holidays" and states that "a child shall be excused" immediately thereafter. Since the overarching rule is stated in the language of permitting excuses to be granted, rather than mandating, we code accordingly.</t>
  </si>
  <si>
    <t xml:space="preserve">The cited statute provides a list of excused absences, but does not include religious instruction as an acceptable excuse. The reporting manual for the state does not include any additional excuses. </t>
  </si>
  <si>
    <t>51 §253</t>
  </si>
  <si>
    <t>https://www.oscn.net/applications/oscn/DeliverDocument.asp?CiteID=104672</t>
  </si>
  <si>
    <t>26 §14-105</t>
  </si>
  <si>
    <t>https://www.oscn.net/applications/oscn/DeliverDocument.asp?CiteID=78713</t>
  </si>
  <si>
    <t>43 §7.1</t>
  </si>
  <si>
    <t>https://www.oscn.net/applications/oscn/DeliverDocument.asp?CiteID=476108</t>
  </si>
  <si>
    <t>63 §1-741(B)</t>
  </si>
  <si>
    <t>https://www.oscn.net/applications/oscn/DeliverDocument.asp?CiteID=98168</t>
  </si>
  <si>
    <t>63 §1-741(A)</t>
  </si>
  <si>
    <t>63 §1-741(A)(B)</t>
  </si>
  <si>
    <t>63 §1-741(C)</t>
  </si>
  <si>
    <t>10A §1-2-101.B.1, -.4</t>
  </si>
  <si>
    <t>https://www.oscn.net/applications/oscn/DeliverDocument.asp?CiteID=455989</t>
  </si>
  <si>
    <t>37A §3-101(b)(2)</t>
  </si>
  <si>
    <t>https://www.oscn.net/applications/oscn/DeliverDocument.asp?CiteID=479622</t>
  </si>
  <si>
    <t xml:space="preserve">There is no explicit prohibition on minor consumption. This in combination with the exception for "dispensation" by clergy implies an exception on par with the religious exception (Code A). </t>
  </si>
  <si>
    <t>70 §1210.192-193</t>
  </si>
  <si>
    <t>https://www.oscn.net/applications/oscn/DeliverDocument.asp?CiteID=91240</t>
  </si>
  <si>
    <t>70 §10-107, -106</t>
  </si>
  <si>
    <t>https://www.oscn.net/applications/oscn/DeliverDocument.asp?CiteID=90125</t>
  </si>
  <si>
    <t>The cited statutes indicate that the Oklahoma State Board of Education and the board of education for each school district shall make the policies for attendance for each district. The State Board of Education does not provide a list of excuses for absences.</t>
  </si>
  <si>
    <t>§254.465</t>
  </si>
  <si>
    <t>https://www.oregonlegislature.gov/bills_laws/ors/ors254.html</t>
  </si>
  <si>
    <t>§435.485</t>
  </si>
  <si>
    <t>https://www.oregonlegislature.gov/bills_laws/ors/ors435.html</t>
  </si>
  <si>
    <t>§435.475</t>
  </si>
  <si>
    <t>§435.475(3)</t>
  </si>
  <si>
    <t>We differ from Sawicki here because a hospital can only refuse abortion after making this known as policy. Part 3 disallows such policies in public hospitals.</t>
  </si>
  <si>
    <t>§435.475, 485</t>
  </si>
  <si>
    <t>§435.225</t>
  </si>
  <si>
    <t>§743A.066(4)</t>
  </si>
  <si>
    <t>https://www.oregonlegislature.gov/bills_laws/ors/ors743A.html</t>
  </si>
  <si>
    <t>§106.305(8)</t>
  </si>
  <si>
    <t>https://www.oregonlegislature.gov/bills_laws/ors/ors106.html</t>
  </si>
  <si>
    <t>Oregon only makes exemptions for clergy for participation in domestic partnerships.</t>
  </si>
  <si>
    <t>§419B.010(1), -.005(5)(h)</t>
  </si>
  <si>
    <t>https://www.oregonlegislature.gov/bills_laws/ors/ors419B.html</t>
  </si>
  <si>
    <t>§471.410(4)</t>
  </si>
  <si>
    <t>https://www.oregonlegislature.gov/bills_laws/ors/ors471.html</t>
  </si>
  <si>
    <t>§471.430(2)</t>
  </si>
  <si>
    <t>We disagree with the external source, which does not mention a religious exception.</t>
  </si>
  <si>
    <t>§433.267(1)(c)(A)</t>
  </si>
  <si>
    <t>https://www.oregonlegislature.gov/bills_laws/ors/ors433.html</t>
  </si>
  <si>
    <t>Oregon Admin. Rules, Oregon Dept. of Education 581-021-0046(5)</t>
  </si>
  <si>
    <t>https://secure.sos.state.or.us/oard/viewSingleRule.action?ruleVrsnRsn=300068</t>
  </si>
  <si>
    <t>§339.420</t>
  </si>
  <si>
    <t>https://www.oregonlegislature.gov/bills_laws/ors/ors339.html</t>
  </si>
  <si>
    <t xml:space="preserve">The heading of the cited statute reads "child excused to receive religious instruction" although the law goes on to use the verb phrase "may be excused." We score this item generously, as we have in other states where language seems inconsistent in this way. </t>
  </si>
  <si>
    <t>§71-2403</t>
  </si>
  <si>
    <t>https://www.legis.state.pa.us/cfdocs/Legis/LI/uconsCheck.cfm?txtType=HTM&amp;yr=2002&amp;sessInd=0&amp;smthLwInd=0&amp;act=0214.</t>
  </si>
  <si>
    <t xml:space="preserve"> 25 §3302(a)(4)</t>
  </si>
  <si>
    <t>https://www.legis.state.pa.us/cfdocs/legis/LI/consCheck.cfm?txtType=HTM&amp;ttl=25&amp;div=0&amp;chpt=33&amp;sctn=2&amp;subsctn=0</t>
  </si>
  <si>
    <r>
      <rPr>
        <u/>
        <sz val="11"/>
        <color theme="1"/>
        <rFont val="Calibri"/>
        <family val="2"/>
      </rPr>
      <t xml:space="preserve">We differ with </t>
    </r>
    <r>
      <rPr>
        <u/>
        <sz val="11"/>
        <color rgb="FF1155CC"/>
        <rFont val="Calibri"/>
        <family val="2"/>
      </rPr>
      <t>NCSL "Voting Outside the Polling Place"</t>
    </r>
    <r>
      <rPr>
        <u/>
        <sz val="11"/>
        <color theme="1"/>
        <rFont val="Calibri"/>
        <family val="2"/>
      </rPr>
      <t xml:space="preserve">  (which categorizes Pennsylvania as having no-excuse absentee voting) and find that Pennsylvania statutes enumerate reasons for absentee voting, including observance of a religious holiday.</t>
    </r>
  </si>
  <si>
    <t>16 §51.41(a)</t>
  </si>
  <si>
    <t>https://www.pacodeandbulletin.gov/Display/pacode?file=/secure/pacode/data/016/chapter51/s51.41.html</t>
  </si>
  <si>
    <t>16 §51.31(b)</t>
  </si>
  <si>
    <t>https://www.pacodeandbulletin.gov/Display/pacode?file=/secure/pacode/data/016/chapter51/s51.31.html</t>
  </si>
  <si>
    <t>16 §51.33</t>
  </si>
  <si>
    <t>https://www.pacodeandbulletin.gov/Display/pacode?file=/secure/pacode/data/016/chapter51/s51.33.html</t>
  </si>
  <si>
    <t>We differ from Sawicki, who has a 1 here. We see no reference to criminal prosecution in the written law.</t>
  </si>
  <si>
    <t>16 §51.42(a)</t>
  </si>
  <si>
    <t>https://www.pacodeandbulletin.gov/Display/pacode?file=/secure/pacode/data/016/chapter51/s51.42.html</t>
  </si>
  <si>
    <t>16 §51.43(b)</t>
  </si>
  <si>
    <t>https://www.pacodeandbulletin.gov/Display/pacode?file=/secure/pacode/data/016/chapter51/s51.43.html</t>
  </si>
  <si>
    <t>We differ from Sawicki here because a hospital can only refuse sterilization after making this known as policy. Part 3 disallows such policies in public hospitals</t>
  </si>
  <si>
    <t>23 §6311.1(b)(1), §6311(a)(6)</t>
  </si>
  <si>
    <t>https://www.legis.state.pa.us/cfdocs/legis/LI/consCheck.cfm?txtType=HTM&amp;ttl=23&amp;div=0&amp;chpt=63&amp;sctn=11&amp;subsctn=1</t>
  </si>
  <si>
    <t>18 §6310.1(b)</t>
  </si>
  <si>
    <t>https://www.legis.state.pa.us/cfdocs/legis/LI/consCheck.cfm?txtType=HTM&amp;ttl=18&amp;div=0&amp;chpt=63&amp;sctn=10&amp;subsctn=1</t>
  </si>
  <si>
    <t>18 §6308</t>
  </si>
  <si>
    <t>https://www.legis.state.pa.us/cfdocs/legis/LI/consCheck.cfm?txtType=HTM&amp;ttl=18&amp;div=0&amp;chpt=63&amp;sctn=8&amp;subsctn=0</t>
  </si>
  <si>
    <t>28 §23.84(b)</t>
  </si>
  <si>
    <t>https://www.pacodeandbulletin.gov/Display/pacode?file=/secure/pacode/data/028/chapter23/s23.84.html</t>
  </si>
  <si>
    <t>22 §11.21</t>
  </si>
  <si>
    <t>https://www.pacodeandbulletin.gov/Display/pacode?file=/secure/pacode/data/022/chapter11/s11.21.html&amp;d=</t>
  </si>
  <si>
    <t>The cited statute first states that students "may" be excused for religious observance but subsequently states that such an absence "shall be recorded as an excused absence." We have accordingly coded this item as an 'A.'</t>
  </si>
  <si>
    <t>§42-80.1-3</t>
  </si>
  <si>
    <t>http://webserver.rilin.state.ri.us/Statutes/TITLE42/42-80.1/42-80.1-3.HTM</t>
  </si>
  <si>
    <t>§17-20-2(4)</t>
  </si>
  <si>
    <t>http://webserver.rilin.state.ri.us/Statutes/TITLE17/17-20/17-20-2.HTM</t>
  </si>
  <si>
    <t xml:space="preserve">This code and score changed from RLS 2022. </t>
  </si>
  <si>
    <t>§15-3-6.1</t>
  </si>
  <si>
    <t>http://webserver.rilin.state.ri.us/Statutes/TITLE15/15-3/15-3-6.1.HTM</t>
  </si>
  <si>
    <t>§23-17-11</t>
  </si>
  <si>
    <t>http://webserver.rilin.state.ri.us/Statutes/TITLE23/23-17/23-17-11.HTM</t>
  </si>
  <si>
    <t>§27-18-57(b), -19-48(b), -20-43(b), -41-59(b)</t>
  </si>
  <si>
    <t>http://webserver.rilin.state.ri.us/Statutes/title27/27-18/27-18-57.HTM</t>
  </si>
  <si>
    <t>§15-3-6.1(b)</t>
  </si>
  <si>
    <t>§15-3-6.1(a)</t>
  </si>
  <si>
    <t>§40-11-11, -3(a)</t>
  </si>
  <si>
    <t>http://webserver.rilegislature.gov//Statutes/TITLE40/40-11/40-11-11.htm</t>
  </si>
  <si>
    <t>§3-8-11.1(d)</t>
  </si>
  <si>
    <t>http://webserver.rilegislature.gov/Statutes/TITLE3/3-8/3-8-11.1.htm</t>
  </si>
  <si>
    <t>§16-38-2(a)</t>
  </si>
  <si>
    <t>http://webserver.rilin.state.ri.us/Statutes/TITLE16/16-38/16-38-2.HTM</t>
  </si>
  <si>
    <t>§16-19-1</t>
  </si>
  <si>
    <t>http://webserver.rilegislature.gov/Statutes/TITLE16/16-19/16-19-1.htm</t>
  </si>
  <si>
    <t xml:space="preserve">The Rhode Island Department of Education allows local education agencies to determine the school calendar or excused absences within the requirements of statutory law. </t>
  </si>
  <si>
    <t>§1-32-40</t>
  </si>
  <si>
    <t>https://www.scstatehouse.gov/code/t01c032.php</t>
  </si>
  <si>
    <t>§7-15-320</t>
  </si>
  <si>
    <t>https://www.scstatehouse.gov/code/t07c015.php</t>
  </si>
  <si>
    <t>§44-139-30</t>
  </si>
  <si>
    <t>https://www.scstatehouse.gov/code/t44c139.php</t>
  </si>
  <si>
    <t>This code and score changed from RLS 2022. South Carolina's "Medical Ethics and Diversity Act," in establishing the obligations of health-care practitioners, allows that "medical practitioners" (i.e., individuals), "health care institutions" (public or private), and "health care payers," "have the right not to participate in or pay for any health care service which violates the practitioner's or entity's conscience."</t>
  </si>
  <si>
    <t>§44-41-50, §44-139-30(A)</t>
  </si>
  <si>
    <t>https://www.scstatehouse.gov/code/t44c041.php</t>
  </si>
  <si>
    <t>§44-139-30(A)</t>
  </si>
  <si>
    <t xml:space="preserve">This code and score changed from RLS 2022. We differ from Sawicki because South Carolina passed the Medical Ethics and Diversity Act in June 2022, providing an open-ended safeguard for health-care practitioners and providers. </t>
  </si>
  <si>
    <t>§44-41-40, -50, §44-139-30</t>
  </si>
  <si>
    <t>§44-139-30(B)</t>
  </si>
  <si>
    <t>https://www.scstatehouse.gov/code/t44c139.php#44-139-10</t>
  </si>
  <si>
    <t>§44-41-40, §44-139-30(E)</t>
  </si>
  <si>
    <t>Additionally, South Carolina's "Medical Ethics and Diversity Act," in establishing the obligations of health-care practitioners, allows that "medical practitioners," (i.e., individuals) "health care institutions," public or private, and "health care payers," "have the right not to participate in or pay for any health care service which violates the practitioner's or entity's conscience."</t>
  </si>
  <si>
    <t>§63-7-420, -310(A)</t>
  </si>
  <si>
    <t>https://www.scstatehouse.gov/code/t63c007.php</t>
  </si>
  <si>
    <t>§61-6-4070(C)(3), -4-90(C)(3)</t>
  </si>
  <si>
    <t>https://www.scstatehouse.gov/code/t61c006.php</t>
  </si>
  <si>
    <t>§63-19-2460</t>
  </si>
  <si>
    <t>https://www.scstatehouse.gov/code/t63c019.php</t>
  </si>
  <si>
    <t>§44-29-180(D)</t>
  </si>
  <si>
    <t>https://www.scstatehouse.gov/code/t44c029.php</t>
  </si>
  <si>
    <t>South Carolina Code of Regs. 43-274(1)(A)(3)</t>
  </si>
  <si>
    <t>https://www.scstatehouse.gov/coderegs/Chapter%2043.pdf#page=138</t>
  </si>
  <si>
    <t>§59-1-460</t>
  </si>
  <si>
    <t>https://www.scstatehouse.gov/code/t59c001.php</t>
  </si>
  <si>
    <t xml:space="preserve">The cited statute indicates that school districts may adopt policies to excuse students for the purpose of religious instruction subject to the approval of the Board of Trustees. The South Carolina Department of Education provides no additional guidance. </t>
  </si>
  <si>
    <t>§1-1A-4</t>
  </si>
  <si>
    <t>https://sdlegislature.gov/Statutes/Codified_Laws/2030381</t>
  </si>
  <si>
    <t>§12-19-1</t>
  </si>
  <si>
    <t>https://sdlegislature.gov/Statutes/Codified_Laws/2040876</t>
  </si>
  <si>
    <t>§34-23A-11, -12, -13</t>
  </si>
  <si>
    <t>https://sdlegislature.gov/Statutes/34-23A-11</t>
  </si>
  <si>
    <t>§34-23A-14</t>
  </si>
  <si>
    <t>https://sdlegislature.gov/Statutes/Codified_Laws/2057126</t>
  </si>
  <si>
    <t>§34-23A-11, -13</t>
  </si>
  <si>
    <t>https://sdlegislature.gov/Statutes/Codified_Laws/2057123</t>
  </si>
  <si>
    <t>§34-23A-11, -14</t>
  </si>
  <si>
    <t>We differ from Sawicki and find no mention of government action or protection therefrom.</t>
  </si>
  <si>
    <t>§26-8A-3</t>
  </si>
  <si>
    <t>https://sdlegislature.gov/Statutes/Codified_Laws/2050731</t>
  </si>
  <si>
    <t>There is no exemption for clergy in reporting responsibility. There is privilege for clergy in South Dakota courts, but only when claimed on behalf of the penitent, and it does not extend to disclosures to other public officials (§19-19-505).</t>
  </si>
  <si>
    <t>§35-9-1(1), -1.1</t>
  </si>
  <si>
    <t>https://sdlegislature.gov/Statutes/Codified_Laws/2059073</t>
  </si>
  <si>
    <t>§65-9-2</t>
  </si>
  <si>
    <t>https://sdlegislature.gov/Statutes/Codified_Laws/2059080</t>
  </si>
  <si>
    <t>§13-28-7.1(2)</t>
  </si>
  <si>
    <t>https://sdlegislature.gov/Statutes/Codified_Laws/2042038</t>
  </si>
  <si>
    <t>§13-27-2, -6, -6.1</t>
  </si>
  <si>
    <t>https://sdlegislature.gov/Statutes/Codified_Laws/2042000</t>
  </si>
  <si>
    <t>The cited statute grants power to local school boards to excuse a child from public school attendance.</t>
  </si>
  <si>
    <t>§4-1-407(b)-(d)</t>
  </si>
  <si>
    <t>https://advance.lexis.com/api/document/collection/statutes-legislation/id/4WYD-RRS0-R03K-W16S-00008-00?cite=Tenn.%20Code%20Ann.%20%C2%A7%204-1-407&amp;context=1000516</t>
  </si>
  <si>
    <t>§2-6-201(8)</t>
  </si>
  <si>
    <t>https://advance.lexis.com/api/document/collection/statutes-legislation/id/4X8J-5J80-R03M-X0FH-00008-00?cite=Tenn.%20Code%20Ann.%20%C2%A7%202-6-201&amp;context=1000516</t>
  </si>
  <si>
    <t>§39-15-204, -205</t>
  </si>
  <si>
    <t>https://advance.lexis.com/api/document/collection/statutes-legislation/id/50J2-V4R0-R03M-S463-00008-00?cite=Tenn.%20Code%20Ann.%20%C2%A7%2039-15-204&amp;context=1000516</t>
  </si>
  <si>
    <t>§68-34-104(5)</t>
  </si>
  <si>
    <t>https://advance.lexis.com/api/document/collection/statutes-legislation/id/4X9B-PFK0-R03N-90S9-00008-00?cite=Tenn.%20Code%20Ann.%20%C2%A7%2068-34-104&amp;context=1000516</t>
  </si>
  <si>
    <t>We differ from Sawicki, who has missing values for Tennessee-Sterilization. We recognize Tennessee's contraception laws, which reference contraceptive procedures (defined to include, though not limited to, permanent sterilization.68-34-104(5))</t>
  </si>
  <si>
    <t>§37-1-403, -605(a)</t>
  </si>
  <si>
    <t>https://advance.lexis.com/documentpage/?pdmfid=1000516&amp;crid=1d96291b-8122-46cf-9d41-c9e5e452acd7&amp;nodeid=ABLAABAAEAAD&amp;nodepath=%2FROOT%2FABL%2FABLAAB%2FABLAABAAE%2FABLAABAAEAAD&amp;level=4&amp;haschildren=&amp;populated=false&amp;title=37-1-403.+Reporting+of+brutality%2C+abuse%2C+neglect+or+child+sexual+abuse+%E2%80%94+Notification+to+parents+of+abuse+on+school+grounds+or+under+school+supervision+%E2%80%94+Confidentiality+of+records.&amp;config=025054JABlOTJjNmIyNi0wYjI0LTRjZGEtYWE5ZC0zNGFhOWNhMjFlNDgKAFBvZENhdGFsb2cDFQ14bX2GfyBTaI9WcPX5&amp;pddocfullpath=%2Fshared%2Fdocument%2Fstatutes-legislation%2Furn%3AcontentItem%3A50G5-1WK0-R03M-41NM-00008-00&amp;ecomp=8gf5kkk&amp;prid=b5c41f25-8245-448c-a30c-4fbef61f9c1b</t>
  </si>
  <si>
    <t>§1-3-113(b)(2)</t>
  </si>
  <si>
    <t>https://advance.lexis.com/documentpage/?pdmfid=1000516&amp;crid=eef037f9-7a5f-4106-86e1-d7bf61c0bd3c&amp;nodeid=AABAADAAN&amp;nodepath=%2fROOT%2fAAB%2fAABAAD%2fAABAADAAN&amp;level=3&amp;haschildren=&amp;populated=false&amp;title=1-3-113.+Eighteen-year-olds+%E2%80%94+Legal+responsibility+%E2%80%94+Tobacco%2c+smoking+hemp%2c+or+vapor+products+and+alcoholic+beverage+restrictions+on+persons+under+twenty-one+(21)+years+of+age.&amp;config=025054JABlOTJjNmIyNi0wYjI0LTRjZGEtYWE5ZC0zNGFhOWNhMjFlNDgKAFBvZENhdGFsb2cDFQ14bX2GfyBTaI9WcPX5&amp;pddocfullpath=%2fshared%2fdocument%2fstatutes-legislation%2furn%3acontentItem%3a60CH-Y9M0-R03J-M4GX-00008-00&amp;ecomp=vgf5kkk&amp;prid=f8464c7b-a740-4496-a7b1-8be4d2747eb3</t>
  </si>
  <si>
    <t>§49-6-5001(b)(2)</t>
  </si>
  <si>
    <t>https://advance.lexis.com/api/document/collection/statutes-legislation/id/6331-NRP0-R03J-Y3TC-00008-00?cite=Tenn.%20Code%20Ann.%20%C2%A7%2049-6-5001&amp;context=1000516</t>
  </si>
  <si>
    <t>§49-6-2904(b)(5)</t>
  </si>
  <si>
    <t>https://advance.lexis.com/documentpage/?pdmfid=1000516&amp;crid=772c2f0e-efa6-4143-b645-38ba2c4426d6&amp;nodeid=ABXAAGABFAAC&amp;nodepath=%2fROOT%2fABX%2fABXAAG%2fABXAAGABF%2fABXAAGABFAAC&amp;level=4&amp;haschildren=&amp;populated=false&amp;title=49-6-3002.+State+attendance+guidelines+%E2%80%94+No+penalty+for+period+of+hospital+or+homebound+instruction.&amp;config=025054JABlOTJjNmIyNi0wYjI0LTRjZGEtYWE5ZC0zNGFhOWNhMjFlNDgKAFBvZENhdGFsb2cDFQ14bX2GfyBTaI9WcPX5&amp;pddocfullpath=%2fshared%2fdocument%2fstatutes-legislation%2furn%3acontentItem%3a4WVF-CH40-R03N-52W1-00008-00&amp;ecomp=8gf5kkk&amp;prid=ca843f89-9949-4e27-b2f0-92143a6e12e1</t>
  </si>
  <si>
    <t>§49-2-130(b)</t>
  </si>
  <si>
    <t>https://advance.lexis.com/api/document/collection/statutes-legislation/id/5GBS-HXM0-R03N-S4SX-00008-00?cite=Tenn.%20Code%20Ann.%20%C2%A7%2049-2-130&amp;context=1000516</t>
  </si>
  <si>
    <t xml:space="preserve">Tennessee's "State Statutory Rights of Parents and Students" indicates that parents are "entitled to request that a student be excused" to attend religious moral instruction classes. However, the statute cited in the report only permits, but does not require, local authorities to adopt such a policy. </t>
  </si>
  <si>
    <t>CIV §110.003</t>
  </si>
  <si>
    <t>https://statutes.capitol.texas.gov/Docs/CP/htm/CP.110.htm</t>
  </si>
  <si>
    <t>ELEC §82.001-.008</t>
  </si>
  <si>
    <t>https://statutes.capitol.texas.gov/Docs/EL/htm/EL.82.htm#82.001</t>
  </si>
  <si>
    <t>FAM §2.601</t>
  </si>
  <si>
    <t>https://statutes.capitol.texas.gov/Docs/FA/htm/FA.2.htm#2.601</t>
  </si>
  <si>
    <t>OCC §103.001</t>
  </si>
  <si>
    <t>https://statutes.capitol.texas.gov/Docs/OC/htm/OC.103.htm</t>
  </si>
  <si>
    <t>OCC §103.004</t>
  </si>
  <si>
    <t>OCC §103.001, .004</t>
  </si>
  <si>
    <t>INS §1369.108</t>
  </si>
  <si>
    <t>https://statutes.capitol.texas.gov/Docs/IN/htm/IN.1369.htm</t>
  </si>
  <si>
    <t>We differ from KFF, which states that there is no requirement for contraceptive coverage in Texas. Rather, Texas Insurance Code Ann. §1369.104 is still in effect and mandates coverage of contraceptives if an insurance policy also covers prescription drugs.</t>
  </si>
  <si>
    <t>FAM §2.602</t>
  </si>
  <si>
    <t>https://statutes.capitol.texas.gov/Docs/FA/htm/FA.2.htm#2.602</t>
  </si>
  <si>
    <t>FAM §261.101(a), -(c)</t>
  </si>
  <si>
    <t>https://statutes.capitol.texas.gov/Docs/FA/htm/FA.261.htm#261.101</t>
  </si>
  <si>
    <t>ALC §106.06</t>
  </si>
  <si>
    <t>https://statutes.capitol.texas.gov/Docs/AL/htm/AL.106.htm</t>
  </si>
  <si>
    <t>ALC §106.04(b)</t>
  </si>
  <si>
    <t>This statute provides only for an affirmative defense and only if consumption occurs "in the visible presence" of a parent.</t>
  </si>
  <si>
    <t>EDU §38.001c(B)</t>
  </si>
  <si>
    <t>https://statutes.capitol.texas.gov/SOTWDocs/ED/htm/ED.38.htm</t>
  </si>
  <si>
    <t>EDU §25.087(b)(1)(A)</t>
  </si>
  <si>
    <t>https://statutes.capitol.texas.gov/Docs/ED/htm/ED.25.htm#25.087</t>
  </si>
  <si>
    <t xml:space="preserve">The Texas Education Agency indicates that "excused absences are a local determination" in cases beyond the required excuses included in the cited statutes. </t>
  </si>
  <si>
    <t>The “Utah Religious Land Use Act,” Utah Code Ann. §63L-5-201, protects religious interests against free-exercise proscribing land use regulations, that is, in property matters.</t>
  </si>
  <si>
    <t>§20A-3a-202</t>
  </si>
  <si>
    <t>https://le.utah.gov/xcode/Title20A/Chapter3A/20A-3a-S202.html</t>
  </si>
  <si>
    <t>§17-20-4</t>
  </si>
  <si>
    <t>https://le.utah.gov/xcode/Title17/Chapter20/17-20-S4.html</t>
  </si>
  <si>
    <t>Clerks can pass along license requests to willing designees.</t>
  </si>
  <si>
    <t>§76-7-306(2)</t>
  </si>
  <si>
    <t>https://le.utah.gov/xcode/Title76/Chapter7/76-7-S306.html</t>
  </si>
  <si>
    <t>§76-7-306(3)</t>
  </si>
  <si>
    <t>§76-7-306</t>
  </si>
  <si>
    <t xml:space="preserve"> §76-7-306</t>
  </si>
  <si>
    <t>§63G-20-301</t>
  </si>
  <si>
    <t>https://le.utah.gov/xcode/Title63G/Chapter20/63G-20-S301.html</t>
  </si>
  <si>
    <t>§63G-20-102,-202</t>
  </si>
  <si>
    <t>https://le.utah.gov/xcode/Title63G/Chapter20/63G-20-S102.html</t>
  </si>
  <si>
    <t>§80-2-602(3)-(4)</t>
  </si>
  <si>
    <t>https://le.utah.gov/xcode/Title80/Chapter2/80-2-S602.html?v=C80-2-S602_2022050420220901</t>
  </si>
  <si>
    <t>Cited in the external source, §62A-4a was repealed in 2022 and moved to §80-2 in the Utah Code. Based on subsection (4), we determine that clergy are enumerated as mandatory reporters.</t>
  </si>
  <si>
    <t>§32B-4-403(3)(b)</t>
  </si>
  <si>
    <t>https://le.utah.gov/xcode/Title32B/Chapter4/32B-4-S403.html?v=C32B-4-S403_2022050420220601</t>
  </si>
  <si>
    <t>We disagree with the external source (NIH.gov) and note that relevant laws changed in September 2021 and June 2022.</t>
  </si>
  <si>
    <t>§32B-4-409(10)(b)</t>
  </si>
  <si>
    <t>https://le.utah.gov/xcode/Title32B/Chapter4/32B-4-S409.html?v=C32B-4-S409_2021050520210901</t>
  </si>
  <si>
    <t>§53G-9-303(3)</t>
  </si>
  <si>
    <t>https://le.utah.gov/xcode/Title53G/Chapter9/53G-9-S303.html</t>
  </si>
  <si>
    <t>§53G-6-201(10)</t>
  </si>
  <si>
    <t>https://le.utah.gov/xcode/Title53G/Chapter6/53G-6-S201.html</t>
  </si>
  <si>
    <t xml:space="preserve">The cited statute indicates that any additional excused absences must be permitted by local authorities or districts. The Utah State Board of Education website does not add to the list of excused absences provided in the statute. </t>
  </si>
  <si>
    <t>17 §2537a</t>
  </si>
  <si>
    <t>https://legislature.vermont.gov/statutes/section/17/051/02537a</t>
  </si>
  <si>
    <t>18 §5144(c)</t>
  </si>
  <si>
    <t>https://legislature.vermont.gov/statutes/section/18/105/05144</t>
  </si>
  <si>
    <t>18 §9497</t>
  </si>
  <si>
    <t>https://legislature.vermont.gov/statutes/section/18/223/09497</t>
  </si>
  <si>
    <t>We differ from Sawicki here because, as she says, Vermont "establishes only positive protections for providers who choose to participate in abortion." Therefore, we determine this must be 0.</t>
  </si>
  <si>
    <t>8 §4099c</t>
  </si>
  <si>
    <t>https://legislature.vermont.gov/statutes/section/08/107/04099c</t>
  </si>
  <si>
    <t>9 §4502(l)</t>
  </si>
  <si>
    <t>https://legislature.vermont.gov/statutes/section/09/139/04502</t>
  </si>
  <si>
    <t>33 §4913(a)(12), -(j), -(k)</t>
  </si>
  <si>
    <t>https://legislature.vermont.gov/statutes/section/33/049/04913</t>
  </si>
  <si>
    <t>7 §658</t>
  </si>
  <si>
    <t>https://legislature.vermont.gov/statutes/section/07/021/00658</t>
  </si>
  <si>
    <t>7 §656</t>
  </si>
  <si>
    <t>https://legislature.vermont.gov/statutes/section/07/021/00656</t>
  </si>
  <si>
    <t>18 §1122(a)(3)(A)</t>
  </si>
  <si>
    <t>https://legislature.vermont.gov/statutes/section/18/021/01122</t>
  </si>
  <si>
    <t>16 §1123(a)</t>
  </si>
  <si>
    <t>https://legislature.vermont.gov/statutes/section/16/025/01123</t>
  </si>
  <si>
    <t xml:space="preserve">The cited statute indicates that the superintendent determines excused absences. The Vermont Agency of Education does not provide any additional guidelines. </t>
  </si>
  <si>
    <t>§57-2.02</t>
  </si>
  <si>
    <t>https://law.lis.virginia.gov/vacode/57-2.02/</t>
  </si>
  <si>
    <t>§24.2-700</t>
  </si>
  <si>
    <t>https://law.lis.virginia.gov/vacode/24.2-700/</t>
  </si>
  <si>
    <t>§18.2-75</t>
  </si>
  <si>
    <t>https://law.lis.virginia.gov/vacode/18.2-75/</t>
  </si>
  <si>
    <t>§32.1-134</t>
  </si>
  <si>
    <t>https://law.lis.virginia.gov/vacode/32.1-134/</t>
  </si>
  <si>
    <t>§38.2-3407.5:1</t>
  </si>
  <si>
    <t>https://law.lis.virginia.gov/vacode/38.2-3407.5:1/</t>
  </si>
  <si>
    <t>We cannot reconcile our code with KFF, as they indicate that Virginia does have contraceptive mandate but also report "N/A" in any exemption related measure, which they key as indicating there is no contraception mandate.</t>
  </si>
  <si>
    <t>§63.2-1509(19)</t>
  </si>
  <si>
    <t>https://law.lis.virginia.gov/vacode/title63.2/chapter15/section63.2-1509/</t>
  </si>
  <si>
    <t>§4.1-306, -200(7)</t>
  </si>
  <si>
    <t>https://law.lis.virginia.gov/vacode/title4.1/chapter3/section4.1-306/</t>
  </si>
  <si>
    <t xml:space="preserve">The second citation, §4.1-200(7), only makes exceptions for furnishment in a private residence. </t>
  </si>
  <si>
    <t>§4.1-305, -200(7)</t>
  </si>
  <si>
    <t>https://law.lis.virginia.gov/vacode/title4.1/chapter3/section4.1-305/</t>
  </si>
  <si>
    <t>Exceptions are made when alcohol is furnished by parents, but only when in a private residence (§4.1-200(7)).</t>
  </si>
  <si>
    <t>§22.1-271.2(C)</t>
  </si>
  <si>
    <t>https://law.lis.virginia.gov/vacode/22.1-271.2/</t>
  </si>
  <si>
    <t>§22.1-254(C); 8VAC20-730-10</t>
  </si>
  <si>
    <t>https://law.lis.virginia.gov/vacode/22.1-254/</t>
  </si>
  <si>
    <t>8VAC20-730-10</t>
  </si>
  <si>
    <t>https://law.lis.virginia.gov/admincode/title8/agency20/chapter730/section10/</t>
  </si>
  <si>
    <t xml:space="preserve">The Virginia Department of Education confirms the statutory citation here, but there is no mention of religious instruction. </t>
  </si>
  <si>
    <t>§29A.40.010</t>
  </si>
  <si>
    <t>https://app.leg.wa.gov/rcw/default.aspx?cite=29A.40.010</t>
  </si>
  <si>
    <t>§26.04.010(4)</t>
  </si>
  <si>
    <t>https://apps.leg.wa.gov/rcw/default.aspx?cite=26.04.010</t>
  </si>
  <si>
    <t>§48.43.065(2)(a)</t>
  </si>
  <si>
    <t>https://app.leg.wa.gov/RCW/default.aspx?cite=48.43.065</t>
  </si>
  <si>
    <t>Washington's statute 48.43.065 establishes patients' rights to receive health care and "providers, carriers, and facilities" to refuse to participate in various aspects of health-care procedures for reasons of "religious belief and conscience".</t>
  </si>
  <si>
    <t>§9.02.150, §48.43.065(2)(a)</t>
  </si>
  <si>
    <t>https://app.leg.wa.gov/RCW/default.aspx?cite=9.02.150</t>
  </si>
  <si>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</si>
  <si>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</si>
  <si>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</si>
  <si>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</si>
  <si>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</si>
  <si>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</si>
  <si>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t>WAC §284-43-5020</t>
  </si>
  <si>
    <t>https://app.leg.wa.gov/WAC/default.aspx?cite=284-43-5020</t>
  </si>
  <si>
    <t>We differ from KFF, which notes no religious exemptions, due to WAC §284-43-5020, which references the "exercise of conscience by purchasers of basic health plan services" in its title and such "organizations and individuals" in its text.</t>
  </si>
  <si>
    <t>§26.04.010(5)</t>
  </si>
  <si>
    <t>§26.04.010(6)</t>
  </si>
  <si>
    <t>§26.44.030(1)(b), -.060(3)</t>
  </si>
  <si>
    <t>https://app.leg.wa.gov/RCW/default.aspx?cite=26.44.030</t>
  </si>
  <si>
    <t xml:space="preserve">We disagree with the external source because the citations they reference do not apply to clergy, who are not listed as mandatory reporters. </t>
  </si>
  <si>
    <t>§66.44.270(5)</t>
  </si>
  <si>
    <t>https://app.leg.wa.gov/RCW/default.aspx?cite=66.44.270</t>
  </si>
  <si>
    <t>§28A.210.090(2c)</t>
  </si>
  <si>
    <t>https://app.leg.wa.gov/RCW/default.aspx?cite=28A.210.090</t>
  </si>
  <si>
    <t>§28A-225-010(1)(e); WAC §392-401-020(1)(c);</t>
  </si>
  <si>
    <t>https://app.leg.wa.gov/rcw/default.aspx?cite=28a.225&amp;full=true&amp;pdf=true/#28A.225.010</t>
  </si>
  <si>
    <t>WAC §392-401-020(1)(c); §28A-225-010(1)(e)</t>
  </si>
  <si>
    <t>https://apps.leg.wa.gov/wac/default.aspx?cite=392-401-020</t>
  </si>
  <si>
    <t>§3-3-1</t>
  </si>
  <si>
    <t>https://code.wvlegislature.gov/3-3-1/</t>
  </si>
  <si>
    <t>West Virginia does not allow absentee voting for religious reasons generally but does make limited accommodations for absentee voting when an election is on a Saturday (§3-3-3A).</t>
  </si>
  <si>
    <t xml:space="preserve">§16-2F-7 </t>
  </si>
  <si>
    <t>https://code.wvlegislature.gov/16-2F-7/</t>
  </si>
  <si>
    <t>§16-11-1</t>
  </si>
  <si>
    <t>https://code.wvlegislature.gov/16-11-1/</t>
  </si>
  <si>
    <t xml:space="preserve">§16-2B-4 </t>
  </si>
  <si>
    <t>https://code.wvlegislature.gov/16-2B-4/</t>
  </si>
  <si>
    <t>§33-16E-7, -2-5</t>
  </si>
  <si>
    <t>https://code.wvlegislature.gov/33-16E-7/</t>
  </si>
  <si>
    <t>§49-2-811, -803</t>
  </si>
  <si>
    <t>https://code.wvlegislature.gov/49-2-811/</t>
  </si>
  <si>
    <t>§60-3-22A</t>
  </si>
  <si>
    <t>https://code.wvlegislature.gov/60-3-22a/</t>
  </si>
  <si>
    <t xml:space="preserve">The exception applies to those related to the minor by blood. </t>
  </si>
  <si>
    <t>§60-3A-24(a)</t>
  </si>
  <si>
    <t>https://code.wvlegislature.gov/60-3A-24/</t>
  </si>
  <si>
    <t>§16-3-4</t>
  </si>
  <si>
    <t>https://code.wvlegislature.gov/16-3-4/</t>
  </si>
  <si>
    <t>§18-8-4</t>
  </si>
  <si>
    <t>https://code.wvlegislature.gov/18-8-4/</t>
  </si>
  <si>
    <t xml:space="preserve">The West Virginia Department of Education does not provide any additional guidance beyond the excused absences listed in the cited statute. </t>
  </si>
  <si>
    <t>§18-8-1(j); -4</t>
  </si>
  <si>
    <t>https://code.wvlegislature.gov/18-8-1/</t>
  </si>
  <si>
    <t xml:space="preserve">According to the cited statute, the county board "may approve" a request for excused absence for religious instruction. This does not provide a sufficient safeguard for all public school children. The West Virginia Department of Education does not provide any additional guidance. </t>
  </si>
  <si>
    <t>§6.86(1)(ac)</t>
  </si>
  <si>
    <t>https://docs.legis.wisconsin.gov/statutes/statutes/6/iv/86/1/ac</t>
  </si>
  <si>
    <t>§253.09(1)</t>
  </si>
  <si>
    <t>https://docs.legis.wisconsin.gov/statutes/statutes/253/09/1</t>
  </si>
  <si>
    <t>§253.09(1)(2)</t>
  </si>
  <si>
    <t>https://docs.legis.wisconsin.gov/statutes/statutes/253/09</t>
  </si>
  <si>
    <t>§253.075</t>
  </si>
  <si>
    <t>https://docs.legis.wisconsin.gov/statutes/statutes/253/075</t>
  </si>
  <si>
    <t>Annotation to §111.36, §609.805, §632.895(17)</t>
  </si>
  <si>
    <t>https://docs.legis.wisconsin.gov/statutes/statutes/111/II/36?view=section</t>
  </si>
  <si>
    <t xml:space="preserve"> The most widely applicable Wisconsin law related to contraception is its Fair Employment Act, which has been interpreted to require contraception from employer-provided plans that otherwise cover prescription pharmaceuticals.</t>
  </si>
  <si>
    <t>§48.981(2)(bm)(3)</t>
  </si>
  <si>
    <t>https://docs.legis.wisconsin.gov/document/statutes/48.981(2)(bm)3.</t>
  </si>
  <si>
    <t>§125.07(1)(a)(3)</t>
  </si>
  <si>
    <t>https://docs.legis.wisconsin.gov/statutes/statutes/125/i/07</t>
  </si>
  <si>
    <t>§125.07(4)(b)</t>
  </si>
  <si>
    <t>https://docs.legis.wisconsin.gov/document/statutes/125.07(4)(b)</t>
  </si>
  <si>
    <t xml:space="preserve">We disagree with the external source, which cites a law pertaining to the furnishment of alcohol to minors, about a religious exemption for consumption.  </t>
  </si>
  <si>
    <t>§252.04(3)</t>
  </si>
  <si>
    <t>https://docs.legis.wisconsin.gov/statutes/statutes/252/04/3</t>
  </si>
  <si>
    <t>§118.15(1)(a), -(am)</t>
  </si>
  <si>
    <t>https://docs.legis.wisconsin.gov/statutes/statutes/118/15/1/a</t>
  </si>
  <si>
    <t>§118.155(1)</t>
  </si>
  <si>
    <t>https://docs.legis.wisconsin.gov/document/statutes/118.155(1)</t>
  </si>
  <si>
    <t>§22-9-102</t>
  </si>
  <si>
    <t>https://advance.lexis.com/api/document/collection/statutes-legislation/id/56VF-GYD1-73WF-6447-00008-00?cite=Wyo.%20Stat.%20%C2%A7%2022-9-102&amp;context=1000516</t>
  </si>
  <si>
    <t>§35-6-130</t>
  </si>
  <si>
    <t>https://advance.lexis.com/document/?pdmfid=1000516&amp;crid=bacff34a-54ed-49e9-945c-24c7bbdc5a9b&amp;pddocfullpath=%2Fshared%2Fdocument%2Fstatutes-legislation%2Furn%3AcontentItem%3A67VF-1RP3-CGX8-014T-00008-00&amp;pdtocnodeidentifier=ABKAAHABG&amp;ecomp=sw2ck&amp;prid=8475dd8b-27d1-4b53-bbbd-51ee7667a7ba</t>
  </si>
  <si>
    <t>§35-6-129</t>
  </si>
  <si>
    <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t>
  </si>
  <si>
    <t>§35-6-129, -130</t>
  </si>
  <si>
    <t>§42-5-101(d)</t>
  </si>
  <si>
    <t>https://advance.lexis.com/api/document/collection/statutes-legislation/id/56VF-H771-73WF-60FP-00008-00?cite=Wyo.%20Stat.%20%C2%A7%2042-5-101&amp;context=1000516</t>
  </si>
  <si>
    <t>§14-3-205(a)</t>
  </si>
  <si>
    <t>https://advance.lexis.com/documentpage/?pdmfid=1000516&amp;crid=2b632305-b386-4a33-a2ff-ce755ed3915d&amp;nodeid=AAOAAEAADAAG&amp;nodepath=%2FROOT%2FAAO%2FAAOAAE%2FAAOAAEAAD%2FAAOAAEAADAAG&amp;level=4&amp;haschildren=&amp;populated=false&amp;title=%C2%A7%E2%80%8214-3-205.+Child+abuse+or+neglect%3B+persons+required+to+report.&amp;config=00JABmMTEzODA5Zi0wOWExLTQ3NTAtOThmNy0xYjc5ZjUwYzRkZmIKAFBvZENhdGFsb2f3sjqEYfYX7EMD8yWYBYCu&amp;pddocfullpath=%2Fshared%2Fdocument%2Fstatutes-legislation%2Furn%3AcontentItem%3A5YFJ-H9F3-GXJ9-321D-00008-00&amp;ecomp=8gf5kkk&amp;prid=745b29aa-ade8-4e76-a859-ea6249f47694</t>
  </si>
  <si>
    <t xml:space="preserve">We disagree with the external source, which cites an evidentiary privilege for clergy. This privilege is no longer written in the cited statute. </t>
  </si>
  <si>
    <t>§12-6-101(d)(ii)</t>
  </si>
  <si>
    <t>https://advance.lexis.com/documentpage/?pdmfid=1000516&amp;crid=cdfa0bba-1c17-47bf-ab8d-3b6abea1d5f2&amp;nodeid=AAMAAHAAB&amp;nodepath=%2fROOT%2fAAM%2fAAMAAH%2fAAMAAHAAB&amp;level=3&amp;haschildren=&amp;populated=false&amp;title=%C2%A7%E2%80%8212-6-101.+Sale+or+possession+prohibited%3b+when+possession+unlawful%3b+public+drunkenness%3b+falsification+of+identification%3b+penalty%3b+prima+facie+identification+as+defense.&amp;config=00JABmMTEzODA5Zi0wOWExLTQ3NTAtOThmNy0xYjc5ZjUwYzRkZmIKAFBvZENhdGFsb2f3sjqEYfYX7EMD8yWYBYCu&amp;pddocfullpath=%2fshared%2fdocument%2fstatutes-legislation%2furn%3acontentItem%3a62M6-VH03-GXJ9-3358-00008-00&amp;ecomp=8gf5kkk&amp;prid=f6a8b034-f642-498c-ab38-a47e0151a0e5</t>
  </si>
  <si>
    <t>§21-4-309(a)</t>
  </si>
  <si>
    <t>https://advance.lexis.com/api/document/collection/statutes-legislation/id/62HX-F7J3-CH1B-T1GR-00008-00?cite=Wyo.%20Stat.%20%C2%A7%2021-4-309&amp;context=1000516</t>
  </si>
  <si>
    <t>§21-3-110(xxxix)</t>
  </si>
  <si>
    <t>https://advance.lexis.com/api/document/collection/statutes-legislation/id/67TW-TP33-CGX8-04NN-00008-00?cite=Wyo.%20Stat.%20%C2%A7%2021-3-110&amp;context=1000516</t>
  </si>
  <si>
    <t xml:space="preserve">The cited statute indicates that unexcused absences are determined by the board of trustees for each district. The statute provides a list of preapproved excused absences, but the board of trustees may define unexcused absences beyond the list provided. The Wyoming Department of Education does not provide any additional guidance. </t>
  </si>
  <si>
    <t>Non-Participation of Public Officials</t>
  </si>
  <si>
    <t>Euthenasia Refusal</t>
  </si>
  <si>
    <t>Health Insurance Mandate</t>
  </si>
  <si>
    <t>For-Profit Business Nonparticipation</t>
  </si>
  <si>
    <t>No Religious Discrimination in Financial and Insurance Provision</t>
  </si>
  <si>
    <t>House of Worship Protrected from Closing</t>
  </si>
  <si>
    <t>Non-Participation of Clergy</t>
  </si>
  <si>
    <t>Public Official Recusal</t>
  </si>
  <si>
    <t>Index Score</t>
  </si>
  <si>
    <t>2022 Score</t>
  </si>
  <si>
    <t>2022 Code</t>
  </si>
  <si>
    <t>2022 Statute(s)</t>
  </si>
  <si>
    <t>2022 URL</t>
  </si>
  <si>
    <t>2022 Year Passed &amp; Note(s)</t>
  </si>
  <si>
    <t>Updating note: Alaska Stat. §18.16.010(b) is unconstitutional to the extent that it applies to quasi-public institutions that are not sponsored by religious organizations. Valley Hosp. Ass'n v. Mat-Su Coalition for Choice, 948 P.2d 963 (Alaska 1997).</t>
  </si>
  <si>
    <t>California includes only non-profit, religious hospitals in the conscience exemption for institutions.</t>
  </si>
  <si>
    <t>Although Louisiana statute limits exemptions to medical and religious reasons, we follow NCSL "States With Religious and Philosophical Exemptions From School Immunization Requirements" in coding Louisiana as having broader conscience exemptions as indicated by the Louisiana Department of Health (https://ldh.la.gov/page/2846).</t>
  </si>
  <si>
    <t>Maryland Civil Marriage Protection Act Ch. 2 §3(a)- (c)</t>
  </si>
  <si>
    <t>MCRC Declaratory Ruling, §37.2201, .2202</t>
  </si>
  <si>
    <t>Updating note: This section providing that no person and no hospital or institution shall be coerced, held liable, or discriminated against in any manner because of refusal to perform, accommodate, assist, or submit to an abortion for any reason cannot constitutionally be applied to public facilities.  Hodgson v. Lawson, 542 F.2d 1350 (8th Cir. 1976).</t>
  </si>
  <si>
    <t>Nevada's mandate reads as a mandate on insurance carriers. There is no mandate on employers. However, since employers typically obtain insurance from a carrier, we follow KFF (2021) in noting that insurance carriers associated with religious organizations are exempted and, consequently, any religious employer can obtain health insurance without contraceptive coverage for their employees, as they wish, by utilizing exempted insurers.</t>
  </si>
  <si>
    <t xml:space="preserve">  </t>
  </si>
  <si>
    <t>Updating note: Private, nonprofit, nonsectarian hospitals could not refuse to permit their facilities to be used for elective abortions in first trimester of pregnancy, in view of quasi-public nature of hospitals and in view of facts that hospitals allowed therapeutic abortions and had equipment, facilities, capacity, and willing personnel necessary for therapeutic or elective abortions and that rule prohibiting use of hospital facilities for elective abortions was not related to hospitals' purposes and operational needs. Doe v. Bridgeton Hospital Ass'n, Inc., 366 A.2d 641 (N.J. 1976).</t>
  </si>
  <si>
    <t>§51-253</t>
  </si>
  <si>
    <t>We differ from Sawicki here because a hospital can only refuse sterilization after making this known as policy. Part 3 disallows such policies in public hospitals.</t>
  </si>
  <si>
    <t>webserver.rilin.state.ri.us/Statutes/TITLE16/16-38/16-38-2.HTM</t>
  </si>
  <si>
    <t>§44-41-50</t>
  </si>
  <si>
    <t>§44-41-40</t>
  </si>
  <si>
    <t>https://www.scstatehouse.gov/code/t44c139.php#44-139</t>
  </si>
  <si>
    <t>§44-41-40, -50</t>
  </si>
  <si>
    <t>We cannot reconcile our code with KFF as they indicate that Virginia does have contraceptive mandate but also report "N/A" in any exemption related measure, which they key as indicating there is no contraception mandate.</t>
  </si>
  <si>
    <t xml:space="preserve">We differ from Sawicki's "Procedural Protections in Reproductive Health Care Conscience Laws" due to the existence of an open-ended conscience provision (as noted to the left.) </t>
  </si>
  <si>
    <t>Avg Score</t>
  </si>
  <si>
    <t>No Religious Discrimination in Financial Service or Insurance Provision</t>
  </si>
  <si>
    <t>Non-Participation by Clergy</t>
  </si>
  <si>
    <t>2023 Public Hospital Abortion Refusal</t>
  </si>
  <si>
    <t>Disposal of Remains</t>
  </si>
  <si>
    <t>Right to Opt-Out of Sex Education Assignments</t>
  </si>
  <si>
    <t>Safeguard Score (%)</t>
  </si>
  <si>
    <t>2024 Item Score (%)</t>
  </si>
  <si>
    <t>Rank (1st through 50th)</t>
  </si>
  <si>
    <t>Average State Score</t>
  </si>
  <si>
    <t>N/A</t>
  </si>
  <si>
    <t>Percentage of States</t>
  </si>
  <si>
    <t>Nonparticipation by Clergy</t>
  </si>
  <si>
    <t>Excused Absences for Religious Reasons</t>
  </si>
  <si>
    <t>Rank</t>
  </si>
  <si>
    <t>1</t>
  </si>
  <si>
    <t>2</t>
  </si>
  <si>
    <t>3</t>
  </si>
  <si>
    <t>4</t>
  </si>
  <si>
    <t>5</t>
  </si>
  <si>
    <t>6</t>
  </si>
  <si>
    <t>7</t>
  </si>
  <si>
    <t>8</t>
  </si>
  <si>
    <t>9</t>
  </si>
  <si>
    <t>10</t>
  </si>
  <si>
    <t>11</t>
  </si>
  <si>
    <t>12</t>
  </si>
  <si>
    <t>13</t>
  </si>
  <si>
    <t>14</t>
  </si>
  <si>
    <t>15</t>
  </si>
  <si>
    <t>16</t>
  </si>
  <si>
    <t>Year:</t>
  </si>
  <si>
    <t>2024 Data (Measured as of December 31, 2023)</t>
  </si>
  <si>
    <t>Group Name:</t>
  </si>
  <si>
    <t>Index Score According to 2024 Parameters (%)</t>
  </si>
  <si>
    <t>Index Score According to 2023 parameters (%)</t>
  </si>
  <si>
    <t>Health-Care Provision</t>
  </si>
  <si>
    <t>Marriage &amp; Weddings</t>
  </si>
  <si>
    <t>Religious Ceremonial Life</t>
  </si>
  <si>
    <t>School-Aged Children</t>
  </si>
  <si>
    <t>Participation by Clergy</t>
  </si>
  <si>
    <t>Houses of Worship Protected from Closing</t>
  </si>
  <si>
    <t>Facilitation by Religious Organizations</t>
  </si>
  <si>
    <t>Public College and University Students Excused for Religious Reasons</t>
  </si>
  <si>
    <r>
      <rPr>
        <i/>
        <sz val="11"/>
        <color theme="1"/>
        <rFont val="Calibri"/>
        <family val="2"/>
      </rPr>
      <t>Updating note:</t>
    </r>
    <r>
      <rPr>
        <i/>
        <sz val="11"/>
        <color theme="1"/>
        <rFont val="Calibri"/>
        <family val="2"/>
      </rPr>
      <t xml:space="preserve"> Alaska Stat. §18.16.010(b) is unconstitutional to the extent that it applies to quasi-public institutions that are not sponsored by religious organizations. Valley Hosp. Ass'n v. Mat-Su Coalition for Choice, 948 P.2d 963 (Alaska 1997).</t>
    </r>
  </si>
  <si>
    <r>
      <rPr>
        <i/>
        <sz val="11"/>
        <color theme="1"/>
        <rFont val="Calibri"/>
        <family val="2"/>
      </rPr>
      <t>Updating note:</t>
    </r>
    <r>
      <rPr>
        <i/>
        <sz val="11"/>
        <color theme="1"/>
        <rFont val="Calibri"/>
        <family val="2"/>
      </rPr>
      <t xml:space="preserve"> This section providing that no person and no hospital or institution shall be coerced, held liable, or discriminated against in any manner because of refusal to perform, accommodate, assist, or submit to an abortion for any reason cannot constitutionally be applied to public facilities.  Hodgson v. Lawson, 542 F.2d 1350 (8th Cir. 1976).</t>
    </r>
  </si>
  <si>
    <r>
      <rPr>
        <i/>
        <sz val="11"/>
        <color theme="1"/>
        <rFont val="Calibri"/>
        <family val="2"/>
      </rPr>
      <t xml:space="preserve">Updating note: </t>
    </r>
    <r>
      <rPr>
        <i/>
        <sz val="11"/>
        <color theme="1"/>
        <rFont val="Calibri"/>
        <family val="2"/>
      </rPr>
      <t>Hospital must be religiously affiliated to refuse to permit their facilities to be used for elective abortions. Doe v. Bridgeton Hospital Ass'n, Inc., 366 A.2d 641 (N.J. 1976).</t>
    </r>
  </si>
  <si>
    <r>
      <rPr>
        <i/>
        <sz val="11"/>
        <color theme="1"/>
        <rFont val="Calibri"/>
        <family val="2"/>
      </rPr>
      <t>Updating note:</t>
    </r>
    <r>
      <rPr>
        <i/>
        <sz val="11"/>
        <color theme="1"/>
        <rFont val="Calibri"/>
        <family val="2"/>
      </rPr>
      <t xml:space="preserve"> Private, nonprofit, nonsectarian hospitals could not refuse to permit their facilities to be used for elective abortions in first trimester of pregnancy, in view of quasi-public nature of hospitals and in view of facts that hospitals allowed therapeutic abortions and had equipment, facilities, capacity, and willing personnel necessary for therapeutic or elective abortions and that rule prohibiting use of hospital facilities for elective abortions was not related to hospitals' purposes and operational needs. Doe v. Bridgeton Hospital Ass'n, Inc., 366 A.2d 641 (N.J. 1976).</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</si>
  <si>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</si>
  <si>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</si>
  <si>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</si>
  <si>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</si>
  <si>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</si>
  <si>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</si>
  <si>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</si>
  <si>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</si>
  <si>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</si>
  <si>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</si>
  <si>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</si>
  <si>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</si>
  <si>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</si>
  <si>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</si>
  <si>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u/>
        <sz val="11"/>
        <color theme="1"/>
        <rFont val="Calibri"/>
        <family val="2"/>
      </rPr>
      <t xml:space="preserve">We differ with </t>
    </r>
    <r>
      <rPr>
        <u/>
        <sz val="11"/>
        <color rgb="FF1155CC"/>
        <rFont val="Calibri"/>
        <family val="2"/>
      </rPr>
      <t>NCSL "Voting Outside the Polling Place"</t>
    </r>
    <r>
      <rPr>
        <u/>
        <sz val="11"/>
        <color theme="1"/>
        <rFont val="Calibri"/>
        <family val="2"/>
      </rPr>
      <t xml:space="preserve">  (which categorizes Pennsylvania as having no-excuse absentee voting) and find that Pennsylvania statutes enumerate reasons for absentee voting, including observance of a religious holiday.</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</si>
  <si>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</si>
  <si>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</si>
  <si>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</si>
  <si>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</si>
  <si>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</si>
  <si>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</si>
  <si>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t>2023 Data (Measured as of December 31, 2022)</t>
  </si>
  <si>
    <t>2022 Data (Measured as of December 31, 2021)</t>
  </si>
  <si>
    <t>[2023 Score on 2022 Items Only (%)]</t>
  </si>
  <si>
    <t>2023 Index Score (%)</t>
  </si>
  <si>
    <t>2023 Rank (1st through 50th)</t>
  </si>
  <si>
    <t>2022 Index Score (%)</t>
  </si>
  <si>
    <t>2023 Absentee Voting</t>
  </si>
  <si>
    <t>2023 General Conscience</t>
  </si>
  <si>
    <t>2023 Individual-Level Abortion Refusal</t>
  </si>
  <si>
    <t>2023 Private Hospital Abortion Refusal</t>
  </si>
  <si>
    <t>2023 Immunity from Civil Liability (Abortion)</t>
  </si>
  <si>
    <t>2023 Immunity from Criminal Prosecution (Abortion)</t>
  </si>
  <si>
    <t>2023 Protection from Government Action (Abortion)</t>
  </si>
  <si>
    <t>2023 Refusal in Emergency (Abortion)</t>
  </si>
  <si>
    <t>2023 Individual-Level Sterilization Refusal</t>
  </si>
  <si>
    <t>2023 Private Hospital Sterilization Refusal</t>
  </si>
  <si>
    <t>2023 Public Hospital Sterlization Refusal</t>
  </si>
  <si>
    <t>2023 Immunity from Civil Liability (Sterilization)</t>
  </si>
  <si>
    <t>2023 Immunity from Criminal Prosecution (Sterilization)</t>
  </si>
  <si>
    <t>2023 Protection from Government Action (Sterilization)</t>
  </si>
  <si>
    <t>2023 Individual-Level Contraception Refusal</t>
  </si>
  <si>
    <t>2023 Private Hospital Contraception Refusal</t>
  </si>
  <si>
    <t>2023 Public Hospital Contraception Refusal</t>
  </si>
  <si>
    <t>2023 Immunity from Civil Liability (Contraception)</t>
  </si>
  <si>
    <t>2023 Immunity from Criminal Prosecution (Contraception)</t>
  </si>
  <si>
    <t>2023 Protection from Government Action (Contraception)</t>
  </si>
  <si>
    <t>2023 Health Insurance Contraceptive Mandate</t>
  </si>
  <si>
    <t>2023 Participation by Clergy</t>
  </si>
  <si>
    <t>2023 Facilitation by Religious Organizations</t>
  </si>
  <si>
    <t>2023 Explicit Protection of Tax-Exempt Status</t>
  </si>
  <si>
    <t>2023 Protections from Government Penalties Beyond Tax-Exempt Status</t>
  </si>
  <si>
    <t>2023 Public Official Recusal</t>
  </si>
  <si>
    <t>2023 For-Profit Business Nonparticipation</t>
  </si>
  <si>
    <t>2023 Clergy as Mandatory Reporters</t>
  </si>
  <si>
    <t xml:space="preserve">2023 Furnishment to Minors </t>
  </si>
  <si>
    <t xml:space="preserve">2023 Consumption by Minors </t>
  </si>
  <si>
    <t>2023 Religious Freedom Restoration Act</t>
  </si>
  <si>
    <t xml:space="preserve">2023 Childhood Immunization Requirements </t>
  </si>
  <si>
    <t xml:space="preserve">2023 Excused Absence for Religious Observance </t>
  </si>
  <si>
    <t>2023 Excused Absence for Religious Instruction</t>
  </si>
  <si>
    <t>2022 Absentee Voting</t>
  </si>
  <si>
    <t>2022 General Conscience</t>
  </si>
  <si>
    <t>2022 Individual-Level Abortion Refusal</t>
  </si>
  <si>
    <t>2022 Private Hospital Aboriton Refusal</t>
  </si>
  <si>
    <t>2022 Public Hospital Abortion Refusal</t>
  </si>
  <si>
    <t>2022 Immunity from Civil Liability (Abortion)</t>
  </si>
  <si>
    <t>2022 Immunity from Criminal Prosecution (Abortion)</t>
  </si>
  <si>
    <t>2022 Protection from Government Action (Abortion)</t>
  </si>
  <si>
    <t>2022 Refusal in Emergency (Abortion)</t>
  </si>
  <si>
    <t>2022 Individual-Level Sterilization Refusal</t>
  </si>
  <si>
    <t>2022 Private Hospital Sterlization Refusal</t>
  </si>
  <si>
    <t>2022 Public Hospital Sterlization Refusal</t>
  </si>
  <si>
    <t>2022 Immunity from Civil Liability (Sterilization)</t>
  </si>
  <si>
    <t>2022 Immunity from Criminal Prosecution (Sterilization)</t>
  </si>
  <si>
    <t>2022 Protection from Government Action (Sterilization)</t>
  </si>
  <si>
    <t>2022 Individual-Level Contraception Refusal</t>
  </si>
  <si>
    <t>2022 Private Hospital Contraception Refusal</t>
  </si>
  <si>
    <t>2022 Public Hospital Contraception Refusal</t>
  </si>
  <si>
    <t>2022 Immunity from Civil Liability (Contraception)</t>
  </si>
  <si>
    <t>2022 Immunity from Criminal Prosecution (Contraception)</t>
  </si>
  <si>
    <t>2022 Protection from Government Action (Contraception)</t>
  </si>
  <si>
    <t>2022 Health Insurance Contraceptive Mandate</t>
  </si>
  <si>
    <t>2022 Participation by Clergy</t>
  </si>
  <si>
    <t>2022 Facilitation by Religious Organizations</t>
  </si>
  <si>
    <t>2022 Explicit Protection of Tax-Exempt Status</t>
  </si>
  <si>
    <t>2022 Protections from Government Penalties Beyond Tax-Exempt Status</t>
  </si>
  <si>
    <t>2022 Public Official Recusal</t>
  </si>
  <si>
    <t>2022 For-Profit Business Nonparticipation</t>
  </si>
  <si>
    <t>2022 Religious Freedom Restoration Act</t>
  </si>
  <si>
    <t xml:space="preserve">2022 Childhood Immunization Requirements </t>
  </si>
  <si>
    <t>2023 Score</t>
  </si>
  <si>
    <t>2023 Code</t>
  </si>
  <si>
    <t>2023 Statute(s)</t>
  </si>
  <si>
    <t>2023 URL</t>
  </si>
  <si>
    <t>2023 Year Passed &amp; Note(s)</t>
  </si>
  <si>
    <t>Alabama's "Health Care Rights of Conscience Act" grants health care providers, defined as individuals, the "right not to participate" in a wide range of health-care services for reasons of conscience, defined to include religious principles.</t>
  </si>
  <si>
    <r>
      <rPr>
        <i/>
        <sz val="11"/>
        <color theme="1"/>
        <rFont val="Calibri"/>
        <family val="2"/>
      </rPr>
      <t>Updating note:</t>
    </r>
    <r>
      <rPr>
        <i/>
        <sz val="11"/>
        <color theme="1"/>
        <rFont val="Calibri"/>
        <family val="2"/>
      </rPr>
      <t xml:space="preserve"> Alaska Stat. §18.16.010(b) is unconstitutional to the extent that it applies to quasi-public institutions that are not sponsored by religious organizations. Valley Hosp. Ass'n v. Mat-Su Coalition for Choice, 948 P.2d 963 (Alaska 1997).</t>
    </r>
  </si>
  <si>
    <t>Illinois's "Health Care Right of Conscience Act" applies to healthcare "facilities," public and private, as well as  health care "personnel," recognizing potential conscience concerns, defined to include religious faith.</t>
  </si>
  <si>
    <r>
      <rPr>
        <i/>
        <sz val="11"/>
        <color theme="1"/>
        <rFont val="Calibri"/>
        <family val="2"/>
      </rPr>
      <t>Updating note:</t>
    </r>
    <r>
      <rPr>
        <i/>
        <sz val="11"/>
        <color theme="1"/>
        <rFont val="Calibri"/>
        <family val="2"/>
      </rPr>
      <t xml:space="preserve"> This section providing that no person and no hospital or institution shall be coerced, held liable, or discriminated against in any manner because of refusal to perform, accommodate, assist, or submit to an abortion for any reason cannot constitutionally be applied to public facilities.  Hodgson v. Lawson, 542 F.2d 1350 (8th Cir. 1976).</t>
    </r>
  </si>
  <si>
    <r>
      <rPr>
        <i/>
        <sz val="11"/>
        <color theme="1"/>
        <rFont val="Calibri"/>
        <family val="2"/>
      </rPr>
      <t xml:space="preserve">Updating note: </t>
    </r>
    <r>
      <rPr>
        <i/>
        <sz val="11"/>
        <color theme="1"/>
        <rFont val="Calibri"/>
        <family val="2"/>
      </rPr>
      <t>Hospital must be religiously affiliated to refuse to permit their facilities to be used for elective abortions. Doe v. Bridgeton Hospital Ass'n, Inc., 366 A.2d 641 (N.J. 1976).</t>
    </r>
  </si>
  <si>
    <r>
      <rPr>
        <i/>
        <sz val="11"/>
        <color theme="1"/>
        <rFont val="Calibri"/>
        <family val="2"/>
      </rPr>
      <t>Updating note:</t>
    </r>
    <r>
      <rPr>
        <i/>
        <sz val="11"/>
        <color theme="1"/>
        <rFont val="Calibri"/>
        <family val="2"/>
      </rPr>
      <t xml:space="preserve"> Private, nonprofit, nonsectarian hospitals could not refuse to permit their facilities to be used for elective abortions in first trimester of pregnancy, in view of quasi-public nature of hospitals and in view of facts that hospitals allowed therapeutic abortions and had equipment, facilities, capacity, and willing personnel necessary for therapeutic or elective abortions and that rule prohibiting use of hospital facilities for elective abortions was not related to hospitals' purposes and operational needs. Doe v. Bridgeton Hospital Ass'n, Inc., 366 A.2d 641 (N.J. 1976).</t>
    </r>
  </si>
  <si>
    <r>
      <rPr>
        <i/>
        <sz val="11"/>
        <color theme="1"/>
        <rFont val="Calibri"/>
        <family val="2"/>
      </rPr>
      <t xml:space="preserve">Updating note: </t>
    </r>
    <r>
      <rPr>
        <i/>
        <sz val="11"/>
        <color theme="1"/>
        <rFont val="Calibri"/>
        <family val="2"/>
      </rPr>
      <t>Hospital must be religiously affiliated to refuse to permit their facilities to be used for elective abortions. Doe v. Bridgeton Hospital Ass'n, Inc., 366 A.2d 641 (N.J. 1976).</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</si>
  <si>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</si>
  <si>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t>New Mexico's "Uniform Health-Care Decisions," in establishing the obligations of health-care practitioners, allows that neither "health-care practitioners" (i.e., individuals) nor "health-care institutions," public or private, may decline to participate in healthcare services for reason of conscience (though conscience is left undefined.)</t>
  </si>
  <si>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</si>
  <si>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</si>
  <si>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</si>
  <si>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</si>
  <si>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</si>
  <si>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</si>
  <si>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</si>
  <si>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</si>
  <si>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</si>
  <si>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</si>
  <si>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</si>
  <si>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</si>
  <si>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</si>
  <si>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effective after Sawicki's publication date</t>
    </r>
    <r>
      <rPr>
        <u/>
        <sz val="11"/>
        <color rgb="FF000000"/>
        <rFont val="Calibri"/>
        <family val="2"/>
      </rPr>
      <t>.</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</si>
  <si>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effective after Sawicki's publication date</t>
    </r>
    <r>
      <rPr>
        <u/>
        <sz val="11"/>
        <color rgb="FF000000"/>
        <rFont val="Calibri"/>
        <family val="2"/>
      </rPr>
      <t>.</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</si>
  <si>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effective after Sawicki's publication date</t>
    </r>
    <r>
      <rPr>
        <u/>
        <sz val="11"/>
        <color rgb="FF000000"/>
        <rFont val="Calibri"/>
        <family val="2"/>
      </rPr>
      <t>.</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</si>
  <si>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effective after Sawicki's publication date</t>
    </r>
    <r>
      <rPr>
        <u/>
        <sz val="11"/>
        <color rgb="FF000000"/>
        <rFont val="Calibri"/>
        <family val="2"/>
      </rPr>
      <t>.</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</si>
  <si>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effective after Sawicki's publication date</t>
    </r>
    <r>
      <rPr>
        <u/>
        <sz val="11"/>
        <color rgb="FF000000"/>
        <rFont val="Calibri"/>
        <family val="2"/>
      </rPr>
      <t>.</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</si>
  <si>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effective after Sawicki's publication date</t>
    </r>
    <r>
      <rPr>
        <u/>
        <sz val="11"/>
        <color rgb="FF000000"/>
        <rFont val="Calibri"/>
        <family val="2"/>
      </rPr>
      <t>.</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</si>
  <si>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effective after Sawicki's publication date</t>
    </r>
    <r>
      <rPr>
        <u/>
        <sz val="11"/>
        <color rgb="FF000000"/>
        <rFont val="Calibri"/>
        <family val="2"/>
      </rPr>
      <t>.</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</si>
  <si>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effective after Sawicki's publication date</t>
    </r>
    <r>
      <rPr>
        <u/>
        <sz val="11"/>
        <color rgb="FF000000"/>
        <rFont val="Calibri"/>
        <family val="2"/>
      </rPr>
      <t>.</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</si>
  <si>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effective after Sawicki's publication date</t>
    </r>
    <r>
      <rPr>
        <u/>
        <sz val="11"/>
        <color rgb="FF000000"/>
        <rFont val="Calibri"/>
        <family val="2"/>
      </rPr>
      <t>.</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</si>
  <si>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effective after Sawicki's publication date</t>
    </r>
    <r>
      <rPr>
        <u/>
        <sz val="11"/>
        <color rgb="FF000000"/>
        <rFont val="Calibri"/>
        <family val="2"/>
      </rPr>
      <t>.</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</si>
  <si>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effective after Sawicki's publication date</t>
    </r>
    <r>
      <rPr>
        <u/>
        <sz val="11"/>
        <color rgb="FF000000"/>
        <rFont val="Calibri"/>
        <family val="2"/>
      </rPr>
      <t>.</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</si>
  <si>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effective after Sawicki's publication date</t>
    </r>
    <r>
      <rPr>
        <u/>
        <sz val="11"/>
        <color rgb="FF000000"/>
        <rFont val="Calibri"/>
        <family val="2"/>
      </rPr>
      <t>.</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</si>
  <si>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effective after Sawicki's publication date</t>
    </r>
    <r>
      <rPr>
        <u/>
        <sz val="11"/>
        <color rgb="FF000000"/>
        <rFont val="Calibri"/>
        <family val="2"/>
      </rPr>
      <t>.</t>
    </r>
  </si>
  <si>
    <r>
      <rPr>
        <u/>
        <sz val="11"/>
        <color theme="1"/>
        <rFont val="Calibri"/>
        <family val="2"/>
      </rPr>
      <t xml:space="preserve">We differ with </t>
    </r>
    <r>
      <rPr>
        <u/>
        <sz val="11"/>
        <color rgb="FF1155CC"/>
        <rFont val="Calibri"/>
        <family val="2"/>
      </rPr>
      <t>NCSL "Voting Outside the Polling Place"</t>
    </r>
    <r>
      <rPr>
        <u/>
        <sz val="11"/>
        <color theme="1"/>
        <rFont val="Calibri"/>
        <family val="2"/>
      </rPr>
      <t xml:space="preserve">  (which categorizes Pennsylvania as having no-excuse absentee voting) and find that Pennsylvania statutes enumerate reasons for absentee voting, including observance of a religious holiday.</t>
    </r>
  </si>
  <si>
    <t>We differ from NCSL "Voting Outside the Polling Place"  (which categorizes Pennsylvania as having no-excuse absentee voting) and find that Pennsylvania statutes enumerate reasons for absentee voting, including observance of a religious holiday.</t>
  </si>
  <si>
    <t>§17-20-2</t>
  </si>
  <si>
    <t>webserver.rilin.state.ri.us/Statutes/TITLE17/17-20/17-20-2.HTM</t>
  </si>
  <si>
    <t>We differ from NCSL "Voting Outside the Polling Place"  (which categorizes Rhode Island as having no-excuse absentee voting) and find that, though any voter can request an absentee ballot, a limited set of acceptable reasons is provided by Rhode Island statute and they do not include religious concerns.</t>
  </si>
  <si>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</si>
  <si>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</si>
  <si>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</si>
  <si>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</si>
  <si>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</si>
  <si>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</si>
  <si>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t>Washington's statute 48.43.065 establishes patients' rights to receive health care and "providers, carriers, and facilities" to refuse to participate in various aspects of health care procedures for reasons of "religious belief and conscience".</t>
  </si>
  <si>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</si>
  <si>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</si>
  <si>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</si>
  <si>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</si>
  <si>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r>
      <rPr>
        <u/>
        <sz val="11"/>
        <color rgb="FF000000"/>
        <rFont val="Calibri"/>
        <family val="2"/>
      </rPr>
      <t xml:space="preserve">We differ from Sawicki's </t>
    </r>
    <r>
      <rPr>
        <u/>
        <sz val="11"/>
        <color rgb="FF1155CC"/>
        <rFont val="Calibri"/>
        <family val="2"/>
      </rPr>
      <t>"Procedural Protections in Reproductive Health Care Conscience Laws"</t>
    </r>
    <r>
      <rPr>
        <u/>
        <sz val="11"/>
        <color rgb="FF000000"/>
        <rFont val="Calibri"/>
        <family val="2"/>
      </rPr>
      <t xml:space="preserve"> due to the existence of an open-ended conscience provision (as noted to the left.) </t>
    </r>
  </si>
  <si>
    <t>Clergy Recusal</t>
  </si>
  <si>
    <t>2024 Safeguard Score (%)</t>
  </si>
  <si>
    <t>2024 Rank (1st through 50th)</t>
  </si>
  <si>
    <t>2024 Score</t>
  </si>
  <si>
    <t>2023  Safeguard (Index) Score (%)</t>
  </si>
  <si>
    <t>Ranking</t>
  </si>
  <si>
    <t>2023 Item Score (%)</t>
  </si>
  <si>
    <t>22</t>
  </si>
  <si>
    <t>45</t>
  </si>
  <si>
    <t>17</t>
  </si>
  <si>
    <t>48</t>
  </si>
  <si>
    <t>41</t>
  </si>
  <si>
    <t>29</t>
  </si>
  <si>
    <t>26</t>
  </si>
  <si>
    <t>19</t>
  </si>
  <si>
    <t>38</t>
  </si>
  <si>
    <t>34</t>
  </si>
  <si>
    <t>39</t>
  </si>
  <si>
    <t>28</t>
  </si>
  <si>
    <t>21</t>
  </si>
  <si>
    <t>31</t>
  </si>
  <si>
    <t>40</t>
  </si>
  <si>
    <t>24</t>
  </si>
  <si>
    <t>27</t>
  </si>
  <si>
    <t>20</t>
  </si>
  <si>
    <t>44</t>
  </si>
  <si>
    <t>32</t>
  </si>
  <si>
    <t>49</t>
  </si>
  <si>
    <t>37</t>
  </si>
  <si>
    <t>46</t>
  </si>
  <si>
    <t>36</t>
  </si>
  <si>
    <t>18</t>
  </si>
  <si>
    <t>30</t>
  </si>
  <si>
    <t>33</t>
  </si>
  <si>
    <t>23</t>
  </si>
  <si>
    <t>42</t>
  </si>
  <si>
    <t>47</t>
  </si>
  <si>
    <t>35</t>
  </si>
  <si>
    <t>50</t>
  </si>
  <si>
    <t>25</t>
  </si>
  <si>
    <t>43</t>
  </si>
  <si>
    <t>SCORE</t>
  </si>
  <si>
    <t>AVG</t>
  </si>
  <si>
    <t>2022  Safeguard (Index) Score (%)</t>
  </si>
  <si>
    <t>2022 Item Score (%)</t>
  </si>
  <si>
    <t>Index (Weighted by Safeguard) Score (%)</t>
  </si>
  <si>
    <t>Unweighted (Item) Score (%)</t>
  </si>
  <si>
    <t>Not measured pre-2023</t>
  </si>
  <si>
    <t>Alaska</t>
  </si>
  <si>
    <t>Score (Broad)</t>
  </si>
  <si>
    <t>Score (Narrow)</t>
  </si>
  <si>
    <t>Ala. Const. of 2022, art. I, §3.01</t>
  </si>
  <si>
    <t>https://alison.legislature.state.al.us/constitution</t>
  </si>
  <si>
    <t>https://codes.findlaw.com/al/title-17-elections/al-code-sect-17-11-3/</t>
  </si>
  <si>
    <t>https://law.justia.com/codes/alabama/title-22/title-1/chapter-21b/section-22-21b-4/</t>
  </si>
  <si>
    <t>§22-21B-4(b), (e)</t>
  </si>
  <si>
    <r>
      <rPr>
        <b/>
        <sz val="11"/>
        <color theme="1"/>
        <rFont val="Calibri"/>
        <family val="2"/>
      </rPr>
      <t>Healthcare conscience act is restricted to the following: abortion, cloning, stem cell research, and sterilization (</t>
    </r>
    <r>
      <rPr>
        <b/>
        <u/>
        <sz val="11"/>
        <color rgb="FF1155CC"/>
        <rFont val="Calibri"/>
        <family val="2"/>
      </rPr>
      <t>§ 22-21B-3</t>
    </r>
    <r>
      <rPr>
        <b/>
        <sz val="11"/>
        <color theme="1"/>
        <rFont val="Calibri"/>
        <family val="2"/>
      </rPr>
      <t>).</t>
    </r>
  </si>
  <si>
    <t>§ 22-21B-4</t>
  </si>
  <si>
    <r>
      <rPr>
        <b/>
        <sz val="11"/>
        <color theme="1"/>
        <rFont val="Calibri"/>
        <family val="2"/>
      </rPr>
      <t>Healthcare conscience act is restricted to the following: abortion, cloning, stem cell research, and sterilization (</t>
    </r>
    <r>
      <rPr>
        <b/>
        <u/>
        <sz val="11"/>
        <color rgb="FF1155CC"/>
        <rFont val="Calibri"/>
        <family val="2"/>
      </rPr>
      <t>§ 22-21B-3</t>
    </r>
    <r>
      <rPr>
        <b/>
        <sz val="11"/>
        <color theme="1"/>
        <rFont val="Calibri"/>
        <family val="2"/>
      </rPr>
      <t>).</t>
    </r>
  </si>
  <si>
    <t xml:space="preserve">§ 22-21B-4; § 22-21B-3
</t>
  </si>
  <si>
    <r>
      <rPr>
        <b/>
        <u/>
        <sz val="11"/>
        <color rgb="FF1155CC"/>
        <rFont val="Calibri"/>
        <family val="2"/>
      </rPr>
      <t>https://law.justia.com/codes/alabama/title-22/title-1/chapter-21b/section-22-21b-4</t>
    </r>
    <r>
      <rPr>
        <b/>
        <sz val="11"/>
        <color rgb="FF000000"/>
        <rFont val="Calibri"/>
        <family val="2"/>
      </rPr>
      <t xml:space="preserve">; </t>
    </r>
    <r>
      <rPr>
        <b/>
        <u/>
        <sz val="11"/>
        <color rgb="FF1155CC"/>
        <rFont val="Calibri"/>
        <family val="2"/>
      </rPr>
      <t>https://law.justia.com/codes/alabama/title-22/title-1/chapter-21b/section-22-21b-3/</t>
    </r>
    <r>
      <rPr>
        <b/>
        <sz val="11"/>
        <color rgb="FF000000"/>
        <rFont val="Calibri"/>
        <family val="2"/>
      </rPr>
      <t xml:space="preserve"> </t>
    </r>
  </si>
  <si>
    <r>
      <rPr>
        <b/>
        <sz val="11"/>
        <color theme="1"/>
        <rFont val="Calibri"/>
        <family val="2"/>
      </rPr>
      <t>Healthcare conscience act is restricted to the following: abortion, cloning, stem cell research, and sterilization (</t>
    </r>
    <r>
      <rPr>
        <b/>
        <u/>
        <sz val="11"/>
        <color rgb="FF1155CC"/>
        <rFont val="Calibri"/>
        <family val="2"/>
      </rPr>
      <t>§ 22-21B-3</t>
    </r>
    <r>
      <rPr>
        <b/>
        <sz val="11"/>
        <color theme="1"/>
        <rFont val="Calibri"/>
        <family val="2"/>
      </rPr>
      <t>).</t>
    </r>
  </si>
  <si>
    <t>https://www.kff.org/other/state-indicator/state-requirements-for-insurance-coverage-of-contraceptives/?currentTimeframe=0&amp;sortModel=%7B%22colId%22:%22Location%22,%22sort%22:%22asc%22%7D</t>
  </si>
  <si>
    <t>https://law.justia.com/codes/alabama/title-26/chapter-14/section-26-14-3/</t>
  </si>
  <si>
    <t>Relevant language added in 2003</t>
  </si>
  <si>
    <t>https://law.justia.com/codes/alabama/title-28/chapter-3a/section-28-3a-25/</t>
  </si>
  <si>
    <t>https://law.justia.com/codes/alabama/title-28/chapter-1/section-28-1-5/</t>
  </si>
  <si>
    <t>Statutes were flipped for 2023 and 2024, fixed for 2025.</t>
  </si>
  <si>
    <t>§ 31-9-25</t>
  </si>
  <si>
    <r>
      <rPr>
        <b/>
        <u/>
        <sz val="11"/>
        <color rgb="FF1155CC"/>
        <rFont val="Calibri"/>
        <family val="2"/>
      </rPr>
      <t>https://casetext.com/statute/code-of-alabama/title-31-military-affairs-and-civil-defense/chapter-9-emergency-management/article-1-alabama-emergency-management-act-of-1955/section-31-9-25-continued-operation-of-business-and-religious-entities-during-a-state-of-emergency-alabama-state-house-to-remain-open-to-public-while-legislature-in-session</t>
    </r>
    <r>
      <rPr>
        <b/>
        <sz val="11"/>
        <color rgb="FF000000"/>
        <rFont val="Calibri"/>
        <family val="2"/>
      </rPr>
      <t xml:space="preserve"> </t>
    </r>
  </si>
  <si>
    <t>https://law.justia.com/codes/alabama/title-16/chapter-30/section-16-30-3/</t>
  </si>
  <si>
    <t>§16-28-6, -13, -15</t>
  </si>
  <si>
    <r>
      <rPr>
        <b/>
        <u/>
        <sz val="11"/>
        <color rgb="FF1155CC"/>
        <rFont val="Calibri"/>
        <family val="2"/>
      </rPr>
      <t>https://law.justia.com/codes/alabama/title-16/chapter-28/article-1/section-16-28-6/</t>
    </r>
    <r>
      <rPr>
        <b/>
        <sz val="11"/>
        <color theme="1"/>
        <rFont val="Calibri"/>
        <family val="2"/>
      </rPr>
      <t xml:space="preserve">; </t>
    </r>
    <r>
      <rPr>
        <b/>
        <u/>
        <sz val="11"/>
        <color rgb="FF1155CC"/>
        <rFont val="Calibri"/>
        <family val="2"/>
      </rPr>
      <t>https://law.justia.com/codes/alabama/title-16/chapter-28/article-1/section-16-28-13/</t>
    </r>
    <r>
      <rPr>
        <b/>
        <sz val="11"/>
        <color theme="1"/>
        <rFont val="Calibri"/>
        <family val="2"/>
      </rPr>
      <t xml:space="preserve">; </t>
    </r>
    <r>
      <rPr>
        <b/>
        <u/>
        <sz val="11"/>
        <color rgb="FF1155CC"/>
        <rFont val="Calibri"/>
        <family val="2"/>
      </rPr>
      <t>https://law.justia.com/codes/alabama/title-16/chapter-28/article-1/section-16-28-15/</t>
    </r>
    <r>
      <rPr>
        <b/>
        <sz val="11"/>
        <color theme="1"/>
        <rFont val="Calibri"/>
        <family val="2"/>
      </rPr>
      <t xml:space="preserve"> </t>
    </r>
  </si>
  <si>
    <r>
      <rPr>
        <b/>
        <u/>
        <sz val="11"/>
        <color rgb="FF1155CC"/>
        <rFont val="Calibri"/>
        <family val="2"/>
      </rPr>
      <t>https://law.justia.com/codes/alabama/title-16/chapter-28/article-1/section-16-28-6/</t>
    </r>
    <r>
      <rPr>
        <b/>
        <sz val="11"/>
        <color theme="1"/>
        <rFont val="Calibri"/>
        <family val="2"/>
      </rPr>
      <t xml:space="preserve">; </t>
    </r>
    <r>
      <rPr>
        <b/>
        <u/>
        <sz val="11"/>
        <color rgb="FF1155CC"/>
        <rFont val="Calibri"/>
        <family val="2"/>
      </rPr>
      <t>https://law.justia.com/codes/alabama/title-16/chapter-28/article-1/section-16-28-13/</t>
    </r>
    <r>
      <rPr>
        <b/>
        <sz val="11"/>
        <color theme="1"/>
        <rFont val="Calibri"/>
        <family val="2"/>
      </rPr>
      <t xml:space="preserve">; </t>
    </r>
    <r>
      <rPr>
        <b/>
        <u/>
        <sz val="11"/>
        <color rgb="FF1155CC"/>
        <rFont val="Calibri"/>
        <family val="2"/>
      </rPr>
      <t>https://law.justia.com/codes/alabama/title-16/chapter-28/article-1/section-16-28-15/</t>
    </r>
    <r>
      <rPr>
        <b/>
        <sz val="11"/>
        <color theme="1"/>
        <rFont val="Calibri"/>
        <family val="2"/>
      </rPr>
      <t xml:space="preserve"> </t>
    </r>
  </si>
  <si>
    <t>§ 16-40A-2</t>
  </si>
  <si>
    <t>https://codes.findlaw.com/al/title-16-education/al-code-sect-16-40a-2/</t>
  </si>
  <si>
    <t xml:space="preserve">§12-15-319 (12); §38-12-4 </t>
  </si>
  <si>
    <t xml:space="preserve">https://codes.findlaw.com/al/title-12-courts/al-code-sect-12-15-319/; https://law.justia.com/codes/alabama/title-38/chapter-12/article-1/section-38-12-4/ </t>
  </si>
  <si>
    <t xml:space="preserve">https://alison.legislature.state.al.us/constitution </t>
  </si>
  <si>
    <r>
      <rPr>
        <b/>
        <u/>
        <sz val="11"/>
        <color rgb="FF1155CC"/>
        <rFont val="Calibri"/>
        <family val="2"/>
      </rPr>
      <t>https://alisondb.legislature.state.al.us/alison/CodeOfAlabama/1975/17-11-3.htm</t>
    </r>
    <r>
      <rPr>
        <b/>
        <u/>
        <sz val="11"/>
        <color rgb="FF000000"/>
        <rFont val="Calibri"/>
        <family val="2"/>
      </rPr>
      <t xml:space="preserve"> </t>
    </r>
  </si>
  <si>
    <r>
      <rPr>
        <b/>
        <u/>
        <sz val="11"/>
        <color rgb="FF1155CC"/>
        <rFont val="Calibri"/>
        <family val="2"/>
      </rPr>
      <t>https://alisondb.legislature.state.al.us/alison/CodeOfAlabama/1975/22-21b-4.htm</t>
    </r>
    <r>
      <rPr>
        <b/>
        <sz val="11"/>
        <color theme="1"/>
        <rFont val="Calibri"/>
        <family val="2"/>
      </rPr>
      <t xml:space="preserve"> </t>
    </r>
  </si>
  <si>
    <r>
      <rPr>
        <b/>
        <u/>
        <sz val="11"/>
        <color rgb="FF1155CC"/>
        <rFont val="Calibri"/>
        <family val="2"/>
      </rPr>
      <t>https://alisondb.legislature.state.al.us/alison/CodeOfAlabama/1975/22-21b-4.htm</t>
    </r>
    <r>
      <rPr>
        <b/>
        <sz val="11"/>
        <color theme="1"/>
        <rFont val="Calibri"/>
        <family val="2"/>
      </rPr>
      <t xml:space="preserve"> </t>
    </r>
  </si>
  <si>
    <r>
      <rPr>
        <b/>
        <u/>
        <sz val="11"/>
        <color rgb="FF1155CC"/>
        <rFont val="Calibri"/>
        <family val="2"/>
      </rPr>
      <t>https://alisondb.legislature.state.al.us/alison/CodeOfAlabama/1975/22-21b-4.htm</t>
    </r>
    <r>
      <rPr>
        <b/>
        <sz val="11"/>
        <color theme="1"/>
        <rFont val="Calibri"/>
        <family val="2"/>
      </rPr>
      <t xml:space="preserve"> </t>
    </r>
  </si>
  <si>
    <r>
      <rPr>
        <b/>
        <u/>
        <sz val="11"/>
        <color rgb="FF1155CC"/>
        <rFont val="Calibri"/>
        <family val="2"/>
      </rPr>
      <t>https://alisondb.legislature.state.al.us/alison/CodeOfAlabama/1975/22-21b-4.htm</t>
    </r>
    <r>
      <rPr>
        <b/>
        <sz val="11"/>
        <color theme="1"/>
        <rFont val="Calibri"/>
        <family val="2"/>
      </rPr>
      <t xml:space="preserve"> </t>
    </r>
  </si>
  <si>
    <r>
      <rPr>
        <b/>
        <u/>
        <sz val="11"/>
        <color rgb="FF1155CC"/>
        <rFont val="Calibri"/>
        <family val="2"/>
      </rPr>
      <t>https://alisondb.legislature.state.al.us/alison/CodeOfAlabama/1975/22-21b-4.htm</t>
    </r>
    <r>
      <rPr>
        <b/>
        <sz val="11"/>
        <color theme="1"/>
        <rFont val="Calibri"/>
        <family val="2"/>
      </rPr>
      <t xml:space="preserve"> </t>
    </r>
  </si>
  <si>
    <r>
      <rPr>
        <b/>
        <u/>
        <sz val="11"/>
        <color rgb="FF1155CC"/>
        <rFont val="Calibri"/>
        <family val="2"/>
      </rPr>
      <t>https://alisondb.legislature.state.al.us/alison/CodeOfAlabama/1975/22-21b-4.htm</t>
    </r>
    <r>
      <rPr>
        <b/>
        <sz val="11"/>
        <color theme="1"/>
        <rFont val="Calibri"/>
        <family val="2"/>
      </rPr>
      <t xml:space="preserve"> </t>
    </r>
  </si>
  <si>
    <r>
      <rPr>
        <b/>
        <u/>
        <sz val="11"/>
        <color rgb="FF1155CC"/>
        <rFont val="Calibri"/>
        <family val="2"/>
      </rPr>
      <t>https://alisondb.legislature.state.al.us/alison/CodeOfAlabama/1975/22-21b-4.htm</t>
    </r>
    <r>
      <rPr>
        <b/>
        <sz val="11"/>
        <color theme="1"/>
        <rFont val="Calibri"/>
        <family val="2"/>
      </rPr>
      <t xml:space="preserve"> </t>
    </r>
  </si>
  <si>
    <t>Not Previously Measured (hereafter either written out or NPM)</t>
  </si>
  <si>
    <r>
      <rPr>
        <b/>
        <u/>
        <sz val="11"/>
        <color rgb="FF1155CC"/>
        <rFont val="Calibri"/>
        <family val="2"/>
      </rPr>
      <t>https://alisondb.legislature.state.al.us/alison/CodeOfAlabama/1975/22-21b-4.htm</t>
    </r>
    <r>
      <rPr>
        <b/>
        <sz val="11"/>
        <color theme="1"/>
        <rFont val="Calibri"/>
        <family val="2"/>
      </rPr>
      <t xml:space="preserve"> </t>
    </r>
  </si>
  <si>
    <r>
      <rPr>
        <b/>
        <u/>
        <sz val="11"/>
        <color rgb="FF1155CC"/>
        <rFont val="Calibri"/>
        <family val="2"/>
      </rPr>
      <t>https://alisondb.legislature.state.al.us/alison/CodeOfAlabama/1975/22-21b-4.htm</t>
    </r>
    <r>
      <rPr>
        <b/>
        <sz val="11"/>
        <color theme="1"/>
        <rFont val="Calibri"/>
        <family val="2"/>
      </rPr>
      <t xml:space="preserve"> </t>
    </r>
  </si>
  <si>
    <r>
      <rPr>
        <b/>
        <u/>
        <sz val="11"/>
        <color rgb="FF1155CC"/>
        <rFont val="Calibri"/>
        <family val="2"/>
      </rPr>
      <t>https://alisondb.legislature.state.al.us/alison/CodeOfAlabama/1975/22-21b-4.htm</t>
    </r>
    <r>
      <rPr>
        <b/>
        <sz val="11"/>
        <color theme="1"/>
        <rFont val="Calibri"/>
        <family val="2"/>
      </rPr>
      <t xml:space="preserve"> </t>
    </r>
  </si>
  <si>
    <r>
      <rPr>
        <b/>
        <u/>
        <sz val="11"/>
        <color rgb="FF1155CC"/>
        <rFont val="Calibri"/>
        <family val="2"/>
      </rPr>
      <t>https://alisondb.legislature.state.al.us/alison/CodeOfAlabama/1975/22-21b-4.htm</t>
    </r>
    <r>
      <rPr>
        <b/>
        <sz val="11"/>
        <color theme="1"/>
        <rFont val="Calibri"/>
        <family val="2"/>
      </rPr>
      <t xml:space="preserve"> </t>
    </r>
  </si>
  <si>
    <r>
      <rPr>
        <b/>
        <u/>
        <sz val="11"/>
        <color rgb="FF1155CC"/>
        <rFont val="Calibri"/>
        <family val="2"/>
      </rPr>
      <t>https://alisondb.legislature.state.al.us/alison/CodeOfAlabama/1975/22-21b-4.htm</t>
    </r>
    <r>
      <rPr>
        <b/>
        <sz val="11"/>
        <color theme="1"/>
        <rFont val="Calibri"/>
        <family val="2"/>
      </rPr>
      <t xml:space="preserve"> </t>
    </r>
  </si>
  <si>
    <r>
      <rPr>
        <b/>
        <u/>
        <sz val="11"/>
        <color rgb="FF1155CC"/>
        <rFont val="Calibri"/>
        <family val="2"/>
      </rPr>
      <t>https://alisondb.legislature.state.al.us/alison/CodeOfAlabama/1975/22-21b-4.htm</t>
    </r>
    <r>
      <rPr>
        <b/>
        <sz val="11"/>
        <color theme="1"/>
        <rFont val="Calibri"/>
        <family val="2"/>
      </rPr>
      <t xml:space="preserve"> </t>
    </r>
  </si>
  <si>
    <r>
      <rPr>
        <b/>
        <sz val="11"/>
        <color theme="1"/>
        <rFont val="Calibri"/>
        <family val="2"/>
      </rPr>
      <t>Healthcare conscience act is restricted to the following: abortion, cloning, stem cell research, and sterilization (</t>
    </r>
    <r>
      <rPr>
        <b/>
        <u/>
        <sz val="11"/>
        <color rgb="FF1155CC"/>
        <rFont val="Calibri"/>
        <family val="2"/>
      </rPr>
      <t>§ 22-21B-3</t>
    </r>
    <r>
      <rPr>
        <b/>
        <sz val="11"/>
        <color theme="1"/>
        <rFont val="Calibri"/>
        <family val="2"/>
      </rPr>
      <t>).</t>
    </r>
  </si>
  <si>
    <t>NPM</t>
  </si>
  <si>
    <t xml:space="preserve">Not previously measured. </t>
  </si>
  <si>
    <t xml:space="preserve">
</t>
  </si>
  <si>
    <r>
      <rPr>
        <b/>
        <u/>
        <sz val="11"/>
        <color rgb="FF1155CC"/>
        <rFont val="Calibri"/>
        <family val="2"/>
      </rPr>
      <t>https://alisondb.legislature.state.al.us/alison/CodeOfAlabama/1975/26-14-3.htm</t>
    </r>
    <r>
      <rPr>
        <b/>
        <sz val="11"/>
        <color theme="1"/>
        <rFont val="Calibri"/>
        <family val="2"/>
      </rPr>
      <t xml:space="preserve"> </t>
    </r>
  </si>
  <si>
    <r>
      <rPr>
        <b/>
        <u/>
        <sz val="11"/>
        <color rgb="FF1155CC"/>
        <rFont val="Calibri"/>
        <family val="2"/>
      </rPr>
      <t>https://alisondb.legislature.state.al.us/alison/codeofalabama/1975/28-1-5.htm</t>
    </r>
    <r>
      <rPr>
        <b/>
        <sz val="11"/>
        <color theme="1"/>
        <rFont val="Calibri"/>
        <family val="2"/>
      </rPr>
      <t xml:space="preserve"> </t>
    </r>
  </si>
  <si>
    <r>
      <rPr>
        <b/>
        <u/>
        <sz val="11"/>
        <color rgb="FF1155CC"/>
        <rFont val="Calibri"/>
        <family val="2"/>
      </rPr>
      <t>https://alisondb.legislature.state.al.us/alison/codeofalabama/1975/28-3A-25.htm</t>
    </r>
    <r>
      <rPr>
        <b/>
        <sz val="11"/>
        <color theme="1"/>
        <rFont val="Calibri"/>
        <family val="2"/>
      </rPr>
      <t xml:space="preserve"> </t>
    </r>
  </si>
  <si>
    <r>
      <rPr>
        <b/>
        <u/>
        <sz val="11"/>
        <color rgb="FF1155CC"/>
        <rFont val="Calibri"/>
        <family val="2"/>
      </rPr>
      <t>https://casetext.com/statute/code-of-alabama/title-31-military-affairs-and-civil-defense/chapter-9-emergency-management/article-1-alabama-emergency-management-act-of-1955/section-31-9-25-continued-operation-of-business-and-religious-entities-during-a-state-of-emergency-alabama-state-house-to-remain-open-to-public-while-legislature-in-session</t>
    </r>
    <r>
      <rPr>
        <b/>
        <sz val="11"/>
        <color rgb="FF000000"/>
        <rFont val="Calibri"/>
        <family val="2"/>
      </rPr>
      <t xml:space="preserve"> </t>
    </r>
  </si>
  <si>
    <r>
      <rPr>
        <b/>
        <u/>
        <sz val="11"/>
        <color rgb="FF1155CC"/>
        <rFont val="Calibri"/>
        <family val="2"/>
      </rPr>
      <t>https://alisondb.legislature.state.al.us/alison/CodeOfAlabama/1975/16-30-3.htm</t>
    </r>
    <r>
      <rPr>
        <b/>
        <sz val="11"/>
        <color theme="1"/>
        <rFont val="Calibri"/>
        <family val="2"/>
      </rPr>
      <t xml:space="preserve"> </t>
    </r>
  </si>
  <si>
    <r>
      <rPr>
        <b/>
        <u/>
        <sz val="11"/>
        <color rgb="FF1155CC"/>
        <rFont val="Calibri"/>
        <family val="2"/>
      </rPr>
      <t>https://alisondb.legislature.state.al.us/alison/CodeOfAlabama/1975/16-28-13.htm</t>
    </r>
    <r>
      <rPr>
        <b/>
        <sz val="11"/>
        <color theme="1"/>
        <rFont val="Calibri"/>
        <family val="2"/>
      </rPr>
      <t xml:space="preserve"> </t>
    </r>
  </si>
  <si>
    <r>
      <rPr>
        <b/>
        <u/>
        <sz val="11"/>
        <color rgb="FF1155CC"/>
        <rFont val="Calibri"/>
        <family val="2"/>
      </rPr>
      <t>https://alisondb.legislature.state.al.us/alison/CodeOfAlabama/1975/16-28-13.htm</t>
    </r>
    <r>
      <rPr>
        <b/>
        <sz val="11"/>
        <color theme="1"/>
        <rFont val="Calibri"/>
        <family val="2"/>
      </rPr>
      <t xml:space="preserve"> </t>
    </r>
  </si>
  <si>
    <t>No Narrow Distinction Made</t>
  </si>
  <si>
    <t>Not Measured</t>
  </si>
  <si>
    <t>Accounting for the new Alabama Constitution of 2022 (language unchanged)</t>
  </si>
  <si>
    <t xml:space="preserve">https://www.akleg.gov/basis/statutes.asp#15.20:~:text=Procedures%20for%20Elections.-,Sec.%2015.20.010.,-Persons%20who%20may </t>
  </si>
  <si>
    <r>
      <rPr>
        <b/>
        <u/>
        <sz val="11"/>
        <color rgb="FF1155CC"/>
        <rFont val="Calibri"/>
        <family val="2"/>
      </rPr>
      <t>http://www.akleg.gov/basis/statutes.asp#18.16.010</t>
    </r>
    <r>
      <rPr>
        <b/>
        <sz val="11"/>
        <color theme="1"/>
        <rFont val="Calibri"/>
        <family val="2"/>
      </rPr>
      <t xml:space="preserve"> </t>
    </r>
  </si>
  <si>
    <t>Relevant language has existed in this statute since at least 1997 (cannot easily ascertain if it appeared in original 1949 version)</t>
  </si>
  <si>
    <r>
      <rPr>
        <b/>
        <u/>
        <sz val="11"/>
        <color rgb="FF1155CC"/>
        <rFont val="Calibri"/>
        <family val="2"/>
      </rPr>
      <t>http://www.akleg.gov/basis/statutes.asp#18.16.010</t>
    </r>
    <r>
      <rPr>
        <b/>
        <sz val="11"/>
        <color theme="1"/>
        <rFont val="Calibri"/>
        <family val="2"/>
      </rPr>
      <t xml:space="preserve"> </t>
    </r>
  </si>
  <si>
    <t>Relevant language has existed in this statute since at least 1997</t>
  </si>
  <si>
    <r>
      <rPr>
        <b/>
        <u/>
        <sz val="11"/>
        <color rgb="FF1155CC"/>
        <rFont val="Calibri"/>
        <family val="2"/>
      </rPr>
      <t>http://www.akleg.gov/basis/statutes.asp#18.16.010</t>
    </r>
    <r>
      <rPr>
        <b/>
        <sz val="11"/>
        <color theme="1"/>
        <rFont val="Calibri"/>
        <family val="2"/>
      </rPr>
      <t xml:space="preserve"> </t>
    </r>
  </si>
  <si>
    <r>
      <rPr>
        <b/>
        <u/>
        <sz val="11"/>
        <color rgb="FF1155CC"/>
        <rFont val="Calibri"/>
        <family val="2"/>
      </rPr>
      <t>http://www.akleg.gov/basis/statutes.asp#18.16.010</t>
    </r>
    <r>
      <rPr>
        <b/>
        <sz val="11"/>
        <color theme="1"/>
        <rFont val="Calibri"/>
        <family val="2"/>
      </rPr>
      <t xml:space="preserve"> </t>
    </r>
  </si>
  <si>
    <r>
      <rPr>
        <b/>
        <u/>
        <sz val="11"/>
        <color rgb="FF1155CC"/>
        <rFont val="Calibri"/>
        <family val="2"/>
      </rPr>
      <t>http://www.akleg.gov/basis/statutes.asp#18.16.010</t>
    </r>
    <r>
      <rPr>
        <b/>
        <sz val="11"/>
        <color theme="1"/>
        <rFont val="Calibri"/>
        <family val="2"/>
      </rPr>
      <t xml:space="preserve"> </t>
    </r>
  </si>
  <si>
    <r>
      <rPr>
        <b/>
        <u/>
        <sz val="11"/>
        <color rgb="FF1155CC"/>
        <rFont val="Calibri"/>
        <family val="2"/>
      </rPr>
      <t>http://www.akleg.gov/basis/statutes.asp#18.16.010</t>
    </r>
    <r>
      <rPr>
        <b/>
        <sz val="11"/>
        <color theme="1"/>
        <rFont val="Calibri"/>
        <family val="2"/>
      </rPr>
      <t xml:space="preserve"> </t>
    </r>
  </si>
  <si>
    <r>
      <rPr>
        <b/>
        <u/>
        <sz val="11"/>
        <color rgb="FF1155CC"/>
        <rFont val="Calibri"/>
        <family val="2"/>
      </rPr>
      <t>http://www.akleg.gov/basis/statutes.asp#18.16.010</t>
    </r>
    <r>
      <rPr>
        <b/>
        <sz val="11"/>
        <color theme="1"/>
        <rFont val="Calibri"/>
        <family val="2"/>
      </rPr>
      <t xml:space="preserve"> </t>
    </r>
  </si>
  <si>
    <t>§ 13.52.060(e)</t>
  </si>
  <si>
    <r>
      <rPr>
        <b/>
        <u/>
        <sz val="11"/>
        <color rgb="FF1155CC"/>
        <rFont val="Calibri"/>
        <family val="2"/>
      </rPr>
      <t>https://casetext.com/statute/alaska-statutes/title-13-decedents-estates-guardianships-transfers-trusts-and-health-care-decisions/chapter-1352-health-care-decisions-act/section-1352060-obligations-of-health-care-providers-institutions-and-facilities</t>
    </r>
    <r>
      <rPr>
        <b/>
        <sz val="11"/>
        <color theme="1"/>
        <rFont val="Calibri"/>
        <family val="2"/>
      </rPr>
      <t xml:space="preserve">
</t>
    </r>
  </si>
  <si>
    <t>§ 13.52.060; § 13.52.390</t>
  </si>
  <si>
    <r>
      <rPr>
        <b/>
        <u/>
        <sz val="11"/>
        <color rgb="FF1155CC"/>
        <rFont val="Calibri"/>
        <family val="2"/>
      </rPr>
      <t>https://casetext.com/statute/alaska-statutes/title-13-decedents-estates-guardianships-transfers-trusts-and-health-care-decisions/chapter-1352-health-care-decisions-act/section-1352060-obligations-of-health-care-providers-institutions-and-facilities</t>
    </r>
    <r>
      <rPr>
        <b/>
        <sz val="11"/>
        <color theme="1"/>
        <rFont val="Calibri"/>
        <family val="2"/>
      </rPr>
      <t xml:space="preserve">; </t>
    </r>
    <r>
      <rPr>
        <b/>
        <u/>
        <sz val="11"/>
        <color rgb="FF1155CC"/>
        <rFont val="Calibri"/>
        <family val="2"/>
      </rPr>
      <t>https://casetext.com/statute/alaska-statutes/title-13-decedents-estates-guardianships-transfers-trusts-and-health-care-decisions/chapter-1352-health-care-decisions-act/section-1352390-definitions</t>
    </r>
    <r>
      <rPr>
        <b/>
        <sz val="11"/>
        <color theme="1"/>
        <rFont val="Calibri"/>
        <family val="2"/>
      </rPr>
      <t xml:space="preserve">  
</t>
    </r>
  </si>
  <si>
    <t>Applies strictly to end of life decisions; not broad enough to give point here</t>
  </si>
  <si>
    <t>Alaska Stat. § 21.36.460</t>
  </si>
  <si>
    <t>https://casetext.com/statute/alaska-statutes/title-21-insurance/chapter-2136-trade-practices-and-frauds/article-05-specific-acts-and-types-of-insurance/section-2136460-uses-of-and-restrictions-on-credit-history-or-insurance-scoring-applicable-to-personal-insurance</t>
  </si>
  <si>
    <t>§ 18.80.250</t>
  </si>
  <si>
    <t xml:space="preserve">https://casetext.com/statute/alaska-statutes/title-18-health-safety-housing-human-rights-and-public-defender/chapter-1880-state-commission-for-human-rights/article-04-discriminatory-practices-prohibited/section-1880250-unlawful-financing-practice; https://casetext.com/statute/alaska-statutes/title-21-insurance/chapter-2136-trade-practices-and-frauds/article-05-specific-acts-and-types-of-insurance/section-2136460-uses-of-and-restrictions-on-credit-history-or-insurance-scoring-applicable-to-personal-insurance 
</t>
  </si>
  <si>
    <r>
      <rPr>
        <b/>
        <u/>
        <sz val="11"/>
        <color rgb="FF1155CC"/>
        <rFont val="Calibri"/>
        <family val="2"/>
      </rPr>
      <t>https://www.akleg.gov/basis/statutes.asp#47.17.020</t>
    </r>
    <r>
      <rPr>
        <b/>
        <u/>
        <sz val="11"/>
        <color rgb="FF000000"/>
        <rFont val="Calibri"/>
        <family val="2"/>
      </rPr>
      <t xml:space="preserve"> </t>
    </r>
  </si>
  <si>
    <r>
      <rPr>
        <b/>
        <u/>
        <sz val="11"/>
        <color rgb="FF1155CC"/>
        <rFont val="Calibri"/>
        <family val="2"/>
      </rPr>
      <t>https://www.akleg.gov/basis/statutes.asp#04.16.051</t>
    </r>
    <r>
      <rPr>
        <b/>
        <sz val="11"/>
        <color theme="1"/>
        <rFont val="Calibri"/>
        <family val="2"/>
      </rPr>
      <t xml:space="preserve"> </t>
    </r>
  </si>
  <si>
    <t>Statute does not exempt clergy from furnishing alcohol, only parents and physicians are exempted</t>
  </si>
  <si>
    <r>
      <rPr>
        <b/>
        <u/>
        <sz val="11"/>
        <color rgb="FF1155CC"/>
        <rFont val="Calibri"/>
        <family val="2"/>
      </rPr>
      <t>https://www.akleg.gov/basis/statutes.asp#04.16.050</t>
    </r>
    <r>
      <rPr>
        <b/>
        <sz val="11"/>
        <color theme="1"/>
        <rFont val="Calibri"/>
        <family val="2"/>
      </rPr>
      <t xml:space="preserve"> </t>
    </r>
  </si>
  <si>
    <t>Refers to §04.16.051 as sole exception to prohibition on underage consumption</t>
  </si>
  <si>
    <t>§25.05.261(c)</t>
  </si>
  <si>
    <r>
      <rPr>
        <b/>
        <u/>
        <sz val="11"/>
        <color rgb="FF1155CC"/>
        <rFont val="Calibri"/>
        <family val="2"/>
      </rPr>
      <t>https://www.akleg.gov/basis/statutes.asp#25.05.261</t>
    </r>
    <r>
      <rPr>
        <b/>
        <u/>
        <sz val="11"/>
        <color rgb="FF000000"/>
        <rFont val="Calibri"/>
        <family val="2"/>
      </rPr>
      <t xml:space="preserve"> </t>
    </r>
  </si>
  <si>
    <t>All signs indicate that this protection would allow clergy to refuse to officiate a same-sex wedding; (c) was added in 2018 amendment, further suggesting intent to protect clergy conscience</t>
  </si>
  <si>
    <r>
      <rPr>
        <b/>
        <u/>
        <sz val="11"/>
        <color rgb="FF1155CC"/>
        <rFont val="Calibri"/>
        <family val="2"/>
      </rPr>
      <t>http://www.akleg.gov/basis/aac.asp#4.06.055</t>
    </r>
    <r>
      <rPr>
        <b/>
        <sz val="11"/>
        <color theme="1"/>
        <rFont val="Calibri"/>
        <family val="2"/>
      </rPr>
      <t xml:space="preserve"> </t>
    </r>
  </si>
  <si>
    <t>Most recent amendment was 2018</t>
  </si>
  <si>
    <r>
      <rPr>
        <b/>
        <u/>
        <sz val="11"/>
        <color rgb="FF1155CC"/>
        <rFont val="Calibri"/>
        <family val="2"/>
      </rPr>
      <t>https://www.akleg.gov/basis/statutes.asp#14.30.010</t>
    </r>
    <r>
      <rPr>
        <b/>
        <sz val="11"/>
        <color theme="1"/>
        <rFont val="Calibri"/>
        <family val="2"/>
      </rPr>
      <t xml:space="preserve"> </t>
    </r>
  </si>
  <si>
    <r>
      <rPr>
        <b/>
        <u/>
        <sz val="11"/>
        <color rgb="FF1155CC"/>
        <rFont val="Calibri"/>
        <family val="2"/>
      </rPr>
      <t>https://www.akleg.gov/basis/statutes.asp#14.30.010</t>
    </r>
    <r>
      <rPr>
        <b/>
        <sz val="11"/>
        <color theme="1"/>
        <rFont val="Calibri"/>
        <family val="2"/>
      </rPr>
      <t xml:space="preserve"> </t>
    </r>
  </si>
  <si>
    <t>§ 14.30.360(b)(2)</t>
  </si>
  <si>
    <t>https://www.akleg.gov/basis/statutes.asp#14.30.360</t>
  </si>
  <si>
    <t>Statute allows parents to request sex ed materials, but not opt out their children</t>
  </si>
  <si>
    <t>§ 47.14.115</t>
  </si>
  <si>
    <t xml:space="preserve">https://casetext.com/statute/alaska-statutes/title-47-welfare-social-services-and-institutions/chapter-4714-juvenile-programs-and-institutions/article-02-care-of-children/section-4714115-training-of-foster-parents </t>
  </si>
  <si>
    <r>
      <rPr>
        <b/>
        <u/>
        <sz val="11"/>
        <color rgb="FF1155CC"/>
        <rFont val="Calibri"/>
        <family val="2"/>
      </rPr>
      <t>http://www.akleg.gov/basis/statutes.asp#18.16.010</t>
    </r>
    <r>
      <rPr>
        <b/>
        <sz val="11"/>
        <color theme="1"/>
        <rFont val="Calibri"/>
        <family val="2"/>
      </rPr>
      <t xml:space="preserve"> </t>
    </r>
  </si>
  <si>
    <r>
      <rPr>
        <b/>
        <u/>
        <sz val="11"/>
        <color rgb="FF1155CC"/>
        <rFont val="Calibri"/>
        <family val="2"/>
      </rPr>
      <t>http://www.akleg.gov/basis/statutes.asp#18.16.010</t>
    </r>
    <r>
      <rPr>
        <b/>
        <sz val="11"/>
        <color theme="1"/>
        <rFont val="Calibri"/>
        <family val="2"/>
      </rPr>
      <t xml:space="preserve"> </t>
    </r>
  </si>
  <si>
    <r>
      <rPr>
        <b/>
        <u/>
        <sz val="11"/>
        <color rgb="FF1155CC"/>
        <rFont val="Calibri"/>
        <family val="2"/>
      </rPr>
      <t>http://www.akleg.gov/basis/statutes.asp#18.16.010</t>
    </r>
    <r>
      <rPr>
        <b/>
        <sz val="11"/>
        <color theme="1"/>
        <rFont val="Calibri"/>
        <family val="2"/>
      </rPr>
      <t xml:space="preserve"> </t>
    </r>
  </si>
  <si>
    <r>
      <rPr>
        <b/>
        <u/>
        <sz val="11"/>
        <color rgb="FF1155CC"/>
        <rFont val="Calibri"/>
        <family val="2"/>
      </rPr>
      <t>http://www.akleg.gov/basis/statutes.asp#18.16.010</t>
    </r>
    <r>
      <rPr>
        <b/>
        <sz val="11"/>
        <color theme="1"/>
        <rFont val="Calibri"/>
        <family val="2"/>
      </rPr>
      <t xml:space="preserve"> </t>
    </r>
  </si>
  <si>
    <r>
      <rPr>
        <b/>
        <u/>
        <sz val="11"/>
        <color rgb="FF1155CC"/>
        <rFont val="Calibri"/>
        <family val="2"/>
      </rPr>
      <t>http://www.akleg.gov/basis/statutes.asp#18.16.010</t>
    </r>
    <r>
      <rPr>
        <b/>
        <sz val="11"/>
        <color theme="1"/>
        <rFont val="Calibri"/>
        <family val="2"/>
      </rPr>
      <t xml:space="preserve"> </t>
    </r>
  </si>
  <si>
    <r>
      <rPr>
        <b/>
        <u/>
        <sz val="11"/>
        <color rgb="FF1155CC"/>
        <rFont val="Calibri"/>
        <family val="2"/>
      </rPr>
      <t>http://www.akleg.gov/basis/statutes.asp#18.16.010</t>
    </r>
    <r>
      <rPr>
        <b/>
        <sz val="11"/>
        <color theme="1"/>
        <rFont val="Calibri"/>
        <family val="2"/>
      </rPr>
      <t xml:space="preserve"> </t>
    </r>
  </si>
  <si>
    <r>
      <rPr>
        <b/>
        <u/>
        <sz val="11"/>
        <color rgb="FF1155CC"/>
        <rFont val="Calibri"/>
        <family val="2"/>
      </rPr>
      <t>http://www.akleg.gov/basis/statutes.asp#18.16.010</t>
    </r>
    <r>
      <rPr>
        <b/>
        <sz val="11"/>
        <color theme="1"/>
        <rFont val="Calibri"/>
        <family val="2"/>
      </rPr>
      <t xml:space="preserve"> </t>
    </r>
  </si>
  <si>
    <r>
      <rPr>
        <b/>
        <u/>
        <sz val="11"/>
        <color rgb="FF1155CC"/>
        <rFont val="Calibri"/>
        <family val="2"/>
      </rPr>
      <t>https://www.akleg.gov/basis/statutes.asp#47.17.020</t>
    </r>
    <r>
      <rPr>
        <b/>
        <sz val="11"/>
        <color theme="1"/>
        <rFont val="Calibri"/>
        <family val="2"/>
      </rPr>
      <t xml:space="preserve"> </t>
    </r>
  </si>
  <si>
    <r>
      <rPr>
        <b/>
        <u/>
        <sz val="11"/>
        <color rgb="FF1155CC"/>
        <rFont val="Calibri"/>
        <family val="2"/>
      </rPr>
      <t>https://www.akleg.gov/basis/statutes.asp#04.16.051</t>
    </r>
    <r>
      <rPr>
        <b/>
        <sz val="11"/>
        <color theme="1"/>
        <rFont val="Calibri"/>
        <family val="2"/>
      </rPr>
      <t xml:space="preserve"> </t>
    </r>
  </si>
  <si>
    <r>
      <rPr>
        <b/>
        <u/>
        <sz val="11"/>
        <color rgb="FF1155CC"/>
        <rFont val="Calibri"/>
        <family val="2"/>
      </rPr>
      <t>https://www.akleg.gov/basis/statutes.asp#04.16.050</t>
    </r>
    <r>
      <rPr>
        <b/>
        <sz val="11"/>
        <color theme="1"/>
        <rFont val="Calibri"/>
        <family val="2"/>
      </rPr>
      <t xml:space="preserve"> </t>
    </r>
  </si>
  <si>
    <r>
      <rPr>
        <b/>
        <u/>
        <sz val="11"/>
        <color rgb="FF1155CC"/>
        <rFont val="Calibri"/>
        <family val="2"/>
      </rPr>
      <t>https://www.akleg.gov/basis/statutes.asp#25.05.261</t>
    </r>
    <r>
      <rPr>
        <b/>
        <u/>
        <sz val="11"/>
        <color rgb="FF000000"/>
        <rFont val="Calibri"/>
        <family val="2"/>
      </rPr>
      <t xml:space="preserve"> </t>
    </r>
  </si>
  <si>
    <t xml:space="preserve">Clergy are protected only against an argument that the linked statute might compel them to officiate. </t>
  </si>
  <si>
    <r>
      <rPr>
        <b/>
        <u/>
        <sz val="11"/>
        <color rgb="FF1155CC"/>
        <rFont val="Calibri"/>
        <family val="2"/>
      </rPr>
      <t>http://www.akleg.gov/basis/aac.asp#4.06.055</t>
    </r>
    <r>
      <rPr>
        <b/>
        <sz val="11"/>
        <color theme="1"/>
        <rFont val="Calibri"/>
        <family val="2"/>
      </rPr>
      <t xml:space="preserve"> </t>
    </r>
  </si>
  <si>
    <r>
      <rPr>
        <b/>
        <u/>
        <sz val="11"/>
        <color rgb="FF1155CC"/>
        <rFont val="Calibri"/>
        <family val="2"/>
      </rPr>
      <t>https://www.akleg.gov/basis/statutes.asp#14.30.010</t>
    </r>
    <r>
      <rPr>
        <b/>
        <sz val="11"/>
        <color theme="1"/>
        <rFont val="Calibri"/>
        <family val="2"/>
      </rPr>
      <t xml:space="preserve"> </t>
    </r>
  </si>
  <si>
    <r>
      <rPr>
        <b/>
        <u/>
        <sz val="11"/>
        <color rgb="FF1155CC"/>
        <rFont val="Calibri"/>
        <family val="2"/>
      </rPr>
      <t>https://www.akleg.gov/basis/statutes.asp#14.30.010</t>
    </r>
    <r>
      <rPr>
        <b/>
        <sz val="11"/>
        <color theme="1"/>
        <rFont val="Calibri"/>
        <family val="2"/>
      </rPr>
      <t xml:space="preserve"> </t>
    </r>
  </si>
  <si>
    <r>
      <rPr>
        <i/>
        <sz val="11"/>
        <color theme="1"/>
        <rFont val="Calibri"/>
        <family val="2"/>
      </rPr>
      <t>Updating note:</t>
    </r>
    <r>
      <rPr>
        <sz val="11"/>
        <color theme="1"/>
        <rFont val="Calibri"/>
        <family val="2"/>
      </rPr>
      <t xml:space="preserve"> Alaska Stat. §18.16.010(b) is unconstitutional to the extent that it applies to quasi-public institutions that are not sponsored by religious organizations. Valley Hosp. Ass'n v. Mat-Su Coalition for Choice, 948 P.2d 963 (Alaska 1997).</t>
    </r>
  </si>
  <si>
    <r>
      <rPr>
        <b/>
        <u/>
        <sz val="11"/>
        <color rgb="FF1155CC"/>
        <rFont val="Calibri"/>
        <family val="2"/>
      </rPr>
      <t>https://www.azleg.gov/viewdocument/?docName=https://www.azleg.gov/ars/16/00541.htm</t>
    </r>
    <r>
      <rPr>
        <b/>
        <sz val="11"/>
        <color rgb="FF000000"/>
        <rFont val="Calibri"/>
        <family val="2"/>
      </rPr>
      <t xml:space="preserve"> </t>
    </r>
  </si>
  <si>
    <t>This is a no-excuse early voting measure, effectively allowing for absentee voting</t>
  </si>
  <si>
    <r>
      <rPr>
        <b/>
        <u/>
        <sz val="11"/>
        <color rgb="FF1155CC"/>
        <rFont val="Calibri"/>
        <family val="2"/>
      </rPr>
      <t>https://www.azleg.gov/viewdocument/?docName=https://www.azleg.gov/ars/36/02154.htm</t>
    </r>
    <r>
      <rPr>
        <b/>
        <sz val="11"/>
        <color theme="1"/>
        <rFont val="Calibri"/>
        <family val="2"/>
      </rPr>
      <t xml:space="preserve"> </t>
    </r>
  </si>
  <si>
    <r>
      <rPr>
        <b/>
        <u/>
        <sz val="11"/>
        <color rgb="FF1155CC"/>
        <rFont val="Calibri"/>
        <family val="2"/>
      </rPr>
      <t>https://www.azleg.gov/viewdocument/?docName=https://www.azleg.gov/ars/36/02154.htm</t>
    </r>
    <r>
      <rPr>
        <b/>
        <sz val="11"/>
        <color theme="1"/>
        <rFont val="Calibri"/>
        <family val="2"/>
      </rPr>
      <t xml:space="preserve"> </t>
    </r>
  </si>
  <si>
    <r>
      <rPr>
        <b/>
        <u/>
        <sz val="11"/>
        <color rgb="FF1155CC"/>
        <rFont val="Calibri"/>
        <family val="2"/>
      </rPr>
      <t>https://www.azleg.gov/viewdocument/?docName=https://www.azleg.gov/ars/36/02154.htm</t>
    </r>
    <r>
      <rPr>
        <b/>
        <u/>
        <sz val="11"/>
        <color rgb="FF000000"/>
        <rFont val="Calibri"/>
        <family val="2"/>
      </rPr>
      <t xml:space="preserve"> </t>
    </r>
  </si>
  <si>
    <t>§36-2154</t>
  </si>
  <si>
    <r>
      <rPr>
        <b/>
        <u/>
        <sz val="11"/>
        <color rgb="FF1155CC"/>
        <rFont val="Calibri"/>
        <family val="2"/>
      </rPr>
      <t>https://www.azleg.gov/viewdocument/?docName=https://www.azleg.gov/ars/36/02154.htm</t>
    </r>
    <r>
      <rPr>
        <b/>
        <sz val="11"/>
        <color theme="1"/>
        <rFont val="Calibri"/>
        <family val="2"/>
      </rPr>
      <t xml:space="preserve"> </t>
    </r>
  </si>
  <si>
    <r>
      <rPr>
        <b/>
        <u/>
        <sz val="11"/>
        <color rgb="FF1155CC"/>
        <rFont val="Calibri"/>
        <family val="2"/>
      </rPr>
      <t>https://www.azleg.gov/viewdocument/?docName=https://www.azleg.gov/ars/36/02154.htm</t>
    </r>
    <r>
      <rPr>
        <b/>
        <sz val="11"/>
        <color theme="1"/>
        <rFont val="Calibri"/>
        <family val="2"/>
      </rPr>
      <t xml:space="preserve"> </t>
    </r>
  </si>
  <si>
    <r>
      <rPr>
        <b/>
        <u/>
        <sz val="11"/>
        <color rgb="FF1155CC"/>
        <rFont val="Calibri"/>
        <family val="2"/>
      </rPr>
      <t>https://www.azleg.gov/viewdocument/?docName=https://www.azleg.gov/ars/36/02154.htm</t>
    </r>
    <r>
      <rPr>
        <b/>
        <sz val="11"/>
        <color theme="1"/>
        <rFont val="Calibri"/>
        <family val="2"/>
      </rPr>
      <t xml:space="preserve"> </t>
    </r>
  </si>
  <si>
    <r>
      <rPr>
        <b/>
        <u/>
        <sz val="11"/>
        <color rgb="FF1155CC"/>
        <rFont val="Calibri"/>
        <family val="2"/>
      </rPr>
      <t>https://www.azleg.gov/viewdocument/?docName=https://www.azleg.gov/ars/36/02154.htm</t>
    </r>
    <r>
      <rPr>
        <b/>
        <sz val="11"/>
        <color theme="1"/>
        <rFont val="Calibri"/>
        <family val="2"/>
      </rPr>
      <t xml:space="preserve"> </t>
    </r>
  </si>
  <si>
    <t>§36-2154(B)</t>
  </si>
  <si>
    <r>
      <rPr>
        <b/>
        <u/>
        <sz val="11"/>
        <color rgb="FF1155CC"/>
        <rFont val="Calibri"/>
        <family val="2"/>
      </rPr>
      <t>https://www.azleg.gov/viewdocument/?docName=https://www.azleg.gov/ars/36/02154.htm</t>
    </r>
    <r>
      <rPr>
        <b/>
        <u/>
        <sz val="11"/>
        <color rgb="FF000000"/>
        <rFont val="Calibri"/>
        <family val="2"/>
      </rPr>
      <t xml:space="preserve"> </t>
    </r>
  </si>
  <si>
    <r>
      <rPr>
        <b/>
        <u/>
        <sz val="11"/>
        <color rgb="FF1155CC"/>
        <rFont val="Calibri"/>
        <family val="2"/>
      </rPr>
      <t>https://www.azleg.gov/viewdocument/?docName=https://www.azleg.gov/ars/36/02154.htm</t>
    </r>
    <r>
      <rPr>
        <b/>
        <u/>
        <sz val="11"/>
        <color rgb="FF000000"/>
        <rFont val="Calibri"/>
        <family val="2"/>
      </rPr>
      <t xml:space="preserve"> </t>
    </r>
  </si>
  <si>
    <r>
      <rPr>
        <b/>
        <u/>
        <sz val="11"/>
        <color rgb="FF1155CC"/>
        <rFont val="Calibri"/>
        <family val="2"/>
      </rPr>
      <t>https://www.azleg.gov/viewdocument/?docName=https://www.azleg.gov/ars/36/02154.htm</t>
    </r>
    <r>
      <rPr>
        <b/>
        <sz val="11"/>
        <color theme="1"/>
        <rFont val="Calibri"/>
        <family val="2"/>
      </rPr>
      <t xml:space="preserve"> </t>
    </r>
  </si>
  <si>
    <t>36-1322</t>
  </si>
  <si>
    <r>
      <rPr>
        <b/>
        <u/>
        <sz val="11"/>
        <color rgb="FF1155CC"/>
        <rFont val="Calibri"/>
        <family val="2"/>
      </rPr>
      <t>https://www.azleg.gov/viewdocument/?docName=https://www.azleg.gov/ars/36/01322.htm</t>
    </r>
    <r>
      <rPr>
        <b/>
        <sz val="11"/>
        <color theme="1"/>
        <rFont val="Calibri"/>
        <family val="2"/>
      </rPr>
      <t xml:space="preserve"> </t>
    </r>
  </si>
  <si>
    <r>
      <rPr>
        <b/>
        <sz val="11"/>
        <color theme="1"/>
        <rFont val="Calibri"/>
        <family val="2"/>
      </rPr>
      <t>2017; see also</t>
    </r>
    <r>
      <rPr>
        <b/>
        <u/>
        <sz val="11"/>
        <color rgb="FF1155CC"/>
        <rFont val="Calibri"/>
        <family val="2"/>
      </rPr>
      <t xml:space="preserve"> this link </t>
    </r>
    <r>
      <rPr>
        <b/>
        <sz val="11"/>
        <color theme="1"/>
        <rFont val="Calibri"/>
        <family val="2"/>
      </rPr>
      <t>for info on AZ's physician protections</t>
    </r>
  </si>
  <si>
    <t>§ 41-1493.04</t>
  </si>
  <si>
    <t>https://www.azleg.gov/ars/41/01493-04.htm</t>
  </si>
  <si>
    <r>
      <rPr>
        <b/>
        <u/>
        <sz val="11"/>
        <color rgb="FF1155CC"/>
        <rFont val="Calibri"/>
        <family val="2"/>
      </rPr>
      <t>https://www.azleg.gov/viewdocument/?docName=https://www.azleg.gov/ars/20/01057-08.htm</t>
    </r>
    <r>
      <rPr>
        <b/>
        <u/>
        <sz val="11"/>
        <color rgb="FF000000"/>
        <rFont val="Calibri"/>
        <family val="2"/>
      </rPr>
      <t xml:space="preserve"> ;  </t>
    </r>
    <r>
      <rPr>
        <b/>
        <u/>
        <sz val="11"/>
        <color rgb="FF1155CC"/>
        <rFont val="Calibri"/>
        <family val="2"/>
      </rPr>
      <t>https://www.azleg.gov/viewdocument/?docName=https://www.azleg.gov/ars/20/00826.htm</t>
    </r>
    <r>
      <rPr>
        <b/>
        <u/>
        <sz val="11"/>
        <color rgb="FF000000"/>
        <rFont val="Calibri"/>
        <family val="2"/>
      </rPr>
      <t xml:space="preserve"> ; </t>
    </r>
    <r>
      <rPr>
        <b/>
        <u/>
        <sz val="11"/>
        <color rgb="FF1155CC"/>
        <rFont val="Calibri"/>
        <family val="2"/>
      </rPr>
      <t>https://www.azleg.gov/viewdocument/?docName=https://www.azleg.gov/ars/20/02329.htm</t>
    </r>
    <r>
      <rPr>
        <b/>
        <u/>
        <sz val="11"/>
        <color rgb="FF000000"/>
        <rFont val="Calibri"/>
        <family val="2"/>
      </rPr>
      <t xml:space="preserve"> </t>
    </r>
  </si>
  <si>
    <r>
      <rPr>
        <b/>
        <u/>
        <sz val="11"/>
        <color rgb="FF1155CC"/>
        <rFont val="Calibri"/>
        <family val="2"/>
      </rPr>
      <t>https://www.azleg.gov/viewdocument/?docName=https://www.azleg.gov/ars/20/01057-08.htm</t>
    </r>
    <r>
      <rPr>
        <b/>
        <u/>
        <sz val="11"/>
        <color rgb="FF000000"/>
        <rFont val="Calibri"/>
        <family val="2"/>
      </rPr>
      <t xml:space="preserve"> ;  </t>
    </r>
    <r>
      <rPr>
        <b/>
        <u/>
        <sz val="11"/>
        <color rgb="FF1155CC"/>
        <rFont val="Calibri"/>
        <family val="2"/>
      </rPr>
      <t>https://www.azleg.gov/viewdocument/?docName=https://www.azleg.gov/ars/20/00826.htm</t>
    </r>
    <r>
      <rPr>
        <b/>
        <u/>
        <sz val="11"/>
        <color rgb="FF000000"/>
        <rFont val="Calibri"/>
        <family val="2"/>
      </rPr>
      <t xml:space="preserve"> ; </t>
    </r>
    <r>
      <rPr>
        <b/>
        <u/>
        <sz val="11"/>
        <color rgb="FF1155CC"/>
        <rFont val="Calibri"/>
        <family val="2"/>
      </rPr>
      <t>https://www.azleg.gov/viewdocument/?docName=https://www.azleg.gov/ars/20/02329.htm</t>
    </r>
    <r>
      <rPr>
        <b/>
        <u/>
        <sz val="11"/>
        <color rgb="FF000000"/>
        <rFont val="Calibri"/>
        <family val="2"/>
      </rPr>
      <t xml:space="preserve"> </t>
    </r>
  </si>
  <si>
    <r>
      <rPr>
        <b/>
        <u/>
        <sz val="11"/>
        <color rgb="FF1155CC"/>
        <rFont val="Calibri"/>
        <family val="2"/>
      </rPr>
      <t>https://www.azleg.gov/viewdocument/?docName=https://www.azleg.gov/ars/20/01057-08.htm</t>
    </r>
    <r>
      <rPr>
        <b/>
        <u/>
        <sz val="11"/>
        <color rgb="FF000000"/>
        <rFont val="Calibri"/>
        <family val="2"/>
      </rPr>
      <t xml:space="preserve"> ;  </t>
    </r>
    <r>
      <rPr>
        <b/>
        <u/>
        <sz val="11"/>
        <color rgb="FF1155CC"/>
        <rFont val="Calibri"/>
        <family val="2"/>
      </rPr>
      <t>https://www.azleg.gov/viewdocument/?docName=https://www.azleg.gov/ars/20/00826.htm</t>
    </r>
    <r>
      <rPr>
        <b/>
        <u/>
        <sz val="11"/>
        <color rgb="FF000000"/>
        <rFont val="Calibri"/>
        <family val="2"/>
      </rPr>
      <t xml:space="preserve"> ; </t>
    </r>
    <r>
      <rPr>
        <b/>
        <u/>
        <sz val="11"/>
        <color rgb="FF1155CC"/>
        <rFont val="Calibri"/>
        <family val="2"/>
      </rPr>
      <t>https://www.azleg.gov/viewdocument/?docName=https://www.azleg.gov/ars/20/02329.htm</t>
    </r>
    <r>
      <rPr>
        <b/>
        <u/>
        <sz val="11"/>
        <color rgb="FF000000"/>
        <rFont val="Calibri"/>
        <family val="2"/>
      </rPr>
      <t xml:space="preserve"> </t>
    </r>
  </si>
  <si>
    <t>The first statute's language appears to cover contraception, abortion, and sterilization</t>
  </si>
  <si>
    <t>A.R.S. § 20-1631</t>
  </si>
  <si>
    <t>https://codes.findlaw.com/az/title-20-insurance/az-rev-st-sect-20-1631.html</t>
  </si>
  <si>
    <t>A.R.S. § 41-1442</t>
  </si>
  <si>
    <t>https://codes.findlaw.com/az/title-41-state-government/az-rev-st-sect-41-1442/</t>
  </si>
  <si>
    <r>
      <rPr>
        <b/>
        <u/>
        <sz val="11"/>
        <color rgb="FF1155CC"/>
        <rFont val="Calibri"/>
        <family val="2"/>
      </rPr>
      <t>https://www.azleg.gov/viewdocument/?docName=https://www.azleg.gov/ars/13/03620.htm</t>
    </r>
    <r>
      <rPr>
        <b/>
        <sz val="11"/>
        <color theme="1"/>
        <rFont val="Calibri"/>
        <family val="2"/>
      </rPr>
      <t xml:space="preserve"> </t>
    </r>
  </si>
  <si>
    <r>
      <rPr>
        <b/>
        <u/>
        <sz val="11"/>
        <color rgb="FF1155CC"/>
        <rFont val="Calibri"/>
        <family val="2"/>
      </rPr>
      <t>https://www.azleg.gov/viewdocument/?docName=https://www.azleg.gov/ars/4/00226.htm</t>
    </r>
    <r>
      <rPr>
        <b/>
        <sz val="11"/>
        <color theme="1"/>
        <rFont val="Calibri"/>
        <family val="2"/>
      </rPr>
      <t xml:space="preserve"> </t>
    </r>
  </si>
  <si>
    <r>
      <rPr>
        <b/>
        <u/>
        <sz val="11"/>
        <color rgb="FF1155CC"/>
        <rFont val="Calibri"/>
        <family val="2"/>
      </rPr>
      <t>https://www.azleg.gov/viewdocument/?docName=https://www.azleg.gov/ars/4/00226.htm</t>
    </r>
    <r>
      <rPr>
        <b/>
        <sz val="11"/>
        <color theme="1"/>
        <rFont val="Calibri"/>
        <family val="2"/>
      </rPr>
      <t xml:space="preserve">;  </t>
    </r>
    <r>
      <rPr>
        <b/>
        <u/>
        <sz val="11"/>
        <color rgb="FF1155CC"/>
        <rFont val="Calibri"/>
        <family val="2"/>
      </rPr>
      <t>https://www.azleg.gov/viewdocument/?docName=https://www.azleg.gov/ars/4/00244.htm</t>
    </r>
    <r>
      <rPr>
        <b/>
        <sz val="11"/>
        <color theme="1"/>
        <rFont val="Calibri"/>
        <family val="2"/>
      </rPr>
      <t xml:space="preserve">; </t>
    </r>
    <r>
      <rPr>
        <b/>
        <u/>
        <sz val="11"/>
        <color rgb="FF1155CC"/>
        <rFont val="Calibri"/>
        <family val="2"/>
      </rPr>
      <t>https://www.azleg.gov/viewdocument/?docName=https://www.azleg.gov/ars/4/00249.htm</t>
    </r>
    <r>
      <rPr>
        <b/>
        <sz val="11"/>
        <color theme="1"/>
        <rFont val="Calibri"/>
        <family val="2"/>
      </rPr>
      <t xml:space="preserve"> </t>
    </r>
  </si>
  <si>
    <t>§ 41-1495.01</t>
  </si>
  <si>
    <r>
      <rPr>
        <b/>
        <u/>
        <sz val="11"/>
        <color rgb="FF1155CC"/>
        <rFont val="Calibri"/>
        <family val="2"/>
      </rPr>
      <t>https://www.azleg.gov/viewdocument/?docName=https://www.azleg.gov/ars/41/01495-01.htm</t>
    </r>
    <r>
      <rPr>
        <b/>
        <sz val="11"/>
        <color rgb="FF000000"/>
        <rFont val="Calibri"/>
        <family val="2"/>
      </rPr>
      <t xml:space="preserve"> </t>
    </r>
  </si>
  <si>
    <r>
      <rPr>
        <b/>
        <u/>
        <sz val="11"/>
        <color rgb="FF1155CC"/>
        <rFont val="Calibri"/>
        <family val="2"/>
      </rPr>
      <t>https://www.azleg.gov/viewdocument/?docName=https://www.azleg.gov/ars/15/00873.htm</t>
    </r>
    <r>
      <rPr>
        <b/>
        <sz val="11"/>
        <color theme="1"/>
        <rFont val="Calibri"/>
        <family val="2"/>
      </rPr>
      <t xml:space="preserve"> </t>
    </r>
  </si>
  <si>
    <t>Introduced in 1990, amended in 2007; two bills to amend introduced in 2025 session</t>
  </si>
  <si>
    <r>
      <rPr>
        <b/>
        <u/>
        <sz val="11"/>
        <color rgb="FF1155CC"/>
        <rFont val="Calibri"/>
        <family val="2"/>
      </rPr>
      <t>https://www.azleg.gov/viewdocument/?docName=https://www.azleg.gov/ars/15/00806.htm</t>
    </r>
    <r>
      <rPr>
        <b/>
        <sz val="11"/>
        <color theme="1"/>
        <rFont val="Calibri"/>
        <family val="2"/>
      </rPr>
      <t xml:space="preserve"> </t>
    </r>
  </si>
  <si>
    <r>
      <rPr>
        <b/>
        <u/>
        <sz val="11"/>
        <color rgb="FF1155CC"/>
        <rFont val="Calibri"/>
        <family val="2"/>
      </rPr>
      <t>https://www.azleg.gov/viewdocument/?docName=https://www.azleg.gov/ars/15/00806.htm</t>
    </r>
    <r>
      <rPr>
        <b/>
        <sz val="11"/>
        <color theme="1"/>
        <rFont val="Calibri"/>
        <family val="2"/>
      </rPr>
      <t xml:space="preserve"> </t>
    </r>
  </si>
  <si>
    <t>§ 15-102(A)(5)</t>
  </si>
  <si>
    <t>https://www.azleg.gov/ars/15/00102.htm</t>
  </si>
  <si>
    <t>1995; amended in 2021 to change from an opt out to an opt in provision</t>
  </si>
  <si>
    <t>A.R.S. §8-921</t>
  </si>
  <si>
    <t xml:space="preserve">https://casetext.com/statute/arizona-revised-statutes/title-8-child-safety/chapter-6-prohibition-on-religious-discrimination/article-1-general-provisions/section-8-921-prohibition-on-religious-discrimination-adoption-services-and-foster-care-services-enforcement-remedies-definitions </t>
  </si>
  <si>
    <t>Contradictory statutes provide that foster children have the right to express their gender identity and that foster parents shall provide foster children with clothing and shoes appropriate to the child's gender identity: A.A.C. §R21-6-321; A.A.C. §R21-6-313</t>
  </si>
  <si>
    <r>
      <rPr>
        <b/>
        <u/>
        <sz val="11"/>
        <color rgb="FF1155CC"/>
        <rFont val="Calibri"/>
        <family val="2"/>
      </rPr>
      <t>https://www.azleg.gov/ars/41/01493-01.htm</t>
    </r>
    <r>
      <rPr>
        <b/>
        <sz val="11"/>
        <color theme="1"/>
        <rFont val="Calibri"/>
        <family val="2"/>
      </rPr>
      <t xml:space="preserve"> </t>
    </r>
  </si>
  <si>
    <r>
      <rPr>
        <b/>
        <u/>
        <sz val="11"/>
        <color rgb="FF1155CC"/>
        <rFont val="Calibri"/>
        <family val="2"/>
      </rPr>
      <t>https://www.azleg.gov/viewdocument/?docName=https://www.azleg.gov/ars/16/00541.htm</t>
    </r>
    <r>
      <rPr>
        <b/>
        <sz val="11"/>
        <color rgb="FF000000"/>
        <rFont val="Calibri"/>
        <family val="2"/>
      </rPr>
      <t xml:space="preserve"> </t>
    </r>
  </si>
  <si>
    <r>
      <rPr>
        <b/>
        <u/>
        <sz val="11"/>
        <color rgb="FF1155CC"/>
        <rFont val="Calibri"/>
        <family val="2"/>
      </rPr>
      <t>https://www.azleg.gov/viewdocument/?docName=https://www.azleg.gov/ars/36/02154.htm</t>
    </r>
    <r>
      <rPr>
        <b/>
        <sz val="11"/>
        <color theme="1"/>
        <rFont val="Calibri"/>
        <family val="2"/>
      </rPr>
      <t xml:space="preserve"> </t>
    </r>
  </si>
  <si>
    <r>
      <rPr>
        <b/>
        <u/>
        <sz val="11"/>
        <color rgb="FF1155CC"/>
        <rFont val="Calibri"/>
        <family val="2"/>
      </rPr>
      <t>https://www.azleg.gov/viewdocument/?docName=https://www.azleg.gov/ars/36/02154.htm</t>
    </r>
    <r>
      <rPr>
        <b/>
        <sz val="11"/>
        <color theme="1"/>
        <rFont val="Calibri"/>
        <family val="2"/>
      </rPr>
      <t xml:space="preserve"> </t>
    </r>
  </si>
  <si>
    <r>
      <rPr>
        <b/>
        <u/>
        <sz val="11"/>
        <color rgb="FF1155CC"/>
        <rFont val="Calibri"/>
        <family val="2"/>
      </rPr>
      <t>https://www.azleg.gov/viewdocument/?docName=https://www.azleg.gov/ars/36/02154.htm</t>
    </r>
    <r>
      <rPr>
        <b/>
        <sz val="11"/>
        <color theme="1"/>
        <rFont val="Calibri"/>
        <family val="2"/>
      </rPr>
      <t xml:space="preserve"> </t>
    </r>
  </si>
  <si>
    <r>
      <rPr>
        <b/>
        <u/>
        <sz val="11"/>
        <color rgb="FF1155CC"/>
        <rFont val="Calibri"/>
        <family val="2"/>
      </rPr>
      <t>https://www.azleg.gov/viewdocument/?docName=https://www.azleg.gov/ars/36/02154.htm</t>
    </r>
    <r>
      <rPr>
        <b/>
        <sz val="11"/>
        <color theme="1"/>
        <rFont val="Calibri"/>
        <family val="2"/>
      </rPr>
      <t xml:space="preserve"> </t>
    </r>
  </si>
  <si>
    <r>
      <rPr>
        <b/>
        <u/>
        <sz val="11"/>
        <color rgb="FF1155CC"/>
        <rFont val="Calibri"/>
        <family val="2"/>
      </rPr>
      <t>https://www.azleg.gov/viewdocument/?docName=https://www.azleg.gov/ars/36/02154.htm</t>
    </r>
    <r>
      <rPr>
        <b/>
        <sz val="11"/>
        <color theme="1"/>
        <rFont val="Calibri"/>
        <family val="2"/>
      </rPr>
      <t xml:space="preserve"> </t>
    </r>
  </si>
  <si>
    <r>
      <rPr>
        <b/>
        <u/>
        <sz val="11"/>
        <color rgb="FF1155CC"/>
        <rFont val="Calibri"/>
        <family val="2"/>
      </rPr>
      <t>https://www.azleg.gov/viewdocument/?docName=https://www.azleg.gov/ars/36/02154.htm</t>
    </r>
    <r>
      <rPr>
        <b/>
        <sz val="11"/>
        <color theme="1"/>
        <rFont val="Calibri"/>
        <family val="2"/>
      </rPr>
      <t xml:space="preserve"> </t>
    </r>
  </si>
  <si>
    <r>
      <rPr>
        <b/>
        <u/>
        <sz val="11"/>
        <color rgb="FF1155CC"/>
        <rFont val="Calibri"/>
        <family val="2"/>
      </rPr>
      <t>https://www.azleg.gov/viewdocument/?docName=https://www.azleg.gov/ars/36/02154.htm</t>
    </r>
    <r>
      <rPr>
        <b/>
        <sz val="11"/>
        <color theme="1"/>
        <rFont val="Calibri"/>
        <family val="2"/>
      </rPr>
      <t xml:space="preserve"> </t>
    </r>
  </si>
  <si>
    <t>Not previously measured</t>
  </si>
  <si>
    <r>
      <rPr>
        <b/>
        <u/>
        <sz val="11"/>
        <color rgb="FF1155CC"/>
        <rFont val="Calibri"/>
        <family val="2"/>
      </rPr>
      <t>https://www.azleg.gov/viewdocument/?docName=https://www.azleg.gov/ars/20/01057-08.htm</t>
    </r>
    <r>
      <rPr>
        <b/>
        <sz val="11"/>
        <color theme="1"/>
        <rFont val="Calibri"/>
        <family val="2"/>
      </rPr>
      <t xml:space="preserve"> </t>
    </r>
  </si>
  <si>
    <r>
      <rPr>
        <b/>
        <u/>
        <sz val="11"/>
        <color rgb="FF1155CC"/>
        <rFont val="Calibri"/>
        <family val="2"/>
      </rPr>
      <t>https://www.azleg.gov/viewdocument/?docName=https://www.azleg.gov/ars/13/03620.htm</t>
    </r>
    <r>
      <rPr>
        <b/>
        <sz val="11"/>
        <color theme="1"/>
        <rFont val="Calibri"/>
        <family val="2"/>
      </rPr>
      <t xml:space="preserve"> </t>
    </r>
  </si>
  <si>
    <r>
      <rPr>
        <b/>
        <u/>
        <sz val="11"/>
        <color rgb="FF1155CC"/>
        <rFont val="Calibri"/>
        <family val="2"/>
      </rPr>
      <t>https://www.azleg.gov/viewdocument/?docName=https://www.azleg.gov/ars/4/00226.htm</t>
    </r>
    <r>
      <rPr>
        <b/>
        <sz val="11"/>
        <color theme="1"/>
        <rFont val="Calibri"/>
        <family val="2"/>
      </rPr>
      <t xml:space="preserve"> </t>
    </r>
  </si>
  <si>
    <r>
      <rPr>
        <b/>
        <u/>
        <sz val="11"/>
        <color rgb="FF1155CC"/>
        <rFont val="Calibri"/>
        <family val="2"/>
      </rPr>
      <t>https://www.azleg.gov/viewdocument/?docName=https://www.azleg.gov/ars/4/00226.htm</t>
    </r>
    <r>
      <rPr>
        <b/>
        <u/>
        <sz val="11"/>
        <color rgb="FF000000"/>
        <rFont val="Calibri"/>
        <family val="2"/>
      </rPr>
      <t xml:space="preserve"> </t>
    </r>
  </si>
  <si>
    <t>§12-75-134, §20-4-141</t>
  </si>
  <si>
    <r>
      <rPr>
        <b/>
        <u/>
        <sz val="11"/>
        <color rgb="FF1155CC"/>
        <rFont val="Calibri"/>
        <family val="2"/>
      </rPr>
      <t>https://www.azleg.gov/viewdocument/?docName=https://www.azleg.gov/ars/41/01495-01.htm</t>
    </r>
    <r>
      <rPr>
        <b/>
        <sz val="11"/>
        <color rgb="FF000000"/>
        <rFont val="Calibri"/>
        <family val="2"/>
      </rPr>
      <t xml:space="preserve"> </t>
    </r>
  </si>
  <si>
    <t>I don't know what this statute is but I don't believe it's correct. I've inserted the correct statute cite above</t>
  </si>
  <si>
    <r>
      <rPr>
        <b/>
        <u/>
        <sz val="11"/>
        <color rgb="FF1155CC"/>
        <rFont val="Calibri"/>
        <family val="2"/>
      </rPr>
      <t>https://www.azleg.gov/viewdocument/?docName=https://www.azleg.gov/ars/15/00873.htm</t>
    </r>
    <r>
      <rPr>
        <b/>
        <sz val="11"/>
        <color theme="1"/>
        <rFont val="Calibri"/>
        <family val="2"/>
      </rPr>
      <t xml:space="preserve"> </t>
    </r>
  </si>
  <si>
    <r>
      <rPr>
        <b/>
        <u/>
        <sz val="11"/>
        <color rgb="FF1155CC"/>
        <rFont val="Calibri"/>
        <family val="2"/>
      </rPr>
      <t>https://www.azleg.gov/viewdocument/?docName=https://www.azleg.gov/ars/15/00806.htm</t>
    </r>
    <r>
      <rPr>
        <b/>
        <sz val="11"/>
        <color theme="1"/>
        <rFont val="Calibri"/>
        <family val="2"/>
      </rPr>
      <t xml:space="preserve"> </t>
    </r>
  </si>
  <si>
    <r>
      <rPr>
        <b/>
        <u/>
        <sz val="11"/>
        <color rgb="FF1155CC"/>
        <rFont val="Calibri"/>
        <family val="2"/>
      </rPr>
      <t>https://www.azleg.gov/viewdocument/?docName=https://www.azleg.gov/ars/15/00806.htm</t>
    </r>
    <r>
      <rPr>
        <b/>
        <sz val="11"/>
        <color theme="1"/>
        <rFont val="Calibri"/>
        <family val="2"/>
      </rPr>
      <t xml:space="preserve"> </t>
    </r>
  </si>
  <si>
    <t xml:space="preserve">Not Measured </t>
  </si>
  <si>
    <t>https://law.justia.com/codes/arkansas/2020/title-16/subtitle-7/chapter-123/subchapter-4/section-16-123-404/</t>
  </si>
  <si>
    <t>https://law.justia.com/codes/arkansas/title-7/chapter-5/subchapter-4/section-7-5-402/</t>
  </si>
  <si>
    <t>https://casetext.com/statute/arkansas-code-of-1987/title-17-professions-occupations-and-businesses/subtitle-3-medical-professions/chapter-80-general-provisions/subchapter-5-medical-ethics-and-diversity-act/section-17-80-504-right-of-conscience</t>
  </si>
  <si>
    <t>§ 20-16-601(a); § 17-80-504</t>
  </si>
  <si>
    <r>
      <rPr>
        <b/>
        <u/>
        <sz val="11"/>
        <color rgb="FF000000"/>
        <rFont val="Calibri"/>
        <family val="2"/>
      </rPr>
      <t xml:space="preserve"> </t>
    </r>
    <r>
      <rPr>
        <b/>
        <u/>
        <sz val="11"/>
        <color rgb="FF1155CC"/>
        <rFont val="Calibri"/>
        <family val="2"/>
      </rPr>
      <t>https://casetext.com/statute/arkansas-code-of-1987/title-17-professions-occupations-and-businesses/subtitle-3-medical-professions/chapter-80-general-provisions/subchapter-5-medical-ethics-and-diversity-act/section-17-80-504-right-of-conscience</t>
    </r>
    <r>
      <rPr>
        <b/>
        <u/>
        <sz val="11"/>
        <color rgb="FF000000"/>
        <rFont val="Calibri"/>
        <family val="2"/>
      </rPr>
      <t xml:space="preserve">; </t>
    </r>
    <r>
      <rPr>
        <b/>
        <u/>
        <sz val="11"/>
        <color rgb="FF1155CC"/>
        <rFont val="Calibri"/>
        <family val="2"/>
      </rPr>
      <t>https://casetext.com/statute/arkansas-code-of-1987/title-20-public-health-and-welfare/subtitle-2-health-and-safety/chapter-16-reproductive-health/subchapter-6-abortion-generally/section-20-16-601-refusal-to-perform-participate-consent-or-submit</t>
    </r>
    <r>
      <rPr>
        <b/>
        <u/>
        <sz val="11"/>
        <color rgb="FF000000"/>
        <rFont val="Calibri"/>
        <family val="2"/>
      </rPr>
      <t xml:space="preserve"> </t>
    </r>
  </si>
  <si>
    <t>1969 and 2021, respectively</t>
  </si>
  <si>
    <t>§ 20-16-601(b); § 17-80-504</t>
  </si>
  <si>
    <r>
      <rPr>
        <b/>
        <u/>
        <sz val="11"/>
        <color rgb="FF000000"/>
        <rFont val="Calibri"/>
        <family val="2"/>
      </rPr>
      <t xml:space="preserve"> </t>
    </r>
    <r>
      <rPr>
        <b/>
        <u/>
        <sz val="11"/>
        <color rgb="FF1155CC"/>
        <rFont val="Calibri"/>
        <family val="2"/>
      </rPr>
      <t>https://casetext.com/statute/arkansas-code-of-1987/title-17-professions-occupations-and-businesses/subtitle-3-medical-professions/chapter-80-general-provisions/subchapter-5-medical-ethics-and-diversity-act/section-17-80-504-right-of-conscience</t>
    </r>
    <r>
      <rPr>
        <b/>
        <u/>
        <sz val="11"/>
        <color rgb="FF000000"/>
        <rFont val="Calibri"/>
        <family val="2"/>
      </rPr>
      <t xml:space="preserve">; </t>
    </r>
    <r>
      <rPr>
        <b/>
        <u/>
        <sz val="11"/>
        <color rgb="FF1155CC"/>
        <rFont val="Calibri"/>
        <family val="2"/>
      </rPr>
      <t>https://casetext.com/statute/arkansas-code-of-1987/title-20-public-health-and-welfare/subtitle-2-health-and-safety/chapter-16-reproductive-health/subchapter-6-abortion-generally/section-20-16-601-refusal-to-perform-participate-consent-or-submit</t>
    </r>
    <r>
      <rPr>
        <b/>
        <u/>
        <sz val="11"/>
        <color rgb="FF000000"/>
        <rFont val="Calibri"/>
        <family val="2"/>
      </rPr>
      <t xml:space="preserve"> </t>
    </r>
  </si>
  <si>
    <r>
      <rPr>
        <b/>
        <u/>
        <sz val="11"/>
        <color rgb="FF000000"/>
        <rFont val="Calibri"/>
        <family val="2"/>
      </rPr>
      <t xml:space="preserve"> </t>
    </r>
    <r>
      <rPr>
        <b/>
        <u/>
        <sz val="11"/>
        <color rgb="FF1155CC"/>
        <rFont val="Calibri"/>
        <family val="2"/>
      </rPr>
      <t>https://casetext.com/statute/arkansas-code-of-1987/title-17-professions-occupations-and-businesses/subtitle-3-medical-professions/chapter-80-general-provisions/subchapter-5-medical-ethics-and-diversity-act/section-17-80-504-right-of-conscience</t>
    </r>
    <r>
      <rPr>
        <b/>
        <u/>
        <sz val="11"/>
        <color rgb="FF000000"/>
        <rFont val="Calibri"/>
        <family val="2"/>
      </rPr>
      <t xml:space="preserve">; </t>
    </r>
    <r>
      <rPr>
        <b/>
        <u/>
        <sz val="11"/>
        <color rgb="FF1155CC"/>
        <rFont val="Calibri"/>
        <family val="2"/>
      </rPr>
      <t>https://casetext.com/statute/arkansas-code-of-1987/title-20-public-health-and-welfare/subtitle-2-health-and-safety/chapter-16-reproductive-health/subchapter-6-abortion-generally/section-20-16-601-refusal-to-perform-participate-consent-or-submit</t>
    </r>
    <r>
      <rPr>
        <b/>
        <u/>
        <sz val="11"/>
        <color rgb="FF000000"/>
        <rFont val="Calibri"/>
        <family val="2"/>
      </rPr>
      <t xml:space="preserve"> </t>
    </r>
  </si>
  <si>
    <r>
      <rPr>
        <b/>
        <u/>
        <sz val="11"/>
        <color rgb="FF000000"/>
        <rFont val="Calibri"/>
        <family val="2"/>
      </rPr>
      <t xml:space="preserve"> </t>
    </r>
    <r>
      <rPr>
        <b/>
        <u/>
        <sz val="11"/>
        <color rgb="FF1155CC"/>
        <rFont val="Calibri"/>
        <family val="2"/>
      </rPr>
      <t>https://casetext.com/statute/arkansas-code-of-1987/title-17-professions-occupations-and-businesses/subtitle-3-medical-professions/chapter-80-general-provisions/subchapter-5-medical-ethics-and-diversity-act/section-17-80-504-right-of-conscience</t>
    </r>
    <r>
      <rPr>
        <b/>
        <u/>
        <sz val="11"/>
        <color rgb="FF000000"/>
        <rFont val="Calibri"/>
        <family val="2"/>
      </rPr>
      <t xml:space="preserve">; </t>
    </r>
    <r>
      <rPr>
        <b/>
        <u/>
        <sz val="11"/>
        <color rgb="FF1155CC"/>
        <rFont val="Calibri"/>
        <family val="2"/>
      </rPr>
      <t>https://casetext.com/statute/arkansas-code-of-1987/title-20-public-health-and-welfare/subtitle-2-health-and-safety/chapter-16-reproductive-health/subchapter-6-abortion-generally/section-20-16-601-refusal-to-perform-participate-consent-or-submit</t>
    </r>
    <r>
      <rPr>
        <b/>
        <u/>
        <sz val="11"/>
        <color rgb="FF000000"/>
        <rFont val="Calibri"/>
        <family val="2"/>
      </rPr>
      <t xml:space="preserve"> </t>
    </r>
  </si>
  <si>
    <r>
      <rPr>
        <b/>
        <u/>
        <sz val="11"/>
        <color rgb="FF000000"/>
        <rFont val="Calibri"/>
        <family val="2"/>
      </rPr>
      <t xml:space="preserve"> </t>
    </r>
    <r>
      <rPr>
        <b/>
        <u/>
        <sz val="11"/>
        <color rgb="FF1155CC"/>
        <rFont val="Calibri"/>
        <family val="2"/>
      </rPr>
      <t>https://casetext.com/statute/arkansas-code-of-1987/title-17-professions-occupations-and-businesses/subtitle-3-medical-professions/chapter-80-general-provisions/subchapter-5-medical-ethics-and-diversity-act/section-17-80-504-right-of-conscience</t>
    </r>
    <r>
      <rPr>
        <b/>
        <u/>
        <sz val="11"/>
        <color rgb="FF000000"/>
        <rFont val="Calibri"/>
        <family val="2"/>
      </rPr>
      <t xml:space="preserve">; </t>
    </r>
    <r>
      <rPr>
        <b/>
        <u/>
        <sz val="11"/>
        <color rgb="FF1155CC"/>
        <rFont val="Calibri"/>
        <family val="2"/>
      </rPr>
      <t>https://casetext.com/statute/arkansas-code-of-1987/title-20-public-health-and-welfare/subtitle-2-health-and-safety/chapter-16-reproductive-health/subchapter-6-abortion-generally/section-20-16-601-refusal-to-perform-participate-consent-or-submit</t>
    </r>
    <r>
      <rPr>
        <b/>
        <u/>
        <sz val="11"/>
        <color rgb="FF000000"/>
        <rFont val="Calibri"/>
        <family val="2"/>
      </rPr>
      <t xml:space="preserve"> </t>
    </r>
  </si>
  <si>
    <t>https://casetext.com/statute/arkansas-code-of-1987/title-20-public-health-and-welfare/subtitle-2-health-and-safety/chapter-16-reproductive-health/subchapter-6-abortion-generally/section-20-16-601-refusal-to-perform-participate-consent-or-submit?</t>
  </si>
  <si>
    <r>
      <rPr>
        <b/>
        <sz val="11"/>
        <color theme="1"/>
        <rFont val="Calibri"/>
        <family val="2"/>
      </rPr>
      <t xml:space="preserve">1969; note that </t>
    </r>
    <r>
      <rPr>
        <b/>
        <u/>
        <sz val="11"/>
        <color rgb="FF1155CC"/>
        <rFont val="Calibri"/>
        <family val="2"/>
      </rPr>
      <t xml:space="preserve">§ 17-80-504(d) </t>
    </r>
    <r>
      <rPr>
        <b/>
        <sz val="11"/>
        <color theme="1"/>
        <rFont val="Calibri"/>
        <family val="2"/>
      </rPr>
      <t>does have a carve-out for emergency services, not sure if that should change this score</t>
    </r>
  </si>
  <si>
    <t>§ 17-80-504</t>
  </si>
  <si>
    <t>§ 17-80-503;  § 17-80-504</t>
  </si>
  <si>
    <r>
      <rPr>
        <b/>
        <u/>
        <sz val="11"/>
        <color rgb="FF1155CC"/>
        <rFont val="Calibri"/>
        <family val="2"/>
      </rPr>
      <t>https://law.justia.com/codes/arkansas/title-17/subtitle-3/chapter-80/subchapter-5/section-17-80-503/</t>
    </r>
    <r>
      <rPr>
        <b/>
        <sz val="11"/>
        <color rgb="FF000000"/>
        <rFont val="Calibri"/>
        <family val="2"/>
      </rPr>
      <t xml:space="preserve">; </t>
    </r>
    <r>
      <rPr>
        <b/>
        <u/>
        <sz val="11"/>
        <color rgb="FF1155CC"/>
        <rFont val="Calibri"/>
        <family val="2"/>
      </rPr>
      <t>https://casetext.com/statute/arkansas-code-of-1987/title-17-professions-occupations-and-businesses/subtitle-3-medical-professions/chapter-80-general-provisions/subchapter-5-medical-ethics-and-diversity-act/section-17-80-504-right-of-conscience</t>
    </r>
    <r>
      <rPr>
        <b/>
        <sz val="11"/>
        <color rgb="FF000000"/>
        <rFont val="Calibri"/>
        <family val="2"/>
      </rPr>
      <t xml:space="preserve">  
</t>
    </r>
  </si>
  <si>
    <r>
      <rPr>
        <b/>
        <u/>
        <sz val="11"/>
        <color rgb="FF1155CC"/>
        <rFont val="Calibri"/>
        <family val="2"/>
      </rPr>
      <t>https://law.justia.com/codes/arkansas/title-17/subtitle-3/chapter-80/subchapter-5/section-17-80-503/</t>
    </r>
    <r>
      <rPr>
        <b/>
        <sz val="11"/>
        <color rgb="FF000000"/>
        <rFont val="Calibri"/>
        <family val="2"/>
      </rPr>
      <t xml:space="preserve">; </t>
    </r>
    <r>
      <rPr>
        <b/>
        <u/>
        <sz val="11"/>
        <color rgb="FF1155CC"/>
        <rFont val="Calibri"/>
        <family val="2"/>
      </rPr>
      <t>https://casetext.com/statute/arkansas-code-of-1987/title-17-professions-occupations-and-businesses/subtitle-3-medical-professions/chapter-80-general-provisions/subchapter-5-medical-ethics-and-diversity-act/section-17-80-504-right-of-conscience</t>
    </r>
    <r>
      <rPr>
        <b/>
        <sz val="11"/>
        <color rgb="FF000000"/>
        <rFont val="Calibri"/>
        <family val="2"/>
      </rPr>
      <t xml:space="preserve">  
</t>
    </r>
  </si>
  <si>
    <t>Even if a mandate did exist, general conscience exception would apply</t>
  </si>
  <si>
    <t xml:space="preserve"> § 23-66-206</t>
  </si>
  <si>
    <t>https://law.justia.com/codes/arkansas/title-23/subtitle-3/chapter-66/subchapter-2/section-23-66-206/</t>
  </si>
  <si>
    <r>
      <rPr>
        <b/>
        <u/>
        <sz val="11"/>
        <color rgb="FF1155CC"/>
        <rFont val="Calibri"/>
        <family val="2"/>
      </rPr>
      <t>https://casetext.com/statute/arkansas-code-of-1987/title-12-law-enforcement-emergency-management-and-military-affairs/subtitle-2-law-enforcement-agencies-and-programs/chapter-18-child-maltreatment-act/subchapter-4-reporting-suspected-child-maltreatment/section-12-18-402-mandated-reporters?</t>
    </r>
    <r>
      <rPr>
        <b/>
        <sz val="11"/>
        <color theme="1"/>
        <rFont val="Calibri"/>
        <family val="2"/>
      </rPr>
      <t xml:space="preserve"> ; </t>
    </r>
    <r>
      <rPr>
        <b/>
        <u/>
        <sz val="11"/>
        <color rgb="FF1155CC"/>
        <rFont val="Calibri"/>
        <family val="2"/>
      </rPr>
      <t>https://casetext.com/statute/arkansas-code-of-1987/title-12-law-enforcement-emergency-management-and-military-affairs/subtitle-2-law-enforcement-agencies-and-programs/chapter-18-child-maltreatment-act/subchapter-8-administrative-hearings/section-12-18-803-privileged-communications-as-evidence-exception?</t>
    </r>
    <r>
      <rPr>
        <b/>
        <sz val="11"/>
        <color theme="1"/>
        <rFont val="Calibri"/>
        <family val="2"/>
      </rPr>
      <t xml:space="preserve"> </t>
    </r>
  </si>
  <si>
    <t>First Act was most recently amended in 2023, second act was passed in 2009</t>
  </si>
  <si>
    <r>
      <rPr>
        <b/>
        <u/>
        <sz val="11"/>
        <color rgb="FF1155CC"/>
        <rFont val="Calibri"/>
        <family val="2"/>
      </rPr>
      <t>https://casetext.com/statute/arkansas-code-of-1987/title-3-alcoholic-beverages/chapter-3-prohibited-practices/subchapter-2-particular-practices-prohibited/section-3-3-202-knowingly-furnishing-or-selling-to-minor?</t>
    </r>
    <r>
      <rPr>
        <b/>
        <sz val="11"/>
        <color theme="1"/>
        <rFont val="Calibri"/>
        <family val="2"/>
      </rPr>
      <t xml:space="preserve"> ; </t>
    </r>
    <r>
      <rPr>
        <b/>
        <u/>
        <sz val="11"/>
        <color rgb="FF1155CC"/>
        <rFont val="Calibri"/>
        <family val="2"/>
      </rPr>
      <t>https://casetext.com/statute/arkansas-code-of-1987/title-3-alcoholic-beverages/chapter-3-prohibited-practices/subchapter-2-particular-practices-prohibited/section-3-3-219-social-hosts-criminal-liability?q=ACA%20%C2%A73-3-219&amp;sort=relevance&amp;p=1&amp;type=case&amp;tab=keyword&amp;jxs=&amp;resultsNav=false</t>
    </r>
    <r>
      <rPr>
        <b/>
        <sz val="11"/>
        <color theme="1"/>
        <rFont val="Calibri"/>
        <family val="2"/>
      </rPr>
      <t xml:space="preserve"> </t>
    </r>
  </si>
  <si>
    <t>First act last amended in 2017, second act passed in 2009</t>
  </si>
  <si>
    <r>
      <rPr>
        <b/>
        <u/>
        <sz val="11"/>
        <color rgb="FF1155CC"/>
        <rFont val="Calibri"/>
        <family val="2"/>
      </rPr>
      <t>https://casetext.com/statute/arkansas-code-of-1987/title-3-alcoholic-beverages/chapter-3-prohibited-practices/subchapter-2-particular-practices-prohibited/section-3-3-203-purchase-or-possession-by-minor</t>
    </r>
    <r>
      <rPr>
        <b/>
        <sz val="11"/>
        <color theme="1"/>
        <rFont val="Calibri"/>
        <family val="2"/>
      </rPr>
      <t xml:space="preserve"> </t>
    </r>
  </si>
  <si>
    <t>Last amended in 2017</t>
  </si>
  <si>
    <t>§12-75-134</t>
  </si>
  <si>
    <t>https://casetext.com/statute/arkansas-code-of-1987/title-12-law-enforcement-emergency-management-and-military-affairs/subtitle-5-emergency-management/chapter-75-arkansas-emergency-services-act-of-1973/subchapter-1-general-provisions/section-12-75-134-religious-organization-disaster-emergency-definitions?q=ACA%20%C2%A7%2012-75-134&amp;sort=relevance&amp;p=1&amp;type=case&amp;resultsNav=false</t>
  </si>
  <si>
    <t>https://casetext.com/statute/arkansas-code-of-1987/title-6-education/subtitle-2-elementary-and-secondary-education-generally/chapter-18-students/subchapter-7-health/section-6-18-702-immunization?q=ACA%20%C2%A7%206-18-702&amp;sort=relevance&amp;p=1&amp;type=case&amp;tab=keyword&amp;jxs=&amp;resultsNav=false</t>
  </si>
  <si>
    <t>Last amended in 2019</t>
  </si>
  <si>
    <t>https://casetext.com/statute/arkansas-code-of-1987/title-6-education/subtitle-2-elementary-and-secondary-education-generally/chapter-18-students/subchapter-2-attendance/section-6-18-209-adoption-of-student-attendance-policies-effect-of-unexcused-absences?sort=relevance&amp;p=1&amp;type=case&amp;tab=keyword&amp;jxs=&amp;resultsNav=false</t>
  </si>
  <si>
    <t>Last amended in 2013</t>
  </si>
  <si>
    <t>https://law.justia.com/codes/arkansas/title-6/subtitle-2/chapter-18/subchapter-2/section-6-18-209/</t>
  </si>
  <si>
    <t>§ 6-18-703</t>
  </si>
  <si>
    <t>https://codes.findlaw.com/ar/title-6-education/ar-code-sect-6-18-703/</t>
  </si>
  <si>
    <t>§9-28-1003</t>
  </si>
  <si>
    <t xml:space="preserve">https://law.justia.com/codes/arkansas/title-9/subtitle-3/chapter-28/subchapter-10/section-9-28-1003/ </t>
  </si>
  <si>
    <r>
      <rPr>
        <b/>
        <u/>
        <sz val="11"/>
        <color rgb="FF1155CC"/>
        <rFont val="Calibri"/>
        <family val="2"/>
      </rPr>
      <t>https://advance.lexis.com/api/document/collection/statutes-legislation/id/5G15-K610-R03K-D0SP-00008-00?cite=A.C.A.%20%C2%A7%2016-123-404&amp;context=1000516</t>
    </r>
    <r>
      <rPr>
        <b/>
        <sz val="11"/>
        <color theme="1"/>
        <rFont val="Calibri"/>
        <family val="2"/>
      </rPr>
      <t xml:space="preserve"> </t>
    </r>
  </si>
  <si>
    <t>https://advance.lexis.com/documentpage/?pdmfid=1000516&amp;crid=a557d712-0629-42fd-aa35-9d4c68d3f13a&amp;nodeid=AAHAAFAAFAAD&amp;nodepath=%2FROOT%2FAAH%2FAAHAAF%2FAAHAAFAAF%2FAAHAAFAAFAAD&amp;level=4&amp;haschildren=&amp;populated=false&amp;title=7-5-402.+Voter+qualification.&amp;config=00JAA2ZjZiM2VhNS0wNTVlLTQ3NzUtYjQzYy0yYWZmODJiODRmMDYKAFBvZENhdGFsb2fXiYCnsel0plIgqpYkw9PK&amp;pddocfullpath=%2Fshared%2Fdocument%2Fstatutes-legislation%2Furn%3AcontentItem%3A67SV-TFC0-R03K-F46M-00008-00&amp;ecomp=7gf5kkk&amp;prid=9e1df814-3b62-449e-acfa-c1e0abf5c171</t>
  </si>
  <si>
    <t>New in 2023: SB 247 enacted as Act 141</t>
  </si>
  <si>
    <r>
      <rPr>
        <b/>
        <u/>
        <sz val="11"/>
        <color rgb="FF1155CC"/>
        <rFont val="Calibri"/>
        <family val="2"/>
      </rPr>
      <t>https://advance.lexis.com/api/document/collection/statutes-legislation/id/4WVG-2SY0-R03M-82DM-00008-00?cite=A.C.A.%20%C2%A7%2020-16-601&amp;context=1000516</t>
    </r>
    <r>
      <rPr>
        <b/>
        <sz val="11"/>
        <color theme="1"/>
        <rFont val="Calibri"/>
        <family val="2"/>
      </rPr>
      <t xml:space="preserve"> </t>
    </r>
  </si>
  <si>
    <r>
      <rPr>
        <b/>
        <u/>
        <sz val="11"/>
        <color rgb="FF1155CC"/>
        <rFont val="Calibri"/>
        <family val="2"/>
      </rPr>
      <t>https://advance.lexis.com/api/document/collection/statutes-legislation/id/4WVG-2SY0-R03M-82DM-00008-00?cite=A.C.A.%20%C2%A7%2020-16-601&amp;context=1000516</t>
    </r>
    <r>
      <rPr>
        <b/>
        <sz val="11"/>
        <color theme="1"/>
        <rFont val="Calibri"/>
        <family val="2"/>
      </rPr>
      <t xml:space="preserve"> </t>
    </r>
  </si>
  <si>
    <r>
      <rPr>
        <b/>
        <u/>
        <sz val="11"/>
        <color rgb="FF1155CC"/>
        <rFont val="Calibri"/>
        <family val="2"/>
      </rPr>
      <t>https://advance.lexis.com/api/document/collection/statutes-legislation/id/4WVG-2SY0-R03M-82DM-00008-00?cite=A.C.A.%20%C2%A7%2020-16-601&amp;context=1000516</t>
    </r>
    <r>
      <rPr>
        <b/>
        <sz val="11"/>
        <color theme="1"/>
        <rFont val="Calibri"/>
        <family val="2"/>
      </rPr>
      <t xml:space="preserve"> </t>
    </r>
  </si>
  <si>
    <r>
      <rPr>
        <b/>
        <u/>
        <sz val="11"/>
        <color rgb="FF1155CC"/>
        <rFont val="Calibri"/>
        <family val="2"/>
      </rPr>
      <t>https://advance.lexis.com/api/document/collection/statutes-legislation/id/4WVG-2SY0-R03M-82DM-00008-00?cite=A.C.A.%20%C2%A7%2020-16-601&amp;context=1000516</t>
    </r>
    <r>
      <rPr>
        <b/>
        <sz val="11"/>
        <color theme="1"/>
        <rFont val="Calibri"/>
        <family val="2"/>
      </rPr>
      <t xml:space="preserve"> </t>
    </r>
  </si>
  <si>
    <r>
      <rPr>
        <b/>
        <u/>
        <sz val="11"/>
        <color rgb="FF1155CC"/>
        <rFont val="Calibri"/>
        <family val="2"/>
      </rPr>
      <t>https://advance.lexis.com/api/document/collection/statutes-legislation/id/62B4-FC90-R03K-P2KJ-00008-00?cite=A.C.A.%20%C2%A7%2017-80-504&amp;context=1000516</t>
    </r>
    <r>
      <rPr>
        <b/>
        <sz val="11"/>
        <color theme="1"/>
        <rFont val="Calibri"/>
        <family val="2"/>
      </rPr>
      <t xml:space="preserve"> </t>
    </r>
  </si>
  <si>
    <r>
      <rPr>
        <b/>
        <u/>
        <sz val="11"/>
        <color rgb="FF1155CC"/>
        <rFont val="Calibri"/>
        <family val="2"/>
      </rPr>
      <t>https://advance.lexis.com/api/document/collection/statutes-legislation/id/4WVG-2SY0-R03M-82DM-00008-00?cite=A.C.A.%20%C2%A7%2020-16-601&amp;context=1000516</t>
    </r>
    <r>
      <rPr>
        <b/>
        <sz val="11"/>
        <color theme="1"/>
        <rFont val="Calibri"/>
        <family val="2"/>
      </rPr>
      <t xml:space="preserve"> </t>
    </r>
  </si>
  <si>
    <r>
      <rPr>
        <b/>
        <u/>
        <sz val="11"/>
        <color rgb="FF1155CC"/>
        <rFont val="Calibri"/>
        <family val="2"/>
      </rPr>
      <t>https://advance.lexis.com/api/document/collection/statutes-legislation/id/4WVG-2SY0-R03M-82DM-00008-00?cite=A.C.A.%20%C2%A7%2020-16-601&amp;context=1000516</t>
    </r>
    <r>
      <rPr>
        <b/>
        <sz val="11"/>
        <color theme="1"/>
        <rFont val="Calibri"/>
        <family val="2"/>
      </rPr>
      <t xml:space="preserve"> </t>
    </r>
  </si>
  <si>
    <r>
      <rPr>
        <b/>
        <u/>
        <sz val="11"/>
        <color rgb="FF1155CC"/>
        <rFont val="Calibri"/>
        <family val="2"/>
      </rPr>
      <t>https://advance.lexis.com/api/document/collection/statutes-legislation/id/4WVG-2SY0-R03M-82D0-00008-00?cite=A.C.A.%20%C2%A7%2020-16-304&amp;context=1000516</t>
    </r>
    <r>
      <rPr>
        <b/>
        <sz val="11"/>
        <color theme="1"/>
        <rFont val="Calibri"/>
        <family val="2"/>
      </rPr>
      <t xml:space="preserve"> </t>
    </r>
  </si>
  <si>
    <r>
      <rPr>
        <b/>
        <u/>
        <sz val="11"/>
        <color rgb="FF1155CC"/>
        <rFont val="Calibri"/>
        <family val="2"/>
      </rPr>
      <t>https://advance.lexis.com/api/document/collection/statutes-legislation/id/4WVG-2SY0-R03M-82D0-00008-00?cite=A.C.A.%20%C2%A7%2020-16-304&amp;context=1000516</t>
    </r>
    <r>
      <rPr>
        <b/>
        <sz val="11"/>
        <color theme="1"/>
        <rFont val="Calibri"/>
        <family val="2"/>
      </rPr>
      <t xml:space="preserve"> </t>
    </r>
  </si>
  <si>
    <r>
      <rPr>
        <b/>
        <u/>
        <sz val="11"/>
        <color rgb="FF1155CC"/>
        <rFont val="Calibri"/>
        <family val="2"/>
      </rPr>
      <t>https://advance.lexis.com/api/document/collection/statutes-legislation/id/62B4-FC90-R03K-P2KJ-00008-00?cite=A.C.A.%20%C2%A7%2017-80-504&amp;context=1000516</t>
    </r>
    <r>
      <rPr>
        <b/>
        <sz val="11"/>
        <color theme="1"/>
        <rFont val="Calibri"/>
        <family val="2"/>
      </rPr>
      <t xml:space="preserve"> </t>
    </r>
  </si>
  <si>
    <r>
      <rPr>
        <b/>
        <u/>
        <sz val="11"/>
        <color rgb="FF1155CC"/>
        <rFont val="Calibri"/>
        <family val="2"/>
      </rPr>
      <t>https://advance.lexis.com/api/document/collection/statutes-legislation/id/4WVG-2SY0-R03M-82D0-00008-00?cite=A.C.A.%20%C2%A7%2020-16-304&amp;context=1000516</t>
    </r>
    <r>
      <rPr>
        <b/>
        <sz val="11"/>
        <color theme="1"/>
        <rFont val="Calibri"/>
        <family val="2"/>
      </rPr>
      <t xml:space="preserve"> </t>
    </r>
  </si>
  <si>
    <r>
      <rPr>
        <b/>
        <u/>
        <sz val="11"/>
        <color rgb="FF1155CC"/>
        <rFont val="Calibri"/>
        <family val="2"/>
      </rPr>
      <t>https://advance.lexis.com/api/document/collection/statutes-legislation/id/62B4-FC90-R03K-P2KJ-00008-00?cite=A.C.A.%20%C2%A7%2017-80-504&amp;context=1000516</t>
    </r>
    <r>
      <rPr>
        <b/>
        <sz val="11"/>
        <color theme="1"/>
        <rFont val="Calibri"/>
        <family val="2"/>
      </rPr>
      <t xml:space="preserve"> </t>
    </r>
  </si>
  <si>
    <r>
      <rPr>
        <b/>
        <u/>
        <sz val="11"/>
        <color rgb="FF1155CC"/>
        <rFont val="Calibri"/>
        <family val="2"/>
      </rPr>
      <t>https://advance.lexis.com/api/document/collection/statutes-legislation/id/62B4-FC90-R03K-P2KJ-00008-00?cite=A.C.A.%20%C2%A7%2017-80-504&amp;context=1000516</t>
    </r>
    <r>
      <rPr>
        <b/>
        <sz val="11"/>
        <color theme="1"/>
        <rFont val="Calibri"/>
        <family val="2"/>
      </rPr>
      <t xml:space="preserve"> </t>
    </r>
  </si>
  <si>
    <r>
      <rPr>
        <b/>
        <u/>
        <sz val="11"/>
        <color rgb="FF1155CC"/>
        <rFont val="Calibri"/>
        <family val="2"/>
      </rPr>
      <t>https://advance.lexis.com/api/document/collection/statutes-legislation/id/4WVG-2SY0-R03M-82D0-00008-00?cite=A.C.A.%20%C2%A7%2020-16-304&amp;context=1000516</t>
    </r>
    <r>
      <rPr>
        <b/>
        <sz val="11"/>
        <color theme="1"/>
        <rFont val="Calibri"/>
        <family val="2"/>
      </rPr>
      <t xml:space="preserve"> </t>
    </r>
  </si>
  <si>
    <r>
      <rPr>
        <b/>
        <u/>
        <sz val="11"/>
        <color rgb="FF1155CC"/>
        <rFont val="Calibri"/>
        <family val="2"/>
      </rPr>
      <t>https://advance.lexis.com/api/document/collection/statutes-legislation/id/4WVG-2SY0-R03M-82D0-00008-00?cite=A.C.A.%20%C2%A7%2020-16-304&amp;context=1000516</t>
    </r>
    <r>
      <rPr>
        <b/>
        <sz val="11"/>
        <color theme="1"/>
        <rFont val="Calibri"/>
        <family val="2"/>
      </rPr>
      <t xml:space="preserve"> </t>
    </r>
  </si>
  <si>
    <r>
      <rPr>
        <b/>
        <u/>
        <sz val="11"/>
        <color rgb="FF1155CC"/>
        <rFont val="Calibri"/>
        <family val="2"/>
      </rPr>
      <t>https://advance.lexis.com/api/document/collection/statutes-legislation/id/62B4-FC90-R03K-P2KJ-00008-00?cite=A.C.A.%20%C2%A7%2017-80-504&amp;context=1000516</t>
    </r>
    <r>
      <rPr>
        <b/>
        <sz val="11"/>
        <color theme="1"/>
        <rFont val="Calibri"/>
        <family val="2"/>
      </rPr>
      <t xml:space="preserve"> </t>
    </r>
  </si>
  <si>
    <r>
      <rPr>
        <b/>
        <u/>
        <sz val="11"/>
        <color rgb="FF1155CC"/>
        <rFont val="Calibri"/>
        <family val="2"/>
      </rPr>
      <t>https://advance.lexis.com/api/document/collection/statutes-legislation/id/4WVG-2SY0-R03M-82D0-00008-00?cite=A.C.A.%20%C2%A7%2020-16-304&amp;context=1000516</t>
    </r>
    <r>
      <rPr>
        <b/>
        <sz val="11"/>
        <color theme="1"/>
        <rFont val="Calibri"/>
        <family val="2"/>
      </rPr>
      <t xml:space="preserve"> </t>
    </r>
  </si>
  <si>
    <r>
      <rPr>
        <b/>
        <u/>
        <sz val="11"/>
        <color rgb="FF1155CC"/>
        <rFont val="Calibri"/>
        <family val="2"/>
      </rPr>
      <t>https://advance.lexis.com/api/document/collection/statutes-legislation/id/62B4-FC90-R03K-P2KJ-00008-00?cite=A.C.A.%20%C2%A7%2017-80-504&amp;context=1000516</t>
    </r>
    <r>
      <rPr>
        <b/>
        <sz val="11"/>
        <color theme="1"/>
        <rFont val="Calibri"/>
        <family val="2"/>
      </rPr>
      <t xml:space="preserve"> </t>
    </r>
  </si>
  <si>
    <r>
      <rPr>
        <b/>
        <u/>
        <sz val="11"/>
        <color rgb="FF1155CC"/>
        <rFont val="Calibri"/>
        <family val="2"/>
      </rPr>
      <t>https://advance.lexis.com/api/document/collection/statutes-legislation/id/62B4-FC90-R03K-P2KJ-00008-00?cite=A.C.A.%20%C2%A7%2017-80-504&amp;context=1000516</t>
    </r>
    <r>
      <rPr>
        <b/>
        <sz val="11"/>
        <color theme="1"/>
        <rFont val="Calibri"/>
        <family val="2"/>
      </rPr>
      <t xml:space="preserve"> </t>
    </r>
  </si>
  <si>
    <t xml:space="preserve">We differ from Sawicki's "Procedural Protections in Reproductive Health Care Conscience Laws" due to the existence of Arkansas's "Medical Ethics and Diversity Act," which was implemented after Sawicki's publication date.  </t>
  </si>
  <si>
    <t>npm</t>
  </si>
  <si>
    <r>
      <rPr>
        <b/>
        <u/>
        <sz val="11"/>
        <color rgb="FF1155CC"/>
        <rFont val="Calibri"/>
        <family val="2"/>
      </rPr>
      <t>https://advance.lexis.com/documentpage/?pdmfid=1000516&amp;crid=31b8ed52-18c4-4b96-ae8c-c7b4bfb1c2ba&amp;nodeid=AARAADAACAAGAAD&amp;nodepath=%2FROOT%2FAAR%2FAARAAD%2FAARAADAAC%2FAARAADAACAAG%2FAARAADAACAAGAAD&amp;level=5&amp;haschildren=&amp;populated=false&amp;title=17-80-503.+Definitions.&amp;config=00JAA2ZjZiM2VhNS0wNTVlLTQ3NzUtYjQzYy0yYWZmODJiODRmMDYKAFBvZENhdGFsb2fXiYCnsel0plIgqpYkw9PK&amp;pddocfullpath=%2Fshared%2Fdocument%2Fstatutes-legislation%2Furn%3AcontentItem%3A62B4-FC90-R03K-P2KH-00008-00&amp;ecomp=8gf5kkk&amp;prid=e4a3d0d1-3cbe-44b3-99fe-c8f3ca5860f6</t>
    </r>
    <r>
      <rPr>
        <b/>
        <sz val="11"/>
        <color theme="1"/>
        <rFont val="Calibri"/>
        <family val="2"/>
      </rPr>
      <t xml:space="preserve"> </t>
    </r>
  </si>
  <si>
    <r>
      <rPr>
        <b/>
        <u/>
        <sz val="11"/>
        <color rgb="FF1155CC"/>
        <rFont val="Calibri"/>
        <family val="2"/>
      </rPr>
      <t>https://advance.lexis.com/documentpage/?pdmfid=1000516&amp;crid=a91a7acc-3082-4e65-bd12-4b4eb11f5106&amp;nodeid=AAMAACAANAAFAAD&amp;nodepath=%2fROOT%2fAAM%2fAAMAAC%2fAAMAACAAN%2fAAMAACAANAAF%2fAAMAACAANAAFAAD&amp;level=5&amp;haschildren=&amp;populated=false&amp;title=12-18-402.+Mandated+reporters.&amp;config=00JAA2ZjZiM2VhNS0wNTVlLTQ3NzUtYjQzYy0yYWZmODJiODRmMDYKAFBvZENhdGFsb2fXiYCnsel0plIgqpYkw9PK&amp;pddocfullpath=%2fshared%2fdocument%2fstatutes-legislation%2furn%3acontentItem%3a5VNX-12F0-R03N-43J6-00008-00&amp;ecomp=8gf5kkk&amp;prid=bca3d562-56ef-41df-8c97-389c63c89ec7</t>
    </r>
    <r>
      <rPr>
        <b/>
        <sz val="11"/>
        <color theme="1"/>
        <rFont val="Calibri"/>
        <family val="2"/>
      </rPr>
      <t xml:space="preserve"> </t>
    </r>
  </si>
  <si>
    <r>
      <rPr>
        <b/>
        <u/>
        <sz val="11"/>
        <color rgb="FF1155CC"/>
        <rFont val="Calibri"/>
        <family val="2"/>
      </rPr>
      <t>https://advance.lexis.com/api/document/collection/statutes-legislation/id/4WM1-WKG0-R03M-R4XP-00008-00?cite=A.C.A.%20%C2%A7%203-3-202&amp;context=1000516</t>
    </r>
    <r>
      <rPr>
        <b/>
        <sz val="11"/>
        <color theme="1"/>
        <rFont val="Calibri"/>
        <family val="2"/>
      </rPr>
      <t xml:space="preserve"> </t>
    </r>
  </si>
  <si>
    <r>
      <rPr>
        <b/>
        <u/>
        <sz val="11"/>
        <color rgb="FF1155CC"/>
        <rFont val="Calibri"/>
        <family val="2"/>
      </rPr>
      <t>https://advance.lexis.com/api/document/collection/statutes-legislation/id/4WVC-XWF0-R03N-H4TW-00008-00?cite=A.C.A.%20%C2%A7%203-3-203&amp;context=1000516</t>
    </r>
    <r>
      <rPr>
        <b/>
        <sz val="11"/>
        <color theme="1"/>
        <rFont val="Calibri"/>
        <family val="2"/>
      </rPr>
      <t xml:space="preserve"> </t>
    </r>
  </si>
  <si>
    <r>
      <rPr>
        <b/>
        <u/>
        <sz val="11"/>
        <color rgb="FF1155CC"/>
        <rFont val="Calibri"/>
        <family val="2"/>
      </rPr>
      <t>https://advance.lexis.com/documentpage/?pdmfid=1000516&amp;crid=f4014013-7f87-42db-b8b1-be44d0f84293&amp;nodeid=AAMAAFAABAACABJ&amp;nodepath=%2FROOT%2FAAM%2FAAMAAF%2FAAMAAFAAB%2FAAMAAFAABAAC%2FAAMAAFAABAACABJ&amp;level=5&amp;haschildren=&amp;populated=false&amp;title=12-75-134.+Religious+organization+%E2%80%94+Disaster+emergency+%E2%80%94+Definitions.&amp;config=00JAA2ZjZiM2VhNS0wNTVlLTQ3NzUtYjQzYy0yYWZmODJiODRmMDYKAFBvZENhdGFsb2fXiYCnsel0plIgqpYkw9PK&amp;pddocfullpath=%2Fshared%2Fdocument%2Fstatutes-legislation%2Furn%3AcontentItem%3A622W-RX20-R03J-P1C3-00008-00&amp;ecomp=bgf5kkk&amp;prid=522c2599-083f-4e94-b41d-3f01d2ca5e3a</t>
    </r>
    <r>
      <rPr>
        <b/>
        <sz val="11"/>
        <color rgb="FF000000"/>
        <rFont val="Calibri"/>
        <family val="2"/>
      </rPr>
      <t xml:space="preserve"> </t>
    </r>
  </si>
  <si>
    <r>
      <rPr>
        <b/>
        <u/>
        <sz val="11"/>
        <color rgb="FF1155CC"/>
        <rFont val="Calibri"/>
        <family val="2"/>
      </rPr>
      <t>https://advance.lexis.com/api/document/collection/statutes-legislation/id/5VWW-M5B0-R03K-H08F-00008-00?cite=A.C.A.%20%C2%A7%206-18-702&amp;context=1000516</t>
    </r>
    <r>
      <rPr>
        <b/>
        <sz val="11"/>
        <color theme="1"/>
        <rFont val="Calibri"/>
        <family val="2"/>
      </rPr>
      <t xml:space="preserve"> </t>
    </r>
  </si>
  <si>
    <r>
      <rPr>
        <b/>
        <u/>
        <sz val="11"/>
        <color rgb="FF1155CC"/>
        <rFont val="Calibri"/>
        <family val="2"/>
      </rPr>
      <t>https://asd.ade.arkansas.gov/Files/ATTENDANCE_POLICY_as_of_Aug_2021_20211119111333.pdf</t>
    </r>
    <r>
      <rPr>
        <b/>
        <sz val="11"/>
        <color theme="1"/>
        <rFont val="Calibri"/>
        <family val="2"/>
      </rPr>
      <t xml:space="preserve"> </t>
    </r>
  </si>
  <si>
    <t xml:space="preserve">Rule lists recognized holidays observed by faith as a reason for excused absence, cites 6-18-202 (which seems unrelated to absences specifically).  MDH: The Statute seems controlling.  The policy seems to be just for the Arkansas School for the Deaf. </t>
  </si>
  <si>
    <r>
      <rPr>
        <b/>
        <u/>
        <sz val="11"/>
        <color rgb="FF1155CC"/>
        <rFont val="Calibri"/>
        <family val="2"/>
      </rPr>
      <t>https://advance.lexis.com/documentpage/?pdmfid=1000516&amp;crid=655d53b3-64bc-456f-9015-abea61fcfeb4&amp;pdistocdocslideraccess=true&amp;config=00JAA2ZjZiM2VhNS0wNTVlLTQ3NzUtYjQzYy0yYWZmODJiODRmMDYKAFBvZENhdGFsb2fXiYCnsel0plIgqpYkw9PK&amp;pddocfullpath=%2fshared%2fdocument%2fstatutes-legislation%2furn%3acontentItem%3a5W0N-6NG0-R03K-21SH-00008-00&amp;pdcomponentid=234171&amp;pdtocnodeidentifier=AAGAACAAJAADAAC&amp;ecomp=m3vckkk&amp;prid=24e2fcaa-8a8f-4bfb-85b4-61441be26a40</t>
    </r>
    <r>
      <rPr>
        <b/>
        <sz val="11"/>
        <color theme="1"/>
        <rFont val="Calibri"/>
        <family val="2"/>
      </rPr>
      <t xml:space="preserve"> </t>
    </r>
  </si>
  <si>
    <r>
      <rPr>
        <b/>
        <u/>
        <sz val="11"/>
        <color rgb="FF1155CC"/>
        <rFont val="Calibri"/>
        <family val="2"/>
      </rPr>
      <t>https://leginfo.legislature.ca.gov/faces/codes_displaySection.xhtml?lawCode=ELEC&amp;sectionNum=3003.</t>
    </r>
    <r>
      <rPr>
        <b/>
        <sz val="11"/>
        <color rgb="FF000000"/>
        <rFont val="Calibri"/>
        <family val="2"/>
      </rPr>
      <t xml:space="preserve"> </t>
    </r>
  </si>
  <si>
    <r>
      <rPr>
        <b/>
        <u/>
        <sz val="11"/>
        <color rgb="FF1155CC"/>
        <rFont val="Calibri"/>
        <family val="2"/>
      </rPr>
      <t>https://leginfo.legislature.ca.gov/faces/codes_displayText.xhtml?lawCode=FAM&amp;division=3.&amp;title=&amp;part=3.&amp;chapter=1.&amp;article=</t>
    </r>
    <r>
      <rPr>
        <b/>
        <sz val="11"/>
        <color theme="1"/>
        <rFont val="Calibri"/>
        <family val="2"/>
      </rPr>
      <t xml:space="preserve"> </t>
    </r>
  </si>
  <si>
    <r>
      <rPr>
        <b/>
        <u/>
        <sz val="11"/>
        <color rgb="FF1155CC"/>
        <rFont val="Calibri"/>
        <family val="2"/>
      </rPr>
      <t>https://leginfo.legislature.ca.gov/faces/codes_displayText.xhtml?lawCode=HSC&amp;division=106.&amp;title=&amp;part=2.&amp;chapter=2.&amp;article=2.</t>
    </r>
    <r>
      <rPr>
        <b/>
        <sz val="11"/>
        <color theme="1"/>
        <rFont val="Calibri"/>
        <family val="2"/>
      </rPr>
      <t xml:space="preserve"> </t>
    </r>
  </si>
  <si>
    <r>
      <rPr>
        <b/>
        <u/>
        <sz val="11"/>
        <color rgb="FF1155CC"/>
        <rFont val="Calibri"/>
        <family val="2"/>
      </rPr>
      <t>https://leginfo.legislature.ca.gov/faces/codes_displayText.xhtml?lawCode=HSC&amp;division=106.&amp;title=&amp;part=2.&amp;chapter=2.&amp;article=2.</t>
    </r>
    <r>
      <rPr>
        <b/>
        <sz val="11"/>
        <color theme="1"/>
        <rFont val="Calibri"/>
        <family val="2"/>
      </rPr>
      <t xml:space="preserve"> </t>
    </r>
  </si>
  <si>
    <r>
      <rPr>
        <b/>
        <u/>
        <sz val="11"/>
        <color rgb="FF1155CC"/>
        <rFont val="Calibri"/>
        <family val="2"/>
      </rPr>
      <t>https://leginfo.legislature.ca.gov/faces/codes_displayText.xhtml?lawCode=HSC&amp;division=106.&amp;title=&amp;part=2.&amp;chapter=2.&amp;article=2.</t>
    </r>
    <r>
      <rPr>
        <b/>
        <sz val="11"/>
        <color theme="1"/>
        <rFont val="Calibri"/>
        <family val="2"/>
      </rPr>
      <t xml:space="preserve"> </t>
    </r>
  </si>
  <si>
    <t>HSC §123420 (a)</t>
  </si>
  <si>
    <r>
      <rPr>
        <b/>
        <u/>
        <sz val="11"/>
        <color rgb="FF1155CC"/>
        <rFont val="Calibri"/>
        <family val="2"/>
      </rPr>
      <t>https://leginfo.legislature.ca.gov/faces/codes_displayText.xhtml?lawCode=HSC&amp;division=106.&amp;title=&amp;part=2.&amp;chapter=2.&amp;article=2.</t>
    </r>
    <r>
      <rPr>
        <b/>
        <sz val="11"/>
        <color theme="1"/>
        <rFont val="Calibri"/>
        <family val="2"/>
      </rPr>
      <t xml:space="preserve"> </t>
    </r>
  </si>
  <si>
    <r>
      <rPr>
        <b/>
        <u/>
        <sz val="11"/>
        <color rgb="FF1155CC"/>
        <rFont val="Calibri"/>
        <family val="2"/>
      </rPr>
      <t>https://leginfo.legislature.ca.gov/faces/codes_displayText.xhtml?lawCode=HSC&amp;division=106.&amp;title=&amp;part=2.&amp;chapter=2.&amp;article=2.</t>
    </r>
    <r>
      <rPr>
        <b/>
        <sz val="11"/>
        <color theme="1"/>
        <rFont val="Calibri"/>
        <family val="2"/>
      </rPr>
      <t xml:space="preserve"> </t>
    </r>
  </si>
  <si>
    <r>
      <rPr>
        <b/>
        <u/>
        <sz val="11"/>
        <color rgb="FF1155CC"/>
        <rFont val="Calibri"/>
        <family val="2"/>
      </rPr>
      <t>https://leginfo.legislature.ca.gov/faces/codes_displayText.xhtml?lawCode=HSC&amp;division=106.&amp;title=&amp;part=2.&amp;chapter=2.&amp;article=2.</t>
    </r>
    <r>
      <rPr>
        <b/>
        <sz val="11"/>
        <color theme="1"/>
        <rFont val="Calibri"/>
        <family val="2"/>
      </rPr>
      <t xml:space="preserve"> </t>
    </r>
  </si>
  <si>
    <r>
      <rPr>
        <b/>
        <u/>
        <sz val="11"/>
        <color rgb="FF1155CC"/>
        <rFont val="Calibri"/>
        <family val="2"/>
      </rPr>
      <t>https://leginfo.legislature.ca.gov/faces/codes_displayText.xhtml?lawCode=HSC&amp;division=106.&amp;title=&amp;part=2.&amp;chapter=2.&amp;article=2.</t>
    </r>
    <r>
      <rPr>
        <b/>
        <sz val="11"/>
        <color theme="1"/>
        <rFont val="Calibri"/>
        <family val="2"/>
      </rPr>
      <t xml:space="preserve"> </t>
    </r>
  </si>
  <si>
    <r>
      <rPr>
        <b/>
        <u/>
        <sz val="11"/>
        <color rgb="FF1155CC"/>
        <rFont val="Calibri"/>
        <family val="2"/>
      </rPr>
      <t>https://leginfo.legislature.ca.gov/faces/codes_displaySection.xhtml?sectionNum=733.&amp;lawCode=BPC</t>
    </r>
    <r>
      <rPr>
        <b/>
        <sz val="11"/>
        <color theme="1"/>
        <rFont val="Calibri"/>
        <family val="2"/>
      </rPr>
      <t xml:space="preserve"> </t>
    </r>
  </si>
  <si>
    <t>2013; a bill with minor adjustments to statute was introduced this session, will not make any substantive differences</t>
  </si>
  <si>
    <r>
      <rPr>
        <b/>
        <u/>
        <sz val="11"/>
        <color rgb="FF1155CC"/>
        <rFont val="Calibri"/>
        <family val="2"/>
      </rPr>
      <t>https://leginfo.legislature.ca.gov/faces/codes_displaySection.xhtml?sectionNum=733.&amp;lawCode=BPC</t>
    </r>
    <r>
      <rPr>
        <b/>
        <sz val="11"/>
        <color theme="1"/>
        <rFont val="Calibri"/>
        <family val="2"/>
      </rPr>
      <t xml:space="preserve"> </t>
    </r>
  </si>
  <si>
    <r>
      <rPr>
        <b/>
        <u/>
        <sz val="11"/>
        <color rgb="FF1155CC"/>
        <rFont val="Calibri"/>
        <family val="2"/>
      </rPr>
      <t>https://leginfo.legislature.ca.gov/faces/codes_displaySection.xhtml?sectionNum=733.&amp;lawCode=BPC</t>
    </r>
    <r>
      <rPr>
        <b/>
        <sz val="11"/>
        <color theme="1"/>
        <rFont val="Calibri"/>
        <family val="2"/>
      </rPr>
      <t xml:space="preserve"> </t>
    </r>
  </si>
  <si>
    <r>
      <rPr>
        <b/>
        <u/>
        <sz val="11"/>
        <color rgb="FF1155CC"/>
        <rFont val="Calibri"/>
        <family val="2"/>
      </rPr>
      <t>https://leginfo.legislature.ca.gov/faces/codes_displaySection.xhtml?sectionNum=733.&amp;lawCode=BPC</t>
    </r>
    <r>
      <rPr>
        <b/>
        <sz val="11"/>
        <color theme="1"/>
        <rFont val="Calibri"/>
        <family val="2"/>
      </rPr>
      <t xml:space="preserve"> </t>
    </r>
  </si>
  <si>
    <r>
      <rPr>
        <b/>
        <u/>
        <sz val="11"/>
        <color rgb="FF1155CC"/>
        <rFont val="Calibri"/>
        <family val="2"/>
      </rPr>
      <t>https://leginfo.legislature.ca.gov/faces/codes_displaySection.xhtml?sectionNum=733.&amp;lawCode=BPC</t>
    </r>
    <r>
      <rPr>
        <b/>
        <sz val="11"/>
        <color theme="1"/>
        <rFont val="Calibri"/>
        <family val="2"/>
      </rPr>
      <t xml:space="preserve"> </t>
    </r>
  </si>
  <si>
    <r>
      <rPr>
        <b/>
        <u/>
        <sz val="11"/>
        <color rgb="FF1155CC"/>
        <rFont val="Calibri"/>
        <family val="2"/>
      </rPr>
      <t>https://leginfo.legislature.ca.gov/faces/codes_displaySection.xhtml?sectionNum=733.&amp;lawCode=BPC</t>
    </r>
    <r>
      <rPr>
        <b/>
        <sz val="11"/>
        <color theme="1"/>
        <rFont val="Calibri"/>
        <family val="2"/>
      </rPr>
      <t xml:space="preserve"> </t>
    </r>
  </si>
  <si>
    <t>Cal. HSC § 443.14(e)</t>
  </si>
  <si>
    <t>https://leginfo.legislature.ca.gov/faces/codes_displaySection.xhtml?lawCode=HSC&amp;sectionNum=443.14.</t>
  </si>
  <si>
    <t>Cal BPC § 4999.90</t>
  </si>
  <si>
    <t>https://leginfo.legislature.ca.gov/faces/codes_displaySection.xhtml?lawCode=BPC&amp;sectionNum=4999.90.</t>
  </si>
  <si>
    <t>2021; this statute is just grounds for revoking a license</t>
  </si>
  <si>
    <r>
      <rPr>
        <b/>
        <sz val="11"/>
        <color theme="1"/>
        <rFont val="Calibri"/>
        <family val="2"/>
      </rPr>
      <t xml:space="preserve"> </t>
    </r>
    <r>
      <rPr>
        <b/>
        <u/>
        <sz val="11"/>
        <color rgb="FF1155CC"/>
        <rFont val="Calibri"/>
        <family val="2"/>
      </rPr>
      <t>https://leginfo.legislature.ca.gov/faces/codes_displaySection.xhtml?lawCode=INS&amp;sectionNum=10123.196</t>
    </r>
    <r>
      <rPr>
        <b/>
        <sz val="11"/>
        <color theme="1"/>
        <rFont val="Calibri"/>
        <family val="2"/>
      </rPr>
      <t xml:space="preserve">; </t>
    </r>
    <r>
      <rPr>
        <b/>
        <u/>
        <sz val="11"/>
        <color rgb="FF1155CC"/>
        <rFont val="Calibri"/>
        <family val="2"/>
      </rPr>
      <t>https://leginfo.legislature.ca.gov/faces/codes_displaySection.xhtml?sectionNum=1367.25.&amp;lawCode=HSC</t>
    </r>
    <r>
      <rPr>
        <b/>
        <sz val="11"/>
        <color theme="1"/>
        <rFont val="Calibri"/>
        <family val="2"/>
      </rPr>
      <t xml:space="preserve"> </t>
    </r>
  </si>
  <si>
    <t>Both amended last in 2022</t>
  </si>
  <si>
    <t>HSC 1367.251</t>
  </si>
  <si>
    <t>https://leginfo.legislature.ca.gov/faces/codes_displaySection.xhtml?lawCode=HSC&amp;sectionNum=1367.251.</t>
  </si>
  <si>
    <t>HSC 1367.25 (c), 1367.255 (b)</t>
  </si>
  <si>
    <r>
      <rPr>
        <b/>
        <u/>
        <sz val="11"/>
        <color rgb="FF1155CC"/>
        <rFont val="Calibri"/>
        <family val="2"/>
      </rPr>
      <t>https://leginfo.legislature.ca.gov/faces/codes_displaySection.xhtml?lawCode=HSC&amp;sectionNum=1367.251</t>
    </r>
    <r>
      <rPr>
        <b/>
        <sz val="11"/>
        <color theme="1"/>
        <rFont val="Calibri"/>
        <family val="2"/>
      </rPr>
      <t xml:space="preserve">; </t>
    </r>
    <r>
      <rPr>
        <b/>
        <u/>
        <sz val="11"/>
        <color rgb="FF1155CC"/>
        <rFont val="Calibri"/>
        <family val="2"/>
      </rPr>
      <t>https://leginfo.legislature.ca.gov/faces/codes_displaySection.xhtml?lawCode=HSC&amp;sectionNum=1367.255</t>
    </r>
    <r>
      <rPr>
        <b/>
        <sz val="11"/>
        <color theme="1"/>
        <rFont val="Calibri"/>
        <family val="2"/>
      </rPr>
      <t xml:space="preserve"> </t>
    </r>
  </si>
  <si>
    <t>Both added in 2022</t>
  </si>
  <si>
    <r>
      <rPr>
        <b/>
        <u/>
        <sz val="11"/>
        <color rgb="FF1155CC"/>
        <rFont val="Calibri"/>
        <family val="2"/>
      </rPr>
      <t>https://leginfo.legislature.ca.gov/faces/codes_displayText.xhtml?lawCode=FAM&amp;division=3.&amp;title=&amp;part=3.&amp;chapter=1.&amp;article=</t>
    </r>
    <r>
      <rPr>
        <b/>
        <sz val="11"/>
        <color theme="1"/>
        <rFont val="Calibri"/>
        <family val="2"/>
      </rPr>
      <t xml:space="preserve"> </t>
    </r>
  </si>
  <si>
    <t xml:space="preserve">Cal Ins Code § 679.1; 679.71 </t>
  </si>
  <si>
    <t>https://leginfo.legislature.ca.gov/faces/codes_displaySection.xhtml?lawCode=INS&amp;sectionNum=679.71</t>
  </si>
  <si>
    <r>
      <rPr>
        <b/>
        <u/>
        <sz val="11"/>
        <color rgb="FF1155CC"/>
        <rFont val="Calibri"/>
        <family val="2"/>
      </rPr>
      <t>https://leginfo.legislature.ca.gov/faces/codes_displaySection.xhtml?lawCode=PEN&amp;sectionNum=11166</t>
    </r>
    <r>
      <rPr>
        <b/>
        <sz val="11"/>
        <color theme="1"/>
        <rFont val="Calibri"/>
        <family val="2"/>
      </rPr>
      <t xml:space="preserve">; </t>
    </r>
    <r>
      <rPr>
        <b/>
        <u/>
        <sz val="11"/>
        <color rgb="FF1155CC"/>
        <rFont val="Calibri"/>
        <family val="2"/>
      </rPr>
      <t>https://leginfo.legislature.ca.gov/faces/codes_displaySection.xhtml?lawCode=PEN&amp;sectionNum=11165.7</t>
    </r>
    <r>
      <rPr>
        <b/>
        <sz val="11"/>
        <color theme="1"/>
        <rFont val="Calibri"/>
        <family val="2"/>
      </rPr>
      <t xml:space="preserve"> </t>
    </r>
  </si>
  <si>
    <t>BPC §25658</t>
  </si>
  <si>
    <r>
      <rPr>
        <b/>
        <u/>
        <sz val="11"/>
        <color rgb="FF1155CC"/>
        <rFont val="Calibri"/>
        <family val="2"/>
      </rPr>
      <t>https://leginfo.legislature.ca.gov/faces/codes_displaySection.xhtml?sectionNum=25658.&amp;nodeTreePath=13.14.3&amp;lawCode=BPC</t>
    </r>
    <r>
      <rPr>
        <b/>
        <sz val="11"/>
        <color theme="1"/>
        <rFont val="Calibri"/>
        <family val="2"/>
      </rPr>
      <t xml:space="preserve"> </t>
    </r>
  </si>
  <si>
    <t>Wrong statute previously listed (statute was for furnishing fake IDs); correct statute and link now available</t>
  </si>
  <si>
    <t>BPC §§ 25658, 25662</t>
  </si>
  <si>
    <r>
      <rPr>
        <b/>
        <u/>
        <sz val="11"/>
        <color rgb="FF1155CC"/>
        <rFont val="Calibri"/>
        <family val="2"/>
      </rPr>
      <t>https://leginfo.legislature.ca.gov/faces/codes_displaySection.xhtml?sectionNum=25658.&amp;nodeTreePath=13.14.3&amp;lawCode=BPC</t>
    </r>
    <r>
      <rPr>
        <b/>
        <sz val="11"/>
        <color theme="1"/>
        <rFont val="Calibri"/>
        <family val="2"/>
      </rPr>
      <t xml:space="preserve">; </t>
    </r>
    <r>
      <rPr>
        <b/>
        <u/>
        <sz val="11"/>
        <color rgb="FF1155CC"/>
        <rFont val="Calibri"/>
        <family val="2"/>
      </rPr>
      <t>https://leginfo.legislature.ca.gov/faces/codes_displaySection.xhtml?sectionNum=25662.&amp;nodeTreePath=13.14.3&amp;lawCode=BPC</t>
    </r>
    <r>
      <rPr>
        <b/>
        <u/>
        <sz val="11"/>
        <color rgb="FF000000"/>
        <rFont val="Calibri"/>
        <family val="2"/>
      </rPr>
      <t xml:space="preserve"> </t>
    </r>
  </si>
  <si>
    <r>
      <rPr>
        <b/>
        <u/>
        <sz val="11"/>
        <color rgb="FF1155CC"/>
        <rFont val="Calibri"/>
        <family val="2"/>
      </rPr>
      <t>https://leginfo.legislature.ca.gov/faces/codes_displayText.xhtml?lawCode=FAM&amp;division=3.&amp;title=&amp;part=3.&amp;chapter=1.&amp;article=</t>
    </r>
    <r>
      <rPr>
        <b/>
        <sz val="11"/>
        <color theme="1"/>
        <rFont val="Calibri"/>
        <family val="2"/>
      </rPr>
      <t xml:space="preserve"> </t>
    </r>
  </si>
  <si>
    <r>
      <rPr>
        <b/>
        <u/>
        <sz val="11"/>
        <color rgb="FF1155CC"/>
        <rFont val="Calibri"/>
        <family val="2"/>
      </rPr>
      <t>https://leginfo.legislature.ca.gov/faces/codes_displayText.xhtml?lawCode=FAM&amp;division=3.&amp;title=&amp;part=3.&amp;chapter=1.&amp;article=</t>
    </r>
    <r>
      <rPr>
        <b/>
        <sz val="11"/>
        <color theme="1"/>
        <rFont val="Calibri"/>
        <family val="2"/>
      </rPr>
      <t xml:space="preserve"> </t>
    </r>
  </si>
  <si>
    <r>
      <rPr>
        <b/>
        <u/>
        <sz val="11"/>
        <color rgb="FF1155CC"/>
        <rFont val="Calibri"/>
        <family val="2"/>
      </rPr>
      <t>https://leginfo.legislature.ca.gov/faces/codes_displayText.xhtml?lawCode=FAM&amp;division=3.&amp;title=&amp;part=3.&amp;chapter=1.&amp;article=</t>
    </r>
    <r>
      <rPr>
        <b/>
        <sz val="11"/>
        <color theme="1"/>
        <rFont val="Calibri"/>
        <family val="2"/>
      </rPr>
      <t xml:space="preserve"> </t>
    </r>
  </si>
  <si>
    <r>
      <rPr>
        <b/>
        <u/>
        <sz val="11"/>
        <color rgb="FF1155CC"/>
        <rFont val="Calibri"/>
        <family val="2"/>
      </rPr>
      <t>https://leginfo.legislature.ca.gov/faces/codes_displayText.xhtml?lawCode=FAM&amp;division=3.&amp;title=&amp;part=3.&amp;chapter=1.&amp;article=</t>
    </r>
    <r>
      <rPr>
        <b/>
        <sz val="11"/>
        <color theme="1"/>
        <rFont val="Calibri"/>
        <family val="2"/>
      </rPr>
      <t xml:space="preserve"> </t>
    </r>
  </si>
  <si>
    <r>
      <rPr>
        <b/>
        <u/>
        <sz val="11"/>
        <color rgb="FF1155CC"/>
        <rFont val="Calibri"/>
        <family val="2"/>
      </rPr>
      <t>https://leginfo.legislature.ca.gov/faces/codes_displayText.xhtml?lawCode=HSC&amp;division=105.&amp;title=&amp;part=2.&amp;chapter=1.&amp;article</t>
    </r>
    <r>
      <rPr>
        <b/>
        <sz val="11"/>
        <color theme="1"/>
        <rFont val="Calibri"/>
        <family val="2"/>
      </rPr>
      <t xml:space="preserve"> </t>
    </r>
  </si>
  <si>
    <r>
      <rPr>
        <b/>
        <u/>
        <sz val="11"/>
        <color rgb="FF1155CC"/>
        <rFont val="Calibri"/>
        <family val="2"/>
      </rPr>
      <t>https://leginfo.legislature.ca.gov/faces/codes_displaySection.xhtml?lawCode=EDC&amp;sectionNum=48205</t>
    </r>
    <r>
      <rPr>
        <b/>
        <sz val="11"/>
        <color theme="1"/>
        <rFont val="Calibri"/>
        <family val="2"/>
      </rPr>
      <t xml:space="preserve"> ; </t>
    </r>
    <r>
      <rPr>
        <b/>
        <u/>
        <sz val="11"/>
        <color rgb="FF1155CC"/>
        <rFont val="Calibri"/>
        <family val="2"/>
      </rPr>
      <t>https://leginfo.legislature.ca.gov/faces/codes_displaySection.xhtml?lawCode=EDC&amp;sectionNum=46014</t>
    </r>
  </si>
  <si>
    <r>
      <rPr>
        <b/>
        <u/>
        <sz val="11"/>
        <color rgb="FF1155CC"/>
        <rFont val="Calibri"/>
        <family val="2"/>
      </rPr>
      <t>https://leginfo.legislature.ca.gov/faces/codes_displaySection.xhtml?sectionNum=46014.&amp;lawCode=EDC</t>
    </r>
    <r>
      <rPr>
        <b/>
        <sz val="11"/>
        <color theme="1"/>
        <rFont val="Calibri"/>
        <family val="2"/>
      </rPr>
      <t xml:space="preserve"> </t>
    </r>
  </si>
  <si>
    <t>Cal. Ed. Code § 51938</t>
  </si>
  <si>
    <t>https://leginfo.legislature.ca.gov/faces/codes_displaySection.xhtml?sectionNum=51938&amp;lawCode=EDC</t>
  </si>
  <si>
    <t>Cal. Wel. &amp; Inst. Code §16001.9</t>
  </si>
  <si>
    <t>https://leginfo.legislature.ca.gov/faces/codes_displaySection.xhtml?lawCode=WIC&amp;sectionNum=16001.9</t>
  </si>
  <si>
    <r>
      <rPr>
        <b/>
        <u/>
        <sz val="11"/>
        <color rgb="FF1155CC"/>
        <rFont val="Calibri"/>
        <family val="2"/>
      </rPr>
      <t>https://leginfo.legislature.ca.gov/faces/codes_displaySection.xhtml?lawCode=ELEC&amp;sectionNum=3003.</t>
    </r>
    <r>
      <rPr>
        <b/>
        <sz val="11"/>
        <color rgb="FF000000"/>
        <rFont val="Calibri"/>
        <family val="2"/>
      </rPr>
      <t xml:space="preserve"> </t>
    </r>
  </si>
  <si>
    <r>
      <rPr>
        <b/>
        <u/>
        <sz val="11"/>
        <color rgb="FF1155CC"/>
        <rFont val="Calibri"/>
        <family val="2"/>
      </rPr>
      <t>https://leginfo.legislature.ca.gov/faces/codes_displayText.xhtml?lawCode=FAM&amp;division=3.&amp;title=&amp;part=3.&amp;chapter=1.&amp;article=</t>
    </r>
    <r>
      <rPr>
        <b/>
        <sz val="11"/>
        <color theme="1"/>
        <rFont val="Calibri"/>
        <family val="2"/>
      </rPr>
      <t xml:space="preserve"> </t>
    </r>
  </si>
  <si>
    <r>
      <rPr>
        <b/>
        <u/>
        <sz val="11"/>
        <color rgb="FF1155CC"/>
        <rFont val="Calibri"/>
        <family val="2"/>
      </rPr>
      <t>https://leginfo.legislature.ca.gov/faces/codes_displayText.xhtml?lawCode=HSC&amp;division=106.&amp;title=&amp;part=2.&amp;chapter=2.&amp;article=2.</t>
    </r>
    <r>
      <rPr>
        <b/>
        <sz val="11"/>
        <color theme="1"/>
        <rFont val="Calibri"/>
        <family val="2"/>
      </rPr>
      <t xml:space="preserve"> </t>
    </r>
  </si>
  <si>
    <r>
      <rPr>
        <b/>
        <u/>
        <sz val="11"/>
        <color rgb="FF1155CC"/>
        <rFont val="Calibri"/>
        <family val="2"/>
      </rPr>
      <t>https://leginfo.legislature.ca.gov/faces/codes_displayText.xhtml?lawCode=HSC&amp;division=106.&amp;title=&amp;part=2.&amp;chapter=2.&amp;article=2.</t>
    </r>
    <r>
      <rPr>
        <b/>
        <sz val="11"/>
        <color theme="1"/>
        <rFont val="Calibri"/>
        <family val="2"/>
      </rPr>
      <t xml:space="preserve"> </t>
    </r>
  </si>
  <si>
    <r>
      <rPr>
        <b/>
        <u/>
        <sz val="11"/>
        <color rgb="FF1155CC"/>
        <rFont val="Calibri"/>
        <family val="2"/>
      </rPr>
      <t>https://leginfo.legislature.ca.gov/faces/codes_displayText.xhtml?lawCode=HSC&amp;division=106.&amp;title=&amp;part=2.&amp;chapter=2.&amp;article=2.</t>
    </r>
    <r>
      <rPr>
        <b/>
        <sz val="11"/>
        <color theme="1"/>
        <rFont val="Calibri"/>
        <family val="2"/>
      </rPr>
      <t xml:space="preserve"> </t>
    </r>
  </si>
  <si>
    <r>
      <rPr>
        <b/>
        <u/>
        <sz val="11"/>
        <color rgb="FF1155CC"/>
        <rFont val="Calibri"/>
        <family val="2"/>
      </rPr>
      <t>https://leginfo.legislature.ca.gov/faces/codes_displayText.xhtml?lawCode=HSC&amp;division=106.&amp;title=&amp;part=2.&amp;chapter=2.&amp;article=2.</t>
    </r>
    <r>
      <rPr>
        <b/>
        <sz val="11"/>
        <color theme="1"/>
        <rFont val="Calibri"/>
        <family val="2"/>
      </rPr>
      <t xml:space="preserve"> </t>
    </r>
  </si>
  <si>
    <r>
      <rPr>
        <b/>
        <u/>
        <sz val="11"/>
        <color rgb="FF1155CC"/>
        <rFont val="Calibri"/>
        <family val="2"/>
      </rPr>
      <t>https://leginfo.legislature.ca.gov/faces/codes_displayText.xhtml?lawCode=HSC&amp;division=106.&amp;title=&amp;part=2.&amp;chapter=2.&amp;article=2.</t>
    </r>
    <r>
      <rPr>
        <b/>
        <sz val="11"/>
        <color theme="1"/>
        <rFont val="Calibri"/>
        <family val="2"/>
      </rPr>
      <t xml:space="preserve"> </t>
    </r>
  </si>
  <si>
    <r>
      <rPr>
        <b/>
        <u/>
        <sz val="11"/>
        <color rgb="FF1155CC"/>
        <rFont val="Calibri"/>
        <family val="2"/>
      </rPr>
      <t>https://leginfo.legislature.ca.gov/faces/codes_displayText.xhtml?lawCode=HSC&amp;division=106.&amp;title=&amp;part=2.&amp;chapter=2.&amp;article=2.</t>
    </r>
    <r>
      <rPr>
        <b/>
        <sz val="11"/>
        <color theme="1"/>
        <rFont val="Calibri"/>
        <family val="2"/>
      </rPr>
      <t xml:space="preserve"> </t>
    </r>
  </si>
  <si>
    <r>
      <rPr>
        <b/>
        <u/>
        <sz val="11"/>
        <color rgb="FF1155CC"/>
        <rFont val="Calibri"/>
        <family val="2"/>
      </rPr>
      <t>https://leginfo.legislature.ca.gov/faces/codes_displayText.xhtml?lawCode=HSC&amp;division=106.&amp;title=&amp;part=2.&amp;chapter=2.&amp;article=2.</t>
    </r>
    <r>
      <rPr>
        <b/>
        <sz val="11"/>
        <color theme="1"/>
        <rFont val="Calibri"/>
        <family val="2"/>
      </rPr>
      <t xml:space="preserve"> </t>
    </r>
  </si>
  <si>
    <r>
      <rPr>
        <b/>
        <u/>
        <sz val="11"/>
        <color rgb="FF1155CC"/>
        <rFont val="Calibri"/>
        <family val="2"/>
      </rPr>
      <t>https://leginfo.legislature.ca.gov/faces/codes_displaySection.xhtml?sectionNum=733.&amp;lawCode=BPC</t>
    </r>
    <r>
      <rPr>
        <b/>
        <sz val="11"/>
        <color theme="1"/>
        <rFont val="Calibri"/>
        <family val="2"/>
      </rPr>
      <t xml:space="preserve"> </t>
    </r>
  </si>
  <si>
    <r>
      <rPr>
        <b/>
        <u/>
        <sz val="11"/>
        <color rgb="FF1155CC"/>
        <rFont val="Calibri"/>
        <family val="2"/>
      </rPr>
      <t>https://leginfo.legislature.ca.gov/faces/codes_displaySection.xhtml?sectionNum=733.&amp;lawCode=BPC</t>
    </r>
    <r>
      <rPr>
        <b/>
        <sz val="11"/>
        <color theme="1"/>
        <rFont val="Calibri"/>
        <family val="2"/>
      </rPr>
      <t xml:space="preserve"> </t>
    </r>
  </si>
  <si>
    <r>
      <rPr>
        <b/>
        <u/>
        <sz val="11"/>
        <color rgb="FF1155CC"/>
        <rFont val="Calibri"/>
        <family val="2"/>
      </rPr>
      <t>https://leginfo.legislature.ca.gov/faces/codes_displaySection.xhtml?sectionNum=733.&amp;lawCode=BPC</t>
    </r>
    <r>
      <rPr>
        <b/>
        <sz val="11"/>
        <color theme="1"/>
        <rFont val="Calibri"/>
        <family val="2"/>
      </rPr>
      <t xml:space="preserve"> </t>
    </r>
  </si>
  <si>
    <r>
      <rPr>
        <b/>
        <u/>
        <sz val="11"/>
        <color rgb="FF1155CC"/>
        <rFont val="Calibri"/>
        <family val="2"/>
      </rPr>
      <t>https://leginfo.legislature.ca.gov/faces/codes_displaySection.xhtml?sectionNum=733.&amp;lawCode=BPC</t>
    </r>
    <r>
      <rPr>
        <b/>
        <sz val="11"/>
        <color theme="1"/>
        <rFont val="Calibri"/>
        <family val="2"/>
      </rPr>
      <t xml:space="preserve"> </t>
    </r>
  </si>
  <si>
    <r>
      <rPr>
        <b/>
        <u/>
        <sz val="11"/>
        <color rgb="FF1155CC"/>
        <rFont val="Calibri"/>
        <family val="2"/>
      </rPr>
      <t>https://leginfo.legislature.ca.gov/faces/codes_displaySection.xhtml?sectionNum=733.&amp;lawCode=BPC</t>
    </r>
    <r>
      <rPr>
        <b/>
        <sz val="11"/>
        <color theme="1"/>
        <rFont val="Calibri"/>
        <family val="2"/>
      </rPr>
      <t xml:space="preserve"> </t>
    </r>
  </si>
  <si>
    <r>
      <rPr>
        <b/>
        <u/>
        <sz val="11"/>
        <color rgb="FF1155CC"/>
        <rFont val="Calibri"/>
        <family val="2"/>
      </rPr>
      <t>https://leginfo.legislature.ca.gov/faces/codes_displaySection.xhtml?sectionNum=733.&amp;lawCode=BPC</t>
    </r>
    <r>
      <rPr>
        <b/>
        <sz val="11"/>
        <color theme="1"/>
        <rFont val="Calibri"/>
        <family val="2"/>
      </rPr>
      <t xml:space="preserve"> </t>
    </r>
  </si>
  <si>
    <r>
      <rPr>
        <b/>
        <sz val="11"/>
        <color theme="1"/>
        <rFont val="Calibri"/>
        <family val="2"/>
      </rPr>
      <t xml:space="preserve"> </t>
    </r>
    <r>
      <rPr>
        <b/>
        <u/>
        <sz val="11"/>
        <color rgb="FF1155CC"/>
        <rFont val="Calibri"/>
        <family val="2"/>
      </rPr>
      <t>https://leginfo.legislature.ca.gov/faces/codes_displaySection.xhtml?lawCode=INS&amp;sectionNum=10123.196</t>
    </r>
    <r>
      <rPr>
        <b/>
        <sz val="11"/>
        <color theme="1"/>
        <rFont val="Calibri"/>
        <family val="2"/>
      </rPr>
      <t xml:space="preserve">; </t>
    </r>
    <r>
      <rPr>
        <b/>
        <u/>
        <sz val="11"/>
        <color rgb="FF1155CC"/>
        <rFont val="Calibri"/>
        <family val="2"/>
      </rPr>
      <t>https://leginfo.legislature.ca.gov/faces/codes_displaySection.xhtml?sectionNum=1367.25.&amp;lawCode=HSC</t>
    </r>
    <r>
      <rPr>
        <b/>
        <sz val="11"/>
        <color theme="1"/>
        <rFont val="Calibri"/>
        <family val="2"/>
      </rPr>
      <t xml:space="preserve"> </t>
    </r>
  </si>
  <si>
    <r>
      <rPr>
        <b/>
        <u/>
        <sz val="11"/>
        <color rgb="FF1155CC"/>
        <rFont val="Calibri"/>
        <family val="2"/>
      </rPr>
      <t>https://leginfo.legislature.ca.gov/faces/codes_displaySection.xhtml?lawCode=HSC&amp;sectionNum=1367.251</t>
    </r>
    <r>
      <rPr>
        <b/>
        <sz val="11"/>
        <color theme="1"/>
        <rFont val="Calibri"/>
        <family val="2"/>
      </rPr>
      <t xml:space="preserve">; </t>
    </r>
    <r>
      <rPr>
        <b/>
        <u/>
        <sz val="11"/>
        <color rgb="FF1155CC"/>
        <rFont val="Calibri"/>
        <family val="2"/>
      </rPr>
      <t>https://leginfo.legislature.ca.gov/faces/codes_displaySection.xhtml?lawCode=HSC&amp;sectionNum=1367.255</t>
    </r>
    <r>
      <rPr>
        <b/>
        <sz val="11"/>
        <color theme="1"/>
        <rFont val="Calibri"/>
        <family val="2"/>
      </rPr>
      <t xml:space="preserve"> </t>
    </r>
  </si>
  <si>
    <r>
      <rPr>
        <b/>
        <u/>
        <sz val="11"/>
        <color rgb="FF1155CC"/>
        <rFont val="Calibri"/>
        <family val="2"/>
      </rPr>
      <t>https://leginfo.legislature.ca.gov/faces/codes_displayText.xhtml?lawCode=FAM&amp;division=3.&amp;title=&amp;part=3.&amp;chapter=1.&amp;article=</t>
    </r>
    <r>
      <rPr>
        <b/>
        <sz val="11"/>
        <color theme="1"/>
        <rFont val="Calibri"/>
        <family val="2"/>
      </rPr>
      <t xml:space="preserve"> </t>
    </r>
  </si>
  <si>
    <r>
      <rPr>
        <b/>
        <u/>
        <sz val="11"/>
        <color rgb="FF1155CC"/>
        <rFont val="Calibri"/>
        <family val="2"/>
      </rPr>
      <t>https://leginfo.legislature.ca.gov/faces/codes_displaySection.xhtml?lawCode=PEN&amp;sectionNum=11166</t>
    </r>
    <r>
      <rPr>
        <b/>
        <sz val="11"/>
        <color theme="1"/>
        <rFont val="Calibri"/>
        <family val="2"/>
      </rPr>
      <t xml:space="preserve">; </t>
    </r>
    <r>
      <rPr>
        <b/>
        <u/>
        <sz val="11"/>
        <color rgb="FF1155CC"/>
        <rFont val="Calibri"/>
        <family val="2"/>
      </rPr>
      <t>https://leginfo.legislature.ca.gov/faces/codes_displaySection.xhtml?lawCode=PEN&amp;sectionNum=11165.7</t>
    </r>
    <r>
      <rPr>
        <b/>
        <sz val="11"/>
        <color theme="1"/>
        <rFont val="Calibri"/>
        <family val="2"/>
      </rPr>
      <t xml:space="preserve"> </t>
    </r>
  </si>
  <si>
    <r>
      <rPr>
        <b/>
        <u/>
        <sz val="11"/>
        <color rgb="FF1155CC"/>
        <rFont val="Calibri"/>
        <family val="2"/>
      </rPr>
      <t>https://leginfo.legislature.ca.gov/faces/codes_displaySection.xhtml?sectionNum=25660.5.&amp;nodeTreePath=13.14.3&amp;lawCode=BPC</t>
    </r>
    <r>
      <rPr>
        <b/>
        <sz val="11"/>
        <color theme="1"/>
        <rFont val="Calibri"/>
        <family val="2"/>
      </rPr>
      <t xml:space="preserve"> </t>
    </r>
  </si>
  <si>
    <t>Last amended in 1965</t>
  </si>
  <si>
    <r>
      <rPr>
        <b/>
        <u/>
        <sz val="11"/>
        <color rgb="FF1155CC"/>
        <rFont val="Calibri"/>
        <family val="2"/>
      </rPr>
      <t>https://leginfo.legislature.ca.gov/faces/codes_displaySection.xhtml?sectionNum=25662.&amp;nodeTreePath=13.14.3&amp;lawCode=BPC</t>
    </r>
    <r>
      <rPr>
        <b/>
        <sz val="11"/>
        <color theme="1"/>
        <rFont val="Calibri"/>
        <family val="2"/>
      </rPr>
      <t xml:space="preserve"> </t>
    </r>
  </si>
  <si>
    <r>
      <rPr>
        <b/>
        <u/>
        <sz val="11"/>
        <color rgb="FF1155CC"/>
        <rFont val="Calibri"/>
        <family val="2"/>
      </rPr>
      <t>https://leginfo.legislature.ca.gov/faces/codes_displayText.xhtml?lawCode=FAM&amp;division=3.&amp;title=&amp;part=3.&amp;chapter=1.&amp;article=</t>
    </r>
    <r>
      <rPr>
        <b/>
        <sz val="11"/>
        <color theme="1"/>
        <rFont val="Calibri"/>
        <family val="2"/>
      </rPr>
      <t xml:space="preserve"> </t>
    </r>
  </si>
  <si>
    <r>
      <rPr>
        <b/>
        <u/>
        <sz val="11"/>
        <color rgb="FF1155CC"/>
        <rFont val="Calibri"/>
        <family val="2"/>
      </rPr>
      <t>https://leginfo.legislature.ca.gov/faces/codes_displayText.xhtml?lawCode=FAM&amp;division=3.&amp;title=&amp;part=3.&amp;chapter=1.&amp;article=</t>
    </r>
    <r>
      <rPr>
        <b/>
        <sz val="11"/>
        <color theme="1"/>
        <rFont val="Calibri"/>
        <family val="2"/>
      </rPr>
      <t xml:space="preserve"> </t>
    </r>
  </si>
  <si>
    <r>
      <rPr>
        <b/>
        <u/>
        <sz val="11"/>
        <color rgb="FF1155CC"/>
        <rFont val="Calibri"/>
        <family val="2"/>
      </rPr>
      <t>https://leginfo.legislature.ca.gov/faces/codes_displayText.xhtml?lawCode=FAM&amp;division=3.&amp;title=&amp;part=3.&amp;chapter=1.&amp;article=</t>
    </r>
    <r>
      <rPr>
        <b/>
        <sz val="11"/>
        <color theme="1"/>
        <rFont val="Calibri"/>
        <family val="2"/>
      </rPr>
      <t xml:space="preserve"> </t>
    </r>
  </si>
  <si>
    <r>
      <rPr>
        <b/>
        <u/>
        <sz val="11"/>
        <color rgb="FF1155CC"/>
        <rFont val="Calibri"/>
        <family val="2"/>
      </rPr>
      <t>https://leginfo.legislature.ca.gov/faces/codes_displayText.xhtml?lawCode=FAM&amp;division=3.&amp;title=&amp;part=3.&amp;chapter=1.&amp;article=</t>
    </r>
    <r>
      <rPr>
        <b/>
        <sz val="11"/>
        <color theme="1"/>
        <rFont val="Calibri"/>
        <family val="2"/>
      </rPr>
      <t xml:space="preserve"> </t>
    </r>
  </si>
  <si>
    <r>
      <rPr>
        <b/>
        <u/>
        <sz val="11"/>
        <color rgb="FF1155CC"/>
        <rFont val="Calibri"/>
        <family val="2"/>
      </rPr>
      <t>https://leginfo.legislature.ca.gov/faces/codes_displayText.xhtml?lawCode=HSC&amp;division=105.&amp;title=&amp;part=2.&amp;chapter=1.&amp;article</t>
    </r>
    <r>
      <rPr>
        <b/>
        <sz val="11"/>
        <color theme="1"/>
        <rFont val="Calibri"/>
        <family val="2"/>
      </rPr>
      <t xml:space="preserve"> </t>
    </r>
  </si>
  <si>
    <r>
      <rPr>
        <b/>
        <u/>
        <sz val="11"/>
        <color rgb="FF1155CC"/>
        <rFont val="Calibri"/>
        <family val="2"/>
      </rPr>
      <t>https://leginfo.legislature.ca.gov/faces/codes_displaySection.xhtml?lawCode=EDC&amp;sectionNum=48205</t>
    </r>
    <r>
      <rPr>
        <b/>
        <sz val="11"/>
        <color theme="1"/>
        <rFont val="Calibri"/>
        <family val="2"/>
      </rPr>
      <t xml:space="preserve"> ; </t>
    </r>
    <r>
      <rPr>
        <b/>
        <u/>
        <sz val="11"/>
        <color rgb="FF1155CC"/>
        <rFont val="Calibri"/>
        <family val="2"/>
      </rPr>
      <t>https://leginfo.legislature.ca.gov/faces/codes_displaySection.xhtml?lawCode=EDC&amp;sectionNum=46014</t>
    </r>
  </si>
  <si>
    <r>
      <rPr>
        <b/>
        <u/>
        <sz val="11"/>
        <color rgb="FF1155CC"/>
        <rFont val="Calibri"/>
        <family val="2"/>
      </rPr>
      <t>https://leginfo.legislature.ca.gov/faces/codes_displaySection.xhtml?sectionNum=46014.&amp;lawCode=EDC</t>
    </r>
    <r>
      <rPr>
        <b/>
        <sz val="11"/>
        <color theme="1"/>
        <rFont val="Calibri"/>
        <family val="2"/>
      </rPr>
      <t xml:space="preserve"> </t>
    </r>
  </si>
  <si>
    <t>https://casetext.com/statute/colorado-revised-statutes/title-1-elections/general-primary-recall-and-congressional-vacancy-elections/article-5-notice-of-and-preparation-for-elections/part-4-ballots/section-1-5-401-method-of-voting</t>
  </si>
  <si>
    <t>Last amended in 2014</t>
  </si>
  <si>
    <t>§ 25-58-104</t>
  </si>
  <si>
    <t>https://casetext.com/statute/colorado-revised-statutes/title-25-public-health-and-environment/health-care/article-58-patients-right-to-know/section-25-58-104-department-duties-service-availability-form-public-access-to-information-rules?</t>
  </si>
  <si>
    <t>Here's the cite for the Patient's Right to Know Act</t>
  </si>
  <si>
    <t>https://casetext.com/statute/colorado-revised-statutes/title-255-health-care-policy-and-financing/community-living/article-10-community-living/part-2-intellectual-and-developmental-disabilities/section-255-10-235-limitations-on-sterilization?</t>
  </si>
  <si>
    <t>https://casetext.com/statute/colorado-revised-statutes/title-25-public-health-and-environment/family-planning/article-6-family-planning/part-1-family-planning/section-25-6-102-policy-authority-and-prohibitions-against-restrictions?</t>
  </si>
  <si>
    <t>Most recent amendment was 2021</t>
  </si>
  <si>
    <t>§ 15-18.7-105</t>
  </si>
  <si>
    <t>https://law.justia.com/codes/colorado/title-15/declarations-future-health-care-treatment/article-18-7/part-1/section-15-18-7-105/</t>
  </si>
  <si>
    <t>2010; amended 2024</t>
  </si>
  <si>
    <t>C.R.S. 12-245</t>
  </si>
  <si>
    <t>https://casetext.com/statute/colorado-revised-statutes/title-12-professions-and-occupations/health-care-professions-and-occupations/article-245-mental-health</t>
  </si>
  <si>
    <t>This is the general section on mental health; there is not a pertinent statute here</t>
  </si>
  <si>
    <r>
      <rPr>
        <b/>
        <u/>
        <sz val="11"/>
        <color rgb="FF1155CC"/>
        <rFont val="Calibri"/>
        <family val="2"/>
      </rPr>
      <t>https://casetext.com/statute/colorado-revised-statutes/title-10-insurance/health-care-coverage/article-16-health-care-coverage/part-1-general-provisions/section-10-16-104-mandatory-coverage-provisions-definitions-rules-applicability?</t>
    </r>
    <r>
      <rPr>
        <b/>
        <sz val="11"/>
        <color theme="1"/>
        <rFont val="Calibri"/>
        <family val="2"/>
      </rPr>
      <t xml:space="preserve">; </t>
    </r>
    <r>
      <rPr>
        <b/>
        <u/>
        <sz val="11"/>
        <color rgb="FF1155CC"/>
        <rFont val="Calibri"/>
        <family val="2"/>
      </rPr>
      <t>https://casetext.com/statute/colorado-revised-statutes/title-10-insurance/health-care-coverage/article-16-health-care-coverage/part-1-general-provisions/section-10-16-1042-coverage-for-contraception-rules-definitions?</t>
    </r>
    <r>
      <rPr>
        <b/>
        <sz val="11"/>
        <color theme="1"/>
        <rFont val="Calibri"/>
        <family val="2"/>
      </rPr>
      <t xml:space="preserve"> </t>
    </r>
  </si>
  <si>
    <t>10-16-104 (26)(d)</t>
  </si>
  <si>
    <t>https://casetext.com/statute/colorado-revised-statutes/title-10-insurance/health-care-coverage/article-16-health-care-coverage/part-1-general-provisions/section-10-16-104-mandatory-coverage-provisions-definitions-rules-applicability?</t>
  </si>
  <si>
    <t>C.R.S. 10-4-626</t>
  </si>
  <si>
    <t xml:space="preserve">https://casetext.com/statute/colorado-revised-statutes/title-10-insurance/property-and-casualty-insurance/article-4-property-and-casualty-insurance/part-6-automobile-insurance-policy-regulations/section-10-4-626-prohibited-reasons-for-nonrenewal-or-refusal-to-write-policy-of-automobile-insurance-applicable-to-this-part-6 </t>
  </si>
  <si>
    <r>
      <rPr>
        <b/>
        <u/>
        <sz val="11"/>
        <color rgb="FF1155CC"/>
        <rFont val="Calibri"/>
        <family val="2"/>
      </rPr>
      <t>https://casetext.com/statute/colorado-revised-statutes/title-19-childrens-code/article-3-dependency-and-neglect/part-3-child-abuse-or-neglect/section-19-3-304-persons-required-to-report-child-abuse-or-neglect?</t>
    </r>
    <r>
      <rPr>
        <b/>
        <sz val="11"/>
        <color theme="1"/>
        <rFont val="Calibri"/>
        <family val="2"/>
      </rPr>
      <t xml:space="preserve">; </t>
    </r>
    <r>
      <rPr>
        <b/>
        <u/>
        <sz val="11"/>
        <color rgb="FF1155CC"/>
        <rFont val="Calibri"/>
        <family val="2"/>
      </rPr>
      <t>https://casetext.com/statute/colorado-revised-statutes/title-13-courts-and-court-procedure/witnesses/article-90-witnesses/part-1-general-provisions/section-13-90-107-who-may-not-testify-without-consent-definitions?</t>
    </r>
  </si>
  <si>
    <t>Both amended as recent as 2024</t>
  </si>
  <si>
    <t>https://casetext.com/statute/colorado-revised-statutes/title-18-criminal-code/article-13-miscellaneous-offenses/section-18-13-122-illegal-possession-or-consumption-of-ethyl-alcohol-or-marijuana-by-an-underage-person-illegal-possession-of-marijuana-paraphernalia-by-an-underage-person-adolescent-substance-abuse-prevention-and-treatment-fund-legislative-declaration-definitions?</t>
  </si>
  <si>
    <t>This language has been in the statute since at least 1992</t>
  </si>
  <si>
    <t>https://casetext.com/statute/colorado-revised-statutes/title-25-public-health-and-environment/disease-control/article-4-disease-control/part-9-school-entry-immunization/section-25-4-903-exemptions-from-immunization-rules?</t>
  </si>
  <si>
    <t>Most recent amendment was in 2020</t>
  </si>
  <si>
    <t>https://casetext.com/statute/colorado-revised-statutes/title-22-education/school-districts/article-33-school-attendance-law-of-1963/part-1-school-attendance-law-of-1963/section-22-33-104-compulsory-school-attendance?</t>
  </si>
  <si>
    <t>Like the last couple of states, there are university policies, but nothing in state law that compels the universities to adopt this kind of a policy</t>
  </si>
  <si>
    <t>§ 22-1-128(3)–(4)</t>
  </si>
  <si>
    <t>https://codes.findlaw.com/co/title-22-education/co-rev-st-sect-22-1-128/</t>
  </si>
  <si>
    <t>2013; amended in 2016 and 2019, neither effected protection</t>
  </si>
  <si>
    <t>C.R.S. §19-7-101(2)(a)(iii)</t>
  </si>
  <si>
    <t xml:space="preserve">https://law.justia.com/codes/colorado/title-19/article-7/part-1/section-19-7-101-d-1/ 
</t>
  </si>
  <si>
    <r>
      <rPr>
        <b/>
        <u/>
        <sz val="11"/>
        <color rgb="FF1155CC"/>
        <rFont val="Calibri"/>
        <family val="2"/>
      </rPr>
      <t>https://advance.lexis.com/api/document/collection/statutes-legislation/id/61P5-WPB1-DYDC-J25D-00008-00?cite=C.R.S.%201-5-401&amp;context=1000516</t>
    </r>
    <r>
      <rPr>
        <b/>
        <sz val="11"/>
        <color rgb="FF000000"/>
        <rFont val="Calibri"/>
        <family val="2"/>
      </rPr>
      <t xml:space="preserve"> </t>
    </r>
  </si>
  <si>
    <r>
      <rPr>
        <b/>
        <u/>
        <sz val="11"/>
        <color rgb="FF1155CC"/>
        <rFont val="Calibri"/>
        <family val="2"/>
      </rPr>
      <t>https://leg.colorado.gov/sites/default/files/2023a_1218_signed.pdf</t>
    </r>
    <r>
      <rPr>
        <b/>
        <sz val="11"/>
        <color theme="1"/>
        <rFont val="Calibri"/>
        <family val="2"/>
      </rPr>
      <t xml:space="preserve"> </t>
    </r>
  </si>
  <si>
    <t>Existance of the Patient's Right to Know Act in 2023, requiring hospitals to publish which services they will not provide, implies it is at least tolerated that some hospitals refuse to provide certain services for nonmedical reasons</t>
  </si>
  <si>
    <r>
      <rPr>
        <b/>
        <u/>
        <sz val="11"/>
        <color rgb="FF1155CC"/>
        <rFont val="Calibri"/>
        <family val="2"/>
      </rPr>
      <t>https://advance.lexis.com/api/document/collection/statutes-legislation/id/61P5-WWD1-DYDC-J0YX-00008-00?cite=C.R.S.%2025.5-10-235&amp;context=1000516</t>
    </r>
    <r>
      <rPr>
        <b/>
        <sz val="11"/>
        <color theme="1"/>
        <rFont val="Calibri"/>
        <family val="2"/>
      </rPr>
      <t xml:space="preserve"> </t>
    </r>
  </si>
  <si>
    <r>
      <rPr>
        <b/>
        <u/>
        <sz val="11"/>
        <color rgb="FF1155CC"/>
        <rFont val="Calibri"/>
        <family val="2"/>
      </rPr>
      <t>https://advance.lexis.com/api/document/collection/statutes-legislation/id/61P5-WWD1-DYDC-J0YX-00008-00?cite=C.R.S.%2025.5-10-235&amp;context=1000516</t>
    </r>
    <r>
      <rPr>
        <b/>
        <sz val="11"/>
        <color theme="1"/>
        <rFont val="Calibri"/>
        <family val="2"/>
      </rPr>
      <t xml:space="preserve"> </t>
    </r>
  </si>
  <si>
    <r>
      <rPr>
        <b/>
        <u/>
        <sz val="11"/>
        <color rgb="FF1155CC"/>
        <rFont val="Calibri"/>
        <family val="2"/>
      </rPr>
      <t>https://advance.lexis.com/api/document/collection/statutes-legislation/id/61P5-WWD1-DYDC-J0YX-00008-00?cite=C.R.S.%2025.5-10-235&amp;context=1000516</t>
    </r>
    <r>
      <rPr>
        <b/>
        <sz val="11"/>
        <color theme="1"/>
        <rFont val="Calibri"/>
        <family val="2"/>
      </rPr>
      <t xml:space="preserve"> </t>
    </r>
  </si>
  <si>
    <r>
      <rPr>
        <b/>
        <u/>
        <sz val="11"/>
        <color rgb="FF1155CC"/>
        <rFont val="Calibri"/>
        <family val="2"/>
      </rPr>
      <t>https://advance.lexis.com/api/document/collection/statutes-legislation/id/61P5-WWD1-DYDC-J0YX-00008-00?cite=C.R.S.%2025.5-10-235&amp;context=1000516</t>
    </r>
    <r>
      <rPr>
        <b/>
        <sz val="11"/>
        <color theme="1"/>
        <rFont val="Calibri"/>
        <family val="2"/>
      </rPr>
      <t xml:space="preserve"> </t>
    </r>
  </si>
  <si>
    <r>
      <rPr>
        <b/>
        <u/>
        <sz val="11"/>
        <color rgb="FF1155CC"/>
        <rFont val="Calibri"/>
        <family val="2"/>
      </rPr>
      <t>https://advance.lexis.com/api/document/collection/statutes-legislation/id/61P5-WWD1-DYDC-J0YX-00008-00?cite=C.R.S.%2025.5-10-235&amp;context=1000516</t>
    </r>
    <r>
      <rPr>
        <b/>
        <sz val="11"/>
        <color theme="1"/>
        <rFont val="Calibri"/>
        <family val="2"/>
      </rPr>
      <t xml:space="preserve"> </t>
    </r>
  </si>
  <si>
    <r>
      <rPr>
        <b/>
        <u/>
        <sz val="11"/>
        <color rgb="FF1155CC"/>
        <rFont val="Calibri"/>
        <family val="2"/>
      </rPr>
      <t>https://advance.lexis.com/api/document/collection/statutes-legislation/id/61P5-WWD1-DYDC-J0YX-00008-00?cite=C.R.S.%2025.5-10-235&amp;context=1000516</t>
    </r>
    <r>
      <rPr>
        <b/>
        <sz val="11"/>
        <color theme="1"/>
        <rFont val="Calibri"/>
        <family val="2"/>
      </rPr>
      <t xml:space="preserve"> </t>
    </r>
  </si>
  <si>
    <r>
      <rPr>
        <b/>
        <u/>
        <sz val="11"/>
        <color rgb="FF1155CC"/>
        <rFont val="Calibri"/>
        <family val="2"/>
      </rPr>
      <t>https://advance.lexis.com/api/document/collection/statutes-legislation/id/630C-HWH3-GXJ9-34DC-00008-00?cite=C.R.S.%2025-6-102&amp;context=1000516</t>
    </r>
    <r>
      <rPr>
        <b/>
        <sz val="11"/>
        <color theme="1"/>
        <rFont val="Calibri"/>
        <family val="2"/>
      </rPr>
      <t xml:space="preserve"> </t>
    </r>
  </si>
  <si>
    <r>
      <rPr>
        <b/>
        <u/>
        <sz val="11"/>
        <color rgb="FF1155CC"/>
        <rFont val="Calibri"/>
        <family val="2"/>
      </rPr>
      <t>https://advance.lexis.com/api/document/collection/statutes-legislation/id/630C-HWH3-GXJ9-34DC-00008-00?cite=C.R.S.%2025-6-102&amp;context=1000516</t>
    </r>
    <r>
      <rPr>
        <b/>
        <sz val="11"/>
        <color theme="1"/>
        <rFont val="Calibri"/>
        <family val="2"/>
      </rPr>
      <t xml:space="preserve"> </t>
    </r>
  </si>
  <si>
    <r>
      <rPr>
        <b/>
        <u/>
        <sz val="11"/>
        <color rgb="FF1155CC"/>
        <rFont val="Calibri"/>
        <family val="2"/>
      </rPr>
      <t>https://advance.lexis.com/api/document/collection/statutes-legislation/id/630C-HWH3-GXJ9-34DC-00008-00?cite=C.R.S.%2025-6-102&amp;context=1000516</t>
    </r>
    <r>
      <rPr>
        <b/>
        <sz val="11"/>
        <color theme="1"/>
        <rFont val="Calibri"/>
        <family val="2"/>
      </rPr>
      <t xml:space="preserve"> </t>
    </r>
  </si>
  <si>
    <r>
      <rPr>
        <b/>
        <u/>
        <sz val="11"/>
        <color rgb="FF1155CC"/>
        <rFont val="Calibri"/>
        <family val="2"/>
      </rPr>
      <t>https://advance.lexis.com/api/document/collection/statutes-legislation/id/630C-HWH3-GXJ9-34DC-00008-00?cite=C.R.S.%2025-6-102&amp;context=1000516</t>
    </r>
    <r>
      <rPr>
        <b/>
        <sz val="11"/>
        <color theme="1"/>
        <rFont val="Calibri"/>
        <family val="2"/>
      </rPr>
      <t xml:space="preserve"> </t>
    </r>
  </si>
  <si>
    <r>
      <rPr>
        <b/>
        <u/>
        <sz val="11"/>
        <color rgb="FF1155CC"/>
        <rFont val="Calibri"/>
        <family val="2"/>
      </rPr>
      <t>https://advance.lexis.com/api/document/collection/statutes-legislation/id/630C-HWH3-GXJ9-34DC-00008-00?cite=C.R.S.%2025-6-102&amp;context=1000516</t>
    </r>
    <r>
      <rPr>
        <b/>
        <sz val="11"/>
        <color theme="1"/>
        <rFont val="Calibri"/>
        <family val="2"/>
      </rPr>
      <t xml:space="preserve"> </t>
    </r>
  </si>
  <si>
    <r>
      <rPr>
        <b/>
        <u/>
        <sz val="11"/>
        <color rgb="FF1155CC"/>
        <rFont val="Calibri"/>
        <family val="2"/>
      </rPr>
      <t>https://advance.lexis.com/api/document/collection/statutes-legislation/id/630C-HWH3-GXJ9-34DC-00008-00?cite=C.R.S.%2025-6-102&amp;context=1000516</t>
    </r>
    <r>
      <rPr>
        <b/>
        <sz val="11"/>
        <color theme="1"/>
        <rFont val="Calibri"/>
        <family val="2"/>
      </rPr>
      <t xml:space="preserve"> </t>
    </r>
  </si>
  <si>
    <r>
      <rPr>
        <b/>
        <u/>
        <sz val="11"/>
        <color rgb="FF1155CC"/>
        <rFont val="Calibri"/>
        <family val="2"/>
      </rPr>
      <t>https://advance.lexis.com/api/document/collection/statutes-legislation/id/6576-89F3-CGX8-01NH-00008-00?cite=C.R.S.%2010-16-104&amp;context=1000516</t>
    </r>
    <r>
      <rPr>
        <b/>
        <sz val="11"/>
        <color theme="1"/>
        <rFont val="Calibri"/>
        <family val="2"/>
      </rPr>
      <t xml:space="preserve"> </t>
    </r>
  </si>
  <si>
    <r>
      <rPr>
        <b/>
        <u/>
        <sz val="11"/>
        <color rgb="FF1155CC"/>
        <rFont val="Calibri"/>
        <family val="2"/>
      </rPr>
      <t>https://advance.lexis.com/documentpage/?pdmfid=1000516&amp;crid=01866cb0-fa8b-4d0c-a950-3dad205a371e&amp;config=014FJAAyNGJkY2Y4Zi1mNjgyLTRkN2YtYmE4OS03NTYzNzYzOTg0OGEKAFBvZENhdGFsb2d592qv2Kywlf8caKqYROP5&amp;pddocfullpath=%2Fshared%2Fdocument%2Fstatutes-legislation%2Furn%3AcontentItem%3A681M-TTB3-GXF6-80JW-00008-00&amp;pdcontentcomponentid=234176&amp;pdteaserkey=sr0&amp;pditab=allpods&amp;ecomp=bs65kkk&amp;earg=sr0&amp;prid=45a2d732-fa27-4415-af30-1e6f0a1faafe</t>
    </r>
    <r>
      <rPr>
        <b/>
        <sz val="11"/>
        <color theme="1"/>
        <rFont val="Calibri"/>
        <family val="2"/>
      </rPr>
      <t xml:space="preserve"> </t>
    </r>
  </si>
  <si>
    <r>
      <rPr>
        <b/>
        <u/>
        <sz val="11"/>
        <color rgb="FF1155CC"/>
        <rFont val="Calibri"/>
        <family val="2"/>
      </rPr>
      <t>https://advance.lexis.com/documentpage/?pdmfid=1000516&amp;crid=ac3941da-d951-43e8-9ec7-c3195280609b&amp;nodeid=AATAAGAAEAAE&amp;nodepath=%2FROOT%2FAAT%2FAATAAG%2FAATAAGAAE%2FAATAAGAAEAAE&amp;level=4&amp;haschildren=&amp;populated=false&amp;title=19-3-304.+Persons+required+to+report+child+abuse+or+neglect.&amp;config=014FJAAyNGJkY2Y4Zi1mNjgyLTRkN2YtYmE4OS03NTYzNzYzOTg0OGEKAFBvZENhdGFsb2d592qv2Kywlf8caKqYROP5&amp;pddocfullpath=%2Fshared%2Fdocument%2Fstatutes-legislation%2Furn%3AcontentItem%3A65HV-01K3-GXF6-847X-00008-00&amp;ecomp=8gf59kk&amp;prid=f71e017f-0e01-46e5-ad96-77cc30a465be</t>
    </r>
    <r>
      <rPr>
        <b/>
        <sz val="11"/>
        <color theme="1"/>
        <rFont val="Calibri"/>
        <family val="2"/>
      </rPr>
      <t xml:space="preserve"> </t>
    </r>
  </si>
  <si>
    <r>
      <rPr>
        <b/>
        <u/>
        <sz val="11"/>
        <color rgb="FF1155CC"/>
        <rFont val="Calibri"/>
        <family val="2"/>
      </rPr>
      <t>https://advance.lexis.com/api/document/collection/statutes-legislation/id/65KK-P0G3-CGX8-0042-00008-00?cite=C.R.S.%2018-13-122&amp;context=1000516</t>
    </r>
    <r>
      <rPr>
        <b/>
        <sz val="11"/>
        <color theme="1"/>
        <rFont val="Calibri"/>
        <family val="2"/>
      </rPr>
      <t xml:space="preserve"> </t>
    </r>
  </si>
  <si>
    <r>
      <rPr>
        <b/>
        <u/>
        <sz val="11"/>
        <color rgb="FF1155CC"/>
        <rFont val="Calibri"/>
        <family val="2"/>
      </rPr>
      <t>https://advance.lexis.com/api/document/collection/statutes-legislation/id/61P5-WW41-DYDC-J1S9-00008-00?cite=C.R.S.%2025-4-903&amp;context=1000516</t>
    </r>
    <r>
      <rPr>
        <b/>
        <sz val="11"/>
        <color theme="1"/>
        <rFont val="Calibri"/>
        <family val="2"/>
      </rPr>
      <t xml:space="preserve"> </t>
    </r>
  </si>
  <si>
    <r>
      <rPr>
        <b/>
        <u/>
        <sz val="11"/>
        <color rgb="FF1155CC"/>
        <rFont val="Calibri"/>
        <family val="2"/>
      </rPr>
      <t>https://advance.lexis.com/documentpage/?pdmfid=1000516&amp;crid=1e637ba3-7123-4086-8932-c951dd1710fe&amp;nodeid=AAWAAEAAHAACAAF&amp;nodepath=%2fROOT%2fAAW%2fAAWAAE%2fAAWAAEAAH%2fAAWAAEAAHAAC%2fAAWAAEAAHAACAAF&amp;level=5&amp;haschildren=&amp;populated=false&amp;title=22-33-104.+Compulsory+school+attendance.&amp;config=014FJAAyNGJkY2Y4Zi1mNjgyLTRkN2YtYmE4OS03NTYzNzYzOTg0OGEKAFBvZENhdGFsb2d592qv2Kywlf8caKqYROP5&amp;pddocfullpath=%2fshared%2fdocument%2fstatutes-legislation%2furn%3acontentItem%3a61P5-WTJ1-DYDC-J36X-00008-00&amp;ecomp=8gf59kk&amp;prid=519d65ef-167d-4781-8c0b-ccbec60b26b4</t>
    </r>
    <r>
      <rPr>
        <b/>
        <sz val="11"/>
        <color theme="1"/>
        <rFont val="Calibri"/>
        <family val="2"/>
      </rPr>
      <t xml:space="preserve"> </t>
    </r>
  </si>
  <si>
    <r>
      <rPr>
        <b/>
        <u/>
        <sz val="11"/>
        <color rgb="FF1155CC"/>
        <rFont val="Calibri"/>
        <family val="2"/>
      </rPr>
      <t>https://advance.lexis.com/documentpage/?pdmfid=1000516&amp;crid=1e637ba3-7123-4086-8932-c951dd1710fe&amp;nodeid=AAWAAEAAHAACAAF&amp;nodepath=%2fROOT%2fAAW%2fAAWAAE%2fAAWAAEAAH%2fAAWAAEAAHAAC%2fAAWAAEAAHAACAAF&amp;level=5&amp;haschildren=&amp;populated=false&amp;title=22-33-104.+Compulsory+school+attendance.&amp;config=014FJAAyNGJkY2Y4Zi1mNjgyLTRkN2YtYmE4OS03NTYzNzYzOTg0OGEKAFBvZENhdGFsb2d592qv2Kywlf8caKqYROP5&amp;pddocfullpath=%2fshared%2fdocument%2fstatutes-legislation%2furn%3acontentItem%3a61P5-WTJ1-DYDC-J36X-00008-00&amp;ecomp=8gf59kk&amp;prid=519d65ef-167d-4781-8c0b-ccbec60b26b4</t>
    </r>
    <r>
      <rPr>
        <b/>
        <sz val="11"/>
        <color theme="1"/>
        <rFont val="Calibri"/>
        <family val="2"/>
      </rPr>
      <t xml:space="preserve"> </t>
    </r>
  </si>
  <si>
    <t>Not measured previously</t>
  </si>
  <si>
    <r>
      <rPr>
        <b/>
        <u/>
        <sz val="11"/>
        <color rgb="FF1155CC"/>
        <rFont val="Calibri"/>
        <family val="2"/>
      </rPr>
      <t>https://www.cga.ct.gov/current/pub/chap_925.htm#sec_52-571b</t>
    </r>
    <r>
      <rPr>
        <b/>
        <u/>
        <sz val="11"/>
        <color rgb="FF000000"/>
        <rFont val="Calibri"/>
        <family val="2"/>
      </rPr>
      <t xml:space="preserve"> </t>
    </r>
  </si>
  <si>
    <t>https://codes.findlaw.com/ct/connecticut-constitution/ct-const-art-6-sect-7/</t>
  </si>
  <si>
    <r>
      <rPr>
        <b/>
        <u/>
        <sz val="11"/>
        <color rgb="FF1155CC"/>
        <rFont val="Calibri"/>
        <family val="2"/>
      </rPr>
      <t>https://www.cga.ct.gov/current/pub/chap_815e.htm#sec_46b-22b</t>
    </r>
    <r>
      <rPr>
        <b/>
        <sz val="11"/>
        <color theme="1"/>
        <rFont val="Calibri"/>
        <family val="2"/>
      </rPr>
      <t xml:space="preserve"> </t>
    </r>
  </si>
  <si>
    <r>
      <rPr>
        <b/>
        <u/>
        <sz val="11"/>
        <color rgb="FF1155CC"/>
        <rFont val="Calibri"/>
        <family val="2"/>
      </rPr>
      <t>https://portal.ct.gov/-/media/sots/regulations/Title_19/013dpdf.pdf#page=105</t>
    </r>
    <r>
      <rPr>
        <b/>
        <sz val="11"/>
        <color theme="1"/>
        <rFont val="Calibri"/>
        <family val="2"/>
      </rPr>
      <t xml:space="preserve"> </t>
    </r>
  </si>
  <si>
    <t>Rather than state statute, this item can be found in the cited Department of Public Health Code (page 106). Last amended in 2005</t>
  </si>
  <si>
    <r>
      <rPr>
        <b/>
        <u/>
        <sz val="11"/>
        <color rgb="FF1155CC"/>
        <rFont val="Calibri"/>
        <family val="2"/>
      </rPr>
      <t>https://portal.ct.gov/-/media/sots/regulations/Title_19/013dpdf.pdf#page=105</t>
    </r>
    <r>
      <rPr>
        <b/>
        <sz val="11"/>
        <color theme="1"/>
        <rFont val="Calibri"/>
        <family val="2"/>
      </rPr>
      <t xml:space="preserve"> </t>
    </r>
  </si>
  <si>
    <r>
      <rPr>
        <b/>
        <u/>
        <sz val="11"/>
        <color rgb="FF1155CC"/>
        <rFont val="Calibri"/>
        <family val="2"/>
      </rPr>
      <t>https://portal.ct.gov/-/media/sots/regulations/Title_19/013dpdf.pdf#page=105</t>
    </r>
    <r>
      <rPr>
        <b/>
        <sz val="11"/>
        <color theme="1"/>
        <rFont val="Calibri"/>
        <family val="2"/>
      </rPr>
      <t xml:space="preserve"> </t>
    </r>
  </si>
  <si>
    <r>
      <rPr>
        <b/>
        <u/>
        <sz val="11"/>
        <color rgb="FF1155CC"/>
        <rFont val="Calibri"/>
        <family val="2"/>
      </rPr>
      <t>https://portal.ct.gov/-/media/sots/regulations/Title_19/013dpdf.pdf#page=105</t>
    </r>
    <r>
      <rPr>
        <b/>
        <sz val="11"/>
        <color theme="1"/>
        <rFont val="Calibri"/>
        <family val="2"/>
      </rPr>
      <t xml:space="preserve"> </t>
    </r>
  </si>
  <si>
    <r>
      <rPr>
        <b/>
        <u/>
        <sz val="11"/>
        <color rgb="FF1155CC"/>
        <rFont val="Calibri"/>
        <family val="2"/>
      </rPr>
      <t>https://portal.ct.gov/-/media/sots/regulations/Title_19/013dpdf.pdf#page=105</t>
    </r>
    <r>
      <rPr>
        <b/>
        <sz val="11"/>
        <color theme="1"/>
        <rFont val="Calibri"/>
        <family val="2"/>
      </rPr>
      <t xml:space="preserve"> </t>
    </r>
  </si>
  <si>
    <r>
      <rPr>
        <b/>
        <u/>
        <sz val="11"/>
        <color rgb="FF1155CC"/>
        <rFont val="Calibri"/>
        <family val="2"/>
      </rPr>
      <t>https://portal.ct.gov/-/media/sots/regulations/Title_19/013dpdf.pdf#page=105</t>
    </r>
    <r>
      <rPr>
        <b/>
        <sz val="11"/>
        <color theme="1"/>
        <rFont val="Calibri"/>
        <family val="2"/>
      </rPr>
      <t xml:space="preserve"> </t>
    </r>
  </si>
  <si>
    <r>
      <rPr>
        <b/>
        <u/>
        <sz val="11"/>
        <color rgb="FF1155CC"/>
        <rFont val="Calibri"/>
        <family val="2"/>
      </rPr>
      <t>https://portal.ct.gov/-/media/sots/regulations/Title_19/013dpdf.pdf#page=105</t>
    </r>
    <r>
      <rPr>
        <b/>
        <sz val="11"/>
        <color theme="1"/>
        <rFont val="Calibri"/>
        <family val="2"/>
      </rPr>
      <t xml:space="preserve"> </t>
    </r>
  </si>
  <si>
    <t>Conn. Gen. Stat. § 20-195bb</t>
  </si>
  <si>
    <t>https://casetext.com/statute/general-statutes-of-connecticut/title-20-professional-and-occupational-licensing-certification-title-protection-and-registration-examining-boards/chapter-383c-professional-counselors/section-20-195bb-practice-restricted-to-licensed-persons-exceptions-title-protection</t>
  </si>
  <si>
    <r>
      <rPr>
        <b/>
        <u/>
        <sz val="11"/>
        <color rgb="FF1155CC"/>
        <rFont val="Calibri"/>
        <family val="2"/>
      </rPr>
      <t>https://www.cga.ct.gov/current/pub/chap_700c.htm#sec_38a-503e</t>
    </r>
    <r>
      <rPr>
        <b/>
        <sz val="11"/>
        <color theme="1"/>
        <rFont val="Calibri"/>
        <family val="2"/>
      </rPr>
      <t xml:space="preserve"> </t>
    </r>
  </si>
  <si>
    <t>Most recent amendment was 2020</t>
  </si>
  <si>
    <t>§38a-503e (c), (g)</t>
  </si>
  <si>
    <r>
      <rPr>
        <b/>
        <u/>
        <sz val="11"/>
        <color rgb="FF1155CC"/>
        <rFont val="Calibri"/>
        <family val="2"/>
      </rPr>
      <t>https://www.cga.ct.gov/current/pub/chap_700c.htm#sec_38a-503e</t>
    </r>
    <r>
      <rPr>
        <b/>
        <sz val="11"/>
        <color theme="1"/>
        <rFont val="Calibri"/>
        <family val="2"/>
      </rPr>
      <t xml:space="preserve"> </t>
    </r>
  </si>
  <si>
    <t>Female Only</t>
  </si>
  <si>
    <r>
      <rPr>
        <b/>
        <u/>
        <sz val="11"/>
        <color rgb="FF1155CC"/>
        <rFont val="Calibri"/>
        <family val="2"/>
      </rPr>
      <t>https://www.cga.ct.gov/current/pub/chap_815e.htm#sec_46b-22b</t>
    </r>
    <r>
      <rPr>
        <b/>
        <sz val="11"/>
        <color theme="1"/>
        <rFont val="Calibri"/>
        <family val="2"/>
      </rPr>
      <t xml:space="preserve"> </t>
    </r>
  </si>
  <si>
    <t>Conn. Gen. Stat. § 46a-66</t>
  </si>
  <si>
    <t>https://law.justia.com/codes/connecticut/2019/title-46a/chapter-814c/section-46a-66/</t>
  </si>
  <si>
    <r>
      <rPr>
        <b/>
        <u/>
        <sz val="11"/>
        <color rgb="FF1155CC"/>
        <rFont val="Calibri"/>
        <family val="2"/>
      </rPr>
      <t>https://www.cga.ct.gov/current/pub/chap_319a.htm#sec_17a-101</t>
    </r>
    <r>
      <rPr>
        <b/>
        <sz val="11"/>
        <color theme="1"/>
        <rFont val="Calibri"/>
        <family val="2"/>
      </rPr>
      <t xml:space="preserve"> </t>
    </r>
  </si>
  <si>
    <t>Clergy added in 1971 amendment</t>
  </si>
  <si>
    <r>
      <rPr>
        <b/>
        <u/>
        <sz val="11"/>
        <color rgb="FF1155CC"/>
        <rFont val="Calibri"/>
        <family val="2"/>
      </rPr>
      <t>https://www.cga.ct.gov/current/pub/chap_545.htm#sec_30-86</t>
    </r>
    <r>
      <rPr>
        <b/>
        <sz val="11"/>
        <color theme="1"/>
        <rFont val="Calibri"/>
        <family val="2"/>
      </rPr>
      <t xml:space="preserve"> </t>
    </r>
  </si>
  <si>
    <t>Language added in 2006 amendment</t>
  </si>
  <si>
    <r>
      <rPr>
        <b/>
        <u/>
        <sz val="11"/>
        <color rgb="FF1155CC"/>
        <rFont val="Calibri"/>
        <family val="2"/>
      </rPr>
      <t>https://www.cga.ct.gov/current/pub/chap_545.htm#sec_30-89</t>
    </r>
    <r>
      <rPr>
        <b/>
        <sz val="11"/>
        <color theme="1"/>
        <rFont val="Calibri"/>
        <family val="2"/>
      </rPr>
      <t xml:space="preserve"> </t>
    </r>
  </si>
  <si>
    <r>
      <rPr>
        <b/>
        <u/>
        <sz val="11"/>
        <color rgb="FF1155CC"/>
        <rFont val="Calibri"/>
        <family val="2"/>
      </rPr>
      <t>https://www.cga.ct.gov/current/pub/chap_815e.htm#sec_46b-22b</t>
    </r>
    <r>
      <rPr>
        <b/>
        <sz val="11"/>
        <color theme="1"/>
        <rFont val="Calibri"/>
        <family val="2"/>
      </rPr>
      <t xml:space="preserve"> </t>
    </r>
  </si>
  <si>
    <r>
      <rPr>
        <b/>
        <u/>
        <sz val="11"/>
        <color rgb="FF1155CC"/>
        <rFont val="Calibri"/>
        <family val="2"/>
      </rPr>
      <t>https://www.cga.ct.gov/current/pub/chap_815e.htm#sec_46b-22b</t>
    </r>
    <r>
      <rPr>
        <b/>
        <sz val="11"/>
        <color theme="1"/>
        <rFont val="Calibri"/>
        <family val="2"/>
      </rPr>
      <t xml:space="preserve"> </t>
    </r>
  </si>
  <si>
    <r>
      <rPr>
        <b/>
        <u/>
        <sz val="11"/>
        <color rgb="FF1155CC"/>
        <rFont val="Calibri"/>
        <family val="2"/>
      </rPr>
      <t>https://www.cga.ct.gov/current/pub/chap_815e.htm#sec_46b-22b</t>
    </r>
    <r>
      <rPr>
        <b/>
        <sz val="11"/>
        <color theme="1"/>
        <rFont val="Calibri"/>
        <family val="2"/>
      </rPr>
      <t xml:space="preserve"> </t>
    </r>
  </si>
  <si>
    <r>
      <rPr>
        <b/>
        <u/>
        <sz val="11"/>
        <color rgb="FF1155CC"/>
        <rFont val="Calibri"/>
        <family val="2"/>
      </rPr>
      <t>https://www.cga.ct.gov/current/pub/chap_815e.htm#sec_46b-22b</t>
    </r>
    <r>
      <rPr>
        <b/>
        <sz val="11"/>
        <color theme="1"/>
        <rFont val="Calibri"/>
        <family val="2"/>
      </rPr>
      <t xml:space="preserve"> </t>
    </r>
  </si>
  <si>
    <r>
      <rPr>
        <b/>
        <u/>
        <sz val="11"/>
        <color rgb="FF1155CC"/>
        <rFont val="Calibri"/>
        <family val="2"/>
      </rPr>
      <t>https://www.cga.ct.gov/current/pub/chap_169.htm#sec_10-204a</t>
    </r>
    <r>
      <rPr>
        <b/>
        <sz val="11"/>
        <color theme="1"/>
        <rFont val="Calibri"/>
        <family val="2"/>
      </rPr>
      <t xml:space="preserve"> </t>
    </r>
  </si>
  <si>
    <t>Language removed in 2021</t>
  </si>
  <si>
    <t>https://casetext.com/statute/general-statutes-of-connecticut/title-10-education-and-culture/chapter-168-school-attendance-and-employment-of-children/section-10-198b-state-board-of-education-to-define-excused-absence-unexcused-absence-and-disciplinary-absence</t>
  </si>
  <si>
    <t>Statutory law delegates to the State Board of Education the task of defining excused and unexcused absences. In its "Guidelines for Excused and Unexcused Absences," religious holiday is an excused absence.</t>
  </si>
  <si>
    <t>§10a-50</t>
  </si>
  <si>
    <r>
      <rPr>
        <b/>
        <u/>
        <sz val="11"/>
        <color rgb="FF1155CC"/>
        <rFont val="Calibri"/>
        <family val="2"/>
      </rPr>
      <t>https://www.cga.ct.gov/current/pub/chap_185.htm#sec_10a-50</t>
    </r>
    <r>
      <rPr>
        <b/>
        <sz val="11"/>
        <color rgb="FF000000"/>
        <rFont val="Calibri"/>
        <family val="2"/>
      </rPr>
      <t xml:space="preserve"> </t>
    </r>
  </si>
  <si>
    <t>Passed in 1975, nonsubstantive amendment in 2014</t>
  </si>
  <si>
    <t>§ 10-16e</t>
  </si>
  <si>
    <t>https://www.cga.ct.gov/2023/pub/chap_164.htm#sec_10-16e</t>
  </si>
  <si>
    <t xml:space="preserve">Conn. Gen. Stat. §17a-10e; Regs., Conn. State Agencies §17a-145-149 </t>
  </si>
  <si>
    <r>
      <rPr>
        <b/>
        <sz val="11"/>
        <color rgb="FF000000"/>
        <rFont val="Calibri"/>
        <family val="2"/>
      </rPr>
      <t xml:space="preserve">https://casetext.com/statute/general-statutes-of-connecticut/title-17a-social-and-human-services-and-resources/chapter-319-department-of-children-and-families/part-i-general-provisions/section-17a-10e-children-in-care-bill-of-rights-and-expectations-meeting-between-caseworker-and-child; </t>
    </r>
    <r>
      <rPr>
        <b/>
        <u/>
        <sz val="11"/>
        <color rgb="FF1155CC"/>
        <rFont val="Calibri"/>
        <family val="2"/>
      </rPr>
      <t>https://www.law.cornell.edu/regulations/connecticut/Regs-Conn-State-Agencies-SS-17a-145-149</t>
    </r>
  </si>
  <si>
    <r>
      <rPr>
        <b/>
        <u/>
        <sz val="11"/>
        <color rgb="FF1155CC"/>
        <rFont val="Calibri"/>
        <family val="2"/>
      </rPr>
      <t>https://www.cga.ct.gov/current/pub/chap_925.htm#sec_52-571b</t>
    </r>
    <r>
      <rPr>
        <b/>
        <u/>
        <sz val="11"/>
        <color rgb="FF000000"/>
        <rFont val="Calibri"/>
        <family val="2"/>
      </rPr>
      <t xml:space="preserve"> </t>
    </r>
  </si>
  <si>
    <t xml:space="preserve">https://www.cga.ct.gov/asp/Content/constitutions/CTConstitution.htm#:~:text=SEC.%207.%20The%20general,religion%20forbid%20secular%20activity. </t>
  </si>
  <si>
    <r>
      <rPr>
        <b/>
        <u/>
        <sz val="11"/>
        <color rgb="FF1155CC"/>
        <rFont val="Calibri"/>
        <family val="2"/>
      </rPr>
      <t>https://www.cga.ct.gov/current/pub/chap_815e.htm#sec_46b-22b</t>
    </r>
    <r>
      <rPr>
        <b/>
        <sz val="11"/>
        <color theme="1"/>
        <rFont val="Calibri"/>
        <family val="2"/>
      </rPr>
      <t xml:space="preserve"> </t>
    </r>
  </si>
  <si>
    <r>
      <rPr>
        <b/>
        <u/>
        <sz val="11"/>
        <color rgb="FF1155CC"/>
        <rFont val="Calibri"/>
        <family val="2"/>
      </rPr>
      <t>https://portal.ct.gov/-/media/sots/regulations/Title_19/013dpdf.pdf#page=105</t>
    </r>
    <r>
      <rPr>
        <b/>
        <sz val="11"/>
        <color theme="1"/>
        <rFont val="Calibri"/>
        <family val="2"/>
      </rPr>
      <t xml:space="preserve"> </t>
    </r>
  </si>
  <si>
    <r>
      <rPr>
        <b/>
        <u/>
        <sz val="11"/>
        <color rgb="FF1155CC"/>
        <rFont val="Calibri"/>
        <family val="2"/>
      </rPr>
      <t>https://portal.ct.gov/-/media/sots/regulations/Title_19/013dpdf.pdf#page=105</t>
    </r>
    <r>
      <rPr>
        <b/>
        <sz val="11"/>
        <color theme="1"/>
        <rFont val="Calibri"/>
        <family val="2"/>
      </rPr>
      <t xml:space="preserve"> </t>
    </r>
  </si>
  <si>
    <r>
      <rPr>
        <b/>
        <u/>
        <sz val="11"/>
        <color rgb="FF1155CC"/>
        <rFont val="Calibri"/>
        <family val="2"/>
      </rPr>
      <t>https://portal.ct.gov/-/media/sots/regulations/Title_19/013dpdf.pdf#page=105</t>
    </r>
    <r>
      <rPr>
        <b/>
        <sz val="11"/>
        <color theme="1"/>
        <rFont val="Calibri"/>
        <family val="2"/>
      </rPr>
      <t xml:space="preserve"> </t>
    </r>
  </si>
  <si>
    <r>
      <rPr>
        <b/>
        <u/>
        <sz val="11"/>
        <color rgb="FF1155CC"/>
        <rFont val="Calibri"/>
        <family val="2"/>
      </rPr>
      <t>https://portal.ct.gov/-/media/sots/regulations/Title_19/013dpdf.pdf#page=105</t>
    </r>
    <r>
      <rPr>
        <b/>
        <sz val="11"/>
        <color theme="1"/>
        <rFont val="Calibri"/>
        <family val="2"/>
      </rPr>
      <t xml:space="preserve"> </t>
    </r>
  </si>
  <si>
    <r>
      <rPr>
        <b/>
        <u/>
        <sz val="11"/>
        <color rgb="FF1155CC"/>
        <rFont val="Calibri"/>
        <family val="2"/>
      </rPr>
      <t>https://portal.ct.gov/-/media/sots/regulations/Title_19/013dpdf.pdf#page=105</t>
    </r>
    <r>
      <rPr>
        <b/>
        <sz val="11"/>
        <color theme="1"/>
        <rFont val="Calibri"/>
        <family val="2"/>
      </rPr>
      <t xml:space="preserve"> </t>
    </r>
  </si>
  <si>
    <r>
      <rPr>
        <b/>
        <u/>
        <sz val="11"/>
        <color rgb="FF1155CC"/>
        <rFont val="Calibri"/>
        <family val="2"/>
      </rPr>
      <t>https://portal.ct.gov/-/media/sots/regulations/Title_19/013dpdf.pdf#page=105</t>
    </r>
    <r>
      <rPr>
        <b/>
        <sz val="11"/>
        <color theme="1"/>
        <rFont val="Calibri"/>
        <family val="2"/>
      </rPr>
      <t xml:space="preserve"> </t>
    </r>
  </si>
  <si>
    <r>
      <rPr>
        <b/>
        <u/>
        <sz val="11"/>
        <color rgb="FF1155CC"/>
        <rFont val="Calibri"/>
        <family val="2"/>
      </rPr>
      <t>https://www.cga.ct.gov/current/pub/chap_700c.htm#sec_38a-503e</t>
    </r>
    <r>
      <rPr>
        <b/>
        <sz val="11"/>
        <color theme="1"/>
        <rFont val="Calibri"/>
        <family val="2"/>
      </rPr>
      <t xml:space="preserve"> </t>
    </r>
  </si>
  <si>
    <r>
      <rPr>
        <b/>
        <u/>
        <sz val="11"/>
        <color rgb="FF1155CC"/>
        <rFont val="Calibri"/>
        <family val="2"/>
      </rPr>
      <t>https://www.cga.ct.gov/current/pub/chap_700c.htm#sec_38a-503e</t>
    </r>
    <r>
      <rPr>
        <b/>
        <sz val="11"/>
        <color theme="1"/>
        <rFont val="Calibri"/>
        <family val="2"/>
      </rPr>
      <t xml:space="preserve"> </t>
    </r>
  </si>
  <si>
    <r>
      <rPr>
        <b/>
        <u/>
        <sz val="11"/>
        <color rgb="FF1155CC"/>
        <rFont val="Calibri"/>
        <family val="2"/>
      </rPr>
      <t>https://www.cga.ct.gov/current/pub/chap_815e.htm#sec_46b-22b</t>
    </r>
    <r>
      <rPr>
        <b/>
        <sz val="11"/>
        <color theme="1"/>
        <rFont val="Calibri"/>
        <family val="2"/>
      </rPr>
      <t xml:space="preserve"> </t>
    </r>
  </si>
  <si>
    <r>
      <rPr>
        <b/>
        <u/>
        <sz val="11"/>
        <color rgb="FF1155CC"/>
        <rFont val="Calibri"/>
        <family val="2"/>
      </rPr>
      <t>https://www.cga.ct.gov/current/pub/chap_319a.htm#sec_17a-101</t>
    </r>
    <r>
      <rPr>
        <b/>
        <sz val="11"/>
        <color theme="1"/>
        <rFont val="Calibri"/>
        <family val="2"/>
      </rPr>
      <t xml:space="preserve"> </t>
    </r>
  </si>
  <si>
    <r>
      <rPr>
        <b/>
        <u/>
        <sz val="11"/>
        <color rgb="FF1155CC"/>
        <rFont val="Calibri"/>
        <family val="2"/>
      </rPr>
      <t>https://www.cga.ct.gov/current/pub/chap_545.htm#sec_30-86</t>
    </r>
    <r>
      <rPr>
        <b/>
        <sz val="11"/>
        <color theme="1"/>
        <rFont val="Calibri"/>
        <family val="2"/>
      </rPr>
      <t xml:space="preserve"> </t>
    </r>
  </si>
  <si>
    <r>
      <rPr>
        <b/>
        <u/>
        <sz val="11"/>
        <color rgb="FF1155CC"/>
        <rFont val="Calibri"/>
        <family val="2"/>
      </rPr>
      <t>https://www.cga.ct.gov/current/pub/chap_545.htm#sec_30-89</t>
    </r>
    <r>
      <rPr>
        <b/>
        <sz val="11"/>
        <color theme="1"/>
        <rFont val="Calibri"/>
        <family val="2"/>
      </rPr>
      <t xml:space="preserve"> </t>
    </r>
  </si>
  <si>
    <r>
      <rPr>
        <b/>
        <u/>
        <sz val="11"/>
        <color rgb="FF1155CC"/>
        <rFont val="Calibri"/>
        <family val="2"/>
      </rPr>
      <t>https://www.cga.ct.gov/current/pub/chap_815e.htm#sec_46b-22b</t>
    </r>
    <r>
      <rPr>
        <b/>
        <sz val="11"/>
        <color theme="1"/>
        <rFont val="Calibri"/>
        <family val="2"/>
      </rPr>
      <t xml:space="preserve"> </t>
    </r>
  </si>
  <si>
    <r>
      <rPr>
        <b/>
        <u/>
        <sz val="11"/>
        <color rgb="FF1155CC"/>
        <rFont val="Calibri"/>
        <family val="2"/>
      </rPr>
      <t>https://www.cga.ct.gov/current/pub/chap_815e.htm#sec_46b-22b</t>
    </r>
    <r>
      <rPr>
        <b/>
        <sz val="11"/>
        <color theme="1"/>
        <rFont val="Calibri"/>
        <family val="2"/>
      </rPr>
      <t xml:space="preserve"> </t>
    </r>
  </si>
  <si>
    <r>
      <rPr>
        <b/>
        <u/>
        <sz val="11"/>
        <color rgb="FF1155CC"/>
        <rFont val="Calibri"/>
        <family val="2"/>
      </rPr>
      <t>https://www.cga.ct.gov/current/pub/chap_815e.htm#sec_46b-35a</t>
    </r>
    <r>
      <rPr>
        <b/>
        <sz val="11"/>
        <color theme="1"/>
        <rFont val="Calibri"/>
        <family val="2"/>
      </rPr>
      <t xml:space="preserve"> </t>
    </r>
  </si>
  <si>
    <r>
      <rPr>
        <b/>
        <u/>
        <sz val="11"/>
        <color rgb="FF1155CC"/>
        <rFont val="Calibri"/>
        <family val="2"/>
      </rPr>
      <t>https://www.cga.ct.gov/current/pub/chap_815e.htm#sec_46b-35a</t>
    </r>
    <r>
      <rPr>
        <b/>
        <sz val="11"/>
        <color theme="1"/>
        <rFont val="Calibri"/>
        <family val="2"/>
      </rPr>
      <t xml:space="preserve"> </t>
    </r>
  </si>
  <si>
    <r>
      <rPr>
        <b/>
        <u/>
        <sz val="11"/>
        <color rgb="FF1155CC"/>
        <rFont val="Calibri"/>
        <family val="2"/>
      </rPr>
      <t>https://www.cga.ct.gov/current/pub/chap_169.htm#sec_10-204a</t>
    </r>
    <r>
      <rPr>
        <b/>
        <sz val="11"/>
        <color theme="1"/>
        <rFont val="Calibri"/>
        <family val="2"/>
      </rPr>
      <t xml:space="preserve"> </t>
    </r>
  </si>
  <si>
    <r>
      <rPr>
        <b/>
        <u/>
        <sz val="11"/>
        <color rgb="FF1155CC"/>
        <rFont val="Calibri"/>
        <family val="2"/>
      </rPr>
      <t>https://www.cga.ct.gov/current/pub/chap_168.htm#sec_10-198b</t>
    </r>
    <r>
      <rPr>
        <b/>
        <sz val="11"/>
        <color theme="1"/>
        <rFont val="Calibri"/>
        <family val="2"/>
      </rPr>
      <t xml:space="preserve"> </t>
    </r>
  </si>
  <si>
    <r>
      <rPr>
        <b/>
        <u/>
        <sz val="11"/>
        <color rgb="FF1155CC"/>
        <rFont val="Calibri"/>
        <family val="2"/>
      </rPr>
      <t>https://www.cga.ct.gov/current/pub/chap_168.htm#sec_10-198b</t>
    </r>
    <r>
      <rPr>
        <b/>
        <sz val="11"/>
        <color theme="1"/>
        <rFont val="Calibri"/>
        <family val="2"/>
      </rPr>
      <t xml:space="preserve"> </t>
    </r>
  </si>
  <si>
    <r>
      <rPr>
        <b/>
        <u/>
        <sz val="11"/>
        <color rgb="FF1155CC"/>
        <rFont val="Calibri"/>
        <family val="2"/>
      </rPr>
      <t>https://www.cga.ct.gov/current/pub/chap_185.htm#sec_10a-50</t>
    </r>
    <r>
      <rPr>
        <b/>
        <sz val="11"/>
        <color rgb="FF000000"/>
        <rFont val="Calibri"/>
        <family val="2"/>
      </rPr>
      <t xml:space="preserve"> </t>
    </r>
  </si>
  <si>
    <t>Not Meeasured</t>
  </si>
  <si>
    <t>https://delcode.delaware.gov/constitution/constitution-06.html</t>
  </si>
  <si>
    <t>Technical amendment was in 2024 (deleted the word 'either')</t>
  </si>
  <si>
    <r>
      <rPr>
        <b/>
        <u/>
        <sz val="11"/>
        <color rgb="FF1155CC"/>
        <rFont val="Calibri"/>
        <family val="2"/>
      </rPr>
      <t>https://delcode.delaware.gov/title13/c001/sc01/#106</t>
    </r>
    <r>
      <rPr>
        <b/>
        <sz val="11"/>
        <color theme="1"/>
        <rFont val="Calibri"/>
        <family val="2"/>
      </rPr>
      <t xml:space="preserve"> </t>
    </r>
  </si>
  <si>
    <t>There is a specific carve-out for clerks of the Peace who are not allowed to recuse themselves</t>
  </si>
  <si>
    <r>
      <rPr>
        <b/>
        <u/>
        <sz val="11"/>
        <color rgb="FF1155CC"/>
        <rFont val="Calibri"/>
        <family val="2"/>
      </rPr>
      <t>https://delcode.delaware.gov/title24/c017/sc09/index.html#1791</t>
    </r>
    <r>
      <rPr>
        <b/>
        <sz val="11"/>
        <color theme="1"/>
        <rFont val="Calibri"/>
        <family val="2"/>
      </rPr>
      <t xml:space="preserve"> </t>
    </r>
  </si>
  <si>
    <t>Last amendment was in 1995</t>
  </si>
  <si>
    <r>
      <rPr>
        <b/>
        <u/>
        <sz val="11"/>
        <color rgb="FF1155CC"/>
        <rFont val="Calibri"/>
        <family val="2"/>
      </rPr>
      <t>https://delcode.delaware.gov/title24/c017/sc09/index.html#1791</t>
    </r>
    <r>
      <rPr>
        <b/>
        <sz val="11"/>
        <color theme="1"/>
        <rFont val="Calibri"/>
        <family val="2"/>
      </rPr>
      <t xml:space="preserve"> </t>
    </r>
  </si>
  <si>
    <r>
      <rPr>
        <b/>
        <u/>
        <sz val="11"/>
        <color rgb="FF1155CC"/>
        <rFont val="Calibri"/>
        <family val="2"/>
      </rPr>
      <t>https://delcode.delaware.gov/title24/c017/sc09/index.html#1791</t>
    </r>
    <r>
      <rPr>
        <b/>
        <sz val="11"/>
        <color theme="1"/>
        <rFont val="Calibri"/>
        <family val="2"/>
      </rPr>
      <t xml:space="preserve"> </t>
    </r>
  </si>
  <si>
    <r>
      <rPr>
        <b/>
        <u/>
        <sz val="11"/>
        <color rgb="FF1155CC"/>
        <rFont val="Calibri"/>
        <family val="2"/>
      </rPr>
      <t>https://delcode.delaware.gov/title24/c017/sc09/index.html#1791</t>
    </r>
    <r>
      <rPr>
        <b/>
        <sz val="11"/>
        <color theme="1"/>
        <rFont val="Calibri"/>
        <family val="2"/>
      </rPr>
      <t xml:space="preserve"> </t>
    </r>
  </si>
  <si>
    <r>
      <rPr>
        <b/>
        <u/>
        <sz val="11"/>
        <color rgb="FF1155CC"/>
        <rFont val="Calibri"/>
        <family val="2"/>
      </rPr>
      <t>https://delcode.delaware.gov/title24/c017/sc09/index.html#1791</t>
    </r>
    <r>
      <rPr>
        <b/>
        <u/>
        <sz val="11"/>
        <color rgb="FF000000"/>
        <rFont val="Calibri"/>
        <family val="2"/>
      </rPr>
      <t xml:space="preserve"> </t>
    </r>
  </si>
  <si>
    <r>
      <rPr>
        <b/>
        <u/>
        <sz val="11"/>
        <color rgb="FF1155CC"/>
        <rFont val="Calibri"/>
        <family val="2"/>
      </rPr>
      <t>https://delcode.delaware.gov/title24/c017/sc09/index.html#1791</t>
    </r>
    <r>
      <rPr>
        <b/>
        <sz val="11"/>
        <color theme="1"/>
        <rFont val="Calibri"/>
        <family val="2"/>
      </rPr>
      <t xml:space="preserve"> </t>
    </r>
  </si>
  <si>
    <r>
      <rPr>
        <b/>
        <u/>
        <sz val="11"/>
        <color rgb="FF1155CC"/>
        <rFont val="Calibri"/>
        <family val="2"/>
      </rPr>
      <t>https://delcode.delaware.gov/title24/c017/sc09/index.html#1791</t>
    </r>
    <r>
      <rPr>
        <b/>
        <sz val="11"/>
        <color theme="1"/>
        <rFont val="Calibri"/>
        <family val="2"/>
      </rPr>
      <t xml:space="preserve"> </t>
    </r>
  </si>
  <si>
    <t>16 § 2521(f)(3)</t>
  </si>
  <si>
    <t>https://casetext.com/statute/delaware-code/title-16-health-and-safety/part-ii-regulatory-provisions-concerning-public-health/chapter-25-health-care-decisions/section-2521-effective-9302025-duties-of-health-care-professional-responsible-health-care-professional-and-health-care-institution</t>
  </si>
  <si>
    <t xml:space="preserve">16 Del. C. § 2521; 16 Del. C. § 2502 </t>
  </si>
  <si>
    <r>
      <rPr>
        <b/>
        <u/>
        <sz val="11"/>
        <color rgb="FF1155CC"/>
        <rFont val="Calibri"/>
        <family val="2"/>
      </rPr>
      <t>https://delcode.delaware.gov/title16/c025/index.html</t>
    </r>
    <r>
      <rPr>
        <b/>
        <sz val="11"/>
        <color theme="1"/>
        <rFont val="Calibri"/>
        <family val="2"/>
      </rPr>
      <t xml:space="preserve">;  https://delcode.delaware.gov/title16/c025/index.html 
</t>
    </r>
  </si>
  <si>
    <t>Statute for euthanasia refusal, not protection for counselors</t>
  </si>
  <si>
    <r>
      <rPr>
        <b/>
        <u/>
        <sz val="11"/>
        <color rgb="FF1155CC"/>
        <rFont val="Calibri"/>
        <family val="2"/>
      </rPr>
      <t>https://delcode.delaware.gov/title18/c035/sc03/index.html#3559</t>
    </r>
    <r>
      <rPr>
        <b/>
        <sz val="11"/>
        <color theme="1"/>
        <rFont val="Calibri"/>
        <family val="2"/>
      </rPr>
      <t xml:space="preserve"> </t>
    </r>
  </si>
  <si>
    <t>Most recent amendment was 2024 (nonsubstantive)</t>
  </si>
  <si>
    <t xml:space="preserve">https://delcode.delaware.gov/title18/c035/sc03/index.html#3559  </t>
  </si>
  <si>
    <r>
      <rPr>
        <b/>
        <u/>
        <sz val="11"/>
        <color rgb="FF1155CC"/>
        <rFont val="Calibri"/>
        <family val="2"/>
      </rPr>
      <t>https://delcode.delaware.gov/title13/c001/sc01/#106</t>
    </r>
    <r>
      <rPr>
        <b/>
        <sz val="11"/>
        <color theme="1"/>
        <rFont val="Calibri"/>
        <family val="2"/>
      </rPr>
      <t xml:space="preserve"> </t>
    </r>
  </si>
  <si>
    <t>18 Del. C. §§ 2304</t>
  </si>
  <si>
    <r>
      <rPr>
        <b/>
        <u/>
        <sz val="11"/>
        <color rgb="FF1155CC"/>
        <rFont val="Calibri"/>
        <family val="2"/>
      </rPr>
      <t>https://delcode.delaware.gov/title18/c023/index.html</t>
    </r>
    <r>
      <rPr>
        <b/>
        <sz val="11"/>
        <color rgb="FF000000"/>
        <rFont val="Calibri"/>
        <family val="2"/>
      </rPr>
      <t xml:space="preserve"> </t>
    </r>
  </si>
  <si>
    <t>16 §§ 903, §909</t>
  </si>
  <si>
    <r>
      <rPr>
        <b/>
        <u/>
        <sz val="11"/>
        <color rgb="FF1155CC"/>
        <rFont val="Calibri"/>
        <family val="2"/>
      </rPr>
      <t>https://delcode.delaware.gov/title16/c009/sc01/index.html#909</t>
    </r>
    <r>
      <rPr>
        <b/>
        <sz val="11"/>
        <color theme="1"/>
        <rFont val="Calibri"/>
        <family val="2"/>
      </rPr>
      <t xml:space="preserve"> </t>
    </r>
  </si>
  <si>
    <r>
      <rPr>
        <b/>
        <u/>
        <sz val="11"/>
        <color rgb="FF1155CC"/>
        <rFont val="Calibri"/>
        <family val="2"/>
      </rPr>
      <t>https://delcode.delaware.gov/title4/c009/index.html#904</t>
    </r>
    <r>
      <rPr>
        <b/>
        <sz val="11"/>
        <color theme="1"/>
        <rFont val="Calibri"/>
        <family val="2"/>
      </rPr>
      <t xml:space="preserve"> </t>
    </r>
  </si>
  <si>
    <r>
      <rPr>
        <b/>
        <u/>
        <sz val="11"/>
        <color rgb="FF1155CC"/>
        <rFont val="Calibri"/>
        <family val="2"/>
      </rPr>
      <t>https://delcode.delaware.gov/title4/c009/index.html#904</t>
    </r>
    <r>
      <rPr>
        <b/>
        <sz val="11"/>
        <color theme="1"/>
        <rFont val="Calibri"/>
        <family val="2"/>
      </rPr>
      <t xml:space="preserve"> </t>
    </r>
  </si>
  <si>
    <t>There was a case in the Supreme Court of Delaware over COVID restrictions, but government won on sovereign immunity grounds</t>
  </si>
  <si>
    <r>
      <rPr>
        <b/>
        <u/>
        <sz val="11"/>
        <color rgb="FF1155CC"/>
        <rFont val="Calibri"/>
        <family val="2"/>
      </rPr>
      <t>https://delcode.delaware.gov/title13/c001/sc01/#106</t>
    </r>
    <r>
      <rPr>
        <b/>
        <sz val="11"/>
        <color theme="1"/>
        <rFont val="Calibri"/>
        <family val="2"/>
      </rPr>
      <t xml:space="preserve"> </t>
    </r>
  </si>
  <si>
    <r>
      <rPr>
        <b/>
        <u/>
        <sz val="11"/>
        <color rgb="FF1155CC"/>
        <rFont val="Calibri"/>
        <family val="2"/>
      </rPr>
      <t>https://delcode.delaware.gov/title13/c001/sc01/#106</t>
    </r>
    <r>
      <rPr>
        <b/>
        <sz val="11"/>
        <color theme="1"/>
        <rFont val="Calibri"/>
        <family val="2"/>
      </rPr>
      <t xml:space="preserve"> </t>
    </r>
  </si>
  <si>
    <r>
      <rPr>
        <b/>
        <u/>
        <sz val="11"/>
        <color rgb="FF1155CC"/>
        <rFont val="Calibri"/>
        <family val="2"/>
      </rPr>
      <t>https://delcode.delaware.gov/title13/c001/sc01/#106</t>
    </r>
    <r>
      <rPr>
        <b/>
        <sz val="11"/>
        <color theme="1"/>
        <rFont val="Calibri"/>
        <family val="2"/>
      </rPr>
      <t xml:space="preserve"> </t>
    </r>
  </si>
  <si>
    <r>
      <rPr>
        <b/>
        <u/>
        <sz val="11"/>
        <color rgb="FF1155CC"/>
        <rFont val="Calibri"/>
        <family val="2"/>
      </rPr>
      <t>https://delcode.delaware.gov/title13/c001/sc01/#106</t>
    </r>
    <r>
      <rPr>
        <b/>
        <sz val="11"/>
        <color theme="1"/>
        <rFont val="Calibri"/>
        <family val="2"/>
      </rPr>
      <t xml:space="preserve"> </t>
    </r>
  </si>
  <si>
    <r>
      <rPr>
        <b/>
        <u/>
        <sz val="11"/>
        <color rgb="FF1155CC"/>
        <rFont val="Calibri"/>
        <family val="2"/>
      </rPr>
      <t>https://delcode.delaware.gov/title14/c001/sc02/index.html#131</t>
    </r>
    <r>
      <rPr>
        <b/>
        <sz val="11"/>
        <color theme="1"/>
        <rFont val="Calibri"/>
        <family val="2"/>
      </rPr>
      <t xml:space="preserve"> </t>
    </r>
  </si>
  <si>
    <r>
      <rPr>
        <b/>
        <u/>
        <sz val="11"/>
        <color rgb="FF1155CC"/>
        <rFont val="Calibri"/>
        <family val="2"/>
      </rPr>
      <t>https://delcode.delaware.gov/title14/c027/sc01/#2707</t>
    </r>
    <r>
      <rPr>
        <b/>
        <sz val="11"/>
        <color theme="1"/>
        <rFont val="Calibri"/>
        <family val="2"/>
      </rPr>
      <t xml:space="preserve"> </t>
    </r>
  </si>
  <si>
    <r>
      <rPr>
        <b/>
        <u/>
        <sz val="11"/>
        <color rgb="FF1155CC"/>
        <rFont val="Calibri"/>
        <family val="2"/>
      </rPr>
      <t>https://delcode.delaware.gov/title14/c027/sc01/#2707</t>
    </r>
    <r>
      <rPr>
        <b/>
        <sz val="11"/>
        <color theme="1"/>
        <rFont val="Calibri"/>
        <family val="2"/>
      </rPr>
      <t xml:space="preserve"> </t>
    </r>
  </si>
  <si>
    <t>No reference to religious instruction</t>
  </si>
  <si>
    <t xml:space="preserve"> § 2522;  § 2523</t>
  </si>
  <si>
    <t xml:space="preserve">https://delcode.delaware.gov/title13/c025/sc03/index.html </t>
  </si>
  <si>
    <r>
      <rPr>
        <b/>
        <u/>
        <sz val="11"/>
        <color rgb="FF1155CC"/>
        <rFont val="Calibri"/>
        <family val="2"/>
      </rPr>
      <t>https://delcode.delaware.gov/constitution/constitution.pdf#page=28</t>
    </r>
    <r>
      <rPr>
        <b/>
        <sz val="11"/>
        <color rgb="FF000000"/>
        <rFont val="Calibri"/>
        <family val="2"/>
      </rPr>
      <t xml:space="preserve"> </t>
    </r>
  </si>
  <si>
    <r>
      <rPr>
        <b/>
        <u/>
        <sz val="11"/>
        <color rgb="FF1155CC"/>
        <rFont val="Calibri"/>
        <family val="2"/>
      </rPr>
      <t>https://delcode.delaware.gov/title13/c001/sc01/#106</t>
    </r>
    <r>
      <rPr>
        <b/>
        <sz val="11"/>
        <color theme="1"/>
        <rFont val="Calibri"/>
        <family val="2"/>
      </rPr>
      <t xml:space="preserve"> </t>
    </r>
  </si>
  <si>
    <r>
      <rPr>
        <b/>
        <u/>
        <sz val="11"/>
        <color rgb="FF1155CC"/>
        <rFont val="Calibri"/>
        <family val="2"/>
      </rPr>
      <t>https://delcode.delaware.gov/title24/c017/sc09/index.html#1791</t>
    </r>
    <r>
      <rPr>
        <b/>
        <sz val="11"/>
        <color theme="1"/>
        <rFont val="Calibri"/>
        <family val="2"/>
      </rPr>
      <t xml:space="preserve"> </t>
    </r>
  </si>
  <si>
    <r>
      <rPr>
        <b/>
        <u/>
        <sz val="11"/>
        <color rgb="FF1155CC"/>
        <rFont val="Calibri"/>
        <family val="2"/>
      </rPr>
      <t>https://delcode.delaware.gov/title24/c017/sc09/index.html#1791</t>
    </r>
    <r>
      <rPr>
        <b/>
        <sz val="11"/>
        <color theme="1"/>
        <rFont val="Calibri"/>
        <family val="2"/>
      </rPr>
      <t xml:space="preserve"> </t>
    </r>
  </si>
  <si>
    <r>
      <rPr>
        <b/>
        <u/>
        <sz val="11"/>
        <color rgb="FF1155CC"/>
        <rFont val="Calibri"/>
        <family val="2"/>
      </rPr>
      <t>https://delcode.delaware.gov/title24/c017/sc09/index.html#1791</t>
    </r>
    <r>
      <rPr>
        <b/>
        <sz val="11"/>
        <color theme="1"/>
        <rFont val="Calibri"/>
        <family val="2"/>
      </rPr>
      <t xml:space="preserve"> </t>
    </r>
  </si>
  <si>
    <r>
      <rPr>
        <b/>
        <u/>
        <sz val="11"/>
        <color rgb="FF1155CC"/>
        <rFont val="Calibri"/>
        <family val="2"/>
      </rPr>
      <t>https://delcode.delaware.gov/title24/c017/sc09/index.html#1791</t>
    </r>
    <r>
      <rPr>
        <b/>
        <sz val="11"/>
        <color theme="1"/>
        <rFont val="Calibri"/>
        <family val="2"/>
      </rPr>
      <t xml:space="preserve"> </t>
    </r>
  </si>
  <si>
    <r>
      <rPr>
        <b/>
        <u/>
        <sz val="11"/>
        <color rgb="FF1155CC"/>
        <rFont val="Calibri"/>
        <family val="2"/>
      </rPr>
      <t>https://delcode.delaware.gov/title24/c017/sc09/index.html#1791</t>
    </r>
    <r>
      <rPr>
        <b/>
        <sz val="11"/>
        <color theme="1"/>
        <rFont val="Calibri"/>
        <family val="2"/>
      </rPr>
      <t xml:space="preserve"> </t>
    </r>
  </si>
  <si>
    <r>
      <rPr>
        <b/>
        <u/>
        <sz val="11"/>
        <color rgb="FF1155CC"/>
        <rFont val="Calibri"/>
        <family val="2"/>
      </rPr>
      <t>https://delcode.delaware.gov/title24/c017/sc09/index.html#1791</t>
    </r>
    <r>
      <rPr>
        <b/>
        <sz val="11"/>
        <color theme="1"/>
        <rFont val="Calibri"/>
        <family val="2"/>
      </rPr>
      <t xml:space="preserve"> </t>
    </r>
  </si>
  <si>
    <r>
      <rPr>
        <b/>
        <u/>
        <sz val="11"/>
        <color rgb="FF1155CC"/>
        <rFont val="Calibri"/>
        <family val="2"/>
      </rPr>
      <t>https://delcode.delaware.gov/title24/c017/sc09/index.html#1791</t>
    </r>
    <r>
      <rPr>
        <b/>
        <sz val="11"/>
        <color theme="1"/>
        <rFont val="Calibri"/>
        <family val="2"/>
      </rPr>
      <t xml:space="preserve"> </t>
    </r>
  </si>
  <si>
    <r>
      <rPr>
        <b/>
        <u/>
        <sz val="11"/>
        <color rgb="FF1155CC"/>
        <rFont val="Calibri"/>
        <family val="2"/>
      </rPr>
      <t>https://delcode.delaware.gov/title18/c035/sc03/index.html#3559</t>
    </r>
    <r>
      <rPr>
        <b/>
        <sz val="11"/>
        <color theme="1"/>
        <rFont val="Calibri"/>
        <family val="2"/>
      </rPr>
      <t xml:space="preserve"> </t>
    </r>
  </si>
  <si>
    <r>
      <rPr>
        <b/>
        <u/>
        <sz val="11"/>
        <color rgb="FF1155CC"/>
        <rFont val="Calibri"/>
        <family val="2"/>
      </rPr>
      <t>https://delcode.delaware.gov/title13/c001/sc01/#106</t>
    </r>
    <r>
      <rPr>
        <b/>
        <sz val="11"/>
        <color theme="1"/>
        <rFont val="Calibri"/>
        <family val="2"/>
      </rPr>
      <t xml:space="preserve"> </t>
    </r>
  </si>
  <si>
    <r>
      <rPr>
        <b/>
        <u/>
        <sz val="11"/>
        <color rgb="FF1155CC"/>
        <rFont val="Calibri"/>
        <family val="2"/>
      </rPr>
      <t>https://delcode.delaware.gov/title16/c009/sc01/index.html#909</t>
    </r>
    <r>
      <rPr>
        <b/>
        <sz val="11"/>
        <color theme="1"/>
        <rFont val="Calibri"/>
        <family val="2"/>
      </rPr>
      <t xml:space="preserve"> </t>
    </r>
  </si>
  <si>
    <r>
      <rPr>
        <b/>
        <u/>
        <sz val="11"/>
        <color rgb="FF1155CC"/>
        <rFont val="Calibri"/>
        <family val="2"/>
      </rPr>
      <t>https://delcode.delaware.gov/title4/c009/index.html#904</t>
    </r>
    <r>
      <rPr>
        <b/>
        <sz val="11"/>
        <color theme="1"/>
        <rFont val="Calibri"/>
        <family val="2"/>
      </rPr>
      <t xml:space="preserve"> </t>
    </r>
  </si>
  <si>
    <r>
      <rPr>
        <b/>
        <u/>
        <sz val="11"/>
        <color rgb="FF1155CC"/>
        <rFont val="Calibri"/>
        <family val="2"/>
      </rPr>
      <t>https://delcode.delaware.gov/title4/c009/index.html#904</t>
    </r>
    <r>
      <rPr>
        <b/>
        <sz val="11"/>
        <color theme="1"/>
        <rFont val="Calibri"/>
        <family val="2"/>
      </rPr>
      <t xml:space="preserve"> </t>
    </r>
  </si>
  <si>
    <r>
      <rPr>
        <b/>
        <u/>
        <sz val="11"/>
        <color rgb="FF1155CC"/>
        <rFont val="Calibri"/>
        <family val="2"/>
      </rPr>
      <t>https://delcode.delaware.gov/title13/c001/sc01/#106</t>
    </r>
    <r>
      <rPr>
        <b/>
        <sz val="11"/>
        <color theme="1"/>
        <rFont val="Calibri"/>
        <family val="2"/>
      </rPr>
      <t xml:space="preserve"> </t>
    </r>
  </si>
  <si>
    <r>
      <rPr>
        <b/>
        <u/>
        <sz val="11"/>
        <color rgb="FF1155CC"/>
        <rFont val="Calibri"/>
        <family val="2"/>
      </rPr>
      <t>https://delcode.delaware.gov/title13/c001/sc01/#106</t>
    </r>
    <r>
      <rPr>
        <b/>
        <sz val="11"/>
        <color theme="1"/>
        <rFont val="Calibri"/>
        <family val="2"/>
      </rPr>
      <t xml:space="preserve"> </t>
    </r>
  </si>
  <si>
    <r>
      <rPr>
        <b/>
        <u/>
        <sz val="11"/>
        <color rgb="FF1155CC"/>
        <rFont val="Calibri"/>
        <family val="2"/>
      </rPr>
      <t>https://delcode.delaware.gov/title13/c001/sc01/#106</t>
    </r>
    <r>
      <rPr>
        <b/>
        <sz val="11"/>
        <color theme="1"/>
        <rFont val="Calibri"/>
        <family val="2"/>
      </rPr>
      <t xml:space="preserve"> </t>
    </r>
  </si>
  <si>
    <r>
      <rPr>
        <b/>
        <u/>
        <sz val="11"/>
        <color rgb="FF1155CC"/>
        <rFont val="Calibri"/>
        <family val="2"/>
      </rPr>
      <t>https://delcode.delaware.gov/title13/c001/sc01/#106</t>
    </r>
    <r>
      <rPr>
        <b/>
        <sz val="11"/>
        <color theme="1"/>
        <rFont val="Calibri"/>
        <family val="2"/>
      </rPr>
      <t xml:space="preserve"> </t>
    </r>
  </si>
  <si>
    <r>
      <rPr>
        <b/>
        <u/>
        <sz val="11"/>
        <color rgb="FF1155CC"/>
        <rFont val="Calibri"/>
        <family val="2"/>
      </rPr>
      <t>https://delcode.delaware.gov/title14/c001/sc02/index.html#131</t>
    </r>
    <r>
      <rPr>
        <b/>
        <sz val="11"/>
        <color theme="1"/>
        <rFont val="Calibri"/>
        <family val="2"/>
      </rPr>
      <t xml:space="preserve"> </t>
    </r>
  </si>
  <si>
    <r>
      <rPr>
        <b/>
        <u/>
        <sz val="11"/>
        <color rgb="FF1155CC"/>
        <rFont val="Calibri"/>
        <family val="2"/>
      </rPr>
      <t>https://delcode.delaware.gov/title14/c027/sc01/#2707</t>
    </r>
    <r>
      <rPr>
        <b/>
        <sz val="11"/>
        <color theme="1"/>
        <rFont val="Calibri"/>
        <family val="2"/>
      </rPr>
      <t xml:space="preserve"> </t>
    </r>
  </si>
  <si>
    <r>
      <rPr>
        <b/>
        <u/>
        <sz val="11"/>
        <color rgb="FF1155CC"/>
        <rFont val="Calibri"/>
        <family val="2"/>
      </rPr>
      <t>https://delcode.delaware.gov/title14/c027/sc01/#2707</t>
    </r>
    <r>
      <rPr>
        <b/>
        <sz val="11"/>
        <color theme="1"/>
        <rFont val="Calibri"/>
        <family val="2"/>
      </rPr>
      <t xml:space="preserve"> </t>
    </r>
  </si>
  <si>
    <r>
      <rPr>
        <b/>
        <u/>
        <sz val="11"/>
        <color rgb="FF1155CC"/>
        <rFont val="Calibri"/>
        <family val="2"/>
      </rPr>
      <t>http://www.leg.state.fl.us/statutes/index.cfm?App_mode=Display_Statute&amp;URL=0700-0799/0761/0761.html</t>
    </r>
    <r>
      <rPr>
        <b/>
        <sz val="11"/>
        <color theme="1"/>
        <rFont val="Calibri"/>
        <family val="2"/>
      </rPr>
      <t xml:space="preserve"> </t>
    </r>
  </si>
  <si>
    <r>
      <rPr>
        <b/>
        <u/>
        <sz val="11"/>
        <color rgb="FF1155CC"/>
        <rFont val="Calibri"/>
        <family val="2"/>
      </rPr>
      <t>http://www.leg.state.fl.us/statutes/index.cfm?App_mode=Display_Statute&amp;URL=0100-0199/0101/Sections/0101.62.html</t>
    </r>
    <r>
      <rPr>
        <b/>
        <sz val="11"/>
        <color rgb="FF000000"/>
        <rFont val="Calibri"/>
        <family val="2"/>
      </rPr>
      <t xml:space="preserve"> </t>
    </r>
  </si>
  <si>
    <r>
      <rPr>
        <b/>
        <u/>
        <sz val="11"/>
        <color rgb="FF1155CC"/>
        <rFont val="Calibri"/>
        <family val="2"/>
      </rPr>
      <t>http://www.leg.state.fl.us/Statutes/index.cfm?App_mode=Display_Statute&amp;Search_String=&amp;URL=0700-0799/0761/Sections/0761.061.html</t>
    </r>
    <r>
      <rPr>
        <b/>
        <sz val="11"/>
        <color theme="1"/>
        <rFont val="Calibri"/>
        <family val="2"/>
      </rPr>
      <t xml:space="preserve"> </t>
    </r>
  </si>
  <si>
    <t>§381.00321(2)</t>
  </si>
  <si>
    <r>
      <rPr>
        <b/>
        <u/>
        <sz val="11"/>
        <color rgb="FF1155CC"/>
        <rFont val="Calibri"/>
        <family val="2"/>
      </rPr>
      <t>http://www.leg.state.fl.us/statutes/index.cfm?App_mode=Display_Statute&amp;Search_String=&amp;URL=0300-0399/0381/Sections/0381.00321.html</t>
    </r>
    <r>
      <rPr>
        <b/>
        <sz val="11"/>
        <color theme="1"/>
        <rFont val="Calibri"/>
        <family val="2"/>
      </rPr>
      <t xml:space="preserve"> </t>
    </r>
  </si>
  <si>
    <t>§390.0111(8), §381.00321</t>
  </si>
  <si>
    <r>
      <rPr>
        <b/>
        <u/>
        <sz val="11"/>
        <color rgb="FF1155CC"/>
        <rFont val="Calibri"/>
        <family val="2"/>
      </rPr>
      <t>http://www.leg.state.fl.us/statutes/index.cfm?App_mode=Display_Statute&amp;Search_String=&amp;URL=0300-0399/0390/Sections/0390.0111.html</t>
    </r>
    <r>
      <rPr>
        <b/>
        <sz val="11"/>
        <color theme="1"/>
        <rFont val="Calibri"/>
        <family val="2"/>
      </rPr>
      <t xml:space="preserve">; </t>
    </r>
    <r>
      <rPr>
        <b/>
        <u/>
        <sz val="11"/>
        <color rgb="FF1155CC"/>
        <rFont val="Calibri"/>
        <family val="2"/>
      </rPr>
      <t>http://www.leg.state.fl.us/statutes/index.cfm?App_mode=Display_Statute&amp;Search_String=&amp;URL=0300-0399/0381/Sections/0381.00321.html</t>
    </r>
    <r>
      <rPr>
        <b/>
        <sz val="11"/>
        <color theme="1"/>
        <rFont val="Calibri"/>
        <family val="2"/>
      </rPr>
      <t xml:space="preserve"> </t>
    </r>
  </si>
  <si>
    <r>
      <rPr>
        <b/>
        <u/>
        <sz val="11"/>
        <color rgb="FF1155CC"/>
        <rFont val="Calibri"/>
        <family val="2"/>
      </rPr>
      <t>http://www.leg.state.fl.us/statutes/index.cfm?App_mode=Display_Statute&amp;Search_String=&amp;URL=0300-0399/0390/Sections/0390.0111.html</t>
    </r>
    <r>
      <rPr>
        <b/>
        <sz val="11"/>
        <color theme="1"/>
        <rFont val="Calibri"/>
        <family val="2"/>
      </rPr>
      <t xml:space="preserve">; </t>
    </r>
    <r>
      <rPr>
        <b/>
        <u/>
        <sz val="11"/>
        <color rgb="FF1155CC"/>
        <rFont val="Calibri"/>
        <family val="2"/>
      </rPr>
      <t>http://www.leg.state.fl.us/statutes/index.cfm?App_mode=Display_Statute&amp;Search_String=&amp;URL=0300-0399/0381/Sections/0381.00321.html</t>
    </r>
    <r>
      <rPr>
        <b/>
        <sz val="11"/>
        <color theme="1"/>
        <rFont val="Calibri"/>
        <family val="2"/>
      </rPr>
      <t xml:space="preserve"> </t>
    </r>
  </si>
  <si>
    <r>
      <rPr>
        <b/>
        <u/>
        <sz val="11"/>
        <color rgb="FF1155CC"/>
        <rFont val="Calibri"/>
        <family val="2"/>
      </rPr>
      <t>http://www.leg.state.fl.us/statutes/index.cfm?App_mode=Display_Statute&amp;Search_String=&amp;URL=0300-0399/0390/Sections/0390.0111.html</t>
    </r>
    <r>
      <rPr>
        <b/>
        <sz val="11"/>
        <color theme="1"/>
        <rFont val="Calibri"/>
        <family val="2"/>
      </rPr>
      <t xml:space="preserve">; </t>
    </r>
    <r>
      <rPr>
        <b/>
        <u/>
        <sz val="11"/>
        <color rgb="FF1155CC"/>
        <rFont val="Calibri"/>
        <family val="2"/>
      </rPr>
      <t>http://www.leg.state.fl.us/statutes/index.cfm?App_mode=Display_Statute&amp;Search_String=&amp;URL=0300-0399/0381/Sections/0381.00321.html</t>
    </r>
    <r>
      <rPr>
        <b/>
        <sz val="11"/>
        <color theme="1"/>
        <rFont val="Calibri"/>
        <family val="2"/>
      </rPr>
      <t xml:space="preserve"> </t>
    </r>
  </si>
  <si>
    <t>§390.0111(8), §381.00321(5)</t>
  </si>
  <si>
    <r>
      <rPr>
        <b/>
        <u/>
        <sz val="11"/>
        <color rgb="FF1155CC"/>
        <rFont val="Calibri"/>
        <family val="2"/>
      </rPr>
      <t>http://www.leg.state.fl.us/statutes/index.cfm?App_mode=Display_Statute&amp;Search_String=&amp;URL=0300-0399/0390/Sections/0390.0111.html</t>
    </r>
    <r>
      <rPr>
        <b/>
        <sz val="11"/>
        <color theme="1"/>
        <rFont val="Calibri"/>
        <family val="2"/>
      </rPr>
      <t xml:space="preserve">; </t>
    </r>
    <r>
      <rPr>
        <b/>
        <u/>
        <sz val="11"/>
        <color rgb="FF1155CC"/>
        <rFont val="Calibri"/>
        <family val="2"/>
      </rPr>
      <t>http://www.leg.state.fl.us/statutes/index.cfm?App_mode=Display_Statute&amp;Search_String=&amp;URL=0300-0399/0381/Sections/0381.00321.html</t>
    </r>
    <r>
      <rPr>
        <b/>
        <sz val="11"/>
        <color theme="1"/>
        <rFont val="Calibri"/>
        <family val="2"/>
      </rPr>
      <t xml:space="preserve"> </t>
    </r>
  </si>
  <si>
    <r>
      <rPr>
        <b/>
        <u/>
        <sz val="11"/>
        <color rgb="FF1155CC"/>
        <rFont val="Calibri"/>
        <family val="2"/>
      </rPr>
      <t>http://www.leg.state.fl.us/statutes/index.cfm?App_mode=Display_Statute&amp;Search_String=&amp;URL=0300-0399/0390/Sections/0390.0111.html</t>
    </r>
    <r>
      <rPr>
        <b/>
        <sz val="11"/>
        <color theme="1"/>
        <rFont val="Calibri"/>
        <family val="2"/>
      </rPr>
      <t xml:space="preserve"> </t>
    </r>
  </si>
  <si>
    <r>
      <rPr>
        <b/>
        <u/>
        <sz val="11"/>
        <color rgb="FF1155CC"/>
        <rFont val="Calibri"/>
        <family val="2"/>
      </rPr>
      <t>http://www.leg.state.fl.us/statutes/index.cfm?App_mode=Display_Statute&amp;Search_String=&amp;URL=0300-0399/0390/Sections/0390.0111.html</t>
    </r>
    <r>
      <rPr>
        <b/>
        <sz val="11"/>
        <color theme="1"/>
        <rFont val="Calibri"/>
        <family val="2"/>
      </rPr>
      <t xml:space="preserve">; </t>
    </r>
    <r>
      <rPr>
        <b/>
        <u/>
        <sz val="11"/>
        <color rgb="FF1155CC"/>
        <rFont val="Calibri"/>
        <family val="2"/>
      </rPr>
      <t>http://www.leg.state.fl.us/statutes/index.cfm?App_mode=Display_Statute&amp;Search_String=&amp;URL=0300-0399/0381/Sections/0381.00321.html</t>
    </r>
    <r>
      <rPr>
        <b/>
        <sz val="11"/>
        <color theme="1"/>
        <rFont val="Calibri"/>
        <family val="2"/>
      </rPr>
      <t xml:space="preserve"> </t>
    </r>
  </si>
  <si>
    <t>I would count the language in the latter statute for this</t>
  </si>
  <si>
    <r>
      <rPr>
        <b/>
        <u/>
        <sz val="11"/>
        <color rgb="FF1155CC"/>
        <rFont val="Calibri"/>
        <family val="2"/>
      </rPr>
      <t>http://www.leg.state.fl.us/statutes/index.cfm?App_mode=Display_Statute&amp;Search_String=&amp;URL=0300-0399/0390/Sections/0390.0111.html</t>
    </r>
    <r>
      <rPr>
        <b/>
        <sz val="11"/>
        <color theme="1"/>
        <rFont val="Calibri"/>
        <family val="2"/>
      </rPr>
      <t xml:space="preserve"> </t>
    </r>
  </si>
  <si>
    <t>§390.0111(7)</t>
  </si>
  <si>
    <t>§381.0051(5)–(6); §381.00321</t>
  </si>
  <si>
    <r>
      <rPr>
        <b/>
        <u/>
        <sz val="11"/>
        <color rgb="FF1155CC"/>
        <rFont val="Calibri"/>
        <family val="2"/>
      </rPr>
      <t>http://www.leg.state.fl.us/statutes/index.cfm?App_mode=Display_Statute&amp;Search_String=&amp;URL=0300-0399/0381/Sections/0381.0051.html</t>
    </r>
    <r>
      <rPr>
        <b/>
        <u/>
        <sz val="11"/>
        <color rgb="FF000000"/>
        <rFont val="Calibri"/>
        <family val="2"/>
      </rPr>
      <t xml:space="preserve"> </t>
    </r>
    <r>
      <rPr>
        <b/>
        <sz val="11"/>
        <color theme="1"/>
        <rFont val="Calibri"/>
        <family val="2"/>
      </rPr>
      <t xml:space="preserve">; </t>
    </r>
    <r>
      <rPr>
        <b/>
        <u/>
        <sz val="11"/>
        <color rgb="FF1155CC"/>
        <rFont val="Calibri"/>
        <family val="2"/>
      </rPr>
      <t>http://www.leg.state.fl.us/statutes/index.cfm?App_mode=Display_Statute&amp;Search_String=&amp;URL=0300-0399/0381/Sections/0381.00321.html</t>
    </r>
    <r>
      <rPr>
        <b/>
        <sz val="11"/>
        <color theme="1"/>
        <rFont val="Calibri"/>
        <family val="2"/>
      </rPr>
      <t xml:space="preserve"> </t>
    </r>
  </si>
  <si>
    <t>First statute last amended in 2012, second one added in 2023</t>
  </si>
  <si>
    <t xml:space="preserve">C </t>
  </si>
  <si>
    <t>§381.00321</t>
  </si>
  <si>
    <t xml:space="preserve">http://www.leg.state.fl.us/statutes/index.cfm?App_mode=Display_Statute&amp;Search_String=&amp;URL=0300-0399/0381/Sections/0381.00321.html </t>
  </si>
  <si>
    <t>Hospitals now covered by Florida's general conscience protection law</t>
  </si>
  <si>
    <r>
      <rPr>
        <b/>
        <u/>
        <sz val="11"/>
        <color rgb="FF000000"/>
        <rFont val="Calibri"/>
        <family val="2"/>
      </rPr>
      <t>http://www.leg.state.fl.us/statutes/index.cfm?App_mode=Display_Statute&amp;Search_String=&amp;URL=0300-0399/0381/Sections/0381.00321.html</t>
    </r>
    <r>
      <rPr>
        <b/>
        <sz val="11"/>
        <color theme="1"/>
        <rFont val="Calibri"/>
        <family val="2"/>
      </rPr>
      <t xml:space="preserve"> </t>
    </r>
  </si>
  <si>
    <r>
      <rPr>
        <b/>
        <u/>
        <sz val="11"/>
        <color rgb="FF1155CC"/>
        <rFont val="Calibri"/>
        <family val="2"/>
      </rPr>
      <t>http://www.leg.state.fl.us/statutes/index.cfm?App_mode=Display_Statute&amp;Search_String=&amp;URL=0300-0399/0381/Sections/0381.0051.html</t>
    </r>
    <r>
      <rPr>
        <b/>
        <u/>
        <sz val="11"/>
        <color rgb="FF000000"/>
        <rFont val="Calibri"/>
        <family val="2"/>
      </rPr>
      <t xml:space="preserve"> </t>
    </r>
    <r>
      <rPr>
        <b/>
        <sz val="11"/>
        <color theme="1"/>
        <rFont val="Calibri"/>
        <family val="2"/>
      </rPr>
      <t xml:space="preserve">; </t>
    </r>
    <r>
      <rPr>
        <b/>
        <u/>
        <sz val="11"/>
        <color rgb="FF1155CC"/>
        <rFont val="Calibri"/>
        <family val="2"/>
      </rPr>
      <t>http://www.leg.state.fl.us/statutes/index.cfm?App_mode=Display_Statute&amp;Search_String=&amp;URL=0300-0399/0381/Sections/0381.00321.html</t>
    </r>
    <r>
      <rPr>
        <b/>
        <sz val="11"/>
        <color theme="1"/>
        <rFont val="Calibri"/>
        <family val="2"/>
      </rPr>
      <t xml:space="preserve"> </t>
    </r>
  </si>
  <si>
    <r>
      <rPr>
        <b/>
        <u/>
        <sz val="11"/>
        <color rgb="FF1155CC"/>
        <rFont val="Calibri"/>
        <family val="2"/>
      </rPr>
      <t>http://www.leg.state.fl.us/statutes/index.cfm?App_mode=Display_Statute&amp;Search_String=&amp;URL=0300-0399/0381/Sections/0381.0051.html</t>
    </r>
    <r>
      <rPr>
        <b/>
        <u/>
        <sz val="11"/>
        <color rgb="FF000000"/>
        <rFont val="Calibri"/>
        <family val="2"/>
      </rPr>
      <t xml:space="preserve"> </t>
    </r>
    <r>
      <rPr>
        <b/>
        <sz val="11"/>
        <color theme="1"/>
        <rFont val="Calibri"/>
        <family val="2"/>
      </rPr>
      <t xml:space="preserve">; </t>
    </r>
    <r>
      <rPr>
        <b/>
        <u/>
        <sz val="11"/>
        <color rgb="FF1155CC"/>
        <rFont val="Calibri"/>
        <family val="2"/>
      </rPr>
      <t>http://www.leg.state.fl.us/statutes/index.cfm?App_mode=Display_Statute&amp;Search_String=&amp;URL=0300-0399/0381/Sections/0381.00321.html</t>
    </r>
    <r>
      <rPr>
        <b/>
        <sz val="11"/>
        <color theme="1"/>
        <rFont val="Calibri"/>
        <family val="2"/>
      </rPr>
      <t xml:space="preserve"> </t>
    </r>
  </si>
  <si>
    <r>
      <rPr>
        <b/>
        <u/>
        <sz val="11"/>
        <color rgb="FF1155CC"/>
        <rFont val="Calibri"/>
        <family val="2"/>
      </rPr>
      <t>http://www.leg.state.fl.us/statutes/index.cfm?App_mode=Display_Statute&amp;Search_String=&amp;URL=0300-0399/0381/Sections/0381.0051.html</t>
    </r>
    <r>
      <rPr>
        <b/>
        <u/>
        <sz val="11"/>
        <color rgb="FF000000"/>
        <rFont val="Calibri"/>
        <family val="2"/>
      </rPr>
      <t xml:space="preserve"> </t>
    </r>
    <r>
      <rPr>
        <b/>
        <sz val="11"/>
        <color theme="1"/>
        <rFont val="Calibri"/>
        <family val="2"/>
      </rPr>
      <t xml:space="preserve">; </t>
    </r>
    <r>
      <rPr>
        <b/>
        <u/>
        <sz val="11"/>
        <color rgb="FF1155CC"/>
        <rFont val="Calibri"/>
        <family val="2"/>
      </rPr>
      <t>http://www.leg.state.fl.us/statutes/index.cfm?App_mode=Display_Statute&amp;Search_String=&amp;URL=0300-0399/0381/Sections/0381.00321.html</t>
    </r>
    <r>
      <rPr>
        <b/>
        <sz val="11"/>
        <color theme="1"/>
        <rFont val="Calibri"/>
        <family val="2"/>
      </rPr>
      <t xml:space="preserve"> </t>
    </r>
  </si>
  <si>
    <t>I would count the new conscience protection towards this</t>
  </si>
  <si>
    <t>§381.0051(5), §381.00321</t>
  </si>
  <si>
    <r>
      <rPr>
        <b/>
        <u/>
        <sz val="11"/>
        <color rgb="FF1155CC"/>
        <rFont val="Calibri"/>
        <family val="2"/>
      </rPr>
      <t>http://www.leg.state.fl.us/statutes/index.cfm?App_mode=Display_Statute&amp;Search_String=&amp;URL=0300-0399/0381/Sections/0381.0051.html</t>
    </r>
    <r>
      <rPr>
        <b/>
        <u/>
        <sz val="11"/>
        <color rgb="FF000000"/>
        <rFont val="Calibri"/>
        <family val="2"/>
      </rPr>
      <t xml:space="preserve"> </t>
    </r>
    <r>
      <rPr>
        <b/>
        <sz val="11"/>
        <color theme="1"/>
        <rFont val="Calibri"/>
        <family val="2"/>
      </rPr>
      <t xml:space="preserve">; </t>
    </r>
    <r>
      <rPr>
        <b/>
        <u/>
        <sz val="11"/>
        <color rgb="FF1155CC"/>
        <rFont val="Calibri"/>
        <family val="2"/>
      </rPr>
      <t>http://www.leg.state.fl.us/statutes/index.cfm?App_mode=Display_Statute&amp;Search_String=&amp;URL=0300-0399/0381/Sections/0381.00321.html</t>
    </r>
    <r>
      <rPr>
        <b/>
        <sz val="11"/>
        <color theme="1"/>
        <rFont val="Calibri"/>
        <family val="2"/>
      </rPr>
      <t xml:space="preserve"> </t>
    </r>
  </si>
  <si>
    <t xml:space="preserve">http://www.leg.state.fl.us/statutes/index.cfm?App_mode=Display_Statute&amp;Search_String=&amp;URL=0300-0399/0381/Sections/0381.00321.html  </t>
  </si>
  <si>
    <t>New addition 2024, bill passed in 2023. "A health care provider or health care payor has the right to opt out of participation in or payment for any health care service on the basis of a conscience-based objection."</t>
  </si>
  <si>
    <t xml:space="preserve">http://www.leg.state.fl.us/statutes/index.cfm?App_mode=Display_Statute&amp;Search_String=&amp;URL=0300-0399/0381/Sections/0381.00321.html   </t>
  </si>
  <si>
    <t>§381.0051(5), 381.00321</t>
  </si>
  <si>
    <r>
      <rPr>
        <b/>
        <u/>
        <sz val="11"/>
        <color rgb="FF1155CC"/>
        <rFont val="Calibri"/>
        <family val="2"/>
      </rPr>
      <t>http://www.leg.state.fl.us/statutes/index.cfm?App_mode=Display_Statute&amp;Search_String=&amp;URL=0300-0399/0381/Sections/0381.0051.html</t>
    </r>
    <r>
      <rPr>
        <b/>
        <u/>
        <sz val="11"/>
        <color rgb="FF000000"/>
        <rFont val="Calibri"/>
        <family val="2"/>
      </rPr>
      <t xml:space="preserve"> </t>
    </r>
    <r>
      <rPr>
        <b/>
        <sz val="11"/>
        <color theme="1"/>
        <rFont val="Calibri"/>
        <family val="2"/>
      </rPr>
      <t xml:space="preserve">; </t>
    </r>
    <r>
      <rPr>
        <b/>
        <u/>
        <sz val="11"/>
        <color rgb="FF1155CC"/>
        <rFont val="Calibri"/>
        <family val="2"/>
      </rPr>
      <t>http://www.leg.state.fl.us/statutes/index.cfm?App_mode=Display_Statute&amp;Search_String=&amp;URL=0300-0399/0381/Sections/0381.00321.html</t>
    </r>
    <r>
      <rPr>
        <b/>
        <sz val="11"/>
        <color theme="1"/>
        <rFont val="Calibri"/>
        <family val="2"/>
      </rPr>
      <t xml:space="preserve"> </t>
    </r>
  </si>
  <si>
    <r>
      <rPr>
        <b/>
        <u/>
        <sz val="11"/>
        <color rgb="FF1155CC"/>
        <rFont val="Calibri"/>
        <family val="2"/>
      </rPr>
      <t>http://www.leg.state.fl.us/statutes/index.cfm?App_mode=Display_Statute&amp;Search_String=&amp;URL=0300-0399/0381/Sections/0381.0051.html</t>
    </r>
    <r>
      <rPr>
        <b/>
        <sz val="11"/>
        <color theme="1"/>
        <rFont val="Calibri"/>
        <family val="2"/>
      </rPr>
      <t xml:space="preserve"> </t>
    </r>
  </si>
  <si>
    <r>
      <rPr>
        <b/>
        <u/>
        <sz val="11"/>
        <color rgb="FF1155CC"/>
        <rFont val="Calibri"/>
        <family val="2"/>
      </rPr>
      <t>http://www.leg.state.fl.us/statutes/index.cfm?App_mode=Display_Statute&amp;Search_String=&amp;URL=0300-0399/0381/Sections/0381.0051.html</t>
    </r>
    <r>
      <rPr>
        <b/>
        <u/>
        <sz val="11"/>
        <color rgb="FF000000"/>
        <rFont val="Calibri"/>
        <family val="2"/>
      </rPr>
      <t xml:space="preserve"> </t>
    </r>
    <r>
      <rPr>
        <b/>
        <sz val="11"/>
        <color theme="1"/>
        <rFont val="Calibri"/>
        <family val="2"/>
      </rPr>
      <t xml:space="preserve">; </t>
    </r>
    <r>
      <rPr>
        <b/>
        <u/>
        <sz val="11"/>
        <color rgb="FF1155CC"/>
        <rFont val="Calibri"/>
        <family val="2"/>
      </rPr>
      <t>http://www.leg.state.fl.us/statutes/index.cfm?App_mode=Display_Statute&amp;Search_String=&amp;URL=0300-0399/0381/Sections/0381.00321.html</t>
    </r>
    <r>
      <rPr>
        <b/>
        <sz val="11"/>
        <color theme="1"/>
        <rFont val="Calibri"/>
        <family val="2"/>
      </rPr>
      <t xml:space="preserve"> </t>
    </r>
  </si>
  <si>
    <t>§ 381.00321</t>
  </si>
  <si>
    <t>http://www.leg.state.fl.us/statutes/index.cfm?App_mode=Display_Statute&amp;Search_String=&amp;URL=0300-0399/0381/Sections/0381.00321.html</t>
  </si>
  <si>
    <t xml:space="preserve"> § 381.00321; § 394.455</t>
  </si>
  <si>
    <r>
      <rPr>
        <b/>
        <u/>
        <sz val="11"/>
        <color rgb="FF1155CC"/>
        <rFont val="Calibri"/>
        <family val="2"/>
      </rPr>
      <t>http://www.leg.state.fl.us/Statutes/index.cfm?App_mode=Display_Statute&amp;Search_String=&amp;URL=0300-0399/0381/Sections/0381.00321.html</t>
    </r>
    <r>
      <rPr>
        <b/>
        <sz val="11"/>
        <color theme="1"/>
        <rFont val="Calibri"/>
        <family val="2"/>
      </rPr>
      <t xml:space="preserve">; </t>
    </r>
    <r>
      <rPr>
        <b/>
        <u/>
        <sz val="11"/>
        <color rgb="FF1155CC"/>
        <rFont val="Calibri"/>
        <family val="2"/>
      </rPr>
      <t>http://www.leg.state.fl.us/statutes/index.cfm?App_mode=Display_Statute&amp;URL=0300-0399/0394/Sections/0394.455.html</t>
    </r>
    <r>
      <rPr>
        <b/>
        <sz val="11"/>
        <color theme="1"/>
        <rFont val="Calibri"/>
        <family val="2"/>
      </rPr>
      <t xml:space="preserve">  </t>
    </r>
  </si>
  <si>
    <r>
      <rPr>
        <b/>
        <u/>
        <sz val="11"/>
        <color rgb="FF1155CC"/>
        <rFont val="Calibri"/>
        <family val="2"/>
      </rPr>
      <t>http://www.leg.state.fl.us/Statutes/index.cfm?App_mode=Display_Statute&amp;Search_String=&amp;URL=0700-0799/0761/Sections/0761.061.html</t>
    </r>
    <r>
      <rPr>
        <b/>
        <sz val="11"/>
        <color theme="1"/>
        <rFont val="Calibri"/>
        <family val="2"/>
      </rPr>
      <t xml:space="preserve"> </t>
    </r>
  </si>
  <si>
    <t>§ 627.728</t>
  </si>
  <si>
    <r>
      <rPr>
        <b/>
        <u/>
        <sz val="11"/>
        <color rgb="FF1155CC"/>
        <rFont val="Calibri"/>
        <family val="2"/>
      </rPr>
      <t>http://www.leg.state.fl.us/statutes/index.cfm?App_mode=Display_Statute&amp;URL=0600-0699/0627/Sections/0627.728.html</t>
    </r>
    <r>
      <rPr>
        <b/>
        <sz val="11"/>
        <color rgb="FF000000"/>
        <rFont val="Calibri"/>
        <family val="2"/>
      </rPr>
      <t xml:space="preserve">  </t>
    </r>
  </si>
  <si>
    <t>§ 655.0323</t>
  </si>
  <si>
    <t>https://www.flsenate.gov/Laws/Statutes/2023/655.0323</t>
  </si>
  <si>
    <r>
      <rPr>
        <b/>
        <u/>
        <sz val="11"/>
        <color rgb="FF1155CC"/>
        <rFont val="Calibri"/>
        <family val="2"/>
      </rPr>
      <t>http://www.leg.state.fl.us/statutes/index.cfm?mode=View%20Statutes&amp;SubMenu=1&amp;App_mode=Display_Statute&amp;Search_String=mandatory+report&amp;URL=0000-0099/0039/Sections/0039.201.html</t>
    </r>
    <r>
      <rPr>
        <b/>
        <sz val="11"/>
        <color theme="1"/>
        <rFont val="Calibri"/>
        <family val="2"/>
      </rPr>
      <t xml:space="preserve">; </t>
    </r>
    <r>
      <rPr>
        <b/>
        <u/>
        <sz val="11"/>
        <color rgb="FF1155CC"/>
        <rFont val="Calibri"/>
        <family val="2"/>
      </rPr>
      <t>http://www.leg.state.fl.us/statutes/index.cfm?App_mode=Display_Statute&amp;Search_String=&amp;URL=0000-0099/0039/Sections/0039.204.html</t>
    </r>
    <r>
      <rPr>
        <b/>
        <sz val="11"/>
        <color theme="1"/>
        <rFont val="Calibri"/>
        <family val="2"/>
      </rPr>
      <t xml:space="preserve">; </t>
    </r>
    <r>
      <rPr>
        <b/>
        <u/>
        <sz val="11"/>
        <color rgb="FF1155CC"/>
        <rFont val="Calibri"/>
        <family val="2"/>
      </rPr>
      <t>http://www.leg.state.fl.us/statutes/index.cfm?App_mode=Display_Statute&amp;Search_String=&amp;URL=0000-0099/0090/Sections/0090.505.html</t>
    </r>
    <r>
      <rPr>
        <b/>
        <sz val="11"/>
        <color theme="1"/>
        <rFont val="Calibri"/>
        <family val="2"/>
      </rPr>
      <t xml:space="preserve"> </t>
    </r>
  </si>
  <si>
    <r>
      <rPr>
        <b/>
        <u/>
        <sz val="11"/>
        <color rgb="FF1155CC"/>
        <rFont val="Calibri"/>
        <family val="2"/>
      </rPr>
      <t>http://www.leg.state.fl.us/statutes/index.cfm?App_mode=Display_Statute&amp;Search_String=&amp;URL=0500-0599/0562/Sections/0562.11.html</t>
    </r>
    <r>
      <rPr>
        <b/>
        <sz val="11"/>
        <color theme="1"/>
        <rFont val="Calibri"/>
        <family val="2"/>
      </rPr>
      <t xml:space="preserve"> </t>
    </r>
  </si>
  <si>
    <r>
      <rPr>
        <b/>
        <u/>
        <sz val="11"/>
        <color rgb="FF1155CC"/>
        <rFont val="Calibri"/>
        <family val="2"/>
      </rPr>
      <t>http://www.leg.state.fl.us/statutes/index.cfm?App_mode=Display_Statute&amp;Search_String=&amp;URL=0500-0599/0562/Sections/0562.111.html</t>
    </r>
    <r>
      <rPr>
        <b/>
        <sz val="11"/>
        <color theme="1"/>
        <rFont val="Calibri"/>
        <family val="2"/>
      </rPr>
      <t xml:space="preserve"> </t>
    </r>
  </si>
  <si>
    <t>§252.64</t>
  </si>
  <si>
    <r>
      <rPr>
        <b/>
        <u/>
        <sz val="11"/>
        <color rgb="FF1155CC"/>
        <rFont val="Calibri"/>
        <family val="2"/>
      </rPr>
      <t>http://www.leg.state.fl.us/Statutes/index.cfm?App_mode=Display_Statute&amp;Search_String=&amp;URL=0200-0299/0252/Sections/0252.64.html</t>
    </r>
    <r>
      <rPr>
        <b/>
        <sz val="11"/>
        <color rgb="FF000000"/>
        <rFont val="Calibri"/>
        <family val="2"/>
      </rPr>
      <t xml:space="preserve"> </t>
    </r>
  </si>
  <si>
    <r>
      <rPr>
        <b/>
        <u/>
        <sz val="11"/>
        <color rgb="FF1155CC"/>
        <rFont val="Calibri"/>
        <family val="2"/>
      </rPr>
      <t>http://www.leg.state.fl.us/Statutes/index.cfm?App_mode=Display_Statute&amp;Search_String=&amp;URL=0700-0799/0761/Sections/0761.061.html</t>
    </r>
    <r>
      <rPr>
        <b/>
        <sz val="11"/>
        <color theme="1"/>
        <rFont val="Calibri"/>
        <family val="2"/>
      </rPr>
      <t xml:space="preserve"> </t>
    </r>
  </si>
  <si>
    <r>
      <rPr>
        <b/>
        <u/>
        <sz val="11"/>
        <color rgb="FF1155CC"/>
        <rFont val="Calibri"/>
        <family val="2"/>
      </rPr>
      <t>http://www.leg.state.fl.us/Statutes/index.cfm?App_mode=Display_Statute&amp;Search_String=&amp;URL=0700-0799/0761/Sections/0761.061.html</t>
    </r>
    <r>
      <rPr>
        <b/>
        <sz val="11"/>
        <color theme="1"/>
        <rFont val="Calibri"/>
        <family val="2"/>
      </rPr>
      <t xml:space="preserve"> </t>
    </r>
  </si>
  <si>
    <r>
      <rPr>
        <b/>
        <u/>
        <sz val="11"/>
        <color rgb="FF1155CC"/>
        <rFont val="Calibri"/>
        <family val="2"/>
      </rPr>
      <t>http://www.leg.state.fl.us/Statutes/index.cfm?App_mode=Display_Statute&amp;Search_String=&amp;URL=0700-0799/0761/Sections/0761.061.html</t>
    </r>
    <r>
      <rPr>
        <b/>
        <sz val="11"/>
        <color theme="1"/>
        <rFont val="Calibri"/>
        <family val="2"/>
      </rPr>
      <t xml:space="preserve"> </t>
    </r>
  </si>
  <si>
    <r>
      <rPr>
        <b/>
        <u/>
        <sz val="11"/>
        <color rgb="FF1155CC"/>
        <rFont val="Calibri"/>
        <family val="2"/>
      </rPr>
      <t>http://www.leg.state.fl.us/Statutes/index.cfm?App_mode=Display_Statute&amp;Search_String=&amp;URL=0700-0799/0761/Sections/0761.061.html</t>
    </r>
    <r>
      <rPr>
        <b/>
        <sz val="11"/>
        <color theme="1"/>
        <rFont val="Calibri"/>
        <family val="2"/>
      </rPr>
      <t xml:space="preserve"> </t>
    </r>
  </si>
  <si>
    <r>
      <rPr>
        <b/>
        <u/>
        <sz val="11"/>
        <color rgb="FF1155CC"/>
        <rFont val="Calibri"/>
        <family val="2"/>
      </rPr>
      <t>http://www.leg.state.fl.us/Statutes/index.cfm?mode=View%20Statutes&amp;SubMenu=1&amp;App_mode=Display_Statute&amp;Search_String=1003.22&amp;URL=1000-1099/1003/Sections/1003.22.html</t>
    </r>
    <r>
      <rPr>
        <b/>
        <sz val="11"/>
        <color theme="1"/>
        <rFont val="Calibri"/>
        <family val="2"/>
      </rPr>
      <t xml:space="preserve"> </t>
    </r>
  </si>
  <si>
    <t>Last amendment was in 2019</t>
  </si>
  <si>
    <r>
      <rPr>
        <b/>
        <u/>
        <sz val="11"/>
        <color rgb="FF1155CC"/>
        <rFont val="Calibri"/>
        <family val="2"/>
      </rPr>
      <t>http://www.leg.state.fl.us/Statutes/index.cfm?App_mode=Display_Statute&amp;Search_String=&amp;URL=1000-1099/1003/Sections/1003.21.html</t>
    </r>
    <r>
      <rPr>
        <b/>
        <sz val="11"/>
        <color theme="1"/>
        <rFont val="Calibri"/>
        <family val="2"/>
      </rPr>
      <t xml:space="preserve"> </t>
    </r>
  </si>
  <si>
    <r>
      <rPr>
        <b/>
        <u/>
        <sz val="11"/>
        <color rgb="FF1155CC"/>
        <rFont val="Calibri"/>
        <family val="2"/>
      </rPr>
      <t>http://www.leg.state.fl.us/Statutes/index.cfm?App_mode=Display_Statute&amp;Search_String=&amp;URL=1000-1099/1003/Sections/1003.21.html</t>
    </r>
    <r>
      <rPr>
        <b/>
        <sz val="11"/>
        <color theme="1"/>
        <rFont val="Calibri"/>
        <family val="2"/>
      </rPr>
      <t xml:space="preserve"> </t>
    </r>
  </si>
  <si>
    <t>§ 1006.53</t>
  </si>
  <si>
    <t>https://m.flsenate.gov/Statutes/1006.53</t>
  </si>
  <si>
    <t>§ 1002.206(3)(b)</t>
  </si>
  <si>
    <t>http://www.leg.state.fl.us/statutes/index.cfm?App_mode=Display_Statute&amp;Search_String=&amp;URL=1000-1099/1002/Sections/1002.206.html</t>
  </si>
  <si>
    <t>§ 1003.42(5)</t>
  </si>
  <si>
    <t>http://www.leg.state.fl.us/statutes/index.cfm?App_mode=Display_Statute&amp;URL=1000-1099/1003/Sections/1003.42.html</t>
  </si>
  <si>
    <t xml:space="preserve"> §1014.04</t>
  </si>
  <si>
    <t>https://casetext.com/statute/florida-statutes/title-xlix-parents-bill-of-rights-teachers-bill-of-rights/chapter-1014-parents-bill-of-rights/section-101404-parental-rights</t>
  </si>
  <si>
    <r>
      <rPr>
        <b/>
        <u/>
        <sz val="11"/>
        <color rgb="FF1155CC"/>
        <rFont val="Calibri"/>
        <family val="2"/>
      </rPr>
      <t>http://www.leg.state.fl.us/statutes/index.cfm?App_mode=Display_Statute&amp;URL=0700-0799/0761/0761.html</t>
    </r>
    <r>
      <rPr>
        <b/>
        <sz val="11"/>
        <color theme="1"/>
        <rFont val="Calibri"/>
        <family val="2"/>
      </rPr>
      <t xml:space="preserve"> </t>
    </r>
  </si>
  <si>
    <r>
      <rPr>
        <b/>
        <u/>
        <sz val="11"/>
        <color rgb="FF1155CC"/>
        <rFont val="Calibri"/>
        <family val="2"/>
      </rPr>
      <t>http://www.leg.state.fl.us/statutes/index.cfm?App_mode=Display_Statute&amp;URL=0100-0199/0101/Sections/0101.62.html</t>
    </r>
    <r>
      <rPr>
        <b/>
        <sz val="11"/>
        <color rgb="FF000000"/>
        <rFont val="Calibri"/>
        <family val="2"/>
      </rPr>
      <t xml:space="preserve"> </t>
    </r>
  </si>
  <si>
    <r>
      <rPr>
        <b/>
        <u/>
        <sz val="11"/>
        <color rgb="FF1155CC"/>
        <rFont val="Calibri"/>
        <family val="2"/>
      </rPr>
      <t>http://www.leg.state.fl.us/Statutes/index.cfm?App_mode=Display_Statute&amp;Search_String=&amp;URL=0700-0799/0761/Sections/0761.061.html</t>
    </r>
    <r>
      <rPr>
        <b/>
        <sz val="11"/>
        <color theme="1"/>
        <rFont val="Calibri"/>
        <family val="2"/>
      </rPr>
      <t xml:space="preserve"> </t>
    </r>
  </si>
  <si>
    <r>
      <rPr>
        <b/>
        <u/>
        <sz val="11"/>
        <color rgb="FF1155CC"/>
        <rFont val="Calibri"/>
        <family val="2"/>
      </rPr>
      <t>http://www.leg.state.fl.us/statutes/index.cfm?App_mode=Display_Statute&amp;Search_String=&amp;URL=0300-0399/0381/Sections/0381.00321.html</t>
    </r>
    <r>
      <rPr>
        <b/>
        <sz val="11"/>
        <color theme="1"/>
        <rFont val="Calibri"/>
        <family val="2"/>
      </rPr>
      <t xml:space="preserve"> </t>
    </r>
  </si>
  <si>
    <r>
      <rPr>
        <b/>
        <u/>
        <sz val="11"/>
        <color rgb="FF1155CC"/>
        <rFont val="Calibri"/>
        <family val="2"/>
      </rPr>
      <t>http://www.leg.state.fl.us/statutes/index.cfm?App_mode=Display_Statute&amp;Search_String=&amp;URL=0300-0399/0390/Sections/0390.0111.html</t>
    </r>
    <r>
      <rPr>
        <b/>
        <sz val="11"/>
        <color theme="1"/>
        <rFont val="Calibri"/>
        <family val="2"/>
      </rPr>
      <t xml:space="preserve">; </t>
    </r>
    <r>
      <rPr>
        <b/>
        <u/>
        <sz val="11"/>
        <color rgb="FF1155CC"/>
        <rFont val="Calibri"/>
        <family val="2"/>
      </rPr>
      <t>http://www.leg.state.fl.us/statutes/index.cfm?App_mode=Display_Statute&amp;Search_String=&amp;URL=0300-0399/0381/Sections/0381.00321.html</t>
    </r>
    <r>
      <rPr>
        <b/>
        <sz val="11"/>
        <color theme="1"/>
        <rFont val="Calibri"/>
        <family val="2"/>
      </rPr>
      <t xml:space="preserve"> </t>
    </r>
  </si>
  <si>
    <r>
      <rPr>
        <b/>
        <u/>
        <sz val="11"/>
        <color rgb="FF1155CC"/>
        <rFont val="Calibri"/>
        <family val="2"/>
      </rPr>
      <t>http://www.leg.state.fl.us/statutes/index.cfm?App_mode=Display_Statute&amp;Search_String=&amp;URL=0300-0399/0390/Sections/0390.0111.html</t>
    </r>
    <r>
      <rPr>
        <b/>
        <sz val="11"/>
        <color theme="1"/>
        <rFont val="Calibri"/>
        <family val="2"/>
      </rPr>
      <t xml:space="preserve"> </t>
    </r>
  </si>
  <si>
    <t>New, open-ended conscience law also covers institutions like hospitals</t>
  </si>
  <si>
    <r>
      <rPr>
        <b/>
        <u/>
        <sz val="11"/>
        <color rgb="FF1155CC"/>
        <rFont val="Calibri"/>
        <family val="2"/>
      </rPr>
      <t>http://www.leg.state.fl.us/statutes/index.cfm?App_mode=Display_Statute&amp;Search_String=&amp;URL=0300-0399/0390/Sections/0390.0111.html</t>
    </r>
    <r>
      <rPr>
        <b/>
        <sz val="11"/>
        <color theme="1"/>
        <rFont val="Calibri"/>
        <family val="2"/>
      </rPr>
      <t xml:space="preserve"> </t>
    </r>
  </si>
  <si>
    <t>§390.0111(8), §381.00321 (5)</t>
  </si>
  <si>
    <r>
      <rPr>
        <b/>
        <u/>
        <sz val="11"/>
        <color rgb="FF1155CC"/>
        <rFont val="Calibri"/>
        <family val="2"/>
      </rPr>
      <t>http://www.leg.state.fl.us/statutes/index.cfm?App_mode=Display_Statute&amp;Search_String=&amp;URL=0300-0399/0390/Sections/0390.0111.html</t>
    </r>
    <r>
      <rPr>
        <b/>
        <sz val="11"/>
        <color theme="1"/>
        <rFont val="Calibri"/>
        <family val="2"/>
      </rPr>
      <t xml:space="preserve"> </t>
    </r>
  </si>
  <si>
    <t>New general conscience law also applies</t>
  </si>
  <si>
    <r>
      <rPr>
        <b/>
        <u/>
        <sz val="11"/>
        <color rgb="FF1155CC"/>
        <rFont val="Calibri"/>
        <family val="2"/>
      </rPr>
      <t>http://www.leg.state.fl.us/statutes/index.cfm?App_mode=Display_Statute&amp;Search_String=&amp;URL=0300-0399/0390/Sections/0390.0111.html</t>
    </r>
    <r>
      <rPr>
        <b/>
        <sz val="11"/>
        <color theme="1"/>
        <rFont val="Calibri"/>
        <family val="2"/>
      </rPr>
      <t xml:space="preserve"> </t>
    </r>
  </si>
  <si>
    <r>
      <rPr>
        <b/>
        <u/>
        <sz val="11"/>
        <color rgb="FF1155CC"/>
        <rFont val="Calibri"/>
        <family val="2"/>
      </rPr>
      <t>http://www.leg.state.fl.us/statutes/index.cfm?App_mode=Display_Statute&amp;Search_String=&amp;URL=0300-0399/0390/Sections/0390.0111.html</t>
    </r>
    <r>
      <rPr>
        <b/>
        <sz val="11"/>
        <color theme="1"/>
        <rFont val="Calibri"/>
        <family val="2"/>
      </rPr>
      <t xml:space="preserve"> </t>
    </r>
  </si>
  <si>
    <t>Would "any other retaliatory action taken against a healthcare provider" count here?</t>
  </si>
  <si>
    <r>
      <rPr>
        <b/>
        <u/>
        <sz val="11"/>
        <color rgb="FF1155CC"/>
        <rFont val="Calibri"/>
        <family val="2"/>
      </rPr>
      <t>http://www.leg.state.fl.us/statutes/index.cfm?App_mode=Display_Statute&amp;Search_String=&amp;URL=0300-0399/0390/Sections/0390.0111.html</t>
    </r>
    <r>
      <rPr>
        <b/>
        <sz val="11"/>
        <color theme="1"/>
        <rFont val="Calibri"/>
        <family val="2"/>
      </rPr>
      <t xml:space="preserve"> </t>
    </r>
  </si>
  <si>
    <r>
      <rPr>
        <b/>
        <u/>
        <sz val="11"/>
        <color rgb="FF1155CC"/>
        <rFont val="Calibri"/>
        <family val="2"/>
      </rPr>
      <t>http://www.leg.state.fl.us/statutes/index.cfm?App_mode=Display_Statute&amp;Search_String=&amp;URL=0300-0399/0381/Sections/0381.0051.html</t>
    </r>
    <r>
      <rPr>
        <b/>
        <sz val="11"/>
        <color theme="1"/>
        <rFont val="Calibri"/>
        <family val="2"/>
      </rPr>
      <t xml:space="preserve"> </t>
    </r>
  </si>
  <si>
    <r>
      <rPr>
        <b/>
        <u/>
        <sz val="11"/>
        <color rgb="FF000000"/>
        <rFont val="Calibri"/>
        <family val="2"/>
      </rPr>
      <t>http://www.leg.state.fl.us/statutes/index.cfm?App_mode=Display_Statute&amp;Search_String=&amp;URL=0300-0399/0381/Sections/0381.00321.html</t>
    </r>
    <r>
      <rPr>
        <b/>
        <sz val="11"/>
        <color theme="1"/>
        <rFont val="Calibri"/>
        <family val="2"/>
      </rPr>
      <t xml:space="preserve"> </t>
    </r>
  </si>
  <si>
    <t>§381.0051(6), §381.00321</t>
  </si>
  <si>
    <r>
      <rPr>
        <b/>
        <u/>
        <sz val="11"/>
        <color rgb="FF1155CC"/>
        <rFont val="Calibri"/>
        <family val="2"/>
      </rPr>
      <t>http://www.leg.state.fl.us/statutes/index.cfm?App_mode=Display_Statute&amp;Search_String=&amp;URL=0300-0399/0381/Sections/0381.0051.html</t>
    </r>
    <r>
      <rPr>
        <b/>
        <sz val="11"/>
        <color theme="1"/>
        <rFont val="Calibri"/>
        <family val="2"/>
      </rPr>
      <t xml:space="preserve"> </t>
    </r>
  </si>
  <si>
    <r>
      <rPr>
        <b/>
        <u/>
        <sz val="11"/>
        <color rgb="FF1155CC"/>
        <rFont val="Calibri"/>
        <family val="2"/>
      </rPr>
      <t>http://www.leg.state.fl.us/statutes/index.cfm?App_mode=Display_Statute&amp;Search_String=&amp;URL=0300-0399/0381/Sections/0381.0051.html</t>
    </r>
    <r>
      <rPr>
        <b/>
        <sz val="11"/>
        <color theme="1"/>
        <rFont val="Calibri"/>
        <family val="2"/>
      </rPr>
      <t xml:space="preserve"> </t>
    </r>
  </si>
  <si>
    <r>
      <rPr>
        <b/>
        <u/>
        <sz val="11"/>
        <color rgb="FF1155CC"/>
        <rFont val="Calibri"/>
        <family val="2"/>
      </rPr>
      <t>http://www.leg.state.fl.us/statutes/index.cfm?App_mode=Display_Statute&amp;Search_String=&amp;URL=0300-0399/0381/Sections/0381.0051.html</t>
    </r>
    <r>
      <rPr>
        <b/>
        <sz val="11"/>
        <color theme="1"/>
        <rFont val="Calibri"/>
        <family val="2"/>
      </rPr>
      <t xml:space="preserve"> </t>
    </r>
  </si>
  <si>
    <r>
      <rPr>
        <b/>
        <u/>
        <sz val="11"/>
        <color rgb="FF1155CC"/>
        <rFont val="Calibri"/>
        <family val="2"/>
      </rPr>
      <t>http://www.leg.state.fl.us/statutes/index.cfm?App_mode=Display_Statute&amp;Search_String=&amp;URL=0300-0399/0381/Sections/0381.0051.html</t>
    </r>
    <r>
      <rPr>
        <b/>
        <sz val="11"/>
        <color theme="1"/>
        <rFont val="Calibri"/>
        <family val="2"/>
      </rPr>
      <t xml:space="preserve"> </t>
    </r>
  </si>
  <si>
    <t>§381.0051(5), 381. 00321</t>
  </si>
  <si>
    <r>
      <rPr>
        <b/>
        <u/>
        <sz val="11"/>
        <color rgb="FF1155CC"/>
        <rFont val="Calibri"/>
        <family val="2"/>
      </rPr>
      <t>http://www.leg.state.fl.us/statutes/index.cfm?App_mode=Display_Statute&amp;Search_String=&amp;URL=0300-0399/0381/Sections/0381.0051.html</t>
    </r>
    <r>
      <rPr>
        <b/>
        <sz val="11"/>
        <color theme="1"/>
        <rFont val="Calibri"/>
        <family val="2"/>
      </rPr>
      <t xml:space="preserve"> </t>
    </r>
  </si>
  <si>
    <r>
      <rPr>
        <b/>
        <u/>
        <sz val="11"/>
        <color rgb="FF1155CC"/>
        <rFont val="Calibri"/>
        <family val="2"/>
      </rPr>
      <t>http://www.leg.state.fl.us/statutes/index.cfm?App_mode=Display_Statute&amp;Search_String=&amp;URL=0300-0399/0381/Sections/0381.0051.html</t>
    </r>
    <r>
      <rPr>
        <b/>
        <sz val="11"/>
        <color theme="1"/>
        <rFont val="Calibri"/>
        <family val="2"/>
      </rPr>
      <t xml:space="preserve"> </t>
    </r>
  </si>
  <si>
    <r>
      <rPr>
        <b/>
        <u/>
        <sz val="11"/>
        <color rgb="FF1155CC"/>
        <rFont val="Calibri"/>
        <family val="2"/>
      </rPr>
      <t>http://www.leg.state.fl.us/statutes/index.cfm?App_mode=Display_Statute&amp;Search_String=&amp;URL=0300-0399/0381/Sections/0381.0051.html</t>
    </r>
    <r>
      <rPr>
        <b/>
        <sz val="11"/>
        <color theme="1"/>
        <rFont val="Calibri"/>
        <family val="2"/>
      </rPr>
      <t xml:space="preserve"> </t>
    </r>
  </si>
  <si>
    <r>
      <rPr>
        <b/>
        <u/>
        <sz val="11"/>
        <color rgb="FF1155CC"/>
        <rFont val="Calibri"/>
        <family val="2"/>
      </rPr>
      <t>http://www.leg.state.fl.us/Statutes/index.cfm?App_mode=Display_Statute&amp;Search_String=&amp;URL=0700-0799/0761/Sections/0761.061.html</t>
    </r>
    <r>
      <rPr>
        <b/>
        <sz val="11"/>
        <color theme="1"/>
        <rFont val="Calibri"/>
        <family val="2"/>
      </rPr>
      <t xml:space="preserve"> </t>
    </r>
  </si>
  <si>
    <r>
      <rPr>
        <b/>
        <u/>
        <sz val="11"/>
        <color rgb="FF1155CC"/>
        <rFont val="Calibri"/>
        <family val="2"/>
      </rPr>
      <t>http://www.leg.state.fl.us/statutes/index.cfm?mode=View%20Statutes&amp;SubMenu=1&amp;App_mode=Display_Statute&amp;Search_String=mandatory+report&amp;URL=0000-0099/0039/Sections/0039.201.html</t>
    </r>
    <r>
      <rPr>
        <b/>
        <sz val="11"/>
        <color theme="1"/>
        <rFont val="Calibri"/>
        <family val="2"/>
      </rPr>
      <t xml:space="preserve"> </t>
    </r>
  </si>
  <si>
    <r>
      <rPr>
        <b/>
        <u/>
        <sz val="11"/>
        <color rgb="FF1155CC"/>
        <rFont val="Calibri"/>
        <family val="2"/>
      </rPr>
      <t>http://www.leg.state.fl.us/statutes/index.cfm?App_mode=Display_Statute&amp;Search_String=&amp;URL=0500-0599/0562/Sections/0562.11.html</t>
    </r>
    <r>
      <rPr>
        <b/>
        <sz val="11"/>
        <color theme="1"/>
        <rFont val="Calibri"/>
        <family val="2"/>
      </rPr>
      <t xml:space="preserve"> </t>
    </r>
  </si>
  <si>
    <r>
      <rPr>
        <b/>
        <u/>
        <sz val="11"/>
        <color rgb="FF1155CC"/>
        <rFont val="Calibri"/>
        <family val="2"/>
      </rPr>
      <t>http://www.leg.state.fl.us/statutes/index.cfm?App_mode=Display_Statute&amp;Search_String=&amp;URL=0500-0599/0562/Sections/0562.111.html</t>
    </r>
    <r>
      <rPr>
        <b/>
        <sz val="11"/>
        <color theme="1"/>
        <rFont val="Calibri"/>
        <family val="2"/>
      </rPr>
      <t xml:space="preserve"> </t>
    </r>
  </si>
  <si>
    <r>
      <rPr>
        <b/>
        <u/>
        <sz val="11"/>
        <color rgb="FF1155CC"/>
        <rFont val="Calibri"/>
        <family val="2"/>
      </rPr>
      <t>http://www.leg.state.fl.us/Statutes/index.cfm?App_mode=Display_Statute&amp;Search_String=&amp;URL=0200-0299/0252/Sections/0252.64.html</t>
    </r>
    <r>
      <rPr>
        <b/>
        <sz val="11"/>
        <color rgb="FF000000"/>
        <rFont val="Calibri"/>
        <family val="2"/>
      </rPr>
      <t xml:space="preserve"> </t>
    </r>
  </si>
  <si>
    <r>
      <rPr>
        <b/>
        <u/>
        <sz val="11"/>
        <color rgb="FF1155CC"/>
        <rFont val="Calibri"/>
        <family val="2"/>
      </rPr>
      <t>http://www.leg.state.fl.us/Statutes/index.cfm?App_mode=Display_Statute&amp;Search_String=&amp;URL=0700-0799/0761/Sections/0761.061.html</t>
    </r>
    <r>
      <rPr>
        <b/>
        <sz val="11"/>
        <color theme="1"/>
        <rFont val="Calibri"/>
        <family val="2"/>
      </rPr>
      <t xml:space="preserve"> </t>
    </r>
  </si>
  <si>
    <r>
      <rPr>
        <b/>
        <u/>
        <sz val="11"/>
        <color rgb="FF1155CC"/>
        <rFont val="Calibri"/>
        <family val="2"/>
      </rPr>
      <t>http://www.leg.state.fl.us/Statutes/index.cfm?App_mode=Display_Statute&amp;Search_String=&amp;URL=0700-0799/0761/Sections/0761.061.html</t>
    </r>
    <r>
      <rPr>
        <b/>
        <sz val="11"/>
        <color theme="1"/>
        <rFont val="Calibri"/>
        <family val="2"/>
      </rPr>
      <t xml:space="preserve"> </t>
    </r>
  </si>
  <si>
    <r>
      <rPr>
        <b/>
        <u/>
        <sz val="11"/>
        <color rgb="FF1155CC"/>
        <rFont val="Calibri"/>
        <family val="2"/>
      </rPr>
      <t>http://www.leg.state.fl.us/Statutes/index.cfm?App_mode=Display_Statute&amp;Search_String=&amp;URL=0700-0799/0761/Sections/0761.061.html</t>
    </r>
    <r>
      <rPr>
        <b/>
        <sz val="11"/>
        <color theme="1"/>
        <rFont val="Calibri"/>
        <family val="2"/>
      </rPr>
      <t xml:space="preserve"> </t>
    </r>
  </si>
  <si>
    <r>
      <rPr>
        <b/>
        <u/>
        <sz val="11"/>
        <color rgb="FF1155CC"/>
        <rFont val="Calibri"/>
        <family val="2"/>
      </rPr>
      <t>http://www.leg.state.fl.us/Statutes/index.cfm?App_mode=Display_Statute&amp;Search_String=&amp;URL=0700-0799/0761/Sections/0761.061.html</t>
    </r>
    <r>
      <rPr>
        <b/>
        <sz val="11"/>
        <color theme="1"/>
        <rFont val="Calibri"/>
        <family val="2"/>
      </rPr>
      <t xml:space="preserve"> </t>
    </r>
  </si>
  <si>
    <r>
      <rPr>
        <b/>
        <u/>
        <sz val="11"/>
        <color rgb="FF1155CC"/>
        <rFont val="Calibri"/>
        <family val="2"/>
      </rPr>
      <t>http://www.leg.state.fl.us/Statutes/index.cfm?mode=View%20Statutes&amp;SubMenu=1&amp;App_mode=Display_Statute&amp;Search_String=1003.22&amp;URL=1000-1099/1003/Sections/1003.22.html</t>
    </r>
    <r>
      <rPr>
        <b/>
        <sz val="11"/>
        <color theme="1"/>
        <rFont val="Calibri"/>
        <family val="2"/>
      </rPr>
      <t xml:space="preserve"> </t>
    </r>
  </si>
  <si>
    <r>
      <rPr>
        <b/>
        <u/>
        <sz val="11"/>
        <color rgb="FF1155CC"/>
        <rFont val="Calibri"/>
        <family val="2"/>
      </rPr>
      <t>http://www.leg.state.fl.us/Statutes/index.cfm?App_mode=Display_Statute&amp;Search_String=&amp;URL=1000-1099/1003/Sections/1003.21.html</t>
    </r>
    <r>
      <rPr>
        <b/>
        <sz val="11"/>
        <color theme="1"/>
        <rFont val="Calibri"/>
        <family val="2"/>
      </rPr>
      <t xml:space="preserve"> </t>
    </r>
  </si>
  <si>
    <r>
      <rPr>
        <b/>
        <u/>
        <sz val="11"/>
        <color rgb="FF1155CC"/>
        <rFont val="Calibri"/>
        <family val="2"/>
      </rPr>
      <t>http://www.leg.state.fl.us/Statutes/index.cfm?App_mode=Display_Statute&amp;Search_String=&amp;URL=1000-1099/1003/Sections/1003.21.html</t>
    </r>
    <r>
      <rPr>
        <b/>
        <sz val="11"/>
        <color theme="1"/>
        <rFont val="Calibri"/>
        <family val="2"/>
      </rPr>
      <t xml:space="preserve"> </t>
    </r>
  </si>
  <si>
    <t xml:space="preserve">RLS 2024 missed this protection.  It has been added retroactively. </t>
  </si>
  <si>
    <t>https://law.justia.com/codes/georgia/title-21/chapter-2/article-10/section-21-2-380/</t>
  </si>
  <si>
    <t>Last amended in 2010</t>
  </si>
  <si>
    <t>https://law.justia.com/codes/georgia/title-16/chapter-12/article-5/section-16-12-142/</t>
  </si>
  <si>
    <t>Last amended in 2006</t>
  </si>
  <si>
    <t>https://law.justia.com/codes/georgia/title-31/chapter-20/section-31-20-6/</t>
  </si>
  <si>
    <r>
      <rPr>
        <b/>
        <sz val="11"/>
        <color theme="1"/>
        <rFont val="Calibri"/>
        <family val="2"/>
      </rPr>
      <t xml:space="preserve">Last amended in 2006; only lets pharmacists refuse abortifacients; curiously, </t>
    </r>
    <r>
      <rPr>
        <b/>
        <u/>
        <sz val="11"/>
        <color rgb="FF1155CC"/>
        <rFont val="Calibri"/>
        <family val="2"/>
      </rPr>
      <t>§ 49-7-6</t>
    </r>
    <r>
      <rPr>
        <b/>
        <sz val="11"/>
        <color theme="1"/>
        <rFont val="Calibri"/>
        <family val="2"/>
      </rPr>
      <t xml:space="preserve"> does grant a conscience protection for social services employees from providing contraception</t>
    </r>
  </si>
  <si>
    <r>
      <rPr>
        <b/>
        <sz val="11"/>
        <color theme="1"/>
        <rFont val="Calibri"/>
        <family val="2"/>
      </rPr>
      <t xml:space="preserve">Last amended in 2006; only lets pharmacists refuse abortifacients; curiously, </t>
    </r>
    <r>
      <rPr>
        <b/>
        <u/>
        <sz val="11"/>
        <color rgb="FF1155CC"/>
        <rFont val="Calibri"/>
        <family val="2"/>
      </rPr>
      <t>§ 49-7-6</t>
    </r>
    <r>
      <rPr>
        <b/>
        <sz val="11"/>
        <color theme="1"/>
        <rFont val="Calibri"/>
        <family val="2"/>
      </rPr>
      <t xml:space="preserve"> does grant a conscience protection for social services employees from providing contraception</t>
    </r>
  </si>
  <si>
    <r>
      <rPr>
        <b/>
        <sz val="11"/>
        <color theme="1"/>
        <rFont val="Calibri"/>
        <family val="2"/>
      </rPr>
      <t xml:space="preserve">Last amended in 2006; only lets pharmacists refuse abortifacients; curiously, </t>
    </r>
    <r>
      <rPr>
        <b/>
        <u/>
        <sz val="11"/>
        <color rgb="FF1155CC"/>
        <rFont val="Calibri"/>
        <family val="2"/>
      </rPr>
      <t>§ 49-7-6</t>
    </r>
    <r>
      <rPr>
        <b/>
        <sz val="11"/>
        <color theme="1"/>
        <rFont val="Calibri"/>
        <family val="2"/>
      </rPr>
      <t xml:space="preserve"> does grant a conscience protection for social services employees from providing contraception</t>
    </r>
  </si>
  <si>
    <r>
      <rPr>
        <b/>
        <sz val="11"/>
        <color theme="1"/>
        <rFont val="Calibri"/>
        <family val="2"/>
      </rPr>
      <t xml:space="preserve">Last amended in 2006; only lets pharmacists refuse abortifacients; curiously, </t>
    </r>
    <r>
      <rPr>
        <b/>
        <u/>
        <sz val="11"/>
        <color rgb="FF1155CC"/>
        <rFont val="Calibri"/>
        <family val="2"/>
      </rPr>
      <t>§ 49-7-6</t>
    </r>
    <r>
      <rPr>
        <b/>
        <sz val="11"/>
        <color theme="1"/>
        <rFont val="Calibri"/>
        <family val="2"/>
      </rPr>
      <t xml:space="preserve"> does grant a conscience protection for social services employees from providing contraception</t>
    </r>
  </si>
  <si>
    <r>
      <rPr>
        <b/>
        <sz val="11"/>
        <color theme="1"/>
        <rFont val="Calibri"/>
        <family val="2"/>
      </rPr>
      <t xml:space="preserve">Last amended in 2006; only lets pharmacists refuse abortifacients; curiously, </t>
    </r>
    <r>
      <rPr>
        <b/>
        <u/>
        <sz val="11"/>
        <color rgb="FF1155CC"/>
        <rFont val="Calibri"/>
        <family val="2"/>
      </rPr>
      <t>§ 49-7-6</t>
    </r>
    <r>
      <rPr>
        <b/>
        <sz val="11"/>
        <color theme="1"/>
        <rFont val="Calibri"/>
        <family val="2"/>
      </rPr>
      <t xml:space="preserve"> does grant a conscience protection for social services employees from providing contraception</t>
    </r>
  </si>
  <si>
    <r>
      <rPr>
        <b/>
        <sz val="11"/>
        <color theme="1"/>
        <rFont val="Calibri"/>
        <family val="2"/>
      </rPr>
      <t xml:space="preserve">Last amended in 2006; only lets pharmacists refuse abortifacients; curiously, </t>
    </r>
    <r>
      <rPr>
        <b/>
        <u/>
        <sz val="11"/>
        <color rgb="FF1155CC"/>
        <rFont val="Calibri"/>
        <family val="2"/>
      </rPr>
      <t>§ 49-7-6</t>
    </r>
    <r>
      <rPr>
        <b/>
        <sz val="11"/>
        <color theme="1"/>
        <rFont val="Calibri"/>
        <family val="2"/>
      </rPr>
      <t xml:space="preserve"> does grant a conscience protection for social services employees from providing contraception</t>
    </r>
  </si>
  <si>
    <t>O.C.G.A. § 43-10A-17</t>
  </si>
  <si>
    <r>
      <rPr>
        <b/>
        <u/>
        <sz val="11"/>
        <color rgb="FF1155CC"/>
        <rFont val="Calibri"/>
        <family val="2"/>
      </rPr>
      <t>https://law.justia.com/codes/georgia/title-43/chapter-10a/article-1/section-43-10a-17/</t>
    </r>
  </si>
  <si>
    <t>https://law.justia.com/codes/georgia/title-33/chapter-24/article-1/section-33-24-59-6/</t>
  </si>
  <si>
    <t>§ 7-6-1</t>
  </si>
  <si>
    <r>
      <rPr>
        <b/>
        <u/>
        <sz val="11"/>
        <color rgb="FF1155CC"/>
        <rFont val="Calibri"/>
        <family val="2"/>
      </rPr>
      <t>https://law.justia.com/codes/georgia/title-7/chapter-6/section-7-6-1/</t>
    </r>
  </si>
  <si>
    <t>§ 19-7-5(g)</t>
  </si>
  <si>
    <t>https://law.justia.com/codes/georgia/title-19/chapter-7/article-1/section-19-7-5/</t>
  </si>
  <si>
    <t>https://law.justia.com/codes/georgia/title-3/chapter-3/article-2/section-3-3-23/</t>
  </si>
  <si>
    <t>https://law.justia.com/codes/georgia/title-20/chapter-2/article-16/part-3/section-20-2-771/</t>
  </si>
  <si>
    <t>https://rules.sos.ga.gov/gac/160-5-1-.10</t>
  </si>
  <si>
    <t>§ 20-2-316.3</t>
  </si>
  <si>
    <t>https://law.justia.com/codes/georgia/title-20/chapter-2/article-6/part-14/section-20-2-316-3/</t>
  </si>
  <si>
    <t>2016; amended in 2024</t>
  </si>
  <si>
    <t>§ 20-2-143</t>
  </si>
  <si>
    <t>https://codes.findlaw.com/ga/title-20-education/ga-code-sect-20-2-143/</t>
  </si>
  <si>
    <t>Most recent amendment was 2019</t>
  </si>
  <si>
    <t>O.C.G.A. §49-5-281</t>
  </si>
  <si>
    <r>
      <rPr>
        <b/>
        <u/>
        <sz val="11"/>
        <color rgb="FF1155CC"/>
        <rFont val="Calibri"/>
        <family val="2"/>
      </rPr>
      <t>https://law.justia.com/codes/georgia/title-49/chapter-5/article-14/section-49-5-281/</t>
    </r>
  </si>
  <si>
    <r>
      <rPr>
        <b/>
        <u/>
        <sz val="11"/>
        <color rgb="FF1155CC"/>
        <rFont val="Calibri"/>
        <family val="2"/>
      </rPr>
      <t>https://advance.lexis.com/api/document/collection/statutes-legislation/id/6348-FW71-DYB7-W2XK-00008-00?cite=O.C.G.A.%20%C2%A7%2021-2-380&amp;context=1000516</t>
    </r>
    <r>
      <rPr>
        <b/>
        <sz val="11"/>
        <color rgb="FF000000"/>
        <rFont val="Calibri"/>
        <family val="2"/>
      </rPr>
      <t xml:space="preserve"> </t>
    </r>
  </si>
  <si>
    <r>
      <rPr>
        <b/>
        <u/>
        <sz val="11"/>
        <color rgb="FF1155CC"/>
        <rFont val="Calibri"/>
        <family val="2"/>
      </rPr>
      <t>https://advance.lexis.com/api/document/collection/statutes-legislation/id/6348-FV61-DYB7-W18R-00008-00?cite=O.C.G.A.%20%C2%A7%2016-12-142&amp;context=1000516</t>
    </r>
    <r>
      <rPr>
        <b/>
        <sz val="11"/>
        <color theme="1"/>
        <rFont val="Calibri"/>
        <family val="2"/>
      </rPr>
      <t xml:space="preserve"> </t>
    </r>
  </si>
  <si>
    <r>
      <rPr>
        <b/>
        <u/>
        <sz val="11"/>
        <color rgb="FF1155CC"/>
        <rFont val="Calibri"/>
        <family val="2"/>
      </rPr>
      <t>https://advance.lexis.com/api/document/collection/statutes-legislation/id/6348-FV61-DYB7-W18R-00008-00?cite=O.C.G.A.%20%C2%A7%2016-12-142&amp;context=1000516</t>
    </r>
    <r>
      <rPr>
        <b/>
        <sz val="11"/>
        <color theme="1"/>
        <rFont val="Calibri"/>
        <family val="2"/>
      </rPr>
      <t xml:space="preserve"> </t>
    </r>
  </si>
  <si>
    <r>
      <rPr>
        <b/>
        <u/>
        <sz val="11"/>
        <color rgb="FF1155CC"/>
        <rFont val="Calibri"/>
        <family val="2"/>
      </rPr>
      <t>https://advance.lexis.com/api/document/collection/statutes-legislation/id/6348-FV61-DYB7-W18R-00008-00?cite=O.C.G.A.%20%C2%A7%2016-12-142&amp;context=1000516</t>
    </r>
    <r>
      <rPr>
        <b/>
        <sz val="11"/>
        <color theme="1"/>
        <rFont val="Calibri"/>
        <family val="2"/>
      </rPr>
      <t xml:space="preserve"> </t>
    </r>
  </si>
  <si>
    <r>
      <rPr>
        <b/>
        <u/>
        <sz val="11"/>
        <color rgb="FF1155CC"/>
        <rFont val="Calibri"/>
        <family val="2"/>
      </rPr>
      <t>https://advance.lexis.com/api/document/collection/statutes-legislation/id/6348-FV61-DYB7-W18R-00008-00?cite=O.C.G.A.%20%C2%A7%2016-12-142&amp;context=1000516</t>
    </r>
    <r>
      <rPr>
        <b/>
        <sz val="11"/>
        <color theme="1"/>
        <rFont val="Calibri"/>
        <family val="2"/>
      </rPr>
      <t xml:space="preserve"> </t>
    </r>
  </si>
  <si>
    <r>
      <rPr>
        <b/>
        <u/>
        <sz val="11"/>
        <color rgb="FF1155CC"/>
        <rFont val="Calibri"/>
        <family val="2"/>
      </rPr>
      <t>https://advance.lexis.com/api/document/collection/statutes-legislation/id/6348-FV61-DYB7-W18R-00008-00?cite=O.C.G.A.%20%C2%A7%2016-12-142&amp;context=1000516</t>
    </r>
    <r>
      <rPr>
        <b/>
        <sz val="11"/>
        <color theme="1"/>
        <rFont val="Calibri"/>
        <family val="2"/>
      </rPr>
      <t xml:space="preserve"> </t>
    </r>
  </si>
  <si>
    <r>
      <rPr>
        <b/>
        <u/>
        <sz val="11"/>
        <color rgb="FF1155CC"/>
        <rFont val="Calibri"/>
        <family val="2"/>
      </rPr>
      <t>https://advance.lexis.com/api/document/collection/statutes-legislation/id/6348-FV61-DYB7-W18R-00008-00?cite=O.C.G.A.%20%C2%A7%2016-12-142&amp;context=1000516</t>
    </r>
    <r>
      <rPr>
        <b/>
        <sz val="11"/>
        <color theme="1"/>
        <rFont val="Calibri"/>
        <family val="2"/>
      </rPr>
      <t xml:space="preserve"> </t>
    </r>
  </si>
  <si>
    <r>
      <rPr>
        <b/>
        <u/>
        <sz val="11"/>
        <color rgb="FF1155CC"/>
        <rFont val="Calibri"/>
        <family val="2"/>
      </rPr>
      <t>https://advance.lexis.com/api/document/collection/statutes-legislation/id/6348-FV61-DYB7-W18R-00008-00?cite=O.C.G.A.%20%C2%A7%2016-12-142&amp;context=1000516</t>
    </r>
    <r>
      <rPr>
        <b/>
        <sz val="11"/>
        <color theme="1"/>
        <rFont val="Calibri"/>
        <family val="2"/>
      </rPr>
      <t xml:space="preserve"> </t>
    </r>
  </si>
  <si>
    <r>
      <rPr>
        <b/>
        <u/>
        <sz val="11"/>
        <color rgb="FF1155CC"/>
        <rFont val="Calibri"/>
        <family val="2"/>
      </rPr>
      <t>https://advance.lexis.com/api/document/collection/statutes-legislation/id/6348-FX31-DYB7-W0X0-00008-00?cite=O.C.G.A.%20%C2%A7%2031-20-6&amp;context=1000516</t>
    </r>
    <r>
      <rPr>
        <b/>
        <sz val="11"/>
        <color theme="1"/>
        <rFont val="Calibri"/>
        <family val="2"/>
      </rPr>
      <t xml:space="preserve"> </t>
    </r>
  </si>
  <si>
    <r>
      <rPr>
        <b/>
        <u/>
        <sz val="11"/>
        <color rgb="FF1155CC"/>
        <rFont val="Calibri"/>
        <family val="2"/>
      </rPr>
      <t>https://advance.lexis.com/api/document/collection/statutes-legislation/id/6348-FX31-DYB7-W0X0-00008-00?cite=O.C.G.A.%20%C2%A7%2031-20-6&amp;context=1000516</t>
    </r>
    <r>
      <rPr>
        <b/>
        <sz val="11"/>
        <color theme="1"/>
        <rFont val="Calibri"/>
        <family val="2"/>
      </rPr>
      <t xml:space="preserve"> </t>
    </r>
  </si>
  <si>
    <r>
      <rPr>
        <b/>
        <u/>
        <sz val="11"/>
        <color rgb="FF1155CC"/>
        <rFont val="Calibri"/>
        <family val="2"/>
      </rPr>
      <t>https://advance.lexis.com/api/document/collection/statutes-legislation/id/6348-FX31-DYB7-W0X0-00008-00?cite=O.C.G.A.%20%C2%A7%2031-20-6&amp;context=1000516</t>
    </r>
    <r>
      <rPr>
        <b/>
        <sz val="11"/>
        <color theme="1"/>
        <rFont val="Calibri"/>
        <family val="2"/>
      </rPr>
      <t xml:space="preserve"> </t>
    </r>
  </si>
  <si>
    <r>
      <rPr>
        <b/>
        <u/>
        <sz val="11"/>
        <color rgb="FF1155CC"/>
        <rFont val="Calibri"/>
        <family val="2"/>
      </rPr>
      <t>https://advance.lexis.com/api/document/collection/statutes-legislation/id/6348-FX31-DYB7-W0X0-00008-00?cite=O.C.G.A.%20%C2%A7%2031-20-6&amp;context=1000516</t>
    </r>
    <r>
      <rPr>
        <b/>
        <sz val="11"/>
        <color theme="1"/>
        <rFont val="Calibri"/>
        <family val="2"/>
      </rPr>
      <t xml:space="preserve"> </t>
    </r>
  </si>
  <si>
    <r>
      <rPr>
        <b/>
        <u/>
        <sz val="11"/>
        <color rgb="FF1155CC"/>
        <rFont val="Calibri"/>
        <family val="2"/>
      </rPr>
      <t>https://advance.lexis.com/api/document/collection/statutes-legislation/id/6348-FX31-DYB7-W0X0-00008-00?cite=O.C.G.A.%20%C2%A7%2031-20-6&amp;context=1000516</t>
    </r>
    <r>
      <rPr>
        <b/>
        <sz val="11"/>
        <color theme="1"/>
        <rFont val="Calibri"/>
        <family val="2"/>
      </rPr>
      <t xml:space="preserve"> </t>
    </r>
  </si>
  <si>
    <r>
      <rPr>
        <b/>
        <u/>
        <sz val="11"/>
        <color rgb="FF1155CC"/>
        <rFont val="Calibri"/>
        <family val="2"/>
      </rPr>
      <t>https://advance.lexis.com/api/document/collection/statutes-legislation/id/6348-FX31-DYB7-W0X0-00008-00?cite=O.C.G.A.%20%C2%A7%2031-20-6&amp;context=1000516</t>
    </r>
    <r>
      <rPr>
        <b/>
        <sz val="11"/>
        <color theme="1"/>
        <rFont val="Calibri"/>
        <family val="2"/>
      </rPr>
      <t xml:space="preserve"> </t>
    </r>
  </si>
  <si>
    <r>
      <rPr>
        <b/>
        <u/>
        <sz val="11"/>
        <color rgb="FF1155CC"/>
        <rFont val="Calibri"/>
        <family val="2"/>
      </rPr>
      <t>https://advance.lexis.com/api/document/collection/statutes-legislation/id/6348-FV61-DYB7-W18R-00008-00?cite=O.C.G.A.%20%C2%A7%2016-12-142&amp;context=1000516</t>
    </r>
    <r>
      <rPr>
        <b/>
        <sz val="11"/>
        <color theme="1"/>
        <rFont val="Calibri"/>
        <family val="2"/>
      </rPr>
      <t xml:space="preserve"> </t>
    </r>
  </si>
  <si>
    <r>
      <rPr>
        <b/>
        <u/>
        <sz val="11"/>
        <color rgb="FF1155CC"/>
        <rFont val="Calibri"/>
        <family val="2"/>
      </rPr>
      <t>https://advance.lexis.com/api/document/collection/statutes-legislation/id/6348-FV61-DYB7-W18R-00008-00?cite=O.C.G.A.%20%C2%A7%2016-12-142&amp;context=1000516</t>
    </r>
    <r>
      <rPr>
        <b/>
        <sz val="11"/>
        <color theme="1"/>
        <rFont val="Calibri"/>
        <family val="2"/>
      </rPr>
      <t xml:space="preserve"> </t>
    </r>
  </si>
  <si>
    <r>
      <rPr>
        <b/>
        <u/>
        <sz val="11"/>
        <color rgb="FF1155CC"/>
        <rFont val="Calibri"/>
        <family val="2"/>
      </rPr>
      <t>https://advance.lexis.com/api/document/collection/statutes-legislation/id/6348-FV61-DYB7-W18R-00008-00?cite=O.C.G.A.%20%C2%A7%2016-12-142&amp;context=1000516</t>
    </r>
    <r>
      <rPr>
        <b/>
        <sz val="11"/>
        <color theme="1"/>
        <rFont val="Calibri"/>
        <family val="2"/>
      </rPr>
      <t xml:space="preserve"> </t>
    </r>
  </si>
  <si>
    <r>
      <rPr>
        <b/>
        <u/>
        <sz val="11"/>
        <color rgb="FF1155CC"/>
        <rFont val="Calibri"/>
        <family val="2"/>
      </rPr>
      <t>https://advance.lexis.com/api/document/collection/statutes-legislation/id/6348-FV61-DYB7-W18R-00008-00?cite=O.C.G.A.%20%C2%A7%2016-12-142&amp;context=1000516</t>
    </r>
    <r>
      <rPr>
        <b/>
        <sz val="11"/>
        <color theme="1"/>
        <rFont val="Calibri"/>
        <family val="2"/>
      </rPr>
      <t xml:space="preserve"> </t>
    </r>
  </si>
  <si>
    <r>
      <rPr>
        <b/>
        <u/>
        <sz val="11"/>
        <color rgb="FF1155CC"/>
        <rFont val="Calibri"/>
        <family val="2"/>
      </rPr>
      <t>https://advance.lexis.com/api/document/collection/statutes-legislation/id/6348-FV61-DYB7-W18R-00008-00?cite=O.C.G.A.%20%C2%A7%2016-12-142&amp;context=1000516</t>
    </r>
    <r>
      <rPr>
        <b/>
        <sz val="11"/>
        <color theme="1"/>
        <rFont val="Calibri"/>
        <family val="2"/>
      </rPr>
      <t xml:space="preserve"> </t>
    </r>
  </si>
  <si>
    <r>
      <rPr>
        <b/>
        <u/>
        <sz val="11"/>
        <color rgb="FF1155CC"/>
        <rFont val="Calibri"/>
        <family val="2"/>
      </rPr>
      <t>https://advance.lexis.com/api/document/collection/statutes-legislation/id/6348-FV61-DYB7-W18R-00008-00?cite=O.C.G.A.%20%C2%A7%2016-12-142&amp;context=1000516</t>
    </r>
    <r>
      <rPr>
        <b/>
        <sz val="11"/>
        <color theme="1"/>
        <rFont val="Calibri"/>
        <family val="2"/>
      </rPr>
      <t xml:space="preserve"> </t>
    </r>
  </si>
  <si>
    <r>
      <rPr>
        <b/>
        <u/>
        <sz val="11"/>
        <color rgb="FF1155CC"/>
        <rFont val="Calibri"/>
        <family val="2"/>
      </rPr>
      <t>https://advance.lexis.com/api/document/collection/statutes-legislation/id/6348-FXD1-DYB7-W15M-00008-00?cite=O.C.G.A.%20%C2%A7%2033-24-59.6&amp;context=1000516</t>
    </r>
    <r>
      <rPr>
        <b/>
        <sz val="11"/>
        <color theme="1"/>
        <rFont val="Calibri"/>
        <family val="2"/>
      </rPr>
      <t xml:space="preserve"> </t>
    </r>
  </si>
  <si>
    <r>
      <rPr>
        <b/>
        <u/>
        <sz val="11"/>
        <color rgb="FF1155CC"/>
        <rFont val="Calibri"/>
        <family val="2"/>
      </rPr>
      <t>https://advance.lexis.com/documentpage/?pdmfid=1000516&amp;crid=a030308c-22c4-4ad8-bcf0-086f0f40c0b0&amp;config=00JAA1MDBlYzczZi1lYjFlLTQxMTgtYWE3OS02YTgyOGM2NWJlMDYKAFBvZENhdGFsb2feed0oM9qoQOMCSJFX5qkd&amp;pddocfullpath=%2Fshared%2Fdocument%2Fstatutes-legislation%2Furn%3AcontentItem%3A6348-FVW1-DYB7-W4KC-00008-00&amp;pdcontentcomponentid=234186&amp;pdteaserkey=sr0&amp;pditab=allpods&amp;ecomp=8s65kkk&amp;earg=sr0&amp;prid=4136d8f0-4a05-4a01-9bae-ee02301afb3f</t>
    </r>
    <r>
      <rPr>
        <b/>
        <sz val="11"/>
        <color theme="1"/>
        <rFont val="Calibri"/>
        <family val="2"/>
      </rPr>
      <t xml:space="preserve"> </t>
    </r>
  </si>
  <si>
    <t>RLS coded this protection "E" in 2024 and 2023, but it should have been "C."</t>
  </si>
  <si>
    <r>
      <rPr>
        <b/>
        <u/>
        <sz val="11"/>
        <color rgb="FF1155CC"/>
        <rFont val="Calibri"/>
        <family val="2"/>
      </rPr>
      <t>https://advance.lexis.com/documentpage/?pdmfid=1000516&amp;crid=33677442-8e7e-4ea7-8e46-a096821c3da3&amp;nodeid=AADAAEAADAAG&amp;nodepath=%2fROOT%2fAAD%2fAADAAE%2fAADAAEAAD%2fAADAAEAADAAG&amp;level=4&amp;haschildren=&amp;populated=false&amp;title=3-3-23.+Furnishing+to%2c+purchase+of%2c+or+possession+by+persons+under+21+years+of+age+of+alcoholic+beverages%3b+identification%3b+serving%2c+or+handling+by+persons+under+21+years+of+age+in+the+course+of+employment%3b+seller%E2%80%99s+receipt+of+false+identification%3b+immunity+for+seeking+medical+assistance+for+alcohol+related+overdose.&amp;config=00JAA1MDBlYzczZi1lYjFlLTQxMTgtYWE3OS02YTgyOGM2NWJlMDYKAFBvZENhdGFsb2feed0oM9qoQOMCSJFX5qkd&amp;pddocfullpath=%2fshared%2fdocument%2fstatutes-legislation%2furn%3acontentItem%3a6348-FRF1-DYB7-W0PT-00008-00&amp;ecomp=vgf5kkk&amp;prid=a69defec-51b7-49ce-b984-9273d677cdc5</t>
    </r>
    <r>
      <rPr>
        <b/>
        <sz val="11"/>
        <color theme="1"/>
        <rFont val="Calibri"/>
        <family val="2"/>
      </rPr>
      <t xml:space="preserve"> </t>
    </r>
  </si>
  <si>
    <r>
      <rPr>
        <b/>
        <u/>
        <sz val="11"/>
        <color rgb="FF1155CC"/>
        <rFont val="Calibri"/>
        <family val="2"/>
      </rPr>
      <t>https://advance.lexis.com/documentpage/?pdmfid=1000516&amp;crid=33677442-8e7e-4ea7-8e46-a096821c3da3&amp;nodeid=AADAAEAADAAG&amp;nodepath=%2fROOT%2fAAD%2fAADAAE%2fAADAAEAAD%2fAADAAEAADAAG&amp;level=4&amp;haschildren=&amp;populated=false&amp;title=3-3-23.+Furnishing+to%2c+purchase+of%2c+or+possession+by+persons+under+21+years+of+age+of+alcoholic+beverages%3b+identification%3b+serving%2c+or+handling+by+persons+under+21+years+of+age+in+the+course+of+employment%3b+seller%E2%80%99s+receipt+of+false+identification%3b+immunity+for+seeking+medical+assistance+for+alcohol+related+overdose.&amp;config=00JAA1MDBlYzczZi1lYjFlLTQxMTgtYWE3OS02YTgyOGM2NWJlMDYKAFBvZENhdGFsb2feed0oM9qoQOMCSJFX5qkd&amp;pddocfullpath=%2fshared%2fdocument%2fstatutes-legislation%2furn%3acontentItem%3a6348-FRF1-DYB7-W0PT-00008-00&amp;ecomp=vgf5kkk&amp;prid=a69defec-51b7-49ce-b984-9273d677cdc5</t>
    </r>
    <r>
      <rPr>
        <b/>
        <sz val="11"/>
        <color theme="1"/>
        <rFont val="Calibri"/>
        <family val="2"/>
      </rPr>
      <t xml:space="preserve"> </t>
    </r>
  </si>
  <si>
    <r>
      <rPr>
        <b/>
        <u/>
        <sz val="11"/>
        <color rgb="FF1155CC"/>
        <rFont val="Calibri"/>
        <family val="2"/>
      </rPr>
      <t>https://advance.lexis.com/api/document/collection/statutes-legislation/id/6348-FW31-DYB7-W15Y-00008-00?cite=O.C.G.A.%20%C2%A7%2020-2-771&amp;context=1000516</t>
    </r>
    <r>
      <rPr>
        <b/>
        <sz val="11"/>
        <color theme="1"/>
        <rFont val="Calibri"/>
        <family val="2"/>
      </rPr>
      <t xml:space="preserve"> </t>
    </r>
  </si>
  <si>
    <r>
      <rPr>
        <b/>
        <u/>
        <sz val="11"/>
        <color rgb="FF1155CC"/>
        <rFont val="Calibri"/>
        <family val="2"/>
      </rPr>
      <t>https://www.gadoe.org/External-Affairs-and-Policy/State-Board-of-Education/SBOE%20Rules/160-5-1-.10.pdf</t>
    </r>
    <r>
      <rPr>
        <b/>
        <sz val="11"/>
        <color theme="1"/>
        <rFont val="Calibri"/>
        <family val="2"/>
      </rPr>
      <t xml:space="preserve"> </t>
    </r>
  </si>
  <si>
    <r>
      <rPr>
        <b/>
        <u/>
        <sz val="11"/>
        <color rgb="FF1155CC"/>
        <rFont val="Calibri"/>
        <family val="2"/>
      </rPr>
      <t>https://www.gadoe.org/External-Affairs-and-Policy/State-Board-of-Education/SBOE%20Rules/160-5-1-.10.pdf</t>
    </r>
    <r>
      <rPr>
        <b/>
        <sz val="11"/>
        <color theme="1"/>
        <rFont val="Calibri"/>
        <family val="2"/>
      </rPr>
      <t xml:space="preserve"> </t>
    </r>
  </si>
  <si>
    <r>
      <rPr>
        <b/>
        <u/>
        <sz val="11"/>
        <color rgb="FF1155CC"/>
        <rFont val="Calibri"/>
        <family val="2"/>
      </rPr>
      <t>https://www.capitol.hawaii.gov/hrscurrent/Vol01_Ch0001-0042F/HRS0011/HRS_0011-0101.htm</t>
    </r>
    <r>
      <rPr>
        <b/>
        <sz val="11"/>
        <color rgb="FF000000"/>
        <rFont val="Calibri"/>
        <family val="2"/>
      </rPr>
      <t xml:space="preserve"> </t>
    </r>
  </si>
  <si>
    <t>2019, last amended 2021</t>
  </si>
  <si>
    <r>
      <rPr>
        <b/>
        <u/>
        <sz val="11"/>
        <color rgb="FF1155CC"/>
        <rFont val="Calibri"/>
        <family val="2"/>
      </rPr>
      <t>https://www.capitol.hawaii.gov/hrscurrent/Vol12_Ch0501-0588/HRS0572/HRS_0572-0012_0001.htm</t>
    </r>
    <r>
      <rPr>
        <b/>
        <sz val="11"/>
        <color theme="1"/>
        <rFont val="Calibri"/>
        <family val="2"/>
      </rPr>
      <t xml:space="preserve"> </t>
    </r>
  </si>
  <si>
    <t xml:space="preserve">§453-16(c) </t>
  </si>
  <si>
    <r>
      <rPr>
        <b/>
        <u/>
        <sz val="11"/>
        <color rgb="FF1155CC"/>
        <rFont val="Calibri"/>
        <family val="2"/>
      </rPr>
      <t>https://www.capitol.hawaii.gov/hrscurrent/Vol10_Ch0436-0474/HRS0453/HRS_0453-0016.htm</t>
    </r>
    <r>
      <rPr>
        <b/>
        <sz val="11"/>
        <color theme="1"/>
        <rFont val="Calibri"/>
        <family val="2"/>
      </rPr>
      <t xml:space="preserve"> </t>
    </r>
  </si>
  <si>
    <t>Relevant language added in 2006</t>
  </si>
  <si>
    <r>
      <rPr>
        <b/>
        <u/>
        <sz val="11"/>
        <color rgb="FF1155CC"/>
        <rFont val="Calibri"/>
        <family val="2"/>
      </rPr>
      <t>https://www.capitol.hawaii.gov/hrscurrent/Vol10_Ch0436-0474/HRS0453/HRS_0453-0016.htm</t>
    </r>
    <r>
      <rPr>
        <b/>
        <sz val="11"/>
        <color theme="1"/>
        <rFont val="Calibri"/>
        <family val="2"/>
      </rPr>
      <t xml:space="preserve"> </t>
    </r>
  </si>
  <si>
    <r>
      <rPr>
        <b/>
        <u/>
        <sz val="11"/>
        <color rgb="FF1155CC"/>
        <rFont val="Calibri"/>
        <family val="2"/>
      </rPr>
      <t>https://www.capitol.hawaii.gov/hrscurrent/Vol10_Ch0436-0474/HRS0453/HRS_0453-0016.htm</t>
    </r>
    <r>
      <rPr>
        <b/>
        <sz val="11"/>
        <color theme="1"/>
        <rFont val="Calibri"/>
        <family val="2"/>
      </rPr>
      <t xml:space="preserve"> </t>
    </r>
  </si>
  <si>
    <r>
      <rPr>
        <b/>
        <u/>
        <sz val="11"/>
        <color rgb="FF1155CC"/>
        <rFont val="Calibri"/>
        <family val="2"/>
      </rPr>
      <t>https://www.capitol.hawaii.gov/hrscurrent/Vol10_Ch0436-0474/HRS0453/HRS_0453-0016.htm</t>
    </r>
    <r>
      <rPr>
        <b/>
        <sz val="11"/>
        <color theme="1"/>
        <rFont val="Calibri"/>
        <family val="2"/>
      </rPr>
      <t xml:space="preserve"> </t>
    </r>
  </si>
  <si>
    <r>
      <rPr>
        <b/>
        <u/>
        <sz val="11"/>
        <color rgb="FF1155CC"/>
        <rFont val="Calibri"/>
        <family val="2"/>
      </rPr>
      <t>https://www.capitol.hawaii.gov/hrscurrent/Vol10_Ch0436-0474/HRS0453/HRS_0453-0016.htm</t>
    </r>
    <r>
      <rPr>
        <b/>
        <sz val="11"/>
        <color theme="1"/>
        <rFont val="Calibri"/>
        <family val="2"/>
      </rPr>
      <t xml:space="preserve"> </t>
    </r>
  </si>
  <si>
    <r>
      <rPr>
        <b/>
        <u/>
        <sz val="11"/>
        <color rgb="FF1155CC"/>
        <rFont val="Calibri"/>
        <family val="2"/>
      </rPr>
      <t>https://www.capitol.hawaii.gov/hrscurrent/Vol10_Ch0436-0474/HRS0453/HRS_0453-0016.htm</t>
    </r>
    <r>
      <rPr>
        <b/>
        <sz val="11"/>
        <color theme="1"/>
        <rFont val="Calibri"/>
        <family val="2"/>
      </rPr>
      <t xml:space="preserve"> </t>
    </r>
  </si>
  <si>
    <r>
      <rPr>
        <b/>
        <u/>
        <sz val="11"/>
        <color rgb="FF1155CC"/>
        <rFont val="Calibri"/>
        <family val="2"/>
      </rPr>
      <t>https://www.capitol.hawaii.gov/hrscurrent/Vol10_Ch0436-0474/HRS0453/HRS_0453-0016.htm</t>
    </r>
    <r>
      <rPr>
        <b/>
        <u/>
        <sz val="11"/>
        <color rgb="FF000000"/>
        <rFont val="Calibri"/>
        <family val="2"/>
      </rPr>
      <t xml:space="preserve"> </t>
    </r>
  </si>
  <si>
    <t>§ 327L-19; § 327E-7</t>
  </si>
  <si>
    <r>
      <rPr>
        <b/>
        <u/>
        <sz val="11"/>
        <color rgb="FF1155CC"/>
        <rFont val="Calibri"/>
        <family val="2"/>
      </rPr>
      <t>https://www.capitol.hawaii.gov/hrscurrent/Vol06_Ch0321-0344/HRS0327L/HRS_0327L-0019.htm</t>
    </r>
    <r>
      <rPr>
        <b/>
        <sz val="11"/>
        <color theme="1"/>
        <rFont val="Calibri"/>
        <family val="2"/>
      </rPr>
      <t xml:space="preserve">; </t>
    </r>
    <r>
      <rPr>
        <b/>
        <u/>
        <sz val="11"/>
        <color rgb="FF1155CC"/>
        <rFont val="Calibri"/>
        <family val="2"/>
      </rPr>
      <t>https://casetext.com/statute/hawaii-revised-statutes/division-1-government/title-19-health/chapter-327e-uniform-health-care-decisions-act-modified/section-327e-7-obligations-of-health-care-provider</t>
    </r>
    <r>
      <rPr>
        <b/>
        <sz val="11"/>
        <color theme="1"/>
        <rFont val="Calibri"/>
        <family val="2"/>
      </rPr>
      <t xml:space="preserve"> </t>
    </r>
  </si>
  <si>
    <t>Passed 2018, amended in 2023; second statute passed in 1999</t>
  </si>
  <si>
    <t xml:space="preserve">HRS § 327E-2; HRS § 327E-7 </t>
  </si>
  <si>
    <r>
      <rPr>
        <b/>
        <u/>
        <sz val="11"/>
        <color rgb="FF1155CC"/>
        <rFont val="Calibri"/>
        <family val="2"/>
      </rPr>
      <t>https://casetext.com/statute/hawaii-revised-statutes/division-1-government/title-19-health/chapter-327e-uniform-health-care-decisions-act-modified/section-327e-2-definitions</t>
    </r>
    <r>
      <rPr>
        <b/>
        <sz val="11"/>
        <rFont val="Calibri"/>
        <family val="2"/>
      </rPr>
      <t xml:space="preserve">; </t>
    </r>
    <r>
      <rPr>
        <b/>
        <u/>
        <sz val="11"/>
        <color rgb="FF1155CC"/>
        <rFont val="Calibri"/>
        <family val="2"/>
      </rPr>
      <t>https://casetext.com/statute/hawaii-revised-statutes/division-1-government/title-19-health/chapter-327e-uniform-health-care-decisions-act-modified/section-327e-7-obligations-of-health-care-provider</t>
    </r>
    <r>
      <rPr>
        <b/>
        <sz val="11"/>
        <rFont val="Calibri"/>
        <family val="2"/>
      </rPr>
      <t xml:space="preserve"> </t>
    </r>
  </si>
  <si>
    <t>Both of these statutes are relegated to advanced directives and euthanasia</t>
  </si>
  <si>
    <r>
      <rPr>
        <b/>
        <u/>
        <sz val="11"/>
        <color rgb="FF1155CC"/>
        <rFont val="Calibri"/>
        <family val="2"/>
      </rPr>
      <t>https://www.capitol.hawaii.gov/hrscurrent/Vol09_Ch0431-0435H/HRS0431/HRS_0431-0010A-0116_0007.htm</t>
    </r>
    <r>
      <rPr>
        <b/>
        <sz val="11"/>
        <color theme="1"/>
        <rFont val="Calibri"/>
        <family val="2"/>
      </rPr>
      <t xml:space="preserve"> </t>
    </r>
  </si>
  <si>
    <t>Passed 1999, last amended 2019</t>
  </si>
  <si>
    <r>
      <rPr>
        <b/>
        <u/>
        <sz val="11"/>
        <color rgb="FF1155CC"/>
        <rFont val="Calibri"/>
        <family val="2"/>
      </rPr>
      <t>https://www.capitol.hawaii.gov/hrscurrent/Vol12_Ch0501-0588/HRS0572/HRS_0572-0012_0002.htm</t>
    </r>
    <r>
      <rPr>
        <b/>
        <sz val="11"/>
        <color theme="1"/>
        <rFont val="Calibri"/>
        <family val="2"/>
      </rPr>
      <t xml:space="preserve"> </t>
    </r>
  </si>
  <si>
    <t>HRS § 489-3</t>
  </si>
  <si>
    <t xml:space="preserve">https://law.justia.com/codes/hawaii/title-26/chapter-489/section-489-3/ </t>
  </si>
  <si>
    <t>This statute is just a general public accommodations statute</t>
  </si>
  <si>
    <r>
      <rPr>
        <b/>
        <u/>
        <sz val="11"/>
        <color rgb="FF1155CC"/>
        <rFont val="Calibri"/>
        <family val="2"/>
      </rPr>
      <t>https://www.capitol.hawaii.gov/hrscurrent/Vol07_Ch0346-0398/HRS0350/HRS_0350-0001_0001.htm</t>
    </r>
    <r>
      <rPr>
        <b/>
        <u/>
        <sz val="11"/>
        <color rgb="FF000000"/>
        <rFont val="Calibri"/>
        <family val="2"/>
      </rPr>
      <t xml:space="preserve"> </t>
    </r>
  </si>
  <si>
    <t>CSR- The 2023 amendment added an exception to the clergy exception, should be noted</t>
  </si>
  <si>
    <r>
      <rPr>
        <b/>
        <u/>
        <sz val="11"/>
        <color rgb="FF1155CC"/>
        <rFont val="Calibri"/>
        <family val="2"/>
      </rPr>
      <t>https://www.capitol.hawaii.gov/hrscurrent/Vol14_Ch0701-0853/HRS0712/HRS_0712-1250_0005.htm</t>
    </r>
    <r>
      <rPr>
        <b/>
        <sz val="11"/>
        <color theme="1"/>
        <rFont val="Calibri"/>
        <family val="2"/>
      </rPr>
      <t xml:space="preserve"> </t>
    </r>
  </si>
  <si>
    <t>Language present since original 1984 enactment</t>
  </si>
  <si>
    <r>
      <rPr>
        <b/>
        <u/>
        <sz val="11"/>
        <color rgb="FF1155CC"/>
        <rFont val="Calibri"/>
        <family val="2"/>
      </rPr>
      <t>https://www.capitol.hawaii.gov/hrscurrent/Vol05_Ch0261-0319/HRS0281/HRS_0281-0101_0005.htm</t>
    </r>
    <r>
      <rPr>
        <b/>
        <sz val="11"/>
        <color theme="1"/>
        <rFont val="Calibri"/>
        <family val="2"/>
      </rPr>
      <t xml:space="preserve"> </t>
    </r>
  </si>
  <si>
    <t>Last amended 2006</t>
  </si>
  <si>
    <r>
      <rPr>
        <b/>
        <u/>
        <sz val="11"/>
        <color rgb="FF1155CC"/>
        <rFont val="Calibri"/>
        <family val="2"/>
      </rPr>
      <t>https://www.capitol.hawaii.gov/hrscurrent/Vol12_Ch0501-0588/HRS0572/HRS_0572-0012_0001.htm</t>
    </r>
    <r>
      <rPr>
        <b/>
        <u/>
        <sz val="11"/>
        <color rgb="FF000000"/>
        <rFont val="Calibri"/>
        <family val="2"/>
      </rPr>
      <t xml:space="preserve"> </t>
    </r>
  </si>
  <si>
    <r>
      <rPr>
        <b/>
        <u/>
        <sz val="11"/>
        <color rgb="FF1155CC"/>
        <rFont val="Calibri"/>
        <family val="2"/>
      </rPr>
      <t>https://www.capitol.hawaii.gov/hrscurrent/Vol12_Ch0501-0588/HRS0572/HRS_0572-0012_0002.htm</t>
    </r>
    <r>
      <rPr>
        <b/>
        <u/>
        <sz val="11"/>
        <color rgb="FF000000"/>
        <rFont val="Calibri"/>
        <family val="2"/>
      </rPr>
      <t xml:space="preserve"> </t>
    </r>
  </si>
  <si>
    <r>
      <rPr>
        <b/>
        <u/>
        <sz val="11"/>
        <color rgb="FF1155CC"/>
        <rFont val="Calibri"/>
        <family val="2"/>
      </rPr>
      <t>https://www.capitol.hawaii.gov/hrscurrent/Vol12_Ch0501-0588/HRS0572/HRS_0572-0012_0001.htm</t>
    </r>
    <r>
      <rPr>
        <b/>
        <sz val="11"/>
        <color theme="1"/>
        <rFont val="Calibri"/>
        <family val="2"/>
      </rPr>
      <t xml:space="preserve">; </t>
    </r>
    <r>
      <rPr>
        <b/>
        <u/>
        <sz val="11"/>
        <color rgb="FF1155CC"/>
        <rFont val="Calibri"/>
        <family val="2"/>
      </rPr>
      <t>https://www.capitol.hawaii.gov/hrscurrent/Vol12_Ch0501-0588/HRS0572/HRS_0572-0012_0002.htm</t>
    </r>
    <r>
      <rPr>
        <b/>
        <sz val="11"/>
        <color theme="1"/>
        <rFont val="Calibri"/>
        <family val="2"/>
      </rPr>
      <t xml:space="preserve"> </t>
    </r>
  </si>
  <si>
    <r>
      <rPr>
        <b/>
        <u/>
        <sz val="11"/>
        <color rgb="FF1155CC"/>
        <rFont val="Calibri"/>
        <family val="2"/>
      </rPr>
      <t>https://www.capitol.hawaii.gov/hrscurrent/Vol12_Ch0501-0588/HRS0572/HRS_0572-0012_0001.htm</t>
    </r>
    <r>
      <rPr>
        <b/>
        <sz val="11"/>
        <color theme="1"/>
        <rFont val="Calibri"/>
        <family val="2"/>
      </rPr>
      <t xml:space="preserve">; </t>
    </r>
    <r>
      <rPr>
        <b/>
        <u/>
        <sz val="11"/>
        <color rgb="FF1155CC"/>
        <rFont val="Calibri"/>
        <family val="2"/>
      </rPr>
      <t>https://www.capitol.hawaii.gov/hrscurrent/Vol12_Ch0501-0588/HRS0572/HRS_0572-0012_0002.htm</t>
    </r>
    <r>
      <rPr>
        <b/>
        <sz val="11"/>
        <color theme="1"/>
        <rFont val="Calibri"/>
        <family val="2"/>
      </rPr>
      <t xml:space="preserve"> </t>
    </r>
  </si>
  <si>
    <r>
      <rPr>
        <b/>
        <u/>
        <sz val="11"/>
        <color rgb="FF1155CC"/>
        <rFont val="Calibri"/>
        <family val="2"/>
      </rPr>
      <t>http://www.capitol.hawaii.gov/hrscurrent/Vol05_Ch0261-0319/HRS0302A/HRS_0302A-1156.htm</t>
    </r>
    <r>
      <rPr>
        <b/>
        <sz val="11"/>
        <color theme="1"/>
        <rFont val="Calibri"/>
        <family val="2"/>
      </rPr>
      <t xml:space="preserve"> </t>
    </r>
  </si>
  <si>
    <t>Passed 2009, technical amendment in 2014</t>
  </si>
  <si>
    <r>
      <rPr>
        <b/>
        <u/>
        <sz val="11"/>
        <color rgb="FF1155CC"/>
        <rFont val="Calibri"/>
        <family val="2"/>
      </rPr>
      <t>https://www.capitol.hawaii.gov/hrscurrent/vol05_ch0261-0319/hrs0302a/hrs_0302a-1140.htm</t>
    </r>
    <r>
      <rPr>
        <b/>
        <sz val="11"/>
        <color theme="1"/>
        <rFont val="Calibri"/>
        <family val="2"/>
      </rPr>
      <t xml:space="preserve"> </t>
    </r>
  </si>
  <si>
    <r>
      <rPr>
        <b/>
        <u/>
        <sz val="11"/>
        <color rgb="FF1155CC"/>
        <rFont val="Calibri"/>
        <family val="2"/>
      </rPr>
      <t>https://www.capitol.hawaii.gov/hrscurrent/vol05_ch0261-0319/hrs0302a/hrs_0302a-1139.htm</t>
    </r>
    <r>
      <rPr>
        <b/>
        <sz val="11"/>
        <color theme="1"/>
        <rFont val="Calibri"/>
        <family val="2"/>
      </rPr>
      <t xml:space="preserve"> </t>
    </r>
  </si>
  <si>
    <t>Hawaii Board of Ed Policy 103-5</t>
  </si>
  <si>
    <t>https://www.hawaiipublicschools.org/TeachingAndLearning/HealthAndNutrition/sexed/Pages/default.aspx#:~:text=Board%20Policy</t>
  </si>
  <si>
    <t>HRS §587A-3.1</t>
  </si>
  <si>
    <r>
      <rPr>
        <b/>
        <u/>
        <sz val="11"/>
        <color rgb="FF1155CC"/>
        <rFont val="Calibri"/>
        <family val="2"/>
      </rPr>
      <t>https://law.justia.com/codes/hawaii/title-31/chapter-587a/section-587a-3-1/</t>
    </r>
  </si>
  <si>
    <r>
      <rPr>
        <b/>
        <u/>
        <sz val="11"/>
        <color rgb="FF1155CC"/>
        <rFont val="Calibri"/>
        <family val="2"/>
      </rPr>
      <t>https://www.capitol.hawaii.gov/hrscurrent/Vol01_Ch0001-0042F/HRS0011/HRS_0011-0101.htm</t>
    </r>
    <r>
      <rPr>
        <b/>
        <sz val="11"/>
        <color rgb="FF000000"/>
        <rFont val="Calibri"/>
        <family val="2"/>
      </rPr>
      <t xml:space="preserve"> </t>
    </r>
  </si>
  <si>
    <r>
      <rPr>
        <b/>
        <u/>
        <sz val="11"/>
        <color rgb="FF1155CC"/>
        <rFont val="Calibri"/>
        <family val="2"/>
      </rPr>
      <t>https://www.capitol.hawaii.gov/hrscurrent/Vol12_Ch0501-0588/HRS0572/HRS_0572-0012_0001.htm</t>
    </r>
    <r>
      <rPr>
        <b/>
        <sz val="11"/>
        <color theme="1"/>
        <rFont val="Calibri"/>
        <family val="2"/>
      </rPr>
      <t xml:space="preserve"> </t>
    </r>
  </si>
  <si>
    <r>
      <rPr>
        <b/>
        <u/>
        <sz val="11"/>
        <color rgb="FF1155CC"/>
        <rFont val="Calibri"/>
        <family val="2"/>
      </rPr>
      <t>https://www.capitol.hawaii.gov/hrscurrent/Vol10_Ch0436-0474/HRS0453/HRS_0453-0016.htm</t>
    </r>
    <r>
      <rPr>
        <b/>
        <sz val="11"/>
        <color theme="1"/>
        <rFont val="Calibri"/>
        <family val="2"/>
      </rPr>
      <t xml:space="preserve"> </t>
    </r>
  </si>
  <si>
    <r>
      <rPr>
        <b/>
        <u/>
        <sz val="11"/>
        <color rgb="FF1155CC"/>
        <rFont val="Calibri"/>
        <family val="2"/>
      </rPr>
      <t>https://www.capitol.hawaii.gov/hrscurrent/Vol10_Ch0436-0474/HRS0453/HRS_0453-0016.htm</t>
    </r>
    <r>
      <rPr>
        <b/>
        <sz val="11"/>
        <color theme="1"/>
        <rFont val="Calibri"/>
        <family val="2"/>
      </rPr>
      <t xml:space="preserve"> </t>
    </r>
  </si>
  <si>
    <r>
      <rPr>
        <b/>
        <u/>
        <sz val="11"/>
        <color rgb="FF1155CC"/>
        <rFont val="Calibri"/>
        <family val="2"/>
      </rPr>
      <t>https://www.capitol.hawaii.gov/hrscurrent/Vol10_Ch0436-0474/HRS0453/HRS_0453-0016.htm</t>
    </r>
    <r>
      <rPr>
        <b/>
        <sz val="11"/>
        <color theme="1"/>
        <rFont val="Calibri"/>
        <family val="2"/>
      </rPr>
      <t xml:space="preserve"> </t>
    </r>
  </si>
  <si>
    <r>
      <rPr>
        <b/>
        <u/>
        <sz val="11"/>
        <color rgb="FF1155CC"/>
        <rFont val="Calibri"/>
        <family val="2"/>
      </rPr>
      <t>https://www.capitol.hawaii.gov/hrscurrent/Vol10_Ch0436-0474/HRS0453/HRS_0453-0016.htm</t>
    </r>
    <r>
      <rPr>
        <b/>
        <sz val="11"/>
        <color theme="1"/>
        <rFont val="Calibri"/>
        <family val="2"/>
      </rPr>
      <t xml:space="preserve"> </t>
    </r>
  </si>
  <si>
    <r>
      <rPr>
        <b/>
        <u/>
        <sz val="11"/>
        <color rgb="FF1155CC"/>
        <rFont val="Calibri"/>
        <family val="2"/>
      </rPr>
      <t>https://www.capitol.hawaii.gov/hrscurrent/Vol10_Ch0436-0474/HRS0453/HRS_0453-0016.htm</t>
    </r>
    <r>
      <rPr>
        <b/>
        <sz val="11"/>
        <color theme="1"/>
        <rFont val="Calibri"/>
        <family val="2"/>
      </rPr>
      <t xml:space="preserve"> </t>
    </r>
  </si>
  <si>
    <r>
      <rPr>
        <b/>
        <u/>
        <sz val="11"/>
        <color rgb="FF1155CC"/>
        <rFont val="Calibri"/>
        <family val="2"/>
      </rPr>
      <t>https://www.capitol.hawaii.gov/hrscurrent/Vol10_Ch0436-0474/HRS0453/HRS_0453-0016.htm</t>
    </r>
    <r>
      <rPr>
        <b/>
        <sz val="11"/>
        <color theme="1"/>
        <rFont val="Calibri"/>
        <family val="2"/>
      </rPr>
      <t xml:space="preserve"> </t>
    </r>
  </si>
  <si>
    <r>
      <rPr>
        <b/>
        <u/>
        <sz val="11"/>
        <color rgb="FF1155CC"/>
        <rFont val="Calibri"/>
        <family val="2"/>
      </rPr>
      <t>https://www.capitol.hawaii.gov/hrscurrent/Vol10_Ch0436-0474/HRS0453/HRS_0453-0016.htm</t>
    </r>
    <r>
      <rPr>
        <b/>
        <sz val="11"/>
        <color theme="1"/>
        <rFont val="Calibri"/>
        <family val="2"/>
      </rPr>
      <t xml:space="preserve"> </t>
    </r>
  </si>
  <si>
    <r>
      <rPr>
        <b/>
        <u/>
        <sz val="11"/>
        <color rgb="FF1155CC"/>
        <rFont val="Calibri"/>
        <family val="2"/>
      </rPr>
      <t>https://www.capitol.hawaii.gov/hrscurrent/Vol09_Ch0431-0435H/HRS0431/HRS_0431-0010A-0116_0007.htm</t>
    </r>
    <r>
      <rPr>
        <b/>
        <sz val="11"/>
        <color theme="1"/>
        <rFont val="Calibri"/>
        <family val="2"/>
      </rPr>
      <t xml:space="preserve"> </t>
    </r>
  </si>
  <si>
    <r>
      <rPr>
        <b/>
        <u/>
        <sz val="11"/>
        <color rgb="FF1155CC"/>
        <rFont val="Calibri"/>
        <family val="2"/>
      </rPr>
      <t>https://www.capitol.hawaii.gov/hrscurrent/Vol12_Ch0501-0588/HRS0572/HRS_0572-0012_0002.htm</t>
    </r>
    <r>
      <rPr>
        <b/>
        <sz val="11"/>
        <color theme="1"/>
        <rFont val="Calibri"/>
        <family val="2"/>
      </rPr>
      <t xml:space="preserve"> </t>
    </r>
  </si>
  <si>
    <r>
      <rPr>
        <b/>
        <u/>
        <sz val="11"/>
        <color rgb="FF1155CC"/>
        <rFont val="Calibri"/>
        <family val="2"/>
      </rPr>
      <t>https://www.capitol.hawaii.gov/hrscurrent/Vol07_Ch0346-0398/HRS0350/HRS_0350-0001_0001.htm</t>
    </r>
    <r>
      <rPr>
        <b/>
        <sz val="11"/>
        <color theme="1"/>
        <rFont val="Calibri"/>
        <family val="2"/>
      </rPr>
      <t xml:space="preserve"> </t>
    </r>
  </si>
  <si>
    <r>
      <rPr>
        <b/>
        <u/>
        <sz val="11"/>
        <color rgb="FF1155CC"/>
        <rFont val="Calibri"/>
        <family val="2"/>
      </rPr>
      <t>https://www.capitol.hawaii.gov/hrscurrent/Vol14_Ch0701-0853/HRS0712/HRS_0712-1250_0005.htm</t>
    </r>
    <r>
      <rPr>
        <b/>
        <sz val="11"/>
        <color theme="1"/>
        <rFont val="Calibri"/>
        <family val="2"/>
      </rPr>
      <t xml:space="preserve"> </t>
    </r>
  </si>
  <si>
    <r>
      <rPr>
        <b/>
        <u/>
        <sz val="11"/>
        <color rgb="FF1155CC"/>
        <rFont val="Calibri"/>
        <family val="2"/>
      </rPr>
      <t>https://www.capitol.hawaii.gov/hrscurrent/Vol05_Ch0261-0319/HRS0281/HRS_0281-0101_0005.htm</t>
    </r>
    <r>
      <rPr>
        <b/>
        <sz val="11"/>
        <color theme="1"/>
        <rFont val="Calibri"/>
        <family val="2"/>
      </rPr>
      <t xml:space="preserve"> </t>
    </r>
  </si>
  <si>
    <r>
      <rPr>
        <b/>
        <u/>
        <sz val="11"/>
        <color rgb="FF1155CC"/>
        <rFont val="Calibri"/>
        <family val="2"/>
      </rPr>
      <t>https://www.capitol.hawaii.gov/hrscurrent/Vol12_Ch0501-0588/HRS0572/HRS_0572-0012_0001.htm</t>
    </r>
    <r>
      <rPr>
        <b/>
        <sz val="11"/>
        <color theme="1"/>
        <rFont val="Calibri"/>
        <family val="2"/>
      </rPr>
      <t xml:space="preserve"> </t>
    </r>
  </si>
  <si>
    <r>
      <rPr>
        <b/>
        <u/>
        <sz val="11"/>
        <color rgb="FF1155CC"/>
        <rFont val="Calibri"/>
        <family val="2"/>
      </rPr>
      <t>https://www.capitol.hawaii.gov/hrscurrent/Vol12_Ch0501-0588/HRS0572/HRS_0572-0012_0002.htm</t>
    </r>
    <r>
      <rPr>
        <b/>
        <sz val="11"/>
        <color theme="1"/>
        <rFont val="Calibri"/>
        <family val="2"/>
      </rPr>
      <t xml:space="preserve"> </t>
    </r>
  </si>
  <si>
    <r>
      <rPr>
        <b/>
        <u/>
        <sz val="11"/>
        <color rgb="FF1155CC"/>
        <rFont val="Calibri"/>
        <family val="2"/>
      </rPr>
      <t>https://www.capitol.hawaii.gov/hrscurrent/Vol12_Ch0501-0588/HRS0572/HRS_0572-0012_0001.htm</t>
    </r>
    <r>
      <rPr>
        <b/>
        <sz val="11"/>
        <color theme="1"/>
        <rFont val="Calibri"/>
        <family val="2"/>
      </rPr>
      <t xml:space="preserve"> </t>
    </r>
  </si>
  <si>
    <r>
      <rPr>
        <b/>
        <u/>
        <sz val="11"/>
        <color rgb="FF1155CC"/>
        <rFont val="Calibri"/>
        <family val="2"/>
      </rPr>
      <t>https://www.capitol.hawaii.gov/hrscurrent/Vol12_Ch0501-0588/HRS0572/HRS_0572-0012_0001.htm</t>
    </r>
    <r>
      <rPr>
        <b/>
        <sz val="11"/>
        <color theme="1"/>
        <rFont val="Calibri"/>
        <family val="2"/>
      </rPr>
      <t xml:space="preserve"> </t>
    </r>
  </si>
  <si>
    <r>
      <rPr>
        <b/>
        <u/>
        <sz val="11"/>
        <color rgb="FF1155CC"/>
        <rFont val="Calibri"/>
        <family val="2"/>
      </rPr>
      <t>http://www.capitol.hawaii.gov/hrscurrent/Vol05_Ch0261-0319/HRS0302A/HRS_0302A-1156.htm</t>
    </r>
    <r>
      <rPr>
        <b/>
        <sz val="11"/>
        <color theme="1"/>
        <rFont val="Calibri"/>
        <family val="2"/>
      </rPr>
      <t xml:space="preserve"> </t>
    </r>
  </si>
  <si>
    <r>
      <rPr>
        <b/>
        <u/>
        <sz val="11"/>
        <color rgb="FF1155CC"/>
        <rFont val="Calibri"/>
        <family val="2"/>
      </rPr>
      <t>https://www.capitol.hawaii.gov/hrscurrent/vol05_ch0261-0319/hrs0302a/hrs_0302a-1140.htm</t>
    </r>
    <r>
      <rPr>
        <b/>
        <sz val="11"/>
        <color theme="1"/>
        <rFont val="Calibri"/>
        <family val="2"/>
      </rPr>
      <t xml:space="preserve"> </t>
    </r>
  </si>
  <si>
    <r>
      <rPr>
        <b/>
        <u/>
        <sz val="11"/>
        <color rgb="FF1155CC"/>
        <rFont val="Calibri"/>
        <family val="2"/>
      </rPr>
      <t>https://www.capitol.hawaii.gov/hrscurrent/vol05_ch0261-0319/hrs0302a/hrs_0302a-1139.htm</t>
    </r>
    <r>
      <rPr>
        <b/>
        <sz val="11"/>
        <color theme="1"/>
        <rFont val="Calibri"/>
        <family val="2"/>
      </rPr>
      <t xml:space="preserve"> </t>
    </r>
  </si>
  <si>
    <r>
      <rPr>
        <b/>
        <u/>
        <sz val="11"/>
        <color rgb="FF1155CC"/>
        <rFont val="Calibri"/>
        <family val="2"/>
      </rPr>
      <t>https://legislature.idaho.gov/statutesrules/idstat/title73/t73ch4/sect73-402/</t>
    </r>
    <r>
      <rPr>
        <b/>
        <sz val="11"/>
        <color theme="1"/>
        <rFont val="Calibri"/>
        <family val="2"/>
      </rPr>
      <t xml:space="preserve"> </t>
    </r>
  </si>
  <si>
    <r>
      <rPr>
        <b/>
        <u/>
        <sz val="11"/>
        <color rgb="FF1155CC"/>
        <rFont val="Calibri"/>
        <family val="2"/>
      </rPr>
      <t>https://legislature.idaho.gov/statutesrules/idstat/title34/t34ch10/sect34-1001/</t>
    </r>
    <r>
      <rPr>
        <b/>
        <sz val="11"/>
        <color rgb="FF000000"/>
        <rFont val="Calibri"/>
        <family val="2"/>
      </rPr>
      <t xml:space="preserve"> </t>
    </r>
  </si>
  <si>
    <t>§32-405</t>
  </si>
  <si>
    <t>https://legislature.idaho.gov/statutesrules/idstat/Title32/T32CH4/SECT32-405/</t>
  </si>
  <si>
    <t>A conscience protection, but one whose health-care services was too narrow to award a point</t>
  </si>
  <si>
    <t>§18-611, -612</t>
  </si>
  <si>
    <r>
      <rPr>
        <b/>
        <sz val="11"/>
        <color theme="1"/>
        <rFont val="Calibri"/>
        <family val="2"/>
      </rPr>
      <t xml:space="preserve"> </t>
    </r>
    <r>
      <rPr>
        <b/>
        <u/>
        <sz val="11"/>
        <color rgb="FF1155CC"/>
        <rFont val="Calibri"/>
        <family val="2"/>
      </rPr>
      <t>https://legislature.idaho.gov/statutesrules/idstat/Title18/T18CH6/SECT18-611/</t>
    </r>
    <r>
      <rPr>
        <b/>
        <sz val="11"/>
        <color theme="1"/>
        <rFont val="Calibri"/>
        <family val="2"/>
      </rPr>
      <t xml:space="preserve">; </t>
    </r>
    <r>
      <rPr>
        <b/>
        <u/>
        <sz val="11"/>
        <color rgb="FF1155CC"/>
        <rFont val="Calibri"/>
        <family val="2"/>
      </rPr>
      <t>https://legislature.idaho.gov/statutesrules/idstat/Title18/T18CH6/SECT18-612/</t>
    </r>
    <r>
      <rPr>
        <b/>
        <u/>
        <sz val="11"/>
        <color rgb="FF000000"/>
        <rFont val="Calibri"/>
        <family val="2"/>
      </rPr>
      <t xml:space="preserve"> </t>
    </r>
  </si>
  <si>
    <t>-611 added in 2010 and amended 2011; -612 added in 1973</t>
  </si>
  <si>
    <r>
      <rPr>
        <b/>
        <sz val="11"/>
        <color theme="1"/>
        <rFont val="Calibri"/>
        <family val="2"/>
      </rPr>
      <t xml:space="preserve"> </t>
    </r>
    <r>
      <rPr>
        <b/>
        <u/>
        <sz val="11"/>
        <color rgb="FF1155CC"/>
        <rFont val="Calibri"/>
        <family val="2"/>
      </rPr>
      <t>https://legislature.idaho.gov/statutesrules/idstat/Title18/T18CH6/SECT18-611/</t>
    </r>
    <r>
      <rPr>
        <b/>
        <sz val="11"/>
        <color theme="1"/>
        <rFont val="Calibri"/>
        <family val="2"/>
      </rPr>
      <t xml:space="preserve">; </t>
    </r>
    <r>
      <rPr>
        <b/>
        <u/>
        <sz val="11"/>
        <color rgb="FF1155CC"/>
        <rFont val="Calibri"/>
        <family val="2"/>
      </rPr>
      <t>https://legislature.idaho.gov/statutesrules/idstat/Title18/T18CH6/SECT18-612/</t>
    </r>
    <r>
      <rPr>
        <b/>
        <u/>
        <sz val="11"/>
        <color rgb="FF000000"/>
        <rFont val="Calibri"/>
        <family val="2"/>
      </rPr>
      <t xml:space="preserve"> </t>
    </r>
  </si>
  <si>
    <r>
      <rPr>
        <b/>
        <sz val="11"/>
        <color theme="1"/>
        <rFont val="Calibri"/>
        <family val="2"/>
      </rPr>
      <t xml:space="preserve"> </t>
    </r>
    <r>
      <rPr>
        <b/>
        <u/>
        <sz val="11"/>
        <color rgb="FF1155CC"/>
        <rFont val="Calibri"/>
        <family val="2"/>
      </rPr>
      <t>https://legislature.idaho.gov/statutesrules/idstat/Title18/T18CH6/SECT18-611/</t>
    </r>
    <r>
      <rPr>
        <b/>
        <sz val="11"/>
        <color theme="1"/>
        <rFont val="Calibri"/>
        <family val="2"/>
      </rPr>
      <t xml:space="preserve">; </t>
    </r>
    <r>
      <rPr>
        <b/>
        <u/>
        <sz val="11"/>
        <color rgb="FF1155CC"/>
        <rFont val="Calibri"/>
        <family val="2"/>
      </rPr>
      <t>https://legislature.idaho.gov/statutesrules/idstat/Title18/T18CH6/SECT18-612/</t>
    </r>
    <r>
      <rPr>
        <b/>
        <u/>
        <sz val="11"/>
        <color rgb="FF000000"/>
        <rFont val="Calibri"/>
        <family val="2"/>
      </rPr>
      <t xml:space="preserve"> </t>
    </r>
  </si>
  <si>
    <r>
      <rPr>
        <b/>
        <sz val="11"/>
        <color theme="1"/>
        <rFont val="Calibri"/>
        <family val="2"/>
      </rPr>
      <t xml:space="preserve"> </t>
    </r>
    <r>
      <rPr>
        <b/>
        <u/>
        <sz val="11"/>
        <color rgb="FF1155CC"/>
        <rFont val="Calibri"/>
        <family val="2"/>
      </rPr>
      <t>https://legislature.idaho.gov/statutesrules/idstat/Title18/T18CH6/SECT18-611/</t>
    </r>
    <r>
      <rPr>
        <b/>
        <sz val="11"/>
        <color theme="1"/>
        <rFont val="Calibri"/>
        <family val="2"/>
      </rPr>
      <t xml:space="preserve">; </t>
    </r>
    <r>
      <rPr>
        <b/>
        <u/>
        <sz val="11"/>
        <color rgb="FF1155CC"/>
        <rFont val="Calibri"/>
        <family val="2"/>
      </rPr>
      <t>https://legislature.idaho.gov/statutesrules/idstat/Title18/T18CH6/SECT18-612/</t>
    </r>
    <r>
      <rPr>
        <b/>
        <u/>
        <sz val="11"/>
        <color rgb="FF000000"/>
        <rFont val="Calibri"/>
        <family val="2"/>
      </rPr>
      <t xml:space="preserve"> </t>
    </r>
  </si>
  <si>
    <r>
      <rPr>
        <b/>
        <sz val="11"/>
        <color theme="1"/>
        <rFont val="Calibri"/>
        <family val="2"/>
      </rPr>
      <t xml:space="preserve"> </t>
    </r>
    <r>
      <rPr>
        <b/>
        <u/>
        <sz val="11"/>
        <color rgb="FF1155CC"/>
        <rFont val="Calibri"/>
        <family val="2"/>
      </rPr>
      <t>https://legislature.idaho.gov/statutesrules/idstat/Title18/T18CH6/SECT18-611/</t>
    </r>
    <r>
      <rPr>
        <b/>
        <sz val="11"/>
        <color theme="1"/>
        <rFont val="Calibri"/>
        <family val="2"/>
      </rPr>
      <t xml:space="preserve">; </t>
    </r>
    <r>
      <rPr>
        <b/>
        <u/>
        <sz val="11"/>
        <color rgb="FF1155CC"/>
        <rFont val="Calibri"/>
        <family val="2"/>
      </rPr>
      <t>https://legislature.idaho.gov/statutesrules/idstat/Title18/T18CH6/SECT18-612/</t>
    </r>
    <r>
      <rPr>
        <b/>
        <u/>
        <sz val="11"/>
        <color rgb="FF000000"/>
        <rFont val="Calibri"/>
        <family val="2"/>
      </rPr>
      <t xml:space="preserve"> </t>
    </r>
  </si>
  <si>
    <r>
      <rPr>
        <b/>
        <sz val="11"/>
        <color theme="1"/>
        <rFont val="Calibri"/>
        <family val="2"/>
      </rPr>
      <t xml:space="preserve"> </t>
    </r>
    <r>
      <rPr>
        <b/>
        <u/>
        <sz val="11"/>
        <color rgb="FF1155CC"/>
        <rFont val="Calibri"/>
        <family val="2"/>
      </rPr>
      <t>https://legislature.idaho.gov/statutesrules/idstat/Title18/T18CH6/SECT18-611/</t>
    </r>
    <r>
      <rPr>
        <b/>
        <sz val="11"/>
        <color theme="1"/>
        <rFont val="Calibri"/>
        <family val="2"/>
      </rPr>
      <t xml:space="preserve">; </t>
    </r>
    <r>
      <rPr>
        <b/>
        <u/>
        <sz val="11"/>
        <color rgb="FF1155CC"/>
        <rFont val="Calibri"/>
        <family val="2"/>
      </rPr>
      <t>https://legislature.idaho.gov/statutesrules/idstat/Title18/T18CH6/SECT18-612/</t>
    </r>
    <r>
      <rPr>
        <b/>
        <u/>
        <sz val="11"/>
        <color rgb="FF000000"/>
        <rFont val="Calibri"/>
        <family val="2"/>
      </rPr>
      <t xml:space="preserve"> </t>
    </r>
  </si>
  <si>
    <r>
      <rPr>
        <b/>
        <sz val="11"/>
        <color theme="1"/>
        <rFont val="Calibri"/>
        <family val="2"/>
      </rPr>
      <t xml:space="preserve"> </t>
    </r>
    <r>
      <rPr>
        <b/>
        <u/>
        <sz val="11"/>
        <color rgb="FF1155CC"/>
        <rFont val="Calibri"/>
        <family val="2"/>
      </rPr>
      <t>https://legislature.idaho.gov/statutesrules/idstat/Title18/T18CH6/SECT18-611/</t>
    </r>
    <r>
      <rPr>
        <b/>
        <sz val="11"/>
        <color theme="1"/>
        <rFont val="Calibri"/>
        <family val="2"/>
      </rPr>
      <t xml:space="preserve">; </t>
    </r>
    <r>
      <rPr>
        <b/>
        <u/>
        <sz val="11"/>
        <color rgb="FF1155CC"/>
        <rFont val="Calibri"/>
        <family val="2"/>
      </rPr>
      <t>https://legislature.idaho.gov/statutesrules/idstat/Title18/T18CH6/SECT18-612/</t>
    </r>
    <r>
      <rPr>
        <b/>
        <u/>
        <sz val="11"/>
        <color rgb="FF000000"/>
        <rFont val="Calibri"/>
        <family val="2"/>
      </rPr>
      <t xml:space="preserve"> </t>
    </r>
  </si>
  <si>
    <t>Specific carve-outs in both statutes for emergencies</t>
  </si>
  <si>
    <r>
      <rPr>
        <b/>
        <u/>
        <sz val="11"/>
        <color rgb="FF1155CC"/>
        <rFont val="Calibri"/>
        <family val="2"/>
      </rPr>
      <t>https://legislature.idaho.gov/statutesrules/idstat/Title39/T39CH39/SECT39-3915/</t>
    </r>
    <r>
      <rPr>
        <b/>
        <sz val="11"/>
        <color theme="1"/>
        <rFont val="Calibri"/>
        <family val="2"/>
      </rPr>
      <t xml:space="preserve"> </t>
    </r>
  </si>
  <si>
    <r>
      <rPr>
        <b/>
        <u/>
        <sz val="11"/>
        <color rgb="FF1155CC"/>
        <rFont val="Calibri"/>
        <family val="2"/>
      </rPr>
      <t>https://legislature.idaho.gov/statutesrules/idstat/Title39/T39CH39/SECT39-3915/</t>
    </r>
    <r>
      <rPr>
        <b/>
        <sz val="11"/>
        <color theme="1"/>
        <rFont val="Calibri"/>
        <family val="2"/>
      </rPr>
      <t xml:space="preserve"> </t>
    </r>
  </si>
  <si>
    <r>
      <rPr>
        <b/>
        <u/>
        <sz val="11"/>
        <color rgb="FF1155CC"/>
        <rFont val="Calibri"/>
        <family val="2"/>
      </rPr>
      <t>https://legislature.idaho.gov/statutesrules/idstat/Title39/T39CH39/SECT39-3915/</t>
    </r>
    <r>
      <rPr>
        <b/>
        <sz val="11"/>
        <color theme="1"/>
        <rFont val="Calibri"/>
        <family val="2"/>
      </rPr>
      <t xml:space="preserve"> </t>
    </r>
  </si>
  <si>
    <r>
      <rPr>
        <b/>
        <u/>
        <sz val="11"/>
        <color rgb="FF1155CC"/>
        <rFont val="Calibri"/>
        <family val="2"/>
      </rPr>
      <t>https://legislature.idaho.gov/statutesrules/idstat/Title39/T39CH39/SECT39-3915/</t>
    </r>
    <r>
      <rPr>
        <b/>
        <sz val="11"/>
        <color theme="1"/>
        <rFont val="Calibri"/>
        <family val="2"/>
      </rPr>
      <t xml:space="preserve"> </t>
    </r>
  </si>
  <si>
    <r>
      <rPr>
        <b/>
        <u/>
        <sz val="11"/>
        <color rgb="FF1155CC"/>
        <rFont val="Calibri"/>
        <family val="2"/>
      </rPr>
      <t>https://legislature.idaho.gov/statutesrules/idstat/Title39/T39CH39/SECT39-3915/</t>
    </r>
    <r>
      <rPr>
        <b/>
        <sz val="11"/>
        <color theme="1"/>
        <rFont val="Calibri"/>
        <family val="2"/>
      </rPr>
      <t xml:space="preserve"> </t>
    </r>
  </si>
  <si>
    <r>
      <rPr>
        <b/>
        <u/>
        <sz val="11"/>
        <color rgb="FF1155CC"/>
        <rFont val="Calibri"/>
        <family val="2"/>
      </rPr>
      <t>https://legislature.idaho.gov/statutesrules/idstat/Title39/T39CH39/SECT39-3915/</t>
    </r>
    <r>
      <rPr>
        <b/>
        <sz val="11"/>
        <color theme="1"/>
        <rFont val="Calibri"/>
        <family val="2"/>
      </rPr>
      <t xml:space="preserve"> </t>
    </r>
  </si>
  <si>
    <t>Statue covers refusal to provide abortifacients, but carefully defines this to not cover most forms of contraceptioin</t>
  </si>
  <si>
    <t>§ 18-611</t>
  </si>
  <si>
    <t>Added 2010, amended 2011</t>
  </si>
  <si>
    <t>§ 54-3416</t>
  </si>
  <si>
    <t xml:space="preserve">https://legislature.idaho.gov/statutesrules/idstat/title54/t54ch34/sect54-3416/ </t>
  </si>
  <si>
    <t>§16-1605(3)</t>
  </si>
  <si>
    <r>
      <rPr>
        <b/>
        <u/>
        <sz val="11"/>
        <color rgb="FF1155CC"/>
        <rFont val="Calibri"/>
        <family val="2"/>
      </rPr>
      <t>https://legislature.idaho.gov/statutesrules/idstat/Title16/T16CH16/SECT16-1605/</t>
    </r>
    <r>
      <rPr>
        <b/>
        <sz val="11"/>
        <color theme="1"/>
        <rFont val="Calibri"/>
        <family val="2"/>
      </rPr>
      <t xml:space="preserve"> </t>
    </r>
  </si>
  <si>
    <t>Latest amendment in 2018</t>
  </si>
  <si>
    <r>
      <rPr>
        <b/>
        <u/>
        <sz val="11"/>
        <color rgb="FF1155CC"/>
        <rFont val="Calibri"/>
        <family val="2"/>
      </rPr>
      <t>https://legislature.idaho.gov/statutesrules/idstat/Title23/T23CH6/SECT23-603/</t>
    </r>
    <r>
      <rPr>
        <b/>
        <sz val="11"/>
        <color theme="1"/>
        <rFont val="Calibri"/>
        <family val="2"/>
      </rPr>
      <t xml:space="preserve"> </t>
    </r>
  </si>
  <si>
    <t>Last amended in 2007</t>
  </si>
  <si>
    <r>
      <rPr>
        <b/>
        <u/>
        <sz val="11"/>
        <color rgb="FF1155CC"/>
        <rFont val="Calibri"/>
        <family val="2"/>
      </rPr>
      <t>https://legislature.idaho.gov/statutesrules/idstat/Title23/T23CH6/SECT23-604/</t>
    </r>
    <r>
      <rPr>
        <b/>
        <sz val="11"/>
        <color theme="1"/>
        <rFont val="Calibri"/>
        <family val="2"/>
      </rPr>
      <t xml:space="preserve"> </t>
    </r>
  </si>
  <si>
    <t>Last amended in 2016</t>
  </si>
  <si>
    <r>
      <rPr>
        <b/>
        <u/>
        <sz val="11"/>
        <color rgb="FF1155CC"/>
        <rFont val="Calibri"/>
        <family val="2"/>
      </rPr>
      <t>https://legislature.idaho.gov/statutesrules/idstat/Title39/T39CH48/SECT39-4802/</t>
    </r>
    <r>
      <rPr>
        <b/>
        <sz val="11"/>
        <color theme="1"/>
        <rFont val="Calibri"/>
        <family val="2"/>
      </rPr>
      <t xml:space="preserve"> </t>
    </r>
  </si>
  <si>
    <t>Last amended in 2024</t>
  </si>
  <si>
    <r>
      <rPr>
        <b/>
        <u/>
        <sz val="11"/>
        <color rgb="FF1155CC"/>
        <rFont val="Calibri"/>
        <family val="2"/>
      </rPr>
      <t>https://legislature.idaho.gov/statutesrules/idstat/Title33/T33CH2/SECT33-204/</t>
    </r>
    <r>
      <rPr>
        <b/>
        <u/>
        <sz val="11"/>
        <color rgb="FF000000"/>
        <rFont val="Calibri"/>
        <family val="2"/>
      </rPr>
      <t xml:space="preserve"> </t>
    </r>
    <r>
      <rPr>
        <b/>
        <sz val="11"/>
        <color theme="1"/>
        <rFont val="Calibri"/>
        <family val="2"/>
      </rPr>
      <t xml:space="preserve">; </t>
    </r>
    <r>
      <rPr>
        <b/>
        <u/>
        <sz val="11"/>
        <color rgb="FF1155CC"/>
        <rFont val="Calibri"/>
        <family val="2"/>
      </rPr>
      <t>https://legislature.idaho.gov/statutesrules/idstat/Title33/T33CH2/SECT33-202/</t>
    </r>
    <r>
      <rPr>
        <b/>
        <sz val="11"/>
        <color theme="1"/>
        <rFont val="Calibri"/>
        <family val="2"/>
      </rPr>
      <t xml:space="preserve"> </t>
    </r>
  </si>
  <si>
    <r>
      <rPr>
        <b/>
        <u/>
        <sz val="11"/>
        <color rgb="FF1155CC"/>
        <rFont val="Calibri"/>
        <family val="2"/>
      </rPr>
      <t>https://legislature.idaho.gov/statutesrules/idstat/Title33/T33CH5/SECT33-519/</t>
    </r>
    <r>
      <rPr>
        <b/>
        <sz val="11"/>
        <color theme="1"/>
        <rFont val="Calibri"/>
        <family val="2"/>
      </rPr>
      <t xml:space="preserve"> </t>
    </r>
  </si>
  <si>
    <t>§ 33-1611</t>
  </si>
  <si>
    <t>https://legislature.idaho.gov/statutesrules/idstat/title33/t33ch16/sect33-1611/#:~:text=33%2D1611.,from%20instruction%20in%20sex%20education.</t>
  </si>
  <si>
    <t xml:space="preserve"> §16-1648</t>
  </si>
  <si>
    <t>https://legislature.idaho.gov/statutesrules/idstat/title16/t16ch16/sect16-1648/</t>
  </si>
  <si>
    <r>
      <rPr>
        <b/>
        <u/>
        <sz val="11"/>
        <color rgb="FF1155CC"/>
        <rFont val="Calibri"/>
        <family val="2"/>
      </rPr>
      <t>https://legislature.idaho.gov/statutesrules/idstat/title73/t73ch4/sect73-402/</t>
    </r>
    <r>
      <rPr>
        <b/>
        <sz val="11"/>
        <color theme="1"/>
        <rFont val="Calibri"/>
        <family val="2"/>
      </rPr>
      <t xml:space="preserve"> </t>
    </r>
  </si>
  <si>
    <r>
      <rPr>
        <b/>
        <u/>
        <sz val="11"/>
        <color rgb="FF1155CC"/>
        <rFont val="Calibri"/>
        <family val="2"/>
      </rPr>
      <t>https://legislature.idaho.gov/statutesrules/idstat/title34/t34ch10/sect34-1001/</t>
    </r>
    <r>
      <rPr>
        <b/>
        <sz val="11"/>
        <color rgb="FF000000"/>
        <rFont val="Calibri"/>
        <family val="2"/>
      </rPr>
      <t xml:space="preserve"> </t>
    </r>
  </si>
  <si>
    <t>HB 308 (2023) to this effect, but died in committee</t>
  </si>
  <si>
    <r>
      <rPr>
        <b/>
        <u/>
        <sz val="11"/>
        <color rgb="FF1155CC"/>
        <rFont val="Calibri"/>
        <family val="2"/>
      </rPr>
      <t>https://legislature.idaho.gov/statutesrules/idstat/Title18/T18CH6/SECT18-612/</t>
    </r>
    <r>
      <rPr>
        <b/>
        <sz val="11"/>
        <color theme="1"/>
        <rFont val="Calibri"/>
        <family val="2"/>
      </rPr>
      <t xml:space="preserve"> </t>
    </r>
  </si>
  <si>
    <r>
      <rPr>
        <b/>
        <u/>
        <sz val="11"/>
        <color rgb="FF1155CC"/>
        <rFont val="Calibri"/>
        <family val="2"/>
      </rPr>
      <t>https://legislature.idaho.gov/statutesrules/idstat/Title18/T18CH6/SECT18-612/</t>
    </r>
    <r>
      <rPr>
        <b/>
        <sz val="11"/>
        <color theme="1"/>
        <rFont val="Calibri"/>
        <family val="2"/>
      </rPr>
      <t xml:space="preserve"> </t>
    </r>
  </si>
  <si>
    <r>
      <rPr>
        <b/>
        <u/>
        <sz val="11"/>
        <color rgb="FF1155CC"/>
        <rFont val="Calibri"/>
        <family val="2"/>
      </rPr>
      <t>https://legislature.idaho.gov/statutesrules/idstat/Title18/T18CH6/SECT18-612/</t>
    </r>
    <r>
      <rPr>
        <b/>
        <sz val="11"/>
        <color theme="1"/>
        <rFont val="Calibri"/>
        <family val="2"/>
      </rPr>
      <t xml:space="preserve"> </t>
    </r>
  </si>
  <si>
    <t>§18-611, §18-612</t>
  </si>
  <si>
    <r>
      <rPr>
        <b/>
        <u/>
        <sz val="11"/>
        <color rgb="FF1155CC"/>
        <rFont val="Calibri"/>
        <family val="2"/>
      </rPr>
      <t>https://legislature.idaho.gov/statutesrules/idstat/Title18/T18CH6/SECT18-612/</t>
    </r>
    <r>
      <rPr>
        <b/>
        <sz val="11"/>
        <color theme="1"/>
        <rFont val="Calibri"/>
        <family val="2"/>
      </rPr>
      <t xml:space="preserve"> </t>
    </r>
  </si>
  <si>
    <r>
      <rPr>
        <b/>
        <u/>
        <sz val="11"/>
        <color rgb="FF1155CC"/>
        <rFont val="Calibri"/>
        <family val="2"/>
      </rPr>
      <t>https://legislature.idaho.gov/statutesrules/idstat/Title18/T18CH6/SECT18-611/</t>
    </r>
    <r>
      <rPr>
        <b/>
        <sz val="11"/>
        <color theme="1"/>
        <rFont val="Calibri"/>
        <family val="2"/>
      </rPr>
      <t xml:space="preserve"> </t>
    </r>
  </si>
  <si>
    <r>
      <rPr>
        <b/>
        <u/>
        <sz val="11"/>
        <color rgb="FF1155CC"/>
        <rFont val="Calibri"/>
        <family val="2"/>
      </rPr>
      <t>https://legislature.idaho.gov/statutesrules/idstat/Title18/T18CH6/SECT18-611/</t>
    </r>
    <r>
      <rPr>
        <b/>
        <sz val="11"/>
        <color theme="1"/>
        <rFont val="Calibri"/>
        <family val="2"/>
      </rPr>
      <t xml:space="preserve"> </t>
    </r>
  </si>
  <si>
    <r>
      <rPr>
        <b/>
        <u/>
        <sz val="11"/>
        <color rgb="FF1155CC"/>
        <rFont val="Calibri"/>
        <family val="2"/>
      </rPr>
      <t>https://legislature.idaho.gov/statutesrules/idstat/Title18/T18CH6/SECT18-611/</t>
    </r>
    <r>
      <rPr>
        <b/>
        <sz val="11"/>
        <color theme="1"/>
        <rFont val="Calibri"/>
        <family val="2"/>
      </rPr>
      <t xml:space="preserve"> </t>
    </r>
  </si>
  <si>
    <r>
      <rPr>
        <b/>
        <u/>
        <sz val="11"/>
        <color rgb="FF1155CC"/>
        <rFont val="Calibri"/>
        <family val="2"/>
      </rPr>
      <t>https://legislature.idaho.gov/statutesrules/idstat/Title39/T39CH39/SECT39-3915/</t>
    </r>
    <r>
      <rPr>
        <b/>
        <sz val="11"/>
        <color theme="1"/>
        <rFont val="Calibri"/>
        <family val="2"/>
      </rPr>
      <t xml:space="preserve"> </t>
    </r>
  </si>
  <si>
    <r>
      <rPr>
        <b/>
        <u/>
        <sz val="11"/>
        <color rgb="FF1155CC"/>
        <rFont val="Calibri"/>
        <family val="2"/>
      </rPr>
      <t>https://legislature.idaho.gov/statutesrules/idstat/Title39/T39CH39/SECT39-3915/</t>
    </r>
    <r>
      <rPr>
        <b/>
        <sz val="11"/>
        <color theme="1"/>
        <rFont val="Calibri"/>
        <family val="2"/>
      </rPr>
      <t xml:space="preserve"> </t>
    </r>
  </si>
  <si>
    <r>
      <rPr>
        <b/>
        <u/>
        <sz val="11"/>
        <color rgb="FF1155CC"/>
        <rFont val="Calibri"/>
        <family val="2"/>
      </rPr>
      <t>https://legislature.idaho.gov/statutesrules/idstat/Title39/T39CH39/SECT39-3915/</t>
    </r>
    <r>
      <rPr>
        <b/>
        <sz val="11"/>
        <color theme="1"/>
        <rFont val="Calibri"/>
        <family val="2"/>
      </rPr>
      <t xml:space="preserve"> </t>
    </r>
  </si>
  <si>
    <r>
      <rPr>
        <b/>
        <u/>
        <sz val="11"/>
        <color rgb="FF1155CC"/>
        <rFont val="Calibri"/>
        <family val="2"/>
      </rPr>
      <t>https://legislature.idaho.gov/statutesrules/idstat/Title39/T39CH39/SECT39-3915/</t>
    </r>
    <r>
      <rPr>
        <b/>
        <sz val="11"/>
        <color theme="1"/>
        <rFont val="Calibri"/>
        <family val="2"/>
      </rPr>
      <t xml:space="preserve"> </t>
    </r>
  </si>
  <si>
    <r>
      <rPr>
        <b/>
        <u/>
        <sz val="11"/>
        <color rgb="FF1155CC"/>
        <rFont val="Calibri"/>
        <family val="2"/>
      </rPr>
      <t>https://legislature.idaho.gov/statutesrules/idstat/Title39/T39CH39/SECT39-3915/</t>
    </r>
    <r>
      <rPr>
        <b/>
        <sz val="11"/>
        <color theme="1"/>
        <rFont val="Calibri"/>
        <family val="2"/>
      </rPr>
      <t xml:space="preserve"> </t>
    </r>
  </si>
  <si>
    <r>
      <rPr>
        <b/>
        <u/>
        <sz val="11"/>
        <color rgb="FF1155CC"/>
        <rFont val="Calibri"/>
        <family val="2"/>
      </rPr>
      <t>https://legislature.idaho.gov/statutesrules/idstat/Title39/T39CH39/SECT39-3915/</t>
    </r>
    <r>
      <rPr>
        <b/>
        <sz val="11"/>
        <color theme="1"/>
        <rFont val="Calibri"/>
        <family val="2"/>
      </rPr>
      <t xml:space="preserve"> </t>
    </r>
  </si>
  <si>
    <r>
      <rPr>
        <b/>
        <u/>
        <sz val="11"/>
        <color rgb="FF1155CC"/>
        <rFont val="Calibri"/>
        <family val="2"/>
      </rPr>
      <t>https://legislature.idaho.gov/statutesrules/idstat/Title16/T16CH16/SECT16-1605/</t>
    </r>
    <r>
      <rPr>
        <b/>
        <sz val="11"/>
        <color theme="1"/>
        <rFont val="Calibri"/>
        <family val="2"/>
      </rPr>
      <t xml:space="preserve"> </t>
    </r>
  </si>
  <si>
    <r>
      <rPr>
        <b/>
        <u/>
        <sz val="11"/>
        <color rgb="FF1155CC"/>
        <rFont val="Calibri"/>
        <family val="2"/>
      </rPr>
      <t>https://legislature.idaho.gov/statutesrules/idstat/Title23/T23CH6/SECT23-603/</t>
    </r>
    <r>
      <rPr>
        <b/>
        <sz val="11"/>
        <color theme="1"/>
        <rFont val="Calibri"/>
        <family val="2"/>
      </rPr>
      <t xml:space="preserve"> </t>
    </r>
  </si>
  <si>
    <r>
      <rPr>
        <b/>
        <u/>
        <sz val="11"/>
        <color rgb="FF1155CC"/>
        <rFont val="Calibri"/>
        <family val="2"/>
      </rPr>
      <t>https://legislature.idaho.gov/statutesrules/idstat/Title23/T23CH6/SECT23-604/</t>
    </r>
    <r>
      <rPr>
        <b/>
        <sz val="11"/>
        <color theme="1"/>
        <rFont val="Calibri"/>
        <family val="2"/>
      </rPr>
      <t xml:space="preserve"> </t>
    </r>
  </si>
  <si>
    <r>
      <rPr>
        <b/>
        <u/>
        <sz val="11"/>
        <color rgb="FF1155CC"/>
        <rFont val="Calibri"/>
        <family val="2"/>
      </rPr>
      <t>https://legislature.idaho.gov/statutesrules/idstat/Title39/T39CH48/SECT39-4802/</t>
    </r>
    <r>
      <rPr>
        <b/>
        <sz val="11"/>
        <color theme="1"/>
        <rFont val="Calibri"/>
        <family val="2"/>
      </rPr>
      <t xml:space="preserve"> </t>
    </r>
  </si>
  <si>
    <r>
      <rPr>
        <b/>
        <u/>
        <sz val="11"/>
        <color rgb="FF1155CC"/>
        <rFont val="Calibri"/>
        <family val="2"/>
      </rPr>
      <t>https://legislature.idaho.gov/statutesrules/idstat/Title33/T33CH2/SECT33-204/</t>
    </r>
    <r>
      <rPr>
        <b/>
        <u/>
        <sz val="11"/>
        <color rgb="FF000000"/>
        <rFont val="Calibri"/>
        <family val="2"/>
      </rPr>
      <t xml:space="preserve"> </t>
    </r>
    <r>
      <rPr>
        <b/>
        <sz val="11"/>
        <color theme="1"/>
        <rFont val="Calibri"/>
        <family val="2"/>
      </rPr>
      <t xml:space="preserve">; </t>
    </r>
    <r>
      <rPr>
        <b/>
        <u/>
        <sz val="11"/>
        <color rgb="FF1155CC"/>
        <rFont val="Calibri"/>
        <family val="2"/>
      </rPr>
      <t>https://legislature.idaho.gov/statutesrules/idstat/Title33/T33CH2/SECT33-202/</t>
    </r>
    <r>
      <rPr>
        <b/>
        <sz val="11"/>
        <color theme="1"/>
        <rFont val="Calibri"/>
        <family val="2"/>
      </rPr>
      <t xml:space="preserve"> </t>
    </r>
  </si>
  <si>
    <r>
      <rPr>
        <b/>
        <u/>
        <sz val="11"/>
        <color rgb="FF1155CC"/>
        <rFont val="Calibri"/>
        <family val="2"/>
      </rPr>
      <t>https://legislature.idaho.gov/statutesrules/idstat/Title33/T33CH5/SECT33-519/</t>
    </r>
    <r>
      <rPr>
        <b/>
        <sz val="11"/>
        <color theme="1"/>
        <rFont val="Calibri"/>
        <family val="2"/>
      </rPr>
      <t xml:space="preserve"> </t>
    </r>
  </si>
  <si>
    <r>
      <rPr>
        <b/>
        <u/>
        <sz val="11"/>
        <color rgb="FF1155CC"/>
        <rFont val="Calibri"/>
        <family val="2"/>
      </rPr>
      <t>https://www.ilga.gov/legislation/ilcs/ilcs3.asp?ActID=2272&amp;ChapterID=64</t>
    </r>
    <r>
      <rPr>
        <b/>
        <sz val="11"/>
        <color theme="1"/>
        <rFont val="Calibri"/>
        <family val="2"/>
      </rPr>
      <t xml:space="preserve"> </t>
    </r>
  </si>
  <si>
    <r>
      <rPr>
        <b/>
        <u/>
        <sz val="11"/>
        <color rgb="FF1155CC"/>
        <rFont val="Calibri"/>
        <family val="2"/>
      </rPr>
      <t>https://ilga.gov/legislation/ilcs/ilcs4.asp?DocName=001000050HArt%2E+19&amp;ActID=170&amp;ChapterID=3&amp;SeqStart=69600000&amp;SeqEnd=72100000</t>
    </r>
    <r>
      <rPr>
        <b/>
        <sz val="11"/>
        <color rgb="FF000000"/>
        <rFont val="Calibri"/>
        <family val="2"/>
      </rPr>
      <t xml:space="preserve"> </t>
    </r>
  </si>
  <si>
    <t>Switched to no-excuse-needed in 2009</t>
  </si>
  <si>
    <r>
      <rPr>
        <b/>
        <u/>
        <sz val="11"/>
        <color rgb="FF1155CC"/>
        <rFont val="Calibri"/>
        <family val="2"/>
      </rPr>
      <t>https://www.ilga.gov/legislation/ilcs/ilcs4.asp?ActID=2086&amp;ChapterID=59&amp;SeqStart=900000&amp;SeqEnd=3000000</t>
    </r>
    <r>
      <rPr>
        <b/>
        <sz val="11"/>
        <color theme="1"/>
        <rFont val="Calibri"/>
        <family val="2"/>
      </rPr>
      <t xml:space="preserve"> </t>
    </r>
  </si>
  <si>
    <t>745 ILCS 70/1-14</t>
  </si>
  <si>
    <r>
      <rPr>
        <b/>
        <u/>
        <sz val="11"/>
        <color rgb="FF1155CC"/>
        <rFont val="Calibri"/>
        <family val="2"/>
      </rPr>
      <t>https://www.ilga.gov/legislation/ilcs/ilcs3.asp?ActID=2082&amp;ChapterID=58</t>
    </r>
    <r>
      <rPr>
        <b/>
        <sz val="11"/>
        <color theme="1"/>
        <rFont val="Calibri"/>
        <family val="2"/>
      </rPr>
      <t xml:space="preserve"> </t>
    </r>
  </si>
  <si>
    <t xml:space="preserve">70/13.5 is a categorical exception for COVID-19 laws, is that enough to take away the point?  MDH I don't think so. </t>
  </si>
  <si>
    <r>
      <rPr>
        <b/>
        <u/>
        <sz val="11"/>
        <color rgb="FF1155CC"/>
        <rFont val="Calibri"/>
        <family val="2"/>
      </rPr>
      <t>https://www.ilga.gov/legislation/ilcs/ilcs3.asp?ActID=2082&amp;ChapterID=58</t>
    </r>
    <r>
      <rPr>
        <b/>
        <sz val="11"/>
        <color theme="1"/>
        <rFont val="Calibri"/>
        <family val="2"/>
      </rPr>
      <t xml:space="preserve"> </t>
    </r>
  </si>
  <si>
    <t>745 70/9</t>
  </si>
  <si>
    <r>
      <rPr>
        <b/>
        <u/>
        <sz val="11"/>
        <color rgb="FF000000"/>
        <rFont val="Calibri"/>
        <family val="2"/>
      </rPr>
      <t>https://www.ilga.gov/legislation/ilcs/ilcs3.asp?ActID=2082&amp;ChapterID=58</t>
    </r>
    <r>
      <rPr>
        <b/>
        <sz val="11"/>
        <color theme="1"/>
        <rFont val="Calibri"/>
        <family val="2"/>
      </rPr>
      <t xml:space="preserve"> </t>
    </r>
  </si>
  <si>
    <r>
      <rPr>
        <b/>
        <u/>
        <sz val="11"/>
        <color rgb="FF000000"/>
        <rFont val="Calibri"/>
        <family val="2"/>
      </rPr>
      <t>https://www.ilga.gov/legislation/ilcs/ilcs3.asp?ActID=2082&amp;ChapterID=58</t>
    </r>
    <r>
      <rPr>
        <b/>
        <sz val="11"/>
        <color theme="1"/>
        <rFont val="Calibri"/>
        <family val="2"/>
      </rPr>
      <t xml:space="preserve"> </t>
    </r>
  </si>
  <si>
    <t>745 ILCS 70/4, 9</t>
  </si>
  <si>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</si>
  <si>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</si>
  <si>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t>745 ILCS 70/5, 9</t>
  </si>
  <si>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</si>
  <si>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</si>
  <si>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</si>
  <si>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</si>
  <si>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</si>
  <si>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</si>
  <si>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</si>
  <si>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</si>
  <si>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</si>
  <si>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</si>
  <si>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</si>
  <si>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</si>
  <si>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</si>
  <si>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</si>
  <si>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</si>
  <si>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t>Health-care services defined broad enough to cover euthanasia</t>
  </si>
  <si>
    <t xml:space="preserve">745 ILCS 70/3; 745 ILCS 70/4 </t>
  </si>
  <si>
    <r>
      <rPr>
        <b/>
        <u/>
        <sz val="11"/>
        <color rgb="FF000000"/>
        <rFont val="Calibri"/>
        <family val="2"/>
      </rPr>
      <t xml:space="preserve">https://www.ilga.gov/legislation/ilcs/ilcs3.asp?ActID=2082 </t>
    </r>
    <r>
      <rPr>
        <b/>
        <sz val="11"/>
        <color theme="1"/>
        <rFont val="Calibri"/>
        <family val="2"/>
      </rPr>
      <t xml:space="preserve">;  </t>
    </r>
    <r>
      <rPr>
        <b/>
        <u/>
        <sz val="11"/>
        <color rgb="FF1155CC"/>
        <rFont val="Calibri"/>
        <family val="2"/>
      </rPr>
      <t>https://www.ilga.gov/legislation/ilcs/ilcs3.asp?ActID=2082</t>
    </r>
    <r>
      <rPr>
        <b/>
        <sz val="11"/>
        <color theme="1"/>
        <rFont val="Calibri"/>
        <family val="2"/>
      </rPr>
      <t xml:space="preserve"> </t>
    </r>
  </si>
  <si>
    <t>Psychologists and counselors are not covered by this act</t>
  </si>
  <si>
    <t>745 ILCS 70/2, 11.2-11.4</t>
  </si>
  <si>
    <r>
      <rPr>
        <b/>
        <u/>
        <sz val="11"/>
        <color rgb="FF1155CC"/>
        <rFont val="Calibri"/>
        <family val="2"/>
      </rPr>
      <t>https://www.ilga.gov/legislation/ilcs/ilcs3.asp?ActID=2082&amp;ChapAct=745</t>
    </r>
    <r>
      <rPr>
        <b/>
        <sz val="11"/>
        <color theme="1"/>
        <rFont val="Calibri"/>
        <family val="2"/>
      </rPr>
      <t xml:space="preserve"> </t>
    </r>
  </si>
  <si>
    <r>
      <rPr>
        <b/>
        <u/>
        <sz val="11"/>
        <color rgb="FF1155CC"/>
        <rFont val="Calibri"/>
        <family val="2"/>
      </rPr>
      <t>https://www.ilga.gov/legislation/ilcs/ilcs3.asp?ActID=2082&amp;ChapAct=745</t>
    </r>
    <r>
      <rPr>
        <b/>
        <sz val="11"/>
        <color theme="1"/>
        <rFont val="Calibri"/>
        <family val="2"/>
      </rPr>
      <t xml:space="preserve"> </t>
    </r>
  </si>
  <si>
    <r>
      <rPr>
        <b/>
        <u/>
        <sz val="11"/>
        <color rgb="FF1155CC"/>
        <rFont val="Calibri"/>
        <family val="2"/>
      </rPr>
      <t>https://www.ilga.gov/legislation/ilcs/ilcs3.asp?ActID=2082&amp;ChapAct=745</t>
    </r>
    <r>
      <rPr>
        <b/>
        <sz val="11"/>
        <color theme="1"/>
        <rFont val="Calibri"/>
        <family val="2"/>
      </rPr>
      <t xml:space="preserve"> </t>
    </r>
  </si>
  <si>
    <r>
      <rPr>
        <b/>
        <u/>
        <sz val="11"/>
        <color rgb="FF1155CC"/>
        <rFont val="Calibri"/>
        <family val="2"/>
      </rPr>
      <t>https://www.ilga.gov/legislation/ilcs/ilcs4.asp?ActID=2086&amp;ChapterID=59&amp;SeqStart=900000&amp;SeqEnd=3000000</t>
    </r>
    <r>
      <rPr>
        <b/>
        <sz val="11"/>
        <color theme="1"/>
        <rFont val="Calibri"/>
        <family val="2"/>
      </rPr>
      <t xml:space="preserve"> </t>
    </r>
  </si>
  <si>
    <t>775 ILCS 15/3</t>
  </si>
  <si>
    <t xml:space="preserve"> https://www.ilga.gov/legislation/ilcs/documents/077500150K3.htm </t>
  </si>
  <si>
    <t>215 ILCS 5/236</t>
  </si>
  <si>
    <r>
      <rPr>
        <b/>
        <sz val="11"/>
        <color rgb="FF000000"/>
        <rFont val="Calibri"/>
        <family val="2"/>
      </rPr>
      <t xml:space="preserve"> </t>
    </r>
    <r>
      <rPr>
        <b/>
        <u/>
        <sz val="11"/>
        <color rgb="FF1155CC"/>
        <rFont val="Calibri"/>
        <family val="2"/>
      </rPr>
      <t>https://www.ilga.gov/legislation/ilcs/fulltext.asp?DocName=021500050K236</t>
    </r>
    <r>
      <rPr>
        <b/>
        <sz val="11"/>
        <color rgb="FF000000"/>
        <rFont val="Calibri"/>
        <family val="2"/>
      </rPr>
      <t xml:space="preserve">  </t>
    </r>
  </si>
  <si>
    <r>
      <rPr>
        <b/>
        <u/>
        <sz val="11"/>
        <color rgb="FF1155CC"/>
        <rFont val="Calibri"/>
        <family val="2"/>
      </rPr>
      <t>https://www.ilga.gov/legislation/ilcs/ilcs4.asp?DocName=073500050HArt%2E+VIII+Pt%2E+8&amp;ActID=2017&amp;ChapterID=56&amp;SeqStart=56800000&amp;SeqEnd=57675000</t>
    </r>
    <r>
      <rPr>
        <b/>
        <sz val="11"/>
        <color theme="1"/>
        <rFont val="Calibri"/>
        <family val="2"/>
      </rPr>
      <t xml:space="preserve">; </t>
    </r>
    <r>
      <rPr>
        <b/>
        <u/>
        <sz val="11"/>
        <color rgb="FF1155CC"/>
        <rFont val="Calibri"/>
        <family val="2"/>
      </rPr>
      <t>https://www.ilga.gov/legislation/ilcs/fulltext.asp?DocName=032500050K4</t>
    </r>
    <r>
      <rPr>
        <b/>
        <sz val="11"/>
        <color theme="1"/>
        <rFont val="Calibri"/>
        <family val="2"/>
      </rPr>
      <t xml:space="preserve"> </t>
    </r>
  </si>
  <si>
    <t>https://www.ilga.gov/legislation/ilcs/fulltext.asp?DocName=023500050K6-16</t>
  </si>
  <si>
    <t>Language existed since 1998 emact,emt</t>
  </si>
  <si>
    <t>https://ilga.gov/legislation/ilcs/fulltext.asp?DocName=023500050K6-20</t>
  </si>
  <si>
    <t>There is an amendment introduced in the 2025 session; does not look substantive</t>
  </si>
  <si>
    <r>
      <rPr>
        <b/>
        <u/>
        <sz val="11"/>
        <color rgb="FF1155CC"/>
        <rFont val="Calibri"/>
        <family val="2"/>
      </rPr>
      <t>https://www.ilga.gov/legislation/ilcs/ilcs4.asp?ActID=2086&amp;ChapterID=59&amp;SeqStart=900000&amp;SeqEnd=3000000</t>
    </r>
    <r>
      <rPr>
        <b/>
        <u/>
        <sz val="11"/>
        <color rgb="FF000000"/>
        <rFont val="Calibri"/>
        <family val="2"/>
      </rPr>
      <t xml:space="preserve"> </t>
    </r>
  </si>
  <si>
    <t>Most recent amendment was 2014</t>
  </si>
  <si>
    <r>
      <rPr>
        <b/>
        <u/>
        <sz val="11"/>
        <color rgb="FF1155CC"/>
        <rFont val="Calibri"/>
        <family val="2"/>
      </rPr>
      <t>https://www.ilga.gov/legislation/ilcs/ilcs4.asp?ActID=2086&amp;ChapterID=59&amp;SeqStart=900000&amp;SeqEnd=3000000</t>
    </r>
    <r>
      <rPr>
        <b/>
        <sz val="11"/>
        <color theme="1"/>
        <rFont val="Calibri"/>
        <family val="2"/>
      </rPr>
      <t xml:space="preserve"> </t>
    </r>
  </si>
  <si>
    <r>
      <rPr>
        <b/>
        <u/>
        <sz val="11"/>
        <color rgb="FF1155CC"/>
        <rFont val="Calibri"/>
        <family val="2"/>
      </rPr>
      <t>https://www.ilga.gov/legislation/ilcs/ilcs4.asp?ActID=2086&amp;ChapterID=59&amp;SeqStart=900000&amp;SeqEnd=3000000</t>
    </r>
    <r>
      <rPr>
        <b/>
        <sz val="11"/>
        <color theme="1"/>
        <rFont val="Calibri"/>
        <family val="2"/>
      </rPr>
      <t xml:space="preserve"> </t>
    </r>
  </si>
  <si>
    <r>
      <rPr>
        <b/>
        <u/>
        <sz val="11"/>
        <color rgb="FF1155CC"/>
        <rFont val="Calibri"/>
        <family val="2"/>
      </rPr>
      <t>https://www.ilga.gov/legislation/ilcs/ilcs4.asp?ActID=2086&amp;ChapterID=59&amp;SeqStart=900000&amp;SeqEnd=3000000</t>
    </r>
    <r>
      <rPr>
        <b/>
        <sz val="11"/>
        <color theme="1"/>
        <rFont val="Calibri"/>
        <family val="2"/>
      </rPr>
      <t xml:space="preserve"> </t>
    </r>
  </si>
  <si>
    <t>https://www.ilga.gov/legislation/ilcs/documents/010500050k27-8.1.htm</t>
  </si>
  <si>
    <t>At least one bill introduced in 2025 session to amend this statute</t>
  </si>
  <si>
    <t>https://www.ilga.gov/legislation/ilcs/fulltext.asp?DocName=010500050K26-1</t>
  </si>
  <si>
    <r>
      <rPr>
        <b/>
        <u/>
        <sz val="11"/>
        <color rgb="FF1155CC"/>
        <rFont val="Calibri"/>
        <family val="2"/>
      </rPr>
      <t>https://www.ilga.gov/legislation/ilcs/ilcs4.asp?DocName=010500050HArt%2E+26&amp;ActID=1005&amp;ChapterID=17&amp;SeqStart=170200000&amp;SeqEnd=172900000</t>
    </r>
    <r>
      <rPr>
        <b/>
        <sz val="11"/>
        <color theme="1"/>
        <rFont val="Calibri"/>
        <family val="2"/>
      </rPr>
      <t xml:space="preserve"> </t>
    </r>
  </si>
  <si>
    <t>110 ILCS 110/1</t>
  </si>
  <si>
    <r>
      <rPr>
        <b/>
        <u/>
        <sz val="11"/>
        <color rgb="FF1155CC"/>
        <rFont val="Calibri"/>
        <family val="2"/>
      </rPr>
      <t>https://www.ilga.gov/legislation/ilcs/ilcs3.asp?ActID=1076&amp;ChapterID=18</t>
    </r>
    <r>
      <rPr>
        <b/>
        <sz val="11"/>
        <color rgb="FF000000"/>
        <rFont val="Calibri"/>
        <family val="2"/>
      </rPr>
      <t xml:space="preserve"> </t>
    </r>
  </si>
  <si>
    <t>Last amended in 1995</t>
  </si>
  <si>
    <t>105 ILCS 5/34-21.9; 105 ILCS 5/10-20.73; 110 ILCS 805/3-29.14; 110 ILCS 685/30-220; 110 ILCS 690/35-215; 110 ILCS 680/25-210; 110 ILCS 665/10-210; 110 ILCS 670/15-210; 110 ILCS 660/5-210; 110 ILCS 305/120; 110 ILCS 520/100</t>
  </si>
  <si>
    <t>https://www.ilga.gov/legislation/ilcs/fulltext.asp?DocName=010500050K34-21.9</t>
  </si>
  <si>
    <t>2021; IL painfully included identical statutes in 11 different places in its code, two for public schools (in big and small cities), and one for each public university</t>
  </si>
  <si>
    <t>105 ILCS 5/27-9.1a(d)</t>
  </si>
  <si>
    <t>https://www.ilga.gov/legislation/ilcs/fulltext.asp?DocName=010500050K27-9.1a#:~:text=(d)</t>
  </si>
  <si>
    <t>20 ILCS 521/5</t>
  </si>
  <si>
    <t>https://casetext.com/statute/illinois-compiled-statutes/government/chapter-20-executive-branch/subchapter-department-of-children-and-family-services/act-520-foster-parent-law/act-521-foster-childrens-bill-of-rights-act/section-20-ilcs-5215-effective-112025-foster-childrens-bill-of-rights</t>
  </si>
  <si>
    <r>
      <rPr>
        <b/>
        <u/>
        <sz val="11"/>
        <color rgb="FF1155CC"/>
        <rFont val="Calibri"/>
        <family val="2"/>
      </rPr>
      <t>https://www.ilga.gov/legislation/ilcs/ilcs3.asp?ActID=2272&amp;ChapterID=64</t>
    </r>
    <r>
      <rPr>
        <b/>
        <sz val="11"/>
        <color theme="1"/>
        <rFont val="Calibri"/>
        <family val="2"/>
      </rPr>
      <t xml:space="preserve"> </t>
    </r>
  </si>
  <si>
    <r>
      <rPr>
        <b/>
        <u/>
        <sz val="11"/>
        <color rgb="FF1155CC"/>
        <rFont val="Calibri"/>
        <family val="2"/>
      </rPr>
      <t>https://ilga.gov/legislation/ilcs/ilcs4.asp?DocName=001000050HArt%2E+19&amp;ActID=170&amp;ChapterID=3&amp;SeqStart=69600000&amp;SeqEnd=72100000</t>
    </r>
    <r>
      <rPr>
        <b/>
        <sz val="11"/>
        <color rgb="FF000000"/>
        <rFont val="Calibri"/>
        <family val="2"/>
      </rPr>
      <t xml:space="preserve"> </t>
    </r>
  </si>
  <si>
    <r>
      <rPr>
        <b/>
        <u/>
        <sz val="11"/>
        <color rgb="FF1155CC"/>
        <rFont val="Calibri"/>
        <family val="2"/>
      </rPr>
      <t>https://www.ilga.gov/legislation/ilcs/ilcs4.asp?ActID=2086&amp;ChapterID=59&amp;SeqStart=900000&amp;SeqEnd=3000000</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</si>
  <si>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</si>
  <si>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</si>
  <si>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t>745 ILCS 70/3(a) (d), 70/9</t>
  </si>
  <si>
    <r>
      <rPr>
        <b/>
        <u/>
        <sz val="11"/>
        <color rgb="FF000000"/>
        <rFont val="Calibri"/>
        <family val="2"/>
      </rPr>
      <t>https://www.ilga.gov/legislation/ilcs/ilcs3.asp?ActID=2082&amp;ChapterID=58</t>
    </r>
    <r>
      <rPr>
        <b/>
        <sz val="11"/>
        <color theme="1"/>
        <rFont val="Calibri"/>
        <family val="2"/>
      </rPr>
      <t xml:space="preserve"> </t>
    </r>
  </si>
  <si>
    <t xml:space="preserve">70/9 more directly addresses hospitals, while 70/4 (as referenced in previous years) focuses more on individual care providers </t>
  </si>
  <si>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</si>
  <si>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</si>
  <si>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</si>
  <si>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t>70/4, not 70/5 addresses criminal liability</t>
  </si>
  <si>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</si>
  <si>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</si>
  <si>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</si>
  <si>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</si>
  <si>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</si>
  <si>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</si>
  <si>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</si>
  <si>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</si>
  <si>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</si>
  <si>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</si>
  <si>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</si>
  <si>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</si>
  <si>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</si>
  <si>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https://www.ilga.gov/legislation/ilcs/ilcs3.asp?ActID=2082&amp;ChapterID=58</t>
    </r>
    <r>
      <rPr>
        <b/>
        <sz val="11"/>
        <color theme="1"/>
        <rFont val="Calibri"/>
        <family val="2"/>
      </rPr>
      <t xml:space="preserve"> </t>
    </r>
  </si>
  <si>
    <r>
      <rPr>
        <b/>
        <u/>
        <sz val="11"/>
        <color rgb="FF1155CC"/>
        <rFont val="Calibri"/>
        <family val="2"/>
      </rPr>
      <t>https://www.ilga.gov/legislation/ilcs/ilcs3.asp?ActID=2082&amp;ChapAct=745</t>
    </r>
    <r>
      <rPr>
        <b/>
        <sz val="11"/>
        <color theme="1"/>
        <rFont val="Calibri"/>
        <family val="2"/>
      </rPr>
      <t xml:space="preserve"> </t>
    </r>
  </si>
  <si>
    <t>215 ILCS 5/356z.4a; 745 ILCS 70/2, 11.2-11.4</t>
  </si>
  <si>
    <t xml:space="preserve">https://www.ilga.gov/legislation/ilcs/ilcs3.asp?ActID=2082&amp;ChapAct=745  </t>
  </si>
  <si>
    <t>215 ILCS 5/356z.4; 745 ILCS 70/2, 11.2-11.4</t>
  </si>
  <si>
    <r>
      <rPr>
        <b/>
        <u/>
        <sz val="11"/>
        <color rgb="FF1155CC"/>
        <rFont val="Calibri"/>
        <family val="2"/>
      </rPr>
      <t>https://www.ilga.gov/legislation/ilcs/ilcs4.asp?ActID=2086&amp;ChapterID=59&amp;SeqStart=900000&amp;SeqEnd=3000000</t>
    </r>
    <r>
      <rPr>
        <b/>
        <sz val="11"/>
        <color theme="1"/>
        <rFont val="Calibri"/>
        <family val="2"/>
      </rPr>
      <t xml:space="preserve"> </t>
    </r>
  </si>
  <si>
    <r>
      <rPr>
        <b/>
        <u/>
        <sz val="11"/>
        <color rgb="FF1155CC"/>
        <rFont val="Calibri"/>
        <family val="2"/>
      </rPr>
      <t>https://www.ilga.gov/legislation/ilcs/ilcs4.asp?DocName=073500050HArt%2E+VIII+Pt%2E+8&amp;ActID=2017&amp;ChapterID=56&amp;SeqStart=56800000&amp;SeqEnd=57675000</t>
    </r>
    <r>
      <rPr>
        <b/>
        <sz val="11"/>
        <color theme="1"/>
        <rFont val="Calibri"/>
        <family val="2"/>
      </rPr>
      <t xml:space="preserve"> </t>
    </r>
  </si>
  <si>
    <r>
      <rPr>
        <b/>
        <u/>
        <sz val="11"/>
        <color rgb="FF1155CC"/>
        <rFont val="Calibri"/>
        <family val="2"/>
      </rPr>
      <t>https://www.ilga.gov/legislation/ilcs/ilcs4.asp?ActID=2086&amp;ChapterID=59&amp;SeqStart=900000&amp;SeqEnd=3000000</t>
    </r>
    <r>
      <rPr>
        <b/>
        <u/>
        <sz val="11"/>
        <color rgb="FF000000"/>
        <rFont val="Calibri"/>
        <family val="2"/>
      </rPr>
      <t xml:space="preserve"> </t>
    </r>
  </si>
  <si>
    <r>
      <rPr>
        <b/>
        <u/>
        <sz val="11"/>
        <color rgb="FF1155CC"/>
        <rFont val="Calibri"/>
        <family val="2"/>
      </rPr>
      <t>https://www.ilga.gov/legislation/ilcs/ilcs4.asp?ActID=2086&amp;ChapterID=59&amp;SeqStart=900000&amp;SeqEnd=3000000</t>
    </r>
    <r>
      <rPr>
        <b/>
        <sz val="11"/>
        <color theme="1"/>
        <rFont val="Calibri"/>
        <family val="2"/>
      </rPr>
      <t xml:space="preserve"> </t>
    </r>
  </si>
  <si>
    <r>
      <rPr>
        <b/>
        <u/>
        <sz val="11"/>
        <color rgb="FF1155CC"/>
        <rFont val="Calibri"/>
        <family val="2"/>
      </rPr>
      <t>https://www.ilga.gov/legislation/ilcs/ilcs4.asp?ActID=2086&amp;ChapterID=59&amp;SeqStart=900000&amp;SeqEnd=3000000</t>
    </r>
    <r>
      <rPr>
        <b/>
        <sz val="11"/>
        <color theme="1"/>
        <rFont val="Calibri"/>
        <family val="2"/>
      </rPr>
      <t xml:space="preserve"> </t>
    </r>
  </si>
  <si>
    <r>
      <rPr>
        <b/>
        <u/>
        <sz val="11"/>
        <color rgb="FF1155CC"/>
        <rFont val="Calibri"/>
        <family val="2"/>
      </rPr>
      <t>https://www.ilga.gov/legislation/ilcs/ilcs4.asp?ActID=2086&amp;ChapterID=59&amp;SeqStart=900000&amp;SeqEnd=3000000</t>
    </r>
    <r>
      <rPr>
        <b/>
        <sz val="11"/>
        <color theme="1"/>
        <rFont val="Calibri"/>
        <family val="2"/>
      </rPr>
      <t xml:space="preserve"> </t>
    </r>
  </si>
  <si>
    <r>
      <rPr>
        <b/>
        <u/>
        <sz val="11"/>
        <color rgb="FF1155CC"/>
        <rFont val="Calibri"/>
        <family val="2"/>
      </rPr>
      <t>https://www.ilga.gov/legislation/ilcs/ilcs4.asp?DocName=010500050HArt%2E+26&amp;ActID=1005&amp;ChapterID=17&amp;SeqStart=170200000&amp;SeqEnd=172900000</t>
    </r>
    <r>
      <rPr>
        <b/>
        <sz val="11"/>
        <color theme="1"/>
        <rFont val="Calibri"/>
        <family val="2"/>
      </rPr>
      <t xml:space="preserve"> </t>
    </r>
  </si>
  <si>
    <r>
      <rPr>
        <b/>
        <u/>
        <sz val="11"/>
        <color rgb="FF1155CC"/>
        <rFont val="Calibri"/>
        <family val="2"/>
      </rPr>
      <t>https://www.ilga.gov/legislation/ilcs/ilcs3.asp?ActID=1076&amp;ChapterID=18</t>
    </r>
    <r>
      <rPr>
        <b/>
        <sz val="11"/>
        <color rgb="FF000000"/>
        <rFont val="Calibri"/>
        <family val="2"/>
      </rPr>
      <t xml:space="preserve"> </t>
    </r>
  </si>
  <si>
    <r>
      <rPr>
        <b/>
        <u/>
        <sz val="11"/>
        <color rgb="FF1155CC"/>
        <rFont val="Calibri"/>
        <family val="2"/>
      </rPr>
      <t>http://iga.in.gov/legislative/laws/2021/ic/titles/034#34-13-9-8</t>
    </r>
    <r>
      <rPr>
        <b/>
        <sz val="11"/>
        <color theme="1"/>
        <rFont val="Calibri"/>
        <family val="2"/>
      </rPr>
      <t xml:space="preserve"> </t>
    </r>
  </si>
  <si>
    <t>https://iga.in.gov/laws/2024/ic/titles/3#3-11-10-24</t>
  </si>
  <si>
    <t>Note that Indiana's website creates a new version of the code each year, such that a new URL will be needed for the 2024 version than the 2020 version (other states just revise the same webpage rather than create seperate versions)</t>
  </si>
  <si>
    <t>https://iga.in.gov/laws/2024/ic/titles/16#16-34-1-4</t>
  </si>
  <si>
    <t>1993, amended in 2019 and 2021</t>
  </si>
  <si>
    <t>16-34-1-3</t>
  </si>
  <si>
    <t>https://iga.in.gov/laws/2024/ic/titles/16#16-34-1-3</t>
  </si>
  <si>
    <t>§ 16-34-1-4</t>
  </si>
  <si>
    <t>16-34-1-4; 25-26-25-8</t>
  </si>
  <si>
    <r>
      <rPr>
        <b/>
        <u/>
        <sz val="11"/>
        <color rgb="FF1155CC"/>
        <rFont val="Calibri"/>
        <family val="2"/>
      </rPr>
      <t>https://iga.in.gov/laws/2024/ic/titles/16#16-34-1-4</t>
    </r>
    <r>
      <rPr>
        <b/>
        <sz val="11"/>
        <color theme="1"/>
        <rFont val="Calibri"/>
        <family val="2"/>
      </rPr>
      <t xml:space="preserve">; </t>
    </r>
    <r>
      <rPr>
        <b/>
        <u/>
        <sz val="11"/>
        <color rgb="FF1155CC"/>
        <rFont val="Calibri"/>
        <family val="2"/>
      </rPr>
      <t>https://iga.in.gov/laws/2024/ic/titles/25#25-26-25-8</t>
    </r>
    <r>
      <rPr>
        <b/>
        <sz val="11"/>
        <color theme="1"/>
        <rFont val="Calibri"/>
        <family val="2"/>
      </rPr>
      <t xml:space="preserve">  </t>
    </r>
  </si>
  <si>
    <t>CSR- While I think the abortifacients are covered by the previous conscience provision, the Catholics are still left without protection generally against prescribing contraception</t>
  </si>
  <si>
    <t>§ 25-23.6</t>
  </si>
  <si>
    <t>https://law.justia.com/codes/indiana/title-25/article-23-6/</t>
  </si>
  <si>
    <t>CSR- § 16-34-1-4 protects in abortion-related cases, but not outside of that</t>
  </si>
  <si>
    <t>16-34-1-8</t>
  </si>
  <si>
    <t>https://iga.in.gov/laws/2024/ic/titles/16#16-34-1</t>
  </si>
  <si>
    <t>§ 34-13-9-0.7</t>
  </si>
  <si>
    <t>https://casetext.com/statute/indiana-code/title-34-civil-law-and-procedure/article-13-causes-of-action-claims-against-the-government/chapter-9-religious-freedom-restoration/section-34-13-9-07-application</t>
  </si>
  <si>
    <r>
      <rPr>
        <b/>
        <u/>
        <sz val="11"/>
        <color rgb="FF1155CC"/>
        <rFont val="Calibri"/>
        <family val="2"/>
      </rPr>
      <t>https://iga.in.gov/laws/2024/ic/titles/31#31-33-5-1</t>
    </r>
    <r>
      <rPr>
        <b/>
        <sz val="11"/>
        <color theme="1"/>
        <rFont val="Calibri"/>
        <family val="2"/>
      </rPr>
      <t xml:space="preserve">; </t>
    </r>
    <r>
      <rPr>
        <b/>
        <u/>
        <sz val="11"/>
        <color rgb="FF1155CC"/>
        <rFont val="Calibri"/>
        <family val="2"/>
      </rPr>
      <t>https://iga.in.gov/laws/2024/ic/titles/34#34-46-3-1</t>
    </r>
    <r>
      <rPr>
        <b/>
        <sz val="11"/>
        <color theme="1"/>
        <rFont val="Calibri"/>
        <family val="2"/>
      </rPr>
      <t xml:space="preserve"> </t>
    </r>
  </si>
  <si>
    <t>While there is clergy privilege, clergy are not exempt from being mandatory reporters under any circumstances</t>
  </si>
  <si>
    <t>https://iga.in.gov/laws/2024/ic/titles/7.1#7.1-1-2-3</t>
  </si>
  <si>
    <t>Last amended in 1999</t>
  </si>
  <si>
    <t>https://iga.in.gov/laws/2024/ic/titles/7.1#7.1-5-7-7</t>
  </si>
  <si>
    <t>10-14-3-12.5</t>
  </si>
  <si>
    <t>https://iga.in.gov/laws/2024/ic/titles/10#10-14-3-12.5</t>
  </si>
  <si>
    <t>31-11-6-1</t>
  </si>
  <si>
    <t>https://iga.in.gov/laws/2024/ic/titles/31#31-11-6-1</t>
  </si>
  <si>
    <t>https://iga.in.gov/laws/2024/ic/titles/21#21-40-5-6</t>
  </si>
  <si>
    <t>20-33-2-14</t>
  </si>
  <si>
    <t>https://iga.in.gov/laws/2024/ic/titles/20#20-33-2-14</t>
  </si>
  <si>
    <r>
      <rPr>
        <b/>
        <u/>
        <sz val="11"/>
        <color rgb="FF1155CC"/>
        <rFont val="Calibri"/>
        <family val="2"/>
      </rPr>
      <t>https://iga.in.gov/laws/2024/ic/titles/20#20-33-2-19</t>
    </r>
    <r>
      <rPr>
        <b/>
        <sz val="11"/>
        <rFont val="Calibri"/>
        <family val="2"/>
      </rPr>
      <t xml:space="preserve"> </t>
    </r>
  </si>
  <si>
    <t>Amended in 2024</t>
  </si>
  <si>
    <t>§ 20-33-12-4</t>
  </si>
  <si>
    <t>https://law.justia.com/codes/indiana/title-20/article-33/chapter-12/section-20-33-12-4/</t>
  </si>
  <si>
    <t>§ 20-30-5-9</t>
  </si>
  <si>
    <t>https://iga.in.gov/laws/2023/ic/titles/20#20-30-5-9</t>
  </si>
  <si>
    <t>§ 31-27-2-12</t>
  </si>
  <si>
    <t xml:space="preserve">https://codes.findlaw.com/in/title-31-family-law-and-juvenile-law/in-code-sect-31-27-2-12/ </t>
  </si>
  <si>
    <r>
      <rPr>
        <b/>
        <u/>
        <sz val="11"/>
        <color rgb="FF1155CC"/>
        <rFont val="Calibri"/>
        <family val="2"/>
      </rPr>
      <t>http://iga.in.gov/legislative/laws/2021/ic/titles/034#34-13-9-8</t>
    </r>
    <r>
      <rPr>
        <b/>
        <sz val="11"/>
        <color theme="1"/>
        <rFont val="Calibri"/>
        <family val="2"/>
      </rPr>
      <t xml:space="preserve"> </t>
    </r>
  </si>
  <si>
    <r>
      <rPr>
        <b/>
        <u/>
        <sz val="11"/>
        <color rgb="FF1155CC"/>
        <rFont val="Calibri"/>
        <family val="2"/>
      </rPr>
      <t>http://iga.in.gov/legislative/laws/2020/ic/titles/003#3-11-10-24</t>
    </r>
    <r>
      <rPr>
        <b/>
        <sz val="11"/>
        <color rgb="FF000000"/>
        <rFont val="Calibri"/>
        <family val="2"/>
      </rPr>
      <t xml:space="preserve"> </t>
    </r>
  </si>
  <si>
    <r>
      <rPr>
        <b/>
        <u/>
        <sz val="11"/>
        <color rgb="FF1155CC"/>
        <rFont val="Calibri"/>
        <family val="2"/>
      </rPr>
      <t>http://iga.in.gov/legislative/laws/2020/ic/titles/016#16-34-1</t>
    </r>
    <r>
      <rPr>
        <b/>
        <sz val="11"/>
        <color theme="1"/>
        <rFont val="Calibri"/>
        <family val="2"/>
      </rPr>
      <t xml:space="preserve"> </t>
    </r>
  </si>
  <si>
    <r>
      <rPr>
        <b/>
        <u/>
        <sz val="11"/>
        <color rgb="FF1155CC"/>
        <rFont val="Calibri"/>
        <family val="2"/>
      </rPr>
      <t>http://iga.in.gov/legislative/laws/2020/ic/titles/016#16-34-1</t>
    </r>
    <r>
      <rPr>
        <b/>
        <sz val="11"/>
        <color theme="1"/>
        <rFont val="Calibri"/>
        <family val="2"/>
      </rPr>
      <t xml:space="preserve"> </t>
    </r>
  </si>
  <si>
    <t>Section 3, not 4, references hospitals</t>
  </si>
  <si>
    <r>
      <rPr>
        <b/>
        <u/>
        <sz val="11"/>
        <color rgb="FF1155CC"/>
        <rFont val="Calibri"/>
        <family val="2"/>
      </rPr>
      <t>http://iga.in.gov/legislative/laws/2020/ic/titles/016#16-34-1</t>
    </r>
    <r>
      <rPr>
        <b/>
        <sz val="11"/>
        <color theme="1"/>
        <rFont val="Calibri"/>
        <family val="2"/>
      </rPr>
      <t xml:space="preserve"> </t>
    </r>
  </si>
  <si>
    <r>
      <rPr>
        <b/>
        <u/>
        <sz val="11"/>
        <color rgb="FF1155CC"/>
        <rFont val="Calibri"/>
        <family val="2"/>
      </rPr>
      <t>http://iga.in.gov/legislative/laws/2020/ic/titles/016#16-34-1</t>
    </r>
    <r>
      <rPr>
        <b/>
        <sz val="11"/>
        <color theme="1"/>
        <rFont val="Calibri"/>
        <family val="2"/>
      </rPr>
      <t xml:space="preserve"> </t>
    </r>
  </si>
  <si>
    <r>
      <rPr>
        <b/>
        <u/>
        <sz val="11"/>
        <color rgb="FF1155CC"/>
        <rFont val="Calibri"/>
        <family val="2"/>
      </rPr>
      <t>http://iga.in.gov/legislative/laws/2020/ic/titles/016#16-34-1</t>
    </r>
    <r>
      <rPr>
        <b/>
        <sz val="11"/>
        <color theme="1"/>
        <rFont val="Calibri"/>
        <family val="2"/>
      </rPr>
      <t xml:space="preserve"> </t>
    </r>
  </si>
  <si>
    <r>
      <rPr>
        <b/>
        <u/>
        <sz val="11"/>
        <color rgb="FF1155CC"/>
        <rFont val="Calibri"/>
        <family val="2"/>
      </rPr>
      <t>http://iga.in.gov/legislative/laws/2020/ic/titles/016#16-34-1</t>
    </r>
    <r>
      <rPr>
        <b/>
        <sz val="11"/>
        <color theme="1"/>
        <rFont val="Calibri"/>
        <family val="2"/>
      </rPr>
      <t xml:space="preserve"> </t>
    </r>
  </si>
  <si>
    <r>
      <rPr>
        <b/>
        <u/>
        <sz val="11"/>
        <color rgb="FF1155CC"/>
        <rFont val="Calibri"/>
        <family val="2"/>
      </rPr>
      <t>http://iga.in.gov/legislative/laws/2020/ic/titles/016#16-34-1</t>
    </r>
    <r>
      <rPr>
        <b/>
        <sz val="11"/>
        <color theme="1"/>
        <rFont val="Calibri"/>
        <family val="2"/>
      </rPr>
      <t xml:space="preserve"> </t>
    </r>
  </si>
  <si>
    <t>IC 25-26-25 and IC 25-26-13-16 (2022)</t>
  </si>
  <si>
    <t>chrome-extension://efaidnbmnnnibpcajpcglclefindmkaj/https://iga.in.gov/pdf-documents/123/2023/house/bills/HB1568/HB1568.06.ENRS.pdf</t>
  </si>
  <si>
    <t xml:space="preserve">In 2023, Indiana expanded to pharmacists the power to grant hormonal contraception prescriptions, but included conscience exceptions both for prescription writing and dispensing, including to individual pharmacy employees. Should this be counted in some way under individual-level protections?   --MDH The bill linked at the URL (passed 5/01/23) allows a conscience refusal for one specific form of contraception but law does not seem to cover all forms--which leaves Catholics, in general, and Protestants with respect to abortificiants in danger.  See: IC 25-26-13-16.  I left the code  blank, but if we need a code for each one perhaps: E. State offers protection for only one form of contraceptive devise. </t>
  </si>
  <si>
    <r>
      <rPr>
        <b/>
        <u/>
        <sz val="11"/>
        <color rgb="FF1155CC"/>
        <rFont val="Calibri"/>
        <family val="2"/>
      </rPr>
      <t>https://iga.in.gov/legislative/laws/2022/ic/titles/031#31-33</t>
    </r>
    <r>
      <rPr>
        <b/>
        <sz val="11"/>
        <color theme="1"/>
        <rFont val="Calibri"/>
        <family val="2"/>
      </rPr>
      <t xml:space="preserve"> </t>
    </r>
  </si>
  <si>
    <r>
      <rPr>
        <b/>
        <u/>
        <sz val="11"/>
        <color rgb="FF1155CC"/>
        <rFont val="Calibri"/>
        <family val="2"/>
      </rPr>
      <t>https://iga.in.gov/legislative/laws/2022/ic/titles/7.1#7.1-1-2-3</t>
    </r>
    <r>
      <rPr>
        <b/>
        <sz val="11"/>
        <color theme="1"/>
        <rFont val="Calibri"/>
        <family val="2"/>
      </rPr>
      <t xml:space="preserve"> </t>
    </r>
  </si>
  <si>
    <r>
      <rPr>
        <b/>
        <u/>
        <sz val="11"/>
        <color rgb="FF1155CC"/>
        <rFont val="Calibri"/>
        <family val="2"/>
      </rPr>
      <t>https://iga.in.gov/legislative/laws/2022/ic/titles/7.1#7.1-5-7-7</t>
    </r>
    <r>
      <rPr>
        <b/>
        <sz val="11"/>
        <color theme="1"/>
        <rFont val="Calibri"/>
        <family val="2"/>
      </rPr>
      <t xml:space="preserve"> </t>
    </r>
  </si>
  <si>
    <r>
      <rPr>
        <b/>
        <u/>
        <sz val="11"/>
        <color rgb="FF1155CC"/>
        <rFont val="Calibri"/>
        <family val="2"/>
      </rPr>
      <t>https://iga.in.gov/laws/2023/ic/titles/10#10-14-3-12.5</t>
    </r>
    <r>
      <rPr>
        <b/>
        <sz val="11"/>
        <color rgb="FF000000"/>
        <rFont val="Calibri"/>
        <family val="2"/>
      </rPr>
      <t xml:space="preserve"> </t>
    </r>
  </si>
  <si>
    <r>
      <rPr>
        <b/>
        <u/>
        <sz val="11"/>
        <color rgb="FF000000"/>
        <rFont val="Calibri"/>
        <family val="2"/>
      </rPr>
      <t>https://iga.in.gov/laws/2023/ic/titles/21#21-40-5-6</t>
    </r>
    <r>
      <rPr>
        <b/>
        <sz val="11"/>
        <color theme="1"/>
        <rFont val="Calibri"/>
        <family val="2"/>
      </rPr>
      <t xml:space="preserve"> </t>
    </r>
  </si>
  <si>
    <t>https://iga.in.gov/laws/2023/ic/titles/20#20-33-2</t>
  </si>
  <si>
    <t>https://iga.in.gov/laws/2023/ic/titles/20#20-33-2-19</t>
  </si>
  <si>
    <t>SF2095</t>
  </si>
  <si>
    <t>https://www.legis.iowa.gov/legislation/BillBook?ba=SF+2095&amp;ga=90&amp;utm_medium=email&amp;utm_source=govdelivery</t>
  </si>
  <si>
    <t>https://casetext.com/statute/code-of-iowa/title-ii-elections-and-official-duties/chapter-53-absent-voters/subchapter-i-general-provisions/section-531-right-to-vote-conditions</t>
  </si>
  <si>
    <t>CSR-I'm using Casetext for URL; Iowa only links to pdfs</t>
  </si>
  <si>
    <t>https://casetext.com/statute/code-of-iowa/title-iv-public-health/chapter-146-abortions-refusal-to-perform/section-1461-liability-of-persons-relating-to-performance-of-abortions?</t>
  </si>
  <si>
    <t>https://casetext.com/statute/code-of-iowa/title-iv-public-health/chapter-146-abortions-refusal-to-perform/section-1462-liability-of-hospitals-refusing-to-perform-abortions</t>
  </si>
  <si>
    <r>
      <rPr>
        <b/>
        <u/>
        <sz val="11"/>
        <color rgb="FF1155CC"/>
        <rFont val="Calibri"/>
        <family val="2"/>
      </rPr>
      <t>https://casetext.com/statute/code-of-iowa/title-iv-public-health/chapter-146-abortions-refusal-to-perform/section-1461-liability-of-persons-relating-to-performance-of-abortions?</t>
    </r>
    <r>
      <rPr>
        <b/>
        <sz val="11"/>
        <color theme="1"/>
        <rFont val="Calibri"/>
        <family val="2"/>
      </rPr>
      <t xml:space="preserve">; </t>
    </r>
    <r>
      <rPr>
        <b/>
        <u/>
        <sz val="11"/>
        <color rgb="FF1155CC"/>
        <rFont val="Calibri"/>
        <family val="2"/>
      </rPr>
      <t>https://casetext.com/statute/code-of-iowa/title-iv-public-health/chapter-146-abortions-refusal-to-perform/section-1462-liability-of-hospitals-refusing-to-perform-abortions</t>
    </r>
    <r>
      <rPr>
        <b/>
        <sz val="11"/>
        <color theme="1"/>
        <rFont val="Calibri"/>
        <family val="2"/>
      </rPr>
      <t xml:space="preserve"> </t>
    </r>
  </si>
  <si>
    <r>
      <rPr>
        <b/>
        <u/>
        <sz val="11"/>
        <color rgb="FF1155CC"/>
        <rFont val="Calibri"/>
        <family val="2"/>
      </rPr>
      <t>https://casetext.com/statute/code-of-iowa/title-iv-public-health/chapter-146-abortions-refusal-to-perform/section-1461-liability-of-persons-relating-to-performance-of-abortions?</t>
    </r>
    <r>
      <rPr>
        <b/>
        <sz val="11"/>
        <color theme="1"/>
        <rFont val="Calibri"/>
        <family val="2"/>
      </rPr>
      <t xml:space="preserve">; </t>
    </r>
    <r>
      <rPr>
        <b/>
        <u/>
        <sz val="11"/>
        <color rgb="FF1155CC"/>
        <rFont val="Calibri"/>
        <family val="2"/>
      </rPr>
      <t>https://casetext.com/statute/code-of-iowa/title-iv-public-health/chapter-146-abortions-refusal-to-perform/section-1462-liability-of-hospitals-refusing-to-perform-abortions</t>
    </r>
    <r>
      <rPr>
        <b/>
        <sz val="11"/>
        <color theme="1"/>
        <rFont val="Calibri"/>
        <family val="2"/>
      </rPr>
      <t xml:space="preserve"> </t>
    </r>
  </si>
  <si>
    <r>
      <rPr>
        <b/>
        <u/>
        <sz val="11"/>
        <color rgb="FF1155CC"/>
        <rFont val="Calibri"/>
        <family val="2"/>
      </rPr>
      <t>https://casetext.com/statute/code-of-iowa/title-iv-public-health/chapter-146-abortions-refusal-to-perform/section-1461-liability-of-persons-relating-to-performance-of-abortions?</t>
    </r>
    <r>
      <rPr>
        <b/>
        <sz val="11"/>
        <color theme="1"/>
        <rFont val="Calibri"/>
        <family val="2"/>
      </rPr>
      <t xml:space="preserve">; </t>
    </r>
    <r>
      <rPr>
        <b/>
        <u/>
        <sz val="11"/>
        <color rgb="FF1155CC"/>
        <rFont val="Calibri"/>
        <family val="2"/>
      </rPr>
      <t>https://casetext.com/statute/code-of-iowa/title-iv-public-health/chapter-146-abortions-refusal-to-perform/section-1462-liability-of-hospitals-refusing-to-perform-abortions</t>
    </r>
    <r>
      <rPr>
        <b/>
        <sz val="11"/>
        <color theme="1"/>
        <rFont val="Calibri"/>
        <family val="2"/>
      </rPr>
      <t xml:space="preserve"> </t>
    </r>
  </si>
  <si>
    <r>
      <rPr>
        <b/>
        <u/>
        <sz val="11"/>
        <color rgb="FF1155CC"/>
        <rFont val="Calibri"/>
        <family val="2"/>
      </rPr>
      <t>https://casetext.com/statute/code-of-iowa/title-iv-public-health/chapter-146-abortions-refusal-to-perform/section-1461-liability-of-persons-relating-to-performance-of-abortions?</t>
    </r>
    <r>
      <rPr>
        <b/>
        <sz val="11"/>
        <color theme="1"/>
        <rFont val="Calibri"/>
        <family val="2"/>
      </rPr>
      <t xml:space="preserve">; </t>
    </r>
    <r>
      <rPr>
        <b/>
        <u/>
        <sz val="11"/>
        <color rgb="FF1155CC"/>
        <rFont val="Calibri"/>
        <family val="2"/>
      </rPr>
      <t>https://casetext.com/statute/code-of-iowa/title-iv-public-health/chapter-146-abortions-refusal-to-perform/section-1462-liability-of-hospitals-refusing-to-perform-abortions</t>
    </r>
    <r>
      <rPr>
        <b/>
        <sz val="11"/>
        <color theme="1"/>
        <rFont val="Calibri"/>
        <family val="2"/>
      </rPr>
      <t xml:space="preserve"> </t>
    </r>
  </si>
  <si>
    <t>§ 225C</t>
  </si>
  <si>
    <t>https://law.justia.com/codes/iowa/title-vi/chapter-225c/</t>
  </si>
  <si>
    <t>https://casetext.com/statute/code-of-iowa/title-xiii-commerce/chapter-514c-special-health-and-accident-insurance-coverages/section-514c19-prescription-contraceptive-coverage?q=Iowa%20Code%20%C2%A7%20514C.19&amp;sort=relevance&amp;p=1&amp;type=case&amp;resultsNav=false</t>
  </si>
  <si>
    <t xml:space="preserve">§ 216.10 </t>
  </si>
  <si>
    <t xml:space="preserve">https://law.justia.com/codes/iowa/title-vi/chapter-216/section-216-10/ </t>
  </si>
  <si>
    <t xml:space="preserve">§§ 507B.4, 515F.4 </t>
  </si>
  <si>
    <r>
      <rPr>
        <b/>
        <sz val="11"/>
        <color rgb="FF000000"/>
        <rFont val="Calibri"/>
        <family val="2"/>
      </rPr>
      <t xml:space="preserve"> </t>
    </r>
    <r>
      <rPr>
        <b/>
        <u/>
        <sz val="11"/>
        <color rgb="FF1155CC"/>
        <rFont val="Calibri"/>
        <family val="2"/>
      </rPr>
      <t>https://www.legis.iowa.gov/docs/code/507B.4.pdf</t>
    </r>
    <r>
      <rPr>
        <b/>
        <sz val="11"/>
        <color rgb="FF000000"/>
        <rFont val="Calibri"/>
        <family val="2"/>
      </rPr>
      <t xml:space="preserve">; </t>
    </r>
    <r>
      <rPr>
        <b/>
        <u/>
        <sz val="11"/>
        <color rgb="FF1155CC"/>
        <rFont val="Calibri"/>
        <family val="2"/>
      </rPr>
      <t>https://www.legis.iowa.gov/docs/code/515F.4.pdf</t>
    </r>
    <r>
      <rPr>
        <b/>
        <sz val="11"/>
        <color rgb="FF000000"/>
        <rFont val="Calibri"/>
        <family val="2"/>
      </rPr>
      <t xml:space="preserve">   </t>
    </r>
  </si>
  <si>
    <t>https://casetext.com/statute/code-of-iowa/title-vi-human-services/chapter-232-juvenile-justice/subchapter-iii-child-in-need-of-assistance-proceedings/part-2-child-abuse-reporting-assessment-and-rehabilitation/section-23269-mandatory-and-permissive-reporters-training-required?</t>
  </si>
  <si>
    <t>https://casetext.com/statute/code-of-iowa/title-iv-public-health/chapter-123-alcoholic-beverage-control/subchapter-i-general-provisions-relating-to-alcoholic-beverages/section-12347-persons-under-eighteen-years-of-age-persons-eighteen-nineteen-or-twenty-years-of-age-and-persons-twenty-one-years-of-age-and-older?</t>
  </si>
  <si>
    <t>CSR- If if wanted to really scrutinize this statute, I would question if it covers both consumption and furnishment, I think the reasonable read is to say it does, but there is at least a plausible read to say it doesn't</t>
  </si>
  <si>
    <t>Bill died in chamber</t>
  </si>
  <si>
    <t>https://casetext.com/statute/code-of-iowa/title-iv-public-health/chapter-139a-communicable-and-infectious-diseases-and-poisonings/subchapter-i-general-provisions/section-139a8?</t>
  </si>
  <si>
    <t>CSR- I would note that §139A.8(b) says this protection does not apply during times of epidemic; does that change the score at all?--I don't think so.</t>
  </si>
  <si>
    <t>https://casetext.com/statute/code-of-iowa/title-vii-education-history-and-culture/chapter-299-compulsory-education/section-2992-exceptions?</t>
  </si>
  <si>
    <t>§299.2(3</t>
  </si>
  <si>
    <t>§ 256.11</t>
  </si>
  <si>
    <t>https://casetext.com/statute/code-of-iowa/title-vii-education-history-and-culture/chapter-256-department-of-education/subchapter-i-general-provisions/section-25611#:~:text=6.</t>
  </si>
  <si>
    <t>No amendments changing language since 2016 at least</t>
  </si>
  <si>
    <t>§ 237.10</t>
  </si>
  <si>
    <t xml:space="preserve"> https://www.legis.iowa.gov/docs/code/237.10.pdf </t>
  </si>
  <si>
    <r>
      <rPr>
        <b/>
        <u/>
        <sz val="11"/>
        <color rgb="FF000000"/>
        <rFont val="Calibri"/>
        <family val="2"/>
      </rPr>
      <t xml:space="preserve">Watch this bill: </t>
    </r>
    <r>
      <rPr>
        <b/>
        <u/>
        <sz val="11"/>
        <color rgb="FF1155CC"/>
        <rFont val="Calibri"/>
        <family val="2"/>
      </rPr>
      <t>https://www.thegazette.com/state-government/iowa-republicans-advance-bill-on-religious-liberty-protections/</t>
    </r>
    <r>
      <rPr>
        <b/>
        <u/>
        <sz val="11"/>
        <color rgb="FF000000"/>
        <rFont val="Calibri"/>
        <family val="2"/>
      </rPr>
      <t xml:space="preserve"> </t>
    </r>
  </si>
  <si>
    <r>
      <rPr>
        <b/>
        <u/>
        <sz val="11"/>
        <color rgb="FF1155CC"/>
        <rFont val="Calibri"/>
        <family val="2"/>
      </rPr>
      <t>https://www.legis.iowa.gov/docs/code/53.1.pdf</t>
    </r>
    <r>
      <rPr>
        <b/>
        <sz val="11"/>
        <color rgb="FF000000"/>
        <rFont val="Calibri"/>
        <family val="2"/>
      </rPr>
      <t xml:space="preserve"> </t>
    </r>
  </si>
  <si>
    <r>
      <rPr>
        <b/>
        <u/>
        <sz val="11"/>
        <color rgb="FF1155CC"/>
        <rFont val="Calibri"/>
        <family val="2"/>
      </rPr>
      <t>https://www.legis.iowa.gov/docs/code/146.1.pdf</t>
    </r>
    <r>
      <rPr>
        <b/>
        <sz val="11"/>
        <color theme="1"/>
        <rFont val="Calibri"/>
        <family val="2"/>
      </rPr>
      <t xml:space="preserve"> </t>
    </r>
  </si>
  <si>
    <r>
      <rPr>
        <b/>
        <u/>
        <sz val="11"/>
        <color rgb="FF1155CC"/>
        <rFont val="Calibri"/>
        <family val="2"/>
      </rPr>
      <t>https://www.legis.iowa.gov/docs/code/2021/146.2.pdf</t>
    </r>
    <r>
      <rPr>
        <b/>
        <sz val="11"/>
        <color theme="1"/>
        <rFont val="Calibri"/>
        <family val="2"/>
      </rPr>
      <t xml:space="preserve"> </t>
    </r>
  </si>
  <si>
    <r>
      <rPr>
        <b/>
        <u/>
        <sz val="11"/>
        <color rgb="FF1155CC"/>
        <rFont val="Calibri"/>
        <family val="2"/>
      </rPr>
      <t>https://www.legis.iowa.gov/docs/code/2021/146.2.pdf</t>
    </r>
    <r>
      <rPr>
        <b/>
        <sz val="11"/>
        <color theme="1"/>
        <rFont val="Calibri"/>
        <family val="2"/>
      </rPr>
      <t xml:space="preserve"> </t>
    </r>
  </si>
  <si>
    <r>
      <rPr>
        <b/>
        <u/>
        <sz val="11"/>
        <color rgb="FF1155CC"/>
        <rFont val="Calibri"/>
        <family val="2"/>
      </rPr>
      <t>https://www.legis.iowa.gov/docs/code/146.1.pdf</t>
    </r>
    <r>
      <rPr>
        <b/>
        <sz val="11"/>
        <color theme="1"/>
        <rFont val="Calibri"/>
        <family val="2"/>
      </rPr>
      <t xml:space="preserve"> </t>
    </r>
  </si>
  <si>
    <t>Civil liability seems shielded only in cases of hospital policy, not individual choice</t>
  </si>
  <si>
    <r>
      <rPr>
        <b/>
        <u/>
        <sz val="11"/>
        <color rgb="FF1155CC"/>
        <rFont val="Calibri"/>
        <family val="2"/>
      </rPr>
      <t>https://www.legis.iowa.gov/docs/code/146.1.pdf</t>
    </r>
    <r>
      <rPr>
        <b/>
        <sz val="11"/>
        <color theme="1"/>
        <rFont val="Calibri"/>
        <family val="2"/>
      </rPr>
      <t xml:space="preserve"> </t>
    </r>
  </si>
  <si>
    <r>
      <rPr>
        <b/>
        <u/>
        <sz val="11"/>
        <color rgb="FF1155CC"/>
        <rFont val="Calibri"/>
        <family val="2"/>
      </rPr>
      <t>https://www.legis.iowa.gov/docs/code/146.1.pdf</t>
    </r>
    <r>
      <rPr>
        <b/>
        <sz val="11"/>
        <color theme="1"/>
        <rFont val="Calibri"/>
        <family val="2"/>
      </rPr>
      <t xml:space="preserve"> </t>
    </r>
  </si>
  <si>
    <r>
      <rPr>
        <b/>
        <u/>
        <sz val="11"/>
        <color rgb="FF1155CC"/>
        <rFont val="Calibri"/>
        <family val="2"/>
      </rPr>
      <t>https://www.legis.iowa.gov/docs/code/146.1.pdf</t>
    </r>
    <r>
      <rPr>
        <b/>
        <sz val="11"/>
        <color theme="1"/>
        <rFont val="Calibri"/>
        <family val="2"/>
      </rPr>
      <t xml:space="preserve"> </t>
    </r>
  </si>
  <si>
    <r>
      <rPr>
        <b/>
        <u/>
        <sz val="11"/>
        <color rgb="FF1155CC"/>
        <rFont val="Calibri"/>
        <family val="2"/>
      </rPr>
      <t>https://www.legis.iowa.gov/docs/code/514C.19.pdf</t>
    </r>
    <r>
      <rPr>
        <b/>
        <sz val="11"/>
        <color theme="1"/>
        <rFont val="Calibri"/>
        <family val="2"/>
      </rPr>
      <t xml:space="preserve"> </t>
    </r>
  </si>
  <si>
    <r>
      <rPr>
        <b/>
        <u/>
        <sz val="11"/>
        <color rgb="FF1155CC"/>
        <rFont val="Calibri"/>
        <family val="2"/>
      </rPr>
      <t>https://www.legis.iowa.gov/docs/code/2022/232.69.pdf</t>
    </r>
    <r>
      <rPr>
        <b/>
        <sz val="11"/>
        <color theme="1"/>
        <rFont val="Calibri"/>
        <family val="2"/>
      </rPr>
      <t xml:space="preserve"> </t>
    </r>
  </si>
  <si>
    <r>
      <rPr>
        <b/>
        <u/>
        <sz val="11"/>
        <color rgb="FF1155CC"/>
        <rFont val="Calibri"/>
        <family val="2"/>
      </rPr>
      <t>https://www.legis.iowa.gov/docs/code/123.47.pdf</t>
    </r>
    <r>
      <rPr>
        <b/>
        <sz val="11"/>
        <color theme="1"/>
        <rFont val="Calibri"/>
        <family val="2"/>
      </rPr>
      <t xml:space="preserve"> </t>
    </r>
  </si>
  <si>
    <r>
      <rPr>
        <b/>
        <u/>
        <sz val="11"/>
        <color rgb="FF1155CC"/>
        <rFont val="Calibri"/>
        <family val="2"/>
      </rPr>
      <t>https://www.legis.iowa.gov/docs/code/123.47.pdf</t>
    </r>
    <r>
      <rPr>
        <b/>
        <sz val="11"/>
        <color theme="1"/>
        <rFont val="Calibri"/>
        <family val="2"/>
      </rPr>
      <t xml:space="preserve"> </t>
    </r>
  </si>
  <si>
    <t xml:space="preserve">Watch this bill: https://legiscan.com/IA/votes/HF2097/2023#:~:text=Iowa%20House%20Bill%202097&amp;text=Bill%20Title%3A%20A%20bill%20for,of%20worship%20by%20the%20governor. </t>
  </si>
  <si>
    <r>
      <rPr>
        <b/>
        <u/>
        <sz val="11"/>
        <color rgb="FF1155CC"/>
        <rFont val="Calibri"/>
        <family val="2"/>
      </rPr>
      <t>https://www.legis.iowa.gov/docs/code/139A.8.pdf</t>
    </r>
    <r>
      <rPr>
        <b/>
        <sz val="11"/>
        <color theme="1"/>
        <rFont val="Calibri"/>
        <family val="2"/>
      </rPr>
      <t xml:space="preserve"> </t>
    </r>
  </si>
  <si>
    <r>
      <rPr>
        <b/>
        <u/>
        <sz val="11"/>
        <color rgb="FF1155CC"/>
        <rFont val="Calibri"/>
        <family val="2"/>
      </rPr>
      <t>https://www.legis.iowa.gov/docs/ico/chapter/299.pdf</t>
    </r>
    <r>
      <rPr>
        <b/>
        <sz val="11"/>
        <color theme="1"/>
        <rFont val="Calibri"/>
        <family val="2"/>
      </rPr>
      <t xml:space="preserve"> </t>
    </r>
  </si>
  <si>
    <r>
      <rPr>
        <b/>
        <u/>
        <sz val="11"/>
        <color rgb="FF1155CC"/>
        <rFont val="Calibri"/>
        <family val="2"/>
      </rPr>
      <t>https://www.legis.iowa.gov/docs/ico/chapter/299.pdf</t>
    </r>
    <r>
      <rPr>
        <b/>
        <sz val="11"/>
        <color theme="1"/>
        <rFont val="Calibri"/>
        <family val="2"/>
      </rPr>
      <t xml:space="preserve"> </t>
    </r>
  </si>
  <si>
    <r>
      <rPr>
        <b/>
        <u/>
        <sz val="11"/>
        <color rgb="FF1155CC"/>
        <rFont val="Calibri"/>
        <family val="2"/>
      </rPr>
      <t>https://www.ksrevisor.org/statutes/chapters/ch60/060_053_0003.html</t>
    </r>
    <r>
      <rPr>
        <b/>
        <u/>
        <sz val="11"/>
        <color rgb="FF000000"/>
        <rFont val="Calibri"/>
        <family val="2"/>
      </rPr>
      <t xml:space="preserve"> </t>
    </r>
  </si>
  <si>
    <r>
      <rPr>
        <b/>
        <u/>
        <sz val="11"/>
        <color rgb="FF1155CC"/>
        <rFont val="Calibri"/>
        <family val="2"/>
      </rPr>
      <t>https://www.ksrevisor.org/statutes/chapters/ch25/025_011_0019.html</t>
    </r>
    <r>
      <rPr>
        <b/>
        <sz val="11"/>
        <color rgb="FF000000"/>
        <rFont val="Calibri"/>
        <family val="2"/>
      </rPr>
      <t xml:space="preserve"> </t>
    </r>
  </si>
  <si>
    <r>
      <rPr>
        <b/>
        <u/>
        <sz val="11"/>
        <color rgb="FF1155CC"/>
        <rFont val="Calibri"/>
        <family val="2"/>
      </rPr>
      <t>https://www.ksrevisor.org/statutes/chapters/ch65/065_004_0043.html</t>
    </r>
    <r>
      <rPr>
        <b/>
        <sz val="11"/>
        <color theme="1"/>
        <rFont val="Calibri"/>
        <family val="2"/>
      </rPr>
      <t xml:space="preserve"> </t>
    </r>
  </si>
  <si>
    <t>Last amended in 2012</t>
  </si>
  <si>
    <r>
      <rPr>
        <b/>
        <u/>
        <sz val="11"/>
        <color rgb="FF1155CC"/>
        <rFont val="Calibri"/>
        <family val="2"/>
      </rPr>
      <t>https://www.ksrevisor.org/statutes/chapters/ch65/065_004_0044.html</t>
    </r>
    <r>
      <rPr>
        <b/>
        <sz val="11"/>
        <color theme="1"/>
        <rFont val="Calibri"/>
        <family val="2"/>
      </rPr>
      <t xml:space="preserve"> </t>
    </r>
  </si>
  <si>
    <r>
      <rPr>
        <b/>
        <u/>
        <sz val="11"/>
        <color rgb="FF1155CC"/>
        <rFont val="Calibri"/>
        <family val="2"/>
      </rPr>
      <t>https://www.ksrevisor.org/statutes/chapters/ch65/065_004_0044.html</t>
    </r>
    <r>
      <rPr>
        <b/>
        <sz val="11"/>
        <color theme="1"/>
        <rFont val="Calibri"/>
        <family val="2"/>
      </rPr>
      <t xml:space="preserve"> </t>
    </r>
  </si>
  <si>
    <r>
      <rPr>
        <b/>
        <u/>
        <sz val="11"/>
        <color rgb="FF1155CC"/>
        <rFont val="Calibri"/>
        <family val="2"/>
      </rPr>
      <t>https://www.ksrevisor.org/statutes/chapters/ch65/065_004_0043.html</t>
    </r>
    <r>
      <rPr>
        <b/>
        <sz val="11"/>
        <color theme="1"/>
        <rFont val="Calibri"/>
        <family val="2"/>
      </rPr>
      <t xml:space="preserve"> </t>
    </r>
  </si>
  <si>
    <r>
      <rPr>
        <b/>
        <u/>
        <sz val="11"/>
        <color rgb="FF1155CC"/>
        <rFont val="Calibri"/>
        <family val="2"/>
      </rPr>
      <t>https://www.ksrevisor.org/statutes/chapters/ch65/065_004_0043.html</t>
    </r>
    <r>
      <rPr>
        <b/>
        <u/>
        <sz val="11"/>
        <color rgb="FF000000"/>
        <rFont val="Calibri"/>
        <family val="2"/>
      </rPr>
      <t xml:space="preserve"> </t>
    </r>
    <r>
      <rPr>
        <b/>
        <sz val="11"/>
        <color theme="1"/>
        <rFont val="Calibri"/>
        <family val="2"/>
      </rPr>
      <t xml:space="preserve">; </t>
    </r>
    <r>
      <rPr>
        <b/>
        <u/>
        <sz val="11"/>
        <color rgb="FF1155CC"/>
        <rFont val="Calibri"/>
        <family val="2"/>
      </rPr>
      <t>https://www.ksrevisor.org/statutes/chapters/ch65/065_004_0044.html</t>
    </r>
    <r>
      <rPr>
        <b/>
        <sz val="11"/>
        <color theme="1"/>
        <rFont val="Calibri"/>
        <family val="2"/>
      </rPr>
      <t xml:space="preserve">  </t>
    </r>
  </si>
  <si>
    <r>
      <rPr>
        <b/>
        <u/>
        <sz val="11"/>
        <color rgb="FF1155CC"/>
        <rFont val="Calibri"/>
        <family val="2"/>
      </rPr>
      <t>https://www.ksrevisor.org/statutes/chapters/ch65/065_004_0043.html</t>
    </r>
    <r>
      <rPr>
        <b/>
        <u/>
        <sz val="11"/>
        <color rgb="FF000000"/>
        <rFont val="Calibri"/>
        <family val="2"/>
      </rPr>
      <t xml:space="preserve"> </t>
    </r>
    <r>
      <rPr>
        <b/>
        <sz val="11"/>
        <color theme="1"/>
        <rFont val="Calibri"/>
        <family val="2"/>
      </rPr>
      <t xml:space="preserve">; </t>
    </r>
    <r>
      <rPr>
        <b/>
        <u/>
        <sz val="11"/>
        <color rgb="FF1155CC"/>
        <rFont val="Calibri"/>
        <family val="2"/>
      </rPr>
      <t>https://www.ksrevisor.org/statutes/chapters/ch65/065_004_0044.html</t>
    </r>
    <r>
      <rPr>
        <b/>
        <sz val="11"/>
        <color theme="1"/>
        <rFont val="Calibri"/>
        <family val="2"/>
      </rPr>
      <t xml:space="preserve">  </t>
    </r>
  </si>
  <si>
    <r>
      <rPr>
        <b/>
        <u/>
        <sz val="11"/>
        <color rgb="FF1155CC"/>
        <rFont val="Calibri"/>
        <family val="2"/>
      </rPr>
      <t>https://www.ksrevisor.org/statutes/chapters/ch65/065_004_0043.html</t>
    </r>
    <r>
      <rPr>
        <b/>
        <u/>
        <sz val="11"/>
        <color rgb="FF000000"/>
        <rFont val="Calibri"/>
        <family val="2"/>
      </rPr>
      <t xml:space="preserve"> </t>
    </r>
    <r>
      <rPr>
        <b/>
        <sz val="11"/>
        <color theme="1"/>
        <rFont val="Calibri"/>
        <family val="2"/>
      </rPr>
      <t xml:space="preserve">; </t>
    </r>
    <r>
      <rPr>
        <b/>
        <u/>
        <sz val="11"/>
        <color rgb="FF1155CC"/>
        <rFont val="Calibri"/>
        <family val="2"/>
      </rPr>
      <t>https://www.ksrevisor.org/statutes/chapters/ch65/065_004_0044.html</t>
    </r>
    <r>
      <rPr>
        <b/>
        <sz val="11"/>
        <color theme="1"/>
        <rFont val="Calibri"/>
        <family val="2"/>
      </rPr>
      <t xml:space="preserve">  </t>
    </r>
  </si>
  <si>
    <t>65-446</t>
  </si>
  <si>
    <r>
      <rPr>
        <b/>
        <u/>
        <sz val="11"/>
        <color rgb="FF1155CC"/>
        <rFont val="Calibri"/>
        <family val="2"/>
      </rPr>
      <t>https://www.ksrevisor.org/statutes/chapters/ch65/065_004_0046.html</t>
    </r>
    <r>
      <rPr>
        <b/>
        <sz val="11"/>
        <color theme="1"/>
        <rFont val="Calibri"/>
        <family val="2"/>
      </rPr>
      <t xml:space="preserve"> </t>
    </r>
  </si>
  <si>
    <t>65-447</t>
  </si>
  <si>
    <t>https://www.ksrevisor.org/statutes/chapters/ch65/065_004_0047.html</t>
  </si>
  <si>
    <r>
      <rPr>
        <b/>
        <u/>
        <sz val="11"/>
        <color rgb="FF1155CC"/>
        <rFont val="Calibri"/>
        <family val="2"/>
      </rPr>
      <t>https://www.ksrevisor.org/statutes/chapters/ch65/065_004_0046.html</t>
    </r>
    <r>
      <rPr>
        <b/>
        <sz val="11"/>
        <color theme="1"/>
        <rFont val="Calibri"/>
        <family val="2"/>
      </rPr>
      <t xml:space="preserve">; </t>
    </r>
    <r>
      <rPr>
        <b/>
        <u/>
        <sz val="11"/>
        <color rgb="FF1155CC"/>
        <rFont val="Calibri"/>
        <family val="2"/>
      </rPr>
      <t>https://www.ksrevisor.org/statutes/chapters/ch65/065_004_0047.html</t>
    </r>
    <r>
      <rPr>
        <b/>
        <sz val="11"/>
        <color theme="1"/>
        <rFont val="Calibri"/>
        <family val="2"/>
      </rPr>
      <t xml:space="preserve"> </t>
    </r>
  </si>
  <si>
    <r>
      <rPr>
        <b/>
        <u/>
        <sz val="11"/>
        <color rgb="FF1155CC"/>
        <rFont val="Calibri"/>
        <family val="2"/>
      </rPr>
      <t>https://www.ksrevisor.org/statutes/chapters/ch65/065_004_0046.html</t>
    </r>
    <r>
      <rPr>
        <b/>
        <sz val="11"/>
        <color theme="1"/>
        <rFont val="Calibri"/>
        <family val="2"/>
      </rPr>
      <t xml:space="preserve">; </t>
    </r>
    <r>
      <rPr>
        <b/>
        <u/>
        <sz val="11"/>
        <color rgb="FF1155CC"/>
        <rFont val="Calibri"/>
        <family val="2"/>
      </rPr>
      <t>https://www.ksrevisor.org/statutes/chapters/ch65/065_004_0047.html</t>
    </r>
    <r>
      <rPr>
        <b/>
        <sz val="11"/>
        <color theme="1"/>
        <rFont val="Calibri"/>
        <family val="2"/>
      </rPr>
      <t xml:space="preserve"> </t>
    </r>
  </si>
  <si>
    <r>
      <rPr>
        <b/>
        <u/>
        <sz val="11"/>
        <color rgb="FF1155CC"/>
        <rFont val="Calibri"/>
        <family val="2"/>
      </rPr>
      <t>https://www.ksrevisor.org/statutes/chapters/ch65/065_004_0046.html</t>
    </r>
    <r>
      <rPr>
        <b/>
        <sz val="11"/>
        <color theme="1"/>
        <rFont val="Calibri"/>
        <family val="2"/>
      </rPr>
      <t xml:space="preserve">; </t>
    </r>
    <r>
      <rPr>
        <b/>
        <u/>
        <sz val="11"/>
        <color rgb="FF1155CC"/>
        <rFont val="Calibri"/>
        <family val="2"/>
      </rPr>
      <t>https://www.ksrevisor.org/statutes/chapters/ch65/065_004_0047.html</t>
    </r>
    <r>
      <rPr>
        <b/>
        <sz val="11"/>
        <color theme="1"/>
        <rFont val="Calibri"/>
        <family val="2"/>
      </rPr>
      <t xml:space="preserve"> </t>
    </r>
  </si>
  <si>
    <t>65-6701</t>
  </si>
  <si>
    <t>https://www.ksrevisor.org/statutes/chapters/ch65/065_067_0001.html</t>
  </si>
  <si>
    <t>CSR- This link goes to the definition of counselor in the abortion statute (neither statutes are on point, but both might be relevant for future checks)</t>
  </si>
  <si>
    <t xml:space="preserve"> K.S.A. § 44-1009 </t>
  </si>
  <si>
    <r>
      <rPr>
        <b/>
        <sz val="11"/>
        <color rgb="FF000000"/>
        <rFont val="Calibri"/>
        <family val="2"/>
      </rPr>
      <t xml:space="preserve"> </t>
    </r>
    <r>
      <rPr>
        <b/>
        <u/>
        <sz val="11"/>
        <color rgb="FF1155CC"/>
        <rFont val="Calibri"/>
        <family val="2"/>
      </rPr>
      <t>https://www.ksrevisor.org/statutes/chapters/ch44/044_010_0009.html</t>
    </r>
    <r>
      <rPr>
        <b/>
        <sz val="11"/>
        <color rgb="FF000000"/>
        <rFont val="Calibri"/>
        <family val="2"/>
      </rPr>
      <t xml:space="preserve"> </t>
    </r>
  </si>
  <si>
    <t>General unlawful employment practices statute</t>
  </si>
  <si>
    <t>K.S.A. § 40-5104</t>
  </si>
  <si>
    <t>https://www.ksrevisor.org/statutes/chapters/ch40/040_051_0004.html</t>
  </si>
  <si>
    <r>
      <rPr>
        <b/>
        <u/>
        <sz val="11"/>
        <color rgb="FF1155CC"/>
        <rFont val="Calibri"/>
        <family val="2"/>
      </rPr>
      <t>http://www.ksrevisor.org/statutes/chapters/ch38/038_022_0023.html</t>
    </r>
    <r>
      <rPr>
        <b/>
        <sz val="11"/>
        <color theme="1"/>
        <rFont val="Calibri"/>
        <family val="2"/>
      </rPr>
      <t xml:space="preserve"> </t>
    </r>
  </si>
  <si>
    <t>Last amended 2022</t>
  </si>
  <si>
    <r>
      <rPr>
        <b/>
        <u/>
        <sz val="11"/>
        <color rgb="FF1155CC"/>
        <rFont val="Calibri"/>
        <family val="2"/>
      </rPr>
      <t>http://www.ksrevisor.org/statutes/chapters/ch21/021_056_0007.html</t>
    </r>
    <r>
      <rPr>
        <b/>
        <sz val="11"/>
        <color theme="1"/>
        <rFont val="Calibri"/>
        <family val="2"/>
      </rPr>
      <t xml:space="preserve"> </t>
    </r>
  </si>
  <si>
    <r>
      <rPr>
        <b/>
        <u/>
        <sz val="11"/>
        <color rgb="FF1155CC"/>
        <rFont val="Calibri"/>
        <family val="2"/>
      </rPr>
      <t>http://www.ksrevisor.org/statutes/chapters/ch41/041_007_0027.html</t>
    </r>
    <r>
      <rPr>
        <b/>
        <sz val="11"/>
        <color theme="1"/>
        <rFont val="Calibri"/>
        <family val="2"/>
      </rPr>
      <t xml:space="preserve"> </t>
    </r>
  </si>
  <si>
    <r>
      <rPr>
        <b/>
        <u/>
        <sz val="11"/>
        <color rgb="FF1155CC"/>
        <rFont val="Calibri"/>
        <family val="2"/>
      </rPr>
      <t>https://www.ksrevisor.org/statutes/chapters/ch72/072_062_0062.html</t>
    </r>
    <r>
      <rPr>
        <b/>
        <sz val="11"/>
        <color theme="1"/>
        <rFont val="Calibri"/>
        <family val="2"/>
      </rPr>
      <t xml:space="preserve"> </t>
    </r>
  </si>
  <si>
    <t>Last amended 1994</t>
  </si>
  <si>
    <r>
      <rPr>
        <b/>
        <u/>
        <sz val="11"/>
        <color rgb="FF1155CC"/>
        <rFont val="Calibri"/>
        <family val="2"/>
      </rPr>
      <t>http://www.ksrevisor.org/statutes/chapters/ch72/072_031_0021.html</t>
    </r>
    <r>
      <rPr>
        <b/>
        <sz val="11"/>
        <color theme="1"/>
        <rFont val="Calibri"/>
        <family val="2"/>
      </rPr>
      <t xml:space="preserve"> </t>
    </r>
  </si>
  <si>
    <r>
      <rPr>
        <b/>
        <sz val="11"/>
        <color theme="1"/>
        <rFont val="Calibri"/>
        <family val="2"/>
      </rPr>
      <t xml:space="preserve">This </t>
    </r>
    <r>
      <rPr>
        <b/>
        <u/>
        <sz val="11"/>
        <color rgb="FF1155CC"/>
        <rFont val="Calibri"/>
        <family val="2"/>
      </rPr>
      <t>link</t>
    </r>
    <r>
      <rPr>
        <b/>
        <sz val="11"/>
        <color theme="1"/>
        <rFont val="Calibri"/>
        <family val="2"/>
      </rPr>
      <t xml:space="preserve"> indicates that the board of education policy has deemed "obligatory religious observations" to be an excused absence, but there is no readily apparent way to access the board's official policy </t>
    </r>
  </si>
  <si>
    <r>
      <rPr>
        <b/>
        <u/>
        <sz val="11"/>
        <color rgb="FF1155CC"/>
        <rFont val="Calibri"/>
        <family val="2"/>
      </rPr>
      <t>http://www.ksrevisor.org/statutes/chapters/ch72/072_031_0021.html</t>
    </r>
    <r>
      <rPr>
        <b/>
        <sz val="11"/>
        <color theme="1"/>
        <rFont val="Calibri"/>
        <family val="2"/>
      </rPr>
      <t xml:space="preserve"> </t>
    </r>
  </si>
  <si>
    <t>K.S.A. § 38-2201a</t>
  </si>
  <si>
    <t xml:space="preserve">https://www.ksrevisor.org/statutes/chapters/ch38/038_022_0001a.html </t>
  </si>
  <si>
    <r>
      <rPr>
        <b/>
        <u/>
        <sz val="11"/>
        <color rgb="FF1155CC"/>
        <rFont val="Calibri"/>
        <family val="2"/>
      </rPr>
      <t>https://www.ksrevisor.org/statutes/chapters/ch60/060_053_0003.html</t>
    </r>
    <r>
      <rPr>
        <b/>
        <u/>
        <sz val="11"/>
        <color rgb="FF000000"/>
        <rFont val="Calibri"/>
        <family val="2"/>
      </rPr>
      <t xml:space="preserve"> </t>
    </r>
  </si>
  <si>
    <r>
      <rPr>
        <b/>
        <u/>
        <sz val="11"/>
        <color rgb="FF1155CC"/>
        <rFont val="Calibri"/>
        <family val="2"/>
      </rPr>
      <t>https://www.ksrevisor.org/statutes/chapters/ch25/025_011_0019.html</t>
    </r>
    <r>
      <rPr>
        <b/>
        <sz val="11"/>
        <color rgb="FF000000"/>
        <rFont val="Calibri"/>
        <family val="2"/>
      </rPr>
      <t xml:space="preserve"> </t>
    </r>
  </si>
  <si>
    <r>
      <rPr>
        <b/>
        <u/>
        <sz val="11"/>
        <color rgb="FF1155CC"/>
        <rFont val="Calibri"/>
        <family val="2"/>
      </rPr>
      <t>https://www.ksrevisor.org/statutes/chapters/ch65/065_004_0043.html</t>
    </r>
    <r>
      <rPr>
        <b/>
        <sz val="11"/>
        <color theme="1"/>
        <rFont val="Calibri"/>
        <family val="2"/>
      </rPr>
      <t xml:space="preserve"> </t>
    </r>
  </si>
  <si>
    <r>
      <rPr>
        <b/>
        <u/>
        <sz val="11"/>
        <color rgb="FF1155CC"/>
        <rFont val="Calibri"/>
        <family val="2"/>
      </rPr>
      <t>https://www.ksrevisor.org/statutes/chapters/ch65/065_004_0044.html</t>
    </r>
    <r>
      <rPr>
        <b/>
        <sz val="11"/>
        <color theme="1"/>
        <rFont val="Calibri"/>
        <family val="2"/>
      </rPr>
      <t xml:space="preserve"> </t>
    </r>
  </si>
  <si>
    <r>
      <rPr>
        <b/>
        <u/>
        <sz val="11"/>
        <color rgb="FF1155CC"/>
        <rFont val="Calibri"/>
        <family val="2"/>
      </rPr>
      <t>https://www.ksrevisor.org/statutes/chapters/ch65/065_004_0044.html</t>
    </r>
    <r>
      <rPr>
        <b/>
        <sz val="11"/>
        <color theme="1"/>
        <rFont val="Calibri"/>
        <family val="2"/>
      </rPr>
      <t xml:space="preserve"> </t>
    </r>
  </si>
  <si>
    <r>
      <rPr>
        <b/>
        <u/>
        <sz val="11"/>
        <color rgb="FF1155CC"/>
        <rFont val="Calibri"/>
        <family val="2"/>
      </rPr>
      <t>https://www.ksrevisor.org/statutes/chapters/ch65/065_004_0043.html</t>
    </r>
    <r>
      <rPr>
        <b/>
        <sz val="11"/>
        <color theme="1"/>
        <rFont val="Calibri"/>
        <family val="2"/>
      </rPr>
      <t xml:space="preserve"> </t>
    </r>
  </si>
  <si>
    <r>
      <rPr>
        <b/>
        <u/>
        <sz val="11"/>
        <color rgb="FF1155CC"/>
        <rFont val="Calibri"/>
        <family val="2"/>
      </rPr>
      <t>https://www.ksrevisor.org/statutes/chapters/ch65/065_004_0043.html</t>
    </r>
    <r>
      <rPr>
        <b/>
        <sz val="11"/>
        <color theme="1"/>
        <rFont val="Calibri"/>
        <family val="2"/>
      </rPr>
      <t xml:space="preserve"> </t>
    </r>
  </si>
  <si>
    <r>
      <rPr>
        <b/>
        <u/>
        <sz val="11"/>
        <color rgb="FF1155CC"/>
        <rFont val="Calibri"/>
        <family val="2"/>
      </rPr>
      <t>https://www.ksrevisor.org/statutes/chapters/ch65/065_004_0043.html</t>
    </r>
    <r>
      <rPr>
        <b/>
        <sz val="11"/>
        <color theme="1"/>
        <rFont val="Calibri"/>
        <family val="2"/>
      </rPr>
      <t xml:space="preserve"> </t>
    </r>
  </si>
  <si>
    <r>
      <rPr>
        <b/>
        <u/>
        <sz val="11"/>
        <color rgb="FF1155CC"/>
        <rFont val="Calibri"/>
        <family val="2"/>
      </rPr>
      <t>https://www.ksrevisor.org/statutes/chapters/ch65/065_004_0043.html</t>
    </r>
    <r>
      <rPr>
        <b/>
        <sz val="11"/>
        <color theme="1"/>
        <rFont val="Calibri"/>
        <family val="2"/>
      </rPr>
      <t xml:space="preserve"> </t>
    </r>
  </si>
  <si>
    <r>
      <rPr>
        <b/>
        <u/>
        <sz val="11"/>
        <color rgb="FF1155CC"/>
        <rFont val="Calibri"/>
        <family val="2"/>
      </rPr>
      <t>https://www.ksrevisor.org/statutes/chapters/ch65/065_004_0046.html</t>
    </r>
    <r>
      <rPr>
        <b/>
        <sz val="11"/>
        <color theme="1"/>
        <rFont val="Calibri"/>
        <family val="2"/>
      </rPr>
      <t xml:space="preserve"> </t>
    </r>
  </si>
  <si>
    <r>
      <rPr>
        <b/>
        <u/>
        <sz val="11"/>
        <color rgb="FF000000"/>
        <rFont val="Calibri"/>
        <family val="2"/>
      </rPr>
      <t>https://www.ksrevisor.org/statutes/chapters/ch65/065_004_0047.html</t>
    </r>
    <r>
      <rPr>
        <b/>
        <sz val="11"/>
        <color theme="1"/>
        <rFont val="Calibri"/>
        <family val="2"/>
      </rPr>
      <t xml:space="preserve"> </t>
    </r>
  </si>
  <si>
    <r>
      <rPr>
        <b/>
        <u/>
        <sz val="11"/>
        <color rgb="FF1155CC"/>
        <rFont val="Calibri"/>
        <family val="2"/>
      </rPr>
      <t>https://www.ksrevisor.org/statutes/chapters/ch65/065_004_0046.html</t>
    </r>
    <r>
      <rPr>
        <b/>
        <sz val="11"/>
        <color theme="1"/>
        <rFont val="Calibri"/>
        <family val="2"/>
      </rPr>
      <t xml:space="preserve"> </t>
    </r>
  </si>
  <si>
    <r>
      <rPr>
        <b/>
        <u/>
        <sz val="11"/>
        <color rgb="FF1155CC"/>
        <rFont val="Calibri"/>
        <family val="2"/>
      </rPr>
      <t>https://www.ksrevisor.org/statutes/chapters/ch65/065_004_0046.html</t>
    </r>
    <r>
      <rPr>
        <b/>
        <sz val="11"/>
        <color theme="1"/>
        <rFont val="Calibri"/>
        <family val="2"/>
      </rPr>
      <t xml:space="preserve"> </t>
    </r>
  </si>
  <si>
    <r>
      <rPr>
        <b/>
        <u/>
        <sz val="11"/>
        <color rgb="FF1155CC"/>
        <rFont val="Calibri"/>
        <family val="2"/>
      </rPr>
      <t>https://www.ksrevisor.org/statutes/chapters/ch65/065_004_0046.html</t>
    </r>
    <r>
      <rPr>
        <b/>
        <sz val="11"/>
        <color theme="1"/>
        <rFont val="Calibri"/>
        <family val="2"/>
      </rPr>
      <t xml:space="preserve"> </t>
    </r>
  </si>
  <si>
    <r>
      <rPr>
        <b/>
        <u/>
        <sz val="11"/>
        <color rgb="FF1155CC"/>
        <rFont val="Calibri"/>
        <family val="2"/>
      </rPr>
      <t>http://www.ksrevisor.org/statutes/chapters/ch38/038_022_0023.html</t>
    </r>
    <r>
      <rPr>
        <b/>
        <sz val="11"/>
        <color theme="1"/>
        <rFont val="Calibri"/>
        <family val="2"/>
      </rPr>
      <t xml:space="preserve"> </t>
    </r>
  </si>
  <si>
    <r>
      <rPr>
        <b/>
        <u/>
        <sz val="11"/>
        <color rgb="FF1155CC"/>
        <rFont val="Calibri"/>
        <family val="2"/>
      </rPr>
      <t>http://www.ksrevisor.org/statutes/chapters/ch21/021_056_0007.html</t>
    </r>
    <r>
      <rPr>
        <b/>
        <sz val="11"/>
        <color theme="1"/>
        <rFont val="Calibri"/>
        <family val="2"/>
      </rPr>
      <t xml:space="preserve"> </t>
    </r>
  </si>
  <si>
    <r>
      <rPr>
        <b/>
        <u/>
        <sz val="11"/>
        <color rgb="FF1155CC"/>
        <rFont val="Calibri"/>
        <family val="2"/>
      </rPr>
      <t>http://www.ksrevisor.org/statutes/chapters/ch41/041_007_0027.html</t>
    </r>
    <r>
      <rPr>
        <b/>
        <sz val="11"/>
        <color theme="1"/>
        <rFont val="Calibri"/>
        <family val="2"/>
      </rPr>
      <t xml:space="preserve"> </t>
    </r>
  </si>
  <si>
    <r>
      <rPr>
        <b/>
        <u/>
        <sz val="11"/>
        <color rgb="FF1155CC"/>
        <rFont val="Calibri"/>
        <family val="2"/>
      </rPr>
      <t>https://www.ksrevisor.org/statutes/chapters/ch72/072_062_0062.html</t>
    </r>
    <r>
      <rPr>
        <b/>
        <sz val="11"/>
        <color theme="1"/>
        <rFont val="Calibri"/>
        <family val="2"/>
      </rPr>
      <t xml:space="preserve"> </t>
    </r>
  </si>
  <si>
    <r>
      <rPr>
        <b/>
        <u/>
        <sz val="11"/>
        <color rgb="FF1155CC"/>
        <rFont val="Calibri"/>
        <family val="2"/>
      </rPr>
      <t>http://www.ksrevisor.org/statutes/chapters/ch72/072_031_0021.html</t>
    </r>
    <r>
      <rPr>
        <b/>
        <sz val="11"/>
        <color theme="1"/>
        <rFont val="Calibri"/>
        <family val="2"/>
      </rPr>
      <t xml:space="preserve"> </t>
    </r>
  </si>
  <si>
    <r>
      <rPr>
        <b/>
        <u/>
        <sz val="11"/>
        <color rgb="FF1155CC"/>
        <rFont val="Calibri"/>
        <family val="2"/>
      </rPr>
      <t>http://www.ksrevisor.org/statutes/chapters/ch72/072_031_0021.html</t>
    </r>
    <r>
      <rPr>
        <b/>
        <sz val="11"/>
        <color theme="1"/>
        <rFont val="Calibri"/>
        <family val="2"/>
      </rPr>
      <t xml:space="preserve"> </t>
    </r>
  </si>
  <si>
    <r>
      <rPr>
        <b/>
        <u/>
        <sz val="11"/>
        <color rgb="FF1155CC"/>
        <rFont val="Calibri"/>
        <family val="2"/>
      </rPr>
      <t>https://apps.legislature.ky.gov/law/statutes/statute.aspx?id=42395</t>
    </r>
    <r>
      <rPr>
        <b/>
        <sz val="11"/>
        <color theme="1"/>
        <rFont val="Calibri"/>
        <family val="2"/>
      </rPr>
      <t xml:space="preserve"> </t>
    </r>
  </si>
  <si>
    <t>https://apps.legislature.ky.gov/law/statutes/statute.aspx?id=54637</t>
  </si>
  <si>
    <r>
      <rPr>
        <b/>
        <u/>
        <sz val="11"/>
        <color rgb="FF1155CC"/>
        <rFont val="Calibri"/>
        <family val="2"/>
      </rPr>
      <t>https://apps.legislature.ky.gov/law/statutes/statute.aspx?id=30643</t>
    </r>
    <r>
      <rPr>
        <b/>
        <sz val="11"/>
        <color theme="1"/>
        <rFont val="Calibri"/>
        <family val="2"/>
      </rPr>
      <t xml:space="preserve"> </t>
    </r>
  </si>
  <si>
    <t>Last amended in 1980</t>
  </si>
  <si>
    <r>
      <rPr>
        <b/>
        <u/>
        <sz val="11"/>
        <color rgb="FF1155CC"/>
        <rFont val="Calibri"/>
        <family val="2"/>
      </rPr>
      <t>https://apps.legislature.ky.gov/law/statutes/statute.aspx?id=30643</t>
    </r>
    <r>
      <rPr>
        <b/>
        <sz val="11"/>
        <color theme="1"/>
        <rFont val="Calibri"/>
        <family val="2"/>
      </rPr>
      <t xml:space="preserve"> </t>
    </r>
  </si>
  <si>
    <t>311.800 (1)</t>
  </si>
  <si>
    <r>
      <rPr>
        <b/>
        <u/>
        <sz val="11"/>
        <color rgb="FF1155CC"/>
        <rFont val="Calibri"/>
        <family val="2"/>
      </rPr>
      <t>https://apps.legislature.ky.gov/law/statutes/statute.aspx?id=30643</t>
    </r>
    <r>
      <rPr>
        <b/>
        <u/>
        <sz val="11"/>
        <color rgb="FF000000"/>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</si>
  <si>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</si>
  <si>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u/>
        <sz val="11"/>
        <color rgb="FF000000"/>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</si>
  <si>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</si>
  <si>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</si>
  <si>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</si>
  <si>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t>CSR- While not explicit about handling fetal remains, the reference to "employee" could feasibly cover janitors forced to dispose of fetal remains</t>
  </si>
  <si>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</si>
  <si>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</si>
  <si>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</si>
  <si>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</si>
  <si>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</si>
  <si>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</si>
  <si>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t xml:space="preserve">KRS § 304.12-085 </t>
  </si>
  <si>
    <t>https://apps.legislature.ky.gov/law/statutes/statute.aspx?id=17019</t>
  </si>
  <si>
    <r>
      <rPr>
        <b/>
        <u/>
        <sz val="11"/>
        <color rgb="FF1155CC"/>
        <rFont val="Calibri"/>
        <family val="2"/>
      </rPr>
      <t>https://apps.legislature.ky.gov/law/statutes/statute.aspx?id=53977</t>
    </r>
    <r>
      <rPr>
        <b/>
        <sz val="11"/>
        <color theme="1"/>
        <rFont val="Calibri"/>
        <family val="2"/>
      </rPr>
      <t xml:space="preserve"> </t>
    </r>
  </si>
  <si>
    <t>Last amended in 2024; relevant language not affected</t>
  </si>
  <si>
    <r>
      <rPr>
        <b/>
        <u/>
        <sz val="11"/>
        <color rgb="FF1155CC"/>
        <rFont val="Calibri"/>
        <family val="2"/>
      </rPr>
      <t>https://apps.legislature.ky.gov/law/statutes/statute.aspx?id=20003</t>
    </r>
    <r>
      <rPr>
        <b/>
        <sz val="11"/>
        <color theme="1"/>
        <rFont val="Calibri"/>
        <family val="2"/>
      </rPr>
      <t xml:space="preserve"> </t>
    </r>
  </si>
  <si>
    <t>Last amended in 1986</t>
  </si>
  <si>
    <t xml:space="preserve">https://apps.legislature.ky.gov/law/statutes/statute.aspx?id=50405#:~:text=Page%201-,244.085%20Minors%20not%20to%20possess%20or%20purchase%20liquor%20nor%20to,premises%20where%20alcoholic%20beverages%20sold. </t>
  </si>
  <si>
    <t>Last amended in 2020</t>
  </si>
  <si>
    <t>39A.100 (6)</t>
  </si>
  <si>
    <r>
      <rPr>
        <b/>
        <u/>
        <sz val="11"/>
        <color rgb="FF1155CC"/>
        <rFont val="Calibri"/>
        <family val="2"/>
      </rPr>
      <t>https://apps.legislature.ky.gov/law/statutes/statute.aspx?id=52714</t>
    </r>
    <r>
      <rPr>
        <b/>
        <sz val="11"/>
        <color rgb="FF000000"/>
        <rFont val="Calibri"/>
        <family val="2"/>
      </rPr>
      <t xml:space="preserve"> </t>
    </r>
  </si>
  <si>
    <r>
      <rPr>
        <b/>
        <u/>
        <sz val="11"/>
        <color rgb="FF1155CC"/>
        <rFont val="Calibri"/>
        <family val="2"/>
      </rPr>
      <t>https://apps.legislature.ky.gov/law/statutes/statute.aspx?id=51860</t>
    </r>
    <r>
      <rPr>
        <b/>
        <sz val="11"/>
        <color theme="1"/>
        <rFont val="Calibri"/>
        <family val="2"/>
      </rPr>
      <t xml:space="preserve"> </t>
    </r>
  </si>
  <si>
    <r>
      <rPr>
        <b/>
        <u/>
        <sz val="11"/>
        <color rgb="FF1155CC"/>
        <rFont val="Calibri"/>
        <family val="2"/>
      </rPr>
      <t>https://apps.legislature.ky.gov/law/statutes/statute.aspx?id=53173</t>
    </r>
    <r>
      <rPr>
        <b/>
        <sz val="11"/>
        <color theme="1"/>
        <rFont val="Calibri"/>
        <family val="2"/>
      </rPr>
      <t xml:space="preserve"> </t>
    </r>
  </si>
  <si>
    <r>
      <rPr>
        <b/>
        <u/>
        <sz val="11"/>
        <color rgb="FF1155CC"/>
        <rFont val="Calibri"/>
        <family val="2"/>
      </rPr>
      <t>https://apps.legislature.ky.gov/law/statutes/statute.aspx?id=53173</t>
    </r>
    <r>
      <rPr>
        <b/>
        <sz val="11"/>
        <color theme="1"/>
        <rFont val="Calibri"/>
        <family val="2"/>
      </rPr>
      <t xml:space="preserve"> </t>
    </r>
  </si>
  <si>
    <t>§ 158.1415(1)(e)</t>
  </si>
  <si>
    <t>https://casetext.com/statute/kentucky-revised-statutes/title-13-education/chapter-158-conduct-of-schools-special-programs/conduct-of-schools/section-1581415-curriculum-for-instruction-on-human-sexuality-or-sexually-transmitted-diseases-written-consent-of-parents-notification-to-parents-provision-of-alternative-curriculum#:~:text=(e)</t>
  </si>
  <si>
    <t>KY Rev Stat § 620.360</t>
  </si>
  <si>
    <t>https://law.justia.com/codes/kentucky/chapter-620/section-620-360/</t>
  </si>
  <si>
    <r>
      <rPr>
        <b/>
        <u/>
        <sz val="11"/>
        <color rgb="FF1155CC"/>
        <rFont val="Calibri"/>
        <family val="2"/>
      </rPr>
      <t>https://apps.legislature.ky.gov/law/statutes/statute.aspx?id=42395</t>
    </r>
    <r>
      <rPr>
        <b/>
        <sz val="11"/>
        <color theme="1"/>
        <rFont val="Calibri"/>
        <family val="2"/>
      </rPr>
      <t xml:space="preserve"> </t>
    </r>
  </si>
  <si>
    <r>
      <rPr>
        <b/>
        <u/>
        <sz val="11"/>
        <color rgb="FF1155CC"/>
        <rFont val="Calibri"/>
        <family val="2"/>
      </rPr>
      <t>https://apps.legislature.ky.gov/law/statutes/statute.aspx?id=52127</t>
    </r>
    <r>
      <rPr>
        <b/>
        <sz val="11"/>
        <color rgb="FF000000"/>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</si>
  <si>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</si>
  <si>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</si>
  <si>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</si>
  <si>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</si>
  <si>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</si>
  <si>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</si>
  <si>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</si>
  <si>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t>We differ from Sawicki, finding that Kentucky makes no mention of emergency abortions, except in requiring public hospitals to perform them (not individuals).</t>
  </si>
  <si>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</si>
  <si>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</si>
  <si>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</si>
  <si>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</si>
  <si>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</si>
  <si>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https://apps.legislature.ky.gov/law/statutes/statute.aspx?id=30643</t>
    </r>
    <r>
      <rPr>
        <b/>
        <sz val="11"/>
        <color theme="1"/>
        <rFont val="Calibri"/>
        <family val="2"/>
      </rPr>
      <t xml:space="preserve"> </t>
    </r>
  </si>
  <si>
    <r>
      <rPr>
        <b/>
        <u/>
        <sz val="11"/>
        <color rgb="FF1155CC"/>
        <rFont val="Calibri"/>
        <family val="2"/>
      </rPr>
      <t>https://apps.legislature.ky.gov/law/statutes/statute.aspx?id=53977</t>
    </r>
    <r>
      <rPr>
        <b/>
        <sz val="11"/>
        <color theme="1"/>
        <rFont val="Calibri"/>
        <family val="2"/>
      </rPr>
      <t xml:space="preserve"> </t>
    </r>
  </si>
  <si>
    <r>
      <rPr>
        <b/>
        <u/>
        <sz val="11"/>
        <color rgb="FF1155CC"/>
        <rFont val="Calibri"/>
        <family val="2"/>
      </rPr>
      <t>https://apps.legislature.ky.gov/law/statutes/statute.aspx?id=20003</t>
    </r>
    <r>
      <rPr>
        <b/>
        <sz val="11"/>
        <color theme="1"/>
        <rFont val="Calibri"/>
        <family val="2"/>
      </rPr>
      <t xml:space="preserve"> </t>
    </r>
  </si>
  <si>
    <r>
      <rPr>
        <b/>
        <u/>
        <sz val="11"/>
        <color rgb="FF1155CC"/>
        <rFont val="Calibri"/>
        <family val="2"/>
      </rPr>
      <t>https://apps.legislature.ky.gov/law/statutes/statute.aspx?id=52714</t>
    </r>
    <r>
      <rPr>
        <b/>
        <sz val="11"/>
        <color rgb="FF000000"/>
        <rFont val="Calibri"/>
        <family val="2"/>
      </rPr>
      <t xml:space="preserve"> </t>
    </r>
  </si>
  <si>
    <t>Relevant language added in 2022 amendment</t>
  </si>
  <si>
    <r>
      <rPr>
        <b/>
        <u/>
        <sz val="11"/>
        <color rgb="FF1155CC"/>
        <rFont val="Calibri"/>
        <family val="2"/>
      </rPr>
      <t>https://apps.legislature.ky.gov/law/statutes/statute.aspx?id=51860</t>
    </r>
    <r>
      <rPr>
        <b/>
        <sz val="11"/>
        <color theme="1"/>
        <rFont val="Calibri"/>
        <family val="2"/>
      </rPr>
      <t xml:space="preserve"> </t>
    </r>
  </si>
  <si>
    <r>
      <rPr>
        <b/>
        <u/>
        <sz val="11"/>
        <color rgb="FF1155CC"/>
        <rFont val="Calibri"/>
        <family val="2"/>
      </rPr>
      <t>https://apps.legislature.ky.gov/law/statutes/statute.aspx?id=53173</t>
    </r>
    <r>
      <rPr>
        <b/>
        <sz val="11"/>
        <color theme="1"/>
        <rFont val="Calibri"/>
        <family val="2"/>
      </rPr>
      <t xml:space="preserve"> </t>
    </r>
  </si>
  <si>
    <r>
      <rPr>
        <b/>
        <u/>
        <sz val="11"/>
        <color rgb="FF1155CC"/>
        <rFont val="Calibri"/>
        <family val="2"/>
      </rPr>
      <t>https://apps.legislature.ky.gov/law/statutes/statute.aspx?id=53173</t>
    </r>
    <r>
      <rPr>
        <b/>
        <sz val="11"/>
        <color theme="1"/>
        <rFont val="Calibri"/>
        <family val="2"/>
      </rPr>
      <t xml:space="preserve"> </t>
    </r>
  </si>
  <si>
    <r>
      <rPr>
        <b/>
        <u/>
        <sz val="11"/>
        <color rgb="FF1155CC"/>
        <rFont val="Calibri"/>
        <family val="2"/>
      </rPr>
      <t>https://legis.la.gov/Legis/Law.aspx?d=725125</t>
    </r>
    <r>
      <rPr>
        <b/>
        <sz val="11"/>
        <color theme="1"/>
        <rFont val="Calibri"/>
        <family val="2"/>
      </rPr>
      <t xml:space="preserve"> </t>
    </r>
  </si>
  <si>
    <r>
      <rPr>
        <b/>
        <u/>
        <sz val="11"/>
        <color rgb="FF1155CC"/>
        <rFont val="Calibri"/>
        <family val="2"/>
      </rPr>
      <t>http://www.legis.la.gov/legis/Law.aspx?d=81337</t>
    </r>
    <r>
      <rPr>
        <b/>
        <sz val="11"/>
        <color rgb="FF000000"/>
        <rFont val="Calibri"/>
        <family val="2"/>
      </rPr>
      <t xml:space="preserve"> </t>
    </r>
  </si>
  <si>
    <t>§ 9:203</t>
  </si>
  <si>
    <t>https://www.legis.la.gov/Legis/Law.aspx?d=106887</t>
  </si>
  <si>
    <t xml:space="preserve"> 40:1061.2(A); 40:1061.20(A)(1)</t>
  </si>
  <si>
    <r>
      <rPr>
        <b/>
        <u/>
        <sz val="11"/>
        <color rgb="FF1155CC"/>
        <rFont val="Calibri"/>
        <family val="2"/>
      </rPr>
      <t>http://legis.la.gov/legis/Law.aspx?d=964987</t>
    </r>
    <r>
      <rPr>
        <b/>
        <sz val="11"/>
        <color theme="1"/>
        <rFont val="Calibri"/>
        <family val="2"/>
      </rPr>
      <t xml:space="preserve">; </t>
    </r>
    <r>
      <rPr>
        <b/>
        <u/>
        <sz val="11"/>
        <color rgb="FF1155CC"/>
        <rFont val="Calibri"/>
        <family val="2"/>
      </rPr>
      <t>https://www.legis.la.gov/Legis/Law.aspx?d=965013</t>
    </r>
    <r>
      <rPr>
        <b/>
        <sz val="11"/>
        <color theme="1"/>
        <rFont val="Calibri"/>
        <family val="2"/>
      </rPr>
      <t xml:space="preserve"> </t>
    </r>
  </si>
  <si>
    <r>
      <rPr>
        <b/>
        <u/>
        <sz val="11"/>
        <color rgb="FF1155CC"/>
        <rFont val="Calibri"/>
        <family val="2"/>
      </rPr>
      <t>http://legis.la.gov/legis/Law.aspx?p=y&amp;d=964988</t>
    </r>
    <r>
      <rPr>
        <b/>
        <sz val="11"/>
        <color theme="1"/>
        <rFont val="Calibri"/>
        <family val="2"/>
      </rPr>
      <t xml:space="preserve"> </t>
    </r>
  </si>
  <si>
    <t>1973; redesignated in 2015</t>
  </si>
  <si>
    <r>
      <rPr>
        <b/>
        <u/>
        <sz val="11"/>
        <color rgb="FF1155CC"/>
        <rFont val="Calibri"/>
        <family val="2"/>
      </rPr>
      <t>http://legis.la.gov/legis/Law.aspx?p=y&amp;d=964988</t>
    </r>
    <r>
      <rPr>
        <b/>
        <sz val="11"/>
        <color theme="1"/>
        <rFont val="Calibri"/>
        <family val="2"/>
      </rPr>
      <t xml:space="preserve"> </t>
    </r>
  </si>
  <si>
    <t>40:1061.2, .3, .20</t>
  </si>
  <si>
    <r>
      <rPr>
        <b/>
        <u/>
        <sz val="11"/>
        <color rgb="FF1155CC"/>
        <rFont val="Calibri"/>
        <family val="2"/>
      </rPr>
      <t>http://legis.la.gov/legis/Law.aspx?p=y&amp;d=964987</t>
    </r>
    <r>
      <rPr>
        <b/>
        <u/>
        <sz val="11"/>
        <color rgb="FF000000"/>
        <rFont val="Calibri"/>
        <family val="2"/>
      </rPr>
      <t xml:space="preserve"> </t>
    </r>
    <r>
      <rPr>
        <b/>
        <sz val="11"/>
        <color theme="1"/>
        <rFont val="Calibri"/>
        <family val="2"/>
      </rPr>
      <t xml:space="preserve">; </t>
    </r>
    <r>
      <rPr>
        <b/>
        <u/>
        <sz val="11"/>
        <color rgb="FF1155CC"/>
        <rFont val="Calibri"/>
        <family val="2"/>
      </rPr>
      <t>http://legis.la.gov/legis/Law.aspx?p=y&amp;d=964988</t>
    </r>
    <r>
      <rPr>
        <b/>
        <sz val="11"/>
        <color theme="1"/>
        <rFont val="Calibri"/>
        <family val="2"/>
      </rPr>
      <t xml:space="preserve">; </t>
    </r>
    <r>
      <rPr>
        <b/>
        <u/>
        <sz val="11"/>
        <color rgb="FF1155CC"/>
        <rFont val="Calibri"/>
        <family val="2"/>
      </rPr>
      <t>https://www.legis.la.gov/Legis/Law.aspx?d=965013</t>
    </r>
    <r>
      <rPr>
        <b/>
        <sz val="11"/>
        <color theme="1"/>
        <rFont val="Calibri"/>
        <family val="2"/>
      </rPr>
      <t xml:space="preserve"> </t>
    </r>
  </si>
  <si>
    <r>
      <rPr>
        <b/>
        <u/>
        <sz val="11"/>
        <color rgb="FF1155CC"/>
        <rFont val="Calibri"/>
        <family val="2"/>
      </rPr>
      <t>http://legis.la.gov/legis/Law.aspx?p=y&amp;d=964987</t>
    </r>
    <r>
      <rPr>
        <b/>
        <u/>
        <sz val="11"/>
        <color rgb="FF000000"/>
        <rFont val="Calibri"/>
        <family val="2"/>
      </rPr>
      <t xml:space="preserve"> </t>
    </r>
    <r>
      <rPr>
        <b/>
        <sz val="11"/>
        <color theme="1"/>
        <rFont val="Calibri"/>
        <family val="2"/>
      </rPr>
      <t xml:space="preserve">; </t>
    </r>
    <r>
      <rPr>
        <b/>
        <u/>
        <sz val="11"/>
        <color rgb="FF1155CC"/>
        <rFont val="Calibri"/>
        <family val="2"/>
      </rPr>
      <t>http://legis.la.gov/legis/Law.aspx?p=y&amp;d=964988</t>
    </r>
    <r>
      <rPr>
        <b/>
        <sz val="11"/>
        <color theme="1"/>
        <rFont val="Calibri"/>
        <family val="2"/>
      </rPr>
      <t xml:space="preserve">; </t>
    </r>
    <r>
      <rPr>
        <b/>
        <u/>
        <sz val="11"/>
        <color rgb="FF1155CC"/>
        <rFont val="Calibri"/>
        <family val="2"/>
      </rPr>
      <t>https://www.legis.la.gov/Legis/Law.aspx?d=965013</t>
    </r>
    <r>
      <rPr>
        <b/>
        <sz val="11"/>
        <color theme="1"/>
        <rFont val="Calibri"/>
        <family val="2"/>
      </rPr>
      <t xml:space="preserve"> </t>
    </r>
  </si>
  <si>
    <r>
      <rPr>
        <b/>
        <u/>
        <sz val="11"/>
        <color rgb="FF1155CC"/>
        <rFont val="Calibri"/>
        <family val="2"/>
      </rPr>
      <t>http://legis.la.gov/legis/Law.aspx?d=964996</t>
    </r>
    <r>
      <rPr>
        <b/>
        <sz val="11"/>
        <color theme="1"/>
        <rFont val="Calibri"/>
        <family val="2"/>
      </rPr>
      <t xml:space="preserve"> </t>
    </r>
  </si>
  <si>
    <r>
      <rPr>
        <b/>
        <u/>
        <sz val="11"/>
        <color rgb="FF1155CC"/>
        <rFont val="Calibri"/>
        <family val="2"/>
      </rPr>
      <t>http://legis.la.gov/legis/Law.aspx?d=965016</t>
    </r>
    <r>
      <rPr>
        <b/>
        <sz val="11"/>
        <color theme="1"/>
        <rFont val="Calibri"/>
        <family val="2"/>
      </rPr>
      <t xml:space="preserve"> </t>
    </r>
  </si>
  <si>
    <t>1978; redesignated in 2015; last amended in 2022</t>
  </si>
  <si>
    <t>40:1061.20</t>
  </si>
  <si>
    <t>https://www.legis.la.gov/Legis/Law.aspx?d=965013</t>
  </si>
  <si>
    <t>Last amendment (not substantive) was in 2022</t>
  </si>
  <si>
    <t>§ 40:1061.20</t>
  </si>
  <si>
    <t xml:space="preserve">https://law.justia.com/codes/louisiana/2018/code-revisedstatutes/title-40/rs-40-1061.20/ </t>
  </si>
  <si>
    <t>CSR- Scope of this protection is too narrow to effectively guard counselors, even though they may arguably fall under it</t>
  </si>
  <si>
    <t>§ 22:1504</t>
  </si>
  <si>
    <t>https://law.justia.com/codes/louisiana/revised-statutes/title-22/rs-22-1504/</t>
  </si>
  <si>
    <t>CSR- This is a religious protection in insurance, but it's too narrow in scope for what we're looking for</t>
  </si>
  <si>
    <t>La. CH. C. Art. 603(17)(b)-(c)</t>
  </si>
  <si>
    <r>
      <rPr>
        <b/>
        <u/>
        <sz val="11"/>
        <color rgb="FF1155CC"/>
        <rFont val="Calibri"/>
        <family val="2"/>
      </rPr>
      <t>https://www.legis.la.gov/legis/Law.aspx?d=73195</t>
    </r>
    <r>
      <rPr>
        <b/>
        <sz val="11"/>
        <color theme="1"/>
        <rFont val="Calibri"/>
        <family val="2"/>
      </rPr>
      <t xml:space="preserve"> </t>
    </r>
  </si>
  <si>
    <t>Last amended 2024</t>
  </si>
  <si>
    <r>
      <rPr>
        <b/>
        <u/>
        <sz val="11"/>
        <color rgb="FF1155CC"/>
        <rFont val="Calibri"/>
        <family val="2"/>
      </rPr>
      <t>https://legis.la.gov/Legis/Law.aspx?d=78725</t>
    </r>
    <r>
      <rPr>
        <b/>
        <sz val="11"/>
        <color theme="1"/>
        <rFont val="Calibri"/>
        <family val="2"/>
      </rPr>
      <t xml:space="preserve"> </t>
    </r>
  </si>
  <si>
    <t>Last amended 2015</t>
  </si>
  <si>
    <r>
      <rPr>
        <b/>
        <u/>
        <sz val="11"/>
        <color rgb="FF1155CC"/>
        <rFont val="Calibri"/>
        <family val="2"/>
      </rPr>
      <t>https://legis.la.gov/Legis/Law.aspx?d=78725</t>
    </r>
    <r>
      <rPr>
        <b/>
        <sz val="11"/>
        <color theme="1"/>
        <rFont val="Calibri"/>
        <family val="2"/>
      </rPr>
      <t xml:space="preserve"> </t>
    </r>
  </si>
  <si>
    <t>CONST Art. 12 §17</t>
  </si>
  <si>
    <r>
      <rPr>
        <b/>
        <u/>
        <sz val="11"/>
        <color rgb="FF1155CC"/>
        <rFont val="Calibri"/>
        <family val="2"/>
      </rPr>
      <t>https://legis.la.gov/legis/Law.aspx?d=1335847</t>
    </r>
    <r>
      <rPr>
        <b/>
        <sz val="11"/>
        <color rgb="FF000000"/>
        <rFont val="Calibri"/>
        <family val="2"/>
      </rPr>
      <t xml:space="preserve"> </t>
    </r>
  </si>
  <si>
    <r>
      <rPr>
        <b/>
        <u/>
        <sz val="11"/>
        <color rgb="FF1155CC"/>
        <rFont val="Calibri"/>
        <family val="2"/>
      </rPr>
      <t>http://www.legis.la.gov/Legis/Law.aspx?d=98370</t>
    </r>
    <r>
      <rPr>
        <b/>
        <sz val="11"/>
        <color theme="1"/>
        <rFont val="Calibri"/>
        <family val="2"/>
      </rPr>
      <t xml:space="preserve"> </t>
    </r>
  </si>
  <si>
    <t>1995; language has not been altered by later amendments</t>
  </si>
  <si>
    <t>17:226(A)(2)(d)</t>
  </si>
  <si>
    <r>
      <rPr>
        <b/>
        <u/>
        <sz val="11"/>
        <color rgb="FF1155CC"/>
        <rFont val="Calibri"/>
        <family val="2"/>
      </rPr>
      <t>http://www.legis.la.gov/Legis/Law.aspx?d=80302</t>
    </r>
    <r>
      <rPr>
        <b/>
        <sz val="11"/>
        <color theme="1"/>
        <rFont val="Calibri"/>
        <family val="2"/>
      </rPr>
      <t xml:space="preserve"> </t>
    </r>
  </si>
  <si>
    <t>1964; language not altered by subsequent amendments</t>
  </si>
  <si>
    <r>
      <rPr>
        <b/>
        <u/>
        <sz val="11"/>
        <color rgb="FF1155CC"/>
        <rFont val="Calibri"/>
        <family val="2"/>
      </rPr>
      <t>http://www.legis.la.gov/Legis/Law.aspx?d=80302</t>
    </r>
    <r>
      <rPr>
        <b/>
        <sz val="11"/>
        <color theme="1"/>
        <rFont val="Calibri"/>
        <family val="2"/>
      </rPr>
      <t xml:space="preserve"> </t>
    </r>
  </si>
  <si>
    <t>§ 17:281(D)</t>
  </si>
  <si>
    <t>https://law.justia.com/codes/louisiana/revised-statutes/title-17/rs-17-281/</t>
  </si>
  <si>
    <t>Last amended in 1993</t>
  </si>
  <si>
    <t>§ 46:286.1</t>
  </si>
  <si>
    <t xml:space="preserve">https://law.justia.com/codes/louisiana/revised-statutes/title-46/rs-46-286-1/ </t>
  </si>
  <si>
    <r>
      <rPr>
        <b/>
        <u/>
        <sz val="11"/>
        <color rgb="FF1155CC"/>
        <rFont val="Calibri"/>
        <family val="2"/>
      </rPr>
      <t>https://legis.la.gov/Legis/Law.aspx?d=725125</t>
    </r>
    <r>
      <rPr>
        <b/>
        <sz val="11"/>
        <color theme="1"/>
        <rFont val="Calibri"/>
        <family val="2"/>
      </rPr>
      <t xml:space="preserve"> </t>
    </r>
  </si>
  <si>
    <r>
      <rPr>
        <b/>
        <u/>
        <sz val="11"/>
        <color rgb="FF1155CC"/>
        <rFont val="Calibri"/>
        <family val="2"/>
      </rPr>
      <t>http://www.legis.la.gov/legis/Law.aspx?d=81337</t>
    </r>
    <r>
      <rPr>
        <b/>
        <sz val="11"/>
        <color rgb="FF000000"/>
        <rFont val="Calibri"/>
        <family val="2"/>
      </rPr>
      <t xml:space="preserve"> </t>
    </r>
  </si>
  <si>
    <r>
      <rPr>
        <b/>
        <u/>
        <sz val="11"/>
        <color rgb="FF1155CC"/>
        <rFont val="Calibri"/>
        <family val="2"/>
      </rPr>
      <t>http://legis.la.gov/legis/Law.aspx?d=964987</t>
    </r>
    <r>
      <rPr>
        <b/>
        <sz val="11"/>
        <color theme="1"/>
        <rFont val="Calibri"/>
        <family val="2"/>
      </rPr>
      <t xml:space="preserve"> </t>
    </r>
  </si>
  <si>
    <r>
      <rPr>
        <b/>
        <u/>
        <sz val="11"/>
        <color rgb="FF1155CC"/>
        <rFont val="Calibri"/>
        <family val="2"/>
      </rPr>
      <t>http://legis.la.gov/legis/Law.aspx?p=y&amp;d=964988</t>
    </r>
    <r>
      <rPr>
        <b/>
        <sz val="11"/>
        <color theme="1"/>
        <rFont val="Calibri"/>
        <family val="2"/>
      </rPr>
      <t xml:space="preserve"> </t>
    </r>
  </si>
  <si>
    <r>
      <rPr>
        <b/>
        <u/>
        <sz val="11"/>
        <color rgb="FF1155CC"/>
        <rFont val="Calibri"/>
        <family val="2"/>
      </rPr>
      <t>http://legis.la.gov/legis/Law.aspx?p=y&amp;d=964988</t>
    </r>
    <r>
      <rPr>
        <b/>
        <sz val="11"/>
        <color theme="1"/>
        <rFont val="Calibri"/>
        <family val="2"/>
      </rPr>
      <t xml:space="preserve"> </t>
    </r>
  </si>
  <si>
    <r>
      <rPr>
        <b/>
        <u/>
        <sz val="11"/>
        <color rgb="FF1155CC"/>
        <rFont val="Calibri"/>
        <family val="2"/>
      </rPr>
      <t>http://legis.la.gov/legis/Law.aspx?p=y&amp;d=964987</t>
    </r>
    <r>
      <rPr>
        <b/>
        <u/>
        <sz val="11"/>
        <color rgb="FF000000"/>
        <rFont val="Calibri"/>
        <family val="2"/>
      </rPr>
      <t xml:space="preserve"> </t>
    </r>
    <r>
      <rPr>
        <b/>
        <sz val="11"/>
        <color theme="1"/>
        <rFont val="Calibri"/>
        <family val="2"/>
      </rPr>
      <t xml:space="preserve">; </t>
    </r>
    <r>
      <rPr>
        <b/>
        <u/>
        <sz val="11"/>
        <color rgb="FF1155CC"/>
        <rFont val="Calibri"/>
        <family val="2"/>
      </rPr>
      <t>http://legis.la.gov/legis/Law.aspx?p=y&amp;d=964988</t>
    </r>
    <r>
      <rPr>
        <b/>
        <sz val="11"/>
        <color theme="1"/>
        <rFont val="Calibri"/>
        <family val="2"/>
      </rPr>
      <t xml:space="preserve">; </t>
    </r>
    <r>
      <rPr>
        <b/>
        <u/>
        <sz val="11"/>
        <color rgb="FF1155CC"/>
        <rFont val="Calibri"/>
        <family val="2"/>
      </rPr>
      <t>https://www.legis.la.gov/Legis/Law.aspx?d=965013</t>
    </r>
    <r>
      <rPr>
        <b/>
        <sz val="11"/>
        <color theme="1"/>
        <rFont val="Calibri"/>
        <family val="2"/>
      </rPr>
      <t xml:space="preserve"> </t>
    </r>
  </si>
  <si>
    <r>
      <rPr>
        <b/>
        <u/>
        <sz val="11"/>
        <color rgb="FF1155CC"/>
        <rFont val="Calibri"/>
        <family val="2"/>
      </rPr>
      <t>http://legis.la.gov/legis/Law.aspx?p=y&amp;d=964987</t>
    </r>
    <r>
      <rPr>
        <b/>
        <sz val="11"/>
        <color theme="1"/>
        <rFont val="Calibri"/>
        <family val="2"/>
      </rPr>
      <t xml:space="preserve"> </t>
    </r>
  </si>
  <si>
    <r>
      <rPr>
        <b/>
        <u/>
        <sz val="11"/>
        <color rgb="FF1155CC"/>
        <rFont val="Calibri"/>
        <family val="2"/>
      </rPr>
      <t>http://legis.la.gov/legis/Law.aspx?d=964996</t>
    </r>
    <r>
      <rPr>
        <b/>
        <sz val="11"/>
        <color theme="1"/>
        <rFont val="Calibri"/>
        <family val="2"/>
      </rPr>
      <t xml:space="preserve"> </t>
    </r>
  </si>
  <si>
    <r>
      <rPr>
        <b/>
        <u/>
        <sz val="11"/>
        <color rgb="FF1155CC"/>
        <rFont val="Calibri"/>
        <family val="2"/>
      </rPr>
      <t>http://legis.la.gov/legis/Law.aspx?d=965016</t>
    </r>
    <r>
      <rPr>
        <b/>
        <sz val="11"/>
        <color theme="1"/>
        <rFont val="Calibri"/>
        <family val="2"/>
      </rPr>
      <t xml:space="preserve"> </t>
    </r>
  </si>
  <si>
    <r>
      <rPr>
        <b/>
        <u/>
        <sz val="11"/>
        <color rgb="FF1155CC"/>
        <rFont val="Calibri"/>
        <family val="2"/>
      </rPr>
      <t>https://www.legis.la.gov/legis/Law.aspx?d=73195</t>
    </r>
    <r>
      <rPr>
        <b/>
        <sz val="11"/>
        <color theme="1"/>
        <rFont val="Calibri"/>
        <family val="2"/>
      </rPr>
      <t xml:space="preserve"> </t>
    </r>
  </si>
  <si>
    <r>
      <rPr>
        <b/>
        <u/>
        <sz val="11"/>
        <color rgb="FF1155CC"/>
        <rFont val="Calibri"/>
        <family val="2"/>
      </rPr>
      <t>https://legis.la.gov/Legis/Law.aspx?d=78725</t>
    </r>
    <r>
      <rPr>
        <b/>
        <sz val="11"/>
        <color theme="1"/>
        <rFont val="Calibri"/>
        <family val="2"/>
      </rPr>
      <t xml:space="preserve"> </t>
    </r>
  </si>
  <si>
    <r>
      <rPr>
        <b/>
        <u/>
        <sz val="11"/>
        <color rgb="FF1155CC"/>
        <rFont val="Calibri"/>
        <family val="2"/>
      </rPr>
      <t>https://legis.la.gov/Legis/Law.aspx?d=78725</t>
    </r>
    <r>
      <rPr>
        <b/>
        <sz val="11"/>
        <color theme="1"/>
        <rFont val="Calibri"/>
        <family val="2"/>
      </rPr>
      <t xml:space="preserve"> </t>
    </r>
  </si>
  <si>
    <r>
      <rPr>
        <b/>
        <u/>
        <sz val="11"/>
        <color rgb="FF1155CC"/>
        <rFont val="Calibri"/>
        <family val="2"/>
      </rPr>
      <t>https://legis.la.gov/legis/Law.aspx?d=1335847</t>
    </r>
    <r>
      <rPr>
        <b/>
        <sz val="11"/>
        <color rgb="FF000000"/>
        <rFont val="Calibri"/>
        <family val="2"/>
      </rPr>
      <t xml:space="preserve"> </t>
    </r>
  </si>
  <si>
    <t xml:space="preserve">Constitutionally enshrined via ballot initiative </t>
  </si>
  <si>
    <r>
      <rPr>
        <b/>
        <u/>
        <sz val="11"/>
        <color rgb="FF1155CC"/>
        <rFont val="Calibri"/>
        <family val="2"/>
      </rPr>
      <t>http://www.legis.la.gov/Legis/Law.aspx?d=98370</t>
    </r>
    <r>
      <rPr>
        <b/>
        <sz val="11"/>
        <color theme="1"/>
        <rFont val="Calibri"/>
        <family val="2"/>
      </rPr>
      <t xml:space="preserve"> </t>
    </r>
  </si>
  <si>
    <r>
      <rPr>
        <b/>
        <u/>
        <sz val="11"/>
        <color rgb="FF1155CC"/>
        <rFont val="Calibri"/>
        <family val="2"/>
      </rPr>
      <t>http://www.legis.la.gov/Legis/Law.aspx?d=80302</t>
    </r>
    <r>
      <rPr>
        <b/>
        <sz val="11"/>
        <color theme="1"/>
        <rFont val="Calibri"/>
        <family val="2"/>
      </rPr>
      <t xml:space="preserve"> </t>
    </r>
  </si>
  <si>
    <r>
      <rPr>
        <b/>
        <u/>
        <sz val="11"/>
        <color rgb="FF1155CC"/>
        <rFont val="Calibri"/>
        <family val="2"/>
      </rPr>
      <t>http://www.legis.la.gov/Legis/Law.aspx?d=80302</t>
    </r>
    <r>
      <rPr>
        <b/>
        <sz val="11"/>
        <color theme="1"/>
        <rFont val="Calibri"/>
        <family val="2"/>
      </rPr>
      <t xml:space="preserve"> </t>
    </r>
  </si>
  <si>
    <t>c</t>
  </si>
  <si>
    <r>
      <rPr>
        <b/>
        <u/>
        <sz val="11"/>
        <color rgb="FF1155CC"/>
        <rFont val="Calibri"/>
        <family val="2"/>
      </rPr>
      <t>https://legislature.maine.gov/legis/statutes/21-A/title21-Asec751.html</t>
    </r>
    <r>
      <rPr>
        <b/>
        <sz val="11"/>
        <color rgb="FF000000"/>
        <rFont val="Calibri"/>
        <family val="2"/>
      </rPr>
      <t xml:space="preserve"> </t>
    </r>
  </si>
  <si>
    <t>Last amended in 1985</t>
  </si>
  <si>
    <r>
      <rPr>
        <b/>
        <u/>
        <sz val="11"/>
        <color rgb="FF1155CC"/>
        <rFont val="Calibri"/>
        <family val="2"/>
      </rPr>
      <t>https://legislature.maine.gov/statutes/19-A/title19-Asec655.html</t>
    </r>
    <r>
      <rPr>
        <b/>
        <sz val="11"/>
        <color theme="1"/>
        <rFont val="Calibri"/>
        <family val="2"/>
      </rPr>
      <t xml:space="preserve"> </t>
    </r>
  </si>
  <si>
    <t>1995; last amended in 2022 (did not affect relevant language)</t>
  </si>
  <si>
    <r>
      <rPr>
        <b/>
        <u/>
        <sz val="11"/>
        <color rgb="FF1155CC"/>
        <rFont val="Calibri"/>
        <family val="2"/>
      </rPr>
      <t>https://legislature.maine.gov/statutes/22/title22sec1591.html</t>
    </r>
    <r>
      <rPr>
        <b/>
        <u/>
        <sz val="11"/>
        <color rgb="FF000000"/>
        <rFont val="Calibri"/>
        <family val="2"/>
      </rPr>
      <t xml:space="preserve"> </t>
    </r>
    <r>
      <rPr>
        <b/>
        <sz val="11"/>
        <color theme="1"/>
        <rFont val="Calibri"/>
        <family val="2"/>
      </rPr>
      <t xml:space="preserve">; </t>
    </r>
    <r>
      <rPr>
        <b/>
        <u/>
        <sz val="11"/>
        <color rgb="FF1155CC"/>
        <rFont val="Calibri"/>
        <family val="2"/>
      </rPr>
      <t>https://legislature.maine.gov/statutes/22/title22sec1592.html</t>
    </r>
    <r>
      <rPr>
        <b/>
        <sz val="11"/>
        <color theme="1"/>
        <rFont val="Calibri"/>
        <family val="2"/>
      </rPr>
      <t xml:space="preserve"> </t>
    </r>
  </si>
  <si>
    <t>22 §1591</t>
  </si>
  <si>
    <r>
      <rPr>
        <b/>
        <u/>
        <sz val="11"/>
        <color rgb="FF1155CC"/>
        <rFont val="Calibri"/>
        <family val="2"/>
      </rPr>
      <t>https://legislature.maine.gov/statutes/22/title22sec1591.html</t>
    </r>
    <r>
      <rPr>
        <b/>
        <sz val="11"/>
        <color theme="1"/>
        <rFont val="Calibri"/>
        <family val="2"/>
      </rPr>
      <t xml:space="preserve"> </t>
    </r>
  </si>
  <si>
    <r>
      <rPr>
        <b/>
        <u/>
        <sz val="11"/>
        <color rgb="FF1155CC"/>
        <rFont val="Calibri"/>
        <family val="2"/>
      </rPr>
      <t>https://legislature.maine.gov/statutes/22/title22sec1591.html</t>
    </r>
    <r>
      <rPr>
        <b/>
        <sz val="11"/>
        <color theme="1"/>
        <rFont val="Calibri"/>
        <family val="2"/>
      </rPr>
      <t xml:space="preserve"> </t>
    </r>
  </si>
  <si>
    <r>
      <rPr>
        <b/>
        <u/>
        <sz val="11"/>
        <color rgb="FF1155CC"/>
        <rFont val="Calibri"/>
        <family val="2"/>
      </rPr>
      <t>https://legislature.maine.gov/statutes/22/title22sec1591.html</t>
    </r>
    <r>
      <rPr>
        <b/>
        <u/>
        <sz val="11"/>
        <color rgb="FF000000"/>
        <rFont val="Calibri"/>
        <family val="2"/>
      </rPr>
      <t xml:space="preserve"> </t>
    </r>
    <r>
      <rPr>
        <b/>
        <sz val="11"/>
        <color theme="1"/>
        <rFont val="Calibri"/>
        <family val="2"/>
      </rPr>
      <t xml:space="preserve">; </t>
    </r>
    <r>
      <rPr>
        <b/>
        <u/>
        <sz val="11"/>
        <color rgb="FF1155CC"/>
        <rFont val="Calibri"/>
        <family val="2"/>
      </rPr>
      <t>https://legislature.maine.gov/statutes/22/title22sec1592.html</t>
    </r>
    <r>
      <rPr>
        <b/>
        <sz val="11"/>
        <color theme="1"/>
        <rFont val="Calibri"/>
        <family val="2"/>
      </rPr>
      <t xml:space="preserve"> </t>
    </r>
  </si>
  <si>
    <r>
      <rPr>
        <b/>
        <u/>
        <sz val="11"/>
        <color rgb="FF1155CC"/>
        <rFont val="Calibri"/>
        <family val="2"/>
      </rPr>
      <t>https://legislature.maine.gov/statutes/22/title22sec1591.html</t>
    </r>
    <r>
      <rPr>
        <b/>
        <u/>
        <sz val="11"/>
        <color rgb="FF000000"/>
        <rFont val="Calibri"/>
        <family val="2"/>
      </rPr>
      <t xml:space="preserve"> </t>
    </r>
    <r>
      <rPr>
        <b/>
        <sz val="11"/>
        <color theme="1"/>
        <rFont val="Calibri"/>
        <family val="2"/>
      </rPr>
      <t xml:space="preserve">; </t>
    </r>
    <r>
      <rPr>
        <b/>
        <u/>
        <sz val="11"/>
        <color rgb="FF1155CC"/>
        <rFont val="Calibri"/>
        <family val="2"/>
      </rPr>
      <t>https://legislature.maine.gov/statutes/22/title22sec1592.html</t>
    </r>
    <r>
      <rPr>
        <b/>
        <sz val="11"/>
        <color theme="1"/>
        <rFont val="Calibri"/>
        <family val="2"/>
      </rPr>
      <t xml:space="preserve"> </t>
    </r>
  </si>
  <si>
    <r>
      <rPr>
        <b/>
        <u/>
        <sz val="11"/>
        <color rgb="FF1155CC"/>
        <rFont val="Calibri"/>
        <family val="2"/>
      </rPr>
      <t>https://legislature.maine.gov/statutes/22/title22sec1591.html</t>
    </r>
    <r>
      <rPr>
        <b/>
        <u/>
        <sz val="11"/>
        <color rgb="FF000000"/>
        <rFont val="Calibri"/>
        <family val="2"/>
      </rPr>
      <t xml:space="preserve"> </t>
    </r>
    <r>
      <rPr>
        <b/>
        <sz val="11"/>
        <color theme="1"/>
        <rFont val="Calibri"/>
        <family val="2"/>
      </rPr>
      <t xml:space="preserve">; </t>
    </r>
    <r>
      <rPr>
        <b/>
        <u/>
        <sz val="11"/>
        <color rgb="FF1155CC"/>
        <rFont val="Calibri"/>
        <family val="2"/>
      </rPr>
      <t>https://legislature.maine.gov/statutes/22/title22sec1592.html</t>
    </r>
    <r>
      <rPr>
        <b/>
        <sz val="11"/>
        <color theme="1"/>
        <rFont val="Calibri"/>
        <family val="2"/>
      </rPr>
      <t xml:space="preserve"> </t>
    </r>
  </si>
  <si>
    <r>
      <rPr>
        <b/>
        <u/>
        <sz val="11"/>
        <color rgb="FF1155CC"/>
        <rFont val="Calibri"/>
        <family val="2"/>
      </rPr>
      <t>https://legislature.maine.gov/statutes/22/title22sec1591.html</t>
    </r>
    <r>
      <rPr>
        <b/>
        <u/>
        <sz val="11"/>
        <color rgb="FF000000"/>
        <rFont val="Calibri"/>
        <family val="2"/>
      </rPr>
      <t xml:space="preserve"> </t>
    </r>
    <r>
      <rPr>
        <b/>
        <sz val="11"/>
        <color theme="1"/>
        <rFont val="Calibri"/>
        <family val="2"/>
      </rPr>
      <t xml:space="preserve">; </t>
    </r>
    <r>
      <rPr>
        <b/>
        <u/>
        <sz val="11"/>
        <color rgb="FF1155CC"/>
        <rFont val="Calibri"/>
        <family val="2"/>
      </rPr>
      <t>https://legislature.maine.gov/statutes/22/title22sec1592.html</t>
    </r>
    <r>
      <rPr>
        <b/>
        <sz val="11"/>
        <color theme="1"/>
        <rFont val="Calibri"/>
        <family val="2"/>
      </rPr>
      <t xml:space="preserve"> </t>
    </r>
  </si>
  <si>
    <r>
      <rPr>
        <b/>
        <u/>
        <sz val="11"/>
        <color rgb="FF1155CC"/>
        <rFont val="Calibri"/>
        <family val="2"/>
      </rPr>
      <t>https://legislature.maine.gov/statutes/34-B/title34-Bsec7016.html</t>
    </r>
    <r>
      <rPr>
        <b/>
        <sz val="11"/>
        <color theme="1"/>
        <rFont val="Calibri"/>
        <family val="2"/>
      </rPr>
      <t xml:space="preserve"> </t>
    </r>
  </si>
  <si>
    <t>1983; technical amendment in 2019</t>
  </si>
  <si>
    <r>
      <rPr>
        <b/>
        <u/>
        <sz val="11"/>
        <color rgb="FF1155CC"/>
        <rFont val="Calibri"/>
        <family val="2"/>
      </rPr>
      <t>https://legislature.maine.gov/statutes/34-B/title34-Bsec7016.html</t>
    </r>
    <r>
      <rPr>
        <b/>
        <sz val="11"/>
        <color theme="1"/>
        <rFont val="Calibri"/>
        <family val="2"/>
      </rPr>
      <t xml:space="preserve"> </t>
    </r>
  </si>
  <si>
    <r>
      <rPr>
        <b/>
        <u/>
        <sz val="11"/>
        <color rgb="FF1155CC"/>
        <rFont val="Calibri"/>
        <family val="2"/>
      </rPr>
      <t>https://legislature.maine.gov/statutes/34-B/title34-Bsec7016.html</t>
    </r>
    <r>
      <rPr>
        <b/>
        <sz val="11"/>
        <color theme="1"/>
        <rFont val="Calibri"/>
        <family val="2"/>
      </rPr>
      <t xml:space="preserve"> </t>
    </r>
  </si>
  <si>
    <r>
      <rPr>
        <b/>
        <u/>
        <sz val="11"/>
        <color rgb="FF1155CC"/>
        <rFont val="Calibri"/>
        <family val="2"/>
      </rPr>
      <t>https://legislature.maine.gov/statutes/34-B/title34-Bsec7016.html</t>
    </r>
    <r>
      <rPr>
        <b/>
        <sz val="11"/>
        <color theme="1"/>
        <rFont val="Calibri"/>
        <family val="2"/>
      </rPr>
      <t xml:space="preserve"> </t>
    </r>
  </si>
  <si>
    <r>
      <rPr>
        <b/>
        <u/>
        <sz val="11"/>
        <color rgb="FF1155CC"/>
        <rFont val="Calibri"/>
        <family val="2"/>
      </rPr>
      <t>https://legislature.maine.gov/statutes/34-B/title34-Bsec7016.html</t>
    </r>
    <r>
      <rPr>
        <b/>
        <sz val="11"/>
        <color theme="1"/>
        <rFont val="Calibri"/>
        <family val="2"/>
      </rPr>
      <t xml:space="preserve"> </t>
    </r>
  </si>
  <si>
    <r>
      <rPr>
        <b/>
        <u/>
        <sz val="11"/>
        <color rgb="FF1155CC"/>
        <rFont val="Calibri"/>
        <family val="2"/>
      </rPr>
      <t>https://legislature.maine.gov/statutes/34-B/title34-Bsec7016.html</t>
    </r>
    <r>
      <rPr>
        <b/>
        <sz val="11"/>
        <color theme="1"/>
        <rFont val="Calibri"/>
        <family val="2"/>
      </rPr>
      <t xml:space="preserve"> </t>
    </r>
  </si>
  <si>
    <r>
      <rPr>
        <b/>
        <u/>
        <sz val="11"/>
        <color rgb="FF1155CC"/>
        <rFont val="Calibri"/>
        <family val="2"/>
      </rPr>
      <t>https://legislature.maine.gov/statutes/22/title22sec1903.html</t>
    </r>
    <r>
      <rPr>
        <b/>
        <sz val="11"/>
        <color theme="1"/>
        <rFont val="Calibri"/>
        <family val="2"/>
      </rPr>
      <t xml:space="preserve"> </t>
    </r>
  </si>
  <si>
    <t>1973; technical amendment in 2019</t>
  </si>
  <si>
    <r>
      <rPr>
        <b/>
        <u/>
        <sz val="11"/>
        <color rgb="FF1155CC"/>
        <rFont val="Calibri"/>
        <family val="2"/>
      </rPr>
      <t>https://legislature.maine.gov/statutes/22/title22sec1903.html</t>
    </r>
    <r>
      <rPr>
        <b/>
        <sz val="11"/>
        <color theme="1"/>
        <rFont val="Calibri"/>
        <family val="2"/>
      </rPr>
      <t xml:space="preserve"> </t>
    </r>
  </si>
  <si>
    <r>
      <rPr>
        <b/>
        <u/>
        <sz val="11"/>
        <color rgb="FF1155CC"/>
        <rFont val="Calibri"/>
        <family val="2"/>
      </rPr>
      <t>https://legislature.maine.gov/statutes/22/title22sec1903.html</t>
    </r>
    <r>
      <rPr>
        <b/>
        <sz val="11"/>
        <color theme="1"/>
        <rFont val="Calibri"/>
        <family val="2"/>
      </rPr>
      <t xml:space="preserve"> </t>
    </r>
  </si>
  <si>
    <r>
      <rPr>
        <b/>
        <u/>
        <sz val="11"/>
        <color rgb="FF1155CC"/>
        <rFont val="Calibri"/>
        <family val="2"/>
      </rPr>
      <t>https://legislature.maine.gov/statutes/22/title22sec1903.html</t>
    </r>
    <r>
      <rPr>
        <b/>
        <sz val="11"/>
        <color theme="1"/>
        <rFont val="Calibri"/>
        <family val="2"/>
      </rPr>
      <t xml:space="preserve"> </t>
    </r>
  </si>
  <si>
    <r>
      <rPr>
        <b/>
        <u/>
        <sz val="11"/>
        <color rgb="FF1155CC"/>
        <rFont val="Calibri"/>
        <family val="2"/>
      </rPr>
      <t>https://legislature.maine.gov/statutes/22/title22sec1903.html</t>
    </r>
    <r>
      <rPr>
        <b/>
        <sz val="11"/>
        <color theme="1"/>
        <rFont val="Calibri"/>
        <family val="2"/>
      </rPr>
      <t xml:space="preserve"> </t>
    </r>
  </si>
  <si>
    <r>
      <rPr>
        <b/>
        <u/>
        <sz val="11"/>
        <color rgb="FF1155CC"/>
        <rFont val="Calibri"/>
        <family val="2"/>
      </rPr>
      <t>https://legislature.maine.gov/statutes/22/title22sec1903.html</t>
    </r>
    <r>
      <rPr>
        <b/>
        <sz val="11"/>
        <color theme="1"/>
        <rFont val="Calibri"/>
        <family val="2"/>
      </rPr>
      <t xml:space="preserve"> </t>
    </r>
  </si>
  <si>
    <t>22 § 2140(21); 18-C § 5-808</t>
  </si>
  <si>
    <r>
      <rPr>
        <b/>
        <u/>
        <sz val="11"/>
        <color rgb="FF000000"/>
        <rFont val="Calibri"/>
        <family val="2"/>
      </rPr>
      <t>https://legislature.maine.gov/legis/bills/bills_129th/chapters/PUBLIC271.asp</t>
    </r>
    <r>
      <rPr>
        <b/>
        <sz val="11"/>
        <color theme="1"/>
        <rFont val="Calibri"/>
        <family val="2"/>
      </rPr>
      <t xml:space="preserve">; </t>
    </r>
    <r>
      <rPr>
        <b/>
        <u/>
        <sz val="11"/>
        <color rgb="FF1155CC"/>
        <rFont val="Calibri"/>
        <family val="2"/>
      </rPr>
      <t>https://legislature.maine.gov/statutes/18-C/title18-Csec5-808.html</t>
    </r>
    <r>
      <rPr>
        <b/>
        <sz val="11"/>
        <color theme="1"/>
        <rFont val="Calibri"/>
        <family val="2"/>
      </rPr>
      <t xml:space="preserve">    </t>
    </r>
  </si>
  <si>
    <r>
      <rPr>
        <b/>
        <u/>
        <sz val="11"/>
        <color rgb="FF1155CC"/>
        <rFont val="Calibri"/>
        <family val="2"/>
      </rPr>
      <t>https://legislature.maine.gov/statutes/24/title24sec2332-J.html</t>
    </r>
    <r>
      <rPr>
        <b/>
        <u/>
        <sz val="11"/>
        <color rgb="FF000000"/>
        <rFont val="Calibri"/>
        <family val="2"/>
      </rPr>
      <t xml:space="preserve"> </t>
    </r>
    <r>
      <rPr>
        <b/>
        <sz val="11"/>
        <color theme="1"/>
        <rFont val="Calibri"/>
        <family val="2"/>
      </rPr>
      <t xml:space="preserve">; </t>
    </r>
    <r>
      <rPr>
        <b/>
        <u/>
        <sz val="11"/>
        <color rgb="FF1155CC"/>
        <rFont val="Calibri"/>
        <family val="2"/>
      </rPr>
      <t>https://legislature.maine.gov/legis/statutes/24-A/title24-Asec2756.html</t>
    </r>
    <r>
      <rPr>
        <b/>
        <sz val="11"/>
        <color theme="1"/>
        <rFont val="Calibri"/>
        <family val="2"/>
      </rPr>
      <t xml:space="preserve"> ; </t>
    </r>
    <r>
      <rPr>
        <b/>
        <u/>
        <sz val="11"/>
        <color rgb="FF1155CC"/>
        <rFont val="Calibri"/>
        <family val="2"/>
      </rPr>
      <t>https://legislature.maine.gov/legis/statutes/24-A/title24-Asec2847-G.html</t>
    </r>
    <r>
      <rPr>
        <b/>
        <sz val="11"/>
        <color theme="1"/>
        <rFont val="Calibri"/>
        <family val="2"/>
      </rPr>
      <t xml:space="preserve"> ; </t>
    </r>
    <r>
      <rPr>
        <b/>
        <u/>
        <sz val="11"/>
        <color rgb="FF1155CC"/>
        <rFont val="Calibri"/>
        <family val="2"/>
      </rPr>
      <t>https://legislature.maine.gov/legis/statutes/24-A/title24-Asec4247.html</t>
    </r>
    <r>
      <rPr>
        <b/>
        <sz val="11"/>
        <color theme="1"/>
        <rFont val="Calibri"/>
        <family val="2"/>
      </rPr>
      <t xml:space="preserve"> </t>
    </r>
  </si>
  <si>
    <t>24-A §4320-M (4)</t>
  </si>
  <si>
    <r>
      <rPr>
        <b/>
        <u/>
        <sz val="11"/>
        <color rgb="FF1155CC"/>
        <rFont val="Calibri"/>
        <family val="2"/>
      </rPr>
      <t>https://legislature.maine.gov/statutes/24-A/title24-Asec4320-M-1.html</t>
    </r>
    <r>
      <rPr>
        <b/>
        <sz val="11"/>
        <color theme="1"/>
        <rFont val="Calibri"/>
        <family val="2"/>
      </rPr>
      <t xml:space="preserve"> </t>
    </r>
  </si>
  <si>
    <t>2019; 2023 amendment did not alter relevant language</t>
  </si>
  <si>
    <r>
      <rPr>
        <b/>
        <u/>
        <sz val="11"/>
        <color rgb="FF1155CC"/>
        <rFont val="Calibri"/>
        <family val="2"/>
      </rPr>
      <t>https://legislature.maine.gov/statutes/24/title24sec2332-J.html</t>
    </r>
    <r>
      <rPr>
        <b/>
        <u/>
        <sz val="11"/>
        <color rgb="FF000000"/>
        <rFont val="Calibri"/>
        <family val="2"/>
      </rPr>
      <t xml:space="preserve"> </t>
    </r>
    <r>
      <rPr>
        <b/>
        <sz val="11"/>
        <color theme="1"/>
        <rFont val="Calibri"/>
        <family val="2"/>
      </rPr>
      <t xml:space="preserve">; </t>
    </r>
    <r>
      <rPr>
        <b/>
        <u/>
        <sz val="11"/>
        <color rgb="FF1155CC"/>
        <rFont val="Calibri"/>
        <family val="2"/>
      </rPr>
      <t>https://legislature.maine.gov/legis/statutes/24-A/title24-Asec2756.html</t>
    </r>
    <r>
      <rPr>
        <b/>
        <sz val="11"/>
        <color theme="1"/>
        <rFont val="Calibri"/>
        <family val="2"/>
      </rPr>
      <t xml:space="preserve"> ; </t>
    </r>
    <r>
      <rPr>
        <b/>
        <u/>
        <sz val="11"/>
        <color rgb="FF1155CC"/>
        <rFont val="Calibri"/>
        <family val="2"/>
      </rPr>
      <t>https://legislature.maine.gov/legis/statutes/24-A/title24-Asec2847-G.html</t>
    </r>
    <r>
      <rPr>
        <b/>
        <sz val="11"/>
        <color theme="1"/>
        <rFont val="Calibri"/>
        <family val="2"/>
      </rPr>
      <t xml:space="preserve"> ; </t>
    </r>
    <r>
      <rPr>
        <b/>
        <u/>
        <sz val="11"/>
        <color rgb="FF1155CC"/>
        <rFont val="Calibri"/>
        <family val="2"/>
      </rPr>
      <t>https://legislature.maine.gov/legis/statutes/24-A/title24-Asec4247.html</t>
    </r>
    <r>
      <rPr>
        <b/>
        <sz val="11"/>
        <color theme="1"/>
        <rFont val="Calibri"/>
        <family val="2"/>
      </rPr>
      <t xml:space="preserve"> </t>
    </r>
  </si>
  <si>
    <r>
      <rPr>
        <b/>
        <u/>
        <sz val="11"/>
        <color rgb="FF1155CC"/>
        <rFont val="Calibri"/>
        <family val="2"/>
      </rPr>
      <t>https://legislature.maine.gov/statutes/19-A/title19-Asec655.html</t>
    </r>
    <r>
      <rPr>
        <b/>
        <sz val="11"/>
        <color theme="1"/>
        <rFont val="Calibri"/>
        <family val="2"/>
      </rPr>
      <t xml:space="preserve"> </t>
    </r>
  </si>
  <si>
    <t>5 M.R.S. § 4596</t>
  </si>
  <si>
    <t>https://casetext.com/statute/maine-statutes/title-5-administrative-procedures-and-services/part-12-human-rights/chapter-337-human-rights-act/subchapter-5-a-a-fair-credit-extension/section-4596-unlawful-credit-extension-discrimination</t>
  </si>
  <si>
    <t>CSR- This statute does grant some protection against discrimination, but not enough to qualify it for this protection</t>
  </si>
  <si>
    <r>
      <rPr>
        <b/>
        <u/>
        <sz val="11"/>
        <color rgb="FF1155CC"/>
        <rFont val="Calibri"/>
        <family val="2"/>
      </rPr>
      <t>https://legislature.maine.gov/statutes/22/title22sec4011-A.html</t>
    </r>
    <r>
      <rPr>
        <b/>
        <sz val="11"/>
        <color theme="1"/>
        <rFont val="Calibri"/>
        <family val="2"/>
      </rPr>
      <t xml:space="preserve"> </t>
    </r>
  </si>
  <si>
    <t>2001; relevant language not affected by 2023 amendment</t>
  </si>
  <si>
    <r>
      <rPr>
        <b/>
        <u/>
        <sz val="11"/>
        <color rgb="FF1155CC"/>
        <rFont val="Calibri"/>
        <family val="2"/>
      </rPr>
      <t>https://legislature.maine.gov/statutes/28-A/title28-Asec2081.html</t>
    </r>
    <r>
      <rPr>
        <b/>
        <sz val="11"/>
        <color theme="1"/>
        <rFont val="Calibri"/>
        <family val="2"/>
      </rPr>
      <t xml:space="preserve"> </t>
    </r>
  </si>
  <si>
    <r>
      <rPr>
        <b/>
        <u/>
        <sz val="11"/>
        <color rgb="FF1155CC"/>
        <rFont val="Calibri"/>
        <family val="2"/>
      </rPr>
      <t>https://legislature.maine.gov/statutes/28-A/title28-Asec2051.html</t>
    </r>
    <r>
      <rPr>
        <b/>
        <sz val="11"/>
        <color theme="1"/>
        <rFont val="Calibri"/>
        <family val="2"/>
      </rPr>
      <t xml:space="preserve"> </t>
    </r>
  </si>
  <si>
    <r>
      <rPr>
        <b/>
        <u/>
        <sz val="11"/>
        <color rgb="FF1155CC"/>
        <rFont val="Calibri"/>
        <family val="2"/>
      </rPr>
      <t>https://legislature.maine.gov/statutes/19-A/title19-Asec655.html</t>
    </r>
    <r>
      <rPr>
        <b/>
        <sz val="11"/>
        <color theme="1"/>
        <rFont val="Calibri"/>
        <family val="2"/>
      </rPr>
      <t xml:space="preserve"> </t>
    </r>
  </si>
  <si>
    <r>
      <rPr>
        <b/>
        <u/>
        <sz val="11"/>
        <color rgb="FF1155CC"/>
        <rFont val="Calibri"/>
        <family val="2"/>
      </rPr>
      <t>https://legislature.maine.gov/statutes/19-A/title19-Asec655.html</t>
    </r>
    <r>
      <rPr>
        <b/>
        <sz val="11"/>
        <color theme="1"/>
        <rFont val="Calibri"/>
        <family val="2"/>
      </rPr>
      <t xml:space="preserve"> </t>
    </r>
  </si>
  <si>
    <r>
      <rPr>
        <b/>
        <u/>
        <sz val="11"/>
        <color rgb="FF1155CC"/>
        <rFont val="Calibri"/>
        <family val="2"/>
      </rPr>
      <t>https://legislature.maine.gov/statutes/19-A/title19-Asec655.html</t>
    </r>
    <r>
      <rPr>
        <b/>
        <sz val="11"/>
        <color theme="1"/>
        <rFont val="Calibri"/>
        <family val="2"/>
      </rPr>
      <t xml:space="preserve"> </t>
    </r>
  </si>
  <si>
    <r>
      <rPr>
        <b/>
        <u/>
        <sz val="11"/>
        <color rgb="FF1155CC"/>
        <rFont val="Calibri"/>
        <family val="2"/>
      </rPr>
      <t>https://legislature.maine.gov/statutes/19-A/title19-Asec655.html</t>
    </r>
    <r>
      <rPr>
        <b/>
        <sz val="11"/>
        <color theme="1"/>
        <rFont val="Calibri"/>
        <family val="2"/>
      </rPr>
      <t xml:space="preserve"> </t>
    </r>
  </si>
  <si>
    <r>
      <rPr>
        <b/>
        <u/>
        <sz val="11"/>
        <color rgb="FF1155CC"/>
        <rFont val="Calibri"/>
        <family val="2"/>
      </rPr>
      <t>https://legislature.maine.gov/statutes/20-A/title20-Asec6355.html</t>
    </r>
    <r>
      <rPr>
        <b/>
        <sz val="11"/>
        <color theme="1"/>
        <rFont val="Calibri"/>
        <family val="2"/>
      </rPr>
      <t xml:space="preserve"> </t>
    </r>
  </si>
  <si>
    <t>Relevant language repealed in 2019</t>
  </si>
  <si>
    <r>
      <rPr>
        <b/>
        <u/>
        <sz val="11"/>
        <color rgb="FF1155CC"/>
        <rFont val="Calibri"/>
        <family val="2"/>
      </rPr>
      <t>https://www.mainelegislature.org/legis/statutes/20-a/title20-Asec3272.html</t>
    </r>
    <r>
      <rPr>
        <b/>
        <sz val="11"/>
        <color theme="1"/>
        <rFont val="Calibri"/>
        <family val="2"/>
      </rPr>
      <t xml:space="preserve"> </t>
    </r>
  </si>
  <si>
    <r>
      <rPr>
        <b/>
        <u/>
        <sz val="11"/>
        <color rgb="FF1155CC"/>
        <rFont val="Calibri"/>
        <family val="2"/>
      </rPr>
      <t>https://www.mainelegislature.org/legis/statutes/20-a/title20-Asec3272.html</t>
    </r>
    <r>
      <rPr>
        <b/>
        <sz val="11"/>
        <color theme="1"/>
        <rFont val="Calibri"/>
        <family val="2"/>
      </rPr>
      <t xml:space="preserve"> </t>
    </r>
  </si>
  <si>
    <t>22 M.R.S. § 1911</t>
  </si>
  <si>
    <t>https://www.mainelegislature.org/legis/statutes/22/title22sec1911.html</t>
  </si>
  <si>
    <t>22 M.R.S. § 4003</t>
  </si>
  <si>
    <t xml:space="preserve"> https://legislature.maine.gov/statutes/22/title22sec4003.html </t>
  </si>
  <si>
    <t>Gender-affirming services is considered a legal right in Maine (14 M.R.S. § 9001)</t>
  </si>
  <si>
    <r>
      <rPr>
        <b/>
        <u/>
        <sz val="11"/>
        <color rgb="FF1155CC"/>
        <rFont val="Calibri"/>
        <family val="2"/>
      </rPr>
      <t>https://legislature.maine.gov/legis/statutes/21-A/title21-Asec751.html</t>
    </r>
    <r>
      <rPr>
        <b/>
        <sz val="11"/>
        <color rgb="FF000000"/>
        <rFont val="Calibri"/>
        <family val="2"/>
      </rPr>
      <t xml:space="preserve"> </t>
    </r>
  </si>
  <si>
    <r>
      <rPr>
        <b/>
        <u/>
        <sz val="11"/>
        <color rgb="FF1155CC"/>
        <rFont val="Calibri"/>
        <family val="2"/>
      </rPr>
      <t>https://legislature.maine.gov/statutes/19-A/title19-Asec655.html</t>
    </r>
    <r>
      <rPr>
        <b/>
        <sz val="11"/>
        <color theme="1"/>
        <rFont val="Calibri"/>
        <family val="2"/>
      </rPr>
      <t xml:space="preserve"> </t>
    </r>
  </si>
  <si>
    <r>
      <rPr>
        <b/>
        <u/>
        <sz val="11"/>
        <color rgb="FF1155CC"/>
        <rFont val="Calibri"/>
        <family val="2"/>
      </rPr>
      <t>https://legislature.maine.gov/statutes/22/title22sec1591.html</t>
    </r>
    <r>
      <rPr>
        <b/>
        <u/>
        <sz val="11"/>
        <color rgb="FF000000"/>
        <rFont val="Calibri"/>
        <family val="2"/>
      </rPr>
      <t xml:space="preserve"> </t>
    </r>
    <r>
      <rPr>
        <b/>
        <sz val="11"/>
        <color theme="1"/>
        <rFont val="Calibri"/>
        <family val="2"/>
      </rPr>
      <t xml:space="preserve">; </t>
    </r>
    <r>
      <rPr>
        <b/>
        <u/>
        <sz val="11"/>
        <color rgb="FF1155CC"/>
        <rFont val="Calibri"/>
        <family val="2"/>
      </rPr>
      <t>https://legislature.maine.gov/statutes/22/title22sec1592.html</t>
    </r>
    <r>
      <rPr>
        <b/>
        <sz val="11"/>
        <color theme="1"/>
        <rFont val="Calibri"/>
        <family val="2"/>
      </rPr>
      <t xml:space="preserve"> </t>
    </r>
  </si>
  <si>
    <r>
      <rPr>
        <b/>
        <u/>
        <sz val="11"/>
        <color rgb="FF1155CC"/>
        <rFont val="Calibri"/>
        <family val="2"/>
      </rPr>
      <t>https://legislature.maine.gov/statutes/22/title22sec1591.html</t>
    </r>
    <r>
      <rPr>
        <b/>
        <sz val="11"/>
        <color theme="1"/>
        <rFont val="Calibri"/>
        <family val="2"/>
      </rPr>
      <t xml:space="preserve"> </t>
    </r>
  </si>
  <si>
    <t>Section 1592 has no relevance to hospitals</t>
  </si>
  <si>
    <r>
      <rPr>
        <b/>
        <u/>
        <sz val="11"/>
        <color rgb="FF1155CC"/>
        <rFont val="Calibri"/>
        <family val="2"/>
      </rPr>
      <t>https://legislature.maine.gov/statutes/22/title22sec1591.html</t>
    </r>
    <r>
      <rPr>
        <b/>
        <sz val="11"/>
        <color theme="1"/>
        <rFont val="Calibri"/>
        <family val="2"/>
      </rPr>
      <t xml:space="preserve"> </t>
    </r>
  </si>
  <si>
    <r>
      <rPr>
        <b/>
        <u/>
        <sz val="11"/>
        <color rgb="FF1155CC"/>
        <rFont val="Calibri"/>
        <family val="2"/>
      </rPr>
      <t>https://legislature.maine.gov/statutes/22/title22sec1591.html</t>
    </r>
    <r>
      <rPr>
        <b/>
        <sz val="11"/>
        <color theme="1"/>
        <rFont val="Calibri"/>
        <family val="2"/>
      </rPr>
      <t xml:space="preserve"> </t>
    </r>
  </si>
  <si>
    <r>
      <rPr>
        <b/>
        <u/>
        <sz val="11"/>
        <color rgb="FF1155CC"/>
        <rFont val="Calibri"/>
        <family val="2"/>
      </rPr>
      <t>https://legislature.maine.gov/statutes/22/title22sec1591.html</t>
    </r>
    <r>
      <rPr>
        <b/>
        <sz val="11"/>
        <color theme="1"/>
        <rFont val="Calibri"/>
        <family val="2"/>
      </rPr>
      <t xml:space="preserve"> </t>
    </r>
  </si>
  <si>
    <r>
      <rPr>
        <b/>
        <u/>
        <sz val="11"/>
        <color rgb="FF1155CC"/>
        <rFont val="Calibri"/>
        <family val="2"/>
      </rPr>
      <t>https://legislature.maine.gov/statutes/22/title22sec1591.html</t>
    </r>
    <r>
      <rPr>
        <b/>
        <sz val="11"/>
        <color theme="1"/>
        <rFont val="Calibri"/>
        <family val="2"/>
      </rPr>
      <t xml:space="preserve"> </t>
    </r>
  </si>
  <si>
    <r>
      <rPr>
        <b/>
        <u/>
        <sz val="11"/>
        <color rgb="FF1155CC"/>
        <rFont val="Calibri"/>
        <family val="2"/>
      </rPr>
      <t>https://legislature.maine.gov/statutes/22/title22sec1591.html</t>
    </r>
    <r>
      <rPr>
        <b/>
        <sz val="11"/>
        <color theme="1"/>
        <rFont val="Calibri"/>
        <family val="2"/>
      </rPr>
      <t xml:space="preserve"> </t>
    </r>
  </si>
  <si>
    <r>
      <rPr>
        <b/>
        <u/>
        <sz val="11"/>
        <color rgb="FF1155CC"/>
        <rFont val="Calibri"/>
        <family val="2"/>
      </rPr>
      <t>https://legislature.maine.gov/statutes/34-B/title34-Bsec7016.html</t>
    </r>
    <r>
      <rPr>
        <b/>
        <sz val="11"/>
        <color theme="1"/>
        <rFont val="Calibri"/>
        <family val="2"/>
      </rPr>
      <t xml:space="preserve"> </t>
    </r>
  </si>
  <si>
    <r>
      <rPr>
        <b/>
        <u/>
        <sz val="11"/>
        <color rgb="FF1155CC"/>
        <rFont val="Calibri"/>
        <family val="2"/>
      </rPr>
      <t>https://legislature.maine.gov/statutes/34-B/title34-Bsec7016.html</t>
    </r>
    <r>
      <rPr>
        <b/>
        <sz val="11"/>
        <color theme="1"/>
        <rFont val="Calibri"/>
        <family val="2"/>
      </rPr>
      <t xml:space="preserve"> </t>
    </r>
  </si>
  <si>
    <r>
      <rPr>
        <b/>
        <u/>
        <sz val="11"/>
        <color rgb="FF1155CC"/>
        <rFont val="Calibri"/>
        <family val="2"/>
      </rPr>
      <t>https://legislature.maine.gov/statutes/34-B/title34-Bsec7016.html</t>
    </r>
    <r>
      <rPr>
        <b/>
        <sz val="11"/>
        <color theme="1"/>
        <rFont val="Calibri"/>
        <family val="2"/>
      </rPr>
      <t xml:space="preserve"> </t>
    </r>
  </si>
  <si>
    <r>
      <rPr>
        <b/>
        <u/>
        <sz val="11"/>
        <color rgb="FF1155CC"/>
        <rFont val="Calibri"/>
        <family val="2"/>
      </rPr>
      <t>https://legislature.maine.gov/statutes/34-B/title34-Bsec7016.html</t>
    </r>
    <r>
      <rPr>
        <b/>
        <sz val="11"/>
        <color theme="1"/>
        <rFont val="Calibri"/>
        <family val="2"/>
      </rPr>
      <t xml:space="preserve"> </t>
    </r>
  </si>
  <si>
    <r>
      <rPr>
        <b/>
        <u/>
        <sz val="11"/>
        <color rgb="FF1155CC"/>
        <rFont val="Calibri"/>
        <family val="2"/>
      </rPr>
      <t>https://legislature.maine.gov/statutes/34-B/title34-Bsec7016.html</t>
    </r>
    <r>
      <rPr>
        <b/>
        <sz val="11"/>
        <color theme="1"/>
        <rFont val="Calibri"/>
        <family val="2"/>
      </rPr>
      <t xml:space="preserve"> </t>
    </r>
  </si>
  <si>
    <r>
      <rPr>
        <b/>
        <u/>
        <sz val="11"/>
        <color rgb="FF1155CC"/>
        <rFont val="Calibri"/>
        <family val="2"/>
      </rPr>
      <t>https://legislature.maine.gov/statutes/34-B/title34-Bsec7016.html</t>
    </r>
    <r>
      <rPr>
        <b/>
        <sz val="11"/>
        <color theme="1"/>
        <rFont val="Calibri"/>
        <family val="2"/>
      </rPr>
      <t xml:space="preserve"> </t>
    </r>
  </si>
  <si>
    <r>
      <rPr>
        <b/>
        <u/>
        <sz val="11"/>
        <color rgb="FF1155CC"/>
        <rFont val="Calibri"/>
        <family val="2"/>
      </rPr>
      <t>https://legislature.maine.gov/statutes/22/title22sec1903.html</t>
    </r>
    <r>
      <rPr>
        <b/>
        <sz val="11"/>
        <color theme="1"/>
        <rFont val="Calibri"/>
        <family val="2"/>
      </rPr>
      <t xml:space="preserve"> </t>
    </r>
  </si>
  <si>
    <r>
      <rPr>
        <b/>
        <u/>
        <sz val="11"/>
        <color rgb="FF1155CC"/>
        <rFont val="Calibri"/>
        <family val="2"/>
      </rPr>
      <t>https://legislature.maine.gov/statutes/22/title22sec1903.html</t>
    </r>
    <r>
      <rPr>
        <b/>
        <sz val="11"/>
        <color theme="1"/>
        <rFont val="Calibri"/>
        <family val="2"/>
      </rPr>
      <t xml:space="preserve"> </t>
    </r>
  </si>
  <si>
    <r>
      <rPr>
        <b/>
        <u/>
        <sz val="11"/>
        <color rgb="FF1155CC"/>
        <rFont val="Calibri"/>
        <family val="2"/>
      </rPr>
      <t>https://legislature.maine.gov/statutes/22/title22sec1903.html</t>
    </r>
    <r>
      <rPr>
        <b/>
        <sz val="11"/>
        <color theme="1"/>
        <rFont val="Calibri"/>
        <family val="2"/>
      </rPr>
      <t xml:space="preserve"> </t>
    </r>
  </si>
  <si>
    <r>
      <rPr>
        <b/>
        <u/>
        <sz val="11"/>
        <color rgb="FF1155CC"/>
        <rFont val="Calibri"/>
        <family val="2"/>
      </rPr>
      <t>https://legislature.maine.gov/statutes/22/title22sec1903.html</t>
    </r>
    <r>
      <rPr>
        <b/>
        <sz val="11"/>
        <color theme="1"/>
        <rFont val="Calibri"/>
        <family val="2"/>
      </rPr>
      <t xml:space="preserve"> </t>
    </r>
  </si>
  <si>
    <r>
      <rPr>
        <b/>
        <u/>
        <sz val="11"/>
        <color rgb="FF1155CC"/>
        <rFont val="Calibri"/>
        <family val="2"/>
      </rPr>
      <t>https://legislature.maine.gov/statutes/22/title22sec1903.html</t>
    </r>
    <r>
      <rPr>
        <b/>
        <sz val="11"/>
        <color theme="1"/>
        <rFont val="Calibri"/>
        <family val="2"/>
      </rPr>
      <t xml:space="preserve"> </t>
    </r>
  </si>
  <si>
    <r>
      <rPr>
        <b/>
        <u/>
        <sz val="11"/>
        <color rgb="FF1155CC"/>
        <rFont val="Calibri"/>
        <family val="2"/>
      </rPr>
      <t>https://legislature.maine.gov/statutes/22/title22sec1903.html</t>
    </r>
    <r>
      <rPr>
        <b/>
        <sz val="11"/>
        <color theme="1"/>
        <rFont val="Calibri"/>
        <family val="2"/>
      </rPr>
      <t xml:space="preserve"> </t>
    </r>
  </si>
  <si>
    <r>
      <rPr>
        <b/>
        <u/>
        <sz val="11"/>
        <color rgb="FF1155CC"/>
        <rFont val="Calibri"/>
        <family val="2"/>
      </rPr>
      <t>https://legislature.maine.gov/statutes/24/title24sec2332-J.html</t>
    </r>
    <r>
      <rPr>
        <b/>
        <sz val="11"/>
        <color theme="1"/>
        <rFont val="Calibri"/>
        <family val="2"/>
      </rPr>
      <t xml:space="preserve"> </t>
    </r>
  </si>
  <si>
    <r>
      <rPr>
        <b/>
        <u/>
        <sz val="11"/>
        <color rgb="FF1155CC"/>
        <rFont val="Calibri"/>
        <family val="2"/>
      </rPr>
      <t>https://legislature.maine.gov/statutes/24-A/title24-Asec4320-M-1.html</t>
    </r>
    <r>
      <rPr>
        <b/>
        <sz val="11"/>
        <color theme="1"/>
        <rFont val="Calibri"/>
        <family val="2"/>
      </rPr>
      <t xml:space="preserve"> </t>
    </r>
  </si>
  <si>
    <t xml:space="preserve">https://legislature.maine.gov/statutes/24/title24sec2332-J.html  </t>
  </si>
  <si>
    <t>KFF and Guttmacher Institute count "outpatient contraceptive services" as including female sterilization</t>
  </si>
  <si>
    <r>
      <rPr>
        <b/>
        <u/>
        <sz val="11"/>
        <color rgb="FF1155CC"/>
        <rFont val="Calibri"/>
        <family val="2"/>
      </rPr>
      <t>https://legislature.maine.gov/statutes/19-A/title19-Asec655.html</t>
    </r>
    <r>
      <rPr>
        <b/>
        <sz val="11"/>
        <color theme="1"/>
        <rFont val="Calibri"/>
        <family val="2"/>
      </rPr>
      <t xml:space="preserve"> </t>
    </r>
  </si>
  <si>
    <r>
      <rPr>
        <b/>
        <u/>
        <sz val="11"/>
        <color rgb="FF1155CC"/>
        <rFont val="Calibri"/>
        <family val="2"/>
      </rPr>
      <t>https://legislature.maine.gov/statutes/22/title22sec4011-A.html</t>
    </r>
    <r>
      <rPr>
        <b/>
        <sz val="11"/>
        <color theme="1"/>
        <rFont val="Calibri"/>
        <family val="2"/>
      </rPr>
      <t xml:space="preserve"> </t>
    </r>
  </si>
  <si>
    <r>
      <rPr>
        <b/>
        <u/>
        <sz val="11"/>
        <color rgb="FF1155CC"/>
        <rFont val="Calibri"/>
        <family val="2"/>
      </rPr>
      <t>https://legislature.maine.gov/statutes/28-A/title28-Asec2081.html</t>
    </r>
    <r>
      <rPr>
        <b/>
        <sz val="11"/>
        <color theme="1"/>
        <rFont val="Calibri"/>
        <family val="2"/>
      </rPr>
      <t xml:space="preserve"> </t>
    </r>
  </si>
  <si>
    <r>
      <rPr>
        <b/>
        <u/>
        <sz val="11"/>
        <color rgb="FF1155CC"/>
        <rFont val="Calibri"/>
        <family val="2"/>
      </rPr>
      <t>https://legislature.maine.gov/statutes/28-A/title28-Asec2051.html</t>
    </r>
    <r>
      <rPr>
        <b/>
        <sz val="11"/>
        <color theme="1"/>
        <rFont val="Calibri"/>
        <family val="2"/>
      </rPr>
      <t xml:space="preserve"> </t>
    </r>
  </si>
  <si>
    <r>
      <rPr>
        <b/>
        <u/>
        <sz val="11"/>
        <color rgb="FF1155CC"/>
        <rFont val="Calibri"/>
        <family val="2"/>
      </rPr>
      <t>https://legislature.maine.gov/statutes/19-A/title19-Asec655.html</t>
    </r>
    <r>
      <rPr>
        <b/>
        <sz val="11"/>
        <color theme="1"/>
        <rFont val="Calibri"/>
        <family val="2"/>
      </rPr>
      <t xml:space="preserve"> </t>
    </r>
  </si>
  <si>
    <r>
      <rPr>
        <b/>
        <u/>
        <sz val="11"/>
        <color rgb="FF1155CC"/>
        <rFont val="Calibri"/>
        <family val="2"/>
      </rPr>
      <t>https://legislature.maine.gov/statutes/19-A/title19-Asec655.html</t>
    </r>
    <r>
      <rPr>
        <b/>
        <sz val="11"/>
        <color theme="1"/>
        <rFont val="Calibri"/>
        <family val="2"/>
      </rPr>
      <t xml:space="preserve"> </t>
    </r>
  </si>
  <si>
    <r>
      <rPr>
        <b/>
        <u/>
        <sz val="11"/>
        <color rgb="FF1155CC"/>
        <rFont val="Calibri"/>
        <family val="2"/>
      </rPr>
      <t>https://legislature.maine.gov/statutes/19-A/title19-Asec655.html</t>
    </r>
    <r>
      <rPr>
        <b/>
        <sz val="11"/>
        <color theme="1"/>
        <rFont val="Calibri"/>
        <family val="2"/>
      </rPr>
      <t xml:space="preserve"> </t>
    </r>
  </si>
  <si>
    <r>
      <rPr>
        <b/>
        <u/>
        <sz val="11"/>
        <color rgb="FF1155CC"/>
        <rFont val="Calibri"/>
        <family val="2"/>
      </rPr>
      <t>https://legislature.maine.gov/statutes/19-A/title19-Asec655.html</t>
    </r>
    <r>
      <rPr>
        <b/>
        <sz val="11"/>
        <color theme="1"/>
        <rFont val="Calibri"/>
        <family val="2"/>
      </rPr>
      <t xml:space="preserve"> </t>
    </r>
  </si>
  <si>
    <r>
      <rPr>
        <b/>
        <u/>
        <sz val="11"/>
        <color rgb="FF1155CC"/>
        <rFont val="Calibri"/>
        <family val="2"/>
      </rPr>
      <t>https://legislature.maine.gov/statutes/20-A/title20-Asec6355.html</t>
    </r>
    <r>
      <rPr>
        <b/>
        <sz val="11"/>
        <color theme="1"/>
        <rFont val="Calibri"/>
        <family val="2"/>
      </rPr>
      <t xml:space="preserve"> </t>
    </r>
  </si>
  <si>
    <r>
      <rPr>
        <b/>
        <u/>
        <sz val="11"/>
        <color rgb="FF1155CC"/>
        <rFont val="Calibri"/>
        <family val="2"/>
      </rPr>
      <t>https://www.mainelegislature.org/legis/statutes/20-a/title20-Asec3272.html</t>
    </r>
    <r>
      <rPr>
        <b/>
        <sz val="11"/>
        <color theme="1"/>
        <rFont val="Calibri"/>
        <family val="2"/>
      </rPr>
      <t xml:space="preserve"> </t>
    </r>
  </si>
  <si>
    <r>
      <rPr>
        <b/>
        <u/>
        <sz val="11"/>
        <color rgb="FF1155CC"/>
        <rFont val="Calibri"/>
        <family val="2"/>
      </rPr>
      <t>https://www.mainelegislature.org/legis/statutes/20-a/title20-Asec3272.html</t>
    </r>
    <r>
      <rPr>
        <b/>
        <sz val="11"/>
        <color theme="1"/>
        <rFont val="Calibri"/>
        <family val="2"/>
      </rPr>
      <t xml:space="preserve"> </t>
    </r>
  </si>
  <si>
    <t>https://casetext.com/statute/code-of-maryland/article-election-law/title-9-voting/subtitle-3-absentee-voting/section-9-304-permissible-unless-federal-preemption</t>
  </si>
  <si>
    <t>Fam. Law § 2-406</t>
  </si>
  <si>
    <t>https://casetext.com/statute/code-of-maryland/article-family-law/title-2-marriage/subtitle-4-licensing-and-performance/section-2-406-performance-of-ceremony</t>
  </si>
  <si>
    <t>Last amended in 2024 (technical change)</t>
  </si>
  <si>
    <t>https://casetext.com/statute/code-of-maryland/article-health-general/title-20-miscellaneous-health-provisions/subtitle-2-abortions-artificial-insemination-sterilizations/part-iv-effect-of-refusal-to-participate-or-refer/section-20-214-effect</t>
  </si>
  <si>
    <t>1957; last amended in 1991</t>
  </si>
  <si>
    <t>Md. Health-General Code Ann. § 5-611(a) (e)</t>
  </si>
  <si>
    <t>https://casetext.com/statute/code-of-maryland/article-health-general/title-5-death/subtitle-6-health-care-decisions-act/part-i-advance-directives/section-5-611-medically-ineffective-treatment-not-required-mercy-killing-or-euthanasia-prohibited-construction-of-subtitle?</t>
  </si>
  <si>
    <t xml:space="preserve">CSR- Euthanasia explicitly prohibited in this statute; do we want to note this at all? I think both a and c protect medical professionals from having to participate in euthanasia. </t>
  </si>
  <si>
    <t>https://casetext.com/statute/code-of-maryland/article-insurance/title-15-health-insurance/subtitle-8-required-health-insurance-benefits/section-15-826-coverage-for-prescription-drugs</t>
  </si>
  <si>
    <t>1998; amended in 2018</t>
  </si>
  <si>
    <t>INS §15–857 (a)(3), INS §15-826(c)</t>
  </si>
  <si>
    <r>
      <rPr>
        <b/>
        <sz val="11"/>
        <color theme="1"/>
        <rFont val="Calibri"/>
        <family val="2"/>
      </rPr>
      <t xml:space="preserve"> </t>
    </r>
    <r>
      <rPr>
        <b/>
        <u/>
        <sz val="11"/>
        <color rgb="FF1155CC"/>
        <rFont val="Calibri"/>
        <family val="2"/>
      </rPr>
      <t>https://casetext.com/statute/code-of-maryland/article-insurance/title-15-health-insurance/subtitle-8-required-health-insurance-benefits/section-15-857-coverage-for-covid-19-tests</t>
    </r>
    <r>
      <rPr>
        <b/>
        <sz val="11"/>
        <color theme="1"/>
        <rFont val="Calibri"/>
        <family val="2"/>
      </rPr>
      <t xml:space="preserve">; </t>
    </r>
    <r>
      <rPr>
        <b/>
        <u/>
        <sz val="11"/>
        <color rgb="FF1155CC"/>
        <rFont val="Calibri"/>
        <family val="2"/>
      </rPr>
      <t>https://casetext.com/statute/code-of-maryland/article-insurance/title-15-health-insurance/subtitle-8-required-health-insurance-benefits/section-15-826-coverage-for-prescription-drugs</t>
    </r>
    <r>
      <rPr>
        <b/>
        <sz val="11"/>
        <color theme="1"/>
        <rFont val="Calibri"/>
        <family val="2"/>
      </rPr>
      <t xml:space="preserve"> </t>
    </r>
  </si>
  <si>
    <t>INS § 15-826.2 (a)(3), INS §15-826(c)</t>
  </si>
  <si>
    <r>
      <rPr>
        <b/>
        <u/>
        <sz val="11"/>
        <color rgb="FF1155CC"/>
        <rFont val="Calibri"/>
        <family val="2"/>
      </rPr>
      <t>https://casetext.com/statute/code-of-maryland/article-insurance/title-15-health-insurance/subtitle-8-required-health-insurance-benefits/section-15-8262-see-note-coverage-for-male-sterilization/1</t>
    </r>
    <r>
      <rPr>
        <b/>
        <sz val="11"/>
        <color rgb="FF000000"/>
        <rFont val="Calibri"/>
        <family val="2"/>
      </rPr>
      <t xml:space="preserve">; </t>
    </r>
    <r>
      <rPr>
        <b/>
        <u/>
        <sz val="11"/>
        <color rgb="FF1155CC"/>
        <rFont val="Calibri"/>
        <family val="2"/>
      </rPr>
      <t>https://casetext.com/statute/code-of-maryland/article-insurance/title-15-health-insurance/subtitle-8-required-health-insurance-benefits/section-15-826-coverage-for-prescription-drugs</t>
    </r>
  </si>
  <si>
    <t>Md. Insurance Code Ann. § 27-503</t>
  </si>
  <si>
    <t>https://law.justia.com/codes/maryland/insurance/title-27/subtitle-5/section-27-503/</t>
  </si>
  <si>
    <t>CSR- This is a general nondiscrimination statute in the insurance context, but it lacks the scope we need for this protection</t>
  </si>
  <si>
    <t>https://casetext.com/statute/code-of-maryland/article-family-law/title-5-children/subtitle-7-child-abuse-and-neglect/section-5-705-reporting-of-abuse-or-neglect-by-other-persons?</t>
  </si>
  <si>
    <t>1987; last amended in 2011</t>
  </si>
  <si>
    <t>https://casetext.com/statute/code-of-maryland/article-criminal-law/title-10-crimes-against-public-health-conduct-and-sensibilities/subtitle-1-crimes-against-public-health-and-safety/part-ii-alcoholic-beverages-violations/section-10-117-furnishing-for-or-allowing-underage-consumption?</t>
  </si>
  <si>
    <t>1957; langauge redesignated in 2023</t>
  </si>
  <si>
    <t>https://casetext.com/statute/code-of-maryland/article-criminal-law/title-10-crimes-against-public-health-conduct-and-sensibilities/subtitle-1-crimes-against-public-health-and-safety/part-ii-alcoholic-beverages-violations/section-10-114-underage-possession</t>
  </si>
  <si>
    <t>1957; relevant language has not been touched</t>
  </si>
  <si>
    <r>
      <rPr>
        <b/>
        <u/>
        <sz val="11"/>
        <color rgb="FF1155CC"/>
        <rFont val="Calibri"/>
        <family val="2"/>
      </rPr>
      <t>https://mgaleg.maryland.gov/2012rs/chapters_noln/Ch_2_hb0438T.pdf#page=4</t>
    </r>
    <r>
      <rPr>
        <b/>
        <sz val="11"/>
        <color theme="1"/>
        <rFont val="Calibri"/>
        <family val="2"/>
      </rPr>
      <t xml:space="preserve"> </t>
    </r>
  </si>
  <si>
    <r>
      <rPr>
        <b/>
        <u/>
        <sz val="11"/>
        <color rgb="FF1155CC"/>
        <rFont val="Calibri"/>
        <family val="2"/>
      </rPr>
      <t>https://mgaleg.maryland.gov/2012rs/chapters_noln/Ch_2_hb0438T.pdf#page=4</t>
    </r>
    <r>
      <rPr>
        <b/>
        <sz val="11"/>
        <color theme="1"/>
        <rFont val="Calibri"/>
        <family val="2"/>
      </rPr>
      <t xml:space="preserve"> </t>
    </r>
  </si>
  <si>
    <r>
      <rPr>
        <b/>
        <u/>
        <sz val="11"/>
        <color rgb="FF1155CC"/>
        <rFont val="Calibri"/>
        <family val="2"/>
      </rPr>
      <t>https://mgaleg.maryland.gov/2012rs/chapters_noln/Ch_2_hb0438T.pdf#page=4</t>
    </r>
    <r>
      <rPr>
        <b/>
        <sz val="11"/>
        <color theme="1"/>
        <rFont val="Calibri"/>
        <family val="2"/>
      </rPr>
      <t xml:space="preserve"> </t>
    </r>
  </si>
  <si>
    <r>
      <rPr>
        <b/>
        <u/>
        <sz val="11"/>
        <color rgb="FF1155CC"/>
        <rFont val="Calibri"/>
        <family val="2"/>
      </rPr>
      <t>https://mgaleg.maryland.gov/2012rs/chapters_noln/Ch_2_hb0438T.pdf#page=4</t>
    </r>
    <r>
      <rPr>
        <b/>
        <sz val="11"/>
        <color theme="1"/>
        <rFont val="Calibri"/>
        <family val="2"/>
      </rPr>
      <t xml:space="preserve"> </t>
    </r>
  </si>
  <si>
    <t>https://casetext.com/statute/code-of-maryland/article-education/division-ii-elementary-and-secondary-education/title-7-public-schools/subtitle-4-health-and-safety-of-students/section-7-403-immunizations?</t>
  </si>
  <si>
    <t>https://casetext.com/regulation/maryland-administrative-code/title-13a-state-board-of-education/subtitle-08-students/chapter-13a0801-general-regulations/section-13a080103-lawful-absence?</t>
  </si>
  <si>
    <t>EDUC §15-137</t>
  </si>
  <si>
    <t>https://casetext.com/statute/code-of-maryland/article-education/subtitle-19-financial-well-being-pilot-program/title-15-public-institutions-of-higher-education/subtitle-1-general-provisions/section-15-137-written-policy-providing-reasonable-academic-accommodations?</t>
  </si>
  <si>
    <t>Md. Edu. Code Ann. §§ 7-131, 16-110, 15-135</t>
  </si>
  <si>
    <t>https://law.justia.com/codes/maryland/education/division-ii/title-7/subtitle-1/section-7-131/</t>
  </si>
  <si>
    <t>2022; MD has identical laws under titles for public schools, community colleges, and public universities respectively</t>
  </si>
  <si>
    <t>COMAR 13A.04.18.01(D)(2)(e)</t>
  </si>
  <si>
    <t>https://casetext.com/regulation/maryland-administrative-code/title-13a-state-board-of-education/subtitle-04-specific-subjects/chapter-13a0418-program-in-comprehensive-health-education/section-13a041801-comprehensive-health-education-instructional-programs-for-grades-prekindergarten-12#:~:text=D.</t>
  </si>
  <si>
    <t>Md. Family Law Code Ann. § 5-504</t>
  </si>
  <si>
    <t xml:space="preserve">https://law.justia.com/codes/maryland/family-law/title-5/subtitle-5/part-i/section-5-504/ </t>
  </si>
  <si>
    <r>
      <rPr>
        <b/>
        <u/>
        <sz val="11"/>
        <color rgb="FF1155CC"/>
        <rFont val="Calibri"/>
        <family val="2"/>
      </rPr>
      <t>https://advance.lexis.com/api/document/collection/statutes-legislation/id/63NX-7CV1-F4GK-M431-00008-00?cite=Md.%20Election%20Law%20Code%20Ann.%20%C2%A7%209-304&amp;context=1000516</t>
    </r>
    <r>
      <rPr>
        <b/>
        <sz val="11"/>
        <color rgb="FF000000"/>
        <rFont val="Calibri"/>
        <family val="2"/>
      </rPr>
      <t xml:space="preserve"> </t>
    </r>
  </si>
  <si>
    <r>
      <rPr>
        <b/>
        <u/>
        <sz val="11"/>
        <color rgb="FF1155CC"/>
        <rFont val="Calibri"/>
        <family val="2"/>
      </rPr>
      <t>https://mgaleg.maryland.gov/2012rs/chapters_noln/Ch_2_hb0438T.pdf#page=4</t>
    </r>
    <r>
      <rPr>
        <b/>
        <sz val="11"/>
        <color theme="1"/>
        <rFont val="Calibri"/>
        <family val="2"/>
      </rPr>
      <t xml:space="preserve"> </t>
    </r>
  </si>
  <si>
    <r>
      <rPr>
        <b/>
        <u/>
        <sz val="11"/>
        <color rgb="FF1155CC"/>
        <rFont val="Calibri"/>
        <family val="2"/>
      </rPr>
      <t>https://advance.lexis.com/api/document/collection/statutes-legislation/id/63NX-7CT1-JGPY-X472-00008-00?cite=Md.%20HEALTH-GENERAL%20Code%20Ann.%20%C2%A7%2020-214&amp;context=1000516</t>
    </r>
    <r>
      <rPr>
        <b/>
        <sz val="11"/>
        <color theme="1"/>
        <rFont val="Calibri"/>
        <family val="2"/>
      </rPr>
      <t xml:space="preserve"> </t>
    </r>
  </si>
  <si>
    <r>
      <rPr>
        <b/>
        <u/>
        <sz val="11"/>
        <color rgb="FF1155CC"/>
        <rFont val="Calibri"/>
        <family val="2"/>
      </rPr>
      <t>https://advance.lexis.com/api/document/collection/statutes-legislation/id/63NX-7CT1-JGPY-X472-00008-00?cite=Md.%20HEALTH-GENERAL%20Code%20Ann.%20%C2%A7%2020-214&amp;context=1000516</t>
    </r>
    <r>
      <rPr>
        <b/>
        <sz val="11"/>
        <color theme="1"/>
        <rFont val="Calibri"/>
        <family val="2"/>
      </rPr>
      <t xml:space="preserve"> </t>
    </r>
  </si>
  <si>
    <r>
      <rPr>
        <b/>
        <u/>
        <sz val="11"/>
        <color rgb="FF1155CC"/>
        <rFont val="Calibri"/>
        <family val="2"/>
      </rPr>
      <t>https://advance.lexis.com/api/document/collection/statutes-legislation/id/63NX-7CT1-JGPY-X472-00008-00?cite=Md.%20HEALTH-GENERAL%20Code%20Ann.%20%C2%A7%2020-214&amp;context=1000516</t>
    </r>
    <r>
      <rPr>
        <b/>
        <sz val="11"/>
        <color theme="1"/>
        <rFont val="Calibri"/>
        <family val="2"/>
      </rPr>
      <t xml:space="preserve"> </t>
    </r>
  </si>
  <si>
    <r>
      <rPr>
        <b/>
        <u/>
        <sz val="11"/>
        <color rgb="FF1155CC"/>
        <rFont val="Calibri"/>
        <family val="2"/>
      </rPr>
      <t>https://advance.lexis.com/api/document/collection/statutes-legislation/id/63NX-7CT1-JGPY-X472-00008-00?cite=Md.%20HEALTH-GENERAL%20Code%20Ann.%20%C2%A7%2020-214&amp;context=1000516</t>
    </r>
    <r>
      <rPr>
        <b/>
        <sz val="11"/>
        <color theme="1"/>
        <rFont val="Calibri"/>
        <family val="2"/>
      </rPr>
      <t xml:space="preserve"> </t>
    </r>
  </si>
  <si>
    <r>
      <rPr>
        <b/>
        <u/>
        <sz val="11"/>
        <color rgb="FF1155CC"/>
        <rFont val="Calibri"/>
        <family val="2"/>
      </rPr>
      <t>https://advance.lexis.com/api/document/collection/statutes-legislation/id/63NX-7CT1-JGPY-X472-00008-00?cite=Md.%20HEALTH-GENERAL%20Code%20Ann.%20%C2%A7%2020-214&amp;context=1000516</t>
    </r>
    <r>
      <rPr>
        <b/>
        <sz val="11"/>
        <color theme="1"/>
        <rFont val="Calibri"/>
        <family val="2"/>
      </rPr>
      <t xml:space="preserve"> </t>
    </r>
  </si>
  <si>
    <r>
      <rPr>
        <b/>
        <u/>
        <sz val="11"/>
        <color rgb="FF1155CC"/>
        <rFont val="Calibri"/>
        <family val="2"/>
      </rPr>
      <t>https://advance.lexis.com/search?crid=93c9802a-075d-4d34-b2ef-bfa78342768b&amp;pdsearchterms=Md.%20HEALTH-GENERAL%20Code%20Ann.%20%C2%A7%2020-214&amp;pdbypasscitatordocs=False&amp;pdsourcegroupingtype=&amp;pdmfid=1000516&amp;pdisurlapi=true</t>
    </r>
    <r>
      <rPr>
        <b/>
        <sz val="11"/>
        <color theme="1"/>
        <rFont val="Calibri"/>
        <family val="2"/>
      </rPr>
      <t xml:space="preserve"> </t>
    </r>
  </si>
  <si>
    <r>
      <rPr>
        <b/>
        <u/>
        <sz val="11"/>
        <color rgb="FF1155CC"/>
        <rFont val="Calibri"/>
        <family val="2"/>
      </rPr>
      <t>https://advance.lexis.com/api/document/collection/statutes-legislation/id/63NX-7CT1-JGPY-X472-00008-00?cite=Md.%20HEALTH-GENERAL%20Code%20Ann.%20%C2%A7%2020-214&amp;context=1000516</t>
    </r>
    <r>
      <rPr>
        <b/>
        <sz val="11"/>
        <color theme="1"/>
        <rFont val="Calibri"/>
        <family val="2"/>
      </rPr>
      <t xml:space="preserve"> </t>
    </r>
  </si>
  <si>
    <r>
      <rPr>
        <b/>
        <u/>
        <sz val="11"/>
        <color rgb="FF1155CC"/>
        <rFont val="Calibri"/>
        <family val="2"/>
      </rPr>
      <t>https://advance.lexis.com/api/document/collection/statutes-legislation/id/63NX-7CT1-JGPY-X472-00008-00?cite=Md.%20HEALTH-GENERAL%20Code%20Ann.%20%C2%A7%2020-214&amp;context=1000516</t>
    </r>
    <r>
      <rPr>
        <b/>
        <sz val="11"/>
        <color theme="1"/>
        <rFont val="Calibri"/>
        <family val="2"/>
      </rPr>
      <t xml:space="preserve"> </t>
    </r>
  </si>
  <si>
    <r>
      <rPr>
        <b/>
        <u/>
        <sz val="11"/>
        <color rgb="FF1155CC"/>
        <rFont val="Calibri"/>
        <family val="2"/>
      </rPr>
      <t>https://advance.lexis.com/api/document/collection/statutes-legislation/id/63NX-7CT1-JGPY-X472-00008-00?cite=Md.%20HEALTH-GENERAL%20Code%20Ann.%20%C2%A7%2020-214&amp;context=1000516</t>
    </r>
    <r>
      <rPr>
        <b/>
        <sz val="11"/>
        <color theme="1"/>
        <rFont val="Calibri"/>
        <family val="2"/>
      </rPr>
      <t xml:space="preserve"> </t>
    </r>
  </si>
  <si>
    <r>
      <rPr>
        <b/>
        <u/>
        <sz val="11"/>
        <color rgb="FF1155CC"/>
        <rFont val="Calibri"/>
        <family val="2"/>
      </rPr>
      <t>https://advance.lexis.com/api/document/collection/statutes-legislation/id/63NX-7CT1-JGPY-X472-00008-00?cite=Md.%20HEALTH-GENERAL%20Code%20Ann.%20%C2%A7%2020-214&amp;context=1000516</t>
    </r>
    <r>
      <rPr>
        <b/>
        <sz val="11"/>
        <color theme="1"/>
        <rFont val="Calibri"/>
        <family val="2"/>
      </rPr>
      <t xml:space="preserve"> </t>
    </r>
  </si>
  <si>
    <r>
      <rPr>
        <b/>
        <u/>
        <sz val="11"/>
        <color rgb="FF1155CC"/>
        <rFont val="Calibri"/>
        <family val="2"/>
      </rPr>
      <t>https://advance.lexis.com/api/document/collection/statutes-legislation/id/63NX-7CT1-JGPY-X472-00008-00?cite=Md.%20HEALTH-GENERAL%20Code%20Ann.%20%C2%A7%2020-214&amp;context=1000516</t>
    </r>
    <r>
      <rPr>
        <b/>
        <sz val="11"/>
        <color theme="1"/>
        <rFont val="Calibri"/>
        <family val="2"/>
      </rPr>
      <t xml:space="preserve"> </t>
    </r>
  </si>
  <si>
    <r>
      <rPr>
        <b/>
        <u/>
        <sz val="11"/>
        <color rgb="FF1155CC"/>
        <rFont val="Calibri"/>
        <family val="2"/>
      </rPr>
      <t>https://advance.lexis.com/api/document/collection/statutes-legislation/id/63NX-7CT1-JGPY-X472-00008-00?cite=Md.%20HEALTH-GENERAL%20Code%20Ann.%20%C2%A7%2020-214&amp;context=1000516</t>
    </r>
    <r>
      <rPr>
        <b/>
        <sz val="11"/>
        <color theme="1"/>
        <rFont val="Calibri"/>
        <family val="2"/>
      </rPr>
      <t xml:space="preserve"> </t>
    </r>
  </si>
  <si>
    <r>
      <rPr>
        <b/>
        <u/>
        <sz val="11"/>
        <color rgb="FF1155CC"/>
        <rFont val="Calibri"/>
        <family val="2"/>
      </rPr>
      <t>https://advance.lexis.com/api/document/collection/statutes-legislation/id/63NX-7CT1-JGPY-X472-00008-00?cite=Md.%20HEALTH-GENERAL%20Code%20Ann.%20%C2%A7%2020-214&amp;context=1000516</t>
    </r>
    <r>
      <rPr>
        <b/>
        <sz val="11"/>
        <color theme="1"/>
        <rFont val="Calibri"/>
        <family val="2"/>
      </rPr>
      <t xml:space="preserve"> </t>
    </r>
  </si>
  <si>
    <r>
      <rPr>
        <b/>
        <u/>
        <sz val="11"/>
        <color rgb="FF1155CC"/>
        <rFont val="Calibri"/>
        <family val="2"/>
      </rPr>
      <t>https://advance.lexis.com/api/document/collection/statutes-legislation/id/63NX-7CY1-JJK6-S3PF-00008-00?cite=Md.%20INSURANCE%20Code%20Ann.%20%C2%A7%2015-826&amp;context=1000516</t>
    </r>
    <r>
      <rPr>
        <b/>
        <sz val="11"/>
        <color theme="1"/>
        <rFont val="Calibri"/>
        <family val="2"/>
      </rPr>
      <t xml:space="preserve"> </t>
    </r>
  </si>
  <si>
    <r>
      <rPr>
        <b/>
        <u/>
        <sz val="11"/>
        <color rgb="FF1155CC"/>
        <rFont val="Calibri"/>
        <family val="2"/>
      </rPr>
      <t>https://mgaleg.maryland.gov/mgawebsite/Laws/StatuteText?article=gin&amp;section=15-857&amp;enactments=false</t>
    </r>
    <r>
      <rPr>
        <b/>
        <sz val="11"/>
        <color theme="1"/>
        <rFont val="Calibri"/>
        <family val="2"/>
      </rPr>
      <t xml:space="preserve"> </t>
    </r>
  </si>
  <si>
    <t>https://casetext.com/statute/code-of-maryland/article-insurance/title-15-health-insurance/subtitle-8-required-health-insurance-benefits/section-15-8262-see-note-coverage-for-male-sterilization/1</t>
  </si>
  <si>
    <t xml:space="preserve">Male sterilization only </t>
  </si>
  <si>
    <r>
      <rPr>
        <b/>
        <u/>
        <sz val="11"/>
        <color rgb="FF1155CC"/>
        <rFont val="Calibri"/>
        <family val="2"/>
      </rPr>
      <t>https://mgaleg.maryland.gov/2012rs/chapters_noln/Ch_2_hb0438T.pdf#page=5</t>
    </r>
    <r>
      <rPr>
        <b/>
        <sz val="11"/>
        <color theme="1"/>
        <rFont val="Calibri"/>
        <family val="2"/>
      </rPr>
      <t xml:space="preserve"> </t>
    </r>
  </si>
  <si>
    <r>
      <rPr>
        <b/>
        <u/>
        <sz val="11"/>
        <color rgb="FF1155CC"/>
        <rFont val="Calibri"/>
        <family val="2"/>
      </rPr>
      <t>https://advance.lexis.com/document/?pdmfid=1000516&amp;crid=babc92de-6926-4fdf-8355-74f0465736bd&amp;pddocfullpath=%2Fshared%2Fdocument%2Fstatutes-legislation%2Furn%3AcontentItem%3A63SM-VWG1-DYB7-W0RY-00008-00&amp;pdtocnodeidentifier=AAQAAGAANAAJ&amp;ecomp=sw2ck&amp;prid=780a87ea-2ced-4d93-a535-5232ab40b268</t>
    </r>
    <r>
      <rPr>
        <b/>
        <sz val="11"/>
        <color theme="1"/>
        <rFont val="Calibri"/>
        <family val="2"/>
      </rPr>
      <t xml:space="preserve"> </t>
    </r>
  </si>
  <si>
    <r>
      <rPr>
        <b/>
        <u/>
        <sz val="11"/>
        <color rgb="FF1155CC"/>
        <rFont val="Calibri"/>
        <family val="2"/>
      </rPr>
      <t>https://mgaleg.maryland.gov/mgawebsite/laws/StatuteText?article=gcr&amp;section=10-117&amp;enactments=false</t>
    </r>
    <r>
      <rPr>
        <b/>
        <sz val="11"/>
        <color theme="1"/>
        <rFont val="Calibri"/>
        <family val="2"/>
      </rPr>
      <t xml:space="preserve"> </t>
    </r>
  </si>
  <si>
    <r>
      <rPr>
        <b/>
        <u/>
        <sz val="11"/>
        <color rgb="FF1155CC"/>
        <rFont val="Calibri"/>
        <family val="2"/>
      </rPr>
      <t>https://mgaleg.maryland.gov/mgawebsite/laws/StatuteText?article=gcr&amp;section=10-114&amp;enactments=false</t>
    </r>
    <r>
      <rPr>
        <b/>
        <sz val="11"/>
        <color theme="1"/>
        <rFont val="Calibri"/>
        <family val="2"/>
      </rPr>
      <t xml:space="preserve"> </t>
    </r>
  </si>
  <si>
    <r>
      <rPr>
        <b/>
        <u/>
        <sz val="11"/>
        <color rgb="FF1155CC"/>
        <rFont val="Calibri"/>
        <family val="2"/>
      </rPr>
      <t>https://mgaleg.maryland.gov/2012rs/chapters_noln/Ch_2_hb0438T.pdf#page=4</t>
    </r>
    <r>
      <rPr>
        <b/>
        <sz val="11"/>
        <color theme="1"/>
        <rFont val="Calibri"/>
        <family val="2"/>
      </rPr>
      <t xml:space="preserve"> </t>
    </r>
  </si>
  <si>
    <r>
      <rPr>
        <b/>
        <u/>
        <sz val="11"/>
        <color rgb="FF1155CC"/>
        <rFont val="Calibri"/>
        <family val="2"/>
      </rPr>
      <t>https://mgaleg.maryland.gov/2012rs/chapters_noln/Ch_2_hb0438T.pdf#page=5</t>
    </r>
    <r>
      <rPr>
        <b/>
        <sz val="11"/>
        <color theme="1"/>
        <rFont val="Calibri"/>
        <family val="2"/>
      </rPr>
      <t xml:space="preserve"> </t>
    </r>
  </si>
  <si>
    <r>
      <rPr>
        <b/>
        <u/>
        <sz val="11"/>
        <color rgb="FF1155CC"/>
        <rFont val="Calibri"/>
        <family val="2"/>
      </rPr>
      <t>https://mgaleg.maryland.gov/2012rs/chapters_noln/Ch_2_hb0438T.pdf#page=5</t>
    </r>
    <r>
      <rPr>
        <b/>
        <sz val="11"/>
        <color theme="1"/>
        <rFont val="Calibri"/>
        <family val="2"/>
      </rPr>
      <t xml:space="preserve"> </t>
    </r>
  </si>
  <si>
    <r>
      <rPr>
        <b/>
        <u/>
        <sz val="11"/>
        <color rgb="FF1155CC"/>
        <rFont val="Calibri"/>
        <family val="2"/>
      </rPr>
      <t>https://mgaleg.maryland.gov/2012rs/chapters_noln/Ch_2_hb0438T.pdf#page=5</t>
    </r>
    <r>
      <rPr>
        <b/>
        <sz val="11"/>
        <color theme="1"/>
        <rFont val="Calibri"/>
        <family val="2"/>
      </rPr>
      <t xml:space="preserve"> </t>
    </r>
  </si>
  <si>
    <t>https://mgaleg.maryland.gov/mgawebsite/laws/StatuteText?article=ged&amp;section=7-403&amp;enactments=false#:~:text=%C2%A77%E2%80%93403.,required%20of%20children%20entering%20schools.</t>
  </si>
  <si>
    <r>
      <rPr>
        <b/>
        <u/>
        <sz val="11"/>
        <color rgb="FF1155CC"/>
        <rFont val="Calibri"/>
        <family val="2"/>
      </rPr>
      <t>https://dsd.maryland.gov/regulations/Pages/13A.08.01.03.aspx</t>
    </r>
    <r>
      <rPr>
        <b/>
        <sz val="11"/>
        <color theme="1"/>
        <rFont val="Calibri"/>
        <family val="2"/>
      </rPr>
      <t xml:space="preserve"> </t>
    </r>
  </si>
  <si>
    <r>
      <rPr>
        <b/>
        <u/>
        <sz val="11"/>
        <color rgb="FF1155CC"/>
        <rFont val="Calibri"/>
        <family val="2"/>
      </rPr>
      <t>https://dsd.maryland.gov/regulations/Pages/13A.08.01.03.aspx</t>
    </r>
    <r>
      <rPr>
        <b/>
        <sz val="11"/>
        <color theme="1"/>
        <rFont val="Calibri"/>
        <family val="2"/>
      </rPr>
      <t xml:space="preserve"> </t>
    </r>
  </si>
  <si>
    <r>
      <rPr>
        <b/>
        <u/>
        <sz val="11"/>
        <color rgb="FF1155CC"/>
        <rFont val="Calibri"/>
        <family val="2"/>
      </rPr>
      <t>https://mgaleg.maryland.gov/mgawebsite/Laws/StatuteText?article=ged&amp;section=15-137&amp;enactments=false</t>
    </r>
    <r>
      <rPr>
        <b/>
        <sz val="11"/>
        <color rgb="FF000000"/>
        <rFont val="Calibri"/>
        <family val="2"/>
      </rPr>
      <t xml:space="preserve"> </t>
    </r>
  </si>
  <si>
    <t>ALM GL ch. 54, § 86</t>
  </si>
  <si>
    <r>
      <rPr>
        <b/>
        <u/>
        <sz val="11"/>
        <color rgb="FF1155CC"/>
        <rFont val="Calibri"/>
        <family val="2"/>
      </rPr>
      <t>https://malegislature.gov/Laws/GeneralLaws/PartI/TitleVIII/Chapter54/Section86</t>
    </r>
    <r>
      <rPr>
        <b/>
        <sz val="11"/>
        <color rgb="FF000000"/>
        <rFont val="Calibri"/>
        <family val="2"/>
      </rPr>
      <t xml:space="preserve"> </t>
    </r>
  </si>
  <si>
    <t>Last amended in 1993; CSR- MA has a very distinct way it cites its statutes that makes sense with its website, I've altered the cites in this new round to reflect standard MA convention</t>
  </si>
  <si>
    <t>ALM GL ch. 112, § 12I</t>
  </si>
  <si>
    <r>
      <rPr>
        <b/>
        <u/>
        <sz val="11"/>
        <color rgb="FF1155CC"/>
        <rFont val="Calibri"/>
        <family val="2"/>
      </rPr>
      <t>https://malegislature.gov/Laws/GeneralLaws/PartI/TitleXVI/Chapter112/Section12I</t>
    </r>
    <r>
      <rPr>
        <b/>
        <sz val="11"/>
        <color theme="1"/>
        <rFont val="Calibri"/>
        <family val="2"/>
      </rPr>
      <t xml:space="preserve"> </t>
    </r>
  </si>
  <si>
    <t>Last amended in 1981</t>
  </si>
  <si>
    <t>ALM GL ch. 272, § 21B</t>
  </si>
  <si>
    <t>ALM GL ch. 112, § 12I; ch. 272, § 21B</t>
  </si>
  <si>
    <r>
      <rPr>
        <b/>
        <u/>
        <sz val="11"/>
        <color rgb="FF1155CC"/>
        <rFont val="Calibri"/>
        <family val="2"/>
      </rPr>
      <t>https://malegislature.gov/Laws/GeneralLaws/PartI/TitleXVI/Chapter112/Section12I</t>
    </r>
    <r>
      <rPr>
        <b/>
        <sz val="11"/>
        <color theme="1"/>
        <rFont val="Calibri"/>
        <family val="2"/>
      </rPr>
      <t xml:space="preserve">; </t>
    </r>
    <r>
      <rPr>
        <b/>
        <u/>
        <sz val="11"/>
        <color rgb="FF1155CC"/>
        <rFont val="Calibri"/>
        <family val="2"/>
      </rPr>
      <t>https://malegislature.gov/Laws/GeneralLaws/PartIV/TitleI/Chapter272/Section21B</t>
    </r>
    <r>
      <rPr>
        <b/>
        <sz val="11"/>
        <color theme="1"/>
        <rFont val="Calibri"/>
        <family val="2"/>
      </rPr>
      <t xml:space="preserve"> </t>
    </r>
  </si>
  <si>
    <r>
      <rPr>
        <b/>
        <u/>
        <sz val="11"/>
        <color rgb="FF1155CC"/>
        <rFont val="Calibri"/>
        <family val="2"/>
      </rPr>
      <t>https://malegislature.gov/Laws/GeneralLaws/PartI/TitleXVI/Chapter112/Section12I</t>
    </r>
    <r>
      <rPr>
        <b/>
        <sz val="11"/>
        <color theme="1"/>
        <rFont val="Calibri"/>
        <family val="2"/>
      </rPr>
      <t xml:space="preserve"> </t>
    </r>
  </si>
  <si>
    <r>
      <rPr>
        <b/>
        <u/>
        <sz val="11"/>
        <color rgb="FF1155CC"/>
        <rFont val="Calibri"/>
        <family val="2"/>
      </rPr>
      <t>https://malegislature.gov/Laws/GeneralLaws/PartI/TitleXVI/Chapter112/Section12I</t>
    </r>
    <r>
      <rPr>
        <b/>
        <sz val="11"/>
        <color theme="1"/>
        <rFont val="Calibri"/>
        <family val="2"/>
      </rPr>
      <t xml:space="preserve"> </t>
    </r>
  </si>
  <si>
    <r>
      <rPr>
        <b/>
        <u/>
        <sz val="11"/>
        <color rgb="FF1155CC"/>
        <rFont val="Calibri"/>
        <family val="2"/>
      </rPr>
      <t>https://malegislature.gov/Laws/GeneralLaws/PartI/TitleXVI/Chapter112/Section12I</t>
    </r>
    <r>
      <rPr>
        <b/>
        <sz val="11"/>
        <color theme="1"/>
        <rFont val="Calibri"/>
        <family val="2"/>
      </rPr>
      <t xml:space="preserve"> </t>
    </r>
  </si>
  <si>
    <t>ALM GL ch. 111, § 202</t>
  </si>
  <si>
    <t>https://malegislature.gov/Laws/GeneralLaws/PartI/TitleXVI/Chapter111/Section202</t>
  </si>
  <si>
    <t>1997, last amended in 2024; CSR- this statute governs fetal death but lacks a conscience protection</t>
  </si>
  <si>
    <r>
      <rPr>
        <b/>
        <u/>
        <sz val="11"/>
        <color rgb="FF1155CC"/>
        <rFont val="Calibri"/>
        <family val="2"/>
      </rPr>
      <t>https://malegislature.gov/Laws/GeneralLaws/PartI/TitleXVI/Chapter112/Section12I</t>
    </r>
    <r>
      <rPr>
        <b/>
        <sz val="11"/>
        <color theme="1"/>
        <rFont val="Calibri"/>
        <family val="2"/>
      </rPr>
      <t xml:space="preserve"> </t>
    </r>
  </si>
  <si>
    <r>
      <rPr>
        <b/>
        <u/>
        <sz val="11"/>
        <color rgb="FF1155CC"/>
        <rFont val="Calibri"/>
        <family val="2"/>
      </rPr>
      <t>https://malegislature.gov/Laws/GeneralLaws/PartI/TitleXVI/Chapter112/Section12I</t>
    </r>
    <r>
      <rPr>
        <b/>
        <sz val="11"/>
        <color theme="1"/>
        <rFont val="Calibri"/>
        <family val="2"/>
      </rPr>
      <t xml:space="preserve"> </t>
    </r>
  </si>
  <si>
    <t>ALM GL ch. 201D, § 14</t>
  </si>
  <si>
    <t>https://malegislature.gov/Laws/GeneralLaws/PartII/TitleII/Chapter201D/Section14</t>
  </si>
  <si>
    <t>ALM GL ch. 175, § 47W(c); ch. 176A, § 8W(c); ch. 176B, § 4W(c); ch. 176G, § 4O(c)</t>
  </si>
  <si>
    <r>
      <rPr>
        <b/>
        <u/>
        <sz val="11"/>
        <color rgb="FF1155CC"/>
        <rFont val="Calibri"/>
        <family val="2"/>
      </rPr>
      <t>https://malegislature.gov/Laws/GeneralLaws/PartI/TitleXXII/Chapter175/Section47W</t>
    </r>
    <r>
      <rPr>
        <b/>
        <sz val="11"/>
        <color theme="1"/>
        <rFont val="Calibri"/>
        <family val="2"/>
      </rPr>
      <t xml:space="preserve">; </t>
    </r>
    <r>
      <rPr>
        <b/>
        <u/>
        <sz val="11"/>
        <color rgb="FF1155CC"/>
        <rFont val="Calibri"/>
        <family val="2"/>
      </rPr>
      <t>https://malegislature.gov/Laws/GeneralLaws/PartI/TitleXXII/Chapter176A/Section8W</t>
    </r>
    <r>
      <rPr>
        <b/>
        <sz val="11"/>
        <color theme="1"/>
        <rFont val="Calibri"/>
        <family val="2"/>
      </rPr>
      <t xml:space="preserve">; </t>
    </r>
    <r>
      <rPr>
        <b/>
        <u/>
        <sz val="11"/>
        <color rgb="FF1155CC"/>
        <rFont val="Calibri"/>
        <family val="2"/>
      </rPr>
      <t>https://malegislature.gov/Laws/GeneralLaws/PartI/TitleXXII/Chapter176B/Section4W</t>
    </r>
    <r>
      <rPr>
        <b/>
        <sz val="11"/>
        <color theme="1"/>
        <rFont val="Calibri"/>
        <family val="2"/>
      </rPr>
      <t xml:space="preserve">; </t>
    </r>
    <r>
      <rPr>
        <b/>
        <u/>
        <sz val="11"/>
        <color rgb="FF1155CC"/>
        <rFont val="Calibri"/>
        <family val="2"/>
      </rPr>
      <t>https://malegislature.gov/Laws/GeneralLaws/PartI/TitleXXII/Chapter176G/Section4O</t>
    </r>
    <r>
      <rPr>
        <b/>
        <sz val="11"/>
        <color theme="1"/>
        <rFont val="Calibri"/>
        <family val="2"/>
      </rPr>
      <t xml:space="preserve"> </t>
    </r>
  </si>
  <si>
    <t>ALM GL ch. 175, § 47F</t>
  </si>
  <si>
    <t>https://malegislature.gov/Laws/GeneralLaws/PartI/TitleXXII/Chapter175/Section47F</t>
  </si>
  <si>
    <t>1985, last amended in 2022</t>
  </si>
  <si>
    <r>
      <rPr>
        <b/>
        <u/>
        <sz val="11"/>
        <color rgb="FF1155CC"/>
        <rFont val="Calibri"/>
        <family val="2"/>
      </rPr>
      <t>https://malegislature.gov/Laws/GeneralLaws/PartI/TitleXXII/Chapter175/Section47W</t>
    </r>
    <r>
      <rPr>
        <b/>
        <sz val="11"/>
        <color theme="1"/>
        <rFont val="Calibri"/>
        <family val="2"/>
      </rPr>
      <t xml:space="preserve">; </t>
    </r>
    <r>
      <rPr>
        <b/>
        <u/>
        <sz val="11"/>
        <color rgb="FF1155CC"/>
        <rFont val="Calibri"/>
        <family val="2"/>
      </rPr>
      <t>https://malegislature.gov/Laws/GeneralLaws/PartI/TitleXXII/Chapter176A/Section8W</t>
    </r>
    <r>
      <rPr>
        <b/>
        <sz val="11"/>
        <color theme="1"/>
        <rFont val="Calibri"/>
        <family val="2"/>
      </rPr>
      <t xml:space="preserve">; </t>
    </r>
    <r>
      <rPr>
        <b/>
        <u/>
        <sz val="11"/>
        <color rgb="FF1155CC"/>
        <rFont val="Calibri"/>
        <family val="2"/>
      </rPr>
      <t>https://malegislature.gov/Laws/GeneralLaws/PartI/TitleXXII/Chapter176B/Section4W</t>
    </r>
    <r>
      <rPr>
        <b/>
        <sz val="11"/>
        <color theme="1"/>
        <rFont val="Calibri"/>
        <family val="2"/>
      </rPr>
      <t xml:space="preserve">; </t>
    </r>
    <r>
      <rPr>
        <b/>
        <u/>
        <sz val="11"/>
        <color rgb="FF1155CC"/>
        <rFont val="Calibri"/>
        <family val="2"/>
      </rPr>
      <t>https://malegislature.gov/Laws/GeneralLaws/PartI/TitleXXII/Chapter176G/Section4O</t>
    </r>
    <r>
      <rPr>
        <b/>
        <sz val="11"/>
        <color theme="1"/>
        <rFont val="Calibri"/>
        <family val="2"/>
      </rPr>
      <t xml:space="preserve"> </t>
    </r>
  </si>
  <si>
    <t>ALM GL ch. 175, § 193K</t>
  </si>
  <si>
    <t>https://malegislature.gov/Laws/GeneralLaws/PartI/TitleXXII/Chapter175/Section193K</t>
  </si>
  <si>
    <t>CSR- A narrow protection for nondiscrimination in insurance, not broad enough to warrant a point</t>
  </si>
  <si>
    <t>ALM GL ch. 119, §§ 51A(j), 21</t>
  </si>
  <si>
    <t>ALM GL ch. 138, § 34</t>
  </si>
  <si>
    <r>
      <rPr>
        <b/>
        <u/>
        <sz val="11"/>
        <color rgb="FF1155CC"/>
        <rFont val="Calibri"/>
        <family val="2"/>
      </rPr>
      <t>https://malegislature.gov/Laws/GeneralLaws/PartI/TitleXX/Chapter138/Section34</t>
    </r>
    <r>
      <rPr>
        <b/>
        <sz val="11"/>
        <color theme="1"/>
        <rFont val="Calibri"/>
        <family val="2"/>
      </rPr>
      <t xml:space="preserve"> </t>
    </r>
  </si>
  <si>
    <t>Last amended in 2000</t>
  </si>
  <si>
    <t>ALM GL ch. 138, § 34C</t>
  </si>
  <si>
    <r>
      <rPr>
        <b/>
        <u/>
        <sz val="11"/>
        <color rgb="FF1155CC"/>
        <rFont val="Calibri"/>
        <family val="2"/>
      </rPr>
      <t>https://malegislature.gov/Laws/GeneralLaws/PartI/TitleXX/Chapter138/Section34C</t>
    </r>
    <r>
      <rPr>
        <b/>
        <sz val="11"/>
        <color theme="1"/>
        <rFont val="Calibri"/>
        <family val="2"/>
      </rPr>
      <t xml:space="preserve"> </t>
    </r>
  </si>
  <si>
    <t>Last amended in 1994</t>
  </si>
  <si>
    <t>ALM GL ch. 76, § 15</t>
  </si>
  <si>
    <r>
      <rPr>
        <b/>
        <u/>
        <sz val="11"/>
        <color rgb="FF1155CC"/>
        <rFont val="Calibri"/>
        <family val="2"/>
      </rPr>
      <t>https://malegislature.gov/Laws/GeneralLaws/PartI/TitleXII/Chapter76/Section15</t>
    </r>
    <r>
      <rPr>
        <b/>
        <sz val="11"/>
        <color theme="1"/>
        <rFont val="Calibri"/>
        <family val="2"/>
      </rPr>
      <t xml:space="preserve"> </t>
    </r>
  </si>
  <si>
    <t>ALM GL ch. 76, § 1</t>
  </si>
  <si>
    <r>
      <rPr>
        <b/>
        <u/>
        <sz val="11"/>
        <color rgb="FF1155CC"/>
        <rFont val="Calibri"/>
        <family val="2"/>
      </rPr>
      <t>https://malegislature.gov/Laws/GeneralLaws/PartI/TitleXII/Chapter76/Section1</t>
    </r>
    <r>
      <rPr>
        <b/>
        <sz val="11"/>
        <color theme="1"/>
        <rFont val="Calibri"/>
        <family val="2"/>
      </rPr>
      <t xml:space="preserve"> </t>
    </r>
  </si>
  <si>
    <r>
      <rPr>
        <b/>
        <u/>
        <sz val="11"/>
        <color rgb="FF1155CC"/>
        <rFont val="Calibri"/>
        <family val="2"/>
      </rPr>
      <t>https://malegislature.gov/Laws/GeneralLaws/PartI/TitleXII/Chapter76/Section1</t>
    </r>
    <r>
      <rPr>
        <b/>
        <sz val="11"/>
        <color theme="1"/>
        <rFont val="Calibri"/>
        <family val="2"/>
      </rPr>
      <t xml:space="preserve"> </t>
    </r>
  </si>
  <si>
    <t>ALM GL ch. 151C, § 2B</t>
  </si>
  <si>
    <t>https://malegislature.gov/Laws/GeneralLaws/PartI/TitleXXI/Chapter151C/Section2B</t>
  </si>
  <si>
    <t>ALM GL ch. 71 § 32A</t>
  </si>
  <si>
    <t>https://malegislature.gov/Laws/GeneralLaws/PartI/TitleXII/Chapter71/Section32A</t>
  </si>
  <si>
    <t>ALM GL ch. 119, § 23C</t>
  </si>
  <si>
    <t>https://malegislature.gov/Laws/GeneralLaws/PartI/TitleXVII/Chapter119/Section23C</t>
  </si>
  <si>
    <r>
      <rPr>
        <b/>
        <u/>
        <sz val="11"/>
        <color rgb="FF1155CC"/>
        <rFont val="Calibri"/>
        <family val="2"/>
      </rPr>
      <t>https://malegislature.gov/Laws/GeneralLaws/PartI/TitleVIII/Chapter54/Section86</t>
    </r>
    <r>
      <rPr>
        <b/>
        <sz val="11"/>
        <color rgb="FF000000"/>
        <rFont val="Calibri"/>
        <family val="2"/>
      </rPr>
      <t xml:space="preserve"> </t>
    </r>
  </si>
  <si>
    <r>
      <rPr>
        <b/>
        <u/>
        <sz val="11"/>
        <color rgb="FF1155CC"/>
        <rFont val="Calibri"/>
        <family val="2"/>
      </rPr>
      <t>https://malegislature.gov/Laws/GeneralLaws/PartI/TitleXVI/Chapter112/Section12I</t>
    </r>
    <r>
      <rPr>
        <b/>
        <sz val="11"/>
        <color theme="1"/>
        <rFont val="Calibri"/>
        <family val="2"/>
      </rPr>
      <t xml:space="preserve"> </t>
    </r>
  </si>
  <si>
    <r>
      <rPr>
        <b/>
        <u/>
        <sz val="11"/>
        <color rgb="FF1155CC"/>
        <rFont val="Calibri"/>
        <family val="2"/>
      </rPr>
      <t>https://malegislature.gov/Laws/GeneralLaws/PartIV/TitleI/Chapter272/Section21B</t>
    </r>
    <r>
      <rPr>
        <b/>
        <sz val="11"/>
        <color theme="1"/>
        <rFont val="Calibri"/>
        <family val="2"/>
      </rPr>
      <t xml:space="preserve"> </t>
    </r>
  </si>
  <si>
    <r>
      <rPr>
        <b/>
        <u/>
        <sz val="11"/>
        <color rgb="FF1155CC"/>
        <rFont val="Calibri"/>
        <family val="2"/>
      </rPr>
      <t>https://malegislature.gov/Laws/GeneralLaws/PartIV/TitleI/Chapter272/Section21B</t>
    </r>
    <r>
      <rPr>
        <b/>
        <sz val="11"/>
        <color theme="1"/>
        <rFont val="Calibri"/>
        <family val="2"/>
      </rPr>
      <t xml:space="preserve"> </t>
    </r>
  </si>
  <si>
    <r>
      <rPr>
        <b/>
        <u/>
        <sz val="11"/>
        <color rgb="FF1155CC"/>
        <rFont val="Calibri"/>
        <family val="2"/>
      </rPr>
      <t>https://malegislature.gov/Laws/GeneralLaws/PartI/TitleXVI/Chapter112/Section12I</t>
    </r>
    <r>
      <rPr>
        <b/>
        <sz val="11"/>
        <color theme="1"/>
        <rFont val="Calibri"/>
        <family val="2"/>
      </rPr>
      <t xml:space="preserve"> </t>
    </r>
  </si>
  <si>
    <r>
      <rPr>
        <b/>
        <u/>
        <sz val="11"/>
        <color rgb="FF1155CC"/>
        <rFont val="Calibri"/>
        <family val="2"/>
      </rPr>
      <t>https://malegislature.gov/Laws/GeneralLaws/PartI/TitleXVI/Chapter112/Section12I</t>
    </r>
    <r>
      <rPr>
        <b/>
        <sz val="11"/>
        <color theme="1"/>
        <rFont val="Calibri"/>
        <family val="2"/>
      </rPr>
      <t xml:space="preserve"> </t>
    </r>
  </si>
  <si>
    <r>
      <rPr>
        <b/>
        <u/>
        <sz val="11"/>
        <color rgb="FF1155CC"/>
        <rFont val="Calibri"/>
        <family val="2"/>
      </rPr>
      <t>https://malegislature.gov/Laws/GeneralLaws/PartI/TitleXVI/Chapter112/Section12I</t>
    </r>
    <r>
      <rPr>
        <b/>
        <sz val="11"/>
        <color theme="1"/>
        <rFont val="Calibri"/>
        <family val="2"/>
      </rPr>
      <t xml:space="preserve"> </t>
    </r>
  </si>
  <si>
    <r>
      <rPr>
        <b/>
        <u/>
        <sz val="11"/>
        <color rgb="FF1155CC"/>
        <rFont val="Calibri"/>
        <family val="2"/>
      </rPr>
      <t>https://malegislature.gov/Laws/GeneralLaws/PartIV/TitleI/Chapter272/Section21B</t>
    </r>
    <r>
      <rPr>
        <b/>
        <sz val="11"/>
        <color theme="1"/>
        <rFont val="Calibri"/>
        <family val="2"/>
      </rPr>
      <t xml:space="preserve"> </t>
    </r>
  </si>
  <si>
    <r>
      <rPr>
        <b/>
        <u/>
        <sz val="11"/>
        <color rgb="FF1155CC"/>
        <rFont val="Calibri"/>
        <family val="2"/>
      </rPr>
      <t>https://malegislature.gov/Laws/GeneralLaws/PartI/TitleXVI/Chapter112/Section12I</t>
    </r>
    <r>
      <rPr>
        <b/>
        <sz val="11"/>
        <color theme="1"/>
        <rFont val="Calibri"/>
        <family val="2"/>
      </rPr>
      <t xml:space="preserve"> </t>
    </r>
  </si>
  <si>
    <r>
      <rPr>
        <b/>
        <u/>
        <sz val="11"/>
        <color rgb="FF1155CC"/>
        <rFont val="Calibri"/>
        <family val="2"/>
      </rPr>
      <t>https://malegislature.gov/Laws/GeneralLaws/PartIV/TitleI/Chapter272/Section21B</t>
    </r>
    <r>
      <rPr>
        <b/>
        <sz val="11"/>
        <color theme="1"/>
        <rFont val="Calibri"/>
        <family val="2"/>
      </rPr>
      <t xml:space="preserve"> </t>
    </r>
  </si>
  <si>
    <r>
      <rPr>
        <b/>
        <u/>
        <sz val="11"/>
        <color rgb="FF1155CC"/>
        <rFont val="Calibri"/>
        <family val="2"/>
      </rPr>
      <t>https://malegislature.gov/Laws/GeneralLaws/PartIV/TitleI/Chapter272/Section21B</t>
    </r>
    <r>
      <rPr>
        <b/>
        <sz val="11"/>
        <color theme="1"/>
        <rFont val="Calibri"/>
        <family val="2"/>
      </rPr>
      <t xml:space="preserve"> </t>
    </r>
  </si>
  <si>
    <r>
      <rPr>
        <b/>
        <u/>
        <sz val="11"/>
        <color rgb="FF1155CC"/>
        <rFont val="Calibri"/>
        <family val="2"/>
      </rPr>
      <t>https://malegislature.gov/Laws/GeneralLaws/PartI/TitleXVI/Chapter112/Section12I</t>
    </r>
    <r>
      <rPr>
        <b/>
        <sz val="11"/>
        <color theme="1"/>
        <rFont val="Calibri"/>
        <family val="2"/>
      </rPr>
      <t xml:space="preserve"> </t>
    </r>
  </si>
  <si>
    <r>
      <rPr>
        <b/>
        <u/>
        <sz val="11"/>
        <color rgb="FF1155CC"/>
        <rFont val="Calibri"/>
        <family val="2"/>
      </rPr>
      <t>https://malegislature.gov/Laws/GeneralLaws/PartIV/TitleI/Chapter272/Section21B</t>
    </r>
    <r>
      <rPr>
        <b/>
        <sz val="11"/>
        <color theme="1"/>
        <rFont val="Calibri"/>
        <family val="2"/>
      </rPr>
      <t xml:space="preserve"> </t>
    </r>
  </si>
  <si>
    <r>
      <rPr>
        <b/>
        <u/>
        <sz val="11"/>
        <color rgb="FF1155CC"/>
        <rFont val="Calibri"/>
        <family val="2"/>
      </rPr>
      <t>https://malegislature.gov/Laws/GeneralLaws/PartIV/TitleI/Chapter272/Section21B</t>
    </r>
    <r>
      <rPr>
        <b/>
        <sz val="11"/>
        <color theme="1"/>
        <rFont val="Calibri"/>
        <family val="2"/>
      </rPr>
      <t xml:space="preserve"> </t>
    </r>
  </si>
  <si>
    <r>
      <rPr>
        <b/>
        <u/>
        <sz val="11"/>
        <color rgb="FF1155CC"/>
        <rFont val="Calibri"/>
        <family val="2"/>
      </rPr>
      <t>https://malegislature.gov/Laws/GeneralLaws/PartIV/TitleI/Chapter272/Section21B</t>
    </r>
    <r>
      <rPr>
        <b/>
        <sz val="11"/>
        <color theme="1"/>
        <rFont val="Calibri"/>
        <family val="2"/>
      </rPr>
      <t xml:space="preserve"> </t>
    </r>
  </si>
  <si>
    <r>
      <rPr>
        <b/>
        <u/>
        <sz val="11"/>
        <color rgb="FF1155CC"/>
        <rFont val="Calibri"/>
        <family val="2"/>
      </rPr>
      <t>https://malegislature.gov/Laws/GeneralLaws/PartIV/TitleI/Chapter272/Section21B</t>
    </r>
    <r>
      <rPr>
        <b/>
        <sz val="11"/>
        <color theme="1"/>
        <rFont val="Calibri"/>
        <family val="2"/>
      </rPr>
      <t xml:space="preserve"> </t>
    </r>
  </si>
  <si>
    <r>
      <rPr>
        <b/>
        <u/>
        <sz val="11"/>
        <color rgb="FF1155CC"/>
        <rFont val="Calibri"/>
        <family val="2"/>
      </rPr>
      <t>https://malegislature.gov/Laws/GeneralLaws/PartIV/TitleI/Chapter272/Section21B</t>
    </r>
    <r>
      <rPr>
        <b/>
        <sz val="11"/>
        <color theme="1"/>
        <rFont val="Calibri"/>
        <family val="2"/>
      </rPr>
      <t xml:space="preserve"> </t>
    </r>
  </si>
  <si>
    <r>
      <rPr>
        <b/>
        <u/>
        <sz val="11"/>
        <color rgb="FF1155CC"/>
        <rFont val="Calibri"/>
        <family val="2"/>
      </rPr>
      <t>https://malegislature.gov/Laws/GeneralLaws/PartIV/TitleI/Chapter272/Section21B</t>
    </r>
    <r>
      <rPr>
        <b/>
        <sz val="11"/>
        <color theme="1"/>
        <rFont val="Calibri"/>
        <family val="2"/>
      </rPr>
      <t xml:space="preserve"> </t>
    </r>
  </si>
  <si>
    <r>
      <rPr>
        <b/>
        <u/>
        <sz val="11"/>
        <color rgb="FF1155CC"/>
        <rFont val="Calibri"/>
        <family val="2"/>
      </rPr>
      <t>https://malegislature.gov/Laws/GeneralLaws/PartIV/TitleI/Chapter272/Section21B</t>
    </r>
    <r>
      <rPr>
        <b/>
        <sz val="11"/>
        <color theme="1"/>
        <rFont val="Calibri"/>
        <family val="2"/>
      </rPr>
      <t xml:space="preserve"> </t>
    </r>
  </si>
  <si>
    <r>
      <rPr>
        <b/>
        <u/>
        <sz val="11"/>
        <color rgb="FF1155CC"/>
        <rFont val="Calibri"/>
        <family val="2"/>
      </rPr>
      <t>https://malegislature.gov/Laws/GeneralLaws/PartIV/TitleI/Chapter272/Section21B</t>
    </r>
    <r>
      <rPr>
        <b/>
        <sz val="11"/>
        <color theme="1"/>
        <rFont val="Calibri"/>
        <family val="2"/>
      </rPr>
      <t xml:space="preserve"> </t>
    </r>
  </si>
  <si>
    <r>
      <rPr>
        <b/>
        <u/>
        <sz val="11"/>
        <color rgb="FF1155CC"/>
        <rFont val="Calibri"/>
        <family val="2"/>
      </rPr>
      <t>https://malegislature.gov/Laws/GeneralLaws/PartI/TitleXXII/Chapter175/Section47W</t>
    </r>
    <r>
      <rPr>
        <b/>
        <sz val="11"/>
        <color theme="1"/>
        <rFont val="Calibri"/>
        <family val="2"/>
      </rPr>
      <t xml:space="preserve"> </t>
    </r>
  </si>
  <si>
    <t>1.22.175.47F</t>
  </si>
  <si>
    <t xml:space="preserve">https://malegislature.gov/Laws/GeneralLaws/PartI/TitleXXII/Chapter175/Section47F#:~:text=Section%2047F%3A%20Abortion%2C%20abortion%2D,44.%5D </t>
  </si>
  <si>
    <t xml:space="preserve">https://malegislature.gov/Laws/GeneralLaws/PartI/TitleXXII/Chapter175/Section47W  </t>
  </si>
  <si>
    <t>Female sterilization only</t>
  </si>
  <si>
    <r>
      <rPr>
        <b/>
        <u/>
        <sz val="11"/>
        <color rgb="FF1155CC"/>
        <rFont val="Calibri"/>
        <family val="2"/>
      </rPr>
      <t>https://malegislature.gov/Laws/GeneralLaws/PartI/TitleXVII/Chapter119/Section51A</t>
    </r>
    <r>
      <rPr>
        <b/>
        <sz val="11"/>
        <color theme="1"/>
        <rFont val="Calibri"/>
        <family val="2"/>
      </rPr>
      <t xml:space="preserve"> </t>
    </r>
  </si>
  <si>
    <r>
      <rPr>
        <b/>
        <u/>
        <sz val="11"/>
        <color rgb="FF1155CC"/>
        <rFont val="Calibri"/>
        <family val="2"/>
      </rPr>
      <t>https://malegislature.gov/Laws/GeneralLaws/PartI/TitleXX/Chapter138/Section34</t>
    </r>
    <r>
      <rPr>
        <b/>
        <sz val="11"/>
        <color theme="1"/>
        <rFont val="Calibri"/>
        <family val="2"/>
      </rPr>
      <t xml:space="preserve"> </t>
    </r>
  </si>
  <si>
    <r>
      <rPr>
        <b/>
        <u/>
        <sz val="11"/>
        <color rgb="FF1155CC"/>
        <rFont val="Calibri"/>
        <family val="2"/>
      </rPr>
      <t>https://malegislature.gov/Laws/GeneralLaws/PartI/TitleXX/Chapter138/Section34C</t>
    </r>
    <r>
      <rPr>
        <b/>
        <sz val="11"/>
        <color theme="1"/>
        <rFont val="Calibri"/>
        <family val="2"/>
      </rPr>
      <t xml:space="preserve"> </t>
    </r>
  </si>
  <si>
    <r>
      <rPr>
        <b/>
        <u/>
        <sz val="11"/>
        <color rgb="FF1155CC"/>
        <rFont val="Calibri"/>
        <family val="2"/>
      </rPr>
      <t>https://malegislature.gov/Laws/GeneralLaws/PartI/TitleXII/Chapter76/Section15</t>
    </r>
    <r>
      <rPr>
        <b/>
        <sz val="11"/>
        <color theme="1"/>
        <rFont val="Calibri"/>
        <family val="2"/>
      </rPr>
      <t xml:space="preserve"> </t>
    </r>
  </si>
  <si>
    <r>
      <rPr>
        <b/>
        <u/>
        <sz val="11"/>
        <color rgb="FF1155CC"/>
        <rFont val="Calibri"/>
        <family val="2"/>
      </rPr>
      <t>https://malegislature.gov/Laws/GeneralLaws/PartI/TitleXII/Chapter76/Section1</t>
    </r>
    <r>
      <rPr>
        <b/>
        <sz val="11"/>
        <color theme="1"/>
        <rFont val="Calibri"/>
        <family val="2"/>
      </rPr>
      <t xml:space="preserve"> </t>
    </r>
  </si>
  <si>
    <r>
      <rPr>
        <b/>
        <u/>
        <sz val="11"/>
        <color rgb="FF1155CC"/>
        <rFont val="Calibri"/>
        <family val="2"/>
      </rPr>
      <t>https://malegislature.gov/Laws/GeneralLaws/PartI/TitleXII/Chapter76/Section1</t>
    </r>
    <r>
      <rPr>
        <b/>
        <sz val="11"/>
        <color theme="1"/>
        <rFont val="Calibri"/>
        <family val="2"/>
      </rPr>
      <t xml:space="preserve"> </t>
    </r>
  </si>
  <si>
    <t>1.21.151C.2B</t>
  </si>
  <si>
    <r>
      <rPr>
        <b/>
        <u/>
        <sz val="11"/>
        <color rgb="FF1155CC"/>
        <rFont val="Calibri"/>
        <family val="2"/>
      </rPr>
      <t>https://malegislature.gov/Laws/GeneralLaws/PartI/TitleXXI/Chapter151C/Section2B</t>
    </r>
    <r>
      <rPr>
        <b/>
        <sz val="11"/>
        <color rgb="FF000000"/>
        <rFont val="Calibri"/>
        <family val="2"/>
      </rPr>
      <t xml:space="preserve"> </t>
    </r>
  </si>
  <si>
    <r>
      <rPr>
        <b/>
        <u/>
        <sz val="11"/>
        <color rgb="FF1155CC"/>
        <rFont val="Calibri"/>
        <family val="2"/>
      </rPr>
      <t>http://www.legislature.mi.gov/(S(5vv1cckyvyxwdqp02mnufgzh))/mileg.aspx?page=GetObject&amp;objectname=mcl-168-759</t>
    </r>
    <r>
      <rPr>
        <b/>
        <sz val="11"/>
        <color rgb="FF000000"/>
        <rFont val="Calibri"/>
        <family val="2"/>
      </rPr>
      <t xml:space="preserve"> </t>
    </r>
  </si>
  <si>
    <t>CSR- Last amended in 2023 to make applications even easier</t>
  </si>
  <si>
    <t>§333.20182, -83</t>
  </si>
  <si>
    <r>
      <rPr>
        <b/>
        <u/>
        <sz val="11"/>
        <color rgb="FF1155CC"/>
        <rFont val="Calibri"/>
        <family val="2"/>
      </rPr>
      <t>https://www.legislature.mi.gov/(S(c3ftwktj2qarvjlqk5e41qim))/mileg.aspx?page=getObject&amp;objectName=mcl-333-20182</t>
    </r>
    <r>
      <rPr>
        <b/>
        <sz val="11"/>
        <color theme="1"/>
        <rFont val="Calibri"/>
        <family val="2"/>
      </rPr>
      <t xml:space="preserve">; </t>
    </r>
    <r>
      <rPr>
        <b/>
        <u/>
        <sz val="11"/>
        <color rgb="FF1155CC"/>
        <rFont val="Calibri"/>
        <family val="2"/>
      </rPr>
      <t>https://www.legislature.mi.gov/Laws/MCL?objectName=mcl-333-20183</t>
    </r>
    <r>
      <rPr>
        <b/>
        <sz val="11"/>
        <color theme="1"/>
        <rFont val="Calibri"/>
        <family val="2"/>
      </rPr>
      <t xml:space="preserve"> </t>
    </r>
  </si>
  <si>
    <r>
      <rPr>
        <b/>
        <u/>
        <sz val="11"/>
        <color rgb="FF1155CC"/>
        <rFont val="Calibri"/>
        <family val="2"/>
      </rPr>
      <t>https://www.legislature.mi.gov/(S(jypyluaegz1lflw5ipaswrmu))/mileg.aspx?page=getObject&amp;objectName=mcl-333-20181</t>
    </r>
    <r>
      <rPr>
        <b/>
        <sz val="11"/>
        <color theme="1"/>
        <rFont val="Calibri"/>
        <family val="2"/>
      </rPr>
      <t xml:space="preserve"> </t>
    </r>
  </si>
  <si>
    <r>
      <rPr>
        <b/>
        <u/>
        <sz val="11"/>
        <color rgb="FF1155CC"/>
        <rFont val="Calibri"/>
        <family val="2"/>
      </rPr>
      <t>https://www.legislature.mi.gov/(S(jypyluaegz1lflw5ipaswrmu))/mileg.aspx?page=getObject&amp;objectName=mcl-333-20181</t>
    </r>
    <r>
      <rPr>
        <b/>
        <sz val="11"/>
        <color theme="1"/>
        <rFont val="Calibri"/>
        <family val="2"/>
      </rPr>
      <t xml:space="preserve"> </t>
    </r>
  </si>
  <si>
    <t>§333.20181, -82, -83</t>
  </si>
  <si>
    <r>
      <rPr>
        <b/>
        <u/>
        <sz val="11"/>
        <color rgb="FF1155CC"/>
        <rFont val="Calibri"/>
        <family val="2"/>
      </rPr>
      <t>https://www.legislature.mi.gov/(S(jypyluaegz1lflw5ipaswrmu))/mileg.aspx?page=getObject&amp;objectName=mcl-333-20181</t>
    </r>
    <r>
      <rPr>
        <b/>
        <sz val="11"/>
        <color theme="1"/>
        <rFont val="Calibri"/>
        <family val="2"/>
      </rPr>
      <t xml:space="preserve">; </t>
    </r>
    <r>
      <rPr>
        <b/>
        <u/>
        <sz val="11"/>
        <color rgb="FF1155CC"/>
        <rFont val="Calibri"/>
        <family val="2"/>
      </rPr>
      <t>https://www.legislature.mi.gov/Laws/MCL?objectName=mcl-333-20182</t>
    </r>
    <r>
      <rPr>
        <b/>
        <sz val="11"/>
        <color theme="1"/>
        <rFont val="Calibri"/>
        <family val="2"/>
      </rPr>
      <t xml:space="preserve">; </t>
    </r>
    <r>
      <rPr>
        <b/>
        <u/>
        <sz val="11"/>
        <color rgb="FF1155CC"/>
        <rFont val="Calibri"/>
        <family val="2"/>
      </rPr>
      <t>https://www.legislature.mi.gov/Laws/MCL?objectName=mcl-333-20183</t>
    </r>
    <r>
      <rPr>
        <b/>
        <sz val="11"/>
        <color theme="1"/>
        <rFont val="Calibri"/>
        <family val="2"/>
      </rPr>
      <t xml:space="preserve">  </t>
    </r>
  </si>
  <si>
    <r>
      <rPr>
        <b/>
        <u/>
        <sz val="11"/>
        <color rgb="FF1155CC"/>
        <rFont val="Calibri"/>
        <family val="2"/>
      </rPr>
      <t>https://www.legislature.mi.gov/(S(jypyluaegz1lflw5ipaswrmu))/mileg.aspx?page=getObject&amp;objectName=mcl-333-20181</t>
    </r>
    <r>
      <rPr>
        <b/>
        <sz val="11"/>
        <color theme="1"/>
        <rFont val="Calibri"/>
        <family val="2"/>
      </rPr>
      <t xml:space="preserve">; </t>
    </r>
    <r>
      <rPr>
        <b/>
        <u/>
        <sz val="11"/>
        <color rgb="FF1155CC"/>
        <rFont val="Calibri"/>
        <family val="2"/>
      </rPr>
      <t>https://www.legislature.mi.gov/Laws/MCL?objectName=mcl-333-20182</t>
    </r>
    <r>
      <rPr>
        <b/>
        <sz val="11"/>
        <color theme="1"/>
        <rFont val="Calibri"/>
        <family val="2"/>
      </rPr>
      <t xml:space="preserve">; </t>
    </r>
    <r>
      <rPr>
        <b/>
        <u/>
        <sz val="11"/>
        <color rgb="FF1155CC"/>
        <rFont val="Calibri"/>
        <family val="2"/>
      </rPr>
      <t>https://www.legislature.mi.gov/Laws/MCL?objectName=mcl-333-20183</t>
    </r>
    <r>
      <rPr>
        <b/>
        <sz val="11"/>
        <color theme="1"/>
        <rFont val="Calibri"/>
        <family val="2"/>
      </rPr>
      <t xml:space="preserve">  </t>
    </r>
  </si>
  <si>
    <r>
      <rPr>
        <b/>
        <u/>
        <sz val="11"/>
        <color rgb="FF1155CC"/>
        <rFont val="Calibri"/>
        <family val="2"/>
      </rPr>
      <t>https://www.legislature.mi.gov/(S(jypyluaegz1lflw5ipaswrmu))/mileg.aspx?page=getObject&amp;objectName=mcl-333-20181</t>
    </r>
    <r>
      <rPr>
        <b/>
        <sz val="11"/>
        <color theme="1"/>
        <rFont val="Calibri"/>
        <family val="2"/>
      </rPr>
      <t xml:space="preserve">; </t>
    </r>
    <r>
      <rPr>
        <b/>
        <u/>
        <sz val="11"/>
        <color rgb="FF1155CC"/>
        <rFont val="Calibri"/>
        <family val="2"/>
      </rPr>
      <t>https://www.legislature.mi.gov/Laws/MCL?objectName=mcl-333-20182</t>
    </r>
    <r>
      <rPr>
        <b/>
        <sz val="11"/>
        <color theme="1"/>
        <rFont val="Calibri"/>
        <family val="2"/>
      </rPr>
      <t xml:space="preserve">; </t>
    </r>
    <r>
      <rPr>
        <b/>
        <u/>
        <sz val="11"/>
        <color rgb="FF1155CC"/>
        <rFont val="Calibri"/>
        <family val="2"/>
      </rPr>
      <t>https://www.legislature.mi.gov/Laws/MCL?objectName=mcl-333-20183</t>
    </r>
    <r>
      <rPr>
        <b/>
        <sz val="11"/>
        <color theme="1"/>
        <rFont val="Calibri"/>
        <family val="2"/>
      </rPr>
      <t xml:space="preserve">  </t>
    </r>
  </si>
  <si>
    <r>
      <rPr>
        <b/>
        <u/>
        <sz val="11"/>
        <color rgb="FF1155CC"/>
        <rFont val="Calibri"/>
        <family val="2"/>
      </rPr>
      <t>https://www.legislature.mi.gov/(S(jypyluaegz1lflw5ipaswrmu))/mileg.aspx?page=getObject&amp;objectName=mcl-333-20181</t>
    </r>
    <r>
      <rPr>
        <b/>
        <sz val="11"/>
        <color theme="1"/>
        <rFont val="Calibri"/>
        <family val="2"/>
      </rPr>
      <t xml:space="preserve">; </t>
    </r>
    <r>
      <rPr>
        <b/>
        <u/>
        <sz val="11"/>
        <color rgb="FF1155CC"/>
        <rFont val="Calibri"/>
        <family val="2"/>
      </rPr>
      <t>https://www.legislature.mi.gov/Laws/MCL?objectName=mcl-333-20182</t>
    </r>
    <r>
      <rPr>
        <b/>
        <sz val="11"/>
        <color theme="1"/>
        <rFont val="Calibri"/>
        <family val="2"/>
      </rPr>
      <t xml:space="preserve">; </t>
    </r>
    <r>
      <rPr>
        <b/>
        <u/>
        <sz val="11"/>
        <color rgb="FF1155CC"/>
        <rFont val="Calibri"/>
        <family val="2"/>
      </rPr>
      <t>https://www.legislature.mi.gov/Laws/MCL?objectName=mcl-333-20183</t>
    </r>
    <r>
      <rPr>
        <b/>
        <sz val="11"/>
        <color theme="1"/>
        <rFont val="Calibri"/>
        <family val="2"/>
      </rPr>
      <t xml:space="preserve">  </t>
    </r>
  </si>
  <si>
    <t>§ 333.566</t>
  </si>
  <si>
    <t>https://www.legislature.mi.gov/Laws/MCL?objectName=MCL-333-5660</t>
  </si>
  <si>
    <t>CSR- This statute specifically says it is not authorizing euthanasia, but I'm not sure if that is enough</t>
  </si>
  <si>
    <r>
      <rPr>
        <b/>
        <u/>
        <sz val="11"/>
        <color rgb="FF1155CC"/>
        <rFont val="Calibri"/>
        <family val="2"/>
      </rPr>
      <t>https://www.michigan.gov/documents/Declaratory_Ruling_7-26-06_169371_7.pdf#page=7</t>
    </r>
    <r>
      <rPr>
        <b/>
        <u/>
        <sz val="11"/>
        <color rgb="FF000000"/>
        <rFont val="Calibri"/>
        <family val="2"/>
      </rPr>
      <t xml:space="preserve"> </t>
    </r>
    <r>
      <rPr>
        <b/>
        <sz val="11"/>
        <color theme="1"/>
        <rFont val="Calibri"/>
        <family val="2"/>
      </rPr>
      <t xml:space="preserve">; </t>
    </r>
    <r>
      <rPr>
        <b/>
        <u/>
        <sz val="11"/>
        <color rgb="FF1155CC"/>
        <rFont val="Calibri"/>
        <family val="2"/>
      </rPr>
      <t>https://www.legislature.mi.gov/Laws/MCL?objectName=mcl-37-2202</t>
    </r>
    <r>
      <rPr>
        <b/>
        <sz val="11"/>
        <color theme="1"/>
        <rFont val="Calibri"/>
        <family val="2"/>
      </rPr>
      <t xml:space="preserve">; </t>
    </r>
    <r>
      <rPr>
        <b/>
        <u/>
        <sz val="11"/>
        <color rgb="FF1155CC"/>
        <rFont val="Calibri"/>
        <family val="2"/>
      </rPr>
      <t>https://www.legislature.mi.gov/Laws/MCL?objectName=mcl-37-2202</t>
    </r>
    <r>
      <rPr>
        <b/>
        <sz val="11"/>
        <color theme="1"/>
        <rFont val="Calibri"/>
        <family val="2"/>
      </rPr>
      <t xml:space="preserve"> </t>
    </r>
  </si>
  <si>
    <t>MCLS § 750.147a</t>
  </si>
  <si>
    <t>https://www.legislature.mi.gov/Laws/MCL?objectName=mcl-750-147a</t>
  </si>
  <si>
    <t>CSR- I deliberately did not include the ELCRA, which has a public accommodations statute under the theory that such protection isn't narrow enough for our purposes.</t>
  </si>
  <si>
    <r>
      <rPr>
        <b/>
        <u/>
        <sz val="11"/>
        <color rgb="FF1155CC"/>
        <rFont val="Calibri"/>
        <family val="2"/>
      </rPr>
      <t>https://www.legislature.mi.gov/Laws/MCL?objectName=mcl-722-623</t>
    </r>
    <r>
      <rPr>
        <b/>
        <sz val="11"/>
        <color theme="1"/>
        <rFont val="Calibri"/>
        <family val="2"/>
      </rPr>
      <t xml:space="preserve">; </t>
    </r>
    <r>
      <rPr>
        <b/>
        <u/>
        <sz val="11"/>
        <color rgb="FF000000"/>
        <rFont val="Calibri"/>
        <family val="2"/>
      </rPr>
      <t xml:space="preserve">https://www.legislature.mi.gov/(S(kkakbj5sb5uokqhbvhdvcbp2))/mileg.aspx?page=getObject&amp;objectName=mcl-722-631 </t>
    </r>
  </si>
  <si>
    <t>Last amended in 2022</t>
  </si>
  <si>
    <r>
      <rPr>
        <b/>
        <u/>
        <sz val="11"/>
        <color rgb="FF1155CC"/>
        <rFont val="Calibri"/>
        <family val="2"/>
      </rPr>
      <t>http://legislature.mi.gov/doc.aspx?mcl-436-1701</t>
    </r>
    <r>
      <rPr>
        <b/>
        <sz val="11"/>
        <color theme="1"/>
        <rFont val="Calibri"/>
        <family val="2"/>
      </rPr>
      <t xml:space="preserve"> </t>
    </r>
  </si>
  <si>
    <r>
      <rPr>
        <b/>
        <u/>
        <sz val="11"/>
        <color rgb="FF1155CC"/>
        <rFont val="Calibri"/>
        <family val="2"/>
      </rPr>
      <t>http://legislature.mi.gov/doc.aspx?mcl-436-1703</t>
    </r>
    <r>
      <rPr>
        <b/>
        <sz val="11"/>
        <color theme="1"/>
        <rFont val="Calibri"/>
        <family val="2"/>
      </rPr>
      <t xml:space="preserve"> </t>
    </r>
  </si>
  <si>
    <t>1998; redesignated in 2004</t>
  </si>
  <si>
    <r>
      <rPr>
        <b/>
        <u/>
        <sz val="11"/>
        <color rgb="FF1155CC"/>
        <rFont val="Calibri"/>
        <family val="2"/>
      </rPr>
      <t>http://www.legislature.mi.gov/(S(dmqeakwo1sdlgzyvsshdga1i))/mileg.aspx?page=getObject&amp;objectName=mcl-333-9215&amp;highlight=9208</t>
    </r>
    <r>
      <rPr>
        <b/>
        <sz val="11"/>
        <color theme="1"/>
        <rFont val="Calibri"/>
        <family val="2"/>
      </rPr>
      <t xml:space="preserve"> </t>
    </r>
  </si>
  <si>
    <r>
      <rPr>
        <b/>
        <u/>
        <sz val="11"/>
        <color rgb="FF1155CC"/>
        <rFont val="Calibri"/>
        <family val="2"/>
      </rPr>
      <t>http://www.legislature.mi.gov/(S(jxpl4egkzuqntvkdn5ferunm))/mileg.aspx?page=getObject&amp;objectName=mcl-380-1561</t>
    </r>
    <r>
      <rPr>
        <b/>
        <sz val="11"/>
        <color theme="1"/>
        <rFont val="Calibri"/>
        <family val="2"/>
      </rPr>
      <t xml:space="preserve"> </t>
    </r>
  </si>
  <si>
    <t>§380.1561(3)(c)-(d)</t>
  </si>
  <si>
    <r>
      <rPr>
        <b/>
        <u/>
        <sz val="11"/>
        <color rgb="FF1155CC"/>
        <rFont val="Calibri"/>
        <family val="2"/>
      </rPr>
      <t>http://www.legislature.mi.gov/(S(jxpl4egkzuqntvkdn5ferunm))/mileg.aspx?page=getObject&amp;objectName=mcl-380-1561</t>
    </r>
    <r>
      <rPr>
        <b/>
        <sz val="11"/>
        <color theme="1"/>
        <rFont val="Calibri"/>
        <family val="2"/>
      </rPr>
      <t xml:space="preserve"> </t>
    </r>
  </si>
  <si>
    <t>Language present at least by 1995</t>
  </si>
  <si>
    <t>§§ 380.1506–.1507A</t>
  </si>
  <si>
    <t>https://www.legislature.mi.gov/Laws/MCL?objectName=mcl-380-1506</t>
  </si>
  <si>
    <t>Mich. Admin. Code R 400.9404</t>
  </si>
  <si>
    <r>
      <rPr>
        <b/>
        <u/>
        <sz val="11"/>
        <color rgb="FF000000"/>
        <rFont val="Calibri"/>
        <family val="2"/>
      </rPr>
      <t>https://casetext.com/regulation/michigan-administrative-code/department-health-and-human-services/childrens-services-agency/licensing-rules-for-foster-family-homes-and-foster-family-group-homes/part-4-foster-care/section-r-4009404-behavior-management</t>
    </r>
    <r>
      <rPr>
        <b/>
        <sz val="11"/>
        <color rgb="FF000000"/>
        <rFont val="Calibri"/>
        <family val="2"/>
      </rPr>
      <t xml:space="preserve"> </t>
    </r>
  </si>
  <si>
    <r>
      <rPr>
        <b/>
        <u/>
        <sz val="11"/>
        <color rgb="FF1155CC"/>
        <rFont val="Calibri"/>
        <family val="2"/>
      </rPr>
      <t>http://www.legislature.mi.gov/(S(5vv1cckyvyxwdqp02mnufgzh))/mileg.aspx?page=GetObject&amp;objectname=mcl-168-759</t>
    </r>
    <r>
      <rPr>
        <b/>
        <sz val="11"/>
        <color rgb="FF000000"/>
        <rFont val="Calibri"/>
        <family val="2"/>
      </rPr>
      <t xml:space="preserve"> </t>
    </r>
  </si>
  <si>
    <r>
      <rPr>
        <b/>
        <u/>
        <sz val="11"/>
        <color rgb="FF1155CC"/>
        <rFont val="Calibri"/>
        <family val="2"/>
      </rPr>
      <t>https://www.legislature.mi.gov/(S(c3ftwktj2qarvjlqk5e41qim))/mileg.aspx?page=getObject&amp;objectName=mcl-333-20182</t>
    </r>
    <r>
      <rPr>
        <b/>
        <sz val="11"/>
        <color theme="1"/>
        <rFont val="Calibri"/>
        <family val="2"/>
      </rPr>
      <t xml:space="preserve"> </t>
    </r>
  </si>
  <si>
    <r>
      <rPr>
        <b/>
        <u/>
        <sz val="11"/>
        <color rgb="FF1155CC"/>
        <rFont val="Calibri"/>
        <family val="2"/>
      </rPr>
      <t>https://www.legislature.mi.gov/(S(jypyluaegz1lflw5ipaswrmu))/mileg.aspx?page=getObject&amp;objectName=mcl-333-20181</t>
    </r>
    <r>
      <rPr>
        <b/>
        <sz val="11"/>
        <color theme="1"/>
        <rFont val="Calibri"/>
        <family val="2"/>
      </rPr>
      <t xml:space="preserve"> </t>
    </r>
  </si>
  <si>
    <r>
      <rPr>
        <b/>
        <u/>
        <sz val="11"/>
        <color rgb="FF1155CC"/>
        <rFont val="Calibri"/>
        <family val="2"/>
      </rPr>
      <t>https://www.legislature.mi.gov/(S(jypyluaegz1lflw5ipaswrmu))/mileg.aspx?page=getObject&amp;objectName=mcl-333-20181</t>
    </r>
    <r>
      <rPr>
        <b/>
        <sz val="11"/>
        <color theme="1"/>
        <rFont val="Calibri"/>
        <family val="2"/>
      </rPr>
      <t xml:space="preserve"> </t>
    </r>
  </si>
  <si>
    <r>
      <rPr>
        <b/>
        <u/>
        <sz val="11"/>
        <color rgb="FF1155CC"/>
        <rFont val="Calibri"/>
        <family val="2"/>
      </rPr>
      <t>https://www.legislature.mi.gov/(S(jypyluaegz1lflw5ipaswrmu))/mileg.aspx?page=getObject&amp;objectName=mcl-333-20181</t>
    </r>
    <r>
      <rPr>
        <b/>
        <sz val="11"/>
        <color theme="1"/>
        <rFont val="Calibri"/>
        <family val="2"/>
      </rPr>
      <t xml:space="preserve"> </t>
    </r>
  </si>
  <si>
    <r>
      <rPr>
        <b/>
        <u/>
        <sz val="11"/>
        <color rgb="FF1155CC"/>
        <rFont val="Calibri"/>
        <family val="2"/>
      </rPr>
      <t>https://www.legislature.mi.gov/(S(jypyluaegz1lflw5ipaswrmu))/mileg.aspx?page=getObject&amp;objectName=mcl-333-20181</t>
    </r>
    <r>
      <rPr>
        <b/>
        <sz val="11"/>
        <color theme="1"/>
        <rFont val="Calibri"/>
        <family val="2"/>
      </rPr>
      <t xml:space="preserve"> </t>
    </r>
  </si>
  <si>
    <r>
      <rPr>
        <b/>
        <u/>
        <sz val="11"/>
        <color rgb="FF1155CC"/>
        <rFont val="Calibri"/>
        <family val="2"/>
      </rPr>
      <t>https://www.legislature.mi.gov/(S(jypyluaegz1lflw5ipaswrmu))/mileg.aspx?page=getObject&amp;objectName=mcl-333-20181</t>
    </r>
    <r>
      <rPr>
        <b/>
        <sz val="11"/>
        <color theme="1"/>
        <rFont val="Calibri"/>
        <family val="2"/>
      </rPr>
      <t xml:space="preserve"> </t>
    </r>
  </si>
  <si>
    <r>
      <rPr>
        <b/>
        <u/>
        <sz val="11"/>
        <color rgb="FF1155CC"/>
        <rFont val="Calibri"/>
        <family val="2"/>
      </rPr>
      <t>https://www.legislature.mi.gov/(S(jypyluaegz1lflw5ipaswrmu))/mileg.aspx?page=getObject&amp;objectName=mcl-333-20181</t>
    </r>
    <r>
      <rPr>
        <b/>
        <sz val="11"/>
        <color theme="1"/>
        <rFont val="Calibri"/>
        <family val="2"/>
      </rPr>
      <t xml:space="preserve"> </t>
    </r>
  </si>
  <si>
    <r>
      <rPr>
        <b/>
        <u/>
        <sz val="11"/>
        <color rgb="FF1155CC"/>
        <rFont val="Calibri"/>
        <family val="2"/>
      </rPr>
      <t>https://www.michigan.gov/documents/Declaratory_Ruling_7-26-06_169371_7.pdf#page=7</t>
    </r>
    <r>
      <rPr>
        <b/>
        <u/>
        <sz val="11"/>
        <color rgb="FF000000"/>
        <rFont val="Calibri"/>
        <family val="2"/>
      </rPr>
      <t xml:space="preserve"> </t>
    </r>
  </si>
  <si>
    <r>
      <rPr>
        <b/>
        <u/>
        <sz val="11"/>
        <color rgb="FF1155CC"/>
        <rFont val="Calibri"/>
        <family val="2"/>
      </rPr>
      <t>https://www.legislature.mi.gov/Laws/MCL?objectName=mcl-722-623</t>
    </r>
    <r>
      <rPr>
        <b/>
        <sz val="11"/>
        <color theme="1"/>
        <rFont val="Calibri"/>
        <family val="2"/>
      </rPr>
      <t xml:space="preserve">; </t>
    </r>
    <r>
      <rPr>
        <b/>
        <u/>
        <sz val="11"/>
        <color rgb="FF000000"/>
        <rFont val="Calibri"/>
        <family val="2"/>
      </rPr>
      <t xml:space="preserve">https://www.legislature.mi.gov/(S(kkakbj5sb5uokqhbvhdvcbp2))/mileg.aspx?page=getObject&amp;objectName=mcl-722-631 </t>
    </r>
  </si>
  <si>
    <r>
      <rPr>
        <b/>
        <u/>
        <sz val="11"/>
        <color rgb="FF1155CC"/>
        <rFont val="Calibri"/>
        <family val="2"/>
      </rPr>
      <t>http://legislature.mi.gov/doc.aspx?mcl-436-1701</t>
    </r>
    <r>
      <rPr>
        <b/>
        <sz val="11"/>
        <color theme="1"/>
        <rFont val="Calibri"/>
        <family val="2"/>
      </rPr>
      <t xml:space="preserve"> </t>
    </r>
  </si>
  <si>
    <r>
      <rPr>
        <b/>
        <u/>
        <sz val="11"/>
        <color rgb="FF1155CC"/>
        <rFont val="Calibri"/>
        <family val="2"/>
      </rPr>
      <t>http://legislature.mi.gov/doc.aspx?mcl-436-1703</t>
    </r>
    <r>
      <rPr>
        <b/>
        <sz val="11"/>
        <color theme="1"/>
        <rFont val="Calibri"/>
        <family val="2"/>
      </rPr>
      <t xml:space="preserve"> </t>
    </r>
  </si>
  <si>
    <r>
      <rPr>
        <b/>
        <u/>
        <sz val="11"/>
        <color rgb="FF1155CC"/>
        <rFont val="Calibri"/>
        <family val="2"/>
      </rPr>
      <t>http://www.legislature.mi.gov/(S(dmqeakwo1sdlgzyvsshdga1i))/mileg.aspx?page=getObject&amp;objectName=mcl-333-9215&amp;highlight=9208</t>
    </r>
    <r>
      <rPr>
        <b/>
        <sz val="11"/>
        <color theme="1"/>
        <rFont val="Calibri"/>
        <family val="2"/>
      </rPr>
      <t xml:space="preserve"> </t>
    </r>
  </si>
  <si>
    <r>
      <rPr>
        <b/>
        <u/>
        <sz val="11"/>
        <color rgb="FF1155CC"/>
        <rFont val="Calibri"/>
        <family val="2"/>
      </rPr>
      <t>http://www.legislature.mi.gov/(S(jxpl4egkzuqntvkdn5ferunm))/mileg.aspx?page=getObject&amp;objectName=mcl-380-1561</t>
    </r>
    <r>
      <rPr>
        <b/>
        <sz val="11"/>
        <color theme="1"/>
        <rFont val="Calibri"/>
        <family val="2"/>
      </rPr>
      <t xml:space="preserve"> </t>
    </r>
  </si>
  <si>
    <r>
      <rPr>
        <b/>
        <u/>
        <sz val="11"/>
        <color rgb="FF1155CC"/>
        <rFont val="Calibri"/>
        <family val="2"/>
      </rPr>
      <t>http://www.legislature.mi.gov/(S(jxpl4egkzuqntvkdn5ferunm))/mileg.aspx?page=getObject&amp;objectName=mcl-380-1561</t>
    </r>
    <r>
      <rPr>
        <b/>
        <sz val="11"/>
        <color theme="1"/>
        <rFont val="Calibri"/>
        <family val="2"/>
      </rPr>
      <t xml:space="preserve"> </t>
    </r>
  </si>
  <si>
    <r>
      <rPr>
        <b/>
        <u/>
        <sz val="11"/>
        <color rgb="FF1155CC"/>
        <rFont val="Calibri"/>
        <family val="2"/>
      </rPr>
      <t>https://www.revisor.mn.gov/statutes/cite/203B.02</t>
    </r>
    <r>
      <rPr>
        <b/>
        <sz val="11"/>
        <color rgb="FF000000"/>
        <rFont val="Calibri"/>
        <family val="2"/>
      </rPr>
      <t xml:space="preserve"> </t>
    </r>
  </si>
  <si>
    <t>1981; 2013 amendment deleted the excuse requirement for absentee ballots</t>
  </si>
  <si>
    <t>§§ 517.09, -.04</t>
  </si>
  <si>
    <r>
      <rPr>
        <b/>
        <u/>
        <sz val="11"/>
        <color rgb="FF1155CC"/>
        <rFont val="Calibri"/>
        <family val="2"/>
      </rPr>
      <t>https://www.revisor.mn.gov/statutes/cite/517.09</t>
    </r>
    <r>
      <rPr>
        <b/>
        <u/>
        <sz val="11"/>
        <color rgb="FF000000"/>
        <rFont val="Calibri"/>
        <family val="2"/>
      </rPr>
      <t xml:space="preserve"> </t>
    </r>
    <r>
      <rPr>
        <b/>
        <sz val="11"/>
        <color theme="1"/>
        <rFont val="Calibri"/>
        <family val="2"/>
      </rPr>
      <t xml:space="preserve">; </t>
    </r>
    <r>
      <rPr>
        <b/>
        <u/>
        <sz val="11"/>
        <color rgb="FF1155CC"/>
        <rFont val="Calibri"/>
        <family val="2"/>
      </rPr>
      <t>https://www.revisor.mn.gov/statutes/cite/517.04</t>
    </r>
    <r>
      <rPr>
        <b/>
        <sz val="11"/>
        <color theme="1"/>
        <rFont val="Calibri"/>
        <family val="2"/>
      </rPr>
      <t xml:space="preserve"> </t>
    </r>
  </si>
  <si>
    <t>-.09 recieved relevant language in 2013 amendment; a technical amendment was made in 2024</t>
  </si>
  <si>
    <r>
      <rPr>
        <b/>
        <u/>
        <sz val="11"/>
        <color rgb="FF1155CC"/>
        <rFont val="Calibri"/>
        <family val="2"/>
      </rPr>
      <t>https://www.revisor.mn.gov/statutes/cite/145.414</t>
    </r>
    <r>
      <rPr>
        <b/>
        <sz val="11"/>
        <color theme="1"/>
        <rFont val="Calibri"/>
        <family val="2"/>
      </rPr>
      <t xml:space="preserve"> </t>
    </r>
  </si>
  <si>
    <r>
      <rPr>
        <b/>
        <u/>
        <sz val="11"/>
        <color rgb="FF1155CC"/>
        <rFont val="Calibri"/>
        <family val="2"/>
      </rPr>
      <t>https://www.revisor.mn.gov/statutes/cite/145.414</t>
    </r>
    <r>
      <rPr>
        <b/>
        <sz val="11"/>
        <color theme="1"/>
        <rFont val="Calibri"/>
        <family val="2"/>
      </rPr>
      <t xml:space="preserve"> </t>
    </r>
  </si>
  <si>
    <r>
      <rPr>
        <b/>
        <u/>
        <sz val="11"/>
        <color rgb="FF1155CC"/>
        <rFont val="Calibri"/>
        <family val="2"/>
      </rPr>
      <t>https://www.revisor.mn.gov/statutes/cite/145.414</t>
    </r>
    <r>
      <rPr>
        <b/>
        <sz val="11"/>
        <color theme="1"/>
        <rFont val="Calibri"/>
        <family val="2"/>
      </rPr>
      <t xml:space="preserve"> </t>
    </r>
  </si>
  <si>
    <r>
      <rPr>
        <b/>
        <sz val="11"/>
        <color theme="1"/>
        <rFont val="Calibri"/>
        <family val="2"/>
      </rPr>
      <t xml:space="preserve">CSR- Held unconstitutional in application to public hospitals under </t>
    </r>
    <r>
      <rPr>
        <b/>
        <i/>
        <sz val="11"/>
        <color theme="1"/>
        <rFont val="Calibri"/>
        <family val="2"/>
      </rPr>
      <t>Hodgson v. Lawson</t>
    </r>
    <r>
      <rPr>
        <b/>
        <sz val="11"/>
        <color theme="1"/>
        <rFont val="Calibri"/>
        <family val="2"/>
      </rPr>
      <t xml:space="preserve">, but unclear what the effect of </t>
    </r>
    <r>
      <rPr>
        <b/>
        <i/>
        <sz val="11"/>
        <color theme="1"/>
        <rFont val="Calibri"/>
        <family val="2"/>
      </rPr>
      <t>Dobbs</t>
    </r>
    <r>
      <rPr>
        <b/>
        <sz val="11"/>
        <color theme="1"/>
        <rFont val="Calibri"/>
        <family val="2"/>
      </rPr>
      <t xml:space="preserve"> is on that precedent</t>
    </r>
  </si>
  <si>
    <t>§145.42</t>
  </si>
  <si>
    <t>https://www.revisor.mn.gov/statutes/cite/145.42</t>
  </si>
  <si>
    <r>
      <rPr>
        <b/>
        <u/>
        <sz val="11"/>
        <color rgb="FF1155CC"/>
        <rFont val="Calibri"/>
        <family val="2"/>
      </rPr>
      <t>https://www.revisor.mn.gov/statutes/cite/145.414</t>
    </r>
    <r>
      <rPr>
        <b/>
        <sz val="11"/>
        <color theme="1"/>
        <rFont val="Calibri"/>
        <family val="2"/>
      </rPr>
      <t xml:space="preserve"> </t>
    </r>
  </si>
  <si>
    <r>
      <rPr>
        <b/>
        <u/>
        <sz val="11"/>
        <color rgb="FF1155CC"/>
        <rFont val="Calibri"/>
        <family val="2"/>
      </rPr>
      <t>https://www.revisor.mn.gov/statutes/cite/145.414</t>
    </r>
    <r>
      <rPr>
        <b/>
        <sz val="11"/>
        <color theme="1"/>
        <rFont val="Calibri"/>
        <family val="2"/>
      </rPr>
      <t xml:space="preserve"> </t>
    </r>
  </si>
  <si>
    <r>
      <rPr>
        <b/>
        <u/>
        <sz val="11"/>
        <color rgb="FF1155CC"/>
        <rFont val="Calibri"/>
        <family val="2"/>
      </rPr>
      <t>https://www.revisor.mn.gov/statutes/cite/145.414</t>
    </r>
    <r>
      <rPr>
        <b/>
        <sz val="11"/>
        <color theme="1"/>
        <rFont val="Calibri"/>
        <family val="2"/>
      </rPr>
      <t xml:space="preserve"> </t>
    </r>
  </si>
  <si>
    <t>§145.925, -.409</t>
  </si>
  <si>
    <r>
      <rPr>
        <b/>
        <u/>
        <sz val="11"/>
        <color rgb="FF1155CC"/>
        <rFont val="Calibri"/>
        <family val="2"/>
      </rPr>
      <t>https://www.revisor.mn.gov/statutes/cite/145.925</t>
    </r>
    <r>
      <rPr>
        <b/>
        <u/>
        <sz val="11"/>
        <color rgb="FF000000"/>
        <rFont val="Calibri"/>
        <family val="2"/>
      </rPr>
      <t xml:space="preserve"> </t>
    </r>
    <r>
      <rPr>
        <b/>
        <sz val="11"/>
        <color theme="1"/>
        <rFont val="Calibri"/>
        <family val="2"/>
      </rPr>
      <t xml:space="preserve">; </t>
    </r>
    <r>
      <rPr>
        <b/>
        <u/>
        <sz val="11"/>
        <color rgb="FF1155CC"/>
        <rFont val="Calibri"/>
        <family val="2"/>
      </rPr>
      <t>https://www.revisor.mn.gov/statutes/cite/145.409</t>
    </r>
    <r>
      <rPr>
        <b/>
        <sz val="11"/>
        <color theme="1"/>
        <rFont val="Calibri"/>
        <family val="2"/>
      </rPr>
      <t xml:space="preserve"> </t>
    </r>
  </si>
  <si>
    <t>2023 substantially changed .925 (taking out previous protection) and introduced .409</t>
  </si>
  <si>
    <r>
      <rPr>
        <b/>
        <u/>
        <sz val="11"/>
        <color rgb="FF1155CC"/>
        <rFont val="Calibri"/>
        <family val="2"/>
      </rPr>
      <t>https://www.revisor.mn.gov/statutes/cite/145.925</t>
    </r>
    <r>
      <rPr>
        <b/>
        <u/>
        <sz val="11"/>
        <color rgb="FF000000"/>
        <rFont val="Calibri"/>
        <family val="2"/>
      </rPr>
      <t xml:space="preserve"> </t>
    </r>
    <r>
      <rPr>
        <b/>
        <sz val="11"/>
        <color theme="1"/>
        <rFont val="Calibri"/>
        <family val="2"/>
      </rPr>
      <t xml:space="preserve">; </t>
    </r>
    <r>
      <rPr>
        <b/>
        <u/>
        <sz val="11"/>
        <color rgb="FF1155CC"/>
        <rFont val="Calibri"/>
        <family val="2"/>
      </rPr>
      <t>https://www.revisor.mn.gov/statutes/cite/145.409</t>
    </r>
    <r>
      <rPr>
        <b/>
        <sz val="11"/>
        <color theme="1"/>
        <rFont val="Calibri"/>
        <family val="2"/>
      </rPr>
      <t xml:space="preserve"> </t>
    </r>
  </si>
  <si>
    <r>
      <rPr>
        <b/>
        <u/>
        <sz val="11"/>
        <color rgb="FF1155CC"/>
        <rFont val="Calibri"/>
        <family val="2"/>
      </rPr>
      <t>https://www.revisor.mn.gov/statutes/cite/145.925</t>
    </r>
    <r>
      <rPr>
        <b/>
        <u/>
        <sz val="11"/>
        <color rgb="FF000000"/>
        <rFont val="Calibri"/>
        <family val="2"/>
      </rPr>
      <t xml:space="preserve"> </t>
    </r>
    <r>
      <rPr>
        <b/>
        <sz val="11"/>
        <color theme="1"/>
        <rFont val="Calibri"/>
        <family val="2"/>
      </rPr>
      <t xml:space="preserve">; </t>
    </r>
    <r>
      <rPr>
        <b/>
        <u/>
        <sz val="11"/>
        <color rgb="FF1155CC"/>
        <rFont val="Calibri"/>
        <family val="2"/>
      </rPr>
      <t>https://www.revisor.mn.gov/statutes/cite/145.409</t>
    </r>
    <r>
      <rPr>
        <b/>
        <sz val="11"/>
        <color theme="1"/>
        <rFont val="Calibri"/>
        <family val="2"/>
      </rPr>
      <t xml:space="preserve"> </t>
    </r>
  </si>
  <si>
    <r>
      <rPr>
        <b/>
        <u/>
        <sz val="11"/>
        <color rgb="FF1155CC"/>
        <rFont val="Calibri"/>
        <family val="2"/>
      </rPr>
      <t>https://www.revisor.mn.gov/statutes/cite/145.925</t>
    </r>
    <r>
      <rPr>
        <b/>
        <u/>
        <sz val="11"/>
        <color rgb="FF000000"/>
        <rFont val="Calibri"/>
        <family val="2"/>
      </rPr>
      <t xml:space="preserve"> </t>
    </r>
    <r>
      <rPr>
        <b/>
        <sz val="11"/>
        <color theme="1"/>
        <rFont val="Calibri"/>
        <family val="2"/>
      </rPr>
      <t xml:space="preserve">; </t>
    </r>
    <r>
      <rPr>
        <b/>
        <u/>
        <sz val="11"/>
        <color rgb="FF1155CC"/>
        <rFont val="Calibri"/>
        <family val="2"/>
      </rPr>
      <t>https://www.revisor.mn.gov/statutes/cite/145.409</t>
    </r>
    <r>
      <rPr>
        <b/>
        <sz val="11"/>
        <color theme="1"/>
        <rFont val="Calibri"/>
        <family val="2"/>
      </rPr>
      <t xml:space="preserve"> </t>
    </r>
  </si>
  <si>
    <r>
      <rPr>
        <b/>
        <u/>
        <sz val="11"/>
        <color rgb="FF1155CC"/>
        <rFont val="Calibri"/>
        <family val="2"/>
      </rPr>
      <t>https://www.revisor.mn.gov/statutes/cite/145.925</t>
    </r>
    <r>
      <rPr>
        <b/>
        <u/>
        <sz val="11"/>
        <color rgb="FF000000"/>
        <rFont val="Calibri"/>
        <family val="2"/>
      </rPr>
      <t xml:space="preserve"> </t>
    </r>
    <r>
      <rPr>
        <b/>
        <sz val="11"/>
        <color theme="1"/>
        <rFont val="Calibri"/>
        <family val="2"/>
      </rPr>
      <t xml:space="preserve">; </t>
    </r>
    <r>
      <rPr>
        <b/>
        <u/>
        <sz val="11"/>
        <color rgb="FF1155CC"/>
        <rFont val="Calibri"/>
        <family val="2"/>
      </rPr>
      <t>https://www.revisor.mn.gov/statutes/cite/145.409</t>
    </r>
    <r>
      <rPr>
        <b/>
        <sz val="11"/>
        <color theme="1"/>
        <rFont val="Calibri"/>
        <family val="2"/>
      </rPr>
      <t xml:space="preserve"> </t>
    </r>
  </si>
  <si>
    <r>
      <rPr>
        <b/>
        <u/>
        <sz val="11"/>
        <color rgb="FF1155CC"/>
        <rFont val="Calibri"/>
        <family val="2"/>
      </rPr>
      <t>https://www.revisor.mn.gov/statutes/cite/145.925</t>
    </r>
    <r>
      <rPr>
        <b/>
        <u/>
        <sz val="11"/>
        <color rgb="FF000000"/>
        <rFont val="Calibri"/>
        <family val="2"/>
      </rPr>
      <t xml:space="preserve"> </t>
    </r>
    <r>
      <rPr>
        <b/>
        <sz val="11"/>
        <color theme="1"/>
        <rFont val="Calibri"/>
        <family val="2"/>
      </rPr>
      <t xml:space="preserve">; </t>
    </r>
    <r>
      <rPr>
        <b/>
        <u/>
        <sz val="11"/>
        <color rgb="FF1155CC"/>
        <rFont val="Calibri"/>
        <family val="2"/>
      </rPr>
      <t>https://www.revisor.mn.gov/statutes/cite/145.409</t>
    </r>
    <r>
      <rPr>
        <b/>
        <sz val="11"/>
        <color theme="1"/>
        <rFont val="Calibri"/>
        <family val="2"/>
      </rPr>
      <t xml:space="preserve"> </t>
    </r>
  </si>
  <si>
    <t>Looks like the bill never left committee</t>
  </si>
  <si>
    <r>
      <rPr>
        <b/>
        <u/>
        <sz val="11"/>
        <color rgb="FF1155CC"/>
        <rFont val="Calibri"/>
        <family val="2"/>
      </rPr>
      <t>https://www.revisor.mn.gov/statutes/cite/517.09</t>
    </r>
    <r>
      <rPr>
        <b/>
        <sz val="11"/>
        <color theme="1"/>
        <rFont val="Calibri"/>
        <family val="2"/>
      </rPr>
      <t xml:space="preserve"> </t>
    </r>
  </si>
  <si>
    <t>Minn. Stat. § 72A.20; 325D.53</t>
  </si>
  <si>
    <r>
      <rPr>
        <b/>
        <u/>
        <sz val="11"/>
        <color rgb="FF1155CC"/>
        <rFont val="Calibri"/>
        <family val="2"/>
      </rPr>
      <t>https://www.revisor.mn.gov/statutes/cite/72A.20</t>
    </r>
    <r>
      <rPr>
        <b/>
        <u/>
        <sz val="11"/>
        <color rgb="FF000000"/>
        <rFont val="Calibri"/>
        <family val="2"/>
      </rPr>
      <t xml:space="preserve">; </t>
    </r>
    <r>
      <rPr>
        <b/>
        <u/>
        <sz val="11"/>
        <color rgb="FF1155CC"/>
        <rFont val="Calibri"/>
        <family val="2"/>
      </rPr>
      <t>https://www.revisor.mn.gov/statutes/cite/325d.53</t>
    </r>
  </si>
  <si>
    <r>
      <rPr>
        <b/>
        <u/>
        <sz val="11"/>
        <color rgb="FF1155CC"/>
        <rFont val="Calibri"/>
        <family val="2"/>
      </rPr>
      <t>https://www.revisor.mn.gov/statutes/cite/260E.06</t>
    </r>
    <r>
      <rPr>
        <b/>
        <sz val="11"/>
        <color theme="1"/>
        <rFont val="Calibri"/>
        <family val="2"/>
      </rPr>
      <t xml:space="preserve"> </t>
    </r>
  </si>
  <si>
    <t>2020; amended in 2024 (did not affect relevant language)</t>
  </si>
  <si>
    <r>
      <rPr>
        <b/>
        <u/>
        <sz val="11"/>
        <color rgb="FF1155CC"/>
        <rFont val="Calibri"/>
        <family val="2"/>
      </rPr>
      <t>https://www.revisor.mn.gov/statutes/cite/340A.503#stat.340A.503.2</t>
    </r>
    <r>
      <rPr>
        <b/>
        <sz val="11"/>
        <color theme="1"/>
        <rFont val="Calibri"/>
        <family val="2"/>
      </rPr>
      <t xml:space="preserve"> </t>
    </r>
  </si>
  <si>
    <t>Last amended in 2015</t>
  </si>
  <si>
    <r>
      <rPr>
        <b/>
        <u/>
        <sz val="11"/>
        <color rgb="FF1155CC"/>
        <rFont val="Calibri"/>
        <family val="2"/>
      </rPr>
      <t>https://www.revisor.mn.gov/statutes/cite/340A.503#stat.340A.503.1</t>
    </r>
    <r>
      <rPr>
        <b/>
        <sz val="11"/>
        <color theme="1"/>
        <rFont val="Calibri"/>
        <family val="2"/>
      </rPr>
      <t xml:space="preserve"> </t>
    </r>
  </si>
  <si>
    <r>
      <rPr>
        <b/>
        <u/>
        <sz val="11"/>
        <color rgb="FF1155CC"/>
        <rFont val="Calibri"/>
        <family val="2"/>
      </rPr>
      <t>https://www.revisor.mn.gov/statutes/cite/517.09</t>
    </r>
    <r>
      <rPr>
        <b/>
        <sz val="11"/>
        <color theme="1"/>
        <rFont val="Calibri"/>
        <family val="2"/>
      </rPr>
      <t xml:space="preserve"> </t>
    </r>
  </si>
  <si>
    <t>Relevant language added in 2013</t>
  </si>
  <si>
    <r>
      <rPr>
        <b/>
        <u/>
        <sz val="11"/>
        <color rgb="FF1155CC"/>
        <rFont val="Calibri"/>
        <family val="2"/>
      </rPr>
      <t>https://www.revisor.mn.gov/statutes/cite/517.09</t>
    </r>
    <r>
      <rPr>
        <b/>
        <sz val="11"/>
        <color theme="1"/>
        <rFont val="Calibri"/>
        <family val="2"/>
      </rPr>
      <t xml:space="preserve"> </t>
    </r>
  </si>
  <si>
    <r>
      <rPr>
        <b/>
        <u/>
        <sz val="11"/>
        <color rgb="FF1155CC"/>
        <rFont val="Calibri"/>
        <family val="2"/>
      </rPr>
      <t>https://www.revisor.mn.gov/statutes/cite/517.09</t>
    </r>
    <r>
      <rPr>
        <b/>
        <sz val="11"/>
        <color theme="1"/>
        <rFont val="Calibri"/>
        <family val="2"/>
      </rPr>
      <t xml:space="preserve"> </t>
    </r>
  </si>
  <si>
    <r>
      <rPr>
        <b/>
        <u/>
        <sz val="11"/>
        <color rgb="FF1155CC"/>
        <rFont val="Calibri"/>
        <family val="2"/>
      </rPr>
      <t>https://www.revisor.mn.gov/statutes/cite/517.09</t>
    </r>
    <r>
      <rPr>
        <b/>
        <sz val="11"/>
        <color theme="1"/>
        <rFont val="Calibri"/>
        <family val="2"/>
      </rPr>
      <t xml:space="preserve"> </t>
    </r>
  </si>
  <si>
    <r>
      <rPr>
        <b/>
        <u/>
        <sz val="11"/>
        <color rgb="FF1155CC"/>
        <rFont val="Calibri"/>
        <family val="2"/>
      </rPr>
      <t>https://www.revisor.mn.gov/statutes/cite/121A.15</t>
    </r>
    <r>
      <rPr>
        <b/>
        <sz val="11"/>
        <color theme="1"/>
        <rFont val="Calibri"/>
        <family val="2"/>
      </rPr>
      <t xml:space="preserve"> </t>
    </r>
  </si>
  <si>
    <r>
      <rPr>
        <b/>
        <u/>
        <sz val="11"/>
        <color rgb="FF1155CC"/>
        <rFont val="Calibri"/>
        <family val="2"/>
      </rPr>
      <t>https://www.revisor.mn.gov/statutes/cite/120A.35</t>
    </r>
    <r>
      <rPr>
        <b/>
        <sz val="11"/>
        <color theme="1"/>
        <rFont val="Calibri"/>
        <family val="2"/>
      </rPr>
      <t xml:space="preserve">; </t>
    </r>
    <r>
      <rPr>
        <b/>
        <u/>
        <sz val="11"/>
        <color rgb="FF1155CC"/>
        <rFont val="Calibri"/>
        <family val="2"/>
      </rPr>
      <t>https://www.revisor.mn.gov/statutes/cite/120A.22</t>
    </r>
  </si>
  <si>
    <t>1989; recent amendment in 2024 added native american ceremonies to this protection</t>
  </si>
  <si>
    <r>
      <rPr>
        <b/>
        <u/>
        <sz val="11"/>
        <color rgb="FF1155CC"/>
        <rFont val="Calibri"/>
        <family val="2"/>
      </rPr>
      <t>https://www.revisor.mn.gov/statutes/cite/120A.22</t>
    </r>
    <r>
      <rPr>
        <b/>
        <u/>
        <sz val="11"/>
        <color rgb="FF000000"/>
        <rFont val="Calibri"/>
        <family val="2"/>
      </rPr>
      <t xml:space="preserve"> </t>
    </r>
    <r>
      <rPr>
        <b/>
        <sz val="11"/>
        <color theme="1"/>
        <rFont val="Calibri"/>
        <family val="2"/>
      </rPr>
      <t xml:space="preserve">; </t>
    </r>
    <r>
      <rPr>
        <b/>
        <u/>
        <sz val="11"/>
        <color rgb="FF1155CC"/>
        <rFont val="Calibri"/>
        <family val="2"/>
      </rPr>
      <t>https://www.revisor.mn.gov/statutes/cite/120A.35</t>
    </r>
  </si>
  <si>
    <t>§ 120B.20</t>
  </si>
  <si>
    <t>https://www.revisor.mn.gov/statutes/cite/120b.20</t>
  </si>
  <si>
    <t>Last amended 1998</t>
  </si>
  <si>
    <t>Minn. R. 2960.0050</t>
  </si>
  <si>
    <t>https://www.revisor.mn.gov/rules/2960.0050/</t>
  </si>
  <si>
    <r>
      <rPr>
        <b/>
        <u/>
        <sz val="11"/>
        <color rgb="FF1155CC"/>
        <rFont val="Calibri"/>
        <family val="2"/>
      </rPr>
      <t>https://www.revisor.mn.gov/statutes/cite/203B.02</t>
    </r>
    <r>
      <rPr>
        <b/>
        <sz val="11"/>
        <color rgb="FF000000"/>
        <rFont val="Calibri"/>
        <family val="2"/>
      </rPr>
      <t xml:space="preserve"> </t>
    </r>
  </si>
  <si>
    <r>
      <rPr>
        <b/>
        <u/>
        <sz val="11"/>
        <color rgb="FF1155CC"/>
        <rFont val="Calibri"/>
        <family val="2"/>
      </rPr>
      <t>https://www.revisor.mn.gov/statutes/cite/517.09</t>
    </r>
    <r>
      <rPr>
        <b/>
        <sz val="11"/>
        <color theme="1"/>
        <rFont val="Calibri"/>
        <family val="2"/>
      </rPr>
      <t xml:space="preserve"> </t>
    </r>
  </si>
  <si>
    <r>
      <rPr>
        <b/>
        <u/>
        <sz val="11"/>
        <color rgb="FF1155CC"/>
        <rFont val="Calibri"/>
        <family val="2"/>
      </rPr>
      <t>https://www.revisor.mn.gov/statutes/cite/145.414</t>
    </r>
    <r>
      <rPr>
        <b/>
        <sz val="11"/>
        <color theme="1"/>
        <rFont val="Calibri"/>
        <family val="2"/>
      </rPr>
      <t xml:space="preserve"> </t>
    </r>
  </si>
  <si>
    <r>
      <rPr>
        <b/>
        <u/>
        <sz val="11"/>
        <color rgb="FF1155CC"/>
        <rFont val="Calibri"/>
        <family val="2"/>
      </rPr>
      <t>https://www.revisor.mn.gov/statutes/cite/145.414</t>
    </r>
    <r>
      <rPr>
        <b/>
        <sz val="11"/>
        <color theme="1"/>
        <rFont val="Calibri"/>
        <family val="2"/>
      </rPr>
      <t xml:space="preserve"> </t>
    </r>
  </si>
  <si>
    <r>
      <rPr>
        <b/>
        <u/>
        <sz val="11"/>
        <color rgb="FF1155CC"/>
        <rFont val="Calibri"/>
        <family val="2"/>
      </rPr>
      <t>https://www.revisor.mn.gov/statutes/cite/145.414</t>
    </r>
    <r>
      <rPr>
        <b/>
        <sz val="11"/>
        <color theme="1"/>
        <rFont val="Calibri"/>
        <family val="2"/>
      </rPr>
      <t xml:space="preserve"> </t>
    </r>
  </si>
  <si>
    <r>
      <rPr>
        <b/>
        <u/>
        <sz val="11"/>
        <color rgb="FF1155CC"/>
        <rFont val="Calibri"/>
        <family val="2"/>
      </rPr>
      <t>https://www.revisor.mn.gov/statutes/cite/145.42</t>
    </r>
    <r>
      <rPr>
        <b/>
        <sz val="11"/>
        <color theme="1"/>
        <rFont val="Calibri"/>
        <family val="2"/>
      </rPr>
      <t xml:space="preserve"> </t>
    </r>
  </si>
  <si>
    <t>This seperate subsection, relieving civil liability, seems to have been missed in previous years</t>
  </si>
  <si>
    <r>
      <rPr>
        <b/>
        <u/>
        <sz val="11"/>
        <color rgb="FF1155CC"/>
        <rFont val="Calibri"/>
        <family val="2"/>
      </rPr>
      <t>https://www.revisor.mn.gov/statutes/cite/145.414</t>
    </r>
    <r>
      <rPr>
        <b/>
        <sz val="11"/>
        <color theme="1"/>
        <rFont val="Calibri"/>
        <family val="2"/>
      </rPr>
      <t xml:space="preserve"> </t>
    </r>
  </si>
  <si>
    <r>
      <rPr>
        <b/>
        <u/>
        <sz val="11"/>
        <color rgb="FF1155CC"/>
        <rFont val="Calibri"/>
        <family val="2"/>
      </rPr>
      <t>https://www.revisor.mn.gov/statutes/cite/145.414</t>
    </r>
    <r>
      <rPr>
        <b/>
        <sz val="11"/>
        <color theme="1"/>
        <rFont val="Calibri"/>
        <family val="2"/>
      </rPr>
      <t xml:space="preserve"> </t>
    </r>
  </si>
  <si>
    <r>
      <rPr>
        <b/>
        <u/>
        <sz val="11"/>
        <color rgb="FF1155CC"/>
        <rFont val="Calibri"/>
        <family val="2"/>
      </rPr>
      <t>https://www.revisor.mn.gov/statutes/cite/145.414</t>
    </r>
    <r>
      <rPr>
        <b/>
        <sz val="11"/>
        <color theme="1"/>
        <rFont val="Calibri"/>
        <family val="2"/>
      </rPr>
      <t xml:space="preserve"> </t>
    </r>
  </si>
  <si>
    <r>
      <rPr>
        <b/>
        <u/>
        <sz val="11"/>
        <color rgb="FF1155CC"/>
        <rFont val="Calibri"/>
        <family val="2"/>
      </rPr>
      <t>https://www.revisor.mn.gov/statutes/cite/145.925</t>
    </r>
    <r>
      <rPr>
        <b/>
        <sz val="11"/>
        <color theme="1"/>
        <rFont val="Calibri"/>
        <family val="2"/>
      </rPr>
      <t xml:space="preserve"> </t>
    </r>
  </si>
  <si>
    <r>
      <rPr>
        <b/>
        <u/>
        <sz val="11"/>
        <color rgb="FF1155CC"/>
        <rFont val="Calibri"/>
        <family val="2"/>
      </rPr>
      <t>https://www.revisor.mn.gov/statutes/cite/145.925</t>
    </r>
    <r>
      <rPr>
        <b/>
        <sz val="11"/>
        <color theme="1"/>
        <rFont val="Calibri"/>
        <family val="2"/>
      </rPr>
      <t xml:space="preserve"> </t>
    </r>
  </si>
  <si>
    <r>
      <rPr>
        <b/>
        <u/>
        <sz val="11"/>
        <color rgb="FF1155CC"/>
        <rFont val="Calibri"/>
        <family val="2"/>
      </rPr>
      <t>https://www.revisor.mn.gov/statutes/cite/145.925</t>
    </r>
    <r>
      <rPr>
        <b/>
        <sz val="11"/>
        <color theme="1"/>
        <rFont val="Calibri"/>
        <family val="2"/>
      </rPr>
      <t xml:space="preserve"> </t>
    </r>
  </si>
  <si>
    <r>
      <rPr>
        <b/>
        <u/>
        <sz val="11"/>
        <color rgb="FF1155CC"/>
        <rFont val="Calibri"/>
        <family val="2"/>
      </rPr>
      <t>https://www.revisor.mn.gov/statutes/cite/145.925</t>
    </r>
    <r>
      <rPr>
        <b/>
        <sz val="11"/>
        <color theme="1"/>
        <rFont val="Calibri"/>
        <family val="2"/>
      </rPr>
      <t xml:space="preserve"> </t>
    </r>
  </si>
  <si>
    <r>
      <rPr>
        <b/>
        <u/>
        <sz val="11"/>
        <color rgb="FF1155CC"/>
        <rFont val="Calibri"/>
        <family val="2"/>
      </rPr>
      <t>https://www.revisor.mn.gov/statutes/cite/145.925</t>
    </r>
    <r>
      <rPr>
        <b/>
        <sz val="11"/>
        <color theme="1"/>
        <rFont val="Calibri"/>
        <family val="2"/>
      </rPr>
      <t xml:space="preserve"> </t>
    </r>
  </si>
  <si>
    <r>
      <rPr>
        <b/>
        <u/>
        <sz val="11"/>
        <color rgb="FF1155CC"/>
        <rFont val="Calibri"/>
        <family val="2"/>
      </rPr>
      <t>https://www.revisor.mn.gov/statutes/cite/145.925</t>
    </r>
    <r>
      <rPr>
        <b/>
        <sz val="11"/>
        <color theme="1"/>
        <rFont val="Calibri"/>
        <family val="2"/>
      </rPr>
      <t xml:space="preserve"> </t>
    </r>
  </si>
  <si>
    <t>Watch bill in progress SF287 (2023-24), which does have religious exceptions</t>
  </si>
  <si>
    <r>
      <rPr>
        <b/>
        <u/>
        <sz val="11"/>
        <color rgb="FF1155CC"/>
        <rFont val="Calibri"/>
        <family val="2"/>
      </rPr>
      <t>https://www.revisor.mn.gov/statutes/cite/517.09</t>
    </r>
    <r>
      <rPr>
        <b/>
        <sz val="11"/>
        <color theme="1"/>
        <rFont val="Calibri"/>
        <family val="2"/>
      </rPr>
      <t xml:space="preserve"> </t>
    </r>
  </si>
  <si>
    <r>
      <rPr>
        <b/>
        <u/>
        <sz val="11"/>
        <color rgb="FF1155CC"/>
        <rFont val="Calibri"/>
        <family val="2"/>
      </rPr>
      <t>https://www.revisor.mn.gov/statutes/cite/260E.06</t>
    </r>
    <r>
      <rPr>
        <b/>
        <sz val="11"/>
        <color theme="1"/>
        <rFont val="Calibri"/>
        <family val="2"/>
      </rPr>
      <t xml:space="preserve"> </t>
    </r>
  </si>
  <si>
    <r>
      <rPr>
        <b/>
        <u/>
        <sz val="11"/>
        <color rgb="FF1155CC"/>
        <rFont val="Calibri"/>
        <family val="2"/>
      </rPr>
      <t>https://www.revisor.mn.gov/statutes/cite/340A.503#stat.340A.503.2</t>
    </r>
    <r>
      <rPr>
        <b/>
        <sz val="11"/>
        <color theme="1"/>
        <rFont val="Calibri"/>
        <family val="2"/>
      </rPr>
      <t xml:space="preserve"> </t>
    </r>
  </si>
  <si>
    <r>
      <rPr>
        <b/>
        <u/>
        <sz val="11"/>
        <color rgb="FF1155CC"/>
        <rFont val="Calibri"/>
        <family val="2"/>
      </rPr>
      <t>https://www.revisor.mn.gov/statutes/cite/340A.503#stat.340A.503.1</t>
    </r>
    <r>
      <rPr>
        <b/>
        <sz val="11"/>
        <color theme="1"/>
        <rFont val="Calibri"/>
        <family val="2"/>
      </rPr>
      <t xml:space="preserve"> </t>
    </r>
  </si>
  <si>
    <r>
      <rPr>
        <b/>
        <u/>
        <sz val="11"/>
        <color rgb="FF1155CC"/>
        <rFont val="Calibri"/>
        <family val="2"/>
      </rPr>
      <t>https://www.revisor.mn.gov/statutes/cite/517.09</t>
    </r>
    <r>
      <rPr>
        <b/>
        <sz val="11"/>
        <color theme="1"/>
        <rFont val="Calibri"/>
        <family val="2"/>
      </rPr>
      <t xml:space="preserve"> </t>
    </r>
  </si>
  <si>
    <r>
      <rPr>
        <b/>
        <u/>
        <sz val="11"/>
        <color rgb="FF1155CC"/>
        <rFont val="Calibri"/>
        <family val="2"/>
      </rPr>
      <t>https://www.revisor.mn.gov/statutes/cite/517.09</t>
    </r>
    <r>
      <rPr>
        <b/>
        <sz val="11"/>
        <color theme="1"/>
        <rFont val="Calibri"/>
        <family val="2"/>
      </rPr>
      <t xml:space="preserve"> </t>
    </r>
  </si>
  <si>
    <r>
      <rPr>
        <b/>
        <u/>
        <sz val="11"/>
        <color rgb="FF1155CC"/>
        <rFont val="Calibri"/>
        <family val="2"/>
      </rPr>
      <t>https://www.revisor.mn.gov/statutes/cite/517.09</t>
    </r>
    <r>
      <rPr>
        <b/>
        <sz val="11"/>
        <color theme="1"/>
        <rFont val="Calibri"/>
        <family val="2"/>
      </rPr>
      <t xml:space="preserve"> </t>
    </r>
  </si>
  <si>
    <r>
      <rPr>
        <b/>
        <u/>
        <sz val="11"/>
        <color rgb="FF1155CC"/>
        <rFont val="Calibri"/>
        <family val="2"/>
      </rPr>
      <t>https://www.revisor.mn.gov/statutes/cite/517.09</t>
    </r>
    <r>
      <rPr>
        <b/>
        <sz val="11"/>
        <color theme="1"/>
        <rFont val="Calibri"/>
        <family val="2"/>
      </rPr>
      <t xml:space="preserve"> </t>
    </r>
  </si>
  <si>
    <r>
      <rPr>
        <b/>
        <u/>
        <sz val="11"/>
        <color rgb="FF1155CC"/>
        <rFont val="Calibri"/>
        <family val="2"/>
      </rPr>
      <t>https://www.revisor.mn.gov/statutes/cite/121A.15</t>
    </r>
    <r>
      <rPr>
        <b/>
        <sz val="11"/>
        <color theme="1"/>
        <rFont val="Calibri"/>
        <family val="2"/>
      </rPr>
      <t xml:space="preserve"> </t>
    </r>
  </si>
  <si>
    <r>
      <rPr>
        <b/>
        <u/>
        <sz val="11"/>
        <color rgb="FF1155CC"/>
        <rFont val="Calibri"/>
        <family val="2"/>
      </rPr>
      <t>https://www.revisor.mn.gov/statutes/cite/120A.35</t>
    </r>
    <r>
      <rPr>
        <b/>
        <sz val="11"/>
        <color theme="1"/>
        <rFont val="Calibri"/>
        <family val="2"/>
      </rPr>
      <t xml:space="preserve"> </t>
    </r>
  </si>
  <si>
    <r>
      <rPr>
        <b/>
        <u/>
        <sz val="11"/>
        <color rgb="FF1155CC"/>
        <rFont val="Calibri"/>
        <family val="2"/>
      </rPr>
      <t>https://www.revisor.mn.gov/statutes/cite/120A.22</t>
    </r>
    <r>
      <rPr>
        <b/>
        <u/>
        <sz val="11"/>
        <color rgb="FF000000"/>
        <rFont val="Calibri"/>
        <family val="2"/>
      </rPr>
      <t xml:space="preserve"> </t>
    </r>
    <r>
      <rPr>
        <b/>
        <sz val="11"/>
        <color theme="1"/>
        <rFont val="Calibri"/>
        <family val="2"/>
      </rPr>
      <t xml:space="preserve">; </t>
    </r>
    <r>
      <rPr>
        <b/>
        <u/>
        <sz val="11"/>
        <color rgb="FF1155CC"/>
        <rFont val="Calibri"/>
        <family val="2"/>
      </rPr>
      <t>https://www.revisor.mn.gov/statutes/cite/120A.35</t>
    </r>
  </si>
  <si>
    <r>
      <rPr>
        <i/>
        <sz val="11"/>
        <color theme="1"/>
        <rFont val="Calibri"/>
        <family val="2"/>
      </rPr>
      <t>Updating note:</t>
    </r>
    <r>
      <rPr>
        <sz val="11"/>
        <color theme="1"/>
        <rFont val="Calibri"/>
        <family val="2"/>
      </rPr>
      <t xml:space="preserve"> This section providing that no person and no hospital or institution shall be coerced, held liable, or discriminated against in any manner because of refusal to perform, accommodate, assist, or submit to an abortion for any reason cannot constitutionally be applied to public facilities.  Hodgson v. Lawson, 542 F.2d 1350 (8th Cir. 1976).</t>
    </r>
  </si>
  <si>
    <r>
      <rPr>
        <b/>
        <u/>
        <sz val="11"/>
        <color rgb="FF1155CC"/>
        <rFont val="Calibri"/>
        <family val="2"/>
      </rPr>
      <t>https://advance.lexis.com/api/document/collection/statutes-legislation/id/8P6B-7Y92-8T6X-73X2-00008-00?cite=Miss.%20Code%20Ann.%20%C2%A7%2011-61-1&amp;context=1000516</t>
    </r>
    <r>
      <rPr>
        <b/>
        <sz val="11"/>
        <color theme="1"/>
        <rFont val="Calibri"/>
        <family val="2"/>
      </rPr>
      <t xml:space="preserve"> </t>
    </r>
  </si>
  <si>
    <t>https://law.justia.com/codes/mississippi/title-23/chapter-15/article-19/subarticle-c/section-23-15-713/</t>
  </si>
  <si>
    <t>https://law.justia.com/codes/mississippi/title-11/chapter-62/section-11-62-5/</t>
  </si>
  <si>
    <r>
      <rPr>
        <b/>
        <u/>
        <sz val="11"/>
        <color rgb="FF000000"/>
        <rFont val="Calibri"/>
        <family val="2"/>
      </rPr>
      <t>https://law.justia.com/codes/mississippi/title-41/chapter-107/section-41-107-5/</t>
    </r>
    <r>
      <rPr>
        <b/>
        <u/>
        <sz val="11"/>
        <color rgb="FF000000"/>
        <rFont val="Calibri"/>
        <family val="2"/>
      </rPr>
      <t xml:space="preserve">; </t>
    </r>
    <r>
      <rPr>
        <b/>
        <u/>
        <sz val="11"/>
        <color rgb="FF1155CC"/>
        <rFont val="Calibri"/>
        <family val="2"/>
      </rPr>
      <t>https://law.justia.com/codes/mississippi/title-41/chapter-107/section-41-107-7/</t>
    </r>
    <r>
      <rPr>
        <b/>
        <u/>
        <sz val="11"/>
        <color rgb="FF000000"/>
        <rFont val="Calibri"/>
        <family val="2"/>
      </rPr>
      <t xml:space="preserve"> ; </t>
    </r>
    <r>
      <rPr>
        <b/>
        <u/>
        <sz val="11"/>
        <color rgb="FF1155CC"/>
        <rFont val="Calibri"/>
        <family val="2"/>
      </rPr>
      <t>https://law.justia.com/codes/mississippi/title-41/chapter-107/section-41-107-9/</t>
    </r>
    <r>
      <rPr>
        <b/>
        <u/>
        <sz val="11"/>
        <color rgb="FF000000"/>
        <rFont val="Calibri"/>
        <family val="2"/>
      </rPr>
      <t xml:space="preserve">; </t>
    </r>
    <r>
      <rPr>
        <b/>
        <u/>
        <sz val="11"/>
        <color rgb="FF1155CC"/>
        <rFont val="Calibri"/>
        <family val="2"/>
      </rPr>
      <t>https://law.justia.com/codes/mississippi/title-41/chapter-41/uniform-health-care-decisions-act/section-41-41-215/</t>
    </r>
    <r>
      <rPr>
        <b/>
        <u/>
        <sz val="11"/>
        <color rgb="FF000000"/>
        <rFont val="Calibri"/>
        <family val="2"/>
      </rPr>
      <t xml:space="preserve">  </t>
    </r>
  </si>
  <si>
    <t>2004; 1999</t>
  </si>
  <si>
    <t>§41-107-5(1)</t>
  </si>
  <si>
    <t>https://law.justia.com/codes/mississippi/title-41/chapter-107/section-41-107-5/</t>
  </si>
  <si>
    <t>§41-107-7(1)</t>
  </si>
  <si>
    <t>https://law.justia.com/codes/mississippi/title-41/chapter-107/section-41-107-7/</t>
  </si>
  <si>
    <t>CSR- See previous note about deletion</t>
  </si>
  <si>
    <r>
      <rPr>
        <b/>
        <u/>
        <sz val="11"/>
        <color rgb="FF1155CC"/>
        <rFont val="Calibri"/>
        <family val="2"/>
      </rPr>
      <t>https://law.justia.com/codes/mississippi/title-41/chapter-107/section-41-107-5/</t>
    </r>
    <r>
      <rPr>
        <b/>
        <u/>
        <sz val="11"/>
        <color rgb="FF000000"/>
        <rFont val="Calibri"/>
        <family val="2"/>
      </rPr>
      <t xml:space="preserve"> ; </t>
    </r>
    <r>
      <rPr>
        <b/>
        <u/>
        <sz val="11"/>
        <color rgb="FF1155CC"/>
        <rFont val="Calibri"/>
        <family val="2"/>
      </rPr>
      <t>https://law.justia.com/codes/mississippi/title-41/chapter-107/section-41-107-7/</t>
    </r>
    <r>
      <rPr>
        <b/>
        <u/>
        <sz val="11"/>
        <color rgb="FF000000"/>
        <rFont val="Calibri"/>
        <family val="2"/>
      </rPr>
      <t xml:space="preserve"> </t>
    </r>
  </si>
  <si>
    <r>
      <rPr>
        <b/>
        <u/>
        <sz val="11"/>
        <color rgb="FF1155CC"/>
        <rFont val="Calibri"/>
        <family val="2"/>
      </rPr>
      <t>https://law.justia.com/codes/mississippi/title-41/chapter-107/section-41-107-5/</t>
    </r>
    <r>
      <rPr>
        <b/>
        <u/>
        <sz val="11"/>
        <color rgb="FF000000"/>
        <rFont val="Calibri"/>
        <family val="2"/>
      </rPr>
      <t xml:space="preserve"> ; </t>
    </r>
    <r>
      <rPr>
        <b/>
        <u/>
        <sz val="11"/>
        <color rgb="FF1155CC"/>
        <rFont val="Calibri"/>
        <family val="2"/>
      </rPr>
      <t>https://law.justia.com/codes/mississippi/title-41/chapter-107/section-41-107-7/</t>
    </r>
    <r>
      <rPr>
        <b/>
        <u/>
        <sz val="11"/>
        <color rgb="FF000000"/>
        <rFont val="Calibri"/>
        <family val="2"/>
      </rPr>
      <t xml:space="preserve"> </t>
    </r>
  </si>
  <si>
    <r>
      <rPr>
        <b/>
        <u/>
        <sz val="11"/>
        <color rgb="FF1155CC"/>
        <rFont val="Calibri"/>
        <family val="2"/>
      </rPr>
      <t>https://law.justia.com/codes/mississippi/title-41/chapter-107/section-41-107-5/</t>
    </r>
    <r>
      <rPr>
        <b/>
        <u/>
        <sz val="11"/>
        <color rgb="FF000000"/>
        <rFont val="Calibri"/>
        <family val="2"/>
      </rPr>
      <t xml:space="preserve"> ; </t>
    </r>
    <r>
      <rPr>
        <b/>
        <u/>
        <sz val="11"/>
        <color rgb="FF1155CC"/>
        <rFont val="Calibri"/>
        <family val="2"/>
      </rPr>
      <t>https://law.justia.com/codes/mississippi/title-41/chapter-107/section-41-107-7/</t>
    </r>
    <r>
      <rPr>
        <b/>
        <u/>
        <sz val="11"/>
        <color rgb="FF000000"/>
        <rFont val="Calibri"/>
        <family val="2"/>
      </rPr>
      <t xml:space="preserve"> </t>
    </r>
  </si>
  <si>
    <r>
      <rPr>
        <b/>
        <u/>
        <sz val="11"/>
        <color rgb="FF1155CC"/>
        <rFont val="Calibri"/>
        <family val="2"/>
      </rPr>
      <t>https://law.justia.com/codes/mississippi/title-41/chapter-107/section-41-107-5/</t>
    </r>
    <r>
      <rPr>
        <b/>
        <u/>
        <sz val="11"/>
        <color rgb="FF000000"/>
        <rFont val="Calibri"/>
        <family val="2"/>
      </rPr>
      <t xml:space="preserve"> ; </t>
    </r>
    <r>
      <rPr>
        <b/>
        <u/>
        <sz val="11"/>
        <color rgb="FF1155CC"/>
        <rFont val="Calibri"/>
        <family val="2"/>
      </rPr>
      <t>https://law.justia.com/codes/mississippi/title-41/chapter-107/section-41-107-7/</t>
    </r>
    <r>
      <rPr>
        <b/>
        <u/>
        <sz val="11"/>
        <color rgb="FF000000"/>
        <rFont val="Calibri"/>
        <family val="2"/>
      </rPr>
      <t xml:space="preserve"> </t>
    </r>
  </si>
  <si>
    <r>
      <rPr>
        <b/>
        <u/>
        <sz val="11"/>
        <color rgb="FF1155CC"/>
        <rFont val="Calibri"/>
        <family val="2"/>
      </rPr>
      <t>https://law.justia.com/codes/mississippi/title-41/chapter-107/section-41-107-5/</t>
    </r>
    <r>
      <rPr>
        <b/>
        <u/>
        <sz val="11"/>
        <color rgb="FF000000"/>
        <rFont val="Calibri"/>
        <family val="2"/>
      </rPr>
      <t xml:space="preserve"> ; </t>
    </r>
    <r>
      <rPr>
        <b/>
        <u/>
        <sz val="11"/>
        <color rgb="FF1155CC"/>
        <rFont val="Calibri"/>
        <family val="2"/>
      </rPr>
      <t>https://law.justia.com/codes/mississippi/title-41/chapter-107/section-41-107-7/</t>
    </r>
    <r>
      <rPr>
        <b/>
        <u/>
        <sz val="11"/>
        <color rgb="FF000000"/>
        <rFont val="Calibri"/>
        <family val="2"/>
      </rPr>
      <t xml:space="preserve"> </t>
    </r>
  </si>
  <si>
    <r>
      <rPr>
        <b/>
        <u/>
        <sz val="11"/>
        <color rgb="FF1155CC"/>
        <rFont val="Calibri"/>
        <family val="2"/>
      </rPr>
      <t>https://law.justia.com/codes/mississippi/title-41/chapter-107/section-41-107-5/</t>
    </r>
    <r>
      <rPr>
        <b/>
        <u/>
        <sz val="11"/>
        <color rgb="FF000000"/>
        <rFont val="Calibri"/>
        <family val="2"/>
      </rPr>
      <t xml:space="preserve"> ; </t>
    </r>
    <r>
      <rPr>
        <b/>
        <u/>
        <sz val="11"/>
        <color rgb="FF1155CC"/>
        <rFont val="Calibri"/>
        <family val="2"/>
      </rPr>
      <t>https://law.justia.com/codes/mississippi/title-41/chapter-107/section-41-107-7/</t>
    </r>
    <r>
      <rPr>
        <b/>
        <u/>
        <sz val="11"/>
        <color rgb="FF000000"/>
        <rFont val="Calibri"/>
        <family val="2"/>
      </rPr>
      <t xml:space="preserve"> </t>
    </r>
  </si>
  <si>
    <r>
      <rPr>
        <b/>
        <u/>
        <sz val="11"/>
        <color rgb="FF1155CC"/>
        <rFont val="Calibri"/>
        <family val="2"/>
      </rPr>
      <t>https://law.justia.com/codes/mississippi/title-41/chapter-107/section-41-107-5/</t>
    </r>
    <r>
      <rPr>
        <b/>
        <u/>
        <sz val="11"/>
        <color rgb="FF000000"/>
        <rFont val="Calibri"/>
        <family val="2"/>
      </rPr>
      <t xml:space="preserve"> ; </t>
    </r>
    <r>
      <rPr>
        <b/>
        <u/>
        <sz val="11"/>
        <color rgb="FF1155CC"/>
        <rFont val="Calibri"/>
        <family val="2"/>
      </rPr>
      <t>https://law.justia.com/codes/mississippi/title-41/chapter-107/section-41-107-7/</t>
    </r>
    <r>
      <rPr>
        <b/>
        <u/>
        <sz val="11"/>
        <color rgb="FF000000"/>
        <rFont val="Calibri"/>
        <family val="2"/>
      </rPr>
      <t xml:space="preserve"> </t>
    </r>
  </si>
  <si>
    <r>
      <rPr>
        <b/>
        <u/>
        <sz val="11"/>
        <color rgb="FF1155CC"/>
        <rFont val="Calibri"/>
        <family val="2"/>
      </rPr>
      <t>https://law.justia.com/codes/mississippi/title-41/chapter-107/section-41-107-5/</t>
    </r>
    <r>
      <rPr>
        <b/>
        <u/>
        <sz val="11"/>
        <color rgb="FF000000"/>
        <rFont val="Calibri"/>
        <family val="2"/>
      </rPr>
      <t xml:space="preserve"> ; </t>
    </r>
    <r>
      <rPr>
        <b/>
        <u/>
        <sz val="11"/>
        <color rgb="FF1155CC"/>
        <rFont val="Calibri"/>
        <family val="2"/>
      </rPr>
      <t>https://law.justia.com/codes/mississippi/title-41/chapter-107/section-41-107-7/</t>
    </r>
    <r>
      <rPr>
        <b/>
        <u/>
        <sz val="11"/>
        <color rgb="FF000000"/>
        <rFont val="Calibri"/>
        <family val="2"/>
      </rPr>
      <t xml:space="preserve"> </t>
    </r>
  </si>
  <si>
    <r>
      <rPr>
        <b/>
        <u/>
        <sz val="11"/>
        <color rgb="FF1155CC"/>
        <rFont val="Calibri"/>
        <family val="2"/>
      </rPr>
      <t>https://law.justia.com/codes/mississippi/title-41/chapter-107/section-41-107-5/</t>
    </r>
    <r>
      <rPr>
        <b/>
        <u/>
        <sz val="11"/>
        <color rgb="FF000000"/>
        <rFont val="Calibri"/>
        <family val="2"/>
      </rPr>
      <t xml:space="preserve"> ; </t>
    </r>
    <r>
      <rPr>
        <b/>
        <u/>
        <sz val="11"/>
        <color rgb="FF1155CC"/>
        <rFont val="Calibri"/>
        <family val="2"/>
      </rPr>
      <t>https://law.justia.com/codes/mississippi/title-41/chapter-107/section-41-107-7/</t>
    </r>
    <r>
      <rPr>
        <b/>
        <u/>
        <sz val="11"/>
        <color rgb="FF000000"/>
        <rFont val="Calibri"/>
        <family val="2"/>
      </rPr>
      <t xml:space="preserve"> </t>
    </r>
  </si>
  <si>
    <r>
      <rPr>
        <b/>
        <u/>
        <sz val="11"/>
        <color rgb="FF1155CC"/>
        <rFont val="Calibri"/>
        <family val="2"/>
      </rPr>
      <t>https://law.justia.com/codes/mississippi/title-41/chapter-107/section-41-107-5/</t>
    </r>
    <r>
      <rPr>
        <b/>
        <u/>
        <sz val="11"/>
        <color rgb="FF000000"/>
        <rFont val="Calibri"/>
        <family val="2"/>
      </rPr>
      <t xml:space="preserve"> ; </t>
    </r>
    <r>
      <rPr>
        <b/>
        <u/>
        <sz val="11"/>
        <color rgb="FF1155CC"/>
        <rFont val="Calibri"/>
        <family val="2"/>
      </rPr>
      <t>https://law.justia.com/codes/mississippi/title-41/chapter-107/section-41-107-7/</t>
    </r>
    <r>
      <rPr>
        <b/>
        <u/>
        <sz val="11"/>
        <color rgb="FF000000"/>
        <rFont val="Calibri"/>
        <family val="2"/>
      </rPr>
      <t xml:space="preserve"> </t>
    </r>
  </si>
  <si>
    <t>§ 41-41-215</t>
  </si>
  <si>
    <t>https://law.justia.com/codes/mississippi/title-41/chapter-41/uniform-health-care-decisions-act/section-41-41-215/</t>
  </si>
  <si>
    <t>Last amended 1999</t>
  </si>
  <si>
    <t>§ 11-62-5(4)</t>
  </si>
  <si>
    <r>
      <rPr>
        <b/>
        <u/>
        <sz val="11"/>
        <color rgb="FF1155CC"/>
        <rFont val="Calibri"/>
        <family val="2"/>
      </rPr>
      <t>https://law.justia.com/codes/mississippi/title-11/chapter-62/section-11-62-5/</t>
    </r>
  </si>
  <si>
    <t>https://law.justia.com/codes/mississippi/title-41/chapter-107/section-41-107-9/</t>
  </si>
  <si>
    <r>
      <rPr>
        <b/>
        <u/>
        <sz val="11"/>
        <color rgb="FF1155CC"/>
        <rFont val="Calibri"/>
        <family val="2"/>
      </rPr>
      <t>https://law.justia.com/codes/mississippi/title-11/chapter-62/section-11-62-5/</t>
    </r>
  </si>
  <si>
    <t>https://law.justia.com/codes/mississippi/title-43/chapter-21/intake/section-43-21-353/</t>
  </si>
  <si>
    <t>https://law.justia.com/codes/mississippi/title-67/chapter-3/section-67-3-53/</t>
  </si>
  <si>
    <t>https://law.justia.com/codes/mississippi/title-67/chapter-3/section-67-3-54/</t>
  </si>
  <si>
    <r>
      <rPr>
        <b/>
        <u/>
        <sz val="11"/>
        <color rgb="FF1155CC"/>
        <rFont val="Calibri"/>
        <family val="2"/>
      </rPr>
      <t>https://law.justia.com/codes/mississippi/title-11/chapter-62/section-11-62-5/</t>
    </r>
    <r>
      <rPr>
        <b/>
        <sz val="11"/>
        <color theme="1"/>
        <rFont val="Calibri"/>
        <family val="2"/>
      </rPr>
      <t xml:space="preserve">; </t>
    </r>
    <r>
      <rPr>
        <b/>
        <u/>
        <sz val="11"/>
        <color rgb="FF1155CC"/>
        <rFont val="Calibri"/>
        <family val="2"/>
      </rPr>
      <t>https://law.justia.com/codes/mississippi/title-11/chapter-62/section-11-62-17/</t>
    </r>
    <r>
      <rPr>
        <b/>
        <sz val="11"/>
        <color theme="1"/>
        <rFont val="Calibri"/>
        <family val="2"/>
      </rPr>
      <t xml:space="preserve"> </t>
    </r>
  </si>
  <si>
    <t>https://law.justia.com/codes/mississippi/title-11/chapter-62/section-11-62-7/</t>
  </si>
  <si>
    <t xml:space="preserve"> Bosarge v. Edney, Civil Action No. 1:22-cv00233. </t>
  </si>
  <si>
    <t xml:space="preserve">https://msdh.ms.gov/page/resources/19957.pdf </t>
  </si>
  <si>
    <r>
      <rPr>
        <b/>
        <sz val="11"/>
        <color theme="1"/>
        <rFont val="Calibri"/>
        <family val="2"/>
      </rPr>
      <t>CSR- There was a bill in 2024 (</t>
    </r>
    <r>
      <rPr>
        <b/>
        <u/>
        <sz val="11"/>
        <color rgb="FF1155CC"/>
        <rFont val="Calibri"/>
        <family val="2"/>
      </rPr>
      <t>HB 1506</t>
    </r>
    <r>
      <rPr>
        <b/>
        <sz val="11"/>
        <color theme="1"/>
        <rFont val="Calibri"/>
        <family val="2"/>
      </rPr>
      <t>) and a new one in 2025 (</t>
    </r>
    <r>
      <rPr>
        <b/>
        <u/>
        <sz val="11"/>
        <color rgb="FF1155CC"/>
        <rFont val="Calibri"/>
        <family val="2"/>
      </rPr>
      <t>HB 1571</t>
    </r>
    <r>
      <rPr>
        <b/>
        <sz val="11"/>
        <color theme="1"/>
        <rFont val="Calibri"/>
        <family val="2"/>
      </rPr>
      <t xml:space="preserve">) to codify the religious exemption. </t>
    </r>
  </si>
  <si>
    <t>§37-13-91(4)(g), CMSR 07-000-003 Rule 30.2 (4)(f)</t>
  </si>
  <si>
    <r>
      <rPr>
        <b/>
        <u/>
        <sz val="11"/>
        <color rgb="FF000000"/>
        <rFont val="Calibri"/>
        <family val="2"/>
      </rPr>
      <t>https://law.justia.com/codes/mississippi/title-37/chapter-13/mississippi-compulsory-school-attendance-law/section-37-13-91/</t>
    </r>
    <r>
      <rPr>
        <b/>
        <sz val="11"/>
        <color theme="1"/>
        <rFont val="Calibri"/>
        <family val="2"/>
      </rPr>
      <t xml:space="preserve">; </t>
    </r>
    <r>
      <rPr>
        <b/>
        <u/>
        <sz val="11"/>
        <color rgb="FF1155CC"/>
        <rFont val="Calibri"/>
        <family val="2"/>
      </rPr>
      <t>https://safesupportivelearning.ed.gov/discipline-compendium?state=mississippi&amp;sub_category=Chronic%20Absenteeism%20and%20Truancy</t>
    </r>
    <r>
      <rPr>
        <b/>
        <sz val="11"/>
        <color theme="1"/>
        <rFont val="Calibri"/>
        <family val="2"/>
      </rPr>
      <t xml:space="preserve"> </t>
    </r>
  </si>
  <si>
    <t>https://law.justia.com/codes/mississippi/title-37/chapter-13/mississippi-compulsory-school-attendance-law/section-37-13-91/</t>
  </si>
  <si>
    <t>§ 37-13-173</t>
  </si>
  <si>
    <t>https://law.justia.com/codes/mississippi/title-37/chapter-13/sex-and-abstinence-education/section-37-13-173/</t>
  </si>
  <si>
    <t>Last amended in 2011</t>
  </si>
  <si>
    <t>Miss. Code Ann. §§ 11-62-3, -5</t>
  </si>
  <si>
    <t>https://law.justia.com/codes/mississippi/2020/title-11/chapter-62/section-11-62-3/</t>
  </si>
  <si>
    <t>Both sections passed in 2020</t>
  </si>
  <si>
    <r>
      <rPr>
        <b/>
        <u/>
        <sz val="11"/>
        <color rgb="FF1155CC"/>
        <rFont val="Calibri"/>
        <family val="2"/>
      </rPr>
      <t>https://advance.lexis.com/api/document/collection/statutes-legislation/id/8P6B-7Y92-8T6X-73X2-00008-00?cite=Miss.%20Code%20Ann.%20%C2%A7%2011-61-1&amp;context=1000516</t>
    </r>
    <r>
      <rPr>
        <b/>
        <sz val="11"/>
        <color theme="1"/>
        <rFont val="Calibri"/>
        <family val="2"/>
      </rPr>
      <t xml:space="preserve"> </t>
    </r>
  </si>
  <si>
    <r>
      <rPr>
        <b/>
        <u/>
        <sz val="11"/>
        <color rgb="FF1155CC"/>
        <rFont val="Calibri"/>
        <family val="2"/>
      </rPr>
      <t>https://advance.lexis.com/api/document/collection/statutes-legislation/id/60B6-YV43-GXJ9-3564-00008-00?cite=Miss.%20Code%20Ann.%20%C2%A7%2023-15-713&amp;context=1000516</t>
    </r>
    <r>
      <rPr>
        <b/>
        <sz val="11"/>
        <color rgb="FF000000"/>
        <rFont val="Calibri"/>
        <family val="2"/>
      </rPr>
      <t xml:space="preserve"> </t>
    </r>
  </si>
  <si>
    <r>
      <rPr>
        <b/>
        <u/>
        <sz val="11"/>
        <color rgb="FF1155CC"/>
        <rFont val="Calibri"/>
        <family val="2"/>
      </rPr>
      <t>https://advance.lexis.com/api/document/collection/statutes-legislation/id/8P6B-7Y92-8T6X-73X6-00008-00?cite=Miss.%20Code%20Ann.%20%C2%A7%2011-62-5&amp;context=1000516</t>
    </r>
    <r>
      <rPr>
        <b/>
        <sz val="11"/>
        <color theme="1"/>
        <rFont val="Calibri"/>
        <family val="2"/>
      </rPr>
      <t xml:space="preserve"> </t>
    </r>
  </si>
  <si>
    <r>
      <rPr>
        <b/>
        <u/>
        <sz val="11"/>
        <color rgb="FF1155CC"/>
        <rFont val="Calibri"/>
        <family val="2"/>
      </rPr>
      <t>https://advance.lexis.com/api/document/collection/statutes-legislation/id/8P6B-83C2-D6RV-H09M-00008-00?cite=Miss.%20Code%20Ann.%20%C2%A7%2041-107-5&amp;context=1000516</t>
    </r>
    <r>
      <rPr>
        <b/>
        <sz val="11"/>
        <color theme="1"/>
        <rFont val="Calibri"/>
        <family val="2"/>
      </rPr>
      <t xml:space="preserve"> </t>
    </r>
  </si>
  <si>
    <r>
      <rPr>
        <b/>
        <u/>
        <sz val="11"/>
        <color rgb="FF1155CC"/>
        <rFont val="Calibri"/>
        <family val="2"/>
      </rPr>
      <t>https://advance.lexis.com/api/document/collection/statutes-legislation/id/8P6B-83C2-D6RV-H09N-00008-00?cite=Miss.%20Code%20Ann.%20%C2%A7%2041-107-7&amp;context=1000516</t>
    </r>
    <r>
      <rPr>
        <b/>
        <sz val="11"/>
        <color theme="1"/>
        <rFont val="Calibri"/>
        <family val="2"/>
      </rPr>
      <t xml:space="preserve"> </t>
    </r>
  </si>
  <si>
    <r>
      <rPr>
        <b/>
        <u/>
        <sz val="11"/>
        <color rgb="FF1155CC"/>
        <rFont val="Calibri"/>
        <family val="2"/>
      </rPr>
      <t>https://advance.lexis.com/api/document/collection/statutes-legislation/id/8P6B-83C2-D6RV-H09N-00008-00?cite=Miss.%20Code%20Ann.%20%C2%A7%2041-107-7&amp;context=1000516</t>
    </r>
    <r>
      <rPr>
        <b/>
        <sz val="11"/>
        <color theme="1"/>
        <rFont val="Calibri"/>
        <family val="2"/>
      </rPr>
      <t xml:space="preserve"> </t>
    </r>
  </si>
  <si>
    <r>
      <rPr>
        <b/>
        <u/>
        <sz val="11"/>
        <color rgb="FF1155CC"/>
        <rFont val="Calibri"/>
        <family val="2"/>
      </rPr>
      <t>https://advance.lexis.com/api/document/collection/statutes-legislation/id/8P6B-83C2-D6RV-H09M-00008-00?cite=Miss.%20Code%20Ann.%20%C2%A7%2041-107-5&amp;context=1000516</t>
    </r>
    <r>
      <rPr>
        <b/>
        <sz val="11"/>
        <color theme="1"/>
        <rFont val="Calibri"/>
        <family val="2"/>
      </rPr>
      <t xml:space="preserve"> </t>
    </r>
  </si>
  <si>
    <r>
      <rPr>
        <b/>
        <u/>
        <sz val="11"/>
        <color rgb="FF1155CC"/>
        <rFont val="Calibri"/>
        <family val="2"/>
      </rPr>
      <t>https://advance.lexis.com/api/document/collection/statutes-legislation/id/8P6B-83C2-D6RV-H09M-00008-00?cite=Miss.%20Code%20Ann.%20%C2%A7%2041-107-5&amp;context=1000516</t>
    </r>
    <r>
      <rPr>
        <b/>
        <sz val="11"/>
        <color theme="1"/>
        <rFont val="Calibri"/>
        <family val="2"/>
      </rPr>
      <t xml:space="preserve"> </t>
    </r>
  </si>
  <si>
    <r>
      <rPr>
        <b/>
        <u/>
        <sz val="11"/>
        <color rgb="FF1155CC"/>
        <rFont val="Calibri"/>
        <family val="2"/>
      </rPr>
      <t>https://advance.lexis.com/api/document/collection/statutes-legislation/id/8P6B-83C2-D6RV-H09M-00008-00?cite=Miss.%20Code%20Ann.%20%C2%A7%2041-107-5&amp;context=1000516</t>
    </r>
    <r>
      <rPr>
        <b/>
        <sz val="11"/>
        <color theme="1"/>
        <rFont val="Calibri"/>
        <family val="2"/>
      </rPr>
      <t xml:space="preserve"> </t>
    </r>
  </si>
  <si>
    <r>
      <rPr>
        <b/>
        <u/>
        <sz val="11"/>
        <color rgb="FF1155CC"/>
        <rFont val="Calibri"/>
        <family val="2"/>
      </rPr>
      <t>https://advance.lexis.com/api/document/collection/statutes-legislation/id/8P6B-83C2-D6RV-H09M-00008-00?cite=Miss.%20Code%20Ann.%20%C2%A7%2041-107-5&amp;context=1000516</t>
    </r>
    <r>
      <rPr>
        <b/>
        <sz val="11"/>
        <color theme="1"/>
        <rFont val="Calibri"/>
        <family val="2"/>
      </rPr>
      <t xml:space="preserve"> </t>
    </r>
  </si>
  <si>
    <r>
      <rPr>
        <b/>
        <u/>
        <sz val="11"/>
        <color rgb="FF1155CC"/>
        <rFont val="Calibri"/>
        <family val="2"/>
      </rPr>
      <t>https://advance.lexis.com/api/document/collection/statutes-legislation/id/8P6B-83C2-D6RV-H09M-00008-00?cite=Miss.%20Code%20Ann.%20%C2%A7%2041-107-5&amp;context=1000516</t>
    </r>
    <r>
      <rPr>
        <b/>
        <sz val="11"/>
        <color theme="1"/>
        <rFont val="Calibri"/>
        <family val="2"/>
      </rPr>
      <t xml:space="preserve"> </t>
    </r>
  </si>
  <si>
    <r>
      <rPr>
        <b/>
        <u/>
        <sz val="11"/>
        <color rgb="FF1155CC"/>
        <rFont val="Calibri"/>
        <family val="2"/>
      </rPr>
      <t>https://advance.lexis.com/api/document/collection/statutes-legislation/id/8P6B-83C2-D6RV-H09N-00008-00?cite=Miss.%20Code%20Ann.%20%C2%A7%2041-107-7&amp;context=1000516</t>
    </r>
    <r>
      <rPr>
        <b/>
        <sz val="11"/>
        <color theme="1"/>
        <rFont val="Calibri"/>
        <family val="2"/>
      </rPr>
      <t xml:space="preserve"> </t>
    </r>
  </si>
  <si>
    <r>
      <rPr>
        <b/>
        <u/>
        <sz val="11"/>
        <color rgb="FF1155CC"/>
        <rFont val="Calibri"/>
        <family val="2"/>
      </rPr>
      <t>https://advance.lexis.com/api/document/collection/statutes-legislation/id/8P6B-83C2-D6RV-H09N-00008-00?cite=Miss.%20Code%20Ann.%20%C2%A7%2041-107-7&amp;context=1000516</t>
    </r>
    <r>
      <rPr>
        <b/>
        <sz val="11"/>
        <color theme="1"/>
        <rFont val="Calibri"/>
        <family val="2"/>
      </rPr>
      <t xml:space="preserve"> </t>
    </r>
  </si>
  <si>
    <r>
      <rPr>
        <b/>
        <u/>
        <sz val="11"/>
        <color rgb="FF1155CC"/>
        <rFont val="Calibri"/>
        <family val="2"/>
      </rPr>
      <t>https://advance.lexis.com/api/document/collection/statutes-legislation/id/8P6B-83C2-D6RV-H09M-00008-00?cite=Miss.%20Code%20Ann.%20%C2%A7%2041-107-5&amp;context=1000516</t>
    </r>
    <r>
      <rPr>
        <b/>
        <sz val="11"/>
        <color theme="1"/>
        <rFont val="Calibri"/>
        <family val="2"/>
      </rPr>
      <t xml:space="preserve"> </t>
    </r>
  </si>
  <si>
    <r>
      <rPr>
        <b/>
        <u/>
        <sz val="11"/>
        <color rgb="FF1155CC"/>
        <rFont val="Calibri"/>
        <family val="2"/>
      </rPr>
      <t>https://advance.lexis.com/api/document/collection/statutes-legislation/id/8P6B-83C2-D6RV-H09M-00008-00?cite=Miss.%20Code%20Ann.%20%C2%A7%2041-107-5&amp;context=1000516</t>
    </r>
    <r>
      <rPr>
        <b/>
        <sz val="11"/>
        <color theme="1"/>
        <rFont val="Calibri"/>
        <family val="2"/>
      </rPr>
      <t xml:space="preserve"> </t>
    </r>
  </si>
  <si>
    <r>
      <rPr>
        <b/>
        <u/>
        <sz val="11"/>
        <color rgb="FF1155CC"/>
        <rFont val="Calibri"/>
        <family val="2"/>
      </rPr>
      <t>https://advance.lexis.com/api/document/collection/statutes-legislation/id/8P6B-83C2-D6RV-H09M-00008-00?cite=Miss.%20Code%20Ann.%20%C2%A7%2041-107-5&amp;context=1000516</t>
    </r>
    <r>
      <rPr>
        <b/>
        <sz val="11"/>
        <color theme="1"/>
        <rFont val="Calibri"/>
        <family val="2"/>
      </rPr>
      <t xml:space="preserve"> </t>
    </r>
  </si>
  <si>
    <r>
      <rPr>
        <b/>
        <u/>
        <sz val="11"/>
        <color rgb="FF1155CC"/>
        <rFont val="Calibri"/>
        <family val="2"/>
      </rPr>
      <t>https://advance.lexis.com/api/document/collection/statutes-legislation/id/8P6B-83C2-D6RV-H09M-00008-00?cite=Miss.%20Code%20Ann.%20%C2%A7%2041-107-5&amp;context=1000516</t>
    </r>
    <r>
      <rPr>
        <b/>
        <sz val="11"/>
        <color theme="1"/>
        <rFont val="Calibri"/>
        <family val="2"/>
      </rPr>
      <t xml:space="preserve"> </t>
    </r>
  </si>
  <si>
    <r>
      <rPr>
        <b/>
        <u/>
        <sz val="11"/>
        <color rgb="FF1155CC"/>
        <rFont val="Calibri"/>
        <family val="2"/>
      </rPr>
      <t>https://advance.lexis.com/api/document/collection/statutes-legislation/id/8P6B-83C2-D6RV-H09N-00008-00?cite=Miss.%20Code%20Ann.%20%C2%A7%2041-107-7&amp;context=1000516</t>
    </r>
    <r>
      <rPr>
        <b/>
        <sz val="11"/>
        <color theme="1"/>
        <rFont val="Calibri"/>
        <family val="2"/>
      </rPr>
      <t xml:space="preserve"> </t>
    </r>
  </si>
  <si>
    <r>
      <rPr>
        <b/>
        <u/>
        <sz val="11"/>
        <color rgb="FF1155CC"/>
        <rFont val="Calibri"/>
        <family val="2"/>
      </rPr>
      <t>https://advance.lexis.com/api/document/collection/statutes-legislation/id/8P6B-83C2-D6RV-H09N-00008-00?cite=Miss.%20Code%20Ann.%20%C2%A7%2041-107-7&amp;context=1000516</t>
    </r>
    <r>
      <rPr>
        <b/>
        <sz val="11"/>
        <color theme="1"/>
        <rFont val="Calibri"/>
        <family val="2"/>
      </rPr>
      <t xml:space="preserve"> </t>
    </r>
  </si>
  <si>
    <r>
      <rPr>
        <b/>
        <u/>
        <sz val="11"/>
        <color rgb="FF1155CC"/>
        <rFont val="Calibri"/>
        <family val="2"/>
      </rPr>
      <t>https://advance.lexis.com/api/document/collection/statutes-legislation/id/8P6B-83C2-D6RV-H09M-00008-00?cite=Miss.%20Code%20Ann.%20%C2%A7%2041-107-5&amp;context=1000516</t>
    </r>
    <r>
      <rPr>
        <b/>
        <sz val="11"/>
        <color theme="1"/>
        <rFont val="Calibri"/>
        <family val="2"/>
      </rPr>
      <t xml:space="preserve"> </t>
    </r>
  </si>
  <si>
    <r>
      <rPr>
        <b/>
        <u/>
        <sz val="11"/>
        <color rgb="FF1155CC"/>
        <rFont val="Calibri"/>
        <family val="2"/>
      </rPr>
      <t>https://advance.lexis.com/api/document/collection/statutes-legislation/id/8P6B-83C2-D6RV-H09M-00008-00?cite=Miss.%20Code%20Ann.%20%C2%A7%2041-107-5&amp;context=1000516</t>
    </r>
    <r>
      <rPr>
        <b/>
        <sz val="11"/>
        <color theme="1"/>
        <rFont val="Calibri"/>
        <family val="2"/>
      </rPr>
      <t xml:space="preserve"> </t>
    </r>
  </si>
  <si>
    <r>
      <rPr>
        <b/>
        <u/>
        <sz val="11"/>
        <color rgb="FF1155CC"/>
        <rFont val="Calibri"/>
        <family val="2"/>
      </rPr>
      <t>https://advance.lexis.com/api/document/collection/statutes-legislation/id/8P6B-83C2-D6RV-H09M-00008-00?cite=Miss.%20Code%20Ann.%20%C2%A7%2041-107-5&amp;context=1000516</t>
    </r>
    <r>
      <rPr>
        <b/>
        <sz val="11"/>
        <color theme="1"/>
        <rFont val="Calibri"/>
        <family val="2"/>
      </rPr>
      <t xml:space="preserve"> </t>
    </r>
  </si>
  <si>
    <r>
      <rPr>
        <b/>
        <u/>
        <sz val="11"/>
        <color rgb="FF1155CC"/>
        <rFont val="Calibri"/>
        <family val="2"/>
      </rPr>
      <t>https://advance.lexis.com/api/document/collection/statutes-legislation/id/8P6B-83C2-D6RV-H09P-00008-00?cite=Miss.%20Code%20Ann.%20%C2%A7%2041-107-9&amp;context=1000516</t>
    </r>
    <r>
      <rPr>
        <b/>
        <sz val="11"/>
        <color theme="1"/>
        <rFont val="Calibri"/>
        <family val="2"/>
      </rPr>
      <t xml:space="preserve"> </t>
    </r>
  </si>
  <si>
    <r>
      <rPr>
        <b/>
        <u/>
        <sz val="11"/>
        <color rgb="FF1155CC"/>
        <rFont val="Calibri"/>
        <family val="2"/>
      </rPr>
      <t>https://advance.lexis.com/api/document/collection/statutes-legislation/id/8P6B-7Y92-8T6X-73X6-00008-00?cite=Miss.%20Code%20Ann.%20%C2%A7%2011-62-5&amp;context=1000516</t>
    </r>
    <r>
      <rPr>
        <b/>
        <sz val="11"/>
        <color theme="1"/>
        <rFont val="Calibri"/>
        <family val="2"/>
      </rPr>
      <t xml:space="preserve"> </t>
    </r>
  </si>
  <si>
    <r>
      <rPr>
        <b/>
        <u/>
        <sz val="11"/>
        <color rgb="FF1155CC"/>
        <rFont val="Calibri"/>
        <family val="2"/>
      </rPr>
      <t>https://advance.lexis.com/documentpage/?pdmfid=1000516&amp;crid=6698978c-75b0-4b51-9b2f-e2fb0343cdc6&amp;nodeid=AAXAARAAHAAC&amp;nodepath=%2FROOT%2FAAX%2FAAXAAR%2FAAXAARAAH%2FAAXAARAAHAAC&amp;level=4&amp;haschildren=&amp;populated=false&amp;title=%C2%A7+43-21-353.+Duty+to+inform+state+agencies+and+officials%3B+duty+to+inform+individual+about+whom+report+has+been+made+of+specific+allegations.&amp;config=00JABhZDIzMTViZS04NjcxLTQ1MDItOTllOS03MDg0ZTQxYzU4ZTQKAFBvZENhdGFsb2f8inKxYiqNVSihJeNKRlUp&amp;pddocfullpath=%2Fshared%2Fdocument%2Fstatutes-legislation%2Furn%3AcontentItem%3A8V9G-4BR2-D6RV-H146-00008-00&amp;ecomp=8gf5kkk&amp;prid=7fbe1c92-4ea0-4d3f-aba2-a72576affb1d</t>
    </r>
    <r>
      <rPr>
        <b/>
        <sz val="11"/>
        <color theme="1"/>
        <rFont val="Calibri"/>
        <family val="2"/>
      </rPr>
      <t xml:space="preserve"> </t>
    </r>
  </si>
  <si>
    <r>
      <rPr>
        <b/>
        <u/>
        <sz val="11"/>
        <color rgb="FF1155CC"/>
        <rFont val="Calibri"/>
        <family val="2"/>
      </rPr>
      <t>https://advance.lexis.com/api/document/collection/statutes-legislation/id/605H-JVP3-GXJ9-33NP-00008-00?cite=Miss.%20Code%20Ann.%20%C2%A7%2067-3-53&amp;context=1000516</t>
    </r>
    <r>
      <rPr>
        <b/>
        <sz val="11"/>
        <color theme="1"/>
        <rFont val="Calibri"/>
        <family val="2"/>
      </rPr>
      <t xml:space="preserve"> </t>
    </r>
  </si>
  <si>
    <r>
      <rPr>
        <b/>
        <u/>
        <sz val="11"/>
        <color rgb="FF1155CC"/>
        <rFont val="Calibri"/>
        <family val="2"/>
      </rPr>
      <t>https://advance.lexis.com/documentpage/?pdmfid=1000516&amp;crid=01994c89-0d5a-4c91-ab9d-145c7f7382d2&amp;nodeid=ABJAACABI&amp;nodepath=%2fROOT%2fABJ%2fABJAAC%2fABJAACABI&amp;level=3&amp;haschildren=&amp;populated=false&amp;title=%C2%A7+67-3-54.+Exemption+for+person+over+age+18+but+less+than+21%3b+parental+consent%3b+military+personnel%3b+employee+of+establishment+licensed+to+sell+light+wine%2c+light+spirit+product+or+beer.&amp;config=00JABhZDIzMTViZS04NjcxLTQ1MDItOTllOS03MDg0ZTQxYzU4ZTQKAFBvZENhdGFsb2f8inKxYiqNVSihJeNKRlUp&amp;pddocfullpath=%2fshared%2fdocument%2fstatutes-legislation%2furn%3acontentItem%3a605H-JY43-CH1B-T0V3-00008-00&amp;ecomp=vgf5kkk&amp;prid=d7a5528c-5326-4658-bd11-9410b8d32893</t>
    </r>
    <r>
      <rPr>
        <b/>
        <sz val="11"/>
        <color theme="1"/>
        <rFont val="Calibri"/>
        <family val="2"/>
      </rPr>
      <t xml:space="preserve"> </t>
    </r>
  </si>
  <si>
    <r>
      <rPr>
        <b/>
        <u/>
        <sz val="11"/>
        <color rgb="FF1155CC"/>
        <rFont val="Calibri"/>
        <family val="2"/>
      </rPr>
      <t>https://advance.lexis.com/api/document/collection/statutes-legislation/id/8P6B-7Y92-8T6X-73X6-00008-00?cite=Miss.%20Code%20Ann.%20%C2%A7%2011-62-5&amp;context=1000516</t>
    </r>
    <r>
      <rPr>
        <b/>
        <sz val="11"/>
        <color theme="1"/>
        <rFont val="Calibri"/>
        <family val="2"/>
      </rPr>
      <t xml:space="preserve"> </t>
    </r>
  </si>
  <si>
    <r>
      <rPr>
        <b/>
        <u/>
        <sz val="11"/>
        <color rgb="FF1155CC"/>
        <rFont val="Calibri"/>
        <family val="2"/>
      </rPr>
      <t>https://advance.lexis.com/api/document/collection/statutes-legislation/id/8P6B-7Y92-8T6X-73X6-00008-00?cite=Miss.%20Code%20Ann.%20%C2%A7%2011-62-5&amp;context=1000516</t>
    </r>
    <r>
      <rPr>
        <b/>
        <sz val="11"/>
        <color theme="1"/>
        <rFont val="Calibri"/>
        <family val="2"/>
      </rPr>
      <t xml:space="preserve"> </t>
    </r>
  </si>
  <si>
    <r>
      <rPr>
        <b/>
        <u/>
        <sz val="11"/>
        <color rgb="FF1155CC"/>
        <rFont val="Calibri"/>
        <family val="2"/>
      </rPr>
      <t>https://advance.lexis.com/api/document/collection/statutes-legislation/id/8P6B-7Y92-8T6X-73X7-00008-00?cite=Miss.%20Code%20Ann.%20%C2%A7%2011-62-7&amp;context=1000516</t>
    </r>
    <r>
      <rPr>
        <b/>
        <sz val="11"/>
        <color theme="1"/>
        <rFont val="Calibri"/>
        <family val="2"/>
      </rPr>
      <t xml:space="preserve"> </t>
    </r>
  </si>
  <si>
    <r>
      <rPr>
        <b/>
        <u/>
        <sz val="11"/>
        <color rgb="FF1155CC"/>
        <rFont val="Calibri"/>
        <family val="2"/>
      </rPr>
      <t>https://advance.lexis.com/api/document/collection/statutes-legislation/id/8P6B-7Y92-8T6X-73X7-00008-00?cite=Miss.%20Code%20Ann.%20%C2%A7%2011-62-7&amp;context=1000516</t>
    </r>
    <r>
      <rPr>
        <b/>
        <sz val="11"/>
        <color theme="1"/>
        <rFont val="Calibri"/>
        <family val="2"/>
      </rPr>
      <t xml:space="preserve"> </t>
    </r>
  </si>
  <si>
    <t>As of 2023, Mississippi is granting religious exemptions under a federal court order. MS is offering exemption only because of court order and specifically says it doesn't want to do so.  If the order is overturned, the lack of exemption returns. I suggest a new code, D, which stands means: "State makes religoius exemption only because of federal court order."</t>
  </si>
  <si>
    <r>
      <rPr>
        <b/>
        <u/>
        <sz val="11"/>
        <color rgb="FF1155CC"/>
        <rFont val="Calibri"/>
        <family val="2"/>
      </rPr>
      <t>https://advance.lexis.com/documentpage/?pdmfid=1000516&amp;crid=dcb08806-6dc9-4193-9860-c7fd255005cb&amp;nodeid=AAUAAKAADAAJ&amp;nodepath=%2fROOT%2fAAU%2fAAUAAK%2fAAUAAKAAD%2fAAUAAKAADAAJ&amp;level=4&amp;haschildren=&amp;populated=false&amp;title=%C2%A7+37-13-91.+Compulsory+school+attendance+requirements+generally%3b+enforcement+of+law.&amp;config=00JABhZDIzMTViZS04NjcxLTQ1MDItOTllOS03MDg0ZTQxYzU4ZTQKAFBvZENhdGFsb2f8inKxYiqNVSihJeNKRlUp&amp;pddocfullpath=%2fshared%2fdocument%2fstatutes-legislation%2furn%3acontentItem%3a8P6B-82S2-8T6X-727H-00008-00&amp;ecomp=8gf5kkk&amp;prid=0bc4d2be-72a2-4679-b91a-e74d2f1effae</t>
    </r>
    <r>
      <rPr>
        <b/>
        <sz val="11"/>
        <color theme="1"/>
        <rFont val="Calibri"/>
        <family val="2"/>
      </rPr>
      <t xml:space="preserve"> </t>
    </r>
  </si>
  <si>
    <r>
      <rPr>
        <b/>
        <u/>
        <sz val="11"/>
        <color rgb="FF1155CC"/>
        <rFont val="Calibri"/>
        <family val="2"/>
      </rPr>
      <t>Policy states exemptions are up to superintendent, but should be accepted unless the length disrupts educational goals</t>
    </r>
    <r>
      <rPr>
        <b/>
        <u/>
        <sz val="11"/>
        <color rgb="FF000000"/>
        <rFont val="Calibri"/>
        <family val="2"/>
      </rPr>
      <t xml:space="preserve">.  MDH: I agree that "shall" would be better than "should," but I think the policy language is strong enough.  We need to provide a link to both the statute and the policy. </t>
    </r>
  </si>
  <si>
    <r>
      <rPr>
        <b/>
        <u/>
        <sz val="11"/>
        <color rgb="FF1155CC"/>
        <rFont val="Calibri"/>
        <family val="2"/>
      </rPr>
      <t>https://advance.lexis.com/documentpage/?pdmfid=1000516&amp;crid=dcb08806-6dc9-4193-9860-c7fd255005cb&amp;nodeid=AAUAAKAADAAJ&amp;nodepath=%2fROOT%2fAAU%2fAAUAAK%2fAAUAAKAAD%2fAAUAAKAADAAJ&amp;level=4&amp;haschildren=&amp;populated=false&amp;title=%C2%A7+37-13-91.+Compulsory+school+attendance+requirements+generally%3b+enforcement+of+law.&amp;config=00JABhZDIzMTViZS04NjcxLTQ1MDItOTllOS03MDg0ZTQxYzU4ZTQKAFBvZENhdGFsb2f8inKxYiqNVSihJeNKRlUp&amp;pddocfullpath=%2fshared%2fdocument%2fstatutes-legislation%2furn%3acontentItem%3a8P6B-82S2-8T6X-727H-00008-00&amp;ecomp=8gf5kkk&amp;prid=0bc4d2be-72a2-4679-b91a-e74d2f1effae</t>
    </r>
    <r>
      <rPr>
        <b/>
        <sz val="11"/>
        <color theme="1"/>
        <rFont val="Calibri"/>
        <family val="2"/>
      </rPr>
      <t xml:space="preserve"> </t>
    </r>
  </si>
  <si>
    <r>
      <rPr>
        <b/>
        <u/>
        <sz val="11"/>
        <color rgb="FF1155CC"/>
        <rFont val="Calibri"/>
        <family val="2"/>
      </rPr>
      <t>https://revisor.mo.gov/main/OneSection.aspx?section=1.302</t>
    </r>
    <r>
      <rPr>
        <b/>
        <u/>
        <sz val="11"/>
        <color rgb="FF000000"/>
        <rFont val="Calibri"/>
        <family val="2"/>
      </rPr>
      <t xml:space="preserve"> </t>
    </r>
  </si>
  <si>
    <r>
      <rPr>
        <b/>
        <u/>
        <sz val="11"/>
        <color rgb="FF1155CC"/>
        <rFont val="Calibri"/>
        <family val="2"/>
      </rPr>
      <t>https://revisor.mo.gov/main/OneSection.aspx?section=115.277</t>
    </r>
    <r>
      <rPr>
        <b/>
        <sz val="11"/>
        <color rgb="FF000000"/>
        <rFont val="Calibri"/>
        <family val="2"/>
      </rPr>
      <t xml:space="preserve"> </t>
    </r>
  </si>
  <si>
    <t>Relevant language existed at least since 2002 (earliest available version)</t>
  </si>
  <si>
    <t>MO R S.CT. OP. RULES Rule 14.02</t>
  </si>
  <si>
    <t>https://www.courts.mo.gov/courts/clerkhandbooksp2rulesonly.nsf/e2aa3309ef5c449186256be20060c329/64ce54fe31c49cc786256c2400707883?OpenDocument</t>
  </si>
  <si>
    <t>§197.032; 188.105, .110</t>
  </si>
  <si>
    <r>
      <rPr>
        <b/>
        <u/>
        <sz val="11"/>
        <color rgb="FF1155CC"/>
        <rFont val="Calibri"/>
        <family val="2"/>
      </rPr>
      <t>https://www.revisor.mo.gov/main/OneSection.aspx?section=197.032</t>
    </r>
    <r>
      <rPr>
        <b/>
        <u/>
        <sz val="11"/>
        <color rgb="FF000000"/>
        <rFont val="Calibri"/>
        <family val="2"/>
      </rPr>
      <t xml:space="preserve"> </t>
    </r>
    <r>
      <rPr>
        <b/>
        <sz val="11"/>
        <color theme="1"/>
        <rFont val="Calibri"/>
        <family val="2"/>
      </rPr>
      <t xml:space="preserve">; </t>
    </r>
    <r>
      <rPr>
        <b/>
        <u/>
        <sz val="11"/>
        <color rgb="FF1155CC"/>
        <rFont val="Calibri"/>
        <family val="2"/>
      </rPr>
      <t>https://www.revisor.mo.gov/main/OneSection.aspx?section=188.105&amp;bid=9380&amp;hl=</t>
    </r>
    <r>
      <rPr>
        <b/>
        <sz val="11"/>
        <color theme="1"/>
        <rFont val="Calibri"/>
        <family val="2"/>
      </rPr>
      <t xml:space="preserve">; </t>
    </r>
    <r>
      <rPr>
        <b/>
        <u/>
        <sz val="11"/>
        <color rgb="FF1155CC"/>
        <rFont val="Calibri"/>
        <family val="2"/>
      </rPr>
      <t>https://www.revisor.mo.gov/main/OneSection.aspx?section=188.110&amp;bid=9381</t>
    </r>
    <r>
      <rPr>
        <b/>
        <sz val="11"/>
        <color theme="1"/>
        <rFont val="Calibri"/>
        <family val="2"/>
      </rPr>
      <t xml:space="preserve"> </t>
    </r>
  </si>
  <si>
    <t>CSR- I added two more statutes that give additional protections against discrimination based on individual refusal to perform abortions</t>
  </si>
  <si>
    <r>
      <rPr>
        <b/>
        <u/>
        <sz val="11"/>
        <color rgb="FF1155CC"/>
        <rFont val="Calibri"/>
        <family val="2"/>
      </rPr>
      <t>https://www.revisor.mo.gov/main/OneSection.aspx?section=197.032</t>
    </r>
    <r>
      <rPr>
        <b/>
        <sz val="11"/>
        <color theme="1"/>
        <rFont val="Calibri"/>
        <family val="2"/>
      </rPr>
      <t xml:space="preserve"> </t>
    </r>
  </si>
  <si>
    <r>
      <rPr>
        <b/>
        <u/>
        <sz val="11"/>
        <color rgb="FF1155CC"/>
        <rFont val="Calibri"/>
        <family val="2"/>
      </rPr>
      <t>https://www.revisor.mo.gov/main/OneSection.aspx?section=197.032</t>
    </r>
    <r>
      <rPr>
        <b/>
        <sz val="11"/>
        <color theme="1"/>
        <rFont val="Calibri"/>
        <family val="2"/>
      </rPr>
      <t xml:space="preserve"> </t>
    </r>
  </si>
  <si>
    <r>
      <rPr>
        <b/>
        <u/>
        <sz val="11"/>
        <color rgb="FF1155CC"/>
        <rFont val="Calibri"/>
        <family val="2"/>
      </rPr>
      <t>https://www.revisor.mo.gov/main/OneSection.aspx?section=197.032</t>
    </r>
    <r>
      <rPr>
        <b/>
        <sz val="11"/>
        <color theme="1"/>
        <rFont val="Calibri"/>
        <family val="2"/>
      </rPr>
      <t xml:space="preserve"> </t>
    </r>
  </si>
  <si>
    <r>
      <rPr>
        <b/>
        <u/>
        <sz val="11"/>
        <color rgb="FF1155CC"/>
        <rFont val="Calibri"/>
        <family val="2"/>
      </rPr>
      <t>https://www.revisor.mo.gov/main/OneSection.aspx?section=197.032</t>
    </r>
    <r>
      <rPr>
        <b/>
        <sz val="11"/>
        <color theme="1"/>
        <rFont val="Calibri"/>
        <family val="2"/>
      </rPr>
      <t xml:space="preserve"> </t>
    </r>
  </si>
  <si>
    <r>
      <rPr>
        <b/>
        <u/>
        <sz val="11"/>
        <color rgb="FF1155CC"/>
        <rFont val="Calibri"/>
        <family val="2"/>
      </rPr>
      <t>https://www.revisor.mo.gov/main/OneSection.aspx?section=197.032</t>
    </r>
    <r>
      <rPr>
        <b/>
        <sz val="11"/>
        <color theme="1"/>
        <rFont val="Calibri"/>
        <family val="2"/>
      </rPr>
      <t xml:space="preserve"> </t>
    </r>
  </si>
  <si>
    <r>
      <rPr>
        <b/>
        <u/>
        <sz val="11"/>
        <color rgb="FF1155CC"/>
        <rFont val="Calibri"/>
        <family val="2"/>
      </rPr>
      <t>https://www.revisor.mo.gov/main/OneSection.aspx?section=197.032</t>
    </r>
    <r>
      <rPr>
        <b/>
        <sz val="11"/>
        <color theme="1"/>
        <rFont val="Calibri"/>
        <family val="2"/>
      </rPr>
      <t xml:space="preserve"> </t>
    </r>
  </si>
  <si>
    <t>§ 404.872</t>
  </si>
  <si>
    <t>https://www.revisor.mo.gov/main/OneSection.aspx?section=404.872&amp;bid=23000&amp;hl=</t>
  </si>
  <si>
    <t>§376.1199.4(1); 191.724</t>
  </si>
  <si>
    <r>
      <rPr>
        <b/>
        <u/>
        <sz val="11"/>
        <color rgb="FF1155CC"/>
        <rFont val="Calibri"/>
        <family val="2"/>
      </rPr>
      <t>https://revisor.mo.gov/main/OneSection.aspx?section=376.1199</t>
    </r>
    <r>
      <rPr>
        <b/>
        <u/>
        <sz val="11"/>
        <color rgb="FF000000"/>
        <rFont val="Calibri"/>
        <family val="2"/>
      </rPr>
      <t xml:space="preserve"> </t>
    </r>
    <r>
      <rPr>
        <b/>
        <sz val="11"/>
        <color theme="1"/>
        <rFont val="Calibri"/>
        <family val="2"/>
      </rPr>
      <t xml:space="preserve">; </t>
    </r>
    <r>
      <rPr>
        <b/>
        <u/>
        <sz val="11"/>
        <color rgb="FF1155CC"/>
        <rFont val="Calibri"/>
        <family val="2"/>
      </rPr>
      <t>https://www.revisor.mo.gov/main/OneSection.aspx?section=191.724&amp;bid=9641&amp;hl=</t>
    </r>
    <r>
      <rPr>
        <b/>
        <sz val="11"/>
        <color theme="1"/>
        <rFont val="Calibri"/>
        <family val="2"/>
      </rPr>
      <t xml:space="preserve"> </t>
    </r>
  </si>
  <si>
    <t>§ 191.724</t>
  </si>
  <si>
    <t>https://www.revisor.mo.gov/main/OneSection.aspx?section=191.724&amp;bid=9641&amp;hl=</t>
  </si>
  <si>
    <t>2012; no mandate and still has a protection</t>
  </si>
  <si>
    <t>R.S. Mo. § 375.007</t>
  </si>
  <si>
    <t>https://law.justia.com/codes/missouri/title-xxiv/chapter-375/section-375-007/</t>
  </si>
  <si>
    <t xml:space="preserve">SCOMO has clarified at least once that it refers to a religion or religious sect. St. Louis Univ. v. Masonic Temple Ass’n of St. Louis, 220 S.W.3d 721, 726 (Mo. 2007). </t>
  </si>
  <si>
    <r>
      <rPr>
        <b/>
        <u/>
        <sz val="11"/>
        <color rgb="FF1155CC"/>
        <rFont val="Calibri"/>
        <family val="2"/>
      </rPr>
      <t>https://revisor.mo.gov/main/OneSection.aspx?section=210.140&amp;bid=11309&amp;hl=</t>
    </r>
    <r>
      <rPr>
        <b/>
        <sz val="11"/>
        <color theme="1"/>
        <rFont val="Calibri"/>
        <family val="2"/>
      </rPr>
      <t xml:space="preserve">; </t>
    </r>
    <r>
      <rPr>
        <b/>
        <u/>
        <sz val="11"/>
        <color rgb="FF1155CC"/>
        <rFont val="Calibri"/>
        <family val="2"/>
      </rPr>
      <t>https://revisor.mo.gov/main/OneSection.aspx?section=210.115&amp;bid=49904&amp;hl=</t>
    </r>
    <r>
      <rPr>
        <b/>
        <sz val="11"/>
        <color theme="1"/>
        <rFont val="Calibri"/>
        <family val="2"/>
      </rPr>
      <t xml:space="preserve">; </t>
    </r>
    <r>
      <rPr>
        <b/>
        <u/>
        <sz val="11"/>
        <color rgb="FF1155CC"/>
        <rFont val="Calibri"/>
        <family val="2"/>
      </rPr>
      <t>https://revisor.mo.gov/main/OneSection.aspx?section=352.400</t>
    </r>
    <r>
      <rPr>
        <b/>
        <sz val="11"/>
        <color theme="1"/>
        <rFont val="Calibri"/>
        <family val="2"/>
      </rPr>
      <t xml:space="preserve"> </t>
    </r>
  </si>
  <si>
    <r>
      <rPr>
        <b/>
        <u/>
        <sz val="11"/>
        <color rgb="FF1155CC"/>
        <rFont val="Calibri"/>
        <family val="2"/>
      </rPr>
      <t>https://revisor.mo.gov/main/OneSection.aspx?section=311.310&amp;bid=16623&amp;hl=</t>
    </r>
    <r>
      <rPr>
        <b/>
        <sz val="11"/>
        <color theme="1"/>
        <rFont val="Calibri"/>
        <family val="2"/>
      </rPr>
      <t xml:space="preserve"> </t>
    </r>
  </si>
  <si>
    <t>Last amended in 2005</t>
  </si>
  <si>
    <r>
      <rPr>
        <b/>
        <u/>
        <sz val="11"/>
        <color rgb="FF1155CC"/>
        <rFont val="Calibri"/>
        <family val="2"/>
      </rPr>
      <t>https://revisor.mo.gov/main/OneSection.aspx?section=311.325&amp;bid=16626&amp;hl=</t>
    </r>
    <r>
      <rPr>
        <b/>
        <sz val="11"/>
        <color theme="1"/>
        <rFont val="Calibri"/>
        <family val="2"/>
      </rPr>
      <t xml:space="preserve"> </t>
    </r>
  </si>
  <si>
    <r>
      <rPr>
        <b/>
        <u/>
        <sz val="11"/>
        <color rgb="FF1155CC"/>
        <rFont val="Calibri"/>
        <family val="2"/>
      </rPr>
      <t>https://revisor.mo.gov/main/OneSection.aspx?section=167.181</t>
    </r>
    <r>
      <rPr>
        <b/>
        <sz val="11"/>
        <color theme="1"/>
        <rFont val="Calibri"/>
        <family val="2"/>
      </rPr>
      <t xml:space="preserve"> </t>
    </r>
  </si>
  <si>
    <r>
      <rPr>
        <b/>
        <u/>
        <sz val="11"/>
        <color rgb="FF1155CC"/>
        <rFont val="Calibri"/>
        <family val="2"/>
      </rPr>
      <t>https://revisor.mo.gov/main/OneSection.aspx?section=167.031</t>
    </r>
    <r>
      <rPr>
        <b/>
        <sz val="11"/>
        <color theme="1"/>
        <rFont val="Calibri"/>
        <family val="2"/>
      </rPr>
      <t xml:space="preserve"> </t>
    </r>
  </si>
  <si>
    <r>
      <rPr>
        <b/>
        <sz val="11"/>
        <color rgb="FF000000"/>
        <rFont val="Calibri"/>
        <family val="2"/>
      </rPr>
      <t xml:space="preserve">CSR- This </t>
    </r>
    <r>
      <rPr>
        <b/>
        <u/>
        <sz val="11"/>
        <color rgb="FF1155CC"/>
        <rFont val="Calibri"/>
        <family val="2"/>
      </rPr>
      <t>source</t>
    </r>
    <r>
      <rPr>
        <b/>
        <sz val="11"/>
        <color rgb="FF000000"/>
        <rFont val="Calibri"/>
        <family val="2"/>
      </rPr>
      <t xml:space="preserve"> indicates that religious observances are an excused absence across Missouri</t>
    </r>
  </si>
  <si>
    <r>
      <rPr>
        <b/>
        <u/>
        <sz val="11"/>
        <color rgb="FF1155CC"/>
        <rFont val="Calibri"/>
        <family val="2"/>
      </rPr>
      <t>https://revisor.mo.gov/main/OneSection.aspx?section=167.031</t>
    </r>
    <r>
      <rPr>
        <b/>
        <sz val="11"/>
        <color theme="1"/>
        <rFont val="Calibri"/>
        <family val="2"/>
      </rPr>
      <t xml:space="preserve"> </t>
    </r>
  </si>
  <si>
    <t>§§ 160.2500, 167.166</t>
  </si>
  <si>
    <r>
      <rPr>
        <b/>
        <u/>
        <sz val="11"/>
        <color rgb="FF000000"/>
        <rFont val="Calibri"/>
        <family val="2"/>
      </rPr>
      <t>https://revisor.mo.gov/main/OneSection.aspx?section=160.2500</t>
    </r>
    <r>
      <rPr>
        <b/>
        <sz val="11"/>
        <color rgb="FF000000"/>
        <rFont val="Calibri"/>
        <family val="2"/>
      </rPr>
      <t xml:space="preserve">; </t>
    </r>
    <r>
      <rPr>
        <b/>
        <u/>
        <sz val="11"/>
        <color rgb="FF1155CC"/>
        <rFont val="Calibri"/>
        <family val="2"/>
      </rPr>
      <t>https://revisor.mo.gov/main/OneSection.aspx?section=167.166&amp;bid=8322&amp;hl=</t>
    </r>
    <r>
      <rPr>
        <b/>
        <sz val="11"/>
        <color rgb="FF000000"/>
        <rFont val="Calibri"/>
        <family val="2"/>
      </rPr>
      <t xml:space="preserve"> </t>
    </r>
  </si>
  <si>
    <t>2019, 2004 respectively; MO guarantees a right to religious attire and explicitly prohibits forced removal of religious attire under its strip search statute</t>
  </si>
  <si>
    <t>§ 170.015</t>
  </si>
  <si>
    <t>https://revisor.mo.gov/main/OneSection.aspx?section=170.015&amp;bid=35986&amp;hl=</t>
  </si>
  <si>
    <t>R.S. Mo. § 210.566</t>
  </si>
  <si>
    <t>https://revisor.mo.gov/main/OneSection.aspx?section=210.566</t>
  </si>
  <si>
    <r>
      <rPr>
        <b/>
        <u/>
        <sz val="11"/>
        <color rgb="FF1155CC"/>
        <rFont val="Calibri"/>
        <family val="2"/>
      </rPr>
      <t>https://revisor.mo.gov/main/OneSection.aspx?section=1.302</t>
    </r>
    <r>
      <rPr>
        <b/>
        <u/>
        <sz val="11"/>
        <color rgb="FF000000"/>
        <rFont val="Calibri"/>
        <family val="2"/>
      </rPr>
      <t xml:space="preserve"> </t>
    </r>
  </si>
  <si>
    <r>
      <rPr>
        <b/>
        <u/>
        <sz val="11"/>
        <color rgb="FF1155CC"/>
        <rFont val="Calibri"/>
        <family val="2"/>
      </rPr>
      <t>https://revisor.mo.gov/main/OneSection.aspx?section=115.277</t>
    </r>
    <r>
      <rPr>
        <b/>
        <sz val="11"/>
        <color rgb="FF000000"/>
        <rFont val="Calibri"/>
        <family val="2"/>
      </rPr>
      <t xml:space="preserve"> </t>
    </r>
  </si>
  <si>
    <r>
      <rPr>
        <b/>
        <u/>
        <sz val="11"/>
        <color rgb="FF1155CC"/>
        <rFont val="Calibri"/>
        <family val="2"/>
      </rPr>
      <t>https://www.revisor.mo.gov/main/OneSection.aspx?section=197.032</t>
    </r>
    <r>
      <rPr>
        <b/>
        <sz val="11"/>
        <color theme="1"/>
        <rFont val="Calibri"/>
        <family val="2"/>
      </rPr>
      <t xml:space="preserve"> </t>
    </r>
  </si>
  <si>
    <r>
      <rPr>
        <b/>
        <u/>
        <sz val="11"/>
        <color rgb="FF1155CC"/>
        <rFont val="Calibri"/>
        <family val="2"/>
      </rPr>
      <t>https://www.revisor.mo.gov/main/OneSection.aspx?section=197.032</t>
    </r>
    <r>
      <rPr>
        <b/>
        <sz val="11"/>
        <color theme="1"/>
        <rFont val="Calibri"/>
        <family val="2"/>
      </rPr>
      <t xml:space="preserve"> </t>
    </r>
  </si>
  <si>
    <r>
      <rPr>
        <b/>
        <u/>
        <sz val="11"/>
        <color rgb="FF1155CC"/>
        <rFont val="Calibri"/>
        <family val="2"/>
      </rPr>
      <t>https://www.revisor.mo.gov/main/OneSection.aspx?section=197.032</t>
    </r>
    <r>
      <rPr>
        <b/>
        <sz val="11"/>
        <color theme="1"/>
        <rFont val="Calibri"/>
        <family val="2"/>
      </rPr>
      <t xml:space="preserve"> </t>
    </r>
  </si>
  <si>
    <r>
      <rPr>
        <b/>
        <u/>
        <sz val="11"/>
        <color rgb="FF1155CC"/>
        <rFont val="Calibri"/>
        <family val="2"/>
      </rPr>
      <t>https://www.revisor.mo.gov/main/OneSection.aspx?section=197.032</t>
    </r>
    <r>
      <rPr>
        <b/>
        <sz val="11"/>
        <color theme="1"/>
        <rFont val="Calibri"/>
        <family val="2"/>
      </rPr>
      <t xml:space="preserve"> </t>
    </r>
  </si>
  <si>
    <r>
      <rPr>
        <b/>
        <u/>
        <sz val="11"/>
        <color rgb="FF1155CC"/>
        <rFont val="Calibri"/>
        <family val="2"/>
      </rPr>
      <t>https://www.revisor.mo.gov/main/OneSection.aspx?section=197.032</t>
    </r>
    <r>
      <rPr>
        <b/>
        <sz val="11"/>
        <color theme="1"/>
        <rFont val="Calibri"/>
        <family val="2"/>
      </rPr>
      <t xml:space="preserve"> </t>
    </r>
  </si>
  <si>
    <r>
      <rPr>
        <b/>
        <u/>
        <sz val="11"/>
        <color rgb="FF1155CC"/>
        <rFont val="Calibri"/>
        <family val="2"/>
      </rPr>
      <t>https://www.revisor.mo.gov/main/OneSection.aspx?section=197.032</t>
    </r>
    <r>
      <rPr>
        <b/>
        <sz val="11"/>
        <color theme="1"/>
        <rFont val="Calibri"/>
        <family val="2"/>
      </rPr>
      <t xml:space="preserve"> </t>
    </r>
  </si>
  <si>
    <r>
      <rPr>
        <b/>
        <u/>
        <sz val="11"/>
        <color rgb="FF1155CC"/>
        <rFont val="Calibri"/>
        <family val="2"/>
      </rPr>
      <t>https://www.revisor.mo.gov/main/OneSection.aspx?section=197.032</t>
    </r>
    <r>
      <rPr>
        <b/>
        <sz val="11"/>
        <color theme="1"/>
        <rFont val="Calibri"/>
        <family val="2"/>
      </rPr>
      <t xml:space="preserve"> </t>
    </r>
  </si>
  <si>
    <r>
      <rPr>
        <b/>
        <u/>
        <sz val="11"/>
        <color rgb="FF1155CC"/>
        <rFont val="Calibri"/>
        <family val="2"/>
      </rPr>
      <t>https://revisor.mo.gov/main/OneSection.aspx?section=376.1199</t>
    </r>
    <r>
      <rPr>
        <b/>
        <sz val="11"/>
        <color theme="1"/>
        <rFont val="Calibri"/>
        <family val="2"/>
      </rPr>
      <t xml:space="preserve"> </t>
    </r>
  </si>
  <si>
    <r>
      <rPr>
        <b/>
        <u/>
        <sz val="11"/>
        <color rgb="FF1155CC"/>
        <rFont val="Calibri"/>
        <family val="2"/>
      </rPr>
      <t>https://revisor.mo.gov/main/OneSection.aspx?section=210.140&amp;bid=11309&amp;hl=</t>
    </r>
    <r>
      <rPr>
        <b/>
        <sz val="11"/>
        <color theme="1"/>
        <rFont val="Calibri"/>
        <family val="2"/>
      </rPr>
      <t xml:space="preserve"> </t>
    </r>
  </si>
  <si>
    <r>
      <rPr>
        <b/>
        <u/>
        <sz val="11"/>
        <color rgb="FF1155CC"/>
        <rFont val="Calibri"/>
        <family val="2"/>
      </rPr>
      <t>https://revisor.mo.gov/main/OneSection.aspx?section=311.310&amp;bid=16623&amp;hl=</t>
    </r>
    <r>
      <rPr>
        <b/>
        <sz val="11"/>
        <color theme="1"/>
        <rFont val="Calibri"/>
        <family val="2"/>
      </rPr>
      <t xml:space="preserve"> </t>
    </r>
  </si>
  <si>
    <r>
      <rPr>
        <b/>
        <u/>
        <sz val="11"/>
        <color rgb="FF1155CC"/>
        <rFont val="Calibri"/>
        <family val="2"/>
      </rPr>
      <t>https://revisor.mo.gov/main/OneSection.aspx?section=311.325&amp;bid=16626&amp;hl=</t>
    </r>
    <r>
      <rPr>
        <b/>
        <sz val="11"/>
        <color theme="1"/>
        <rFont val="Calibri"/>
        <family val="2"/>
      </rPr>
      <t xml:space="preserve"> </t>
    </r>
  </si>
  <si>
    <r>
      <rPr>
        <b/>
        <u/>
        <sz val="11"/>
        <color rgb="FF1155CC"/>
        <rFont val="Calibri"/>
        <family val="2"/>
      </rPr>
      <t>https://revisor.mo.gov/main/OneSection.aspx?section=167.181</t>
    </r>
    <r>
      <rPr>
        <b/>
        <sz val="11"/>
        <color theme="1"/>
        <rFont val="Calibri"/>
        <family val="2"/>
      </rPr>
      <t xml:space="preserve"> </t>
    </r>
  </si>
  <si>
    <r>
      <rPr>
        <b/>
        <u/>
        <sz val="11"/>
        <color rgb="FF1155CC"/>
        <rFont val="Calibri"/>
        <family val="2"/>
      </rPr>
      <t>https://revisor.mo.gov/main/OneSection.aspx?section=167.031</t>
    </r>
    <r>
      <rPr>
        <b/>
        <sz val="11"/>
        <color theme="1"/>
        <rFont val="Calibri"/>
        <family val="2"/>
      </rPr>
      <t xml:space="preserve"> </t>
    </r>
  </si>
  <si>
    <r>
      <rPr>
        <b/>
        <u/>
        <sz val="11"/>
        <color rgb="FF1155CC"/>
        <rFont val="Calibri"/>
        <family val="2"/>
      </rPr>
      <t>https://revisor.mo.gov/main/OneSection.aspx?section=167.031</t>
    </r>
    <r>
      <rPr>
        <b/>
        <sz val="11"/>
        <color theme="1"/>
        <rFont val="Calibri"/>
        <family val="2"/>
      </rPr>
      <t xml:space="preserve"> </t>
    </r>
  </si>
  <si>
    <r>
      <rPr>
        <b/>
        <u/>
        <sz val="11"/>
        <color rgb="FF1155CC"/>
        <rFont val="Calibri"/>
        <family val="2"/>
      </rPr>
      <t>https://leg.mt.gov/bills/mca/title_0270/chapter_0330/part_0010/section_0050/0270-0330-0010-0050.html</t>
    </r>
    <r>
      <rPr>
        <b/>
        <u/>
        <sz val="11"/>
        <color rgb="FF000000"/>
        <rFont val="Calibri"/>
        <family val="2"/>
      </rPr>
      <t xml:space="preserve"> </t>
    </r>
  </si>
  <si>
    <r>
      <rPr>
        <b/>
        <u/>
        <sz val="11"/>
        <color rgb="FF1155CC"/>
        <rFont val="Calibri"/>
        <family val="2"/>
      </rPr>
      <t>https://leg.mt.gov/bills/mca/title_0130/chapter_0130/part_0020/section_0010/0130-0130-0020-0010.html</t>
    </r>
    <r>
      <rPr>
        <b/>
        <sz val="11"/>
        <color rgb="FF000000"/>
        <rFont val="Calibri"/>
        <family val="2"/>
      </rPr>
      <t xml:space="preserve"> </t>
    </r>
  </si>
  <si>
    <t>50-4-(1101-1107)</t>
  </si>
  <si>
    <r>
      <rPr>
        <b/>
        <u/>
        <sz val="11"/>
        <color rgb="FF1155CC"/>
        <rFont val="Calibri"/>
        <family val="2"/>
      </rPr>
      <t>https://leg.mt.gov/bills/mca/title_0500/chapter_0040/part_0110/sections_index.html</t>
    </r>
    <r>
      <rPr>
        <b/>
        <u/>
        <sz val="11"/>
        <color rgb="FF000000"/>
        <rFont val="Calibri"/>
        <family val="2"/>
      </rPr>
      <t xml:space="preserve"> </t>
    </r>
  </si>
  <si>
    <t>New bill passed in 2023 session. Health care services covered include "medical research or medical care provided to a patient at any time... or any other care or service performed or provided by a medical practitioner." Also provides conscience for organizations, hospitals, etc.</t>
  </si>
  <si>
    <t>50-4-1101, 1103; 50-20-111(2)</t>
  </si>
  <si>
    <r>
      <rPr>
        <b/>
        <u/>
        <sz val="11"/>
        <color rgb="FF1155CC"/>
        <rFont val="Calibri"/>
        <family val="2"/>
      </rPr>
      <t>https://leg.mt.gov/bills/mca/title_0500/chapter_0040/part_0110/sections_index.html</t>
    </r>
    <r>
      <rPr>
        <b/>
        <sz val="11"/>
        <color theme="1"/>
        <rFont val="Calibri"/>
        <family val="2"/>
      </rPr>
      <t xml:space="preserve">; </t>
    </r>
    <r>
      <rPr>
        <b/>
        <u/>
        <sz val="11"/>
        <color rgb="FF1155CC"/>
        <rFont val="Calibri"/>
        <family val="2"/>
      </rPr>
      <t>https://archive.legmt.gov/bills/mca/title_0500/chapter_0040/part_0110/section_0030/0500-0040-0110-0030.html</t>
    </r>
    <r>
      <rPr>
        <b/>
        <sz val="11"/>
        <color theme="1"/>
        <rFont val="Calibri"/>
        <family val="2"/>
      </rPr>
      <t xml:space="preserve">; </t>
    </r>
    <r>
      <rPr>
        <b/>
        <u/>
        <sz val="11"/>
        <color rgb="FF1155CC"/>
        <rFont val="Calibri"/>
        <family val="2"/>
      </rPr>
      <t>https://archive.legmt.gov/bills/mca/title_0500/chapter_0200/part_0010/section_0110/0500-0200-0010-0110.html</t>
    </r>
    <r>
      <rPr>
        <b/>
        <sz val="11"/>
        <color theme="1"/>
        <rFont val="Calibri"/>
        <family val="2"/>
      </rPr>
      <t xml:space="preserve"> </t>
    </r>
  </si>
  <si>
    <t xml:space="preserve">New, open-ended conscience protection now also applies </t>
  </si>
  <si>
    <t>50-20-111(1); 50-4-1101, 1102</t>
  </si>
  <si>
    <r>
      <rPr>
        <b/>
        <u/>
        <sz val="11"/>
        <color rgb="FF1155CC"/>
        <rFont val="Calibri"/>
        <family val="2"/>
      </rPr>
      <t>https://leg.mt.gov/bills/mca/title_0500/chapter_0200/part_0010/section_0110/0500-0200-0010-0110.html</t>
    </r>
    <r>
      <rPr>
        <b/>
        <sz val="11"/>
        <color theme="1"/>
        <rFont val="Calibri"/>
        <family val="2"/>
      </rPr>
      <t xml:space="preserve">; </t>
    </r>
    <r>
      <rPr>
        <b/>
        <u/>
        <sz val="11"/>
        <color rgb="FF1155CC"/>
        <rFont val="Calibri"/>
        <family val="2"/>
      </rPr>
      <t>https://archive.legmt.gov/bills/mca/title_0500/chapter_0040/part_0110/section_0010/0500-0040-0110-0010.html</t>
    </r>
    <r>
      <rPr>
        <b/>
        <sz val="11"/>
        <color theme="1"/>
        <rFont val="Calibri"/>
        <family val="2"/>
      </rPr>
      <t xml:space="preserve">; </t>
    </r>
    <r>
      <rPr>
        <b/>
        <u/>
        <sz val="11"/>
        <color rgb="FF1155CC"/>
        <rFont val="Calibri"/>
        <family val="2"/>
      </rPr>
      <t>https://archive.legmt.gov/bills/mca/title_0500/chapter_0040/part_0110/section_0020/0500-0040-0110-0020.html</t>
    </r>
    <r>
      <rPr>
        <b/>
        <sz val="11"/>
        <color theme="1"/>
        <rFont val="Calibri"/>
        <family val="2"/>
      </rPr>
      <t xml:space="preserve">   </t>
    </r>
  </si>
  <si>
    <t>50-4-1101, 1102</t>
  </si>
  <si>
    <t xml:space="preserve">https://leg.mt.gov/bills/mca/title_0500/chapter_0040/part_0110/sections_index.html </t>
  </si>
  <si>
    <t>New, open-ended conscience protection now applies to all health provider institutions, including explicit mention of public entities</t>
  </si>
  <si>
    <t>50-20-111, 50-4</t>
  </si>
  <si>
    <r>
      <rPr>
        <b/>
        <u/>
        <sz val="11"/>
        <color rgb="FF1155CC"/>
        <rFont val="Calibri"/>
        <family val="2"/>
      </rPr>
      <t>https://leg.mt.gov/bills/mca/title_0500/chapter_0200/part_0010/section_0110/0500-0200-0010-0110.html</t>
    </r>
    <r>
      <rPr>
        <b/>
        <sz val="11"/>
        <color theme="1"/>
        <rFont val="Calibri"/>
        <family val="2"/>
      </rPr>
      <t xml:space="preserve"> </t>
    </r>
  </si>
  <si>
    <r>
      <rPr>
        <b/>
        <u/>
        <sz val="11"/>
        <color rgb="FF1155CC"/>
        <rFont val="Calibri"/>
        <family val="2"/>
      </rPr>
      <t>https://leg.mt.gov/bills/mca/title_0500/chapter_0200/part_0010/section_0110/0500-0200-0010-0110.html</t>
    </r>
    <r>
      <rPr>
        <b/>
        <sz val="11"/>
        <color theme="1"/>
        <rFont val="Calibri"/>
        <family val="2"/>
      </rPr>
      <t xml:space="preserve"> </t>
    </r>
  </si>
  <si>
    <t>50-20-111(4), 50-4-1104</t>
  </si>
  <si>
    <r>
      <rPr>
        <b/>
        <u/>
        <sz val="11"/>
        <color rgb="FF1155CC"/>
        <rFont val="Calibri"/>
        <family val="2"/>
      </rPr>
      <t>https://leg.mt.gov/bills/mca/title_0500/chapter_0200/part_0010/section_0110/0500-0200-0010-0110.html</t>
    </r>
    <r>
      <rPr>
        <b/>
        <sz val="11"/>
        <color theme="1"/>
        <rFont val="Calibri"/>
        <family val="2"/>
      </rPr>
      <t xml:space="preserve"> </t>
    </r>
  </si>
  <si>
    <r>
      <rPr>
        <b/>
        <u/>
        <sz val="11"/>
        <color rgb="FF1155CC"/>
        <rFont val="Calibri"/>
        <family val="2"/>
      </rPr>
      <t>https://leg.mt.gov/bills/mca/title_0500/chapter_0200/part_0010/section_0110/0500-0200-0010-0110.html</t>
    </r>
    <r>
      <rPr>
        <b/>
        <sz val="11"/>
        <color theme="1"/>
        <rFont val="Calibri"/>
        <family val="2"/>
      </rPr>
      <t xml:space="preserve"> </t>
    </r>
  </si>
  <si>
    <t>37-2-101.</t>
  </si>
  <si>
    <t xml:space="preserve">General conscience law covers "medical practitioners" but 37-2-101 defines this narrowly in a way we think unlikely to cover the person who disposes of remains. </t>
  </si>
  <si>
    <t>50-4-1101, 1103; 50-5-503(1)</t>
  </si>
  <si>
    <r>
      <rPr>
        <b/>
        <u/>
        <sz val="11"/>
        <color rgb="FF1155CC"/>
        <rFont val="Calibri"/>
        <family val="2"/>
      </rPr>
      <t>https://leg.mt.gov/bills/mca/title_0500/chapter_0050/part_0050/section_0030/0500-0050-0050-0030.html</t>
    </r>
    <r>
      <rPr>
        <b/>
        <sz val="11"/>
        <color theme="1"/>
        <rFont val="Calibri"/>
        <family val="2"/>
      </rPr>
      <t xml:space="preserve"> </t>
    </r>
  </si>
  <si>
    <t>General conscince law now also applicable</t>
  </si>
  <si>
    <t>50-5-502(1), 50-4-1101, 1102</t>
  </si>
  <si>
    <r>
      <rPr>
        <b/>
        <u/>
        <sz val="11"/>
        <color rgb="FF1155CC"/>
        <rFont val="Calibri"/>
        <family val="2"/>
      </rPr>
      <t>https://leg.mt.gov/bills/mca/title_0500/chapter_0050/part_0050/section_0020/0500-0050-0050-0020.html</t>
    </r>
    <r>
      <rPr>
        <b/>
        <sz val="11"/>
        <color theme="1"/>
        <rFont val="Calibri"/>
        <family val="2"/>
      </rPr>
      <t xml:space="preserve"> </t>
    </r>
  </si>
  <si>
    <t>General conscince law now also applies</t>
  </si>
  <si>
    <r>
      <rPr>
        <b/>
        <u/>
        <sz val="11"/>
        <color rgb="FF1155CC"/>
        <rFont val="Calibri"/>
        <family val="2"/>
      </rPr>
      <t>https://leg.mt.gov/bills/mca/title_0500/chapter_0040/part_0110/section_0020/0500-0040-0110-0020.html</t>
    </r>
    <r>
      <rPr>
        <b/>
        <sz val="11"/>
        <color theme="1"/>
        <rFont val="Calibri"/>
        <family val="2"/>
      </rPr>
      <t xml:space="preserve"> </t>
    </r>
  </si>
  <si>
    <t>General conscince law now covers public hospitals</t>
  </si>
  <si>
    <r>
      <rPr>
        <b/>
        <u/>
        <sz val="11"/>
        <color rgb="FF1155CC"/>
        <rFont val="Calibri"/>
        <family val="2"/>
      </rPr>
      <t>https://leg.mt.gov/bills/mca/title_0500/chapter_0050/part_0050/section_0030/0500-0050-0050-0030.html</t>
    </r>
    <r>
      <rPr>
        <b/>
        <sz val="11"/>
        <color theme="1"/>
        <rFont val="Calibri"/>
        <family val="2"/>
      </rPr>
      <t xml:space="preserve"> </t>
    </r>
  </si>
  <si>
    <r>
      <rPr>
        <b/>
        <u/>
        <sz val="11"/>
        <color rgb="FF1155CC"/>
        <rFont val="Calibri"/>
        <family val="2"/>
      </rPr>
      <t>https://leg.mt.gov/bills/mca/title_0500/chapter_0050/part_0050/sections_index.html</t>
    </r>
    <r>
      <rPr>
        <b/>
        <sz val="11"/>
        <color theme="1"/>
        <rFont val="Calibri"/>
        <family val="2"/>
      </rPr>
      <t xml:space="preserve"> </t>
    </r>
  </si>
  <si>
    <t>50-5-505, 50-4-1104</t>
  </si>
  <si>
    <r>
      <rPr>
        <b/>
        <u/>
        <sz val="11"/>
        <color rgb="FF1155CC"/>
        <rFont val="Calibri"/>
        <family val="2"/>
      </rPr>
      <t>https://leg.mt.gov/bills/mca/title_0500/chapter_0050/part_0050/section_0050/0500-0050-0050-0050.html</t>
    </r>
    <r>
      <rPr>
        <b/>
        <sz val="11"/>
        <color theme="1"/>
        <rFont val="Calibri"/>
        <family val="2"/>
      </rPr>
      <t xml:space="preserve"> </t>
    </r>
  </si>
  <si>
    <t>General conscience law now also applicable</t>
  </si>
  <si>
    <t>50-4-1103</t>
  </si>
  <si>
    <t>https://leg.mt.gov/bills/mca/title_0500/chapter_0040/part_0110/section_0030/0500-0040-0110-0030.html</t>
  </si>
  <si>
    <t>50-4-1102</t>
  </si>
  <si>
    <t>https://leg.mt.gov/bills/mca/title_0500/chapter_0040/part_0110/section_0020/0500-0040-0110-0020.html</t>
  </si>
  <si>
    <t>50-4-1102, 1103</t>
  </si>
  <si>
    <t xml:space="preserve">https://leg.mt.gov/bills/mca/title_0500/chapter_0040/part_0110/sections_index.html   </t>
  </si>
  <si>
    <t>50-4-1104</t>
  </si>
  <si>
    <t>https://leg.mt.gov/bills/mca/title_0500/chapter_0040/part_0110/section_0040/0500-0040-0110-0040.html</t>
  </si>
  <si>
    <t>https://archive.legmt.gov/bills/mca/title_0500/chapter_0040/part_0110/section_0030/0500-0040-0110-0030.html</t>
  </si>
  <si>
    <t>50-4-1101; 50-4-1103</t>
  </si>
  <si>
    <r>
      <rPr>
        <b/>
        <u/>
        <sz val="11"/>
        <color rgb="FF1155CC"/>
        <rFont val="Calibri"/>
        <family val="2"/>
      </rPr>
      <t>https://archive.legmt.gov/bills/mca/title_0500/chapter_0040/part_0110/section_0010/0500-0040-0110-0010.html</t>
    </r>
    <r>
      <rPr>
        <b/>
        <sz val="11"/>
        <color theme="1"/>
        <rFont val="Calibri"/>
        <family val="2"/>
      </rPr>
      <t xml:space="preserve">; https://archive.legmt.gov/bills/mca/title_0500/chapter_0040/part_0110/section_0030/0500-0040-0110-0030.html </t>
    </r>
  </si>
  <si>
    <r>
      <rPr>
        <b/>
        <u/>
        <sz val="11"/>
        <color rgb="FF1155CC"/>
        <rFont val="Calibri"/>
        <family val="2"/>
      </rPr>
      <t>https://leg.mt.gov/bills/mca/title_0500/chapter_0040/part_0110/sections_index.html</t>
    </r>
    <r>
      <rPr>
        <b/>
        <sz val="11"/>
        <color theme="1"/>
        <rFont val="Calibri"/>
        <family val="2"/>
      </rPr>
      <t xml:space="preserve"> </t>
    </r>
  </si>
  <si>
    <t>New general conscience law also covers healthcare payers</t>
  </si>
  <si>
    <t>MCA § 49-2-306, -101; § 33-18-210</t>
  </si>
  <si>
    <r>
      <rPr>
        <b/>
        <u/>
        <sz val="11"/>
        <color rgb="FF1155CC"/>
        <rFont val="Calibri"/>
        <family val="2"/>
      </rPr>
      <t>https://archive.legmt.gov/bills/mca/title_0490/chapter_0020/part_0030/section_0060/0490-0020-0030-0060.html</t>
    </r>
    <r>
      <rPr>
        <b/>
        <sz val="11"/>
        <rFont val="Calibri"/>
        <family val="2"/>
      </rPr>
      <t xml:space="preserve">; </t>
    </r>
    <r>
      <rPr>
        <b/>
        <u/>
        <sz val="11"/>
        <color rgb="FF1155CC"/>
        <rFont val="Calibri"/>
        <family val="2"/>
      </rPr>
      <t>https://archive.legmt.gov/bills/mca/title_0490/chapter_0020/part_0010/section_0010/0490-0020-0010-0010.html</t>
    </r>
    <r>
      <rPr>
        <b/>
        <sz val="11"/>
        <rFont val="Calibri"/>
        <family val="2"/>
      </rPr>
      <t>;</t>
    </r>
    <r>
      <rPr>
        <b/>
        <u/>
        <sz val="11"/>
        <color rgb="FF1155CC"/>
        <rFont val="Calibri"/>
        <family val="2"/>
      </rPr>
      <t>https://archive.legmt.gov/bills/mca/title_0330/chapter_0180/part_0020/section_0100/0330-0180-0020-0100.html</t>
    </r>
  </si>
  <si>
    <r>
      <rPr>
        <b/>
        <u/>
        <sz val="11"/>
        <color rgb="FF1155CC"/>
        <rFont val="Calibri"/>
        <family val="2"/>
      </rPr>
      <t>https://archive.legmt.gov/bills/mca/title_0490/chapter_0020/part_0030/section_0060/0490-0020-0030-0060.html</t>
    </r>
    <r>
      <rPr>
        <b/>
        <sz val="11"/>
        <rFont val="Calibri"/>
        <family val="2"/>
      </rPr>
      <t xml:space="preserve">; </t>
    </r>
    <r>
      <rPr>
        <b/>
        <u/>
        <sz val="11"/>
        <color rgb="FF1155CC"/>
        <rFont val="Calibri"/>
        <family val="2"/>
      </rPr>
      <t>https://archive.legmt.gov/bills/mca/title_0490/chapter_0020/part_0010/section_0010/0490-0020-0010-0010.html</t>
    </r>
    <r>
      <rPr>
        <b/>
        <sz val="11"/>
        <rFont val="Calibri"/>
        <family val="2"/>
      </rPr>
      <t>;</t>
    </r>
    <r>
      <rPr>
        <b/>
        <u/>
        <sz val="11"/>
        <color rgb="FF1155CC"/>
        <rFont val="Calibri"/>
        <family val="2"/>
      </rPr>
      <t>https://archive.legmt.gov/bills/mca/title_0330/chapter_0180/part_0020/section_0100/0330-0180-0020-0100.html</t>
    </r>
  </si>
  <si>
    <r>
      <rPr>
        <b/>
        <u/>
        <sz val="11"/>
        <color rgb="FF1155CC"/>
        <rFont val="Calibri"/>
        <family val="2"/>
      </rPr>
      <t>https://leg.mt.gov/bills/mca/title_0410/chapter_0030/part_0020/section_0010/0410-0030-0020-0010.html</t>
    </r>
    <r>
      <rPr>
        <b/>
        <sz val="11"/>
        <color theme="1"/>
        <rFont val="Calibri"/>
        <family val="2"/>
      </rPr>
      <t xml:space="preserve"> </t>
    </r>
  </si>
  <si>
    <r>
      <rPr>
        <b/>
        <u/>
        <sz val="11"/>
        <color rgb="FF1155CC"/>
        <rFont val="Calibri"/>
        <family val="2"/>
      </rPr>
      <t>https://leg.mt.gov/bills/mca/title_0160/chapter_0060/part_0030/section_0050/0160-0060-0030-0050.html</t>
    </r>
    <r>
      <rPr>
        <b/>
        <sz val="11"/>
        <color theme="1"/>
        <rFont val="Calibri"/>
        <family val="2"/>
      </rPr>
      <t xml:space="preserve"> </t>
    </r>
  </si>
  <si>
    <r>
      <rPr>
        <b/>
        <u/>
        <sz val="11"/>
        <color rgb="FF1155CC"/>
        <rFont val="Calibri"/>
        <family val="2"/>
      </rPr>
      <t>https://leg.mt.gov/bills/mca/title_0450/chapter_0050/part_0060/section_0240/0450-0050-0060-0240.html</t>
    </r>
    <r>
      <rPr>
        <b/>
        <sz val="11"/>
        <color theme="1"/>
        <rFont val="Calibri"/>
        <family val="2"/>
      </rPr>
      <t xml:space="preserve"> </t>
    </r>
  </si>
  <si>
    <t>10-3-102 (2)</t>
  </si>
  <si>
    <r>
      <rPr>
        <b/>
        <u/>
        <sz val="11"/>
        <color rgb="FF1155CC"/>
        <rFont val="Calibri"/>
        <family val="2"/>
      </rPr>
      <t>https://leg.mt.gov/bills/mca/title_0100/chapter_0030/part_0010/section_0020/0100-0030-0010-0020.html</t>
    </r>
    <r>
      <rPr>
        <b/>
        <sz val="11"/>
        <color rgb="FF000000"/>
        <rFont val="Calibri"/>
        <family val="2"/>
      </rPr>
      <t xml:space="preserve"> </t>
    </r>
  </si>
  <si>
    <r>
      <rPr>
        <b/>
        <u/>
        <sz val="11"/>
        <color rgb="FF1155CC"/>
        <rFont val="Calibri"/>
        <family val="2"/>
      </rPr>
      <t>https://leg.mt.gov/bills/mca/title_0200/chapter_0050/part_0040/section_0050/0200-0050-0040-0050.html</t>
    </r>
    <r>
      <rPr>
        <b/>
        <sz val="11"/>
        <color theme="1"/>
        <rFont val="Calibri"/>
        <family val="2"/>
      </rPr>
      <t xml:space="preserve"> </t>
    </r>
  </si>
  <si>
    <r>
      <rPr>
        <b/>
        <u/>
        <sz val="11"/>
        <color rgb="FF1155CC"/>
        <rFont val="Calibri"/>
        <family val="2"/>
      </rPr>
      <t>https://leg.mt.gov/bills/mca/title_0200/chapter_0050/part_0010/section_0050/0200-0050-0010-0050.html</t>
    </r>
    <r>
      <rPr>
        <b/>
        <sz val="11"/>
        <color theme="1"/>
        <rFont val="Calibri"/>
        <family val="2"/>
      </rPr>
      <t xml:space="preserve"> </t>
    </r>
  </si>
  <si>
    <r>
      <rPr>
        <b/>
        <u/>
        <sz val="11"/>
        <color rgb="FF1155CC"/>
        <rFont val="Calibri"/>
        <family val="2"/>
      </rPr>
      <t>https://leg.mt.gov/bills/mca/title_0200/chapter_0050/part_0010/section_0050/0200-0050-0010-0050.html</t>
    </r>
    <r>
      <rPr>
        <b/>
        <sz val="11"/>
        <color theme="1"/>
        <rFont val="Calibri"/>
        <family val="2"/>
      </rPr>
      <t xml:space="preserve"> </t>
    </r>
  </si>
  <si>
    <t>§ 20-7-120</t>
  </si>
  <si>
    <t>https://archive.legmt.gov/bills/mca/title_0200/chapter_0070/part_0010/section_0200/0200-0070-0010-0200.html</t>
  </si>
  <si>
    <t>2021; currently engaged in a lawsuit over constitutionality</t>
  </si>
  <si>
    <t>MCA § 40-6-701</t>
  </si>
  <si>
    <t>https://archive.legmt.gov/bills/mca/title_0400/chapter_0060/part_0070/section_0010/0400-0060-0070-0010.html</t>
  </si>
  <si>
    <r>
      <rPr>
        <b/>
        <u/>
        <sz val="11"/>
        <color rgb="FF1155CC"/>
        <rFont val="Calibri"/>
        <family val="2"/>
      </rPr>
      <t>https://leg.mt.gov/bills/mca/title_0270/chapter_0330/part_0010/section_0050/0270-0330-0010-0050.html</t>
    </r>
    <r>
      <rPr>
        <b/>
        <u/>
        <sz val="11"/>
        <color rgb="FF000000"/>
        <rFont val="Calibri"/>
        <family val="2"/>
      </rPr>
      <t xml:space="preserve"> </t>
    </r>
  </si>
  <si>
    <r>
      <rPr>
        <b/>
        <u/>
        <sz val="11"/>
        <color rgb="FF1155CC"/>
        <rFont val="Calibri"/>
        <family val="2"/>
      </rPr>
      <t>https://leg.mt.gov/bills/mca/title_0130/chapter_0130/part_0020/section_0010/0130-0130-0020-0010.html</t>
    </r>
    <r>
      <rPr>
        <b/>
        <sz val="11"/>
        <color rgb="FF000000"/>
        <rFont val="Calibri"/>
        <family val="2"/>
      </rPr>
      <t xml:space="preserve"> </t>
    </r>
  </si>
  <si>
    <r>
      <rPr>
        <b/>
        <u/>
        <sz val="11"/>
        <color rgb="FF1155CC"/>
        <rFont val="Calibri"/>
        <family val="2"/>
      </rPr>
      <t>https://leg.mt.gov/bills/mca/title_0500/chapter_0040/part_0110/sections_index.html</t>
    </r>
    <r>
      <rPr>
        <b/>
        <sz val="11"/>
        <color theme="1"/>
        <rFont val="Calibri"/>
        <family val="2"/>
      </rPr>
      <t xml:space="preserve"> </t>
    </r>
  </si>
  <si>
    <r>
      <rPr>
        <b/>
        <u/>
        <sz val="11"/>
        <color rgb="FF1155CC"/>
        <rFont val="Calibri"/>
        <family val="2"/>
      </rPr>
      <t>https://leg.mt.gov/bills/mca/title_0500/chapter_0200/part_0010/section_0110/0500-0200-0010-0110.html</t>
    </r>
    <r>
      <rPr>
        <b/>
        <sz val="11"/>
        <color theme="1"/>
        <rFont val="Calibri"/>
        <family val="2"/>
      </rPr>
      <t xml:space="preserve"> </t>
    </r>
  </si>
  <si>
    <r>
      <rPr>
        <b/>
        <u/>
        <sz val="11"/>
        <color rgb="FF1155CC"/>
        <rFont val="Calibri"/>
        <family val="2"/>
      </rPr>
      <t>https://leg.mt.gov/bills/mca/title_0500/chapter_0200/part_0010/section_0110/0500-0200-0010-0110.html</t>
    </r>
    <r>
      <rPr>
        <b/>
        <sz val="11"/>
        <color theme="1"/>
        <rFont val="Calibri"/>
        <family val="2"/>
      </rPr>
      <t xml:space="preserve"> </t>
    </r>
  </si>
  <si>
    <r>
      <rPr>
        <b/>
        <u/>
        <sz val="11"/>
        <color rgb="FF000000"/>
        <rFont val="Calibri"/>
        <family val="2"/>
      </rPr>
      <t>https://leg.mt.gov/bills/mca/title_0500/chapter_0040/part_0110/sections_index.html</t>
    </r>
    <r>
      <rPr>
        <b/>
        <sz val="11"/>
        <color theme="1"/>
        <rFont val="Calibri"/>
        <family val="2"/>
      </rPr>
      <t xml:space="preserve"> </t>
    </r>
  </si>
  <si>
    <r>
      <rPr>
        <b/>
        <u/>
        <sz val="11"/>
        <color rgb="FF1155CC"/>
        <rFont val="Calibri"/>
        <family val="2"/>
      </rPr>
      <t>https://leg.mt.gov/bills/mca/title_0500/chapter_0200/part_0010/section_0110/0500-0200-0010-0110.html</t>
    </r>
    <r>
      <rPr>
        <b/>
        <sz val="11"/>
        <color theme="1"/>
        <rFont val="Calibri"/>
        <family val="2"/>
      </rPr>
      <t xml:space="preserve"> </t>
    </r>
  </si>
  <si>
    <r>
      <rPr>
        <b/>
        <u/>
        <sz val="11"/>
        <color rgb="FF1155CC"/>
        <rFont val="Calibri"/>
        <family val="2"/>
      </rPr>
      <t>https://leg.mt.gov/bills/mca/title_0500/chapter_0200/part_0010/section_0110/0500-0200-0010-0110.html</t>
    </r>
    <r>
      <rPr>
        <b/>
        <sz val="11"/>
        <color theme="1"/>
        <rFont val="Calibri"/>
        <family val="2"/>
      </rPr>
      <t xml:space="preserve"> </t>
    </r>
  </si>
  <si>
    <r>
      <rPr>
        <b/>
        <u/>
        <sz val="11"/>
        <color rgb="FF1155CC"/>
        <rFont val="Calibri"/>
        <family val="2"/>
      </rPr>
      <t>https://leg.mt.gov/bills/mca/title_0500/chapter_0200/part_0010/section_0110/0500-0200-0010-0110.html</t>
    </r>
    <r>
      <rPr>
        <b/>
        <sz val="11"/>
        <color theme="1"/>
        <rFont val="Calibri"/>
        <family val="2"/>
      </rPr>
      <t xml:space="preserve"> </t>
    </r>
  </si>
  <si>
    <r>
      <rPr>
        <b/>
        <u/>
        <sz val="11"/>
        <color rgb="FF1155CC"/>
        <rFont val="Calibri"/>
        <family val="2"/>
      </rPr>
      <t>https://leg.mt.gov/bills/mca/title_0500/chapter_0200/part_0010/section_0110/0500-0200-0010-0110.html</t>
    </r>
    <r>
      <rPr>
        <b/>
        <sz val="11"/>
        <color theme="1"/>
        <rFont val="Calibri"/>
        <family val="2"/>
      </rPr>
      <t xml:space="preserve"> </t>
    </r>
  </si>
  <si>
    <r>
      <rPr>
        <b/>
        <u/>
        <sz val="11"/>
        <color rgb="FF1155CC"/>
        <rFont val="Calibri"/>
        <family val="2"/>
      </rPr>
      <t>https://leg.mt.gov/bills/mca/title_0500/chapter_0050/part_0050/section_0030/0500-0050-0050-0030.html</t>
    </r>
    <r>
      <rPr>
        <b/>
        <sz val="11"/>
        <color theme="1"/>
        <rFont val="Calibri"/>
        <family val="2"/>
      </rPr>
      <t xml:space="preserve"> </t>
    </r>
  </si>
  <si>
    <r>
      <rPr>
        <b/>
        <u/>
        <sz val="11"/>
        <color rgb="FF1155CC"/>
        <rFont val="Calibri"/>
        <family val="2"/>
      </rPr>
      <t>https://leg.mt.gov/bills/mca/title_0500/chapter_0050/part_0050/section_0020/0500-0050-0050-0020.html</t>
    </r>
    <r>
      <rPr>
        <b/>
        <sz val="11"/>
        <color theme="1"/>
        <rFont val="Calibri"/>
        <family val="2"/>
      </rPr>
      <t xml:space="preserve"> </t>
    </r>
  </si>
  <si>
    <r>
      <rPr>
        <b/>
        <u/>
        <sz val="11"/>
        <color rgb="FF1155CC"/>
        <rFont val="Calibri"/>
        <family val="2"/>
      </rPr>
      <t>https://leg.mt.gov/bills/mca/title_0500/chapter_0040/part_0110/section_0020/0500-0040-0110-0020.html</t>
    </r>
    <r>
      <rPr>
        <b/>
        <sz val="11"/>
        <color theme="1"/>
        <rFont val="Calibri"/>
        <family val="2"/>
      </rPr>
      <t xml:space="preserve"> </t>
    </r>
  </si>
  <si>
    <r>
      <rPr>
        <b/>
        <u/>
        <sz val="11"/>
        <color rgb="FF1155CC"/>
        <rFont val="Calibri"/>
        <family val="2"/>
      </rPr>
      <t>https://leg.mt.gov/bills/mca/title_0500/chapter_0050/part_0050/section_0030/0500-0050-0050-0030.html</t>
    </r>
    <r>
      <rPr>
        <b/>
        <sz val="11"/>
        <color theme="1"/>
        <rFont val="Calibri"/>
        <family val="2"/>
      </rPr>
      <t xml:space="preserve"> </t>
    </r>
  </si>
  <si>
    <r>
      <rPr>
        <b/>
        <u/>
        <sz val="11"/>
        <color rgb="FF1155CC"/>
        <rFont val="Calibri"/>
        <family val="2"/>
      </rPr>
      <t>https://leg.mt.gov/bills/mca/title_0500/chapter_0050/part_0050/sections_index.html</t>
    </r>
    <r>
      <rPr>
        <b/>
        <sz val="11"/>
        <color theme="1"/>
        <rFont val="Calibri"/>
        <family val="2"/>
      </rPr>
      <t xml:space="preserve"> </t>
    </r>
  </si>
  <si>
    <r>
      <rPr>
        <b/>
        <u/>
        <sz val="11"/>
        <color rgb="FF1155CC"/>
        <rFont val="Calibri"/>
        <family val="2"/>
      </rPr>
      <t>https://leg.mt.gov/bills/mca/title_0500/chapter_0050/part_0050/section_0050/0500-0050-0050-0050.html</t>
    </r>
    <r>
      <rPr>
        <b/>
        <sz val="11"/>
        <color theme="1"/>
        <rFont val="Calibri"/>
        <family val="2"/>
      </rPr>
      <t xml:space="preserve"> </t>
    </r>
  </si>
  <si>
    <r>
      <rPr>
        <b/>
        <u/>
        <sz val="11"/>
        <color rgb="FF1155CC"/>
        <rFont val="Calibri"/>
        <family val="2"/>
      </rPr>
      <t>https://leg.mt.gov/bills/mca/title_0500/chapter_0040/part_0110/sections_index.html</t>
    </r>
    <r>
      <rPr>
        <b/>
        <sz val="11"/>
        <color theme="1"/>
        <rFont val="Calibri"/>
        <family val="2"/>
      </rPr>
      <t xml:space="preserve"> </t>
    </r>
  </si>
  <si>
    <r>
      <rPr>
        <b/>
        <u/>
        <sz val="11"/>
        <color rgb="FF1155CC"/>
        <rFont val="Calibri"/>
        <family val="2"/>
      </rPr>
      <t>https://leg.mt.gov/bills/mca/title_0410/chapter_0030/part_0020/section_0010/0410-0030-0020-0010.html</t>
    </r>
    <r>
      <rPr>
        <b/>
        <sz val="11"/>
        <color theme="1"/>
        <rFont val="Calibri"/>
        <family val="2"/>
      </rPr>
      <t xml:space="preserve"> </t>
    </r>
  </si>
  <si>
    <r>
      <rPr>
        <b/>
        <u/>
        <sz val="11"/>
        <color rgb="FF1155CC"/>
        <rFont val="Calibri"/>
        <family val="2"/>
      </rPr>
      <t>https://leg.mt.gov/bills/mca/title_0160/chapter_0060/part_0030/section_0050/0160-0060-0030-0050.html</t>
    </r>
    <r>
      <rPr>
        <b/>
        <sz val="11"/>
        <color theme="1"/>
        <rFont val="Calibri"/>
        <family val="2"/>
      </rPr>
      <t xml:space="preserve"> </t>
    </r>
  </si>
  <si>
    <r>
      <rPr>
        <b/>
        <u/>
        <sz val="11"/>
        <color rgb="FF1155CC"/>
        <rFont val="Calibri"/>
        <family val="2"/>
      </rPr>
      <t>https://leg.mt.gov/bills/mca/title_0450/chapter_0050/part_0060/section_0240/0450-0050-0060-0240.html</t>
    </r>
    <r>
      <rPr>
        <b/>
        <sz val="11"/>
        <color theme="1"/>
        <rFont val="Calibri"/>
        <family val="2"/>
      </rPr>
      <t xml:space="preserve"> </t>
    </r>
  </si>
  <si>
    <r>
      <rPr>
        <b/>
        <u/>
        <sz val="11"/>
        <color rgb="FF1155CC"/>
        <rFont val="Calibri"/>
        <family val="2"/>
      </rPr>
      <t>https://leg.mt.gov/bills/mca/title_0100/chapter_0030/part_0010/section_0020/0100-0030-0010-0020.html</t>
    </r>
    <r>
      <rPr>
        <b/>
        <sz val="11"/>
        <color rgb="FF000000"/>
        <rFont val="Calibri"/>
        <family val="2"/>
      </rPr>
      <t xml:space="preserve"> </t>
    </r>
  </si>
  <si>
    <r>
      <rPr>
        <b/>
        <u/>
        <sz val="11"/>
        <color rgb="FF1155CC"/>
        <rFont val="Calibri"/>
        <family val="2"/>
      </rPr>
      <t>https://leg.mt.gov/bills/mca/title_0200/chapter_0050/part_0040/section_0050/0200-0050-0040-0050.html</t>
    </r>
    <r>
      <rPr>
        <b/>
        <sz val="11"/>
        <color theme="1"/>
        <rFont val="Calibri"/>
        <family val="2"/>
      </rPr>
      <t xml:space="preserve"> </t>
    </r>
  </si>
  <si>
    <r>
      <rPr>
        <b/>
        <u/>
        <sz val="11"/>
        <color rgb="FF1155CC"/>
        <rFont val="Calibri"/>
        <family val="2"/>
      </rPr>
      <t>https://leg.mt.gov/bills/mca/title_0200/chapter_0050/part_0010/section_0050/0200-0050-0010-0050.html</t>
    </r>
    <r>
      <rPr>
        <b/>
        <sz val="11"/>
        <color theme="1"/>
        <rFont val="Calibri"/>
        <family val="2"/>
      </rPr>
      <t xml:space="preserve"> </t>
    </r>
  </si>
  <si>
    <r>
      <rPr>
        <b/>
        <u/>
        <sz val="11"/>
        <color rgb="FF1155CC"/>
        <rFont val="Calibri"/>
        <family val="2"/>
      </rPr>
      <t>https://leg.mt.gov/bills/mca/title_0200/chapter_0050/part_0010/section_0050/0200-0050-0010-0050.html</t>
    </r>
    <r>
      <rPr>
        <b/>
        <sz val="11"/>
        <color theme="1"/>
        <rFont val="Calibri"/>
        <family val="2"/>
      </rPr>
      <t xml:space="preserve"> </t>
    </r>
  </si>
  <si>
    <t>Items</t>
  </si>
  <si>
    <t>Change</t>
  </si>
  <si>
    <t>23 to '24</t>
  </si>
  <si>
    <t>22 to '23</t>
  </si>
  <si>
    <t>22 to '24</t>
  </si>
  <si>
    <t>LB 43</t>
  </si>
  <si>
    <t>https://legiscan.com/NE/text/LB43/2023</t>
  </si>
  <si>
    <r>
      <rPr>
        <b/>
        <u/>
        <sz val="11"/>
        <color rgb="FF1155CC"/>
        <rFont val="Calibri"/>
        <family val="2"/>
      </rPr>
      <t>https://nebraskalegislature.gov/laws/statutes.php?statute=32-938</t>
    </r>
    <r>
      <rPr>
        <b/>
        <sz val="11"/>
        <color rgb="FF000000"/>
        <rFont val="Calibri"/>
        <family val="2"/>
      </rPr>
      <t xml:space="preserve"> </t>
    </r>
  </si>
  <si>
    <t>§ 42-108</t>
  </si>
  <si>
    <r>
      <rPr>
        <b/>
        <u/>
        <sz val="11"/>
        <color rgb="FF1155CC"/>
        <rFont val="Calibri"/>
        <family val="2"/>
      </rPr>
      <t>https://nebraskalegislature.gov/laws/statutes.php?statute=42-108</t>
    </r>
    <r>
      <rPr>
        <b/>
        <u/>
        <sz val="11"/>
        <color rgb="FF000000"/>
        <rFont val="Calibri"/>
        <family val="2"/>
      </rPr>
      <t xml:space="preserve"> </t>
    </r>
  </si>
  <si>
    <t>Annotation on state legislature website reads "Performance of ceremony is not obligatory on clergyman or judges."</t>
  </si>
  <si>
    <r>
      <rPr>
        <b/>
        <u/>
        <sz val="11"/>
        <color rgb="FF1155CC"/>
        <rFont val="Calibri"/>
        <family val="2"/>
      </rPr>
      <t>https://legiscan.com/NE/bill/LB810/2023</t>
    </r>
    <r>
      <rPr>
        <b/>
        <sz val="11"/>
        <color theme="1"/>
        <rFont val="Calibri"/>
        <family val="2"/>
      </rPr>
      <t xml:space="preserve"> </t>
    </r>
  </si>
  <si>
    <t xml:space="preserve">Bill 810 was indefinitely postponed until April 18, 2024. </t>
  </si>
  <si>
    <r>
      <rPr>
        <b/>
        <u/>
        <sz val="11"/>
        <color rgb="FF1155CC"/>
        <rFont val="Calibri"/>
        <family val="2"/>
      </rPr>
      <t>https://nebraskalegislature.gov/laws/statutes.php?statute=28-338</t>
    </r>
    <r>
      <rPr>
        <b/>
        <sz val="11"/>
        <color theme="1"/>
        <rFont val="Calibri"/>
        <family val="2"/>
      </rPr>
      <t xml:space="preserve"> </t>
    </r>
  </si>
  <si>
    <r>
      <rPr>
        <b/>
        <u/>
        <sz val="11"/>
        <color rgb="FF1155CC"/>
        <rFont val="Calibri"/>
        <family val="2"/>
      </rPr>
      <t>https://nebraskalegislature.gov/laws/statutes.php?statute=28-337</t>
    </r>
    <r>
      <rPr>
        <b/>
        <sz val="11"/>
        <color theme="1"/>
        <rFont val="Calibri"/>
        <family val="2"/>
      </rPr>
      <t xml:space="preserve"> </t>
    </r>
  </si>
  <si>
    <r>
      <rPr>
        <b/>
        <u/>
        <sz val="11"/>
        <color rgb="FF1155CC"/>
        <rFont val="Calibri"/>
        <family val="2"/>
      </rPr>
      <t>https://nebraskalegislature.gov/laws/statutes.php?statute=28-337</t>
    </r>
    <r>
      <rPr>
        <b/>
        <sz val="11"/>
        <color theme="1"/>
        <rFont val="Calibri"/>
        <family val="2"/>
      </rPr>
      <t xml:space="preserve"> </t>
    </r>
  </si>
  <si>
    <r>
      <rPr>
        <b/>
        <u/>
        <sz val="11"/>
        <color rgb="FF1155CC"/>
        <rFont val="Calibri"/>
        <family val="2"/>
      </rPr>
      <t>https://nebraskalegislature.gov/laws/statutes.php?statute=28-338</t>
    </r>
    <r>
      <rPr>
        <b/>
        <sz val="11"/>
        <color theme="1"/>
        <rFont val="Calibri"/>
        <family val="2"/>
      </rPr>
      <t xml:space="preserve"> </t>
    </r>
  </si>
  <si>
    <r>
      <rPr>
        <b/>
        <u/>
        <sz val="11"/>
        <color rgb="FF1155CC"/>
        <rFont val="Calibri"/>
        <family val="2"/>
      </rPr>
      <t>https://nebraskalegislature.gov/laws/statutes.php?statute=28-338</t>
    </r>
    <r>
      <rPr>
        <b/>
        <sz val="11"/>
        <color theme="1"/>
        <rFont val="Calibri"/>
        <family val="2"/>
      </rPr>
      <t xml:space="preserve"> </t>
    </r>
  </si>
  <si>
    <r>
      <rPr>
        <b/>
        <u/>
        <sz val="11"/>
        <color rgb="FF1155CC"/>
        <rFont val="Calibri"/>
        <family val="2"/>
      </rPr>
      <t>https://nebraskalegislature.gov/laws/statutes.php?statute=28-338</t>
    </r>
    <r>
      <rPr>
        <b/>
        <sz val="11"/>
        <color theme="1"/>
        <rFont val="Calibri"/>
        <family val="2"/>
      </rPr>
      <t xml:space="preserve"> </t>
    </r>
  </si>
  <si>
    <r>
      <rPr>
        <b/>
        <u/>
        <sz val="11"/>
        <color rgb="FF1155CC"/>
        <rFont val="Calibri"/>
        <family val="2"/>
      </rPr>
      <t>https://nebraskalegislature.gov/laws/statutes.php?statute=28-338</t>
    </r>
    <r>
      <rPr>
        <b/>
        <sz val="11"/>
        <color theme="1"/>
        <rFont val="Calibri"/>
        <family val="2"/>
      </rPr>
      <t xml:space="preserve"> </t>
    </r>
  </si>
  <si>
    <t>R.R.S. Neb. § 38-2139</t>
  </si>
  <si>
    <t xml:space="preserve">https://casetext.com/statute/revised-statutes-of-nebraska/chapter-38-health-occupations-and-professions/article-21-mental-health-practice-act/section-38-2139-effective-112025-additional-grounds-for-disciplinary-action </t>
  </si>
  <si>
    <t>§ 44-7705</t>
  </si>
  <si>
    <t>https://nebraskalegislature.gov/laws/statutes.php?statute=44-7705</t>
  </si>
  <si>
    <r>
      <rPr>
        <b/>
        <u/>
        <sz val="11"/>
        <color rgb="FF1155CC"/>
        <rFont val="Calibri"/>
        <family val="2"/>
      </rPr>
      <t>https://nebraskalegislature.gov/laws/statutes.php?statute=28-711</t>
    </r>
    <r>
      <rPr>
        <b/>
        <sz val="11"/>
        <color theme="1"/>
        <rFont val="Calibri"/>
        <family val="2"/>
      </rPr>
      <t xml:space="preserve"> </t>
    </r>
  </si>
  <si>
    <r>
      <rPr>
        <b/>
        <u/>
        <sz val="11"/>
        <color rgb="FF1155CC"/>
        <rFont val="Calibri"/>
        <family val="2"/>
      </rPr>
      <t>https://nebraskalegislature.gov/laws/statutes.php?statute=53-168.06</t>
    </r>
    <r>
      <rPr>
        <b/>
        <sz val="11"/>
        <color theme="1"/>
        <rFont val="Calibri"/>
        <family val="2"/>
      </rPr>
      <t xml:space="preserve"> </t>
    </r>
  </si>
  <si>
    <r>
      <rPr>
        <b/>
        <u/>
        <sz val="11"/>
        <color rgb="FF1155CC"/>
        <rFont val="Calibri"/>
        <family val="2"/>
      </rPr>
      <t>https://nebraskalegislature.gov/laws/statutes.php?statute=53-180.02</t>
    </r>
    <r>
      <rPr>
        <b/>
        <sz val="11"/>
        <color theme="1"/>
        <rFont val="Calibri"/>
        <family val="2"/>
      </rPr>
      <t xml:space="preserve"> </t>
    </r>
  </si>
  <si>
    <t>42-108.</t>
  </si>
  <si>
    <r>
      <rPr>
        <b/>
        <u/>
        <sz val="11"/>
        <color rgb="FF1155CC"/>
        <rFont val="Calibri"/>
        <family val="2"/>
      </rPr>
      <t>https://nebraskalegislature.gov/laws/statutes.php?statute=42-108</t>
    </r>
    <r>
      <rPr>
        <b/>
        <u/>
        <sz val="11"/>
        <color rgb="FF000000"/>
        <rFont val="Calibri"/>
        <family val="2"/>
      </rPr>
      <t xml:space="preserve"> </t>
    </r>
  </si>
  <si>
    <t xml:space="preserve">Annotation on state legislature website reads "Performance of ceremony is not obligatory on clergyman or judges."  This is because of a court case.  The statute doesn't clearly protect clergy. </t>
  </si>
  <si>
    <r>
      <rPr>
        <b/>
        <u/>
        <sz val="11"/>
        <color rgb="FF1155CC"/>
        <rFont val="Calibri"/>
        <family val="2"/>
      </rPr>
      <t>https://nebraskalegislature.gov/laws/statutes.php?statute=79-221</t>
    </r>
    <r>
      <rPr>
        <b/>
        <sz val="11"/>
        <color theme="1"/>
        <rFont val="Calibri"/>
        <family val="2"/>
      </rPr>
      <t xml:space="preserve"> </t>
    </r>
  </si>
  <si>
    <r>
      <rPr>
        <b/>
        <u/>
        <sz val="11"/>
        <color rgb="FF1155CC"/>
        <rFont val="Calibri"/>
        <family val="2"/>
      </rPr>
      <t>https://nebraskalegislature.gov/laws/statutes.php?statute=79-201</t>
    </r>
    <r>
      <rPr>
        <b/>
        <sz val="11"/>
        <color theme="1"/>
        <rFont val="Calibri"/>
        <family val="2"/>
      </rPr>
      <t xml:space="preserve"> </t>
    </r>
  </si>
  <si>
    <r>
      <rPr>
        <b/>
        <u/>
        <sz val="11"/>
        <color rgb="FF1155CC"/>
        <rFont val="Calibri"/>
        <family val="2"/>
      </rPr>
      <t>https://nebraskalegislature.gov/laws/statutes.php?statute=79-201</t>
    </r>
    <r>
      <rPr>
        <b/>
        <sz val="11"/>
        <color theme="1"/>
        <rFont val="Calibri"/>
        <family val="2"/>
      </rPr>
      <t xml:space="preserve"> </t>
    </r>
  </si>
  <si>
    <t>§ 79-2.159</t>
  </si>
  <si>
    <t>https://nebraskalegislature.gov/laws/statutes.php?statute=79-2,159</t>
  </si>
  <si>
    <t>R.R.S. Neb. § 43-1312</t>
  </si>
  <si>
    <t>https://nebraskalegislature.gov/laws/statutes.php?statute=43-1312</t>
  </si>
  <si>
    <r>
      <rPr>
        <b/>
        <u/>
        <sz val="11"/>
        <color rgb="FF1155CC"/>
        <rFont val="Calibri"/>
        <family val="2"/>
      </rPr>
      <t>https://nebraskalegislature.gov/laws/statutes.php?statute=32-938</t>
    </r>
    <r>
      <rPr>
        <b/>
        <sz val="11"/>
        <color rgb="FF000000"/>
        <rFont val="Calibri"/>
        <family val="2"/>
      </rPr>
      <t xml:space="preserve"> </t>
    </r>
  </si>
  <si>
    <r>
      <rPr>
        <b/>
        <u/>
        <sz val="11"/>
        <color rgb="FF1155CC"/>
        <rFont val="Calibri"/>
        <family val="2"/>
      </rPr>
      <t>https://nebraskalegislature.gov/laws/statutes.php?statute=42-108</t>
    </r>
    <r>
      <rPr>
        <b/>
        <u/>
        <sz val="11"/>
        <color rgb="FF000000"/>
        <rFont val="Calibri"/>
        <family val="2"/>
      </rPr>
      <t xml:space="preserve"> </t>
    </r>
  </si>
  <si>
    <r>
      <rPr>
        <b/>
        <u/>
        <sz val="11"/>
        <color rgb="FF1155CC"/>
        <rFont val="Calibri"/>
        <family val="2"/>
      </rPr>
      <t>https://legiscan.com/NE/bill/LB810/2023</t>
    </r>
    <r>
      <rPr>
        <b/>
        <sz val="11"/>
        <color theme="1"/>
        <rFont val="Calibri"/>
        <family val="2"/>
      </rPr>
      <t xml:space="preserve"> </t>
    </r>
  </si>
  <si>
    <t>Bill 810, in the works in 2023, carried over to 2024.</t>
  </si>
  <si>
    <r>
      <rPr>
        <b/>
        <u/>
        <sz val="11"/>
        <color rgb="FF1155CC"/>
        <rFont val="Calibri"/>
        <family val="2"/>
      </rPr>
      <t>https://nebraskalegislature.gov/laws/statutes.php?statute=28-338</t>
    </r>
    <r>
      <rPr>
        <b/>
        <sz val="11"/>
        <color theme="1"/>
        <rFont val="Calibri"/>
        <family val="2"/>
      </rPr>
      <t xml:space="preserve"> </t>
    </r>
  </si>
  <si>
    <r>
      <rPr>
        <b/>
        <u/>
        <sz val="11"/>
        <color rgb="FF1155CC"/>
        <rFont val="Calibri"/>
        <family val="2"/>
      </rPr>
      <t>https://nebraskalegislature.gov/laws/statutes.php?statute=28-337</t>
    </r>
    <r>
      <rPr>
        <b/>
        <sz val="11"/>
        <color theme="1"/>
        <rFont val="Calibri"/>
        <family val="2"/>
      </rPr>
      <t xml:space="preserve"> </t>
    </r>
  </si>
  <si>
    <r>
      <rPr>
        <b/>
        <u/>
        <sz val="11"/>
        <color rgb="FF1155CC"/>
        <rFont val="Calibri"/>
        <family val="2"/>
      </rPr>
      <t>https://nebraskalegislature.gov/laws/statutes.php?statute=28-337</t>
    </r>
    <r>
      <rPr>
        <b/>
        <sz val="11"/>
        <color theme="1"/>
        <rFont val="Calibri"/>
        <family val="2"/>
      </rPr>
      <t xml:space="preserve"> </t>
    </r>
  </si>
  <si>
    <r>
      <rPr>
        <b/>
        <u/>
        <sz val="11"/>
        <color rgb="FF1155CC"/>
        <rFont val="Calibri"/>
        <family val="2"/>
      </rPr>
      <t>https://nebraskalegislature.gov/laws/statutes.php?statute=28-338</t>
    </r>
    <r>
      <rPr>
        <b/>
        <sz val="11"/>
        <color theme="1"/>
        <rFont val="Calibri"/>
        <family val="2"/>
      </rPr>
      <t xml:space="preserve"> </t>
    </r>
  </si>
  <si>
    <r>
      <rPr>
        <b/>
        <u/>
        <sz val="11"/>
        <color rgb="FF1155CC"/>
        <rFont val="Calibri"/>
        <family val="2"/>
      </rPr>
      <t>https://nebraskalegislature.gov/laws/statutes.php?statute=28-338</t>
    </r>
    <r>
      <rPr>
        <b/>
        <sz val="11"/>
        <color theme="1"/>
        <rFont val="Calibri"/>
        <family val="2"/>
      </rPr>
      <t xml:space="preserve"> </t>
    </r>
  </si>
  <si>
    <r>
      <rPr>
        <b/>
        <u/>
        <sz val="11"/>
        <color rgb="FF1155CC"/>
        <rFont val="Calibri"/>
        <family val="2"/>
      </rPr>
      <t>https://nebraskalegislature.gov/laws/statutes.php?statute=28-338</t>
    </r>
    <r>
      <rPr>
        <b/>
        <sz val="11"/>
        <color theme="1"/>
        <rFont val="Calibri"/>
        <family val="2"/>
      </rPr>
      <t xml:space="preserve"> </t>
    </r>
  </si>
  <si>
    <r>
      <rPr>
        <b/>
        <u/>
        <sz val="11"/>
        <color rgb="FF1155CC"/>
        <rFont val="Calibri"/>
        <family val="2"/>
      </rPr>
      <t>https://nebraskalegislature.gov/laws/statutes.php?statute=28-338</t>
    </r>
    <r>
      <rPr>
        <b/>
        <sz val="11"/>
        <color theme="1"/>
        <rFont val="Calibri"/>
        <family val="2"/>
      </rPr>
      <t xml:space="preserve"> </t>
    </r>
  </si>
  <si>
    <r>
      <rPr>
        <b/>
        <u/>
        <sz val="11"/>
        <color rgb="FF1155CC"/>
        <rFont val="Calibri"/>
        <family val="2"/>
      </rPr>
      <t>https://nebraskalegislature.gov/laws/statutes.php?statute=28-711</t>
    </r>
    <r>
      <rPr>
        <b/>
        <sz val="11"/>
        <color theme="1"/>
        <rFont val="Calibri"/>
        <family val="2"/>
      </rPr>
      <t xml:space="preserve"> </t>
    </r>
  </si>
  <si>
    <r>
      <rPr>
        <b/>
        <u/>
        <sz val="11"/>
        <color rgb="FF1155CC"/>
        <rFont val="Calibri"/>
        <family val="2"/>
      </rPr>
      <t>https://nebraskalegislature.gov/laws/statutes.php?statute=53-168.06</t>
    </r>
    <r>
      <rPr>
        <b/>
        <sz val="11"/>
        <color theme="1"/>
        <rFont val="Calibri"/>
        <family val="2"/>
      </rPr>
      <t xml:space="preserve"> </t>
    </r>
  </si>
  <si>
    <r>
      <rPr>
        <b/>
        <u/>
        <sz val="11"/>
        <color rgb="FF1155CC"/>
        <rFont val="Calibri"/>
        <family val="2"/>
      </rPr>
      <t>https://nebraskalegislature.gov/laws/statutes.php?statute=53-180.02</t>
    </r>
    <r>
      <rPr>
        <b/>
        <sz val="11"/>
        <color theme="1"/>
        <rFont val="Calibri"/>
        <family val="2"/>
      </rPr>
      <t xml:space="preserve"> </t>
    </r>
  </si>
  <si>
    <r>
      <rPr>
        <b/>
        <u/>
        <sz val="11"/>
        <color rgb="FF1155CC"/>
        <rFont val="Calibri"/>
        <family val="2"/>
      </rPr>
      <t>https://nebraskalegislature.gov/laws/statutes.php?statute=42-108</t>
    </r>
    <r>
      <rPr>
        <b/>
        <sz val="11"/>
        <color theme="1"/>
        <rFont val="Calibri"/>
        <family val="2"/>
      </rPr>
      <t xml:space="preserve"> </t>
    </r>
  </si>
  <si>
    <r>
      <rPr>
        <b/>
        <u/>
        <sz val="11"/>
        <color rgb="FF1155CC"/>
        <rFont val="Calibri"/>
        <family val="2"/>
      </rPr>
      <t>https://nebraskalegislature.gov/laws/statutes.php?statute=79-221</t>
    </r>
    <r>
      <rPr>
        <b/>
        <sz val="11"/>
        <color theme="1"/>
        <rFont val="Calibri"/>
        <family val="2"/>
      </rPr>
      <t xml:space="preserve"> </t>
    </r>
  </si>
  <si>
    <r>
      <rPr>
        <b/>
        <u/>
        <sz val="11"/>
        <color rgb="FF1155CC"/>
        <rFont val="Calibri"/>
        <family val="2"/>
      </rPr>
      <t>https://nebraskalegislature.gov/laws/statutes.php?statute=79-201</t>
    </r>
    <r>
      <rPr>
        <b/>
        <sz val="11"/>
        <color theme="1"/>
        <rFont val="Calibri"/>
        <family val="2"/>
      </rPr>
      <t xml:space="preserve"> </t>
    </r>
  </si>
  <si>
    <r>
      <rPr>
        <b/>
        <u/>
        <sz val="11"/>
        <color rgb="FF1155CC"/>
        <rFont val="Calibri"/>
        <family val="2"/>
      </rPr>
      <t>https://nebraskalegislature.gov/laws/statutes.php?statute=79-201</t>
    </r>
    <r>
      <rPr>
        <b/>
        <sz val="11"/>
        <color theme="1"/>
        <rFont val="Calibri"/>
        <family val="2"/>
      </rPr>
      <t xml:space="preserve"> </t>
    </r>
  </si>
  <si>
    <r>
      <rPr>
        <b/>
        <u/>
        <sz val="11"/>
        <color rgb="FF1155CC"/>
        <rFont val="Calibri"/>
        <family val="2"/>
      </rPr>
      <t>https://www.leg.state.nv.us/NRS/NRS-293.html#NRS293Sec269911</t>
    </r>
    <r>
      <rPr>
        <b/>
        <sz val="11"/>
        <color rgb="FF000000"/>
        <rFont val="Calibri"/>
        <family val="2"/>
      </rPr>
      <t xml:space="preserve"> </t>
    </r>
  </si>
  <si>
    <r>
      <rPr>
        <b/>
        <u/>
        <sz val="11"/>
        <color rgb="FF1155CC"/>
        <rFont val="Calibri"/>
        <family val="2"/>
      </rPr>
      <t>https://www.leg.state.nv.us/const/nvconst.html#Art1Sec21</t>
    </r>
    <r>
      <rPr>
        <b/>
        <sz val="11"/>
        <color theme="1"/>
        <rFont val="Calibri"/>
        <family val="2"/>
      </rPr>
      <t xml:space="preserve"> </t>
    </r>
  </si>
  <si>
    <r>
      <rPr>
        <b/>
        <u/>
        <sz val="11"/>
        <color rgb="FF1155CC"/>
        <rFont val="Calibri"/>
        <family val="2"/>
      </rPr>
      <t>https://www.leg.state.nv.us/nrs/nrs-632.html#NRS632Sec475</t>
    </r>
    <r>
      <rPr>
        <b/>
        <sz val="11"/>
        <color theme="1"/>
        <rFont val="Calibri"/>
        <family val="2"/>
      </rPr>
      <t xml:space="preserve"> </t>
    </r>
  </si>
  <si>
    <r>
      <rPr>
        <b/>
        <u/>
        <sz val="11"/>
        <color rgb="FF1155CC"/>
        <rFont val="Calibri"/>
        <family val="2"/>
      </rPr>
      <t>https://www.leg.state.nv.us/nrs/nrs-449.html#NRS449Sec191</t>
    </r>
    <r>
      <rPr>
        <b/>
        <sz val="11"/>
        <color theme="1"/>
        <rFont val="Calibri"/>
        <family val="2"/>
      </rPr>
      <t xml:space="preserve"> </t>
    </r>
  </si>
  <si>
    <r>
      <rPr>
        <b/>
        <u/>
        <sz val="11"/>
        <color rgb="FF1155CC"/>
        <rFont val="Calibri"/>
        <family val="2"/>
      </rPr>
      <t>https://www.leg.state.nv.us/nrs/nrs-449.html#NRS449Sec191</t>
    </r>
    <r>
      <rPr>
        <b/>
        <sz val="11"/>
        <color theme="1"/>
        <rFont val="Calibri"/>
        <family val="2"/>
      </rPr>
      <t xml:space="preserve"> </t>
    </r>
  </si>
  <si>
    <r>
      <rPr>
        <b/>
        <u/>
        <sz val="11"/>
        <color rgb="FF1155CC"/>
        <rFont val="Calibri"/>
        <family val="2"/>
      </rPr>
      <t>https://www.leg.state.nv.us/nrs/nrs-449.html#NRS449Sec191</t>
    </r>
    <r>
      <rPr>
        <b/>
        <sz val="11"/>
        <color theme="1"/>
        <rFont val="Calibri"/>
        <family val="2"/>
      </rPr>
      <t xml:space="preserve"> </t>
    </r>
  </si>
  <si>
    <t>Appears to apply only to hospitals</t>
  </si>
  <si>
    <r>
      <rPr>
        <b/>
        <u/>
        <sz val="11"/>
        <color rgb="FF1155CC"/>
        <rFont val="Calibri"/>
        <family val="2"/>
      </rPr>
      <t>https://www.leg.state.nv.us/nrs/nrs-632.html#NRS632Sec475</t>
    </r>
    <r>
      <rPr>
        <b/>
        <sz val="11"/>
        <color theme="1"/>
        <rFont val="Calibri"/>
        <family val="2"/>
      </rPr>
      <t xml:space="preserve"> </t>
    </r>
  </si>
  <si>
    <r>
      <rPr>
        <b/>
        <u/>
        <sz val="11"/>
        <color rgb="FF1155CC"/>
        <rFont val="Calibri"/>
        <family val="2"/>
      </rPr>
      <t>https://www.leg.state.nv.us/nrs/nrs-632.html#NRS632Sec475</t>
    </r>
    <r>
      <rPr>
        <b/>
        <sz val="11"/>
        <color theme="1"/>
        <rFont val="Calibri"/>
        <family val="2"/>
      </rPr>
      <t xml:space="preserve"> </t>
    </r>
  </si>
  <si>
    <r>
      <rPr>
        <b/>
        <u/>
        <sz val="11"/>
        <color rgb="FF1155CC"/>
        <rFont val="Calibri"/>
        <family val="2"/>
      </rPr>
      <t>https://www.leg.state.nv.us/nrs/nrs-632.html#NRS632Sec475</t>
    </r>
    <r>
      <rPr>
        <b/>
        <sz val="11"/>
        <color theme="1"/>
        <rFont val="Calibri"/>
        <family val="2"/>
      </rPr>
      <t xml:space="preserve"> </t>
    </r>
  </si>
  <si>
    <t>Nev. Rev. Stat. Ann. § 641A.310</t>
  </si>
  <si>
    <t xml:space="preserve">https://law.justia.com/codes/nevada/chapter-641a/statute-641a-310/ </t>
  </si>
  <si>
    <r>
      <rPr>
        <b/>
        <u/>
        <sz val="11"/>
        <color rgb="FF1155CC"/>
        <rFont val="Calibri"/>
        <family val="2"/>
      </rPr>
      <t>https://www.leg.state.nv.us/nrs/nrs-689a.html#NRS689ASec0417</t>
    </r>
    <r>
      <rPr>
        <b/>
        <sz val="11"/>
        <color theme="1"/>
        <rFont val="Calibri"/>
        <family val="2"/>
      </rPr>
      <t xml:space="preserve"> </t>
    </r>
  </si>
  <si>
    <t>§689A.0418 (7)</t>
  </si>
  <si>
    <r>
      <rPr>
        <b/>
        <u/>
        <sz val="11"/>
        <color rgb="FF000000"/>
        <rFont val="Calibri"/>
        <family val="2"/>
      </rPr>
      <t>https://www.leg.state.nv.us/nrs/nrs-689a.html</t>
    </r>
    <r>
      <rPr>
        <b/>
        <sz val="11"/>
        <color theme="1"/>
        <rFont val="Calibri"/>
        <family val="2"/>
      </rPr>
      <t xml:space="preserve"> </t>
    </r>
  </si>
  <si>
    <r>
      <rPr>
        <b/>
        <u/>
        <sz val="11"/>
        <color rgb="FF1155CC"/>
        <rFont val="Calibri"/>
        <family val="2"/>
      </rPr>
      <t>https://www.leg.state.nv.us/const/nvconst.html#Art1Sec21</t>
    </r>
    <r>
      <rPr>
        <b/>
        <sz val="11"/>
        <color theme="1"/>
        <rFont val="Calibri"/>
        <family val="2"/>
      </rPr>
      <t xml:space="preserve"> </t>
    </r>
  </si>
  <si>
    <t>§ 686A.680</t>
  </si>
  <si>
    <t>https://casetext.com/regulation/nevada-administrative-code/chapter-686a-insurance-trade-practices-and-frauds/unfair-practices/standards-concerning-claims/section-686a680-standards-applicable-to-insurers-under-automobile-policies</t>
  </si>
  <si>
    <r>
      <rPr>
        <b/>
        <u/>
        <sz val="11"/>
        <color rgb="FF1155CC"/>
        <rFont val="Calibri"/>
        <family val="2"/>
      </rPr>
      <t>https://www.leg.state.nv.us/nrs/nrs-432b.html#NRS432BSec220</t>
    </r>
    <r>
      <rPr>
        <b/>
        <sz val="11"/>
        <color theme="1"/>
        <rFont val="Calibri"/>
        <family val="2"/>
      </rPr>
      <t xml:space="preserve"> </t>
    </r>
  </si>
  <si>
    <r>
      <rPr>
        <b/>
        <u/>
        <sz val="11"/>
        <color rgb="FF1155CC"/>
        <rFont val="Calibri"/>
        <family val="2"/>
      </rPr>
      <t>https://www.leg.state.nv.us/Division/Legal/LawLibrary/NRS/NRS-202.html#NRS202Sec055</t>
    </r>
    <r>
      <rPr>
        <b/>
        <sz val="11"/>
        <color theme="1"/>
        <rFont val="Calibri"/>
        <family val="2"/>
      </rPr>
      <t xml:space="preserve"> </t>
    </r>
  </si>
  <si>
    <r>
      <rPr>
        <b/>
        <u/>
        <sz val="11"/>
        <color rgb="FF1155CC"/>
        <rFont val="Calibri"/>
        <family val="2"/>
      </rPr>
      <t>https://www.leg.state.nv.us/Division/Legal/LawLibrary/NRS/NRS-202.html#NRS202Sec020</t>
    </r>
    <r>
      <rPr>
        <b/>
        <sz val="11"/>
        <color theme="1"/>
        <rFont val="Calibri"/>
        <family val="2"/>
      </rPr>
      <t xml:space="preserve"> </t>
    </r>
  </si>
  <si>
    <r>
      <rPr>
        <b/>
        <u/>
        <sz val="11"/>
        <color rgb="FF1155CC"/>
        <rFont val="Calibri"/>
        <family val="2"/>
      </rPr>
      <t>https://www.leg.state.nv.us/const/nvconst.html#Art1Sec21</t>
    </r>
    <r>
      <rPr>
        <b/>
        <sz val="11"/>
        <color theme="1"/>
        <rFont val="Calibri"/>
        <family val="2"/>
      </rPr>
      <t xml:space="preserve"> </t>
    </r>
  </si>
  <si>
    <r>
      <rPr>
        <b/>
        <u/>
        <sz val="11"/>
        <color rgb="FF1155CC"/>
        <rFont val="Calibri"/>
        <family val="2"/>
      </rPr>
      <t>https://www.leg.state.nv.us/const/nvconst.html#Art1Sec21</t>
    </r>
    <r>
      <rPr>
        <b/>
        <sz val="11"/>
        <color theme="1"/>
        <rFont val="Calibri"/>
        <family val="2"/>
      </rPr>
      <t xml:space="preserve"> </t>
    </r>
  </si>
  <si>
    <r>
      <rPr>
        <b/>
        <u/>
        <sz val="11"/>
        <color rgb="FF1155CC"/>
        <rFont val="Calibri"/>
        <family val="2"/>
      </rPr>
      <t>https://www.leg.state.nv.us/const/nvconst.html#Art1Sec21</t>
    </r>
    <r>
      <rPr>
        <b/>
        <sz val="11"/>
        <color theme="1"/>
        <rFont val="Calibri"/>
        <family val="2"/>
      </rPr>
      <t xml:space="preserve"> </t>
    </r>
  </si>
  <si>
    <r>
      <rPr>
        <b/>
        <u/>
        <sz val="11"/>
        <color rgb="FF1155CC"/>
        <rFont val="Calibri"/>
        <family val="2"/>
      </rPr>
      <t>https://www.leg.state.nv.us/const/nvconst.html#Art1Sec21</t>
    </r>
    <r>
      <rPr>
        <b/>
        <sz val="11"/>
        <color theme="1"/>
        <rFont val="Calibri"/>
        <family val="2"/>
      </rPr>
      <t xml:space="preserve"> </t>
    </r>
  </si>
  <si>
    <r>
      <rPr>
        <b/>
        <u/>
        <sz val="11"/>
        <color rgb="FF1155CC"/>
        <rFont val="Calibri"/>
        <family val="2"/>
      </rPr>
      <t>https://www.leg.state.nv.us/NRS/NRS-392.html#NRS392Sec435</t>
    </r>
    <r>
      <rPr>
        <b/>
        <sz val="11"/>
        <color theme="1"/>
        <rFont val="Calibri"/>
        <family val="2"/>
      </rPr>
      <t xml:space="preserve"> </t>
    </r>
  </si>
  <si>
    <r>
      <rPr>
        <b/>
        <u/>
        <sz val="11"/>
        <color rgb="FF1155CC"/>
        <rFont val="Calibri"/>
        <family val="2"/>
      </rPr>
      <t>https://www.leg.state.nv.us/nrs/nrs-392.html#NRS392Sec040</t>
    </r>
    <r>
      <rPr>
        <b/>
        <sz val="11"/>
        <color theme="1"/>
        <rFont val="Calibri"/>
        <family val="2"/>
      </rPr>
      <t xml:space="preserve"> </t>
    </r>
  </si>
  <si>
    <r>
      <rPr>
        <b/>
        <u/>
        <sz val="11"/>
        <color rgb="FF1155CC"/>
        <rFont val="Calibri"/>
        <family val="2"/>
      </rPr>
      <t>https://www.leg.state.nv.us/nrs/nrs-392.html#NRS392Sec040</t>
    </r>
    <r>
      <rPr>
        <b/>
        <sz val="11"/>
        <color theme="1"/>
        <rFont val="Calibri"/>
        <family val="2"/>
      </rPr>
      <t xml:space="preserve"> </t>
    </r>
  </si>
  <si>
    <t>§ 392.036</t>
  </si>
  <si>
    <t>https://www.leg.state.nv.us/nrs/nrs-389.html#NRS389Sec036</t>
  </si>
  <si>
    <t>No significant amendments since enactment in 1979</t>
  </si>
  <si>
    <t>Nev. Rev. Stat. Ann. § 424.0445</t>
  </si>
  <si>
    <t>https://law.justia.com/codes/nevada/chapter-424/statute-424-0445/</t>
  </si>
  <si>
    <r>
      <rPr>
        <b/>
        <u/>
        <sz val="11"/>
        <color rgb="FF1155CC"/>
        <rFont val="Calibri"/>
        <family val="2"/>
      </rPr>
      <t>https://www.leg.state.nv.us/NRS/NRS-293.html#NRS293Sec269911</t>
    </r>
    <r>
      <rPr>
        <b/>
        <sz val="11"/>
        <color rgb="FF000000"/>
        <rFont val="Calibri"/>
        <family val="2"/>
      </rPr>
      <t xml:space="preserve"> </t>
    </r>
  </si>
  <si>
    <r>
      <rPr>
        <b/>
        <u/>
        <sz val="11"/>
        <color rgb="FF1155CC"/>
        <rFont val="Calibri"/>
        <family val="2"/>
      </rPr>
      <t>https://www.leg.state.nv.us/const/nvconst.html#Art1Sec21</t>
    </r>
    <r>
      <rPr>
        <b/>
        <sz val="11"/>
        <color theme="1"/>
        <rFont val="Calibri"/>
        <family val="2"/>
      </rPr>
      <t xml:space="preserve"> </t>
    </r>
  </si>
  <si>
    <r>
      <rPr>
        <b/>
        <u/>
        <sz val="11"/>
        <color rgb="FF1155CC"/>
        <rFont val="Calibri"/>
        <family val="2"/>
      </rPr>
      <t>https://www.leg.state.nv.us/nrs/nrs-632.html#NRS632Sec475</t>
    </r>
    <r>
      <rPr>
        <b/>
        <sz val="11"/>
        <color theme="1"/>
        <rFont val="Calibri"/>
        <family val="2"/>
      </rPr>
      <t xml:space="preserve"> </t>
    </r>
  </si>
  <si>
    <r>
      <rPr>
        <b/>
        <u/>
        <sz val="11"/>
        <color rgb="FF1155CC"/>
        <rFont val="Calibri"/>
        <family val="2"/>
      </rPr>
      <t>https://www.leg.state.nv.us/nrs/nrs-449.html#NRS449Sec191</t>
    </r>
    <r>
      <rPr>
        <b/>
        <sz val="11"/>
        <color theme="1"/>
        <rFont val="Calibri"/>
        <family val="2"/>
      </rPr>
      <t xml:space="preserve"> </t>
    </r>
  </si>
  <si>
    <r>
      <rPr>
        <b/>
        <u/>
        <sz val="11"/>
        <color rgb="FF1155CC"/>
        <rFont val="Calibri"/>
        <family val="2"/>
      </rPr>
      <t>https://www.leg.state.nv.us/nrs/nrs-449.html#NRS449Sec191</t>
    </r>
    <r>
      <rPr>
        <b/>
        <sz val="11"/>
        <color theme="1"/>
        <rFont val="Calibri"/>
        <family val="2"/>
      </rPr>
      <t xml:space="preserve"> </t>
    </r>
  </si>
  <si>
    <r>
      <rPr>
        <b/>
        <u/>
        <sz val="11"/>
        <color rgb="FF1155CC"/>
        <rFont val="Calibri"/>
        <family val="2"/>
      </rPr>
      <t>https://www.leg.state.nv.us/nrs/nrs-449.html#NRS449Sec191</t>
    </r>
    <r>
      <rPr>
        <b/>
        <sz val="11"/>
        <color theme="1"/>
        <rFont val="Calibri"/>
        <family val="2"/>
      </rPr>
      <t xml:space="preserve"> </t>
    </r>
  </si>
  <si>
    <r>
      <rPr>
        <b/>
        <u/>
        <sz val="11"/>
        <color rgb="FF1155CC"/>
        <rFont val="Calibri"/>
        <family val="2"/>
      </rPr>
      <t>https://www.leg.state.nv.us/nrs/nrs-632.html#NRS632Sec475</t>
    </r>
    <r>
      <rPr>
        <b/>
        <sz val="11"/>
        <color theme="1"/>
        <rFont val="Calibri"/>
        <family val="2"/>
      </rPr>
      <t xml:space="preserve"> </t>
    </r>
  </si>
  <si>
    <r>
      <rPr>
        <b/>
        <u/>
        <sz val="11"/>
        <color rgb="FF1155CC"/>
        <rFont val="Calibri"/>
        <family val="2"/>
      </rPr>
      <t>https://www.leg.state.nv.us/nrs/nrs-632.html#NRS632Sec475</t>
    </r>
    <r>
      <rPr>
        <b/>
        <sz val="11"/>
        <color theme="1"/>
        <rFont val="Calibri"/>
        <family val="2"/>
      </rPr>
      <t xml:space="preserve"> </t>
    </r>
  </si>
  <si>
    <r>
      <rPr>
        <b/>
        <u/>
        <sz val="11"/>
        <color rgb="FF1155CC"/>
        <rFont val="Calibri"/>
        <family val="2"/>
      </rPr>
      <t>https://www.leg.state.nv.us/nrs/nrs-632.html#NRS632Sec475</t>
    </r>
    <r>
      <rPr>
        <b/>
        <sz val="11"/>
        <color theme="1"/>
        <rFont val="Calibri"/>
        <family val="2"/>
      </rPr>
      <t xml:space="preserve"> </t>
    </r>
  </si>
  <si>
    <r>
      <rPr>
        <b/>
        <u/>
        <sz val="11"/>
        <color rgb="FF1155CC"/>
        <rFont val="Calibri"/>
        <family val="2"/>
      </rPr>
      <t>https://www.leg.state.nv.us/nrs/nrs-689a.html#NRS689ASec0417</t>
    </r>
    <r>
      <rPr>
        <b/>
        <sz val="11"/>
        <color theme="1"/>
        <rFont val="Calibri"/>
        <family val="2"/>
      </rPr>
      <t xml:space="preserve"> </t>
    </r>
  </si>
  <si>
    <r>
      <rPr>
        <b/>
        <u/>
        <sz val="11"/>
        <color rgb="FF000000"/>
        <rFont val="Calibri"/>
        <family val="2"/>
      </rPr>
      <t>https://www.leg.state.nv.us/nrs/nrs-689a.html</t>
    </r>
    <r>
      <rPr>
        <b/>
        <sz val="11"/>
        <color theme="1"/>
        <rFont val="Calibri"/>
        <family val="2"/>
      </rPr>
      <t xml:space="preserve"> </t>
    </r>
  </si>
  <si>
    <r>
      <rPr>
        <b/>
        <u/>
        <sz val="11"/>
        <color rgb="FF1155CC"/>
        <rFont val="Calibri"/>
        <family val="2"/>
      </rPr>
      <t>https://www.leg.state.nv.us/const/nvconst.html#Art1Sec21</t>
    </r>
    <r>
      <rPr>
        <b/>
        <sz val="11"/>
        <color theme="1"/>
        <rFont val="Calibri"/>
        <family val="2"/>
      </rPr>
      <t xml:space="preserve"> </t>
    </r>
  </si>
  <si>
    <r>
      <rPr>
        <b/>
        <u/>
        <sz val="11"/>
        <color rgb="FF1155CC"/>
        <rFont val="Calibri"/>
        <family val="2"/>
      </rPr>
      <t>https://www.leg.state.nv.us/nrs/nrs-432b.html#NRS432BSec220</t>
    </r>
    <r>
      <rPr>
        <b/>
        <sz val="11"/>
        <color theme="1"/>
        <rFont val="Calibri"/>
        <family val="2"/>
      </rPr>
      <t xml:space="preserve"> </t>
    </r>
  </si>
  <si>
    <r>
      <rPr>
        <b/>
        <u/>
        <sz val="11"/>
        <color rgb="FF1155CC"/>
        <rFont val="Calibri"/>
        <family val="2"/>
      </rPr>
      <t>https://www.leg.state.nv.us/Division/Legal/LawLibrary/NRS/NRS-202.html#NRS202Sec055</t>
    </r>
    <r>
      <rPr>
        <b/>
        <sz val="11"/>
        <color theme="1"/>
        <rFont val="Calibri"/>
        <family val="2"/>
      </rPr>
      <t xml:space="preserve"> </t>
    </r>
  </si>
  <si>
    <r>
      <rPr>
        <b/>
        <u/>
        <sz val="11"/>
        <color rgb="FF1155CC"/>
        <rFont val="Calibri"/>
        <family val="2"/>
      </rPr>
      <t>https://www.leg.state.nv.us/Division/Legal/LawLibrary/NRS/NRS-202.html#NRS202Sec020</t>
    </r>
    <r>
      <rPr>
        <b/>
        <sz val="11"/>
        <color theme="1"/>
        <rFont val="Calibri"/>
        <family val="2"/>
      </rPr>
      <t xml:space="preserve"> </t>
    </r>
  </si>
  <si>
    <r>
      <rPr>
        <b/>
        <u/>
        <sz val="11"/>
        <color rgb="FF1155CC"/>
        <rFont val="Calibri"/>
        <family val="2"/>
      </rPr>
      <t>https://www.leg.state.nv.us/const/nvconst.html#Art1Sec21</t>
    </r>
    <r>
      <rPr>
        <b/>
        <sz val="11"/>
        <color theme="1"/>
        <rFont val="Calibri"/>
        <family val="2"/>
      </rPr>
      <t xml:space="preserve"> </t>
    </r>
  </si>
  <si>
    <r>
      <rPr>
        <b/>
        <u/>
        <sz val="11"/>
        <color rgb="FF1155CC"/>
        <rFont val="Calibri"/>
        <family val="2"/>
      </rPr>
      <t>https://www.leg.state.nv.us/const/nvconst.html#Art1Sec21</t>
    </r>
    <r>
      <rPr>
        <b/>
        <sz val="11"/>
        <color theme="1"/>
        <rFont val="Calibri"/>
        <family val="2"/>
      </rPr>
      <t xml:space="preserve"> </t>
    </r>
  </si>
  <si>
    <r>
      <rPr>
        <b/>
        <u/>
        <sz val="11"/>
        <color rgb="FF1155CC"/>
        <rFont val="Calibri"/>
        <family val="2"/>
      </rPr>
      <t>https://www.leg.state.nv.us/const/nvconst.html#Art1Sec21</t>
    </r>
    <r>
      <rPr>
        <b/>
        <sz val="11"/>
        <color theme="1"/>
        <rFont val="Calibri"/>
        <family val="2"/>
      </rPr>
      <t xml:space="preserve"> </t>
    </r>
  </si>
  <si>
    <r>
      <rPr>
        <b/>
        <u/>
        <sz val="11"/>
        <color rgb="FF1155CC"/>
        <rFont val="Calibri"/>
        <family val="2"/>
      </rPr>
      <t>https://www.leg.state.nv.us/const/nvconst.html#Art1Sec21</t>
    </r>
    <r>
      <rPr>
        <b/>
        <sz val="11"/>
        <color theme="1"/>
        <rFont val="Calibri"/>
        <family val="2"/>
      </rPr>
      <t xml:space="preserve"> </t>
    </r>
  </si>
  <si>
    <r>
      <rPr>
        <b/>
        <u/>
        <sz val="11"/>
        <color rgb="FF1155CC"/>
        <rFont val="Calibri"/>
        <family val="2"/>
      </rPr>
      <t>https://www.leg.state.nv.us/NRS/NRS-392.html#NRS392Sec435</t>
    </r>
    <r>
      <rPr>
        <b/>
        <sz val="11"/>
        <color theme="1"/>
        <rFont val="Calibri"/>
        <family val="2"/>
      </rPr>
      <t xml:space="preserve"> </t>
    </r>
  </si>
  <si>
    <r>
      <rPr>
        <b/>
        <u/>
        <sz val="11"/>
        <color rgb="FF1155CC"/>
        <rFont val="Calibri"/>
        <family val="2"/>
      </rPr>
      <t>https://www.leg.state.nv.us/nrs/nrs-392.html#NRS392Sec040</t>
    </r>
    <r>
      <rPr>
        <b/>
        <sz val="11"/>
        <color theme="1"/>
        <rFont val="Calibri"/>
        <family val="2"/>
      </rPr>
      <t xml:space="preserve"> </t>
    </r>
  </si>
  <si>
    <r>
      <rPr>
        <b/>
        <u/>
        <sz val="11"/>
        <color rgb="FF1155CC"/>
        <rFont val="Calibri"/>
        <family val="2"/>
      </rPr>
      <t>https://www.leg.state.nv.us/nrs/nrs-392.html#NRS392Sec040</t>
    </r>
    <r>
      <rPr>
        <b/>
        <sz val="11"/>
        <color theme="1"/>
        <rFont val="Calibri"/>
        <family val="2"/>
      </rPr>
      <t xml:space="preserve"> </t>
    </r>
  </si>
  <si>
    <r>
      <rPr>
        <b/>
        <u/>
        <sz val="11"/>
        <color rgb="FF1155CC"/>
        <rFont val="Calibri"/>
        <family val="2"/>
      </rPr>
      <t>https://www.gencourt.state.nh.us/rsa/html/LXIII/657/657-1.htm</t>
    </r>
    <r>
      <rPr>
        <b/>
        <sz val="11"/>
        <color rgb="FF000000"/>
        <rFont val="Calibri"/>
        <family val="2"/>
      </rPr>
      <t xml:space="preserve"> </t>
    </r>
  </si>
  <si>
    <r>
      <rPr>
        <b/>
        <u/>
        <sz val="11"/>
        <color rgb="FF1155CC"/>
        <rFont val="Calibri"/>
        <family val="2"/>
      </rPr>
      <t>http://www.gencourt.state.nh.us/rsa/html/XLIII/457/457-37.htm</t>
    </r>
    <r>
      <rPr>
        <b/>
        <sz val="11"/>
        <color theme="1"/>
        <rFont val="Calibri"/>
        <family val="2"/>
      </rPr>
      <t xml:space="preserve"> </t>
    </r>
  </si>
  <si>
    <r>
      <rPr>
        <b/>
        <u/>
        <sz val="11"/>
        <color rgb="FF1155CC"/>
        <rFont val="Calibri"/>
        <family val="2"/>
      </rPr>
      <t>http://www.gencourt.state.nh.us/rsa/html/xxxvii/420-a/420-a-mrg.htm</t>
    </r>
    <r>
      <rPr>
        <b/>
        <sz val="11"/>
        <color theme="1"/>
        <rFont val="Calibri"/>
        <family val="2"/>
      </rPr>
      <t xml:space="preserve"> </t>
    </r>
  </si>
  <si>
    <r>
      <rPr>
        <b/>
        <u/>
        <sz val="11"/>
        <color rgb="FF1155CC"/>
        <rFont val="Calibri"/>
        <family val="2"/>
      </rPr>
      <t>http://www.gencourt.state.nh.us/rsa/html/XLIII/457/457-37.htm</t>
    </r>
    <r>
      <rPr>
        <b/>
        <sz val="11"/>
        <color theme="1"/>
        <rFont val="Calibri"/>
        <family val="2"/>
      </rPr>
      <t xml:space="preserve"> </t>
    </r>
  </si>
  <si>
    <t>RSA 420-C:5; 417-B:2, -A:3</t>
  </si>
  <si>
    <r>
      <rPr>
        <b/>
        <u/>
        <sz val="11"/>
        <color rgb="FF1155CC"/>
        <rFont val="Calibri"/>
        <family val="2"/>
      </rPr>
      <t>https://casetext.com/statute/new-hampshire-revised-statutes/title-37-insurance/chapter-420-c-preferred-provider-agreements/section-420-c5-discrimination-prohibited</t>
    </r>
    <r>
      <rPr>
        <b/>
        <sz val="11"/>
        <rFont val="Calibri"/>
        <family val="2"/>
      </rPr>
      <t xml:space="preserve">; </t>
    </r>
    <r>
      <rPr>
        <b/>
        <u/>
        <sz val="11"/>
        <color rgb="FF1155CC"/>
        <rFont val="Calibri"/>
        <family val="2"/>
      </rPr>
      <t>https://casetext.com/statute/new-hampshire-revised-statutes/title-37-insurance/chapter-417-b-cancellation-refusal-to-write-refusal-to-renew-certain-property-and-liability-insurance/section-417-b2-cancellation-refusal-to-write-refusal-to-renew-insufficient-grounds</t>
    </r>
    <r>
      <rPr>
        <b/>
        <sz val="11"/>
        <rFont val="Calibri"/>
        <family val="2"/>
      </rPr>
      <t xml:space="preserve">; </t>
    </r>
    <r>
      <rPr>
        <b/>
        <u/>
        <sz val="11"/>
        <color rgb="FF1155CC"/>
        <rFont val="Calibri"/>
        <family val="2"/>
      </rPr>
      <t>https://casetext.com/statute/new-hampshire-revised-statutes/title-37-insurance/chapter-417-a-refusal-to-issue-cancellation-and-refusal-to-renew-automobile-insurance/section-417-a3-cancellation-refusal-to-write-refusal-to-renew-insufficient-grounds</t>
    </r>
  </si>
  <si>
    <r>
      <rPr>
        <b/>
        <u/>
        <sz val="11"/>
        <color rgb="FF1155CC"/>
        <rFont val="Calibri"/>
        <family val="2"/>
      </rPr>
      <t>https://casetext.com/statute/new-hampshire-revised-statutes/title-37-insurance/chapter-420-c-preferred-provider-agreements/section-420-c5-discrimination-prohibited</t>
    </r>
    <r>
      <rPr>
        <b/>
        <sz val="11"/>
        <rFont val="Calibri"/>
        <family val="2"/>
      </rPr>
      <t xml:space="preserve">; </t>
    </r>
    <r>
      <rPr>
        <b/>
        <u/>
        <sz val="11"/>
        <color rgb="FF1155CC"/>
        <rFont val="Calibri"/>
        <family val="2"/>
      </rPr>
      <t>https://casetext.com/statute/new-hampshire-revised-statutes/title-37-insurance/chapter-417-b-cancellation-refusal-to-write-refusal-to-renew-certain-property-and-liability-insurance/section-417-b2-cancellation-refusal-to-write-refusal-to-renew-insufficient-grounds</t>
    </r>
    <r>
      <rPr>
        <b/>
        <sz val="11"/>
        <rFont val="Calibri"/>
        <family val="2"/>
      </rPr>
      <t xml:space="preserve">; </t>
    </r>
    <r>
      <rPr>
        <b/>
        <u/>
        <sz val="11"/>
        <color rgb="FF1155CC"/>
        <rFont val="Calibri"/>
        <family val="2"/>
      </rPr>
      <t>https://casetext.com/statute/new-hampshire-revised-statutes/title-37-insurance/chapter-417-a-refusal-to-issue-cancellation-and-refusal-to-renew-automobile-insurance/section-417-a3-cancellation-refusal-to-write-refusal-to-renew-insufficient-grounds</t>
    </r>
  </si>
  <si>
    <r>
      <rPr>
        <b/>
        <u/>
        <sz val="11"/>
        <color rgb="FF1155CC"/>
        <rFont val="Calibri"/>
        <family val="2"/>
      </rPr>
      <t>https://www.gencourt.state.nh.us/rsa/html/XII/169-C/169-C-32.htm</t>
    </r>
    <r>
      <rPr>
        <b/>
        <sz val="11"/>
        <color theme="1"/>
        <rFont val="Calibri"/>
        <family val="2"/>
      </rPr>
      <t xml:space="preserve"> </t>
    </r>
  </si>
  <si>
    <r>
      <rPr>
        <b/>
        <u/>
        <sz val="11"/>
        <color rgb="FF1155CC"/>
        <rFont val="Calibri"/>
        <family val="2"/>
      </rPr>
      <t>https://www.gencourt.state.nh.us/rsa/html/XIII/179/179-5.htm</t>
    </r>
    <r>
      <rPr>
        <b/>
        <sz val="11"/>
        <color theme="1"/>
        <rFont val="Calibri"/>
        <family val="2"/>
      </rPr>
      <t xml:space="preserve"> </t>
    </r>
  </si>
  <si>
    <r>
      <rPr>
        <b/>
        <u/>
        <sz val="11"/>
        <color rgb="FF1155CC"/>
        <rFont val="Calibri"/>
        <family val="2"/>
      </rPr>
      <t>https://www.gencourt.state.nh.us/rsa/html/XIII/179/179-10.htm</t>
    </r>
    <r>
      <rPr>
        <b/>
        <sz val="11"/>
        <color theme="1"/>
        <rFont val="Calibri"/>
        <family val="2"/>
      </rPr>
      <t xml:space="preserve"> </t>
    </r>
  </si>
  <si>
    <t>§546-C:2</t>
  </si>
  <si>
    <r>
      <rPr>
        <b/>
        <u/>
        <sz val="11"/>
        <color rgb="FF1155CC"/>
        <rFont val="Calibri"/>
        <family val="2"/>
      </rPr>
      <t>https://www.gencourt.state.nh.us/rsa/html/LV/546-C/546-C-2.htm</t>
    </r>
    <r>
      <rPr>
        <b/>
        <sz val="11"/>
        <color rgb="FF000000"/>
        <rFont val="Calibri"/>
        <family val="2"/>
      </rPr>
      <t xml:space="preserve"> </t>
    </r>
  </si>
  <si>
    <r>
      <rPr>
        <b/>
        <u/>
        <sz val="11"/>
        <color rgb="FF1155CC"/>
        <rFont val="Calibri"/>
        <family val="2"/>
      </rPr>
      <t>http://www.gencourt.state.nh.us/rsa/html/XLIII/457/457-37.htm</t>
    </r>
    <r>
      <rPr>
        <b/>
        <sz val="11"/>
        <color theme="1"/>
        <rFont val="Calibri"/>
        <family val="2"/>
      </rPr>
      <t xml:space="preserve"> </t>
    </r>
  </si>
  <si>
    <r>
      <rPr>
        <b/>
        <u/>
        <sz val="11"/>
        <color rgb="FF1155CC"/>
        <rFont val="Calibri"/>
        <family val="2"/>
      </rPr>
      <t>http://www.gencourt.state.nh.us/rsa/html/XLIII/457/457-37.htm</t>
    </r>
    <r>
      <rPr>
        <b/>
        <sz val="11"/>
        <color theme="1"/>
        <rFont val="Calibri"/>
        <family val="2"/>
      </rPr>
      <t xml:space="preserve"> </t>
    </r>
  </si>
  <si>
    <r>
      <rPr>
        <b/>
        <u/>
        <sz val="11"/>
        <color rgb="FF1155CC"/>
        <rFont val="Calibri"/>
        <family val="2"/>
      </rPr>
      <t>http://www.gencourt.state.nh.us/rsa/html/XLIII/457/457-37.htm</t>
    </r>
    <r>
      <rPr>
        <b/>
        <sz val="11"/>
        <color theme="1"/>
        <rFont val="Calibri"/>
        <family val="2"/>
      </rPr>
      <t xml:space="preserve"> </t>
    </r>
  </si>
  <si>
    <r>
      <rPr>
        <b/>
        <u/>
        <sz val="11"/>
        <color rgb="FF1155CC"/>
        <rFont val="Calibri"/>
        <family val="2"/>
      </rPr>
      <t>http://www.gencourt.state.nh.us/rsa/html/XLIII/457/457-37.htm</t>
    </r>
    <r>
      <rPr>
        <b/>
        <sz val="11"/>
        <color theme="1"/>
        <rFont val="Calibri"/>
        <family val="2"/>
      </rPr>
      <t xml:space="preserve"> </t>
    </r>
  </si>
  <si>
    <r>
      <rPr>
        <b/>
        <u/>
        <sz val="11"/>
        <color rgb="FF1155CC"/>
        <rFont val="Calibri"/>
        <family val="2"/>
      </rPr>
      <t>http://www.gencourt.state.nh.us/rsa/html/X/141-C/141-C-20-c.htm</t>
    </r>
    <r>
      <rPr>
        <b/>
        <sz val="11"/>
        <color theme="1"/>
        <rFont val="Calibri"/>
        <family val="2"/>
      </rPr>
      <t xml:space="preserve"> </t>
    </r>
  </si>
  <si>
    <r>
      <rPr>
        <b/>
        <u/>
        <sz val="11"/>
        <color rgb="FF1155CC"/>
        <rFont val="Calibri"/>
        <family val="2"/>
      </rPr>
      <t>http://www.gencourt.state.nh.us/rsa/html/XV/193/193-1.htm</t>
    </r>
    <r>
      <rPr>
        <b/>
        <sz val="11"/>
        <color theme="1"/>
        <rFont val="Calibri"/>
        <family val="2"/>
      </rPr>
      <t xml:space="preserve"> </t>
    </r>
  </si>
  <si>
    <t>NH DoE states explicitly that students absent for religious holidays ahould be marked "absent."</t>
  </si>
  <si>
    <r>
      <rPr>
        <b/>
        <u/>
        <sz val="11"/>
        <color rgb="FF1155CC"/>
        <rFont val="Calibri"/>
        <family val="2"/>
      </rPr>
      <t>http://www.gencourt.state.nh.us/rsa/html/XV/193/193-1.htm</t>
    </r>
    <r>
      <rPr>
        <b/>
        <sz val="11"/>
        <color theme="1"/>
        <rFont val="Calibri"/>
        <family val="2"/>
      </rPr>
      <t xml:space="preserve"> </t>
    </r>
  </si>
  <si>
    <t>RSA 186:11</t>
  </si>
  <si>
    <t>https://law.justia.com/codes/new-hampshire/2022/title-xv/title-186/section-186-11/</t>
  </si>
  <si>
    <t>Relevant section (IX-b) not amended since 1973; rest of statute has seen continual revision even up to 2023</t>
  </si>
  <si>
    <t>RSA 170-G:21</t>
  </si>
  <si>
    <t>https://casetext.com/statute/new-hampshire-revised-statutes/title-12-public-safety-and-welfare/chapter-170-g-services-for-children-youth-and-families/foster-care-childrens-bill-of-rights/section-170-g21-effective-until-712025-foster-care-childrens-bill-of-rights</t>
  </si>
  <si>
    <r>
      <rPr>
        <b/>
        <u/>
        <sz val="11"/>
        <color rgb="FF1155CC"/>
        <rFont val="Calibri"/>
        <family val="2"/>
      </rPr>
      <t>https://www.gencourt.state.nh.us/rsa/html/LXIII/657/657-1.htm</t>
    </r>
    <r>
      <rPr>
        <b/>
        <sz val="11"/>
        <color rgb="FF000000"/>
        <rFont val="Calibri"/>
        <family val="2"/>
      </rPr>
      <t xml:space="preserve"> </t>
    </r>
  </si>
  <si>
    <r>
      <rPr>
        <b/>
        <u/>
        <sz val="11"/>
        <color rgb="FF1155CC"/>
        <rFont val="Calibri"/>
        <family val="2"/>
      </rPr>
      <t>http://www.gencourt.state.nh.us/rsa/html/XLIII/457/457-37.htm</t>
    </r>
    <r>
      <rPr>
        <b/>
        <sz val="11"/>
        <color theme="1"/>
        <rFont val="Calibri"/>
        <family val="2"/>
      </rPr>
      <t xml:space="preserve"> </t>
    </r>
  </si>
  <si>
    <r>
      <rPr>
        <b/>
        <u/>
        <sz val="11"/>
        <color rgb="FF1155CC"/>
        <rFont val="Calibri"/>
        <family val="2"/>
      </rPr>
      <t>http://www.gencourt.state.nh.us/rsa/html/xxxvii/420-a/420-a-mrg.htm</t>
    </r>
    <r>
      <rPr>
        <b/>
        <sz val="11"/>
        <color theme="1"/>
        <rFont val="Calibri"/>
        <family val="2"/>
      </rPr>
      <t xml:space="preserve"> </t>
    </r>
  </si>
  <si>
    <r>
      <rPr>
        <b/>
        <u/>
        <sz val="11"/>
        <color rgb="FF1155CC"/>
        <rFont val="Calibri"/>
        <family val="2"/>
      </rPr>
      <t>http://www.gencourt.state.nh.us/rsa/html/XLIII/457/457-37.htm</t>
    </r>
    <r>
      <rPr>
        <b/>
        <sz val="11"/>
        <color theme="1"/>
        <rFont val="Calibri"/>
        <family val="2"/>
      </rPr>
      <t xml:space="preserve"> </t>
    </r>
  </si>
  <si>
    <r>
      <rPr>
        <b/>
        <u/>
        <sz val="11"/>
        <color rgb="FF1155CC"/>
        <rFont val="Calibri"/>
        <family val="2"/>
      </rPr>
      <t>https://www.gencourt.state.nh.us/rsa/html/XII/169-C/169-C-32.htm</t>
    </r>
    <r>
      <rPr>
        <b/>
        <sz val="11"/>
        <color theme="1"/>
        <rFont val="Calibri"/>
        <family val="2"/>
      </rPr>
      <t xml:space="preserve"> </t>
    </r>
  </si>
  <si>
    <r>
      <rPr>
        <b/>
        <u/>
        <sz val="11"/>
        <color rgb="FF1155CC"/>
        <rFont val="Calibri"/>
        <family val="2"/>
      </rPr>
      <t>https://www.gencourt.state.nh.us/rsa/html/XIII/179/179-5.htm</t>
    </r>
    <r>
      <rPr>
        <b/>
        <sz val="11"/>
        <color theme="1"/>
        <rFont val="Calibri"/>
        <family val="2"/>
      </rPr>
      <t xml:space="preserve"> </t>
    </r>
  </si>
  <si>
    <r>
      <rPr>
        <b/>
        <u/>
        <sz val="11"/>
        <color rgb="FF1155CC"/>
        <rFont val="Calibri"/>
        <family val="2"/>
      </rPr>
      <t>https://www.gencourt.state.nh.us/rsa/html/XIII/179/179-10.htm</t>
    </r>
    <r>
      <rPr>
        <b/>
        <sz val="11"/>
        <color theme="1"/>
        <rFont val="Calibri"/>
        <family val="2"/>
      </rPr>
      <t xml:space="preserve"> </t>
    </r>
  </si>
  <si>
    <r>
      <rPr>
        <b/>
        <u/>
        <sz val="11"/>
        <color rgb="FF1155CC"/>
        <rFont val="Calibri"/>
        <family val="2"/>
      </rPr>
      <t>https://www.gencourt.state.nh.us/rsa/html/LV/546-C/546-C-2.htm</t>
    </r>
    <r>
      <rPr>
        <b/>
        <sz val="11"/>
        <color rgb="FF000000"/>
        <rFont val="Calibri"/>
        <family val="2"/>
      </rPr>
      <t xml:space="preserve"> </t>
    </r>
  </si>
  <si>
    <r>
      <rPr>
        <b/>
        <u/>
        <sz val="11"/>
        <color rgb="FF1155CC"/>
        <rFont val="Calibri"/>
        <family val="2"/>
      </rPr>
      <t>http://www.gencourt.state.nh.us/rsa/html/XLIII/457/457-37.htm</t>
    </r>
    <r>
      <rPr>
        <b/>
        <sz val="11"/>
        <color theme="1"/>
        <rFont val="Calibri"/>
        <family val="2"/>
      </rPr>
      <t xml:space="preserve"> </t>
    </r>
  </si>
  <si>
    <r>
      <rPr>
        <b/>
        <u/>
        <sz val="11"/>
        <color rgb="FF1155CC"/>
        <rFont val="Calibri"/>
        <family val="2"/>
      </rPr>
      <t>http://www.gencourt.state.nh.us/rsa/html/XLIII/457/457-37.htm</t>
    </r>
    <r>
      <rPr>
        <b/>
        <sz val="11"/>
        <color theme="1"/>
        <rFont val="Calibri"/>
        <family val="2"/>
      </rPr>
      <t xml:space="preserve"> </t>
    </r>
  </si>
  <si>
    <r>
      <rPr>
        <b/>
        <u/>
        <sz val="11"/>
        <color rgb="FF1155CC"/>
        <rFont val="Calibri"/>
        <family val="2"/>
      </rPr>
      <t>http://www.gencourt.state.nh.us/rsa/html/XLIII/457/457-37.htm</t>
    </r>
    <r>
      <rPr>
        <b/>
        <sz val="11"/>
        <color theme="1"/>
        <rFont val="Calibri"/>
        <family val="2"/>
      </rPr>
      <t xml:space="preserve"> </t>
    </r>
  </si>
  <si>
    <r>
      <rPr>
        <b/>
        <u/>
        <sz val="11"/>
        <color rgb="FF1155CC"/>
        <rFont val="Calibri"/>
        <family val="2"/>
      </rPr>
      <t>http://www.gencourt.state.nh.us/rsa/html/XLIII/457/457-37.htm</t>
    </r>
    <r>
      <rPr>
        <b/>
        <sz val="11"/>
        <color theme="1"/>
        <rFont val="Calibri"/>
        <family val="2"/>
      </rPr>
      <t xml:space="preserve"> </t>
    </r>
  </si>
  <si>
    <r>
      <rPr>
        <b/>
        <u/>
        <sz val="11"/>
        <color rgb="FF1155CC"/>
        <rFont val="Calibri"/>
        <family val="2"/>
      </rPr>
      <t>http://www.gencourt.state.nh.us/rsa/html/X/141-C/141-C-20-c.htm</t>
    </r>
    <r>
      <rPr>
        <b/>
        <sz val="11"/>
        <color theme="1"/>
        <rFont val="Calibri"/>
        <family val="2"/>
      </rPr>
      <t xml:space="preserve"> </t>
    </r>
  </si>
  <si>
    <r>
      <rPr>
        <b/>
        <u/>
        <sz val="11"/>
        <color rgb="FF1155CC"/>
        <rFont val="Calibri"/>
        <family val="2"/>
      </rPr>
      <t>http://www.gencourt.state.nh.us/rsa/html/XV/193/193-1.htm</t>
    </r>
    <r>
      <rPr>
        <b/>
        <sz val="11"/>
        <color theme="1"/>
        <rFont val="Calibri"/>
        <family val="2"/>
      </rPr>
      <t xml:space="preserve"> </t>
    </r>
  </si>
  <si>
    <r>
      <rPr>
        <b/>
        <u/>
        <sz val="11"/>
        <color rgb="FF1155CC"/>
        <rFont val="Calibri"/>
        <family val="2"/>
      </rPr>
      <t>http://www.gencourt.state.nh.us/rsa/html/XV/193/193-1.htm</t>
    </r>
    <r>
      <rPr>
        <b/>
        <sz val="11"/>
        <color theme="1"/>
        <rFont val="Calibri"/>
        <family val="2"/>
      </rPr>
      <t xml:space="preserve"> </t>
    </r>
  </si>
  <si>
    <r>
      <rPr>
        <b/>
        <u/>
        <sz val="11"/>
        <color rgb="FF1155CC"/>
        <rFont val="Calibri"/>
        <family val="2"/>
      </rPr>
      <t>https://lis.njleg.state.nj.us/nxt/gateway.dll/statutes%2F1%2F19990%2F20960</t>
    </r>
    <r>
      <rPr>
        <b/>
        <sz val="11"/>
        <color rgb="FF000000"/>
        <rFont val="Calibri"/>
        <family val="2"/>
      </rPr>
      <t xml:space="preserve"> </t>
    </r>
  </si>
  <si>
    <r>
      <rPr>
        <b/>
        <u/>
        <sz val="11"/>
        <color rgb="FF1155CC"/>
        <rFont val="Calibri"/>
        <family val="2"/>
      </rPr>
      <t>https://lis.njleg.state.nj.us/nxt/gateway.dll/statutes%2F1%2F112%2F1925</t>
    </r>
    <r>
      <rPr>
        <b/>
        <sz val="11"/>
        <color theme="1"/>
        <rFont val="Calibri"/>
        <family val="2"/>
      </rPr>
      <t xml:space="preserve"> </t>
    </r>
  </si>
  <si>
    <r>
      <rPr>
        <b/>
        <u/>
        <sz val="11"/>
        <color rgb="FF1155CC"/>
        <rFont val="Calibri"/>
        <family val="2"/>
      </rPr>
      <t>https://lis.njleg.state.nj.us/nxt/gateway.dll/statutes%2F1%2F112%2F1926</t>
    </r>
    <r>
      <rPr>
        <b/>
        <u/>
        <sz val="11"/>
        <color rgb="FF000000"/>
        <rFont val="Calibri"/>
        <family val="2"/>
      </rPr>
      <t xml:space="preserve"> </t>
    </r>
  </si>
  <si>
    <r>
      <rPr>
        <b/>
        <u/>
        <sz val="11"/>
        <color rgb="FF1155CC"/>
        <rFont val="Calibri"/>
        <family val="2"/>
      </rPr>
      <t>https://lis.njleg.state.nj.us/nxt/gateway.dll/statutes%2F1%2F112%2F1926</t>
    </r>
    <r>
      <rPr>
        <b/>
        <u/>
        <sz val="11"/>
        <color rgb="FF000000"/>
        <rFont val="Calibri"/>
        <family val="2"/>
      </rPr>
      <t xml:space="preserve"> </t>
    </r>
  </si>
  <si>
    <r>
      <rPr>
        <b/>
        <u/>
        <sz val="11"/>
        <color rgb="FF1155CC"/>
        <rFont val="Calibri"/>
        <family val="2"/>
      </rPr>
      <t>https://lis.njleg.state.nj.us/nxt/gateway.dll/statutes%2F1%2F112%2F1927</t>
    </r>
    <r>
      <rPr>
        <b/>
        <sz val="11"/>
        <color theme="1"/>
        <rFont val="Calibri"/>
        <family val="2"/>
      </rPr>
      <t xml:space="preserve"> </t>
    </r>
  </si>
  <si>
    <r>
      <rPr>
        <b/>
        <u/>
        <sz val="11"/>
        <color rgb="FF1155CC"/>
        <rFont val="Calibri"/>
        <family val="2"/>
      </rPr>
      <t>https://lis.njleg.state.nj.us/nxt/gateway.dll/statutes%2F1%2F112%2F1927</t>
    </r>
    <r>
      <rPr>
        <b/>
        <u/>
        <sz val="11"/>
        <color rgb="FF000000"/>
        <rFont val="Calibri"/>
        <family val="2"/>
      </rPr>
      <t xml:space="preserve"> </t>
    </r>
  </si>
  <si>
    <r>
      <rPr>
        <b/>
        <u/>
        <sz val="11"/>
        <color rgb="FF1155CC"/>
        <rFont val="Calibri"/>
        <family val="2"/>
      </rPr>
      <t>https://lis.njleg.state.nj.us/nxt/gateway.dll/statutes%2F1%2F112%2F1927</t>
    </r>
    <r>
      <rPr>
        <b/>
        <sz val="11"/>
        <rFont val="Calibri"/>
        <family val="2"/>
      </rPr>
      <t xml:space="preserve"> </t>
    </r>
  </si>
  <si>
    <r>
      <rPr>
        <b/>
        <u/>
        <sz val="11"/>
        <color rgb="FF1155CC"/>
        <rFont val="Calibri"/>
        <family val="2"/>
      </rPr>
      <t>https://lis.njleg.state.nj.us/nxt/gateway.dll/statutes%2F1%2F112%2F1927</t>
    </r>
    <r>
      <rPr>
        <b/>
        <sz val="11"/>
        <color theme="1"/>
        <rFont val="Calibri"/>
        <family val="2"/>
      </rPr>
      <t xml:space="preserve"> </t>
    </r>
  </si>
  <si>
    <r>
      <rPr>
        <b/>
        <u/>
        <sz val="11"/>
        <color rgb="FF1155CC"/>
        <rFont val="Calibri"/>
        <family val="2"/>
      </rPr>
      <t>https://lis.njleg.state.nj.us/nxt/gateway.dll/statutes%2F1%2F112%2F1925</t>
    </r>
    <r>
      <rPr>
        <b/>
        <sz val="11"/>
        <color theme="1"/>
        <rFont val="Calibri"/>
        <family val="2"/>
      </rPr>
      <t xml:space="preserve"> </t>
    </r>
  </si>
  <si>
    <r>
      <rPr>
        <b/>
        <u/>
        <sz val="11"/>
        <color rgb="FF1155CC"/>
        <rFont val="Calibri"/>
        <family val="2"/>
      </rPr>
      <t>https://lis.njleg.state.nj.us/nxt/gateway.dll/statutes%2F1%2F112%2F1926</t>
    </r>
    <r>
      <rPr>
        <b/>
        <sz val="11"/>
        <color theme="1"/>
        <rFont val="Calibri"/>
        <family val="2"/>
      </rPr>
      <t xml:space="preserve"> </t>
    </r>
  </si>
  <si>
    <r>
      <rPr>
        <b/>
        <u/>
        <sz val="11"/>
        <color rgb="FF1155CC"/>
        <rFont val="Calibri"/>
        <family val="2"/>
      </rPr>
      <t>https://lis.njleg.state.nj.us/nxt/gateway.dll/statutes%2F1%2F112%2F1926</t>
    </r>
    <r>
      <rPr>
        <b/>
        <sz val="11"/>
        <color theme="1"/>
        <rFont val="Calibri"/>
        <family val="2"/>
      </rPr>
      <t xml:space="preserve"> </t>
    </r>
  </si>
  <si>
    <r>
      <rPr>
        <b/>
        <u/>
        <sz val="11"/>
        <color rgb="FF1155CC"/>
        <rFont val="Calibri"/>
        <family val="2"/>
      </rPr>
      <t>https://lis.njleg.state.nj.us/nxt/gateway.dll/statutes%2F1%2F112%2F1927</t>
    </r>
    <r>
      <rPr>
        <b/>
        <sz val="11"/>
        <color theme="1"/>
        <rFont val="Calibri"/>
        <family val="2"/>
      </rPr>
      <t xml:space="preserve"> </t>
    </r>
  </si>
  <si>
    <r>
      <rPr>
        <b/>
        <u/>
        <sz val="11"/>
        <color rgb="FF1155CC"/>
        <rFont val="Calibri"/>
        <family val="2"/>
      </rPr>
      <t>https://lis.njleg.state.nj.us/nxt/gateway.dll/statutes%2F1%2F112%2F1927</t>
    </r>
    <r>
      <rPr>
        <b/>
        <sz val="11"/>
        <color theme="1"/>
        <rFont val="Calibri"/>
        <family val="2"/>
      </rPr>
      <t xml:space="preserve"> </t>
    </r>
  </si>
  <si>
    <r>
      <rPr>
        <b/>
        <u/>
        <sz val="11"/>
        <color rgb="FF1155CC"/>
        <rFont val="Calibri"/>
        <family val="2"/>
      </rPr>
      <t>https://lis.njleg.state.nj.us/nxt/gateway.dll/statutes%2F1%2F112%2F1927</t>
    </r>
    <r>
      <rPr>
        <b/>
        <sz val="11"/>
        <color theme="1"/>
        <rFont val="Calibri"/>
        <family val="2"/>
      </rPr>
      <t xml:space="preserve"> </t>
    </r>
  </si>
  <si>
    <t>§ 26:16-17</t>
  </si>
  <si>
    <t>https://law.justia.com/codes/new-jersey/title-26/section-26-16-17/</t>
  </si>
  <si>
    <t>N.J. Stat. § 45:8B-44</t>
  </si>
  <si>
    <t xml:space="preserve">https://law.justia.com/codes/new-jersey/title-45/section-45-8b-44/ </t>
  </si>
  <si>
    <r>
      <rPr>
        <b/>
        <u/>
        <sz val="11"/>
        <color rgb="FF1155CC"/>
        <rFont val="Calibri"/>
        <family val="2"/>
      </rPr>
      <t>https://lis.njleg.state.nj.us/nxt/gateway.dll/statutes%2F1%2F11136%2F14162</t>
    </r>
    <r>
      <rPr>
        <b/>
        <sz val="11"/>
        <color theme="1"/>
        <rFont val="Calibri"/>
        <family val="2"/>
      </rPr>
      <t xml:space="preserve"> </t>
    </r>
  </si>
  <si>
    <t>26:2S-39</t>
  </si>
  <si>
    <t>https://casetext.com/statute/new-jersey-statutes/title-26-health-and-vital-statistics/chapter-262s/section-262s-39-health-benefit-plans-coverage-for-abortion-certain-religious-employers-exempt</t>
  </si>
  <si>
    <t>17:48A-7bb, 17B:27A-19.15</t>
  </si>
  <si>
    <t>https://casetext.com/statute/new-jersey-statutes/title-17-corporations-and-institutions-for-finance-and-insurance/chapter-1748a/section-1748a-7bb-medical-service-corporation-coverage-for-contraceptives</t>
  </si>
  <si>
    <t>§ 10:5-12</t>
  </si>
  <si>
    <t>https://law.justia.com/codes/new-jersey/title-10/section-10-5-12/</t>
  </si>
  <si>
    <r>
      <rPr>
        <b/>
        <u/>
        <sz val="11"/>
        <color rgb="FF1155CC"/>
        <rFont val="Calibri"/>
        <family val="2"/>
      </rPr>
      <t>https://lis.njleg.state.nj.us/nxt/gateway.dll/statutes%2F1%2F7044%2F7144</t>
    </r>
    <r>
      <rPr>
        <b/>
        <sz val="11"/>
        <color theme="1"/>
        <rFont val="Calibri"/>
        <family val="2"/>
      </rPr>
      <t xml:space="preserve"> </t>
    </r>
  </si>
  <si>
    <r>
      <rPr>
        <b/>
        <u/>
        <sz val="11"/>
        <color rgb="FF1155CC"/>
        <rFont val="Calibri"/>
        <family val="2"/>
      </rPr>
      <t>https://lis.njleg.state.nj.us/nxt/gateway.dll/statutes%2F1%2F2753%2F3148</t>
    </r>
    <r>
      <rPr>
        <b/>
        <sz val="11"/>
        <color theme="1"/>
        <rFont val="Calibri"/>
        <family val="2"/>
      </rPr>
      <t xml:space="preserve"> </t>
    </r>
  </si>
  <si>
    <r>
      <rPr>
        <b/>
        <u/>
        <sz val="11"/>
        <color rgb="FF1155CC"/>
        <rFont val="Calibri"/>
        <family val="2"/>
      </rPr>
      <t>https://lis.njleg.state.nj.us/nxt/gateway.dll/statutes%2F1%2F2753%2F3148</t>
    </r>
    <r>
      <rPr>
        <b/>
        <sz val="11"/>
        <color theme="1"/>
        <rFont val="Calibri"/>
        <family val="2"/>
      </rPr>
      <t xml:space="preserve"> </t>
    </r>
  </si>
  <si>
    <r>
      <rPr>
        <b/>
        <u/>
        <sz val="11"/>
        <color rgb="FF1155CC"/>
        <rFont val="Calibri"/>
        <family val="2"/>
      </rPr>
      <t>https://lis.njleg.state.nj.us/nxt/gateway.dll/statutes%2F1%2F22143%2F22155</t>
    </r>
    <r>
      <rPr>
        <b/>
        <sz val="11"/>
        <color theme="1"/>
        <rFont val="Calibri"/>
        <family val="2"/>
      </rPr>
      <t xml:space="preserve"> </t>
    </r>
  </si>
  <si>
    <r>
      <rPr>
        <b/>
        <u/>
        <sz val="11"/>
        <color rgb="FF1155CC"/>
        <rFont val="Calibri"/>
        <family val="2"/>
      </rPr>
      <t>https://lis.njleg.state.nj.us/nxt/gateway.dll/statutes%2F1%2F15696%2F17461</t>
    </r>
    <r>
      <rPr>
        <b/>
        <sz val="11"/>
        <color theme="1"/>
        <rFont val="Calibri"/>
        <family val="2"/>
      </rPr>
      <t xml:space="preserve"> </t>
    </r>
  </si>
  <si>
    <r>
      <rPr>
        <b/>
        <u/>
        <sz val="11"/>
        <color rgb="FF1155CC"/>
        <rFont val="Calibri"/>
        <family val="2"/>
      </rPr>
      <t>https://lis.njleg.state.nj.us/nxt/gateway.dll/statutes%2F1%2F15696%2F17458</t>
    </r>
    <r>
      <rPr>
        <b/>
        <sz val="11"/>
        <color theme="1"/>
        <rFont val="Calibri"/>
        <family val="2"/>
      </rPr>
      <t xml:space="preserve"> </t>
    </r>
  </si>
  <si>
    <t>§ 18A:35-4.7</t>
  </si>
  <si>
    <t>https://casetext.com/statute/new-jersey-statutes/title-18a-education/chapter-18a35-2-year-course-of-study-in-history/section-18a35-47-parents-statement-of-conflict-with-conscience</t>
  </si>
  <si>
    <t>N.J. Stat. § 9:6-1</t>
  </si>
  <si>
    <t>https://law.justia.com/codes/new-jersey/title-9/section-9-6-1/</t>
  </si>
  <si>
    <r>
      <rPr>
        <b/>
        <u/>
        <sz val="11"/>
        <color rgb="FF1155CC"/>
        <rFont val="Calibri"/>
        <family val="2"/>
      </rPr>
      <t>https://lis.njleg.state.nj.us/nxt/gateway.dll/statutes%2F1%2F19990%2F20960</t>
    </r>
    <r>
      <rPr>
        <b/>
        <sz val="11"/>
        <color rgb="FF000000"/>
        <rFont val="Calibri"/>
        <family val="2"/>
      </rPr>
      <t xml:space="preserve"> </t>
    </r>
  </si>
  <si>
    <r>
      <rPr>
        <b/>
        <u/>
        <sz val="11"/>
        <color rgb="FF1155CC"/>
        <rFont val="Calibri"/>
        <family val="2"/>
      </rPr>
      <t>https://lis.njleg.state.nj.us/nxt/gateway.dll/statutes%2F1%2F112%2F1925</t>
    </r>
    <r>
      <rPr>
        <b/>
        <sz val="11"/>
        <color theme="1"/>
        <rFont val="Calibri"/>
        <family val="2"/>
      </rPr>
      <t xml:space="preserve"> </t>
    </r>
  </si>
  <si>
    <r>
      <rPr>
        <b/>
        <u/>
        <sz val="11"/>
        <color rgb="FF1155CC"/>
        <rFont val="Calibri"/>
        <family val="2"/>
      </rPr>
      <t>https://lis.njleg.state.nj.us/nxt/gateway.dll/statutes%2F1%2F112%2F1926</t>
    </r>
    <r>
      <rPr>
        <b/>
        <u/>
        <sz val="11"/>
        <color rgb="FF000000"/>
        <rFont val="Calibri"/>
        <family val="2"/>
      </rPr>
      <t xml:space="preserve"> </t>
    </r>
  </si>
  <si>
    <r>
      <rPr>
        <b/>
        <u/>
        <sz val="11"/>
        <color rgb="FF1155CC"/>
        <rFont val="Calibri"/>
        <family val="2"/>
      </rPr>
      <t>https://lis.njleg.state.nj.us/nxt/gateway.dll/statutes%2F1%2F112%2F1926</t>
    </r>
    <r>
      <rPr>
        <b/>
        <u/>
        <sz val="11"/>
        <color rgb="FF000000"/>
        <rFont val="Calibri"/>
        <family val="2"/>
      </rPr>
      <t xml:space="preserve"> </t>
    </r>
  </si>
  <si>
    <r>
      <rPr>
        <b/>
        <u/>
        <sz val="11"/>
        <color rgb="FF1155CC"/>
        <rFont val="Calibri"/>
        <family val="2"/>
      </rPr>
      <t>https://lis.njleg.state.nj.us/nxt/gateway.dll/statutes%2F1%2F112%2F1927</t>
    </r>
    <r>
      <rPr>
        <b/>
        <sz val="11"/>
        <color theme="1"/>
        <rFont val="Calibri"/>
        <family val="2"/>
      </rPr>
      <t xml:space="preserve"> </t>
    </r>
  </si>
  <si>
    <r>
      <rPr>
        <b/>
        <u/>
        <sz val="11"/>
        <color rgb="FF1155CC"/>
        <rFont val="Calibri"/>
        <family val="2"/>
      </rPr>
      <t>https://lis.njleg.state.nj.us/nxt/gateway.dll/statutes%2F1%2F112%2F1927</t>
    </r>
    <r>
      <rPr>
        <b/>
        <u/>
        <sz val="11"/>
        <color rgb="FF000000"/>
        <rFont val="Calibri"/>
        <family val="2"/>
      </rPr>
      <t xml:space="preserve"> </t>
    </r>
  </si>
  <si>
    <r>
      <rPr>
        <b/>
        <u/>
        <sz val="11"/>
        <color rgb="FF1155CC"/>
        <rFont val="Calibri"/>
        <family val="2"/>
      </rPr>
      <t>https://lis.njleg.state.nj.us/nxt/gateway.dll/statutes%2F1%2F112%2F1927</t>
    </r>
    <r>
      <rPr>
        <b/>
        <sz val="11"/>
        <rFont val="Calibri"/>
        <family val="2"/>
      </rPr>
      <t xml:space="preserve"> </t>
    </r>
  </si>
  <si>
    <r>
      <rPr>
        <b/>
        <u/>
        <sz val="11"/>
        <color rgb="FF1155CC"/>
        <rFont val="Calibri"/>
        <family val="2"/>
      </rPr>
      <t>https://lis.njleg.state.nj.us/nxt/gateway.dll/statutes%2F1%2F112%2F1927</t>
    </r>
    <r>
      <rPr>
        <b/>
        <sz val="11"/>
        <color theme="1"/>
        <rFont val="Calibri"/>
        <family val="2"/>
      </rPr>
      <t xml:space="preserve"> </t>
    </r>
  </si>
  <si>
    <r>
      <rPr>
        <b/>
        <u/>
        <sz val="11"/>
        <color rgb="FF1155CC"/>
        <rFont val="Calibri"/>
        <family val="2"/>
      </rPr>
      <t>https://lis.njleg.state.nj.us/nxt/gateway.dll/statutes%2F1%2F112%2F1925</t>
    </r>
    <r>
      <rPr>
        <b/>
        <sz val="11"/>
        <color theme="1"/>
        <rFont val="Calibri"/>
        <family val="2"/>
      </rPr>
      <t xml:space="preserve"> </t>
    </r>
  </si>
  <si>
    <r>
      <rPr>
        <b/>
        <u/>
        <sz val="11"/>
        <color rgb="FF1155CC"/>
        <rFont val="Calibri"/>
        <family val="2"/>
      </rPr>
      <t>https://lis.njleg.state.nj.us/nxt/gateway.dll/statutes%2F1%2F112%2F1926</t>
    </r>
    <r>
      <rPr>
        <b/>
        <sz val="11"/>
        <color theme="1"/>
        <rFont val="Calibri"/>
        <family val="2"/>
      </rPr>
      <t xml:space="preserve"> </t>
    </r>
  </si>
  <si>
    <r>
      <rPr>
        <b/>
        <u/>
        <sz val="11"/>
        <color rgb="FF1155CC"/>
        <rFont val="Calibri"/>
        <family val="2"/>
      </rPr>
      <t>https://lis.njleg.state.nj.us/nxt/gateway.dll/statutes%2F1%2F112%2F1926</t>
    </r>
    <r>
      <rPr>
        <b/>
        <sz val="11"/>
        <color theme="1"/>
        <rFont val="Calibri"/>
        <family val="2"/>
      </rPr>
      <t xml:space="preserve"> </t>
    </r>
  </si>
  <si>
    <r>
      <rPr>
        <b/>
        <u/>
        <sz val="11"/>
        <color rgb="FF1155CC"/>
        <rFont val="Calibri"/>
        <family val="2"/>
      </rPr>
      <t>https://lis.njleg.state.nj.us/nxt/gateway.dll/statutes%2F1%2F112%2F1927</t>
    </r>
    <r>
      <rPr>
        <b/>
        <sz val="11"/>
        <color theme="1"/>
        <rFont val="Calibri"/>
        <family val="2"/>
      </rPr>
      <t xml:space="preserve"> </t>
    </r>
  </si>
  <si>
    <r>
      <rPr>
        <b/>
        <u/>
        <sz val="11"/>
        <color rgb="FF1155CC"/>
        <rFont val="Calibri"/>
        <family val="2"/>
      </rPr>
      <t>https://lis.njleg.state.nj.us/nxt/gateway.dll/statutes%2F1%2F112%2F1927</t>
    </r>
    <r>
      <rPr>
        <b/>
        <sz val="11"/>
        <color theme="1"/>
        <rFont val="Calibri"/>
        <family val="2"/>
      </rPr>
      <t xml:space="preserve"> </t>
    </r>
  </si>
  <si>
    <r>
      <rPr>
        <b/>
        <u/>
        <sz val="11"/>
        <color rgb="FF1155CC"/>
        <rFont val="Calibri"/>
        <family val="2"/>
      </rPr>
      <t>https://lis.njleg.state.nj.us/nxt/gateway.dll/statutes%2F1%2F112%2F1927</t>
    </r>
    <r>
      <rPr>
        <b/>
        <sz val="11"/>
        <color theme="1"/>
        <rFont val="Calibri"/>
        <family val="2"/>
      </rPr>
      <t xml:space="preserve"> </t>
    </r>
  </si>
  <si>
    <r>
      <rPr>
        <b/>
        <u/>
        <sz val="11"/>
        <color rgb="FF1155CC"/>
        <rFont val="Calibri"/>
        <family val="2"/>
      </rPr>
      <t>https://lis.njleg.state.nj.us/nxt/gateway.dll/statutes%2F1%2F11136%2F14162</t>
    </r>
    <r>
      <rPr>
        <b/>
        <sz val="11"/>
        <color theme="1"/>
        <rFont val="Calibri"/>
        <family val="2"/>
      </rPr>
      <t xml:space="preserve"> </t>
    </r>
  </si>
  <si>
    <r>
      <rPr>
        <b/>
        <u/>
        <sz val="11"/>
        <color rgb="FF1155CC"/>
        <rFont val="Calibri"/>
        <family val="2"/>
      </rPr>
      <t>https://lis.njleg.state.nj.us/nxt/gateway.dll/statutes%2F1%2F7044%2F7144</t>
    </r>
    <r>
      <rPr>
        <b/>
        <sz val="11"/>
        <color theme="1"/>
        <rFont val="Calibri"/>
        <family val="2"/>
      </rPr>
      <t xml:space="preserve"> </t>
    </r>
  </si>
  <si>
    <r>
      <rPr>
        <b/>
        <u/>
        <sz val="11"/>
        <color rgb="FF1155CC"/>
        <rFont val="Calibri"/>
        <family val="2"/>
      </rPr>
      <t>https://lis.njleg.state.nj.us/nxt/gateway.dll/statutes%2F1%2F2753%2F3148</t>
    </r>
    <r>
      <rPr>
        <b/>
        <sz val="11"/>
        <color theme="1"/>
        <rFont val="Calibri"/>
        <family val="2"/>
      </rPr>
      <t xml:space="preserve"> </t>
    </r>
  </si>
  <si>
    <r>
      <rPr>
        <b/>
        <u/>
        <sz val="11"/>
        <color rgb="FF1155CC"/>
        <rFont val="Calibri"/>
        <family val="2"/>
      </rPr>
      <t>https://lis.njleg.state.nj.us/nxt/gateway.dll/statutes%2F1%2F2753%2F3148</t>
    </r>
    <r>
      <rPr>
        <b/>
        <sz val="11"/>
        <color theme="1"/>
        <rFont val="Calibri"/>
        <family val="2"/>
      </rPr>
      <t xml:space="preserve"> </t>
    </r>
  </si>
  <si>
    <r>
      <rPr>
        <b/>
        <u/>
        <sz val="11"/>
        <color rgb="FF1155CC"/>
        <rFont val="Calibri"/>
        <family val="2"/>
      </rPr>
      <t>https://lis.njleg.state.nj.us/nxt/gateway.dll/statutes%2F1%2F22143%2F22155</t>
    </r>
    <r>
      <rPr>
        <b/>
        <sz val="11"/>
        <color theme="1"/>
        <rFont val="Calibri"/>
        <family val="2"/>
      </rPr>
      <t xml:space="preserve"> </t>
    </r>
  </si>
  <si>
    <r>
      <rPr>
        <b/>
        <u/>
        <sz val="11"/>
        <color rgb="FF1155CC"/>
        <rFont val="Calibri"/>
        <family val="2"/>
      </rPr>
      <t>https://lis.njleg.state.nj.us/nxt/gateway.dll/statutes%2F1%2F15696%2F17461</t>
    </r>
    <r>
      <rPr>
        <b/>
        <sz val="11"/>
        <color theme="1"/>
        <rFont val="Calibri"/>
        <family val="2"/>
      </rPr>
      <t xml:space="preserve"> </t>
    </r>
  </si>
  <si>
    <r>
      <rPr>
        <b/>
        <u/>
        <sz val="11"/>
        <color rgb="FF1155CC"/>
        <rFont val="Calibri"/>
        <family val="2"/>
      </rPr>
      <t>https://lis.njleg.state.nj.us/nxt/gateway.dll/statutes%2F1%2F15696%2F17458</t>
    </r>
    <r>
      <rPr>
        <b/>
        <sz val="11"/>
        <color theme="1"/>
        <rFont val="Calibri"/>
        <family val="2"/>
      </rPr>
      <t xml:space="preserve"> </t>
    </r>
  </si>
  <si>
    <r>
      <rPr>
        <i/>
        <sz val="11"/>
        <color theme="1"/>
        <rFont val="Calibri"/>
        <family val="2"/>
      </rPr>
      <t xml:space="preserve">Updating note: </t>
    </r>
    <r>
      <rPr>
        <sz val="11"/>
        <color theme="1"/>
        <rFont val="Calibri"/>
        <family val="2"/>
      </rPr>
      <t>Hospital must be religiously affiliated to refuse to permit their facilities to be used for elective abortions. Doe v. Bridgeton Hospital Ass'n, Inc., 366 A.2d 641 (N.J. 1976).</t>
    </r>
  </si>
  <si>
    <r>
      <rPr>
        <i/>
        <sz val="11"/>
        <color theme="1"/>
        <rFont val="Calibri"/>
        <family val="2"/>
      </rPr>
      <t>Updating note:</t>
    </r>
    <r>
      <rPr>
        <sz val="11"/>
        <color theme="1"/>
        <rFont val="Calibri"/>
        <family val="2"/>
      </rPr>
      <t xml:space="preserve"> Private, nonprofit, nonsectarian hospitals could not refuse to permit their facilities to be used for elective abortions in first trimester of pregnancy, in view of quasi-public nature of hospitals and in view of facts that hospitals allowed therapeutic abortions and had equipment, facilities, capacity, and willing personnel necessary for therapeutic or elective abortions and that rule prohibiting use of hospital facilities for elective abortions was not related to hospitals' purposes and operational needs. Doe v. Bridgeton Hospital Ass'n, Inc., 366 A.2d 641 (N.J. 1976).</t>
    </r>
  </si>
  <si>
    <r>
      <rPr>
        <i/>
        <sz val="11"/>
        <color theme="1"/>
        <rFont val="Calibri"/>
        <family val="2"/>
      </rPr>
      <t xml:space="preserve">Updating note: </t>
    </r>
    <r>
      <rPr>
        <sz val="11"/>
        <color theme="1"/>
        <rFont val="Calibri"/>
        <family val="2"/>
      </rPr>
      <t>Hospital must be religiously affiliated to refuse to permit their facilities to be used for elective abortions. Doe v. Bridgeton Hospital Ass'n, Inc., 366 A.2d 641 (N.J. 1976).</t>
    </r>
  </si>
  <si>
    <t>a</t>
  </si>
  <si>
    <r>
      <rPr>
        <b/>
        <u/>
        <sz val="11"/>
        <color rgb="FF1155CC"/>
        <rFont val="Calibri"/>
        <family val="2"/>
      </rPr>
      <t>https://nmonesource.com/nmos/nmsa/en/item/4365/index.do#!b/28-22-3</t>
    </r>
    <r>
      <rPr>
        <b/>
        <u/>
        <sz val="11"/>
        <color rgb="FF000000"/>
        <rFont val="Calibri"/>
        <family val="2"/>
      </rPr>
      <t xml:space="preserve"> </t>
    </r>
  </si>
  <si>
    <t>https://nmonesource.com/nmos/nmsa/en/item/4351/index.do#1-6-3</t>
  </si>
  <si>
    <t>https://nmonesource.com/nmos/nmsa/en/item/4384/index.do#24-7A-7</t>
  </si>
  <si>
    <t xml:space="preserve">RLS 2022-2024 misinterpreted the linked statute as a general conscience clause protection, so NM was given credit for protections it did not deserve.  We have corrected the problem for 2025 and have revised the state's score for 2022-2024.  </t>
  </si>
  <si>
    <t>Previously quoted law is a conscience protection for advanced directives; not related to abortion</t>
  </si>
  <si>
    <t>Previously quoted law is a conscience protection for advanced directives; not related to abortion; in fact, the partial birth abortion ban has an exception for medical emergencies</t>
  </si>
  <si>
    <t>§§ 24-7A-7, 24-7C-7</t>
  </si>
  <si>
    <t>https://www.google.com/url?q=https://law.justia.com/codes/new-mexico/chapter-24/article-7c/section-24-7c-7/&amp;sa=D&amp;source=docs&amp;ust=1731385582109305&amp;usg=AOvVaw2NkGQOm-_zaGdcFzpu77UH</t>
  </si>
  <si>
    <t>Laws most recently amended in 2015, 2023 respectively</t>
  </si>
  <si>
    <t>§ 28-1-7</t>
  </si>
  <si>
    <t xml:space="preserve">https://law.justia.com/codes/new-mexico/chapter-28/article-1/section-28-1-7/ </t>
  </si>
  <si>
    <r>
      <rPr>
        <b/>
        <u/>
        <sz val="11"/>
        <color rgb="FF1155CC"/>
        <rFont val="Calibri"/>
        <family val="2"/>
      </rPr>
      <t>https://nmonesource.com/nmos/nmsa/en/item/4438/index.do#!b/59A-47-45.5</t>
    </r>
    <r>
      <rPr>
        <b/>
        <sz val="11"/>
        <color theme="1"/>
        <rFont val="Calibri"/>
        <family val="2"/>
      </rPr>
      <t xml:space="preserve"> </t>
    </r>
  </si>
  <si>
    <t>59A-22-42 (K)</t>
  </si>
  <si>
    <r>
      <rPr>
        <b/>
        <u/>
        <sz val="11"/>
        <color rgb="FF1155CC"/>
        <rFont val="Calibri"/>
        <family val="2"/>
      </rPr>
      <t>https://casetext.com/statute/new-mexico-statutes-1978/chapter-59a-insurance-code/article-22-health-insurance-contracts/section-59a-22-42-coverage-for-prescription-contraceptive-drugs-or-devices</t>
    </r>
    <r>
      <rPr>
        <b/>
        <sz val="11"/>
        <color theme="1"/>
        <rFont val="Calibri"/>
        <family val="2"/>
      </rPr>
      <t xml:space="preserve"> </t>
    </r>
  </si>
  <si>
    <t>§ 28-1-7; 59A-17A-4</t>
  </si>
  <si>
    <r>
      <rPr>
        <b/>
        <u/>
        <sz val="11"/>
        <color rgb="FF000000"/>
        <rFont val="Calibri"/>
        <family val="2"/>
      </rPr>
      <t>https://law.justia.com/codes/new-mexico/chapter-28/article-1/section-28-1-7/</t>
    </r>
    <r>
      <rPr>
        <b/>
        <u/>
        <sz val="11"/>
        <color rgb="FF000000"/>
        <rFont val="Calibri"/>
        <family val="2"/>
      </rPr>
      <t xml:space="preserve">; </t>
    </r>
    <r>
      <rPr>
        <b/>
        <u/>
        <sz val="11"/>
        <color rgb="FF1155CC"/>
        <rFont val="Calibri"/>
        <family val="2"/>
      </rPr>
      <t>https://law.justia.com/codes/new-mexico/chapter-59a/article-17a/section-59a-17a-4/</t>
    </r>
  </si>
  <si>
    <r>
      <rPr>
        <b/>
        <u/>
        <sz val="11"/>
        <color rgb="FF000000"/>
        <rFont val="Calibri"/>
        <family val="2"/>
      </rPr>
      <t>https://law.justia.com/codes/new-mexico/chapter-28/article-1/section-28-1-7/</t>
    </r>
    <r>
      <rPr>
        <b/>
        <u/>
        <sz val="11"/>
        <color rgb="FF000000"/>
        <rFont val="Calibri"/>
        <family val="2"/>
      </rPr>
      <t xml:space="preserve">; </t>
    </r>
    <r>
      <rPr>
        <b/>
        <u/>
        <sz val="11"/>
        <color rgb="FF1155CC"/>
        <rFont val="Calibri"/>
        <family val="2"/>
      </rPr>
      <t>https://law.justia.com/codes/new-mexico/chapter-59a/article-17a/section-59a-17a-4/</t>
    </r>
  </si>
  <si>
    <r>
      <rPr>
        <b/>
        <u/>
        <sz val="11"/>
        <color rgb="FF1155CC"/>
        <rFont val="Calibri"/>
        <family val="2"/>
      </rPr>
      <t>https://nmonesource.com/nmos/nmsa/en/item/4389/index.do#!b/32A-4-3</t>
    </r>
    <r>
      <rPr>
        <b/>
        <sz val="11"/>
        <color theme="1"/>
        <rFont val="Calibri"/>
        <family val="2"/>
      </rPr>
      <t xml:space="preserve"> </t>
    </r>
  </si>
  <si>
    <r>
      <rPr>
        <b/>
        <u/>
        <sz val="11"/>
        <color rgb="FF1155CC"/>
        <rFont val="Calibri"/>
        <family val="2"/>
      </rPr>
      <t>https://nmonesource.com/nmos/nmsa/en/item/4443/index.do#!b/60-7B-1</t>
    </r>
    <r>
      <rPr>
        <b/>
        <sz val="11"/>
        <color theme="1"/>
        <rFont val="Calibri"/>
        <family val="2"/>
      </rPr>
      <t xml:space="preserve"> </t>
    </r>
  </si>
  <si>
    <r>
      <rPr>
        <b/>
        <u/>
        <sz val="11"/>
        <color rgb="FF1155CC"/>
        <rFont val="Calibri"/>
        <family val="2"/>
      </rPr>
      <t>https://nmonesource.com/nmos/nmsa/en/item/4443/index.do#!b/60-7B-1</t>
    </r>
    <r>
      <rPr>
        <b/>
        <sz val="11"/>
        <color theme="1"/>
        <rFont val="Calibri"/>
        <family val="2"/>
      </rPr>
      <t xml:space="preserve"> </t>
    </r>
  </si>
  <si>
    <r>
      <rPr>
        <b/>
        <u/>
        <sz val="11"/>
        <color rgb="FF1155CC"/>
        <rFont val="Calibri"/>
        <family val="2"/>
      </rPr>
      <t>https://nmonesource.com/nmos/nmsa/en/item/4384/index.do#!b/24-5-3</t>
    </r>
    <r>
      <rPr>
        <b/>
        <sz val="11"/>
        <color theme="1"/>
        <rFont val="Calibri"/>
        <family val="2"/>
      </rPr>
      <t xml:space="preserve"> </t>
    </r>
  </si>
  <si>
    <r>
      <rPr>
        <b/>
        <u/>
        <sz val="11"/>
        <color rgb="FF1155CC"/>
        <rFont val="Calibri"/>
        <family val="2"/>
      </rPr>
      <t>https://nmonesource.com/nmos/nmsa/en/item/4368/index.do#!fragment/undefined/BQCwhgziBcwMYgK4DsDWsBGB7LqC2YATqgJIAm0A5AEzUC0AjNQIJ3WUCUANMlgC4BTCAEVEAwgE8qlLhAFEEo8VMoy5CkAGUshPgCEpAJQCiAGWMA1ZgDkAwsa58wGaHyxwOHIA</t>
    </r>
    <r>
      <rPr>
        <b/>
        <sz val="11"/>
        <color theme="1"/>
        <rFont val="Calibri"/>
        <family val="2"/>
      </rPr>
      <t xml:space="preserve"> </t>
    </r>
  </si>
  <si>
    <r>
      <rPr>
        <b/>
        <u/>
        <sz val="11"/>
        <color rgb="FF1155CC"/>
        <rFont val="Calibri"/>
        <family val="2"/>
      </rPr>
      <t>https://nmonesource.com/nmos/nmsa/en/item/4368/index.do#!fragment/undefined/BQCwhgziBcwMYgK4DsDWsBGB7LqC2YATqgJIAm0A5AEzUC0AjNQIJ3WUCUANMlgC4BTCAEVEAwgE8qlLhAFEEo8VMoy5CkAGUshPgCEpAJQCiAGWMA1ZgDkAwsa58wGaHyxwOHIA</t>
    </r>
    <r>
      <rPr>
        <b/>
        <sz val="11"/>
        <color theme="1"/>
        <rFont val="Calibri"/>
        <family val="2"/>
      </rPr>
      <t xml:space="preserve"> </t>
    </r>
  </si>
  <si>
    <t>N.M. Admin. Code § 6.29.6.11</t>
  </si>
  <si>
    <t>https://casetext.com/regulation/new-mexico-administrative-code/title-6-primary-and-secondary-education/chapter-29-standards-for-excellence/part-6-health-education/section-629611-sexuality-performance-standards-exemption</t>
  </si>
  <si>
    <t>NMAC § 8.26.4.17</t>
  </si>
  <si>
    <t>https://casetext.com/regulation/new-mexico-administrative-code/title-8-social-services/chapter-26-foster-care-and-adoption/part-4-licensing-requirements-for-foster-and-adoptive-homes/section-826417-foster-care-provider-assurances</t>
  </si>
  <si>
    <r>
      <rPr>
        <b/>
        <u/>
        <sz val="11"/>
        <color rgb="FF1155CC"/>
        <rFont val="Calibri"/>
        <family val="2"/>
      </rPr>
      <t>https://nmonesource.com/nmos/nmsa/en/item/4365/index.do#!b/28-22-3</t>
    </r>
    <r>
      <rPr>
        <b/>
        <u/>
        <sz val="11"/>
        <color rgb="FF000000"/>
        <rFont val="Calibri"/>
        <family val="2"/>
      </rPr>
      <t xml:space="preserve"> </t>
    </r>
  </si>
  <si>
    <r>
      <rPr>
        <b/>
        <u/>
        <sz val="11"/>
        <color rgb="FF1155CC"/>
        <rFont val="Calibri"/>
        <family val="2"/>
      </rPr>
      <t>https://nmonesource.com/nmos/nmsa/en/item/4351/index.do#!b/1-6-3</t>
    </r>
    <r>
      <rPr>
        <b/>
        <sz val="11"/>
        <color rgb="FF000000"/>
        <rFont val="Calibri"/>
        <family val="2"/>
      </rPr>
      <t xml:space="preserve"> </t>
    </r>
  </si>
  <si>
    <r>
      <rPr>
        <b/>
        <u/>
        <sz val="11"/>
        <color rgb="FF1155CC"/>
        <rFont val="Calibri"/>
        <family val="2"/>
      </rPr>
      <t>https://nmonesource.com/nmos/nmsa/en/item/4384/index.do#!b/24-7A-7</t>
    </r>
    <r>
      <rPr>
        <b/>
        <sz val="11"/>
        <color theme="1"/>
        <rFont val="Calibri"/>
        <family val="2"/>
      </rPr>
      <t xml:space="preserve"> </t>
    </r>
  </si>
  <si>
    <t>24-7A-7(E), 24-7A-9A(4)</t>
  </si>
  <si>
    <r>
      <rPr>
        <b/>
        <u/>
        <sz val="11"/>
        <color rgb="FF1155CC"/>
        <rFont val="Calibri"/>
        <family val="2"/>
      </rPr>
      <t>https://nmonesource.com/nmos/nmsa/en/item/4384/index.do#!b/24-7A-7</t>
    </r>
    <r>
      <rPr>
        <b/>
        <sz val="11"/>
        <color theme="1"/>
        <rFont val="Calibri"/>
        <family val="2"/>
      </rPr>
      <t xml:space="preserve"> </t>
    </r>
  </si>
  <si>
    <r>
      <rPr>
        <b/>
        <u/>
        <sz val="11"/>
        <color rgb="FF1155CC"/>
        <rFont val="Calibri"/>
        <family val="2"/>
      </rPr>
      <t>https://nmonesource.com/nmos/nmsa/en/item/4384/index.do#!b/24-7A-7</t>
    </r>
    <r>
      <rPr>
        <b/>
        <sz val="11"/>
        <color theme="1"/>
        <rFont val="Calibri"/>
        <family val="2"/>
      </rPr>
      <t xml:space="preserve"> </t>
    </r>
  </si>
  <si>
    <r>
      <rPr>
        <b/>
        <u/>
        <sz val="11"/>
        <color rgb="FF1155CC"/>
        <rFont val="Calibri"/>
        <family val="2"/>
      </rPr>
      <t>https://nmonesource.com/nmos/nmsa/en/item/4384/index.do#!b/24-7A-7</t>
    </r>
    <r>
      <rPr>
        <b/>
        <sz val="11"/>
        <color theme="1"/>
        <rFont val="Calibri"/>
        <family val="2"/>
      </rPr>
      <t xml:space="preserve"> </t>
    </r>
  </si>
  <si>
    <r>
      <rPr>
        <b/>
        <u/>
        <sz val="11"/>
        <color rgb="FF1155CC"/>
        <rFont val="Calibri"/>
        <family val="2"/>
      </rPr>
      <t>https://nmonesource.com/nmos/nmsa/en/item/4384/index.do#!b/24-7A-7</t>
    </r>
    <r>
      <rPr>
        <b/>
        <sz val="11"/>
        <color theme="1"/>
        <rFont val="Calibri"/>
        <family val="2"/>
      </rPr>
      <t xml:space="preserve"> </t>
    </r>
  </si>
  <si>
    <r>
      <rPr>
        <b/>
        <u/>
        <sz val="11"/>
        <color rgb="FF1155CC"/>
        <rFont val="Calibri"/>
        <family val="2"/>
      </rPr>
      <t>https://nmonesource.com/nmos/nmsa/en/item/4384/index.do#!b/24-7A-7</t>
    </r>
    <r>
      <rPr>
        <b/>
        <sz val="11"/>
        <color theme="1"/>
        <rFont val="Calibri"/>
        <family val="2"/>
      </rPr>
      <t xml:space="preserve"> </t>
    </r>
  </si>
  <si>
    <r>
      <rPr>
        <b/>
        <u/>
        <sz val="11"/>
        <color rgb="FF1155CC"/>
        <rFont val="Calibri"/>
        <family val="2"/>
      </rPr>
      <t>https://nmonesource.com/nmos/nmsa/en/item/4384/index.do#!b/24-7A-7</t>
    </r>
    <r>
      <rPr>
        <b/>
        <sz val="11"/>
        <color theme="1"/>
        <rFont val="Calibri"/>
        <family val="2"/>
      </rPr>
      <t xml:space="preserve"> </t>
    </r>
  </si>
  <si>
    <r>
      <rPr>
        <b/>
        <u/>
        <sz val="11"/>
        <color rgb="FF1155CC"/>
        <rFont val="Calibri"/>
        <family val="2"/>
      </rPr>
      <t>https://nmonesource.com/nmos/nmsa/en/item/4384/index.do#!b/24-7A-7</t>
    </r>
    <r>
      <rPr>
        <b/>
        <sz val="11"/>
        <color theme="1"/>
        <rFont val="Calibri"/>
        <family val="2"/>
      </rPr>
      <t xml:space="preserve"> </t>
    </r>
  </si>
  <si>
    <r>
      <rPr>
        <b/>
        <u/>
        <sz val="11"/>
        <color rgb="FF1155CC"/>
        <rFont val="Calibri"/>
        <family val="2"/>
      </rPr>
      <t>https://nmonesource.com/nmos/nmsa/en/item/4384/index.do#!b/24-7A-7</t>
    </r>
    <r>
      <rPr>
        <b/>
        <sz val="11"/>
        <color theme="1"/>
        <rFont val="Calibri"/>
        <family val="2"/>
      </rPr>
      <t xml:space="preserve"> </t>
    </r>
  </si>
  <si>
    <r>
      <rPr>
        <b/>
        <u/>
        <sz val="11"/>
        <color rgb="FF1155CC"/>
        <rFont val="Calibri"/>
        <family val="2"/>
      </rPr>
      <t>https://nmonesource.com/nmos/nmsa/en/item/4384/index.do#!b/24-7A-7</t>
    </r>
    <r>
      <rPr>
        <b/>
        <sz val="11"/>
        <color theme="1"/>
        <rFont val="Calibri"/>
        <family val="2"/>
      </rPr>
      <t xml:space="preserve"> </t>
    </r>
  </si>
  <si>
    <r>
      <rPr>
        <b/>
        <u/>
        <sz val="11"/>
        <color rgb="FF1155CC"/>
        <rFont val="Calibri"/>
        <family val="2"/>
      </rPr>
      <t>https://nmonesource.com/nmos/nmsa/en/item/4384/index.do#!b/24-7A-7</t>
    </r>
    <r>
      <rPr>
        <b/>
        <sz val="11"/>
        <color theme="1"/>
        <rFont val="Calibri"/>
        <family val="2"/>
      </rPr>
      <t xml:space="preserve"> </t>
    </r>
  </si>
  <si>
    <r>
      <rPr>
        <b/>
        <u/>
        <sz val="11"/>
        <color rgb="FF1155CC"/>
        <rFont val="Calibri"/>
        <family val="2"/>
      </rPr>
      <t>https://nmonesource.com/nmos/nmsa/en/item/4384/index.do#!b/24-7A-7</t>
    </r>
    <r>
      <rPr>
        <b/>
        <sz val="11"/>
        <color theme="1"/>
        <rFont val="Calibri"/>
        <family val="2"/>
      </rPr>
      <t xml:space="preserve"> </t>
    </r>
  </si>
  <si>
    <r>
      <rPr>
        <b/>
        <u/>
        <sz val="11"/>
        <color rgb="FF1155CC"/>
        <rFont val="Calibri"/>
        <family val="2"/>
      </rPr>
      <t>https://nmonesource.com/nmos/nmsa/en/item/4384/index.do#!b/24-7A-7</t>
    </r>
    <r>
      <rPr>
        <b/>
        <sz val="11"/>
        <color theme="1"/>
        <rFont val="Calibri"/>
        <family val="2"/>
      </rPr>
      <t xml:space="preserve"> </t>
    </r>
  </si>
  <si>
    <r>
      <rPr>
        <b/>
        <u/>
        <sz val="11"/>
        <color rgb="FF1155CC"/>
        <rFont val="Calibri"/>
        <family val="2"/>
      </rPr>
      <t>https://nmonesource.com/nmos/nmsa/en/item/4384/index.do#!b/24-7A-7</t>
    </r>
    <r>
      <rPr>
        <b/>
        <sz val="11"/>
        <color theme="1"/>
        <rFont val="Calibri"/>
        <family val="2"/>
      </rPr>
      <t xml:space="preserve"> </t>
    </r>
  </si>
  <si>
    <r>
      <rPr>
        <b/>
        <u/>
        <sz val="11"/>
        <color rgb="FF1155CC"/>
        <rFont val="Calibri"/>
        <family val="2"/>
      </rPr>
      <t>https://nmonesource.com/nmos/nmsa/en/item/4438/index.do#!b/59A-47-45.5</t>
    </r>
    <r>
      <rPr>
        <b/>
        <sz val="11"/>
        <color theme="1"/>
        <rFont val="Calibri"/>
        <family val="2"/>
      </rPr>
      <t xml:space="preserve"> </t>
    </r>
  </si>
  <si>
    <r>
      <rPr>
        <b/>
        <u/>
        <sz val="11"/>
        <color rgb="FF1155CC"/>
        <rFont val="Calibri"/>
        <family val="2"/>
      </rPr>
      <t>https://casetext.com/statute/new-mexico-statutes-1978/chapter-59a-insurance-code/article-22-health-insurance-contracts/section-59a-22-42-coverage-for-prescription-contraceptive-drugs-or-devices</t>
    </r>
    <r>
      <rPr>
        <b/>
        <sz val="11"/>
        <color theme="1"/>
        <rFont val="Calibri"/>
        <family val="2"/>
      </rPr>
      <t xml:space="preserve"> </t>
    </r>
  </si>
  <si>
    <r>
      <rPr>
        <b/>
        <u/>
        <sz val="11"/>
        <color rgb="FF1155CC"/>
        <rFont val="Calibri"/>
        <family val="2"/>
      </rPr>
      <t>https://nmonesource.com/nmos/nmsa/en/item/4389/index.do#!b/32A-4-3</t>
    </r>
    <r>
      <rPr>
        <b/>
        <sz val="11"/>
        <color theme="1"/>
        <rFont val="Calibri"/>
        <family val="2"/>
      </rPr>
      <t xml:space="preserve"> </t>
    </r>
  </si>
  <si>
    <r>
      <rPr>
        <b/>
        <u/>
        <sz val="11"/>
        <color rgb="FF1155CC"/>
        <rFont val="Calibri"/>
        <family val="2"/>
      </rPr>
      <t>https://nmonesource.com/nmos/nmsa/en/item/4443/index.do#!b/60-7B-1</t>
    </r>
    <r>
      <rPr>
        <b/>
        <sz val="11"/>
        <color theme="1"/>
        <rFont val="Calibri"/>
        <family val="2"/>
      </rPr>
      <t xml:space="preserve"> </t>
    </r>
  </si>
  <si>
    <r>
      <rPr>
        <b/>
        <u/>
        <sz val="11"/>
        <color rgb="FF1155CC"/>
        <rFont val="Calibri"/>
        <family val="2"/>
      </rPr>
      <t>https://nmonesource.com/nmos/nmsa/en/item/4443/index.do#!b/60-7B-1</t>
    </r>
    <r>
      <rPr>
        <b/>
        <sz val="11"/>
        <color theme="1"/>
        <rFont val="Calibri"/>
        <family val="2"/>
      </rPr>
      <t xml:space="preserve"> </t>
    </r>
  </si>
  <si>
    <r>
      <rPr>
        <b/>
        <u/>
        <sz val="11"/>
        <color rgb="FF1155CC"/>
        <rFont val="Calibri"/>
        <family val="2"/>
      </rPr>
      <t>https://nmonesource.com/nmos/nmsa/en/item/4384/index.do#!b/24-5-3</t>
    </r>
    <r>
      <rPr>
        <b/>
        <sz val="11"/>
        <color theme="1"/>
        <rFont val="Calibri"/>
        <family val="2"/>
      </rPr>
      <t xml:space="preserve"> </t>
    </r>
  </si>
  <si>
    <r>
      <rPr>
        <b/>
        <u/>
        <sz val="11"/>
        <color rgb="FF1155CC"/>
        <rFont val="Calibri"/>
        <family val="2"/>
      </rPr>
      <t>https://nmonesource.com/nmos/nmsa/en/item/4368/index.do#!fragment/undefined/BQCwhgziBcwMYgK4DsDWsBGB7LqC2YATqgJIAm0A5AEzUC0AjNQIJ3WUCUANMlgC4BTCAEVEAwgE8qlLhAFEEo8VMoy5CkAGUshPgCEpAJQCiAGWMA1ZgDkAwsa58wGaHyxwOHIA</t>
    </r>
    <r>
      <rPr>
        <b/>
        <sz val="11"/>
        <color theme="1"/>
        <rFont val="Calibri"/>
        <family val="2"/>
      </rPr>
      <t xml:space="preserve"> </t>
    </r>
  </si>
  <si>
    <r>
      <rPr>
        <b/>
        <u/>
        <sz val="11"/>
        <color rgb="FF1155CC"/>
        <rFont val="Calibri"/>
        <family val="2"/>
      </rPr>
      <t>https://nmonesource.com/nmos/nmsa/en/item/4368/index.do#!fragment/undefined/BQCwhgziBcwMYgK4DsDWsBGB7LqC2YATqgJIAm0A5AEzUC0AjNQIJ3WUCUANMlgC4BTCAEVEAwgE8qlLhAFEEo8VMoy5CkAGUshPgCEpAJQCiAGWMA1ZgDkAwsa58wGaHyxwOHIA</t>
    </r>
    <r>
      <rPr>
        <b/>
        <sz val="11"/>
        <color theme="1"/>
        <rFont val="Calibri"/>
        <family val="2"/>
      </rPr>
      <t xml:space="preserve"> </t>
    </r>
  </si>
  <si>
    <t>not previously measured</t>
  </si>
  <si>
    <t>Ibid. for all conscience protections, i.e. the all look like 2024</t>
  </si>
  <si>
    <r>
      <rPr>
        <b/>
        <u/>
        <sz val="11"/>
        <color rgb="FF1155CC"/>
        <rFont val="Calibri"/>
        <family val="2"/>
      </rPr>
      <t>https://www.nysenate.gov/legislation/laws/ELN/8-400</t>
    </r>
    <r>
      <rPr>
        <b/>
        <sz val="11"/>
        <color rgb="FF000000"/>
        <rFont val="Calibri"/>
        <family val="2"/>
      </rPr>
      <t xml:space="preserve"> </t>
    </r>
  </si>
  <si>
    <r>
      <rPr>
        <b/>
        <u/>
        <sz val="11"/>
        <color rgb="FF1155CC"/>
        <rFont val="Calibri"/>
        <family val="2"/>
      </rPr>
      <t>https://www.nysenate.gov/legislation/laws/DOM/10-B</t>
    </r>
    <r>
      <rPr>
        <b/>
        <sz val="11"/>
        <color theme="1"/>
        <rFont val="Calibri"/>
        <family val="2"/>
      </rPr>
      <t xml:space="preserve"> </t>
    </r>
  </si>
  <si>
    <r>
      <rPr>
        <b/>
        <u/>
        <sz val="11"/>
        <color rgb="FF1155CC"/>
        <rFont val="Calibri"/>
        <family val="2"/>
      </rPr>
      <t>https://www.nysenate.gov/legislation/laws/CVR/79-I</t>
    </r>
    <r>
      <rPr>
        <b/>
        <sz val="11"/>
        <color theme="1"/>
        <rFont val="Calibri"/>
        <family val="2"/>
      </rPr>
      <t xml:space="preserve"> </t>
    </r>
  </si>
  <si>
    <r>
      <rPr>
        <b/>
        <u/>
        <sz val="11"/>
        <color rgb="FF1155CC"/>
        <rFont val="Calibri"/>
        <family val="2"/>
      </rPr>
      <t>https://regs.health.ny.gov/content/section-4059-admissiondischarge</t>
    </r>
    <r>
      <rPr>
        <b/>
        <sz val="11"/>
        <color theme="1"/>
        <rFont val="Calibri"/>
        <family val="2"/>
      </rPr>
      <t xml:space="preserve"> </t>
    </r>
  </si>
  <si>
    <r>
      <rPr>
        <b/>
        <u/>
        <sz val="11"/>
        <color rgb="FF1155CC"/>
        <rFont val="Calibri"/>
        <family val="2"/>
      </rPr>
      <t>https://regs.health.ny.gov/content/section-4059-admissiondischarge</t>
    </r>
    <r>
      <rPr>
        <b/>
        <sz val="11"/>
        <color theme="1"/>
        <rFont val="Calibri"/>
        <family val="2"/>
      </rPr>
      <t xml:space="preserve"> </t>
    </r>
  </si>
  <si>
    <r>
      <rPr>
        <b/>
        <u/>
        <sz val="11"/>
        <color rgb="FF1155CC"/>
        <rFont val="Calibri"/>
        <family val="2"/>
      </rPr>
      <t>https://www.nysenate.gov/legislation/laws/CVR/79-I</t>
    </r>
    <r>
      <rPr>
        <b/>
        <sz val="11"/>
        <color theme="1"/>
        <rFont val="Calibri"/>
        <family val="2"/>
      </rPr>
      <t xml:space="preserve"> </t>
    </r>
  </si>
  <si>
    <r>
      <rPr>
        <b/>
        <u/>
        <sz val="11"/>
        <color rgb="FF1155CC"/>
        <rFont val="Calibri"/>
        <family val="2"/>
      </rPr>
      <t>https://regs.health.ny.gov/content/section-4059-admissiondischarge</t>
    </r>
    <r>
      <rPr>
        <b/>
        <sz val="11"/>
        <color theme="1"/>
        <rFont val="Calibri"/>
        <family val="2"/>
      </rPr>
      <t xml:space="preserve"> </t>
    </r>
  </si>
  <si>
    <r>
      <rPr>
        <b/>
        <u/>
        <sz val="11"/>
        <color rgb="FF1155CC"/>
        <rFont val="Calibri"/>
        <family val="2"/>
      </rPr>
      <t>https://regs.health.ny.gov/content/section-4059-admissiondischarge</t>
    </r>
    <r>
      <rPr>
        <b/>
        <sz val="11"/>
        <color theme="1"/>
        <rFont val="Calibri"/>
        <family val="2"/>
      </rPr>
      <t xml:space="preserve"> </t>
    </r>
  </si>
  <si>
    <r>
      <rPr>
        <b/>
        <u/>
        <sz val="11"/>
        <color rgb="FF1155CC"/>
        <rFont val="Calibri"/>
        <family val="2"/>
      </rPr>
      <t>https://regs.health.ny.gov/content/section-4059-admissiondischarge</t>
    </r>
    <r>
      <rPr>
        <b/>
        <sz val="11"/>
        <color theme="1"/>
        <rFont val="Calibri"/>
        <family val="2"/>
      </rPr>
      <t xml:space="preserve"> </t>
    </r>
  </si>
  <si>
    <r>
      <rPr>
        <b/>
        <u/>
        <sz val="11"/>
        <color rgb="FF1155CC"/>
        <rFont val="Calibri"/>
        <family val="2"/>
      </rPr>
      <t>https://govt.westlaw.com/nycrr/Document/I50cf7d20cd1711dda432a117e6e0f345?viewType=FullText&amp;originationContext=documenttoc&amp;transitionType=CategoryPageItem&amp;contextData=(sc.Default)</t>
    </r>
    <r>
      <rPr>
        <b/>
        <sz val="11"/>
        <color theme="1"/>
        <rFont val="Calibri"/>
        <family val="2"/>
      </rPr>
      <t xml:space="preserve"> </t>
    </r>
  </si>
  <si>
    <r>
      <rPr>
        <b/>
        <u/>
        <sz val="11"/>
        <color rgb="FF1155CC"/>
        <rFont val="Calibri"/>
        <family val="2"/>
      </rPr>
      <t>https://govt.westlaw.com/nycrr/Document/I50cf7d20cd1711dda432a117e6e0f345?viewType=FullText&amp;originationContext=documenttoc&amp;transitionType=CategoryPageItem&amp;contextData=(sc.Default)</t>
    </r>
    <r>
      <rPr>
        <b/>
        <sz val="11"/>
        <color theme="1"/>
        <rFont val="Calibri"/>
        <family val="2"/>
      </rPr>
      <t xml:space="preserve"> </t>
    </r>
  </si>
  <si>
    <r>
      <rPr>
        <b/>
        <u/>
        <sz val="11"/>
        <color rgb="FF1155CC"/>
        <rFont val="Calibri"/>
        <family val="2"/>
      </rPr>
      <t>https://govt.westlaw.com/nycrr/Document/I50cf7d20cd1711dda432a117e6e0f345?viewType=FullText&amp;originationContext=documenttoc&amp;transitionType=CategoryPageItem&amp;contextData=(sc.Default)</t>
    </r>
    <r>
      <rPr>
        <b/>
        <sz val="11"/>
        <color theme="1"/>
        <rFont val="Calibri"/>
        <family val="2"/>
      </rPr>
      <t xml:space="preserve"> </t>
    </r>
  </si>
  <si>
    <r>
      <rPr>
        <b/>
        <u/>
        <sz val="11"/>
        <color rgb="FF1155CC"/>
        <rFont val="Calibri"/>
        <family val="2"/>
      </rPr>
      <t>https://govt.westlaw.com/nycrr/Document/I50cf7d20cd1711dda432a117e6e0f345?viewType=FullText&amp;originationContext=documenttoc&amp;transitionType=CategoryPageItem&amp;contextData=(sc.Default)</t>
    </r>
    <r>
      <rPr>
        <b/>
        <sz val="11"/>
        <color theme="1"/>
        <rFont val="Calibri"/>
        <family val="2"/>
      </rPr>
      <t xml:space="preserve"> </t>
    </r>
  </si>
  <si>
    <r>
      <rPr>
        <b/>
        <u/>
        <sz val="11"/>
        <color rgb="FF1155CC"/>
        <rFont val="Calibri"/>
        <family val="2"/>
      </rPr>
      <t>https://govt.westlaw.com/nycrr/Document/I50cf7d20cd1711dda432a117e6e0f345?viewType=FullText&amp;originationContext=documenttoc&amp;transitionType=CategoryPageItem&amp;contextData=(sc.Default)</t>
    </r>
    <r>
      <rPr>
        <b/>
        <sz val="11"/>
        <color theme="1"/>
        <rFont val="Calibri"/>
        <family val="2"/>
      </rPr>
      <t xml:space="preserve"> </t>
    </r>
  </si>
  <si>
    <r>
      <rPr>
        <b/>
        <u/>
        <sz val="11"/>
        <color rgb="FF1155CC"/>
        <rFont val="Calibri"/>
        <family val="2"/>
      </rPr>
      <t>https://govt.westlaw.com/nycrr/Document/I50cf7d20cd1711dda432a117e6e0f345?viewType=FullText&amp;originationContext=documenttoc&amp;transitionType=CategoryPageItem&amp;contextData=(sc.Default)</t>
    </r>
    <r>
      <rPr>
        <b/>
        <sz val="11"/>
        <color theme="1"/>
        <rFont val="Calibri"/>
        <family val="2"/>
      </rPr>
      <t xml:space="preserve"> </t>
    </r>
  </si>
  <si>
    <t>Two end-of-life care bills in committee (A00995 and S02445)</t>
  </si>
  <si>
    <t>NY CLS Pub Health § 2994-n; NY CLS Pub Health § 2994-a</t>
  </si>
  <si>
    <t xml:space="preserve">https://www.nysenate.gov/legislation/laws/PBH/2994-N; https://codes.findlaw.com/ny/public-health-law/pbh-sect-2994-a/ </t>
  </si>
  <si>
    <t xml:space="preserve">ISC §3221(16)(1),(4)(E); 4303(5-5) </t>
  </si>
  <si>
    <r>
      <rPr>
        <b/>
        <u/>
        <sz val="11"/>
        <color rgb="FF1155CC"/>
        <rFont val="Calibri"/>
        <family val="2"/>
      </rPr>
      <t>https://www.nysenate.gov/legislation/laws/ISC/3221</t>
    </r>
    <r>
      <rPr>
        <b/>
        <sz val="11"/>
        <color theme="1"/>
        <rFont val="Calibri"/>
        <family val="2"/>
      </rPr>
      <t xml:space="preserve"> </t>
    </r>
  </si>
  <si>
    <t>Both statutes are effective until January 1, 2026, when their terms will update. Make sure to check for 2026!</t>
  </si>
  <si>
    <t>ISC §3221(22)(C),(16)(4)(E)</t>
  </si>
  <si>
    <r>
      <rPr>
        <b/>
        <u/>
        <sz val="11"/>
        <color rgb="FF1155CC"/>
        <rFont val="Calibri"/>
        <family val="2"/>
      </rPr>
      <t>https://www.nysenate.gov/legislation/laws/ISC/3221</t>
    </r>
    <r>
      <rPr>
        <b/>
        <sz val="11"/>
        <color theme="1"/>
        <rFont val="Calibri"/>
        <family val="2"/>
      </rPr>
      <t xml:space="preserve"> </t>
    </r>
  </si>
  <si>
    <t>This statute is effective until January 1, 2026, when its terms will update. Make sure to check for 2026!</t>
  </si>
  <si>
    <t>ISC §3221(16)(2),(4)(E)</t>
  </si>
  <si>
    <t xml:space="preserve">https://www.nysenate.gov/legislation/laws/ISC/3221  </t>
  </si>
  <si>
    <r>
      <rPr>
        <b/>
        <u/>
        <sz val="11"/>
        <color rgb="FF1155CC"/>
        <rFont val="Calibri"/>
        <family val="2"/>
      </rPr>
      <t>https://www.nysenate.gov/legislation/laws/DOM/10-B</t>
    </r>
    <r>
      <rPr>
        <b/>
        <sz val="11"/>
        <color theme="1"/>
        <rFont val="Calibri"/>
        <family val="2"/>
      </rPr>
      <t xml:space="preserve"> </t>
    </r>
  </si>
  <si>
    <t>NY CLS Ins § 2606; § 4224</t>
  </si>
  <si>
    <r>
      <rPr>
        <b/>
        <u/>
        <sz val="11"/>
        <color rgb="FF1155CC"/>
        <rFont val="Calibri"/>
        <family val="2"/>
      </rPr>
      <t>https://codes.findlaw.com/ny/insurance-law/isc-sect-2606/</t>
    </r>
    <r>
      <rPr>
        <b/>
        <sz val="11"/>
        <color rgb="FF000000"/>
        <rFont val="Calibri"/>
        <family val="2"/>
      </rPr>
      <t xml:space="preserve">; </t>
    </r>
    <r>
      <rPr>
        <b/>
        <u/>
        <sz val="11"/>
        <color rgb="FF1155CC"/>
        <rFont val="Calibri"/>
        <family val="2"/>
      </rPr>
      <t>https://codes.findlaw.com/ny/insurance-law/isc-sect-4224/</t>
    </r>
  </si>
  <si>
    <r>
      <rPr>
        <b/>
        <u/>
        <sz val="11"/>
        <color rgb="FF1155CC"/>
        <rFont val="Calibri"/>
        <family val="2"/>
      </rPr>
      <t>https://codes.findlaw.com/ny/insurance-law/isc-sect-2606/</t>
    </r>
    <r>
      <rPr>
        <b/>
        <sz val="11"/>
        <color rgb="FF000000"/>
        <rFont val="Calibri"/>
        <family val="2"/>
      </rPr>
      <t xml:space="preserve">; </t>
    </r>
    <r>
      <rPr>
        <b/>
        <u/>
        <sz val="11"/>
        <color rgb="FF1155CC"/>
        <rFont val="Calibri"/>
        <family val="2"/>
      </rPr>
      <t>https://codes.findlaw.com/ny/insurance-law/isc-sect-4224/</t>
    </r>
  </si>
  <si>
    <r>
      <rPr>
        <b/>
        <u/>
        <sz val="11"/>
        <color rgb="FF1155CC"/>
        <rFont val="Calibri"/>
        <family val="2"/>
      </rPr>
      <t>https://www.nysenate.gov/legislation/laws/SOS/413</t>
    </r>
    <r>
      <rPr>
        <b/>
        <u/>
        <sz val="11"/>
        <color rgb="FF000000"/>
        <rFont val="Calibri"/>
        <family val="2"/>
      </rPr>
      <t xml:space="preserve"> </t>
    </r>
  </si>
  <si>
    <t xml:space="preserve">Statue is effective until December 22, 2025 and then its terms will update. There is no exemption for clergy in reporting responsibility. There is privilege for clergy in New York courts; however, it does not extend to disclosures to other public officials (CVP §4505). </t>
  </si>
  <si>
    <r>
      <rPr>
        <b/>
        <u/>
        <sz val="11"/>
        <color rgb="FF1155CC"/>
        <rFont val="Calibri"/>
        <family val="2"/>
      </rPr>
      <t>https://www.nysenate.gov/legislation/laws/ABC/65</t>
    </r>
    <r>
      <rPr>
        <b/>
        <sz val="11"/>
        <color theme="1"/>
        <rFont val="Calibri"/>
        <family val="2"/>
      </rPr>
      <t xml:space="preserve"> </t>
    </r>
  </si>
  <si>
    <r>
      <rPr>
        <b/>
        <u/>
        <sz val="11"/>
        <color rgb="FF1155CC"/>
        <rFont val="Calibri"/>
        <family val="2"/>
      </rPr>
      <t>https://www.nysenate.gov/legislation/laws/ABC/65-C</t>
    </r>
    <r>
      <rPr>
        <b/>
        <sz val="11"/>
        <color theme="1"/>
        <rFont val="Calibri"/>
        <family val="2"/>
      </rPr>
      <t xml:space="preserve"> </t>
    </r>
  </si>
  <si>
    <r>
      <rPr>
        <b/>
        <u/>
        <sz val="11"/>
        <color rgb="FF1155CC"/>
        <rFont val="Calibri"/>
        <family val="2"/>
      </rPr>
      <t>https://www.nysenate.gov/legislation/laws/DOM/10-B</t>
    </r>
    <r>
      <rPr>
        <b/>
        <sz val="11"/>
        <color theme="1"/>
        <rFont val="Calibri"/>
        <family val="2"/>
      </rPr>
      <t xml:space="preserve"> </t>
    </r>
  </si>
  <si>
    <r>
      <rPr>
        <b/>
        <u/>
        <sz val="11"/>
        <color rgb="FF1155CC"/>
        <rFont val="Calibri"/>
        <family val="2"/>
      </rPr>
      <t>https://www.nysenate.gov/legislation/laws/DOM/10-B</t>
    </r>
    <r>
      <rPr>
        <b/>
        <sz val="11"/>
        <color theme="1"/>
        <rFont val="Calibri"/>
        <family val="2"/>
      </rPr>
      <t xml:space="preserve"> </t>
    </r>
  </si>
  <si>
    <r>
      <rPr>
        <b/>
        <u/>
        <sz val="11"/>
        <color rgb="FF1155CC"/>
        <rFont val="Calibri"/>
        <family val="2"/>
      </rPr>
      <t>https://www.nysenate.gov/legislation/laws/DOM/10-B</t>
    </r>
    <r>
      <rPr>
        <b/>
        <sz val="11"/>
        <color theme="1"/>
        <rFont val="Calibri"/>
        <family val="2"/>
      </rPr>
      <t xml:space="preserve"> </t>
    </r>
  </si>
  <si>
    <r>
      <rPr>
        <b/>
        <u/>
        <sz val="11"/>
        <color rgb="FF1155CC"/>
        <rFont val="Calibri"/>
        <family val="2"/>
      </rPr>
      <t>https://www.nysenate.gov/legislation/laws/DOM/10-B</t>
    </r>
    <r>
      <rPr>
        <b/>
        <sz val="11"/>
        <color theme="1"/>
        <rFont val="Calibri"/>
        <family val="2"/>
      </rPr>
      <t xml:space="preserve"> </t>
    </r>
  </si>
  <si>
    <r>
      <rPr>
        <b/>
        <u/>
        <sz val="11"/>
        <color rgb="FF1155CC"/>
        <rFont val="Calibri"/>
        <family val="2"/>
      </rPr>
      <t>https://www.nysenate.gov/legislation/laws/PBH/2164</t>
    </r>
    <r>
      <rPr>
        <b/>
        <sz val="11"/>
        <color theme="1"/>
        <rFont val="Calibri"/>
        <family val="2"/>
      </rPr>
      <t xml:space="preserve"> </t>
    </r>
  </si>
  <si>
    <r>
      <rPr>
        <b/>
        <u/>
        <sz val="11"/>
        <color rgb="FF1155CC"/>
        <rFont val="Calibri"/>
        <family val="2"/>
      </rPr>
      <t>https://www.nysenate.gov/legislation/laws/EDN/3210</t>
    </r>
    <r>
      <rPr>
        <b/>
        <sz val="11"/>
        <color theme="1"/>
        <rFont val="Calibri"/>
        <family val="2"/>
      </rPr>
      <t xml:space="preserve"> </t>
    </r>
  </si>
  <si>
    <r>
      <rPr>
        <b/>
        <u/>
        <sz val="11"/>
        <color rgb="FF1155CC"/>
        <rFont val="Calibri"/>
        <family val="2"/>
      </rPr>
      <t>https://www.nysenate.gov/legislation/laws/EDN/3210</t>
    </r>
    <r>
      <rPr>
        <b/>
        <sz val="11"/>
        <color theme="1"/>
        <rFont val="Calibri"/>
        <family val="2"/>
      </rPr>
      <t xml:space="preserve"> </t>
    </r>
  </si>
  <si>
    <t>EDN §224-a</t>
  </si>
  <si>
    <r>
      <rPr>
        <b/>
        <u/>
        <sz val="11"/>
        <color rgb="FF1155CC"/>
        <rFont val="Calibri"/>
        <family val="2"/>
      </rPr>
      <t>https://www.nysenate.gov/legislation/laws/EDN/224-A</t>
    </r>
    <r>
      <rPr>
        <b/>
        <sz val="11"/>
        <color rgb="FF000000"/>
        <rFont val="Calibri"/>
        <family val="2"/>
      </rPr>
      <t xml:space="preserve"> </t>
    </r>
  </si>
  <si>
    <t>NY CLS Educ. § 3204</t>
  </si>
  <si>
    <t>https://www.nysenate.gov/legislation/laws/EDN/3204#:~:text=health</t>
  </si>
  <si>
    <t>Most recent amendment in 2022 did not change protection language</t>
  </si>
  <si>
    <t>18 NYCRR § 441.24</t>
  </si>
  <si>
    <t>https://www.law.cornell.edu/regulations/new-york/18-NYCRR-441.24</t>
  </si>
  <si>
    <r>
      <rPr>
        <b/>
        <u/>
        <sz val="11"/>
        <color rgb="FF1155CC"/>
        <rFont val="Calibri"/>
        <family val="2"/>
      </rPr>
      <t>https://www.nysenate.gov/legislation/laws/ELN/8-400</t>
    </r>
    <r>
      <rPr>
        <b/>
        <sz val="11"/>
        <color rgb="FF000000"/>
        <rFont val="Calibri"/>
        <family val="2"/>
      </rPr>
      <t xml:space="preserve"> </t>
    </r>
  </si>
  <si>
    <r>
      <rPr>
        <b/>
        <u/>
        <sz val="11"/>
        <color rgb="FF1155CC"/>
        <rFont val="Calibri"/>
        <family val="2"/>
      </rPr>
      <t>https://www.nysenate.gov/legislation/laws/DOM/10-B</t>
    </r>
    <r>
      <rPr>
        <b/>
        <sz val="11"/>
        <color theme="1"/>
        <rFont val="Calibri"/>
        <family val="2"/>
      </rPr>
      <t xml:space="preserve"> </t>
    </r>
  </si>
  <si>
    <r>
      <rPr>
        <b/>
        <u/>
        <sz val="11"/>
        <color rgb="FF1155CC"/>
        <rFont val="Calibri"/>
        <family val="2"/>
      </rPr>
      <t>https://www.nysenate.gov/legislation/laws/CVR/79-I</t>
    </r>
    <r>
      <rPr>
        <b/>
        <sz val="11"/>
        <color theme="1"/>
        <rFont val="Calibri"/>
        <family val="2"/>
      </rPr>
      <t xml:space="preserve"> </t>
    </r>
  </si>
  <si>
    <r>
      <rPr>
        <b/>
        <u/>
        <sz val="11"/>
        <color rgb="FF1155CC"/>
        <rFont val="Calibri"/>
        <family val="2"/>
      </rPr>
      <t>https://regs.health.ny.gov/content/section-4059-admissiondischarge</t>
    </r>
    <r>
      <rPr>
        <b/>
        <sz val="11"/>
        <color theme="1"/>
        <rFont val="Calibri"/>
        <family val="2"/>
      </rPr>
      <t xml:space="preserve"> </t>
    </r>
  </si>
  <si>
    <r>
      <rPr>
        <b/>
        <u/>
        <sz val="11"/>
        <color rgb="FF1155CC"/>
        <rFont val="Calibri"/>
        <family val="2"/>
      </rPr>
      <t>https://regs.health.ny.gov/content/section-4059-admissiondischarge</t>
    </r>
    <r>
      <rPr>
        <b/>
        <sz val="11"/>
        <color theme="1"/>
        <rFont val="Calibri"/>
        <family val="2"/>
      </rPr>
      <t xml:space="preserve"> </t>
    </r>
  </si>
  <si>
    <r>
      <rPr>
        <b/>
        <u/>
        <sz val="11"/>
        <color rgb="FF1155CC"/>
        <rFont val="Calibri"/>
        <family val="2"/>
      </rPr>
      <t>https://www.nysenate.gov/legislation/laws/CVR/79-I</t>
    </r>
    <r>
      <rPr>
        <b/>
        <sz val="11"/>
        <color theme="1"/>
        <rFont val="Calibri"/>
        <family val="2"/>
      </rPr>
      <t xml:space="preserve"> </t>
    </r>
  </si>
  <si>
    <r>
      <rPr>
        <b/>
        <u/>
        <sz val="11"/>
        <color rgb="FF1155CC"/>
        <rFont val="Calibri"/>
        <family val="2"/>
      </rPr>
      <t>https://regs.health.ny.gov/content/section-4059-admissiondischarge</t>
    </r>
    <r>
      <rPr>
        <b/>
        <sz val="11"/>
        <color theme="1"/>
        <rFont val="Calibri"/>
        <family val="2"/>
      </rPr>
      <t xml:space="preserve"> </t>
    </r>
  </si>
  <si>
    <r>
      <rPr>
        <b/>
        <u/>
        <sz val="11"/>
        <color rgb="FF1155CC"/>
        <rFont val="Calibri"/>
        <family val="2"/>
      </rPr>
      <t>https://regs.health.ny.gov/content/section-4059-admissiondischarge</t>
    </r>
    <r>
      <rPr>
        <b/>
        <sz val="11"/>
        <color theme="1"/>
        <rFont val="Calibri"/>
        <family val="2"/>
      </rPr>
      <t xml:space="preserve"> </t>
    </r>
  </si>
  <si>
    <r>
      <rPr>
        <b/>
        <u/>
        <sz val="11"/>
        <color rgb="FF1155CC"/>
        <rFont val="Calibri"/>
        <family val="2"/>
      </rPr>
      <t>https://regs.health.ny.gov/content/section-4059-admissiondischarge</t>
    </r>
    <r>
      <rPr>
        <b/>
        <sz val="11"/>
        <color theme="1"/>
        <rFont val="Calibri"/>
        <family val="2"/>
      </rPr>
      <t xml:space="preserve"> </t>
    </r>
  </si>
  <si>
    <r>
      <rPr>
        <b/>
        <u/>
        <sz val="11"/>
        <color rgb="FF1155CC"/>
        <rFont val="Calibri"/>
        <family val="2"/>
      </rPr>
      <t>https://govt.westlaw.com/nycrr/Document/I50cf7d20cd1711dda432a117e6e0f345?viewType=FullText&amp;originationContext=documenttoc&amp;transitionType=CategoryPageItem&amp;contextData=(sc.Default)</t>
    </r>
    <r>
      <rPr>
        <b/>
        <sz val="11"/>
        <color theme="1"/>
        <rFont val="Calibri"/>
        <family val="2"/>
      </rPr>
      <t xml:space="preserve"> </t>
    </r>
  </si>
  <si>
    <r>
      <rPr>
        <b/>
        <u/>
        <sz val="11"/>
        <color rgb="FF1155CC"/>
        <rFont val="Calibri"/>
        <family val="2"/>
      </rPr>
      <t>https://govt.westlaw.com/nycrr/Document/I50cf7d20cd1711dda432a117e6e0f345?viewType=FullText&amp;originationContext=documenttoc&amp;transitionType=CategoryPageItem&amp;contextData=(sc.Default)</t>
    </r>
    <r>
      <rPr>
        <b/>
        <sz val="11"/>
        <color theme="1"/>
        <rFont val="Calibri"/>
        <family val="2"/>
      </rPr>
      <t xml:space="preserve"> </t>
    </r>
  </si>
  <si>
    <r>
      <rPr>
        <b/>
        <u/>
        <sz val="11"/>
        <color rgb="FF1155CC"/>
        <rFont val="Calibri"/>
        <family val="2"/>
      </rPr>
      <t>https://govt.westlaw.com/nycrr/Document/I50cf7d20cd1711dda432a117e6e0f345?viewType=FullText&amp;originationContext=documenttoc&amp;transitionType=CategoryPageItem&amp;contextData=(sc.Default)</t>
    </r>
    <r>
      <rPr>
        <b/>
        <sz val="11"/>
        <color theme="1"/>
        <rFont val="Calibri"/>
        <family val="2"/>
      </rPr>
      <t xml:space="preserve"> </t>
    </r>
  </si>
  <si>
    <r>
      <rPr>
        <b/>
        <u/>
        <sz val="11"/>
        <color rgb="FF1155CC"/>
        <rFont val="Calibri"/>
        <family val="2"/>
      </rPr>
      <t>https://govt.westlaw.com/nycrr/Document/I50cf7d20cd1711dda432a117e6e0f345?viewType=FullText&amp;originationContext=documenttoc&amp;transitionType=CategoryPageItem&amp;contextData=(sc.Default)</t>
    </r>
    <r>
      <rPr>
        <b/>
        <sz val="11"/>
        <color theme="1"/>
        <rFont val="Calibri"/>
        <family val="2"/>
      </rPr>
      <t xml:space="preserve"> </t>
    </r>
  </si>
  <si>
    <r>
      <rPr>
        <b/>
        <u/>
        <sz val="11"/>
        <color rgb="FF1155CC"/>
        <rFont val="Calibri"/>
        <family val="2"/>
      </rPr>
      <t>https://govt.westlaw.com/nycrr/Document/I50cf7d20cd1711dda432a117e6e0f345?viewType=FullText&amp;originationContext=documenttoc&amp;transitionType=CategoryPageItem&amp;contextData=(sc.Default)</t>
    </r>
    <r>
      <rPr>
        <b/>
        <sz val="11"/>
        <color theme="1"/>
        <rFont val="Calibri"/>
        <family val="2"/>
      </rPr>
      <t xml:space="preserve"> </t>
    </r>
  </si>
  <si>
    <r>
      <rPr>
        <b/>
        <u/>
        <sz val="11"/>
        <color rgb="FF1155CC"/>
        <rFont val="Calibri"/>
        <family val="2"/>
      </rPr>
      <t>https://govt.westlaw.com/nycrr/Document/I50cf7d20cd1711dda432a117e6e0f345?viewType=FullText&amp;originationContext=documenttoc&amp;transitionType=CategoryPageItem&amp;contextData=(sc.Default)</t>
    </r>
    <r>
      <rPr>
        <b/>
        <sz val="11"/>
        <color theme="1"/>
        <rFont val="Calibri"/>
        <family val="2"/>
      </rPr>
      <t xml:space="preserve"> </t>
    </r>
  </si>
  <si>
    <r>
      <rPr>
        <b/>
        <u/>
        <sz val="11"/>
        <color rgb="FF1155CC"/>
        <rFont val="Calibri"/>
        <family val="2"/>
      </rPr>
      <t>https://www.nysenate.gov/legislation/laws/ISC/3221</t>
    </r>
    <r>
      <rPr>
        <b/>
        <sz val="11"/>
        <color theme="1"/>
        <rFont val="Calibri"/>
        <family val="2"/>
      </rPr>
      <t xml:space="preserve"> </t>
    </r>
  </si>
  <si>
    <r>
      <rPr>
        <b/>
        <u/>
        <sz val="11"/>
        <color rgb="FF1155CC"/>
        <rFont val="Calibri"/>
        <family val="2"/>
      </rPr>
      <t>https://www.nysenate.gov/legislation/laws/ISC/3221</t>
    </r>
    <r>
      <rPr>
        <b/>
        <sz val="11"/>
        <color theme="1"/>
        <rFont val="Calibri"/>
        <family val="2"/>
      </rPr>
      <t xml:space="preserve"> </t>
    </r>
  </si>
  <si>
    <r>
      <rPr>
        <b/>
        <u/>
        <sz val="11"/>
        <color rgb="FF1155CC"/>
        <rFont val="Calibri"/>
        <family val="2"/>
      </rPr>
      <t>https://www.nysenate.gov/legislation/laws/DOM/10-B</t>
    </r>
    <r>
      <rPr>
        <b/>
        <sz val="11"/>
        <color theme="1"/>
        <rFont val="Calibri"/>
        <family val="2"/>
      </rPr>
      <t xml:space="preserve"> </t>
    </r>
  </si>
  <si>
    <r>
      <rPr>
        <b/>
        <u/>
        <sz val="11"/>
        <color rgb="FF1155CC"/>
        <rFont val="Calibri"/>
        <family val="2"/>
      </rPr>
      <t>https://www.nysenate.gov/legislation/laws/SOS/413</t>
    </r>
    <r>
      <rPr>
        <b/>
        <sz val="11"/>
        <color theme="1"/>
        <rFont val="Calibri"/>
        <family val="2"/>
      </rPr>
      <t xml:space="preserve"> </t>
    </r>
  </si>
  <si>
    <t>Clergy not mandatory reporters.  See also CVP §4505.</t>
  </si>
  <si>
    <r>
      <rPr>
        <b/>
        <u/>
        <sz val="11"/>
        <color rgb="FF1155CC"/>
        <rFont val="Calibri"/>
        <family val="2"/>
      </rPr>
      <t>https://www.nysenate.gov/legislation/laws/ABC/65</t>
    </r>
    <r>
      <rPr>
        <b/>
        <sz val="11"/>
        <color theme="1"/>
        <rFont val="Calibri"/>
        <family val="2"/>
      </rPr>
      <t xml:space="preserve"> </t>
    </r>
  </si>
  <si>
    <r>
      <rPr>
        <b/>
        <u/>
        <sz val="11"/>
        <color rgb="FF1155CC"/>
        <rFont val="Calibri"/>
        <family val="2"/>
      </rPr>
      <t>https://www.nysenate.gov/legislation/laws/ABC/65-C</t>
    </r>
    <r>
      <rPr>
        <b/>
        <sz val="11"/>
        <color theme="1"/>
        <rFont val="Calibri"/>
        <family val="2"/>
      </rPr>
      <t xml:space="preserve"> </t>
    </r>
  </si>
  <si>
    <r>
      <rPr>
        <b/>
        <u/>
        <sz val="11"/>
        <color rgb="FF1155CC"/>
        <rFont val="Calibri"/>
        <family val="2"/>
      </rPr>
      <t>https://www.nysenate.gov/legislation/laws/DOM/10-B</t>
    </r>
    <r>
      <rPr>
        <b/>
        <sz val="11"/>
        <color theme="1"/>
        <rFont val="Calibri"/>
        <family val="2"/>
      </rPr>
      <t xml:space="preserve"> </t>
    </r>
  </si>
  <si>
    <r>
      <rPr>
        <b/>
        <u/>
        <sz val="11"/>
        <color rgb="FF1155CC"/>
        <rFont val="Calibri"/>
        <family val="2"/>
      </rPr>
      <t>https://www.nysenate.gov/legislation/laws/DOM/10-B</t>
    </r>
    <r>
      <rPr>
        <b/>
        <sz val="11"/>
        <color theme="1"/>
        <rFont val="Calibri"/>
        <family val="2"/>
      </rPr>
      <t xml:space="preserve"> </t>
    </r>
  </si>
  <si>
    <r>
      <rPr>
        <b/>
        <u/>
        <sz val="11"/>
        <color rgb="FF1155CC"/>
        <rFont val="Calibri"/>
        <family val="2"/>
      </rPr>
      <t>https://www.nysenate.gov/legislation/laws/DOM/10-B</t>
    </r>
    <r>
      <rPr>
        <b/>
        <sz val="11"/>
        <color theme="1"/>
        <rFont val="Calibri"/>
        <family val="2"/>
      </rPr>
      <t xml:space="preserve"> </t>
    </r>
  </si>
  <si>
    <r>
      <rPr>
        <b/>
        <u/>
        <sz val="11"/>
        <color rgb="FF1155CC"/>
        <rFont val="Calibri"/>
        <family val="2"/>
      </rPr>
      <t>https://www.nysenate.gov/legislation/laws/DOM/10-B</t>
    </r>
    <r>
      <rPr>
        <b/>
        <sz val="11"/>
        <color theme="1"/>
        <rFont val="Calibri"/>
        <family val="2"/>
      </rPr>
      <t xml:space="preserve"> </t>
    </r>
  </si>
  <si>
    <r>
      <rPr>
        <b/>
        <u/>
        <sz val="11"/>
        <color rgb="FF1155CC"/>
        <rFont val="Calibri"/>
        <family val="2"/>
      </rPr>
      <t>https://www.nysenate.gov/legislation/laws/PBH/2164</t>
    </r>
    <r>
      <rPr>
        <b/>
        <sz val="11"/>
        <color theme="1"/>
        <rFont val="Calibri"/>
        <family val="2"/>
      </rPr>
      <t xml:space="preserve"> </t>
    </r>
  </si>
  <si>
    <r>
      <rPr>
        <b/>
        <u/>
        <sz val="11"/>
        <color rgb="FF1155CC"/>
        <rFont val="Calibri"/>
        <family val="2"/>
      </rPr>
      <t>https://www.nysenate.gov/legislation/laws/EDN/3210</t>
    </r>
    <r>
      <rPr>
        <b/>
        <sz val="11"/>
        <color theme="1"/>
        <rFont val="Calibri"/>
        <family val="2"/>
      </rPr>
      <t xml:space="preserve"> </t>
    </r>
  </si>
  <si>
    <r>
      <rPr>
        <b/>
        <u/>
        <sz val="11"/>
        <color rgb="FF1155CC"/>
        <rFont val="Calibri"/>
        <family val="2"/>
      </rPr>
      <t>https://www.nysenate.gov/legislation/laws/EDN/3210</t>
    </r>
    <r>
      <rPr>
        <b/>
        <sz val="11"/>
        <color theme="1"/>
        <rFont val="Calibri"/>
        <family val="2"/>
      </rPr>
      <t xml:space="preserve"> </t>
    </r>
  </si>
  <si>
    <r>
      <rPr>
        <b/>
        <u/>
        <sz val="11"/>
        <color rgb="FF1155CC"/>
        <rFont val="Calibri"/>
        <family val="2"/>
      </rPr>
      <t>https://www.nysenate.gov/legislation/laws/EDN/224-A</t>
    </r>
    <r>
      <rPr>
        <b/>
        <sz val="11"/>
        <color rgb="FF000000"/>
        <rFont val="Calibri"/>
        <family val="2"/>
      </rPr>
      <t xml:space="preserve"> </t>
    </r>
  </si>
  <si>
    <r>
      <rPr>
        <b/>
        <u/>
        <sz val="11"/>
        <color rgb="FF1155CC"/>
        <rFont val="Calibri"/>
        <family val="2"/>
      </rPr>
      <t>https://www.ncleg.net/enactedlegislation/statutes/html/BySection/Chapter_163/GS_163-226.html</t>
    </r>
    <r>
      <rPr>
        <b/>
        <sz val="11"/>
        <color rgb="FF000000"/>
        <rFont val="Calibri"/>
        <family val="2"/>
      </rPr>
      <t xml:space="preserve"> </t>
    </r>
  </si>
  <si>
    <r>
      <rPr>
        <b/>
        <u/>
        <sz val="11"/>
        <color rgb="FF1155CC"/>
        <rFont val="Calibri"/>
        <family val="2"/>
      </rPr>
      <t>https://www.ncleg.gov/EnactedLegislation/Statutes/HTML/BySection/Chapter_51/GS_51-5.5.html</t>
    </r>
    <r>
      <rPr>
        <b/>
        <sz val="11"/>
        <color theme="1"/>
        <rFont val="Calibri"/>
        <family val="2"/>
      </rPr>
      <t xml:space="preserve"> </t>
    </r>
  </si>
  <si>
    <t xml:space="preserve">Watch S.B. 641, pending from 23-24 session. This bill has not been passed as of yet. </t>
  </si>
  <si>
    <t>S.B. 20. "§ 90-21.81e-f</t>
  </si>
  <si>
    <t>S20v5.pdf (ncleg.gov)</t>
  </si>
  <si>
    <t>S.B. 20</t>
  </si>
  <si>
    <t>I do not think this protection is explicitly stated in the statute. However, I think the general protection for medical personnel is likely broad enough to encapsulate this protection.</t>
  </si>
  <si>
    <t>N.C. Gen. Stat. § 90-340</t>
  </si>
  <si>
    <t xml:space="preserve">https://www.ncleg.net/EnactedLegislation/Statutes/PDF/BySection/Chapter_90/GS_90-340.pdf </t>
  </si>
  <si>
    <r>
      <rPr>
        <b/>
        <u/>
        <sz val="11"/>
        <color rgb="FF1155CC"/>
        <rFont val="Calibri"/>
        <family val="2"/>
      </rPr>
      <t>https://www.ncleg.gov/EnactedLegislation/Statutes/HTML/BySection/Chapter_58/GS_58-3-178.html</t>
    </r>
    <r>
      <rPr>
        <b/>
        <sz val="11"/>
        <color theme="1"/>
        <rFont val="Calibri"/>
        <family val="2"/>
      </rPr>
      <t xml:space="preserve"> </t>
    </r>
  </si>
  <si>
    <t>N.C. Gen. Stat. § 58-63-15</t>
  </si>
  <si>
    <t>https://www.ncleg.net/enactedlegislation/statutes/html/bysection/chapter_58/gs_58-63-15.html</t>
  </si>
  <si>
    <r>
      <rPr>
        <b/>
        <u/>
        <sz val="11"/>
        <color rgb="FF1155CC"/>
        <rFont val="Calibri"/>
        <family val="2"/>
      </rPr>
      <t>https://www.ncleg.gov/EnactedLegislation/Statutes/HTML/BySection/Chapter_7B/GS_7B-310.html</t>
    </r>
    <r>
      <rPr>
        <b/>
        <sz val="11"/>
        <color theme="1"/>
        <rFont val="Calibri"/>
        <family val="2"/>
      </rPr>
      <t xml:space="preserve"> </t>
    </r>
  </si>
  <si>
    <r>
      <rPr>
        <b/>
        <u/>
        <sz val="11"/>
        <color rgb="FF1155CC"/>
        <rFont val="Calibri"/>
        <family val="2"/>
      </rPr>
      <t>https://www.ncleg.gov/EnactedLegislation/Statutes/HTML/BySection/Chapter_18B/GS_18B-103.html</t>
    </r>
    <r>
      <rPr>
        <b/>
        <sz val="11"/>
        <color theme="1"/>
        <rFont val="Calibri"/>
        <family val="2"/>
      </rPr>
      <t xml:space="preserve"> </t>
    </r>
  </si>
  <si>
    <r>
      <rPr>
        <b/>
        <u/>
        <sz val="11"/>
        <color rgb="FF1155CC"/>
        <rFont val="Calibri"/>
        <family val="2"/>
      </rPr>
      <t>https://www.ncleg.gov/EnactedLegislation/Statutes/HTML/BySection/Chapter_18B/GS_18B-302.html</t>
    </r>
    <r>
      <rPr>
        <b/>
        <sz val="11"/>
        <color theme="1"/>
        <rFont val="Calibri"/>
        <family val="2"/>
      </rPr>
      <t xml:space="preserve"> </t>
    </r>
  </si>
  <si>
    <r>
      <rPr>
        <b/>
        <u/>
        <sz val="11"/>
        <color rgb="FF1155CC"/>
        <rFont val="Calibri"/>
        <family val="2"/>
      </rPr>
      <t>https://www.ncleg.net/EnactedLegislation/Statutes/HTML/BySection/Chapter_130A/GS_130A-157.html</t>
    </r>
    <r>
      <rPr>
        <b/>
        <sz val="11"/>
        <color theme="1"/>
        <rFont val="Calibri"/>
        <family val="2"/>
      </rPr>
      <t xml:space="preserve"> </t>
    </r>
  </si>
  <si>
    <r>
      <rPr>
        <b/>
        <u/>
        <sz val="11"/>
        <color rgb="FF1155CC"/>
        <rFont val="Calibri"/>
        <family val="2"/>
      </rPr>
      <t>https://www.ncleg.net/enactedlegislation/statutes/html/bysection/chapter_115c/gs_115c-379.html</t>
    </r>
    <r>
      <rPr>
        <b/>
        <sz val="11"/>
        <color theme="1"/>
        <rFont val="Calibri"/>
        <family val="2"/>
      </rPr>
      <t xml:space="preserve"> </t>
    </r>
  </si>
  <si>
    <r>
      <rPr>
        <b/>
        <u/>
        <sz val="11"/>
        <color rgb="FF1155CC"/>
        <rFont val="Calibri"/>
        <family val="2"/>
      </rPr>
      <t>https://www.ncleg.net/enactedlegislation/statutes/html/bysection/chapter_115c/gs_115c-379.html</t>
    </r>
    <r>
      <rPr>
        <b/>
        <sz val="11"/>
        <color theme="1"/>
        <rFont val="Calibri"/>
        <family val="2"/>
      </rPr>
      <t xml:space="preserve"> </t>
    </r>
  </si>
  <si>
    <t>§116-11 (3a), §115D-5 (u)</t>
  </si>
  <si>
    <r>
      <rPr>
        <b/>
        <u/>
        <sz val="11"/>
        <color rgb="FF1155CC"/>
        <rFont val="Calibri"/>
        <family val="2"/>
      </rPr>
      <t>https://www.ncleg.gov/EnactedLegislation/Statutes/PDF/BySection/Chapter_116/GS_116-11.pdf</t>
    </r>
    <r>
      <rPr>
        <b/>
        <sz val="11"/>
        <color rgb="FF000000"/>
        <rFont val="Calibri"/>
        <family val="2"/>
      </rPr>
      <t xml:space="preserve"> </t>
    </r>
  </si>
  <si>
    <t>Seperate sections for universities and community colleges</t>
  </si>
  <si>
    <t>§ 115C-81.30(c)</t>
  </si>
  <si>
    <t>https://www.ncleg.gov/enactedlegislation/statutes/html/bychapter/chapter_115c.html#:~:text=Parental%20Review%20and%20Consent</t>
  </si>
  <si>
    <t>N.C. Gen. Stat. § 131D-10.9C</t>
  </si>
  <si>
    <t>https://www.ncleg.gov/EnactedLegislation/Statutes/PDF/BySection/Chapter_131D/GS_131D-10.9C.pdf</t>
  </si>
  <si>
    <r>
      <rPr>
        <b/>
        <u/>
        <sz val="11"/>
        <color rgb="FF1155CC"/>
        <rFont val="Calibri"/>
        <family val="2"/>
      </rPr>
      <t>https://www.ncleg.net/enactedlegislation/statutes/html/BySection/Chapter_163/GS_163-226.html</t>
    </r>
    <r>
      <rPr>
        <b/>
        <sz val="11"/>
        <color rgb="FF000000"/>
        <rFont val="Calibri"/>
        <family val="2"/>
      </rPr>
      <t xml:space="preserve"> </t>
    </r>
  </si>
  <si>
    <r>
      <rPr>
        <b/>
        <u/>
        <sz val="11"/>
        <color rgb="FF1155CC"/>
        <rFont val="Calibri"/>
        <family val="2"/>
      </rPr>
      <t>https://www.ncleg.gov/EnactedLegislation/Statutes/HTML/BySection/Chapter_51/GS_51-5.5.html</t>
    </r>
    <r>
      <rPr>
        <b/>
        <sz val="11"/>
        <color theme="1"/>
        <rFont val="Calibri"/>
        <family val="2"/>
      </rPr>
      <t xml:space="preserve"> </t>
    </r>
  </si>
  <si>
    <t>Watch S.B. 641, currently pending in 23-24 session</t>
  </si>
  <si>
    <r>
      <rPr>
        <b/>
        <u/>
        <sz val="11"/>
        <color rgb="FF1155CC"/>
        <rFont val="Calibri"/>
        <family val="2"/>
      </rPr>
      <t>https://www.ncleg.gov/EnactedLegislation/Statutes/HTML/BySection/Chapter_58/GS_58-3-178.html</t>
    </r>
    <r>
      <rPr>
        <b/>
        <sz val="11"/>
        <color theme="1"/>
        <rFont val="Calibri"/>
        <family val="2"/>
      </rPr>
      <t xml:space="preserve"> </t>
    </r>
  </si>
  <si>
    <r>
      <rPr>
        <b/>
        <u/>
        <sz val="11"/>
        <color rgb="FF1155CC"/>
        <rFont val="Calibri"/>
        <family val="2"/>
      </rPr>
      <t>https://www.ncleg.gov/EnactedLegislation/Statutes/HTML/BySection/Chapter_7B/GS_7B-310.html</t>
    </r>
    <r>
      <rPr>
        <b/>
        <sz val="11"/>
        <color theme="1"/>
        <rFont val="Calibri"/>
        <family val="2"/>
      </rPr>
      <t xml:space="preserve"> </t>
    </r>
  </si>
  <si>
    <r>
      <rPr>
        <b/>
        <u/>
        <sz val="11"/>
        <color rgb="FF1155CC"/>
        <rFont val="Calibri"/>
        <family val="2"/>
      </rPr>
      <t>https://www.ncleg.gov/EnactedLegislation/Statutes/HTML/BySection/Chapter_18B/GS_18B-103.html</t>
    </r>
    <r>
      <rPr>
        <b/>
        <sz val="11"/>
        <color theme="1"/>
        <rFont val="Calibri"/>
        <family val="2"/>
      </rPr>
      <t xml:space="preserve"> </t>
    </r>
  </si>
  <si>
    <r>
      <rPr>
        <b/>
        <u/>
        <sz val="11"/>
        <color rgb="FF1155CC"/>
        <rFont val="Calibri"/>
        <family val="2"/>
      </rPr>
      <t>https://www.ncleg.gov/EnactedLegislation/Statutes/HTML/BySection/Chapter_18B/GS_18B-302.html</t>
    </r>
    <r>
      <rPr>
        <b/>
        <sz val="11"/>
        <color theme="1"/>
        <rFont val="Calibri"/>
        <family val="2"/>
      </rPr>
      <t xml:space="preserve"> </t>
    </r>
  </si>
  <si>
    <r>
      <rPr>
        <b/>
        <u/>
        <sz val="11"/>
        <color rgb="FF1155CC"/>
        <rFont val="Calibri"/>
        <family val="2"/>
      </rPr>
      <t>https://www.ncleg.net/EnactedLegislation/Statutes/HTML/BySection/Chapter_130A/GS_130A-157.html</t>
    </r>
    <r>
      <rPr>
        <b/>
        <sz val="11"/>
        <color theme="1"/>
        <rFont val="Calibri"/>
        <family val="2"/>
      </rPr>
      <t xml:space="preserve"> </t>
    </r>
  </si>
  <si>
    <r>
      <rPr>
        <b/>
        <u/>
        <sz val="11"/>
        <color rgb="FF1155CC"/>
        <rFont val="Calibri"/>
        <family val="2"/>
      </rPr>
      <t>https://www.ncleg.net/enactedlegislation/statutes/html/bysection/chapter_115c/gs_115c-379.html</t>
    </r>
    <r>
      <rPr>
        <b/>
        <sz val="11"/>
        <color theme="1"/>
        <rFont val="Calibri"/>
        <family val="2"/>
      </rPr>
      <t xml:space="preserve"> </t>
    </r>
  </si>
  <si>
    <r>
      <rPr>
        <b/>
        <u/>
        <sz val="11"/>
        <color rgb="FF1155CC"/>
        <rFont val="Calibri"/>
        <family val="2"/>
      </rPr>
      <t>https://www.ncleg.net/enactedlegislation/statutes/html/bysection/chapter_115c/gs_115c-379.html</t>
    </r>
    <r>
      <rPr>
        <b/>
        <sz val="11"/>
        <color theme="1"/>
        <rFont val="Calibri"/>
        <family val="2"/>
      </rPr>
      <t xml:space="preserve"> </t>
    </r>
  </si>
  <si>
    <r>
      <rPr>
        <b/>
        <u/>
        <sz val="11"/>
        <color rgb="FF1155CC"/>
        <rFont val="Calibri"/>
        <family val="2"/>
      </rPr>
      <t>https://www.ncleg.gov/EnactedLegislation/Statutes/PDF/BySection/Chapter_116/GS_116-11.pdf</t>
    </r>
    <r>
      <rPr>
        <b/>
        <sz val="11"/>
        <color rgb="FF000000"/>
        <rFont val="Calibri"/>
        <family val="2"/>
      </rPr>
      <t xml:space="preserve"> </t>
    </r>
  </si>
  <si>
    <t>14-02.4-08.1</t>
  </si>
  <si>
    <t>https://www.ndlegis.gov/assembly/68-2023/regular/documents/23-0193-02000.pdf</t>
  </si>
  <si>
    <r>
      <rPr>
        <b/>
        <u/>
        <sz val="11"/>
        <color rgb="FF1155CC"/>
        <rFont val="Calibri"/>
        <family val="2"/>
      </rPr>
      <t>https://www.ndlegis.gov/cencode/t16-1c07.pdf</t>
    </r>
    <r>
      <rPr>
        <b/>
        <sz val="11"/>
        <color rgb="FF000000"/>
        <rFont val="Calibri"/>
        <family val="2"/>
      </rPr>
      <t xml:space="preserve"> </t>
    </r>
  </si>
  <si>
    <r>
      <rPr>
        <b/>
        <u/>
        <sz val="11"/>
        <color rgb="FF1155CC"/>
        <rFont val="Calibri"/>
        <family val="2"/>
      </rPr>
      <t>https://ndlegis.gov/cencode/t23c16.pdf#nameddest=23-16-14</t>
    </r>
    <r>
      <rPr>
        <b/>
        <sz val="11"/>
        <color theme="1"/>
        <rFont val="Calibri"/>
        <family val="2"/>
      </rPr>
      <t xml:space="preserve"> </t>
    </r>
  </si>
  <si>
    <r>
      <rPr>
        <b/>
        <u/>
        <sz val="11"/>
        <color rgb="FF1155CC"/>
        <rFont val="Calibri"/>
        <family val="2"/>
      </rPr>
      <t>https://ndlegis.gov/cencode/t23c16.pdf#nameddest=23-16-14</t>
    </r>
    <r>
      <rPr>
        <b/>
        <sz val="11"/>
        <color theme="1"/>
        <rFont val="Calibri"/>
        <family val="2"/>
      </rPr>
      <t xml:space="preserve"> </t>
    </r>
  </si>
  <si>
    <r>
      <rPr>
        <b/>
        <u/>
        <sz val="11"/>
        <color rgb="FF1155CC"/>
        <rFont val="Calibri"/>
        <family val="2"/>
      </rPr>
      <t>https://ndlegis.gov/cencode/t23c16.pdf#nameddest=23-16-14</t>
    </r>
    <r>
      <rPr>
        <b/>
        <sz val="11"/>
        <color theme="1"/>
        <rFont val="Calibri"/>
        <family val="2"/>
      </rPr>
      <t xml:space="preserve"> </t>
    </r>
  </si>
  <si>
    <r>
      <rPr>
        <b/>
        <u/>
        <sz val="11"/>
        <color rgb="FF1155CC"/>
        <rFont val="Calibri"/>
        <family val="2"/>
      </rPr>
      <t>https://ndlegis.gov/cencode/t23c16.pdf#nameddest=23-16-14</t>
    </r>
    <r>
      <rPr>
        <b/>
        <sz val="11"/>
        <color theme="1"/>
        <rFont val="Calibri"/>
        <family val="2"/>
      </rPr>
      <t xml:space="preserve"> </t>
    </r>
  </si>
  <si>
    <r>
      <rPr>
        <b/>
        <u/>
        <sz val="11"/>
        <color rgb="FF1155CC"/>
        <rFont val="Calibri"/>
        <family val="2"/>
      </rPr>
      <t>https://ndlegis.gov/cencode/t23c16.pdf#nameddest=23-16-14</t>
    </r>
    <r>
      <rPr>
        <b/>
        <sz val="11"/>
        <color theme="1"/>
        <rFont val="Calibri"/>
        <family val="2"/>
      </rPr>
      <t xml:space="preserve"> </t>
    </r>
  </si>
  <si>
    <r>
      <rPr>
        <b/>
        <u/>
        <sz val="11"/>
        <color rgb="FF1155CC"/>
        <rFont val="Calibri"/>
        <family val="2"/>
      </rPr>
      <t>https://ndlegis.gov/cencode/t23c16.pdf#nameddest=23-16-14</t>
    </r>
    <r>
      <rPr>
        <b/>
        <sz val="11"/>
        <color theme="1"/>
        <rFont val="Calibri"/>
        <family val="2"/>
      </rPr>
      <t xml:space="preserve"> </t>
    </r>
  </si>
  <si>
    <r>
      <rPr>
        <b/>
        <u/>
        <sz val="11"/>
        <color rgb="FF1155CC"/>
        <rFont val="Calibri"/>
        <family val="2"/>
      </rPr>
      <t>https://ndlegis.gov/cencode/t23c16.pdf#nameddest=23-16-14</t>
    </r>
    <r>
      <rPr>
        <b/>
        <sz val="11"/>
        <color theme="1"/>
        <rFont val="Calibri"/>
        <family val="2"/>
      </rPr>
      <t xml:space="preserve"> </t>
    </r>
  </si>
  <si>
    <t>N.D. Cent. Code § 43-47-05</t>
  </si>
  <si>
    <r>
      <rPr>
        <b/>
        <u/>
        <sz val="11"/>
        <color rgb="FF1155CC"/>
        <rFont val="Calibri"/>
        <family val="2"/>
      </rPr>
      <t>Section 43-47-05 - Counseling practice - Exceptions, N.D. Cent. Code § 43-47-05 | Casetext Search + Citator</t>
    </r>
  </si>
  <si>
    <t>§ 14-02.4-17; § 26.1-40-11</t>
  </si>
  <si>
    <r>
      <rPr>
        <b/>
        <u/>
        <sz val="11"/>
        <color rgb="FF1155CC"/>
        <rFont val="Calibri"/>
        <family val="2"/>
      </rPr>
      <t>https://casetext.com/statute/north-dakota-century-code/title-14-domestic-relations-and-persons/chapter-14-024-human-rights/section-14-024-17-credit-transactions-discriminatory-practices</t>
    </r>
    <r>
      <rPr>
        <b/>
        <sz val="11"/>
        <color rgb="FF000000"/>
        <rFont val="Calibri"/>
        <family val="2"/>
      </rPr>
      <t xml:space="preserve">; </t>
    </r>
    <r>
      <rPr>
        <b/>
        <u/>
        <sz val="11"/>
        <color rgb="FF1155CC"/>
        <rFont val="Calibri"/>
        <family val="2"/>
      </rPr>
      <t>https://casetext.com/statute/north-dakota-century-code/title-261-insurance/chapter-261-40-automobile-insurance-and-warranties/section-261-40-11-terminations-declinations-prohibited-reasons</t>
    </r>
    <r>
      <rPr>
        <b/>
        <sz val="11"/>
        <color rgb="FF000000"/>
        <rFont val="Calibri"/>
        <family val="2"/>
      </rPr>
      <t xml:space="preserve"> </t>
    </r>
  </si>
  <si>
    <t>26.1-40-11 last amended in 2001; 14-02.4-17 last amended in 1995</t>
  </si>
  <si>
    <r>
      <rPr>
        <b/>
        <u/>
        <sz val="11"/>
        <color rgb="FF1155CC"/>
        <rFont val="Calibri"/>
        <family val="2"/>
      </rPr>
      <t>https://casetext.com/statute/north-dakota-century-code/title-14-domestic-relations-and-persons/chapter-14-024-human-rights/section-14-024-17-credit-transactions-discriminatory-practices</t>
    </r>
    <r>
      <rPr>
        <b/>
        <sz val="11"/>
        <color rgb="FF000000"/>
        <rFont val="Calibri"/>
        <family val="2"/>
      </rPr>
      <t xml:space="preserve">; </t>
    </r>
    <r>
      <rPr>
        <b/>
        <u/>
        <sz val="11"/>
        <color rgb="FF1155CC"/>
        <rFont val="Calibri"/>
        <family val="2"/>
      </rPr>
      <t>https://casetext.com/statute/north-dakota-century-code/title-261-insurance/chapter-261-40-automobile-insurance-and-warranties/section-261-40-11-terminations-declinations-prohibited-reasons</t>
    </r>
    <r>
      <rPr>
        <b/>
        <sz val="11"/>
        <color rgb="FF000000"/>
        <rFont val="Calibri"/>
        <family val="2"/>
      </rPr>
      <t xml:space="preserve"> </t>
    </r>
  </si>
  <si>
    <r>
      <rPr>
        <b/>
        <u/>
        <sz val="11"/>
        <color rgb="FF1155CC"/>
        <rFont val="Calibri"/>
        <family val="2"/>
      </rPr>
      <t>https://ndlegis.gov/cencode/t50c25-1.pdf#page=4</t>
    </r>
    <r>
      <rPr>
        <b/>
        <sz val="11"/>
        <color theme="1"/>
        <rFont val="Calibri"/>
        <family val="2"/>
      </rPr>
      <t xml:space="preserve"> </t>
    </r>
  </si>
  <si>
    <r>
      <rPr>
        <b/>
        <u/>
        <sz val="11"/>
        <color rgb="FF1155CC"/>
        <rFont val="Calibri"/>
        <family val="2"/>
      </rPr>
      <t>https://ndlegis.gov/cencode/t05c01.pdf#page=5</t>
    </r>
    <r>
      <rPr>
        <b/>
        <sz val="11"/>
        <color theme="1"/>
        <rFont val="Calibri"/>
        <family val="2"/>
      </rPr>
      <t xml:space="preserve"> </t>
    </r>
  </si>
  <si>
    <t>Subject to exception in 5-01-08</t>
  </si>
  <si>
    <r>
      <rPr>
        <b/>
        <u/>
        <sz val="11"/>
        <color rgb="FF1155CC"/>
        <rFont val="Calibri"/>
        <family val="2"/>
      </rPr>
      <t>https://ndlegis.gov/cencode/t05c01.pdf#page=5</t>
    </r>
    <r>
      <rPr>
        <b/>
        <sz val="11"/>
        <color theme="1"/>
        <rFont val="Calibri"/>
        <family val="2"/>
      </rPr>
      <t xml:space="preserve"> </t>
    </r>
  </si>
  <si>
    <t>§37-17.1-05 (10)</t>
  </si>
  <si>
    <r>
      <rPr>
        <b/>
        <u/>
        <sz val="11"/>
        <color rgb="FF1155CC"/>
        <rFont val="Calibri"/>
        <family val="2"/>
      </rPr>
      <t>https://ndlegis.gov/cencode/t37c17-1.pdf#nameddest=37-17p1-05</t>
    </r>
    <r>
      <rPr>
        <b/>
        <sz val="11"/>
        <color rgb="FF000000"/>
        <rFont val="Calibri"/>
        <family val="2"/>
      </rPr>
      <t xml:space="preserve"> </t>
    </r>
  </si>
  <si>
    <r>
      <rPr>
        <b/>
        <u/>
        <sz val="11"/>
        <color rgb="FF1155CC"/>
        <rFont val="Calibri"/>
        <family val="2"/>
      </rPr>
      <t>https://www.ndlegis.gov/cencode/t23c07.pdf#page=7</t>
    </r>
    <r>
      <rPr>
        <b/>
        <sz val="11"/>
        <color theme="1"/>
        <rFont val="Calibri"/>
        <family val="2"/>
      </rPr>
      <t xml:space="preserve"> </t>
    </r>
  </si>
  <si>
    <r>
      <rPr>
        <b/>
        <u/>
        <sz val="11"/>
        <color rgb="FF1155CC"/>
        <rFont val="Calibri"/>
        <family val="2"/>
      </rPr>
      <t>https://ndlegis.gov/cencode/t15-1c20.pdf</t>
    </r>
    <r>
      <rPr>
        <b/>
        <sz val="11"/>
        <color theme="1"/>
        <rFont val="Calibri"/>
        <family val="2"/>
      </rPr>
      <t xml:space="preserve"> </t>
    </r>
  </si>
  <si>
    <r>
      <rPr>
        <b/>
        <u/>
        <sz val="11"/>
        <color rgb="FF1155CC"/>
        <rFont val="Calibri"/>
        <family val="2"/>
      </rPr>
      <t>https://ndlegis.gov/cencode/t15-1c20.pdf</t>
    </r>
    <r>
      <rPr>
        <b/>
        <sz val="11"/>
        <color theme="1"/>
        <rFont val="Calibri"/>
        <family val="2"/>
      </rPr>
      <t xml:space="preserve"> </t>
    </r>
  </si>
  <si>
    <t>N.D. Cent. Code § 27-20.2-17</t>
  </si>
  <si>
    <t>https://casetext.com/statute/north-dakota-century-code/title-27-judicial-branch-of-government/chapter-27-202-juvenile-court-act/section-27-202-17-rights-and-duties-of-legal-custodian</t>
  </si>
  <si>
    <r>
      <rPr>
        <b/>
        <u/>
        <sz val="11"/>
        <color rgb="FF1155CC"/>
        <rFont val="Calibri"/>
        <family val="2"/>
      </rPr>
      <t>https://www.ndlegis.gov/cencode/t16-1c07.pdf</t>
    </r>
    <r>
      <rPr>
        <b/>
        <sz val="11"/>
        <color rgb="FF000000"/>
        <rFont val="Calibri"/>
        <family val="2"/>
      </rPr>
      <t xml:space="preserve"> </t>
    </r>
  </si>
  <si>
    <r>
      <rPr>
        <b/>
        <u/>
        <sz val="11"/>
        <color rgb="FF1155CC"/>
        <rFont val="Calibri"/>
        <family val="2"/>
      </rPr>
      <t>https://ndlegis.gov/cencode/t23c16.pdf#nameddest=23-16-14</t>
    </r>
    <r>
      <rPr>
        <b/>
        <sz val="11"/>
        <color theme="1"/>
        <rFont val="Calibri"/>
        <family val="2"/>
      </rPr>
      <t xml:space="preserve"> </t>
    </r>
  </si>
  <si>
    <r>
      <rPr>
        <b/>
        <u/>
        <sz val="11"/>
        <color rgb="FF1155CC"/>
        <rFont val="Calibri"/>
        <family val="2"/>
      </rPr>
      <t>https://ndlegis.gov/cencode/t23c16.pdf#nameddest=23-16-14</t>
    </r>
    <r>
      <rPr>
        <b/>
        <sz val="11"/>
        <color theme="1"/>
        <rFont val="Calibri"/>
        <family val="2"/>
      </rPr>
      <t xml:space="preserve"> </t>
    </r>
  </si>
  <si>
    <r>
      <rPr>
        <b/>
        <u/>
        <sz val="11"/>
        <color rgb="FF1155CC"/>
        <rFont val="Calibri"/>
        <family val="2"/>
      </rPr>
      <t>https://ndlegis.gov/cencode/t23c16.pdf#nameddest=23-16-14</t>
    </r>
    <r>
      <rPr>
        <b/>
        <sz val="11"/>
        <color theme="1"/>
        <rFont val="Calibri"/>
        <family val="2"/>
      </rPr>
      <t xml:space="preserve"> </t>
    </r>
  </si>
  <si>
    <r>
      <rPr>
        <b/>
        <u/>
        <sz val="11"/>
        <color rgb="FF1155CC"/>
        <rFont val="Calibri"/>
        <family val="2"/>
      </rPr>
      <t>https://ndlegis.gov/cencode/t23c16.pdf#nameddest=23-16-14</t>
    </r>
    <r>
      <rPr>
        <b/>
        <sz val="11"/>
        <color theme="1"/>
        <rFont val="Calibri"/>
        <family val="2"/>
      </rPr>
      <t xml:space="preserve"> </t>
    </r>
  </si>
  <si>
    <r>
      <rPr>
        <b/>
        <u/>
        <sz val="11"/>
        <color rgb="FF1155CC"/>
        <rFont val="Calibri"/>
        <family val="2"/>
      </rPr>
      <t>https://ndlegis.gov/cencode/t23c16.pdf#nameddest=23-16-14</t>
    </r>
    <r>
      <rPr>
        <b/>
        <sz val="11"/>
        <color theme="1"/>
        <rFont val="Calibri"/>
        <family val="2"/>
      </rPr>
      <t xml:space="preserve"> </t>
    </r>
  </si>
  <si>
    <r>
      <rPr>
        <b/>
        <u/>
        <sz val="11"/>
        <color rgb="FF1155CC"/>
        <rFont val="Calibri"/>
        <family val="2"/>
      </rPr>
      <t>https://ndlegis.gov/cencode/t23c16.pdf#nameddest=23-16-14</t>
    </r>
    <r>
      <rPr>
        <b/>
        <sz val="11"/>
        <color theme="1"/>
        <rFont val="Calibri"/>
        <family val="2"/>
      </rPr>
      <t xml:space="preserve"> </t>
    </r>
  </si>
  <si>
    <r>
      <rPr>
        <b/>
        <u/>
        <sz val="11"/>
        <color rgb="FF1155CC"/>
        <rFont val="Calibri"/>
        <family val="2"/>
      </rPr>
      <t>https://ndlegis.gov/cencode/t23c16.pdf#nameddest=23-16-14</t>
    </r>
    <r>
      <rPr>
        <b/>
        <sz val="11"/>
        <color theme="1"/>
        <rFont val="Calibri"/>
        <family val="2"/>
      </rPr>
      <t xml:space="preserve"> </t>
    </r>
  </si>
  <si>
    <r>
      <rPr>
        <b/>
        <u/>
        <sz val="11"/>
        <color rgb="FF1155CC"/>
        <rFont val="Calibri"/>
        <family val="2"/>
      </rPr>
      <t>https://ndlegis.gov/cencode/t50c25-1.pdf#page=4</t>
    </r>
    <r>
      <rPr>
        <b/>
        <sz val="11"/>
        <color theme="1"/>
        <rFont val="Calibri"/>
        <family val="2"/>
      </rPr>
      <t xml:space="preserve"> </t>
    </r>
  </si>
  <si>
    <r>
      <rPr>
        <b/>
        <u/>
        <sz val="11"/>
        <color rgb="FF1155CC"/>
        <rFont val="Calibri"/>
        <family val="2"/>
      </rPr>
      <t>https://ndlegis.gov/cencode/t05c01.pdf#page=5</t>
    </r>
    <r>
      <rPr>
        <b/>
        <sz val="11"/>
        <color theme="1"/>
        <rFont val="Calibri"/>
        <family val="2"/>
      </rPr>
      <t xml:space="preserve"> </t>
    </r>
  </si>
  <si>
    <r>
      <rPr>
        <b/>
        <u/>
        <sz val="11"/>
        <color rgb="FF1155CC"/>
        <rFont val="Calibri"/>
        <family val="2"/>
      </rPr>
      <t>https://ndlegis.gov/cencode/t05c01.pdf#page=5</t>
    </r>
    <r>
      <rPr>
        <b/>
        <sz val="11"/>
        <color theme="1"/>
        <rFont val="Calibri"/>
        <family val="2"/>
      </rPr>
      <t xml:space="preserve"> </t>
    </r>
  </si>
  <si>
    <r>
      <rPr>
        <b/>
        <u/>
        <sz val="11"/>
        <color rgb="FF1155CC"/>
        <rFont val="Calibri"/>
        <family val="2"/>
      </rPr>
      <t>https://ndlegis.gov/cencode/t37c17-1.pdf#nameddest=37-17p1-05</t>
    </r>
    <r>
      <rPr>
        <b/>
        <sz val="11"/>
        <color rgb="FF000000"/>
        <rFont val="Calibri"/>
        <family val="2"/>
      </rPr>
      <t xml:space="preserve"> </t>
    </r>
  </si>
  <si>
    <r>
      <rPr>
        <b/>
        <u/>
        <sz val="11"/>
        <color rgb="FF1155CC"/>
        <rFont val="Calibri"/>
        <family val="2"/>
      </rPr>
      <t>https://www.ndlegis.gov/cencode/t23c07.pdf#page=7</t>
    </r>
    <r>
      <rPr>
        <b/>
        <sz val="11"/>
        <color theme="1"/>
        <rFont val="Calibri"/>
        <family val="2"/>
      </rPr>
      <t xml:space="preserve"> </t>
    </r>
  </si>
  <si>
    <r>
      <rPr>
        <b/>
        <u/>
        <sz val="11"/>
        <color rgb="FF1155CC"/>
        <rFont val="Calibri"/>
        <family val="2"/>
      </rPr>
      <t>https://ndlegis.gov/cencode/t15-1c20.pdf</t>
    </r>
    <r>
      <rPr>
        <b/>
        <sz val="11"/>
        <color theme="1"/>
        <rFont val="Calibri"/>
        <family val="2"/>
      </rPr>
      <t xml:space="preserve"> </t>
    </r>
  </si>
  <si>
    <r>
      <rPr>
        <b/>
        <u/>
        <sz val="11"/>
        <color rgb="FF1155CC"/>
        <rFont val="Calibri"/>
        <family val="2"/>
      </rPr>
      <t>https://ndlegis.gov/cencode/t15-1c20.pdf</t>
    </r>
    <r>
      <rPr>
        <b/>
        <sz val="11"/>
        <color theme="1"/>
        <rFont val="Calibri"/>
        <family val="2"/>
      </rPr>
      <t xml:space="preserve"> </t>
    </r>
  </si>
  <si>
    <r>
      <rPr>
        <b/>
        <u/>
        <sz val="11"/>
        <color rgb="FF1155CC"/>
        <rFont val="Calibri"/>
        <family val="2"/>
      </rPr>
      <t>https://codes.ohio.gov/ohio-revised-code/section-3509.02</t>
    </r>
    <r>
      <rPr>
        <b/>
        <sz val="11"/>
        <color rgb="FF000000"/>
        <rFont val="Calibri"/>
        <family val="2"/>
      </rPr>
      <t xml:space="preserve"> </t>
    </r>
  </si>
  <si>
    <r>
      <rPr>
        <b/>
        <u/>
        <sz val="11"/>
        <color rgb="FF1155CC"/>
        <rFont val="Calibri"/>
        <family val="2"/>
      </rPr>
      <t>https://codes.ohio.gov/ohio-revised-code/section-4743.10</t>
    </r>
    <r>
      <rPr>
        <b/>
        <u/>
        <sz val="11"/>
        <color rgb="FF000000"/>
        <rFont val="Calibri"/>
        <family val="2"/>
      </rPr>
      <t xml:space="preserve"> </t>
    </r>
  </si>
  <si>
    <r>
      <rPr>
        <b/>
        <u/>
        <sz val="11"/>
        <color rgb="FF1155CC"/>
        <rFont val="Calibri"/>
        <family val="2"/>
      </rPr>
      <t>https://codes.ohio.gov/ohio-revised-code/section-4731.91</t>
    </r>
    <r>
      <rPr>
        <b/>
        <sz val="11"/>
        <color theme="1"/>
        <rFont val="Calibri"/>
        <family val="2"/>
      </rPr>
      <t xml:space="preserve"> </t>
    </r>
  </si>
  <si>
    <r>
      <rPr>
        <b/>
        <u/>
        <sz val="11"/>
        <color rgb="FF1155CC"/>
        <rFont val="Calibri"/>
        <family val="2"/>
      </rPr>
      <t>https://codes.ohio.gov/ohio-revised-code/section-4731.91</t>
    </r>
    <r>
      <rPr>
        <b/>
        <sz val="11"/>
        <color theme="1"/>
        <rFont val="Calibri"/>
        <family val="2"/>
      </rPr>
      <t xml:space="preserve"> </t>
    </r>
  </si>
  <si>
    <r>
      <rPr>
        <b/>
        <u/>
        <sz val="11"/>
        <color rgb="FF1155CC"/>
        <rFont val="Calibri"/>
        <family val="2"/>
      </rPr>
      <t>https://codes.ohio.gov/ohio-revised-code/section-4731.91</t>
    </r>
    <r>
      <rPr>
        <b/>
        <sz val="11"/>
        <color theme="1"/>
        <rFont val="Calibri"/>
        <family val="2"/>
      </rPr>
      <t xml:space="preserve"> </t>
    </r>
  </si>
  <si>
    <r>
      <rPr>
        <b/>
        <u/>
        <sz val="11"/>
        <color rgb="FF1155CC"/>
        <rFont val="Calibri"/>
        <family val="2"/>
      </rPr>
      <t>https://codes.ohio.gov/ohio-revised-code/section-4731.91</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</si>
  <si>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</si>
  <si>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</si>
  <si>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https://codes.ohio.gov/ohio-revised-code/section-4731.91</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</si>
  <si>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</si>
  <si>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</si>
  <si>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</si>
  <si>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</si>
  <si>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</si>
  <si>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</si>
  <si>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</si>
  <si>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</si>
  <si>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</si>
  <si>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</si>
  <si>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</si>
  <si>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</si>
  <si>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t>§ 4743.10</t>
  </si>
  <si>
    <t>ORC Ann. 4743.10</t>
  </si>
  <si>
    <t xml:space="preserve">https://codes.ohio.gov/ohio-revised-code/section-4743.10 </t>
  </si>
  <si>
    <t>I would also add 4743.10 here</t>
  </si>
  <si>
    <t>ORC Ann. 4112.021, 1751.18</t>
  </si>
  <si>
    <r>
      <rPr>
        <b/>
        <u/>
        <sz val="11"/>
        <color rgb="FF1155CC"/>
        <rFont val="Calibri"/>
        <family val="2"/>
      </rPr>
      <t>https://codes.ohio.gov/ohio-revised-code/section-4112.021</t>
    </r>
    <r>
      <rPr>
        <b/>
        <sz val="11"/>
        <color rgb="FF000000"/>
        <rFont val="Calibri"/>
        <family val="2"/>
      </rPr>
      <t xml:space="preserve">; </t>
    </r>
    <r>
      <rPr>
        <b/>
        <u/>
        <sz val="11"/>
        <color rgb="FF1155CC"/>
        <rFont val="Calibri"/>
        <family val="2"/>
      </rPr>
      <t>https://codes.ohio.gov/ohio-revised-code/section-1751.18</t>
    </r>
    <r>
      <rPr>
        <b/>
        <sz val="11"/>
        <color rgb="FF000000"/>
        <rFont val="Calibri"/>
        <family val="2"/>
      </rPr>
      <t xml:space="preserve">  </t>
    </r>
  </si>
  <si>
    <r>
      <rPr>
        <b/>
        <u/>
        <sz val="11"/>
        <color rgb="FF1155CC"/>
        <rFont val="Calibri"/>
        <family val="2"/>
      </rPr>
      <t>https://codes.ohio.gov/ohio-revised-code/section-4112.021</t>
    </r>
    <r>
      <rPr>
        <b/>
        <sz val="11"/>
        <color rgb="FF000000"/>
        <rFont val="Calibri"/>
        <family val="2"/>
      </rPr>
      <t xml:space="preserve">; </t>
    </r>
    <r>
      <rPr>
        <b/>
        <u/>
        <sz val="11"/>
        <color rgb="FF1155CC"/>
        <rFont val="Calibri"/>
        <family val="2"/>
      </rPr>
      <t>https://codes.ohio.gov/ohio-revised-code/section-1751.18</t>
    </r>
    <r>
      <rPr>
        <b/>
        <sz val="11"/>
        <color rgb="FF000000"/>
        <rFont val="Calibri"/>
        <family val="2"/>
      </rPr>
      <t xml:space="preserve">  </t>
    </r>
  </si>
  <si>
    <r>
      <rPr>
        <b/>
        <u/>
        <sz val="11"/>
        <color rgb="FF1155CC"/>
        <rFont val="Calibri"/>
        <family val="2"/>
      </rPr>
      <t>https://codes.ohio.gov/ohio-revised-code/section-2151.421</t>
    </r>
    <r>
      <rPr>
        <b/>
        <u/>
        <sz val="11"/>
        <color rgb="FF000000"/>
        <rFont val="Calibri"/>
        <family val="2"/>
      </rPr>
      <t xml:space="preserve"> </t>
    </r>
  </si>
  <si>
    <t>Pending legislation for 2025 and 2026 session (see H.B. 10 and H.B. 5)</t>
  </si>
  <si>
    <r>
      <rPr>
        <b/>
        <u/>
        <sz val="11"/>
        <color rgb="FF1155CC"/>
        <rFont val="Calibri"/>
        <family val="2"/>
      </rPr>
      <t>https://codes.ohio.gov/ohio-revised-code/section-4301.69</t>
    </r>
    <r>
      <rPr>
        <b/>
        <sz val="11"/>
        <color theme="1"/>
        <rFont val="Calibri"/>
        <family val="2"/>
      </rPr>
      <t xml:space="preserve"> </t>
    </r>
  </si>
  <si>
    <r>
      <rPr>
        <b/>
        <u/>
        <sz val="11"/>
        <color rgb="FF1155CC"/>
        <rFont val="Calibri"/>
        <family val="2"/>
      </rPr>
      <t>https://codes.ohio.gov/ohio-revised-code/section-4301.69</t>
    </r>
    <r>
      <rPr>
        <b/>
        <sz val="11"/>
        <color theme="1"/>
        <rFont val="Calibri"/>
        <family val="2"/>
      </rPr>
      <t xml:space="preserve"> </t>
    </r>
  </si>
  <si>
    <t>§9.57</t>
  </si>
  <si>
    <t xml:space="preserve">https://codes.ohio.gov/ohio-revised-code/section-9.57#:~:text=(A)%20Notwithstanding%20any%20contrary%20provision,geographic%20area%20of%20the%20state. </t>
  </si>
  <si>
    <r>
      <rPr>
        <b/>
        <u/>
        <sz val="11"/>
        <color rgb="FF1155CC"/>
        <rFont val="Calibri"/>
        <family val="2"/>
      </rPr>
      <t>https://codes.ohio.gov/ohio-revised-code/section-3313.671</t>
    </r>
    <r>
      <rPr>
        <b/>
        <sz val="11"/>
        <color theme="1"/>
        <rFont val="Calibri"/>
        <family val="2"/>
      </rPr>
      <t xml:space="preserve"> </t>
    </r>
  </si>
  <si>
    <t>ORC Ann. 3320.04; H.B. 214</t>
  </si>
  <si>
    <t>https://codes.ohio.gov/ohio-revised-code/section-3320.04</t>
  </si>
  <si>
    <t>It looks to me that the statute goes into effect in March 2025 but let's count it as the law is on the books.</t>
  </si>
  <si>
    <t>https://codes.ohio.gov/ohio-revised-code/section-3313.6022/4-9-2025</t>
  </si>
  <si>
    <t>§3345.024</t>
  </si>
  <si>
    <r>
      <rPr>
        <b/>
        <u/>
        <sz val="11"/>
        <color rgb="FF1155CC"/>
        <rFont val="Calibri"/>
        <family val="2"/>
      </rPr>
      <t>https://codes.ohio.gov/ohio-administrative-code/rule-3341-3-82</t>
    </r>
    <r>
      <rPr>
        <b/>
        <sz val="11"/>
        <color rgb="FF000000"/>
        <rFont val="Calibri"/>
        <family val="2"/>
      </rPr>
      <t xml:space="preserve"> </t>
    </r>
  </si>
  <si>
    <t>§ 3313.5317</t>
  </si>
  <si>
    <t>https://codes.ohio.gov/ohio-revised-code/section-3313.5317</t>
  </si>
  <si>
    <t>ORC § 3313.60(A)(5)</t>
  </si>
  <si>
    <t>https://codes.ohio.gov/ohio-revised-code/section-3313.60</t>
  </si>
  <si>
    <t>Section last rewritten in 2022</t>
  </si>
  <si>
    <t>OAC Ann. § 5101:2-7-09</t>
  </si>
  <si>
    <t>https://codes.ohio.gov/ohio-administrative-code/rule-5101:2-7-09</t>
  </si>
  <si>
    <r>
      <rPr>
        <b/>
        <u/>
        <sz val="11"/>
        <color rgb="FF1155CC"/>
        <rFont val="Calibri"/>
        <family val="2"/>
      </rPr>
      <t>https://codes.ohio.gov/ohio-revised-code/section-3509.02</t>
    </r>
    <r>
      <rPr>
        <b/>
        <sz val="11"/>
        <color rgb="FF000000"/>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</si>
  <si>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</si>
  <si>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https://codes.ohio.gov/ohio-revised-code/section-4731.91</t>
    </r>
    <r>
      <rPr>
        <b/>
        <sz val="11"/>
        <color theme="1"/>
        <rFont val="Calibri"/>
        <family val="2"/>
      </rPr>
      <t xml:space="preserve"> </t>
    </r>
  </si>
  <si>
    <r>
      <rPr>
        <b/>
        <u/>
        <sz val="11"/>
        <color rgb="FF1155CC"/>
        <rFont val="Calibri"/>
        <family val="2"/>
      </rPr>
      <t>https://codes.ohio.gov/ohio-revised-code/section-4731.91</t>
    </r>
    <r>
      <rPr>
        <b/>
        <sz val="11"/>
        <color theme="1"/>
        <rFont val="Calibri"/>
        <family val="2"/>
      </rPr>
      <t xml:space="preserve"> </t>
    </r>
  </si>
  <si>
    <r>
      <rPr>
        <b/>
        <u/>
        <sz val="11"/>
        <color rgb="FF1155CC"/>
        <rFont val="Calibri"/>
        <family val="2"/>
      </rPr>
      <t>https://codes.ohio.gov/ohio-revised-code/section-4731.91</t>
    </r>
    <r>
      <rPr>
        <b/>
        <sz val="11"/>
        <color theme="1"/>
        <rFont val="Calibri"/>
        <family val="2"/>
      </rPr>
      <t xml:space="preserve"> </t>
    </r>
  </si>
  <si>
    <r>
      <rPr>
        <b/>
        <u/>
        <sz val="11"/>
        <color rgb="FF1155CC"/>
        <rFont val="Calibri"/>
        <family val="2"/>
      </rPr>
      <t>https://codes.ohio.gov/ohio-revised-code/section-4731.91</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</si>
  <si>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</si>
  <si>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</si>
  <si>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https://codes.ohio.gov/ohio-revised-code/section-4731.91</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</si>
  <si>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</si>
  <si>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</si>
  <si>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</si>
  <si>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</si>
  <si>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</si>
  <si>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</si>
  <si>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</si>
  <si>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</si>
  <si>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</si>
  <si>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</si>
  <si>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</si>
  <si>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https://codes.ohio.gov/ohio-revised-code/section-4743.10</t>
    </r>
    <r>
      <rPr>
        <b/>
        <sz val="11"/>
        <color theme="1"/>
        <rFont val="Calibri"/>
        <family val="2"/>
      </rPr>
      <t xml:space="preserve"> </t>
    </r>
  </si>
  <si>
    <r>
      <rPr>
        <b/>
        <u/>
        <sz val="11"/>
        <color rgb="FF1155CC"/>
        <rFont val="Calibri"/>
        <family val="2"/>
      </rPr>
      <t>https://codes.ohio.gov/ohio-revised-code/section-2151.421</t>
    </r>
    <r>
      <rPr>
        <b/>
        <sz val="11"/>
        <color theme="1"/>
        <rFont val="Calibri"/>
        <family val="2"/>
      </rPr>
      <t xml:space="preserve"> </t>
    </r>
  </si>
  <si>
    <r>
      <rPr>
        <b/>
        <u/>
        <sz val="11"/>
        <color rgb="FF1155CC"/>
        <rFont val="Calibri"/>
        <family val="2"/>
      </rPr>
      <t>https://codes.ohio.gov/ohio-revised-code/section-4301.69</t>
    </r>
    <r>
      <rPr>
        <b/>
        <sz val="11"/>
        <color theme="1"/>
        <rFont val="Calibri"/>
        <family val="2"/>
      </rPr>
      <t xml:space="preserve"> </t>
    </r>
  </si>
  <si>
    <r>
      <rPr>
        <b/>
        <u/>
        <sz val="11"/>
        <color rgb="FF1155CC"/>
        <rFont val="Calibri"/>
        <family val="2"/>
      </rPr>
      <t>https://codes.ohio.gov/ohio-revised-code/section-4301.69</t>
    </r>
    <r>
      <rPr>
        <b/>
        <sz val="11"/>
        <color theme="1"/>
        <rFont val="Calibri"/>
        <family val="2"/>
      </rPr>
      <t xml:space="preserve"> </t>
    </r>
  </si>
  <si>
    <r>
      <rPr>
        <b/>
        <u/>
        <sz val="11"/>
        <color rgb="FF1155CC"/>
        <rFont val="Calibri"/>
        <family val="2"/>
      </rPr>
      <t>https://codes.ohio.gov/ohio-revised-code/section-3313.671</t>
    </r>
    <r>
      <rPr>
        <b/>
        <sz val="11"/>
        <color theme="1"/>
        <rFont val="Calibri"/>
        <family val="2"/>
      </rPr>
      <t xml:space="preserve"> </t>
    </r>
  </si>
  <si>
    <t>§3301-69-02(B)(2)(f)</t>
  </si>
  <si>
    <r>
      <rPr>
        <b/>
        <u/>
        <sz val="11"/>
        <color rgb="FF1155CC"/>
        <rFont val="Calibri"/>
        <family val="2"/>
      </rPr>
      <t>https://codes.ohio.gov/ohio-administrative-code/rule-3301-69-02</t>
    </r>
    <r>
      <rPr>
        <b/>
        <sz val="11"/>
        <color theme="1"/>
        <rFont val="Calibri"/>
        <family val="2"/>
      </rPr>
      <t xml:space="preserve"> </t>
    </r>
  </si>
  <si>
    <r>
      <rPr>
        <b/>
        <u/>
        <sz val="11"/>
        <color rgb="FF1155CC"/>
        <rFont val="Calibri"/>
        <family val="2"/>
      </rPr>
      <t>https://codes.ohio.gov/ohio-administrative-code/rule-3301-69-02</t>
    </r>
    <r>
      <rPr>
        <b/>
        <sz val="11"/>
        <color theme="1"/>
        <rFont val="Calibri"/>
        <family val="2"/>
      </rPr>
      <t xml:space="preserve"> </t>
    </r>
  </si>
  <si>
    <r>
      <rPr>
        <b/>
        <u/>
        <sz val="11"/>
        <color rgb="FF1155CC"/>
        <rFont val="Calibri"/>
        <family val="2"/>
      </rPr>
      <t>https://codes.ohio.gov/ohio-administrative-code/rule-3341-3-82</t>
    </r>
    <r>
      <rPr>
        <b/>
        <sz val="11"/>
        <color rgb="FF000000"/>
        <rFont val="Calibri"/>
        <family val="2"/>
      </rPr>
      <t xml:space="preserve"> </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</si>
  <si>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</si>
  <si>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</si>
  <si>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</si>
  <si>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</si>
  <si>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</si>
  <si>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</si>
  <si>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</si>
  <si>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</si>
  <si>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</si>
  <si>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</si>
  <si>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</si>
  <si>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r>
      <rPr>
        <sz val="11"/>
        <color rgb="FF000000"/>
        <rFont val="Calibri"/>
        <family val="2"/>
      </rPr>
      <t xml:space="preserve">We differ from Sawicki's </t>
    </r>
    <r>
      <rPr>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</si>
  <si>
    <t>ibid</t>
  </si>
  <si>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r>
      <rPr>
        <u/>
        <sz val="11"/>
        <color rgb="FF000000"/>
        <rFont val="Calibri"/>
        <family val="2"/>
      </rPr>
      <t>.</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</si>
  <si>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r>
      <rPr>
        <u/>
        <sz val="11"/>
        <color rgb="FF000000"/>
        <rFont val="Calibri"/>
        <family val="2"/>
      </rPr>
      <t>.</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</si>
  <si>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r>
      <rPr>
        <u/>
        <sz val="11"/>
        <color rgb="FF000000"/>
        <rFont val="Calibri"/>
        <family val="2"/>
      </rPr>
      <t>.</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</si>
  <si>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r>
      <rPr>
        <u/>
        <sz val="11"/>
        <color rgb="FF000000"/>
        <rFont val="Calibri"/>
        <family val="2"/>
      </rPr>
      <t>.</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</si>
  <si>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r>
      <rPr>
        <u/>
        <sz val="11"/>
        <color rgb="FF000000"/>
        <rFont val="Calibri"/>
        <family val="2"/>
      </rPr>
      <t>.</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</si>
  <si>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r>
      <rPr>
        <u/>
        <sz val="11"/>
        <color rgb="FF000000"/>
        <rFont val="Calibri"/>
        <family val="2"/>
      </rPr>
      <t>.</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</si>
  <si>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r>
      <rPr>
        <u/>
        <sz val="11"/>
        <color rgb="FF000000"/>
        <rFont val="Calibri"/>
        <family val="2"/>
      </rPr>
      <t>.</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</si>
  <si>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r>
      <rPr>
        <u/>
        <sz val="11"/>
        <color rgb="FF000000"/>
        <rFont val="Calibri"/>
        <family val="2"/>
      </rPr>
      <t>.</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</si>
  <si>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r>
      <rPr>
        <u/>
        <sz val="11"/>
        <color rgb="FF000000"/>
        <rFont val="Calibri"/>
        <family val="2"/>
      </rPr>
      <t>.</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</si>
  <si>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r>
      <rPr>
        <u/>
        <sz val="11"/>
        <color rgb="FF000000"/>
        <rFont val="Calibri"/>
        <family val="2"/>
      </rPr>
      <t>.</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</si>
  <si>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r>
      <rPr>
        <u/>
        <sz val="11"/>
        <color rgb="FF000000"/>
        <rFont val="Calibri"/>
        <family val="2"/>
      </rPr>
      <t>.</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</si>
  <si>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r>
      <rPr>
        <u/>
        <sz val="11"/>
        <color rgb="FF000000"/>
        <rFont val="Calibri"/>
        <family val="2"/>
      </rPr>
      <t>.</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</si>
  <si>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effective after Sawicki's publication date</t>
    </r>
    <r>
      <rPr>
        <u/>
        <sz val="11"/>
        <color rgb="FF000000"/>
        <rFont val="Calibri"/>
        <family val="2"/>
      </rPr>
      <t>.</t>
    </r>
  </si>
  <si>
    <r>
      <rPr>
        <b/>
        <u/>
        <sz val="11"/>
        <color rgb="FF1155CC"/>
        <rFont val="Calibri"/>
        <family val="2"/>
      </rPr>
      <t>https://www.oscn.net/applications/oscn/DeliverDocument.asp?CiteID=104672</t>
    </r>
    <r>
      <rPr>
        <b/>
        <u/>
        <sz val="11"/>
        <color rgb="FF000000"/>
        <rFont val="Calibri"/>
        <family val="2"/>
      </rPr>
      <t xml:space="preserve"> </t>
    </r>
  </si>
  <si>
    <r>
      <rPr>
        <b/>
        <u/>
        <sz val="11"/>
        <color rgb="FF1155CC"/>
        <rFont val="Calibri"/>
        <family val="2"/>
      </rPr>
      <t>https://www.oscn.net/applications/oscn/DeliverDocument.asp?CiteID=78713</t>
    </r>
    <r>
      <rPr>
        <b/>
        <sz val="11"/>
        <color rgb="FF000000"/>
        <rFont val="Calibri"/>
        <family val="2"/>
      </rPr>
      <t xml:space="preserve"> </t>
    </r>
  </si>
  <si>
    <r>
      <rPr>
        <b/>
        <u/>
        <sz val="11"/>
        <color rgb="FF1155CC"/>
        <rFont val="Calibri"/>
        <family val="2"/>
      </rPr>
      <t>https://www.oscn.net/applications/oscn/DeliverDocument.asp?CiteID=476108</t>
    </r>
    <r>
      <rPr>
        <b/>
        <sz val="11"/>
        <color theme="1"/>
        <rFont val="Calibri"/>
        <family val="2"/>
      </rPr>
      <t xml:space="preserve"> </t>
    </r>
  </si>
  <si>
    <r>
      <rPr>
        <b/>
        <u/>
        <sz val="11"/>
        <color rgb="FF1155CC"/>
        <rFont val="Calibri"/>
        <family val="2"/>
      </rPr>
      <t>https://www.oscn.net/applications/oscn/DeliverDocument.asp?CiteID=98168</t>
    </r>
    <r>
      <rPr>
        <b/>
        <sz val="11"/>
        <color theme="1"/>
        <rFont val="Calibri"/>
        <family val="2"/>
      </rPr>
      <t xml:space="preserve"> </t>
    </r>
  </si>
  <si>
    <r>
      <rPr>
        <b/>
        <u/>
        <sz val="11"/>
        <color rgb="FF1155CC"/>
        <rFont val="Calibri"/>
        <family val="2"/>
      </rPr>
      <t>https://www.oscn.net/applications/oscn/DeliverDocument.asp?CiteID=98168</t>
    </r>
    <r>
      <rPr>
        <b/>
        <sz val="11"/>
        <color theme="1"/>
        <rFont val="Calibri"/>
        <family val="2"/>
      </rPr>
      <t xml:space="preserve"> </t>
    </r>
  </si>
  <si>
    <r>
      <rPr>
        <b/>
        <u/>
        <sz val="11"/>
        <color rgb="FF1155CC"/>
        <rFont val="Calibri"/>
        <family val="2"/>
      </rPr>
      <t>https://www.oscn.net/applications/oscn/DeliverDocument.asp?CiteID=98168</t>
    </r>
    <r>
      <rPr>
        <b/>
        <sz val="11"/>
        <color theme="1"/>
        <rFont val="Calibri"/>
        <family val="2"/>
      </rPr>
      <t xml:space="preserve"> </t>
    </r>
  </si>
  <si>
    <r>
      <rPr>
        <b/>
        <u/>
        <sz val="11"/>
        <color rgb="FF1155CC"/>
        <rFont val="Calibri"/>
        <family val="2"/>
      </rPr>
      <t>https://www.oscn.net/applications/oscn/DeliverDocument.asp?CiteID=98168</t>
    </r>
    <r>
      <rPr>
        <b/>
        <sz val="11"/>
        <color theme="1"/>
        <rFont val="Calibri"/>
        <family val="2"/>
      </rPr>
      <t xml:space="preserve"> </t>
    </r>
  </si>
  <si>
    <r>
      <rPr>
        <b/>
        <u/>
        <sz val="11"/>
        <color rgb="FF1155CC"/>
        <rFont val="Calibri"/>
        <family val="2"/>
      </rPr>
      <t>https://www.oscn.net/applications/oscn/DeliverDocument.asp?CiteID=98168</t>
    </r>
    <r>
      <rPr>
        <b/>
        <sz val="11"/>
        <color theme="1"/>
        <rFont val="Calibri"/>
        <family val="2"/>
      </rPr>
      <t xml:space="preserve"> </t>
    </r>
  </si>
  <si>
    <r>
      <rPr>
        <b/>
        <u/>
        <sz val="11"/>
        <color rgb="FF1155CC"/>
        <rFont val="Calibri"/>
        <family val="2"/>
      </rPr>
      <t>https://www.oscn.net/applications/oscn/DeliverDocument.asp?CiteID=98168</t>
    </r>
    <r>
      <rPr>
        <b/>
        <sz val="11"/>
        <color theme="1"/>
        <rFont val="Calibri"/>
        <family val="2"/>
      </rPr>
      <t xml:space="preserve"> </t>
    </r>
  </si>
  <si>
    <r>
      <rPr>
        <b/>
        <u/>
        <sz val="11"/>
        <color rgb="FF1155CC"/>
        <rFont val="Calibri"/>
        <family val="2"/>
      </rPr>
      <t>https://www.oscn.net/applications/oscn/DeliverDocument.asp?CiteID=98168</t>
    </r>
    <r>
      <rPr>
        <b/>
        <sz val="11"/>
        <color theme="1"/>
        <rFont val="Calibri"/>
        <family val="2"/>
      </rPr>
      <t xml:space="preserve"> </t>
    </r>
  </si>
  <si>
    <t>63 Okl. St. § 1-728d; 63 Okl. St. § 1-728b; 63 Okl. St. § 1-728e</t>
  </si>
  <si>
    <t>https://law.justia.com/codes/oklahoma/title-63/section-63-1-728d/; https://law.justia.com/codes/oklahoma/title-63/section-63-1-728b/; https://law.justia.com/codes/oklahoma/title-63/section-63-1-728e/</t>
  </si>
  <si>
    <r>
      <rPr>
        <b/>
        <u/>
        <sz val="11"/>
        <color rgb="FF1155CC"/>
        <rFont val="Calibri"/>
        <family val="2"/>
      </rPr>
      <t>https://www.oscn.net/applications/oscn/DeliverDocument.asp?CiteID=476108</t>
    </r>
    <r>
      <rPr>
        <b/>
        <sz val="11"/>
        <color theme="1"/>
        <rFont val="Calibri"/>
        <family val="2"/>
      </rPr>
      <t xml:space="preserve"> </t>
    </r>
  </si>
  <si>
    <t>36 Okl. St. § 953</t>
  </si>
  <si>
    <t>https://law.justia.com/codes/oklahoma/title-36/section-36-953/</t>
  </si>
  <si>
    <r>
      <rPr>
        <b/>
        <u/>
        <sz val="11"/>
        <color rgb="FF1155CC"/>
        <rFont val="Calibri"/>
        <family val="2"/>
      </rPr>
      <t>https://www.oscn.net/applications/oscn/DeliverDocument.asp?CiteID=455989</t>
    </r>
    <r>
      <rPr>
        <b/>
        <sz val="11"/>
        <color theme="1"/>
        <rFont val="Calibri"/>
        <family val="2"/>
      </rPr>
      <t xml:space="preserve"> </t>
    </r>
  </si>
  <si>
    <r>
      <rPr>
        <b/>
        <u/>
        <sz val="11"/>
        <color rgb="FF1155CC"/>
        <rFont val="Calibri"/>
        <family val="2"/>
      </rPr>
      <t>https://www.oscn.net/applications/oscn/DeliverDocument.asp?CiteID=479622</t>
    </r>
    <r>
      <rPr>
        <b/>
        <sz val="11"/>
        <color theme="1"/>
        <rFont val="Calibri"/>
        <family val="2"/>
      </rPr>
      <t xml:space="preserve"> </t>
    </r>
  </si>
  <si>
    <r>
      <rPr>
        <b/>
        <u/>
        <sz val="11"/>
        <color rgb="FF1155CC"/>
        <rFont val="Calibri"/>
        <family val="2"/>
      </rPr>
      <t>https://www.oscn.net/applications/oscn/DeliverDocument.asp?CiteID=479622</t>
    </r>
    <r>
      <rPr>
        <b/>
        <sz val="11"/>
        <color theme="1"/>
        <rFont val="Calibri"/>
        <family val="2"/>
      </rPr>
      <t xml:space="preserve"> </t>
    </r>
  </si>
  <si>
    <r>
      <rPr>
        <b/>
        <u/>
        <sz val="11"/>
        <color rgb="FF1155CC"/>
        <rFont val="Calibri"/>
        <family val="2"/>
      </rPr>
      <t>https://www.oscn.net/applications/oscn/DeliverDocument.asp?CiteID=104672</t>
    </r>
    <r>
      <rPr>
        <b/>
        <sz val="11"/>
        <color rgb="FF000000"/>
        <rFont val="Calibri"/>
        <family val="2"/>
      </rPr>
      <t xml:space="preserve"> </t>
    </r>
  </si>
  <si>
    <t>In RFRA</t>
  </si>
  <si>
    <r>
      <rPr>
        <b/>
        <u/>
        <sz val="11"/>
        <color rgb="FF1155CC"/>
        <rFont val="Calibri"/>
        <family val="2"/>
      </rPr>
      <t>https://www.oscn.net/applications/oscn/DeliverDocument.asp?CiteID=476108</t>
    </r>
    <r>
      <rPr>
        <b/>
        <sz val="11"/>
        <color theme="1"/>
        <rFont val="Calibri"/>
        <family val="2"/>
      </rPr>
      <t xml:space="preserve"> </t>
    </r>
  </si>
  <si>
    <r>
      <rPr>
        <b/>
        <u/>
        <sz val="11"/>
        <color rgb="FF1155CC"/>
        <rFont val="Calibri"/>
        <family val="2"/>
      </rPr>
      <t>https://www.oscn.net/applications/oscn/DeliverDocument.asp?CiteID=476108</t>
    </r>
    <r>
      <rPr>
        <b/>
        <sz val="11"/>
        <color theme="1"/>
        <rFont val="Calibri"/>
        <family val="2"/>
      </rPr>
      <t xml:space="preserve"> </t>
    </r>
  </si>
  <si>
    <r>
      <rPr>
        <b/>
        <u/>
        <sz val="11"/>
        <color rgb="FF1155CC"/>
        <rFont val="Calibri"/>
        <family val="2"/>
      </rPr>
      <t>https://www.oscn.net/applications/oscn/DeliverDocument.asp?CiteID=476108</t>
    </r>
    <r>
      <rPr>
        <b/>
        <sz val="11"/>
        <color theme="1"/>
        <rFont val="Calibri"/>
        <family val="2"/>
      </rPr>
      <t xml:space="preserve"> </t>
    </r>
  </si>
  <si>
    <r>
      <rPr>
        <b/>
        <u/>
        <sz val="11"/>
        <color rgb="FF1155CC"/>
        <rFont val="Calibri"/>
        <family val="2"/>
      </rPr>
      <t>https://www.oscn.net/applications/oscn/DeliverDocument.asp?CiteID=476108</t>
    </r>
    <r>
      <rPr>
        <b/>
        <sz val="11"/>
        <color theme="1"/>
        <rFont val="Calibri"/>
        <family val="2"/>
      </rPr>
      <t xml:space="preserve"> </t>
    </r>
  </si>
  <si>
    <r>
      <rPr>
        <b/>
        <u/>
        <sz val="11"/>
        <color rgb="FF1155CC"/>
        <rFont val="Calibri"/>
        <family val="2"/>
      </rPr>
      <t>https://www.oscn.net/applications/oscn/DeliverDocument.asp?CiteID=91240</t>
    </r>
    <r>
      <rPr>
        <b/>
        <sz val="11"/>
        <color theme="1"/>
        <rFont val="Calibri"/>
        <family val="2"/>
      </rPr>
      <t xml:space="preserve"> </t>
    </r>
  </si>
  <si>
    <t>70 Okl. St. § 11-101.3; HB 1425</t>
  </si>
  <si>
    <t>https://casetext.com/statute/oklahoma-statutes/title-70-schools/chapter-1-school-code-of-1971/article-xi-curriculum/section-11-1013#:~:text=Each%20school%20district%20board%20of%20education%20shall%20adopt,class%20periods%20per%20school%20year%3B%20provided%2C%20that%3A%201.</t>
  </si>
  <si>
    <t xml:space="preserve">Passed May 30, 2024.  </t>
  </si>
  <si>
    <t>70 Okl. St. § 11-105.1</t>
  </si>
  <si>
    <t>https://law.justia.com/codes/oklahoma/title-70/section-70-11-105-1/</t>
  </si>
  <si>
    <t>Last amended 2019</t>
  </si>
  <si>
    <t>10A Okl. St. § 1-1-102</t>
  </si>
  <si>
    <t>https://law.justia.com/codes/oklahoma/title-10a/section-10a-1-1-102/</t>
  </si>
  <si>
    <r>
      <rPr>
        <b/>
        <u/>
        <sz val="11"/>
        <color rgb="FF1155CC"/>
        <rFont val="Calibri"/>
        <family val="2"/>
      </rPr>
      <t>https://www.oscn.net/applications/oscn/DeliverDocument.asp?CiteID=104672</t>
    </r>
    <r>
      <rPr>
        <b/>
        <u/>
        <sz val="11"/>
        <color rgb="FF000000"/>
        <rFont val="Calibri"/>
        <family val="2"/>
      </rPr>
      <t xml:space="preserve"> </t>
    </r>
  </si>
  <si>
    <r>
      <rPr>
        <b/>
        <u/>
        <sz val="11"/>
        <color rgb="FF1155CC"/>
        <rFont val="Calibri"/>
        <family val="2"/>
      </rPr>
      <t>https://www.oscn.net/applications/oscn/DeliverDocument.asp?CiteID=78713</t>
    </r>
    <r>
      <rPr>
        <b/>
        <sz val="11"/>
        <color rgb="FF000000"/>
        <rFont val="Calibri"/>
        <family val="2"/>
      </rPr>
      <t xml:space="preserve"> </t>
    </r>
  </si>
  <si>
    <r>
      <rPr>
        <b/>
        <u/>
        <sz val="11"/>
        <color rgb="FF1155CC"/>
        <rFont val="Calibri"/>
        <family val="2"/>
      </rPr>
      <t>https://www.oscn.net/applications/oscn/DeliverDocument.asp?CiteID=476108</t>
    </r>
    <r>
      <rPr>
        <b/>
        <sz val="11"/>
        <color theme="1"/>
        <rFont val="Calibri"/>
        <family val="2"/>
      </rPr>
      <t xml:space="preserve"> </t>
    </r>
  </si>
  <si>
    <r>
      <rPr>
        <b/>
        <u/>
        <sz val="11"/>
        <color rgb="FF1155CC"/>
        <rFont val="Calibri"/>
        <family val="2"/>
      </rPr>
      <t>https://www.oscn.net/applications/oscn/DeliverDocument.asp?CiteID=98168</t>
    </r>
    <r>
      <rPr>
        <b/>
        <sz val="11"/>
        <color theme="1"/>
        <rFont val="Calibri"/>
        <family val="2"/>
      </rPr>
      <t xml:space="preserve"> </t>
    </r>
  </si>
  <si>
    <r>
      <rPr>
        <b/>
        <u/>
        <sz val="11"/>
        <color rgb="FF1155CC"/>
        <rFont val="Calibri"/>
        <family val="2"/>
      </rPr>
      <t>https://www.oscn.net/applications/oscn/DeliverDocument.asp?CiteID=98168</t>
    </r>
    <r>
      <rPr>
        <b/>
        <sz val="11"/>
        <color theme="1"/>
        <rFont val="Calibri"/>
        <family val="2"/>
      </rPr>
      <t xml:space="preserve"> </t>
    </r>
  </si>
  <si>
    <r>
      <rPr>
        <b/>
        <u/>
        <sz val="11"/>
        <color rgb="FF1155CC"/>
        <rFont val="Calibri"/>
        <family val="2"/>
      </rPr>
      <t>https://www.oscn.net/applications/oscn/DeliverDocument.asp?CiteID=98168</t>
    </r>
    <r>
      <rPr>
        <b/>
        <sz val="11"/>
        <color theme="1"/>
        <rFont val="Calibri"/>
        <family val="2"/>
      </rPr>
      <t xml:space="preserve"> </t>
    </r>
  </si>
  <si>
    <r>
      <rPr>
        <b/>
        <u/>
        <sz val="11"/>
        <color rgb="FF1155CC"/>
        <rFont val="Calibri"/>
        <family val="2"/>
      </rPr>
      <t>https://www.oscn.net/applications/oscn/DeliverDocument.asp?CiteID=98168</t>
    </r>
    <r>
      <rPr>
        <b/>
        <sz val="11"/>
        <color theme="1"/>
        <rFont val="Calibri"/>
        <family val="2"/>
      </rPr>
      <t xml:space="preserve"> </t>
    </r>
  </si>
  <si>
    <r>
      <rPr>
        <b/>
        <u/>
        <sz val="11"/>
        <color rgb="FF1155CC"/>
        <rFont val="Calibri"/>
        <family val="2"/>
      </rPr>
      <t>https://www.oscn.net/applications/oscn/DeliverDocument.asp?CiteID=98168</t>
    </r>
    <r>
      <rPr>
        <b/>
        <sz val="11"/>
        <color theme="1"/>
        <rFont val="Calibri"/>
        <family val="2"/>
      </rPr>
      <t xml:space="preserve"> </t>
    </r>
  </si>
  <si>
    <r>
      <rPr>
        <b/>
        <u/>
        <sz val="11"/>
        <color rgb="FF1155CC"/>
        <rFont val="Calibri"/>
        <family val="2"/>
      </rPr>
      <t>https://www.oscn.net/applications/oscn/DeliverDocument.asp?CiteID=98168</t>
    </r>
    <r>
      <rPr>
        <b/>
        <sz val="11"/>
        <color theme="1"/>
        <rFont val="Calibri"/>
        <family val="2"/>
      </rPr>
      <t xml:space="preserve"> </t>
    </r>
  </si>
  <si>
    <r>
      <rPr>
        <b/>
        <u/>
        <sz val="11"/>
        <color rgb="FF1155CC"/>
        <rFont val="Calibri"/>
        <family val="2"/>
      </rPr>
      <t>https://www.oscn.net/applications/oscn/DeliverDocument.asp?CiteID=98168</t>
    </r>
    <r>
      <rPr>
        <b/>
        <sz val="11"/>
        <color theme="1"/>
        <rFont val="Calibri"/>
        <family val="2"/>
      </rPr>
      <t xml:space="preserve"> </t>
    </r>
  </si>
  <si>
    <r>
      <rPr>
        <b/>
        <u/>
        <sz val="11"/>
        <color rgb="FF1155CC"/>
        <rFont val="Calibri"/>
        <family val="2"/>
      </rPr>
      <t>https://www.oscn.net/applications/oscn/DeliverDocument.asp?CiteID=476108</t>
    </r>
    <r>
      <rPr>
        <b/>
        <sz val="11"/>
        <color theme="1"/>
        <rFont val="Calibri"/>
        <family val="2"/>
      </rPr>
      <t xml:space="preserve"> </t>
    </r>
  </si>
  <si>
    <r>
      <rPr>
        <b/>
        <u/>
        <sz val="11"/>
        <color rgb="FF1155CC"/>
        <rFont val="Calibri"/>
        <family val="2"/>
      </rPr>
      <t>https://www.oscn.net/applications/oscn/DeliverDocument.asp?CiteID=455989</t>
    </r>
    <r>
      <rPr>
        <b/>
        <sz val="11"/>
        <color theme="1"/>
        <rFont val="Calibri"/>
        <family val="2"/>
      </rPr>
      <t xml:space="preserve"> </t>
    </r>
  </si>
  <si>
    <r>
      <rPr>
        <b/>
        <u/>
        <sz val="11"/>
        <color rgb="FF1155CC"/>
        <rFont val="Calibri"/>
        <family val="2"/>
      </rPr>
      <t>https://www.oscn.net/applications/oscn/DeliverDocument.asp?CiteID=479622</t>
    </r>
    <r>
      <rPr>
        <b/>
        <sz val="11"/>
        <color theme="1"/>
        <rFont val="Calibri"/>
        <family val="2"/>
      </rPr>
      <t xml:space="preserve"> </t>
    </r>
  </si>
  <si>
    <r>
      <rPr>
        <b/>
        <u/>
        <sz val="11"/>
        <color rgb="FF1155CC"/>
        <rFont val="Calibri"/>
        <family val="2"/>
      </rPr>
      <t>https://www.oscn.net/applications/oscn/DeliverDocument.asp?CiteID=479622</t>
    </r>
    <r>
      <rPr>
        <b/>
        <sz val="11"/>
        <color theme="1"/>
        <rFont val="Calibri"/>
        <family val="2"/>
      </rPr>
      <t xml:space="preserve"> </t>
    </r>
  </si>
  <si>
    <r>
      <rPr>
        <b/>
        <u/>
        <sz val="11"/>
        <color rgb="FF1155CC"/>
        <rFont val="Calibri"/>
        <family val="2"/>
      </rPr>
      <t>https://www.oscn.net/applications/oscn/DeliverDocument.asp?CiteID=104672</t>
    </r>
    <r>
      <rPr>
        <b/>
        <sz val="11"/>
        <color rgb="FF000000"/>
        <rFont val="Calibri"/>
        <family val="2"/>
      </rPr>
      <t xml:space="preserve"> </t>
    </r>
  </si>
  <si>
    <r>
      <rPr>
        <b/>
        <u/>
        <sz val="11"/>
        <color rgb="FF1155CC"/>
        <rFont val="Calibri"/>
        <family val="2"/>
      </rPr>
      <t>https://www.oscn.net/applications/oscn/DeliverDocument.asp?CiteID=476108</t>
    </r>
    <r>
      <rPr>
        <b/>
        <sz val="11"/>
        <color theme="1"/>
        <rFont val="Calibri"/>
        <family val="2"/>
      </rPr>
      <t xml:space="preserve"> </t>
    </r>
  </si>
  <si>
    <r>
      <rPr>
        <b/>
        <u/>
        <sz val="11"/>
        <color rgb="FF1155CC"/>
        <rFont val="Calibri"/>
        <family val="2"/>
      </rPr>
      <t>https://www.oscn.net/applications/oscn/DeliverDocument.asp?CiteID=476108</t>
    </r>
    <r>
      <rPr>
        <b/>
        <sz val="11"/>
        <color theme="1"/>
        <rFont val="Calibri"/>
        <family val="2"/>
      </rPr>
      <t xml:space="preserve"> </t>
    </r>
  </si>
  <si>
    <r>
      <rPr>
        <b/>
        <u/>
        <sz val="11"/>
        <color rgb="FF1155CC"/>
        <rFont val="Calibri"/>
        <family val="2"/>
      </rPr>
      <t>https://www.oscn.net/applications/oscn/DeliverDocument.asp?CiteID=476108</t>
    </r>
    <r>
      <rPr>
        <b/>
        <sz val="11"/>
        <color theme="1"/>
        <rFont val="Calibri"/>
        <family val="2"/>
      </rPr>
      <t xml:space="preserve"> </t>
    </r>
  </si>
  <si>
    <r>
      <rPr>
        <b/>
        <u/>
        <sz val="11"/>
        <color rgb="FF1155CC"/>
        <rFont val="Calibri"/>
        <family val="2"/>
      </rPr>
      <t>https://www.oscn.net/applications/oscn/DeliverDocument.asp?CiteID=476108</t>
    </r>
    <r>
      <rPr>
        <b/>
        <sz val="11"/>
        <color theme="1"/>
        <rFont val="Calibri"/>
        <family val="2"/>
      </rPr>
      <t xml:space="preserve"> </t>
    </r>
  </si>
  <si>
    <r>
      <rPr>
        <b/>
        <u/>
        <sz val="11"/>
        <color rgb="FF1155CC"/>
        <rFont val="Calibri"/>
        <family val="2"/>
      </rPr>
      <t>https://www.oscn.net/applications/oscn/DeliverDocument.asp?CiteID=91240</t>
    </r>
    <r>
      <rPr>
        <b/>
        <sz val="11"/>
        <color theme="1"/>
        <rFont val="Calibri"/>
        <family val="2"/>
      </rPr>
      <t xml:space="preserve"> </t>
    </r>
  </si>
  <si>
    <r>
      <rPr>
        <b/>
        <u/>
        <sz val="11"/>
        <color rgb="FF1155CC"/>
        <rFont val="Calibri"/>
        <family val="2"/>
      </rPr>
      <t>https://www.oscn.net/applications/oscn/DeliverDocument.asp?CiteID=90125</t>
    </r>
    <r>
      <rPr>
        <b/>
        <u/>
        <sz val="11"/>
        <color rgb="FF000000"/>
        <rFont val="Calibri"/>
        <family val="2"/>
      </rPr>
      <t xml:space="preserve"> </t>
    </r>
  </si>
  <si>
    <t>OK HB1780 may ban sex ed classes; unclear if this bill is still alive; there is a series of bills all aimed at changing sex ed in Oklahoma</t>
  </si>
  <si>
    <r>
      <rPr>
        <b/>
        <u/>
        <sz val="11"/>
        <color rgb="FF1155CC"/>
        <rFont val="Calibri"/>
        <family val="2"/>
      </rPr>
      <t>https://www.oregonlegislature.gov/bills_laws/ors/ors254.html</t>
    </r>
    <r>
      <rPr>
        <b/>
        <sz val="11"/>
        <color rgb="FF000000"/>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</si>
  <si>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</si>
  <si>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</si>
  <si>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</si>
  <si>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</si>
  <si>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</si>
  <si>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</si>
  <si>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</si>
  <si>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</si>
  <si>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</si>
  <si>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</si>
  <si>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</si>
  <si>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</si>
  <si>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</si>
  <si>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t>§ 127.885</t>
  </si>
  <si>
    <t>https://oregon.public.law/statutes/ors_127.885</t>
  </si>
  <si>
    <t>Last amended 2003</t>
  </si>
  <si>
    <t>ORS § 675.745</t>
  </si>
  <si>
    <t>https://oregon.public.law/statutes/ors_675.745</t>
  </si>
  <si>
    <r>
      <rPr>
        <b/>
        <u/>
        <sz val="11"/>
        <color rgb="FF1155CC"/>
        <rFont val="Calibri"/>
        <family val="2"/>
      </rPr>
      <t>https://www.oregonlegislature.gov/bills_laws/ors/ors743A.html</t>
    </r>
    <r>
      <rPr>
        <b/>
        <sz val="11"/>
        <color theme="1"/>
        <rFont val="Calibri"/>
        <family val="2"/>
      </rPr>
      <t xml:space="preserve"> </t>
    </r>
  </si>
  <si>
    <t>§743A.067(9)</t>
  </si>
  <si>
    <r>
      <rPr>
        <b/>
        <u/>
        <sz val="11"/>
        <color rgb="FF1155CC"/>
        <rFont val="Calibri"/>
        <family val="2"/>
      </rPr>
      <t>https://www.oregonlegislature.gov/bills_laws/ors/ors743A.html</t>
    </r>
    <r>
      <rPr>
        <b/>
        <sz val="11"/>
        <color theme="1"/>
        <rFont val="Calibri"/>
        <family val="2"/>
      </rPr>
      <t xml:space="preserve"> </t>
    </r>
  </si>
  <si>
    <r>
      <rPr>
        <b/>
        <u/>
        <sz val="11"/>
        <color rgb="FF1155CC"/>
        <rFont val="Calibri"/>
        <family val="2"/>
      </rPr>
      <t>https://www.oregonlegislature.gov/bills_laws/ors/ors743A.html</t>
    </r>
    <r>
      <rPr>
        <b/>
        <sz val="11"/>
        <color theme="1"/>
        <rFont val="Calibri"/>
        <family val="2"/>
      </rPr>
      <t xml:space="preserve"> </t>
    </r>
  </si>
  <si>
    <t>ORS § 659A.403</t>
  </si>
  <si>
    <t>https://oregon.public.law/statutes/ors_659a.403</t>
  </si>
  <si>
    <r>
      <rPr>
        <b/>
        <u/>
        <sz val="11"/>
        <color rgb="FF1155CC"/>
        <rFont val="Calibri"/>
        <family val="2"/>
      </rPr>
      <t>https://www.oregonlegislature.gov/bills_laws/ors/ors419B.html</t>
    </r>
    <r>
      <rPr>
        <b/>
        <sz val="11"/>
        <color theme="1"/>
        <rFont val="Calibri"/>
        <family val="2"/>
      </rPr>
      <t xml:space="preserve"> </t>
    </r>
  </si>
  <si>
    <r>
      <rPr>
        <b/>
        <u/>
        <sz val="11"/>
        <color rgb="FF1155CC"/>
        <rFont val="Calibri"/>
        <family val="2"/>
      </rPr>
      <t>https://www.oregonlegislature.gov/bills_laws/ors/ors471.html</t>
    </r>
    <r>
      <rPr>
        <b/>
        <sz val="11"/>
        <color theme="1"/>
        <rFont val="Calibri"/>
        <family val="2"/>
      </rPr>
      <t xml:space="preserve"> </t>
    </r>
  </si>
  <si>
    <r>
      <rPr>
        <b/>
        <u/>
        <sz val="11"/>
        <color rgb="FF1155CC"/>
        <rFont val="Calibri"/>
        <family val="2"/>
      </rPr>
      <t>https://www.oregonlegislature.gov/bills_laws/ors/ors471.html</t>
    </r>
    <r>
      <rPr>
        <b/>
        <sz val="11"/>
        <color theme="1"/>
        <rFont val="Calibri"/>
        <family val="2"/>
      </rPr>
      <t xml:space="preserve"> </t>
    </r>
  </si>
  <si>
    <r>
      <rPr>
        <b/>
        <u/>
        <sz val="11"/>
        <color rgb="FF1155CC"/>
        <rFont val="Calibri"/>
        <family val="2"/>
      </rPr>
      <t>https://www.oregonlegislature.gov/bills_laws/ors/ors106.html</t>
    </r>
    <r>
      <rPr>
        <b/>
        <sz val="11"/>
        <color theme="1"/>
        <rFont val="Calibri"/>
        <family val="2"/>
      </rPr>
      <t xml:space="preserve"> </t>
    </r>
  </si>
  <si>
    <r>
      <rPr>
        <b/>
        <u/>
        <sz val="11"/>
        <color rgb="FF1155CC"/>
        <rFont val="Calibri"/>
        <family val="2"/>
      </rPr>
      <t>https://www.oregonlegislature.gov/bills_laws/ors/ors433.html</t>
    </r>
    <r>
      <rPr>
        <b/>
        <sz val="11"/>
        <color theme="1"/>
        <rFont val="Calibri"/>
        <family val="2"/>
      </rPr>
      <t xml:space="preserve"> </t>
    </r>
  </si>
  <si>
    <r>
      <rPr>
        <b/>
        <u/>
        <sz val="11"/>
        <color rgb="FF1155CC"/>
        <rFont val="Calibri"/>
        <family val="2"/>
      </rPr>
      <t>https://secure.sos.state.or.us/oard/viewSingleRule.action?ruleVrsnRsn=300068</t>
    </r>
    <r>
      <rPr>
        <b/>
        <sz val="11"/>
        <color theme="1"/>
        <rFont val="Calibri"/>
        <family val="2"/>
      </rPr>
      <t xml:space="preserve"> </t>
    </r>
  </si>
  <si>
    <r>
      <rPr>
        <b/>
        <u/>
        <sz val="11"/>
        <color rgb="FF1155CC"/>
        <rFont val="Calibri"/>
        <family val="2"/>
      </rPr>
      <t>https://www.oregonlegislature.gov/bills_laws/ors/ors339.html</t>
    </r>
    <r>
      <rPr>
        <b/>
        <sz val="11"/>
        <color theme="1"/>
        <rFont val="Calibri"/>
        <family val="2"/>
      </rPr>
      <t xml:space="preserve"> </t>
    </r>
  </si>
  <si>
    <t>§350.250</t>
  </si>
  <si>
    <r>
      <rPr>
        <b/>
        <u/>
        <sz val="11"/>
        <color rgb="FF1155CC"/>
        <rFont val="Calibri"/>
        <family val="2"/>
      </rPr>
      <t>https://www.oregonlegislature.gov/bills_laws/ors/ors350.html</t>
    </r>
    <r>
      <rPr>
        <b/>
        <sz val="11"/>
        <color rgb="FF000000"/>
        <rFont val="Calibri"/>
        <family val="2"/>
      </rPr>
      <t xml:space="preserve"> </t>
    </r>
  </si>
  <si>
    <r>
      <rPr>
        <b/>
        <sz val="11"/>
        <color rgb="FF000000"/>
        <rFont val="Calibri"/>
        <family val="2"/>
      </rPr>
      <t xml:space="preserve">Makeup work </t>
    </r>
    <r>
      <rPr>
        <b/>
        <u/>
        <sz val="11"/>
        <color rgb="FF000000"/>
        <rFont val="Calibri"/>
        <family val="2"/>
      </rPr>
      <t>at</t>
    </r>
    <r>
      <rPr>
        <b/>
        <sz val="11"/>
        <color rgb="FF000000"/>
        <rFont val="Calibri"/>
        <family val="2"/>
      </rPr>
      <t xml:space="preserve"> student's expense, wheareas most states specify it shall not be at student's expense</t>
    </r>
  </si>
  <si>
    <t>OAR 581-022-2308 (admin code)</t>
  </si>
  <si>
    <t>https://www.law.cornell.edu/regulations/oregon/Or-Admin-Code-SS-581-022-2308</t>
  </si>
  <si>
    <t>OAR § 581-022-2050(5) (admin code); ORS §§ 336.035(2), 336.465(1)(b) (statutory)</t>
  </si>
  <si>
    <t>https://oregon.public.law/rules/oar_581-022-2050#:~:text=(5)</t>
  </si>
  <si>
    <t>Respectively: 2017; 2005 (at least); 1993 (2019 amendment was minor)</t>
  </si>
  <si>
    <t>OAR 411-346-0190</t>
  </si>
  <si>
    <t>https://oregon.public.law/rules/oar_411-346-0190</t>
  </si>
  <si>
    <r>
      <rPr>
        <b/>
        <u/>
        <sz val="11"/>
        <color rgb="FF1155CC"/>
        <rFont val="Calibri"/>
        <family val="2"/>
      </rPr>
      <t>https://www.oregonlegislature.gov/bills_laws/ors/ors254.html</t>
    </r>
    <r>
      <rPr>
        <b/>
        <sz val="11"/>
        <color rgb="FF000000"/>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</si>
  <si>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</si>
  <si>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</si>
  <si>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</si>
  <si>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</si>
  <si>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</si>
  <si>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</si>
  <si>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</si>
  <si>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</si>
  <si>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</si>
  <si>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</si>
  <si>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</si>
  <si>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</si>
  <si>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https://www.oregonlegislature.gov/bills_laws/ors/ors435.html</t>
    </r>
    <r>
      <rPr>
        <b/>
        <sz val="11"/>
        <color theme="1"/>
        <rFont val="Calibri"/>
        <family val="2"/>
      </rPr>
      <t xml:space="preserve"> </t>
    </r>
  </si>
  <si>
    <r>
      <rPr>
        <b/>
        <u/>
        <sz val="11"/>
        <color rgb="FF1155CC"/>
        <rFont val="Calibri"/>
        <family val="2"/>
      </rPr>
      <t>https://www.oregonlegislature.gov/bills_laws/ors/ors743A.html</t>
    </r>
    <r>
      <rPr>
        <b/>
        <sz val="11"/>
        <color theme="1"/>
        <rFont val="Calibri"/>
        <family val="2"/>
      </rPr>
      <t xml:space="preserve"> </t>
    </r>
  </si>
  <si>
    <r>
      <rPr>
        <b/>
        <u/>
        <sz val="11"/>
        <color rgb="FF1155CC"/>
        <rFont val="Calibri"/>
        <family val="2"/>
      </rPr>
      <t>https://www.oregonlegislature.gov/bills_laws/ors/ors743A.html</t>
    </r>
    <r>
      <rPr>
        <b/>
        <sz val="11"/>
        <color theme="1"/>
        <rFont val="Calibri"/>
        <family val="2"/>
      </rPr>
      <t xml:space="preserve"> </t>
    </r>
  </si>
  <si>
    <r>
      <rPr>
        <b/>
        <u/>
        <sz val="11"/>
        <color rgb="FF000000"/>
        <rFont val="Calibri"/>
        <family val="2"/>
      </rPr>
      <t xml:space="preserve">https://www.oregonlegislature.gov/bills_laws/ors/ors743A.html  </t>
    </r>
    <r>
      <rPr>
        <b/>
        <sz val="11"/>
        <color theme="1"/>
        <rFont val="Calibri"/>
        <family val="2"/>
      </rPr>
      <t xml:space="preserve"> </t>
    </r>
  </si>
  <si>
    <r>
      <rPr>
        <b/>
        <u/>
        <sz val="11"/>
        <color rgb="FF1155CC"/>
        <rFont val="Calibri"/>
        <family val="2"/>
      </rPr>
      <t>https://www.oregonlegislature.gov/bills_laws/ors/ors419B.html</t>
    </r>
    <r>
      <rPr>
        <b/>
        <sz val="11"/>
        <color theme="1"/>
        <rFont val="Calibri"/>
        <family val="2"/>
      </rPr>
      <t xml:space="preserve"> </t>
    </r>
  </si>
  <si>
    <r>
      <rPr>
        <b/>
        <u/>
        <sz val="11"/>
        <color rgb="FF1155CC"/>
        <rFont val="Calibri"/>
        <family val="2"/>
      </rPr>
      <t>https://www.oregonlegislature.gov/bills_laws/ors/ors471.html</t>
    </r>
    <r>
      <rPr>
        <b/>
        <sz val="11"/>
        <color theme="1"/>
        <rFont val="Calibri"/>
        <family val="2"/>
      </rPr>
      <t xml:space="preserve"> </t>
    </r>
  </si>
  <si>
    <r>
      <rPr>
        <b/>
        <u/>
        <sz val="11"/>
        <color rgb="FF1155CC"/>
        <rFont val="Calibri"/>
        <family val="2"/>
      </rPr>
      <t>https://www.oregonlegislature.gov/bills_laws/ors/ors471.html</t>
    </r>
    <r>
      <rPr>
        <b/>
        <sz val="11"/>
        <color theme="1"/>
        <rFont val="Calibri"/>
        <family val="2"/>
      </rPr>
      <t xml:space="preserve"> </t>
    </r>
  </si>
  <si>
    <r>
      <rPr>
        <b/>
        <u/>
        <sz val="11"/>
        <color rgb="FF1155CC"/>
        <rFont val="Calibri"/>
        <family val="2"/>
      </rPr>
      <t>https://www.oregonlegislature.gov/bills_laws/ors/ors106.html</t>
    </r>
    <r>
      <rPr>
        <b/>
        <sz val="11"/>
        <color theme="1"/>
        <rFont val="Calibri"/>
        <family val="2"/>
      </rPr>
      <t xml:space="preserve"> </t>
    </r>
  </si>
  <si>
    <r>
      <rPr>
        <b/>
        <u/>
        <sz val="11"/>
        <color rgb="FF1155CC"/>
        <rFont val="Calibri"/>
        <family val="2"/>
      </rPr>
      <t>https://www.oregonlegislature.gov/bills_laws/ors/ors433.html</t>
    </r>
    <r>
      <rPr>
        <b/>
        <sz val="11"/>
        <color theme="1"/>
        <rFont val="Calibri"/>
        <family val="2"/>
      </rPr>
      <t xml:space="preserve"> </t>
    </r>
  </si>
  <si>
    <r>
      <rPr>
        <b/>
        <u/>
        <sz val="11"/>
        <color rgb="FF1155CC"/>
        <rFont val="Calibri"/>
        <family val="2"/>
      </rPr>
      <t>https://secure.sos.state.or.us/oard/viewSingleRule.action?ruleVrsnRsn=300068</t>
    </r>
    <r>
      <rPr>
        <b/>
        <sz val="11"/>
        <color theme="1"/>
        <rFont val="Calibri"/>
        <family val="2"/>
      </rPr>
      <t xml:space="preserve"> </t>
    </r>
  </si>
  <si>
    <r>
      <rPr>
        <b/>
        <u/>
        <sz val="11"/>
        <color rgb="FF1155CC"/>
        <rFont val="Calibri"/>
        <family val="2"/>
      </rPr>
      <t>https://www.oregonlegislature.gov/bills_laws/ors/ors339.html</t>
    </r>
    <r>
      <rPr>
        <b/>
        <sz val="11"/>
        <color theme="1"/>
        <rFont val="Calibri"/>
        <family val="2"/>
      </rPr>
      <t xml:space="preserve"> </t>
    </r>
  </si>
  <si>
    <r>
      <rPr>
        <b/>
        <u/>
        <sz val="11"/>
        <color rgb="FF1155CC"/>
        <rFont val="Calibri"/>
        <family val="2"/>
      </rPr>
      <t>https://www.oregonlegislature.gov/bills_laws/ors/ors350.html</t>
    </r>
    <r>
      <rPr>
        <b/>
        <sz val="11"/>
        <color rgb="FF000000"/>
        <rFont val="Calibri"/>
        <family val="2"/>
      </rPr>
      <t xml:space="preserve"> </t>
    </r>
  </si>
  <si>
    <r>
      <rPr>
        <b/>
        <sz val="11"/>
        <color rgb="FF000000"/>
        <rFont val="Calibri"/>
        <family val="2"/>
      </rPr>
      <t xml:space="preserve">Makeup work </t>
    </r>
    <r>
      <rPr>
        <b/>
        <u/>
        <sz val="11"/>
        <color rgb="FF000000"/>
        <rFont val="Calibri"/>
        <family val="2"/>
      </rPr>
      <t>at</t>
    </r>
    <r>
      <rPr>
        <b/>
        <sz val="11"/>
        <color rgb="FF000000"/>
        <rFont val="Calibri"/>
        <family val="2"/>
      </rPr>
      <t xml:space="preserve"> student's expense, wheareas most states specify it shall not be at student's expense</t>
    </r>
  </si>
  <si>
    <r>
      <rPr>
        <b/>
        <u/>
        <sz val="11"/>
        <color rgb="FF1155CC"/>
        <rFont val="Calibri"/>
        <family val="2"/>
      </rPr>
      <t>https://www.legis.state.pa.us/cfdocs/Legis/LI/uconsCheck.cfm?txtType=HTM&amp;yr=2002&amp;sessInd=0&amp;smthLwInd=0&amp;act=0214.</t>
    </r>
    <r>
      <rPr>
        <b/>
        <u/>
        <sz val="11"/>
        <color rgb="FF000000"/>
        <rFont val="Calibri"/>
        <family val="2"/>
      </rPr>
      <t xml:space="preserve"> </t>
    </r>
  </si>
  <si>
    <r>
      <rPr>
        <b/>
        <u/>
        <sz val="11"/>
        <color rgb="FF1155CC"/>
        <rFont val="Calibri"/>
        <family val="2"/>
      </rPr>
      <t>https://www.legis.state.pa.us/cfdocs/legis/LI/consCheck.cfm?txtType=HTM&amp;ttl=25&amp;div=0&amp;chpt=33&amp;sctn=2&amp;subsctn=0</t>
    </r>
    <r>
      <rPr>
        <b/>
        <sz val="11"/>
        <color rgb="FF000000"/>
        <rFont val="Calibri"/>
        <family val="2"/>
      </rPr>
      <t xml:space="preserve"> </t>
    </r>
  </si>
  <si>
    <t>We differ with NCSL "Voting Outside the Polling Place"  (which categorizes Pennsylvania as having no-excuse absentee voting) and find that Pennsylvania statutes enumerate reasons for absentee voting, including observance of a religious holiday.</t>
  </si>
  <si>
    <r>
      <rPr>
        <b/>
        <u/>
        <sz val="11"/>
        <color rgb="FF1155CC"/>
        <rFont val="Calibri"/>
        <family val="2"/>
      </rPr>
      <t>https://www.pacodeandbulletin.gov/Display/pacode?file=/secure/pacode/data/016/chapter51/s51.41.html</t>
    </r>
    <r>
      <rPr>
        <b/>
        <sz val="11"/>
        <color theme="1"/>
        <rFont val="Calibri"/>
        <family val="2"/>
      </rPr>
      <t xml:space="preserve"> </t>
    </r>
  </si>
  <si>
    <r>
      <rPr>
        <b/>
        <u/>
        <sz val="11"/>
        <color rgb="FF1155CC"/>
        <rFont val="Calibri"/>
        <family val="2"/>
      </rPr>
      <t>https://www.pacodeandbulletin.gov/Display/pacode?file=/secure/pacode/data/016/chapter51/s51.31.html</t>
    </r>
    <r>
      <rPr>
        <b/>
        <sz val="11"/>
        <color theme="1"/>
        <rFont val="Calibri"/>
        <family val="2"/>
      </rPr>
      <t xml:space="preserve"> </t>
    </r>
  </si>
  <si>
    <r>
      <rPr>
        <b/>
        <u/>
        <sz val="11"/>
        <color rgb="FF1155CC"/>
        <rFont val="Calibri"/>
        <family val="2"/>
      </rPr>
      <t>https://www.pacodeandbulletin.gov/Display/pacode?file=/secure/pacode/data/016/chapter51/s51.31.html</t>
    </r>
    <r>
      <rPr>
        <b/>
        <sz val="11"/>
        <color theme="1"/>
        <rFont val="Calibri"/>
        <family val="2"/>
      </rPr>
      <t xml:space="preserve"> </t>
    </r>
  </si>
  <si>
    <r>
      <rPr>
        <b/>
        <u/>
        <sz val="11"/>
        <color rgb="FF1155CC"/>
        <rFont val="Calibri"/>
        <family val="2"/>
      </rPr>
      <t>https://www.pacodeandbulletin.gov/Display/pacode?file=/secure/pacode/data/016/chapter51/s51.41.html</t>
    </r>
    <r>
      <rPr>
        <b/>
        <sz val="11"/>
        <color theme="1"/>
        <rFont val="Calibri"/>
        <family val="2"/>
      </rPr>
      <t xml:space="preserve"> </t>
    </r>
  </si>
  <si>
    <r>
      <rPr>
        <b/>
        <u/>
        <sz val="11"/>
        <color rgb="FF1155CC"/>
        <rFont val="Calibri"/>
        <family val="2"/>
      </rPr>
      <t>https://www.pacodeandbulletin.gov/Display/pacode?file=/secure/pacode/data/016/chapter51/s51.33.html</t>
    </r>
    <r>
      <rPr>
        <b/>
        <sz val="11"/>
        <color theme="1"/>
        <rFont val="Calibri"/>
        <family val="2"/>
      </rPr>
      <t xml:space="preserve"> </t>
    </r>
  </si>
  <si>
    <r>
      <rPr>
        <b/>
        <u/>
        <sz val="11"/>
        <color rgb="FF1155CC"/>
        <rFont val="Calibri"/>
        <family val="2"/>
      </rPr>
      <t>https://www.pacodeandbulletin.gov/Display/pacode?file=/secure/pacode/data/016/chapter51/s51.42.html</t>
    </r>
    <r>
      <rPr>
        <b/>
        <sz val="11"/>
        <color theme="1"/>
        <rFont val="Calibri"/>
        <family val="2"/>
      </rPr>
      <t xml:space="preserve"> </t>
    </r>
  </si>
  <si>
    <r>
      <rPr>
        <b/>
        <u/>
        <sz val="11"/>
        <color rgb="FF1155CC"/>
        <rFont val="Calibri"/>
        <family val="2"/>
      </rPr>
      <t>https://www.pacodeandbulletin.gov/Display/pacode?file=/secure/pacode/data/016/chapter51/s51.43.html</t>
    </r>
    <r>
      <rPr>
        <b/>
        <sz val="11"/>
        <color theme="1"/>
        <rFont val="Calibri"/>
        <family val="2"/>
      </rPr>
      <t xml:space="preserve"> </t>
    </r>
  </si>
  <si>
    <r>
      <rPr>
        <b/>
        <u/>
        <sz val="11"/>
        <color rgb="FF1155CC"/>
        <rFont val="Calibri"/>
        <family val="2"/>
      </rPr>
      <t>https://www.pacodeandbulletin.gov/Display/pacode?file=/secure/pacode/data/016/chapter51/s51.41.html</t>
    </r>
    <r>
      <rPr>
        <b/>
        <sz val="11"/>
        <color theme="1"/>
        <rFont val="Calibri"/>
        <family val="2"/>
      </rPr>
      <t xml:space="preserve"> </t>
    </r>
  </si>
  <si>
    <r>
      <rPr>
        <b/>
        <u/>
        <sz val="11"/>
        <color rgb="FF1155CC"/>
        <rFont val="Calibri"/>
        <family val="2"/>
      </rPr>
      <t>https://www.pacodeandbulletin.gov/Display/pacode?file=/secure/pacode/data/016/chapter51/s51.31.html</t>
    </r>
    <r>
      <rPr>
        <b/>
        <sz val="11"/>
        <color theme="1"/>
        <rFont val="Calibri"/>
        <family val="2"/>
      </rPr>
      <t xml:space="preserve"> </t>
    </r>
  </si>
  <si>
    <r>
      <rPr>
        <b/>
        <u/>
        <sz val="11"/>
        <color rgb="FF1155CC"/>
        <rFont val="Calibri"/>
        <family val="2"/>
      </rPr>
      <t>https://www.pacodeandbulletin.gov/Display/pacode?file=/secure/pacode/data/016/chapter51/s51.31.html</t>
    </r>
    <r>
      <rPr>
        <b/>
        <sz val="11"/>
        <color theme="1"/>
        <rFont val="Calibri"/>
        <family val="2"/>
      </rPr>
      <t xml:space="preserve"> </t>
    </r>
  </si>
  <si>
    <r>
      <rPr>
        <b/>
        <u/>
        <sz val="11"/>
        <color rgb="FF1155CC"/>
        <rFont val="Calibri"/>
        <family val="2"/>
      </rPr>
      <t>https://www.pacodeandbulletin.gov/Display/pacode?file=/secure/pacode/data/016/chapter51/s51.41.html</t>
    </r>
    <r>
      <rPr>
        <b/>
        <sz val="11"/>
        <color theme="1"/>
        <rFont val="Calibri"/>
        <family val="2"/>
      </rPr>
      <t xml:space="preserve"> </t>
    </r>
  </si>
  <si>
    <r>
      <rPr>
        <b/>
        <u/>
        <sz val="11"/>
        <color rgb="FF1155CC"/>
        <rFont val="Calibri"/>
        <family val="2"/>
      </rPr>
      <t>https://www.pacodeandbulletin.gov/Display/pacode?file=/secure/pacode/data/016/chapter51/s51.41.html</t>
    </r>
    <r>
      <rPr>
        <b/>
        <sz val="11"/>
        <color theme="1"/>
        <rFont val="Calibri"/>
        <family val="2"/>
      </rPr>
      <t xml:space="preserve"> </t>
    </r>
  </si>
  <si>
    <r>
      <rPr>
        <b/>
        <u/>
        <sz val="11"/>
        <color rgb="FF1155CC"/>
        <rFont val="Calibri"/>
        <family val="2"/>
      </rPr>
      <t>https://www.pacodeandbulletin.gov/Display/pacode?file=/secure/pacode/data/016/chapter51/s51.42.html</t>
    </r>
    <r>
      <rPr>
        <b/>
        <sz val="11"/>
        <color theme="1"/>
        <rFont val="Calibri"/>
        <family val="2"/>
      </rPr>
      <t xml:space="preserve"> </t>
    </r>
  </si>
  <si>
    <t xml:space="preserve">Bills HB 543 and SB 816 are dead as of December 31, 2024. </t>
  </si>
  <si>
    <t>35 P.S. § 448.902</t>
  </si>
  <si>
    <t>https://casetext.com/statute/pennsylvania-statutes/statutes-unconsolidated/title-35-ps-health-and-safety/chapter-1c-health-care-facilities-act/chapter-9-general-provisions-repeals-effective-date/section-448902-administration-of-act#:~:text=%28a%29%20No%20health%20care%20provider%20shall%20be%20required,denied%20a%20certificate%20of%20need%20or%20the%20r</t>
  </si>
  <si>
    <t xml:space="preserve">However, there is a different part of the code (40 P.S. § 991.2171) that does protect individuals, such as therapists or counselors (see 40 P.S. § 991.2102), from being penalized by insurance or the government for conscientious objection. I think the ultimate score is correct since the protection is so narrow, but this definitely wrinkle should be noted in the final report. </t>
  </si>
  <si>
    <t>31 Pa. Code § 89.94; 40 P.S. § 1171.5</t>
  </si>
  <si>
    <r>
      <rPr>
        <b/>
        <u/>
        <sz val="11"/>
        <color rgb="FF1155CC"/>
        <rFont val="Calibri"/>
        <family val="2"/>
      </rPr>
      <t>https://www.pacodeandbulletin.gov/Display/pacode?file=/secure/pacode/data/031/chapter89/s89.84.html&amp;d=reduce</t>
    </r>
    <r>
      <rPr>
        <b/>
        <sz val="11"/>
        <color rgb="FF000000"/>
        <rFont val="Calibri"/>
        <family val="2"/>
      </rPr>
      <t xml:space="preserve">; </t>
    </r>
    <r>
      <rPr>
        <b/>
        <u/>
        <sz val="11"/>
        <color rgb="FF1155CC"/>
        <rFont val="Calibri"/>
        <family val="2"/>
      </rPr>
      <t>https://casetext.com/statute/pennsylvania-statutes/statutes-unconsolidated/title-40-ps-insurance/chapter-4-unfair-practices/unfair-insurance-practices-act/section-11715-unfair-methods-of-competition-and-unfair-or-deceptive-acts-or-practices-defined</t>
    </r>
    <r>
      <rPr>
        <b/>
        <sz val="11"/>
        <color rgb="FF000000"/>
        <rFont val="Calibri"/>
        <family val="2"/>
      </rPr>
      <t xml:space="preserve">  </t>
    </r>
  </si>
  <si>
    <r>
      <rPr>
        <b/>
        <u/>
        <sz val="11"/>
        <color rgb="FF1155CC"/>
        <rFont val="Calibri"/>
        <family val="2"/>
      </rPr>
      <t>https://www.pacodeandbulletin.gov/Display/pacode?file=/secure/pacode/data/031/chapter89/s89.84.html&amp;d=reduce</t>
    </r>
    <r>
      <rPr>
        <b/>
        <sz val="11"/>
        <color rgb="FF000000"/>
        <rFont val="Calibri"/>
        <family val="2"/>
      </rPr>
      <t xml:space="preserve">; </t>
    </r>
    <r>
      <rPr>
        <b/>
        <u/>
        <sz val="11"/>
        <color rgb="FF1155CC"/>
        <rFont val="Calibri"/>
        <family val="2"/>
      </rPr>
      <t>https://casetext.com/statute/pennsylvania-statutes/statutes-unconsolidated/title-40-ps-insurance/chapter-4-unfair-practices/unfair-insurance-practices-act/section-11715-unfair-methods-of-competition-and-unfair-or-deceptive-acts-or-practices-defined</t>
    </r>
    <r>
      <rPr>
        <b/>
        <sz val="11"/>
        <color rgb="FF000000"/>
        <rFont val="Calibri"/>
        <family val="2"/>
      </rPr>
      <t xml:space="preserve">  </t>
    </r>
  </si>
  <si>
    <r>
      <rPr>
        <b/>
        <u/>
        <sz val="11"/>
        <color rgb="FF1155CC"/>
        <rFont val="Calibri"/>
        <family val="2"/>
      </rPr>
      <t>https://www.legis.state.pa.us/cfdocs/legis/LI/consCheck.cfm?txtType=HTM&amp;ttl=23&amp;div=0&amp;chpt=63&amp;sctn=11&amp;subsctn=1</t>
    </r>
    <r>
      <rPr>
        <b/>
        <sz val="11"/>
        <color theme="1"/>
        <rFont val="Calibri"/>
        <family val="2"/>
      </rPr>
      <t xml:space="preserve"> </t>
    </r>
  </si>
  <si>
    <r>
      <rPr>
        <b/>
        <u/>
        <sz val="11"/>
        <color rgb="FF1155CC"/>
        <rFont val="Calibri"/>
        <family val="2"/>
      </rPr>
      <t>https://www.legis.state.pa.us/cfdocs/legis/LI/consCheck.cfm?txtType=HTM&amp;ttl=18&amp;div=0&amp;chpt=63&amp;sctn=10&amp;subsctn=1</t>
    </r>
    <r>
      <rPr>
        <b/>
        <sz val="11"/>
        <color theme="1"/>
        <rFont val="Calibri"/>
        <family val="2"/>
      </rPr>
      <t xml:space="preserve"> </t>
    </r>
  </si>
  <si>
    <r>
      <rPr>
        <b/>
        <u/>
        <sz val="11"/>
        <color rgb="FF1155CC"/>
        <rFont val="Calibri"/>
        <family val="2"/>
      </rPr>
      <t>https://www.legis.state.pa.us/cfdocs/legis/LI/consCheck.cfm?txtType=HTM&amp;ttl=18&amp;div=0&amp;chpt=63&amp;sctn=8&amp;subsctn=0</t>
    </r>
    <r>
      <rPr>
        <b/>
        <sz val="11"/>
        <color theme="1"/>
        <rFont val="Calibri"/>
        <family val="2"/>
      </rPr>
      <t xml:space="preserve"> </t>
    </r>
  </si>
  <si>
    <r>
      <rPr>
        <b/>
        <u/>
        <sz val="11"/>
        <color rgb="FF1155CC"/>
        <rFont val="Calibri"/>
        <family val="2"/>
      </rPr>
      <t>https://www.pacodeandbulletin.gov/Display/pacode?file=/secure/pacode/data/028/chapter23/s23.84.html</t>
    </r>
    <r>
      <rPr>
        <b/>
        <sz val="11"/>
        <color theme="1"/>
        <rFont val="Calibri"/>
        <family val="2"/>
      </rPr>
      <t xml:space="preserve"> </t>
    </r>
  </si>
  <si>
    <r>
      <rPr>
        <b/>
        <u/>
        <sz val="11"/>
        <color rgb="FF1155CC"/>
        <rFont val="Calibri"/>
        <family val="2"/>
      </rPr>
      <t>https://www.pacodeandbulletin.gov/Display/pacode?file=/secure/pacode/data/022/chapter11/s11.21.html&amp;d=</t>
    </r>
    <r>
      <rPr>
        <b/>
        <sz val="11"/>
        <color theme="1"/>
        <rFont val="Calibri"/>
        <family val="2"/>
      </rPr>
      <t xml:space="preserve"> </t>
    </r>
  </si>
  <si>
    <r>
      <rPr>
        <b/>
        <u/>
        <sz val="11"/>
        <color rgb="FF1155CC"/>
        <rFont val="Calibri"/>
        <family val="2"/>
      </rPr>
      <t>https://www.pacodeandbulletin.gov/Display/pacode?file=/secure/pacode/data/022/chapter11/s11.21.html&amp;d=</t>
    </r>
    <r>
      <rPr>
        <b/>
        <sz val="11"/>
        <color theme="1"/>
        <rFont val="Calibri"/>
        <family val="2"/>
      </rPr>
      <t xml:space="preserve"> </t>
    </r>
  </si>
  <si>
    <t>22 Pa. Code § 4.29(c)</t>
  </si>
  <si>
    <t>https://www.pacodeandbulletin.gov/Display/pacode?file=/secure/pacode/data/022/chapter4/s4.29.html</t>
  </si>
  <si>
    <t>2008; this allows option out of HIV and AIDS education, not sex ed per se</t>
  </si>
  <si>
    <t>11 P.S. § 2633</t>
  </si>
  <si>
    <t>https://casetext.com/statute/pennsylvania-statutes/statutes-unconsolidated/title-11-ps-children/chapter-35-children-in-foster-care-act/section-2633-children-in-foster-care</t>
  </si>
  <si>
    <r>
      <rPr>
        <b/>
        <u/>
        <sz val="11"/>
        <color rgb="FF1155CC"/>
        <rFont val="Calibri"/>
        <family val="2"/>
      </rPr>
      <t>https://www.legis.state.pa.us/cfdocs/Legis/LI/uconsCheck.cfm?txtType=HTM&amp;yr=2002&amp;sessInd=0&amp;smthLwInd=0&amp;act=0214.</t>
    </r>
    <r>
      <rPr>
        <b/>
        <u/>
        <sz val="11"/>
        <color rgb="FF000000"/>
        <rFont val="Calibri"/>
        <family val="2"/>
      </rPr>
      <t xml:space="preserve"> </t>
    </r>
  </si>
  <si>
    <r>
      <rPr>
        <b/>
        <u/>
        <sz val="11"/>
        <color rgb="FF1155CC"/>
        <rFont val="Calibri"/>
        <family val="2"/>
      </rPr>
      <t>https://www.legis.state.pa.us/cfdocs/legis/LI/consCheck.cfm?txtType=HTM&amp;ttl=25&amp;div=0&amp;chpt=33&amp;sctn=2&amp;subsctn=0</t>
    </r>
    <r>
      <rPr>
        <b/>
        <sz val="11"/>
        <color rgb="FF000000"/>
        <rFont val="Calibri"/>
        <family val="2"/>
      </rPr>
      <t xml:space="preserve"> </t>
    </r>
  </si>
  <si>
    <r>
      <rPr>
        <b/>
        <u/>
        <sz val="11"/>
        <color rgb="FF1155CC"/>
        <rFont val="Calibri"/>
        <family val="2"/>
      </rPr>
      <t>https://www.pacodeandbulletin.gov/Display/pacode?file=/secure/pacode/data/016/chapter51/s51.41.html</t>
    </r>
    <r>
      <rPr>
        <b/>
        <sz val="11"/>
        <color theme="1"/>
        <rFont val="Calibri"/>
        <family val="2"/>
      </rPr>
      <t xml:space="preserve"> </t>
    </r>
  </si>
  <si>
    <r>
      <rPr>
        <b/>
        <u/>
        <sz val="11"/>
        <color rgb="FF1155CC"/>
        <rFont val="Calibri"/>
        <family val="2"/>
      </rPr>
      <t>https://www.pacodeandbulletin.gov/Display/pacode?file=/secure/pacode/data/016/chapter51/s51.31.html</t>
    </r>
    <r>
      <rPr>
        <b/>
        <sz val="11"/>
        <color theme="1"/>
        <rFont val="Calibri"/>
        <family val="2"/>
      </rPr>
      <t xml:space="preserve"> </t>
    </r>
  </si>
  <si>
    <r>
      <rPr>
        <b/>
        <u/>
        <sz val="11"/>
        <color rgb="FF1155CC"/>
        <rFont val="Calibri"/>
        <family val="2"/>
      </rPr>
      <t>https://www.pacodeandbulletin.gov/Display/pacode?file=/secure/pacode/data/016/chapter51/s51.31.html</t>
    </r>
    <r>
      <rPr>
        <b/>
        <sz val="11"/>
        <color theme="1"/>
        <rFont val="Calibri"/>
        <family val="2"/>
      </rPr>
      <t xml:space="preserve"> </t>
    </r>
  </si>
  <si>
    <r>
      <rPr>
        <b/>
        <u/>
        <sz val="11"/>
        <color rgb="FF1155CC"/>
        <rFont val="Calibri"/>
        <family val="2"/>
      </rPr>
      <t>https://www.pacodeandbulletin.gov/Display/pacode?file=/secure/pacode/data/016/chapter51/s51.41.html</t>
    </r>
    <r>
      <rPr>
        <b/>
        <sz val="11"/>
        <color theme="1"/>
        <rFont val="Calibri"/>
        <family val="2"/>
      </rPr>
      <t xml:space="preserve"> </t>
    </r>
  </si>
  <si>
    <r>
      <rPr>
        <b/>
        <u/>
        <sz val="11"/>
        <color rgb="FF1155CC"/>
        <rFont val="Calibri"/>
        <family val="2"/>
      </rPr>
      <t>https://www.pacodeandbulletin.gov/Display/pacode?file=/secure/pacode/data/016/chapter51/s51.33.html</t>
    </r>
    <r>
      <rPr>
        <b/>
        <sz val="11"/>
        <color theme="1"/>
        <rFont val="Calibri"/>
        <family val="2"/>
      </rPr>
      <t xml:space="preserve"> </t>
    </r>
  </si>
  <si>
    <r>
      <rPr>
        <b/>
        <u/>
        <sz val="11"/>
        <color rgb="FF1155CC"/>
        <rFont val="Calibri"/>
        <family val="2"/>
      </rPr>
      <t>https://www.pacodeandbulletin.gov/Display/pacode?file=/secure/pacode/data/016/chapter51/s51.42.html</t>
    </r>
    <r>
      <rPr>
        <b/>
        <sz val="11"/>
        <color theme="1"/>
        <rFont val="Calibri"/>
        <family val="2"/>
      </rPr>
      <t xml:space="preserve"> </t>
    </r>
  </si>
  <si>
    <r>
      <rPr>
        <b/>
        <u/>
        <sz val="11"/>
        <color rgb="FF1155CC"/>
        <rFont val="Calibri"/>
        <family val="2"/>
      </rPr>
      <t>https://www.pacodeandbulletin.gov/Display/pacode?file=/secure/pacode/data/016/chapter51/s51.43.html</t>
    </r>
    <r>
      <rPr>
        <b/>
        <sz val="11"/>
        <color theme="1"/>
        <rFont val="Calibri"/>
        <family val="2"/>
      </rPr>
      <t xml:space="preserve"> </t>
    </r>
  </si>
  <si>
    <r>
      <rPr>
        <b/>
        <u/>
        <sz val="11"/>
        <color rgb="FF1155CC"/>
        <rFont val="Calibri"/>
        <family val="2"/>
      </rPr>
      <t>https://www.pacodeandbulletin.gov/Display/pacode?file=/secure/pacode/data/016/chapter51/s51.41.html</t>
    </r>
    <r>
      <rPr>
        <b/>
        <sz val="11"/>
        <color theme="1"/>
        <rFont val="Calibri"/>
        <family val="2"/>
      </rPr>
      <t xml:space="preserve"> </t>
    </r>
  </si>
  <si>
    <r>
      <rPr>
        <b/>
        <u/>
        <sz val="11"/>
        <color rgb="FF1155CC"/>
        <rFont val="Calibri"/>
        <family val="2"/>
      </rPr>
      <t>https://www.pacodeandbulletin.gov/Display/pacode?file=/secure/pacode/data/016/chapter51/s51.31.html</t>
    </r>
    <r>
      <rPr>
        <b/>
        <sz val="11"/>
        <color theme="1"/>
        <rFont val="Calibri"/>
        <family val="2"/>
      </rPr>
      <t xml:space="preserve"> </t>
    </r>
  </si>
  <si>
    <r>
      <rPr>
        <b/>
        <u/>
        <sz val="11"/>
        <color rgb="FF1155CC"/>
        <rFont val="Calibri"/>
        <family val="2"/>
      </rPr>
      <t>https://www.pacodeandbulletin.gov/Display/pacode?file=/secure/pacode/data/016/chapter51/s51.31.html</t>
    </r>
    <r>
      <rPr>
        <b/>
        <sz val="11"/>
        <color theme="1"/>
        <rFont val="Calibri"/>
        <family val="2"/>
      </rPr>
      <t xml:space="preserve"> </t>
    </r>
  </si>
  <si>
    <r>
      <rPr>
        <b/>
        <u/>
        <sz val="11"/>
        <color rgb="FF1155CC"/>
        <rFont val="Calibri"/>
        <family val="2"/>
      </rPr>
      <t>https://www.pacodeandbulletin.gov/Display/pacode?file=/secure/pacode/data/016/chapter51/s51.41.html</t>
    </r>
    <r>
      <rPr>
        <b/>
        <sz val="11"/>
        <color theme="1"/>
        <rFont val="Calibri"/>
        <family val="2"/>
      </rPr>
      <t xml:space="preserve"> </t>
    </r>
  </si>
  <si>
    <r>
      <rPr>
        <b/>
        <u/>
        <sz val="11"/>
        <color rgb="FF1155CC"/>
        <rFont val="Calibri"/>
        <family val="2"/>
      </rPr>
      <t>https://www.pacodeandbulletin.gov/Display/pacode?file=/secure/pacode/data/016/chapter51/s51.41.html</t>
    </r>
    <r>
      <rPr>
        <b/>
        <sz val="11"/>
        <color theme="1"/>
        <rFont val="Calibri"/>
        <family val="2"/>
      </rPr>
      <t xml:space="preserve"> </t>
    </r>
  </si>
  <si>
    <r>
      <rPr>
        <b/>
        <u/>
        <sz val="11"/>
        <color rgb="FF1155CC"/>
        <rFont val="Calibri"/>
        <family val="2"/>
      </rPr>
      <t>https://www.pacodeandbulletin.gov/Display/pacode?file=/secure/pacode/data/016/chapter51/s51.42.html</t>
    </r>
    <r>
      <rPr>
        <b/>
        <sz val="11"/>
        <color theme="1"/>
        <rFont val="Calibri"/>
        <family val="2"/>
      </rPr>
      <t xml:space="preserve"> </t>
    </r>
  </si>
  <si>
    <r>
      <rPr>
        <b/>
        <u/>
        <sz val="11"/>
        <color rgb="FF1155CC"/>
        <rFont val="Calibri"/>
        <family val="2"/>
      </rPr>
      <t>https://www.legis.state.pa.us/cfdocs/legis/LI/consCheck.cfm?txtType=HTM&amp;ttl=23&amp;div=0&amp;chpt=63&amp;sctn=11&amp;subsctn=1</t>
    </r>
    <r>
      <rPr>
        <b/>
        <sz val="11"/>
        <color theme="1"/>
        <rFont val="Calibri"/>
        <family val="2"/>
      </rPr>
      <t xml:space="preserve"> </t>
    </r>
  </si>
  <si>
    <r>
      <rPr>
        <b/>
        <u/>
        <sz val="11"/>
        <color rgb="FF1155CC"/>
        <rFont val="Calibri"/>
        <family val="2"/>
      </rPr>
      <t>https://www.legis.state.pa.us/cfdocs/legis/LI/consCheck.cfm?txtType=HTM&amp;ttl=18&amp;div=0&amp;chpt=63&amp;sctn=10&amp;subsctn=1</t>
    </r>
    <r>
      <rPr>
        <b/>
        <sz val="11"/>
        <color theme="1"/>
        <rFont val="Calibri"/>
        <family val="2"/>
      </rPr>
      <t xml:space="preserve"> </t>
    </r>
  </si>
  <si>
    <r>
      <rPr>
        <b/>
        <u/>
        <sz val="11"/>
        <color rgb="FF1155CC"/>
        <rFont val="Calibri"/>
        <family val="2"/>
      </rPr>
      <t>https://www.legis.state.pa.us/cfdocs/legis/LI/consCheck.cfm?txtType=HTM&amp;ttl=18&amp;div=0&amp;chpt=63&amp;sctn=8&amp;subsctn=0</t>
    </r>
    <r>
      <rPr>
        <b/>
        <sz val="11"/>
        <color theme="1"/>
        <rFont val="Calibri"/>
        <family val="2"/>
      </rPr>
      <t xml:space="preserve"> </t>
    </r>
  </si>
  <si>
    <r>
      <rPr>
        <b/>
        <u/>
        <sz val="11"/>
        <color rgb="FF1155CC"/>
        <rFont val="Calibri"/>
        <family val="2"/>
      </rPr>
      <t>https://www.pacodeandbulletin.gov/Display/pacode?file=/secure/pacode/data/028/chapter23/s23.84.html</t>
    </r>
    <r>
      <rPr>
        <b/>
        <sz val="11"/>
        <color theme="1"/>
        <rFont val="Calibri"/>
        <family val="2"/>
      </rPr>
      <t xml:space="preserve"> </t>
    </r>
  </si>
  <si>
    <r>
      <rPr>
        <b/>
        <u/>
        <sz val="11"/>
        <color rgb="FF1155CC"/>
        <rFont val="Calibri"/>
        <family val="2"/>
      </rPr>
      <t>https://www.pacodeandbulletin.gov/Display/pacode?file=/secure/pacode/data/022/chapter11/s11.21.html&amp;d=</t>
    </r>
    <r>
      <rPr>
        <b/>
        <sz val="11"/>
        <color theme="1"/>
        <rFont val="Calibri"/>
        <family val="2"/>
      </rPr>
      <t xml:space="preserve"> </t>
    </r>
  </si>
  <si>
    <r>
      <rPr>
        <b/>
        <u/>
        <sz val="11"/>
        <color rgb="FF1155CC"/>
        <rFont val="Calibri"/>
        <family val="2"/>
      </rPr>
      <t>https://www.pacodeandbulletin.gov/Display/pacode?file=/secure/pacode/data/022/chapter11/s11.21.html&amp;d=</t>
    </r>
    <r>
      <rPr>
        <b/>
        <sz val="11"/>
        <color theme="1"/>
        <rFont val="Calibri"/>
        <family val="2"/>
      </rPr>
      <t xml:space="preserve"> </t>
    </r>
  </si>
  <si>
    <r>
      <rPr>
        <sz val="11"/>
        <color theme="1"/>
        <rFont val="Calibri"/>
        <family val="2"/>
      </rPr>
      <t xml:space="preserve">We differ with </t>
    </r>
    <r>
      <rPr>
        <u/>
        <sz val="11"/>
        <color rgb="FF1155CC"/>
        <rFont val="Calibri"/>
        <family val="2"/>
      </rPr>
      <t>NCSL "Voting Outside the Polling Place"</t>
    </r>
    <r>
      <rPr>
        <sz val="11"/>
        <color theme="1"/>
        <rFont val="Calibri"/>
        <family val="2"/>
      </rPr>
      <t xml:space="preserve">  (which categorizes Pennsylvania as having no-excuse absentee voting) and find that Pennsylvania statutes enumerate reasons for absentee voting, including observance of a religious holiday.</t>
    </r>
  </si>
  <si>
    <r>
      <rPr>
        <b/>
        <u/>
        <sz val="11"/>
        <color rgb="FF1155CC"/>
        <rFont val="Calibri"/>
        <family val="2"/>
      </rPr>
      <t>http://webserver.rilin.state.ri.us/Statutes/TITLE42/42-80.1/42-80.1-3.HTM</t>
    </r>
    <r>
      <rPr>
        <b/>
        <u/>
        <sz val="11"/>
        <color rgb="FF000000"/>
        <rFont val="Calibri"/>
        <family val="2"/>
      </rPr>
      <t xml:space="preserve"> </t>
    </r>
  </si>
  <si>
    <r>
      <rPr>
        <b/>
        <u/>
        <sz val="11"/>
        <color rgb="FF1155CC"/>
        <rFont val="Calibri"/>
        <family val="2"/>
      </rPr>
      <t>http://webserver.rilin.state.ri.us/Statutes/TITLE17/17-20/17-20-2.HTM</t>
    </r>
    <r>
      <rPr>
        <b/>
        <sz val="11"/>
        <color rgb="FF000000"/>
        <rFont val="Calibri"/>
        <family val="2"/>
      </rPr>
      <t xml:space="preserve"> </t>
    </r>
  </si>
  <si>
    <r>
      <rPr>
        <b/>
        <u/>
        <sz val="11"/>
        <color rgb="FF1155CC"/>
        <rFont val="Calibri"/>
        <family val="2"/>
      </rPr>
      <t>http://webserver.rilin.state.ri.us/Statutes/TITLE15/15-3/15-3-6.1.HTM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</si>
  <si>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</si>
  <si>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</si>
  <si>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</si>
  <si>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</si>
  <si>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</si>
  <si>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</si>
  <si>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</si>
  <si>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</si>
  <si>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</si>
  <si>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</si>
  <si>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</si>
  <si>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</si>
  <si>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</si>
  <si>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t>R.I. Gen. Laws § 5-44-18</t>
  </si>
  <si>
    <t xml:space="preserve">https://law.justia.com/codes/rhode-island/title-5/chapter-5-44/section-5-44-18/ </t>
  </si>
  <si>
    <r>
      <rPr>
        <b/>
        <u/>
        <sz val="11"/>
        <color rgb="FF1155CC"/>
        <rFont val="Calibri"/>
        <family val="2"/>
      </rPr>
      <t>http://webserver.rilin.state.ri.us/Statutes/title27/27-18/27-18-57.HTM</t>
    </r>
    <r>
      <rPr>
        <b/>
        <sz val="11"/>
        <color theme="1"/>
        <rFont val="Calibri"/>
        <family val="2"/>
      </rPr>
      <t xml:space="preserve"> </t>
    </r>
  </si>
  <si>
    <r>
      <rPr>
        <b/>
        <u/>
        <sz val="11"/>
        <color rgb="FF1155CC"/>
        <rFont val="Calibri"/>
        <family val="2"/>
      </rPr>
      <t>http://webserver.rilin.state.ri.us/Statutes/TITLE15/15-3/15-3-6.1.HTM</t>
    </r>
    <r>
      <rPr>
        <b/>
        <sz val="11"/>
        <color theme="1"/>
        <rFont val="Calibri"/>
        <family val="2"/>
      </rPr>
      <t xml:space="preserve"> </t>
    </r>
  </si>
  <si>
    <t>§ 27-20-71</t>
  </si>
  <si>
    <t>http://webserver.rilin.state.ri.us/Statutes/title27/27-20/27-20-71.HTM</t>
  </si>
  <si>
    <r>
      <rPr>
        <b/>
        <u/>
        <sz val="11"/>
        <color rgb="FF1155CC"/>
        <rFont val="Calibri"/>
        <family val="2"/>
      </rPr>
      <t>http://webserver.rilegislature.gov//Statutes/TITLE40/40-11/40-11-11.htm</t>
    </r>
    <r>
      <rPr>
        <b/>
        <sz val="11"/>
        <color theme="1"/>
        <rFont val="Calibri"/>
        <family val="2"/>
      </rPr>
      <t xml:space="preserve"> </t>
    </r>
  </si>
  <si>
    <r>
      <rPr>
        <b/>
        <u/>
        <sz val="11"/>
        <color rgb="FF1155CC"/>
        <rFont val="Calibri"/>
        <family val="2"/>
      </rPr>
      <t>http://webserver.rilegislature.gov/Statutes/TITLE3/3-8/3-8-11.1.htm</t>
    </r>
    <r>
      <rPr>
        <b/>
        <sz val="11"/>
        <color theme="1"/>
        <rFont val="Calibri"/>
        <family val="2"/>
      </rPr>
      <t xml:space="preserve"> </t>
    </r>
  </si>
  <si>
    <r>
      <rPr>
        <b/>
        <u/>
        <sz val="11"/>
        <color rgb="FF1155CC"/>
        <rFont val="Calibri"/>
        <family val="2"/>
      </rPr>
      <t>http://webserver.rilegislature.gov/Statutes/TITLE3/3-8/3-8-11.1.htm</t>
    </r>
    <r>
      <rPr>
        <b/>
        <sz val="11"/>
        <color theme="1"/>
        <rFont val="Calibri"/>
        <family val="2"/>
      </rPr>
      <t xml:space="preserve"> </t>
    </r>
  </si>
  <si>
    <r>
      <rPr>
        <b/>
        <u/>
        <sz val="11"/>
        <color rgb="FF1155CC"/>
        <rFont val="Calibri"/>
        <family val="2"/>
      </rPr>
      <t>http://webserver.rilin.state.ri.us/Statutes/TITLE15/15-3/15-3-6.1.HTM</t>
    </r>
    <r>
      <rPr>
        <b/>
        <sz val="11"/>
        <color theme="1"/>
        <rFont val="Calibri"/>
        <family val="2"/>
      </rPr>
      <t xml:space="preserve"> </t>
    </r>
  </si>
  <si>
    <r>
      <rPr>
        <b/>
        <u/>
        <sz val="11"/>
        <color rgb="FF1155CC"/>
        <rFont val="Calibri"/>
        <family val="2"/>
      </rPr>
      <t>http://webserver.rilin.state.ri.us/Statutes/TITLE15/15-3/15-3-6.1.HTM</t>
    </r>
    <r>
      <rPr>
        <b/>
        <sz val="11"/>
        <color theme="1"/>
        <rFont val="Calibri"/>
        <family val="2"/>
      </rPr>
      <t xml:space="preserve"> </t>
    </r>
  </si>
  <si>
    <r>
      <rPr>
        <b/>
        <u/>
        <sz val="11"/>
        <color rgb="FF1155CC"/>
        <rFont val="Calibri"/>
        <family val="2"/>
      </rPr>
      <t>http://webserver.rilin.state.ri.us/Statutes/TITLE15/15-3/15-3-6.1.HTM</t>
    </r>
    <r>
      <rPr>
        <b/>
        <sz val="11"/>
        <color theme="1"/>
        <rFont val="Calibri"/>
        <family val="2"/>
      </rPr>
      <t xml:space="preserve"> </t>
    </r>
  </si>
  <si>
    <r>
      <rPr>
        <b/>
        <u/>
        <sz val="11"/>
        <color rgb="FF1155CC"/>
        <rFont val="Calibri"/>
        <family val="2"/>
      </rPr>
      <t>http://webserver.rilin.state.ri.us/Statutes/TITLE15/15-3/15-3-6.1.HTM</t>
    </r>
    <r>
      <rPr>
        <b/>
        <sz val="11"/>
        <color theme="1"/>
        <rFont val="Calibri"/>
        <family val="2"/>
      </rPr>
      <t xml:space="preserve"> </t>
    </r>
  </si>
  <si>
    <r>
      <rPr>
        <b/>
        <u/>
        <sz val="11"/>
        <color rgb="FF1155CC"/>
        <rFont val="Calibri"/>
        <family val="2"/>
      </rPr>
      <t>http://webserver.rilin.state.ri.us/Statutes/TITLE16/16-38/16-38-2.HTM</t>
    </r>
    <r>
      <rPr>
        <b/>
        <sz val="11"/>
        <color theme="1"/>
        <rFont val="Calibri"/>
        <family val="2"/>
      </rPr>
      <t xml:space="preserve"> </t>
    </r>
  </si>
  <si>
    <r>
      <rPr>
        <b/>
        <u/>
        <sz val="11"/>
        <color rgb="FF1155CC"/>
        <rFont val="Calibri"/>
        <family val="2"/>
      </rPr>
      <t>http://webserver.rilegislature.gov/Statutes/TITLE16/16-19/16-19-1.htm</t>
    </r>
    <r>
      <rPr>
        <b/>
        <sz val="11"/>
        <color theme="1"/>
        <rFont val="Calibri"/>
        <family val="2"/>
      </rPr>
      <t xml:space="preserve"> </t>
    </r>
  </si>
  <si>
    <r>
      <rPr>
        <b/>
        <u/>
        <sz val="11"/>
        <color rgb="FF1155CC"/>
        <rFont val="Calibri"/>
        <family val="2"/>
      </rPr>
      <t>http://webserver.rilegislature.gov/Statutes/TITLE16/16-19/16-19-1.htm</t>
    </r>
    <r>
      <rPr>
        <b/>
        <sz val="11"/>
        <color theme="1"/>
        <rFont val="Calibri"/>
        <family val="2"/>
      </rPr>
      <t xml:space="preserve"> </t>
    </r>
  </si>
  <si>
    <t>§ 16-22-17(c)</t>
  </si>
  <si>
    <t>http://webserver.rilin.state.ri.us/Statutes/title16/16-22/16-22-18.HTM</t>
  </si>
  <si>
    <t>Last amended 2018</t>
  </si>
  <si>
    <t>R.I. Gen. Laws § 42-72-15</t>
  </si>
  <si>
    <t>http://webserver.rilin.state.ri.us/Statutes/title42/42-72/42-72-15.htm#:~:text=%C2%A7%2042%2D72%2D15.,in%20accordance%20with%20due%20process</t>
  </si>
  <si>
    <r>
      <rPr>
        <b/>
        <u/>
        <sz val="11"/>
        <color rgb="FF1155CC"/>
        <rFont val="Calibri"/>
        <family val="2"/>
      </rPr>
      <t>http://webserver.rilin.state.ri.us/Statutes/TITLE42/42-80.1/42-80.1-3.HTM</t>
    </r>
    <r>
      <rPr>
        <b/>
        <u/>
        <sz val="11"/>
        <color rgb="FF000000"/>
        <rFont val="Calibri"/>
        <family val="2"/>
      </rPr>
      <t xml:space="preserve"> </t>
    </r>
  </si>
  <si>
    <r>
      <rPr>
        <b/>
        <u/>
        <sz val="11"/>
        <color rgb="FF1155CC"/>
        <rFont val="Calibri"/>
        <family val="2"/>
      </rPr>
      <t>http://webserver.rilin.state.ri.us/Statutes/TITLE17/17-20/17-20-2.HTM</t>
    </r>
    <r>
      <rPr>
        <b/>
        <sz val="11"/>
        <color rgb="FF000000"/>
        <rFont val="Calibri"/>
        <family val="2"/>
      </rPr>
      <t xml:space="preserve"> </t>
    </r>
  </si>
  <si>
    <r>
      <rPr>
        <b/>
        <u/>
        <sz val="11"/>
        <color rgb="FF1155CC"/>
        <rFont val="Calibri"/>
        <family val="2"/>
      </rPr>
      <t>http://webserver.rilin.state.ri.us/Statutes/TITLE15/15-3/15-3-6.1.HTM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</si>
  <si>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</si>
  <si>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</si>
  <si>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</si>
  <si>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</si>
  <si>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</si>
  <si>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</si>
  <si>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</si>
  <si>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</si>
  <si>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</si>
  <si>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</si>
  <si>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</si>
  <si>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</si>
  <si>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http://webserver.rilin.state.ri.us/Statutes/TITLE23/23-17/23-17-11.HTM</t>
    </r>
    <r>
      <rPr>
        <b/>
        <sz val="11"/>
        <color theme="1"/>
        <rFont val="Calibri"/>
        <family val="2"/>
      </rPr>
      <t xml:space="preserve"> </t>
    </r>
  </si>
  <si>
    <r>
      <rPr>
        <b/>
        <u/>
        <sz val="11"/>
        <color rgb="FF1155CC"/>
        <rFont val="Calibri"/>
        <family val="2"/>
      </rPr>
      <t>http://webserver.rilin.state.ri.us/Statutes/title27/27-18/27-18-57.HTM</t>
    </r>
    <r>
      <rPr>
        <b/>
        <sz val="11"/>
        <color theme="1"/>
        <rFont val="Calibri"/>
        <family val="2"/>
      </rPr>
      <t xml:space="preserve"> </t>
    </r>
  </si>
  <si>
    <r>
      <rPr>
        <b/>
        <u/>
        <sz val="11"/>
        <color rgb="FF1155CC"/>
        <rFont val="Calibri"/>
        <family val="2"/>
      </rPr>
      <t>http://webserver.rilin.state.ri.us/Statutes/TITLE15/15-3/15-3-6.1.HTM</t>
    </r>
    <r>
      <rPr>
        <b/>
        <sz val="11"/>
        <color theme="1"/>
        <rFont val="Calibri"/>
        <family val="2"/>
      </rPr>
      <t xml:space="preserve"> </t>
    </r>
  </si>
  <si>
    <r>
      <rPr>
        <b/>
        <u/>
        <sz val="11"/>
        <color rgb="FF1155CC"/>
        <rFont val="Calibri"/>
        <family val="2"/>
      </rPr>
      <t>http://webserver.rilegislature.gov//Statutes/TITLE40/40-11/40-11-11.htm</t>
    </r>
    <r>
      <rPr>
        <b/>
        <sz val="11"/>
        <color theme="1"/>
        <rFont val="Calibri"/>
        <family val="2"/>
      </rPr>
      <t xml:space="preserve"> </t>
    </r>
  </si>
  <si>
    <r>
      <rPr>
        <b/>
        <u/>
        <sz val="11"/>
        <color rgb="FF1155CC"/>
        <rFont val="Calibri"/>
        <family val="2"/>
      </rPr>
      <t>http://webserver.rilegislature.gov/Statutes/TITLE3/3-8/3-8-11.1.htm</t>
    </r>
    <r>
      <rPr>
        <b/>
        <sz val="11"/>
        <color theme="1"/>
        <rFont val="Calibri"/>
        <family val="2"/>
      </rPr>
      <t xml:space="preserve"> </t>
    </r>
  </si>
  <si>
    <r>
      <rPr>
        <b/>
        <u/>
        <sz val="11"/>
        <color rgb="FF1155CC"/>
        <rFont val="Calibri"/>
        <family val="2"/>
      </rPr>
      <t>http://webserver.rilegislature.gov/Statutes/TITLE3/3-8/3-8-11.1.htm</t>
    </r>
    <r>
      <rPr>
        <b/>
        <sz val="11"/>
        <color theme="1"/>
        <rFont val="Calibri"/>
        <family val="2"/>
      </rPr>
      <t xml:space="preserve"> </t>
    </r>
  </si>
  <si>
    <r>
      <rPr>
        <b/>
        <u/>
        <sz val="11"/>
        <color rgb="FF1155CC"/>
        <rFont val="Calibri"/>
        <family val="2"/>
      </rPr>
      <t>http://webserver.rilin.state.ri.us/Statutes/TITLE15/15-3/15-3-6.1.HTM</t>
    </r>
    <r>
      <rPr>
        <b/>
        <sz val="11"/>
        <color theme="1"/>
        <rFont val="Calibri"/>
        <family val="2"/>
      </rPr>
      <t xml:space="preserve"> </t>
    </r>
  </si>
  <si>
    <r>
      <rPr>
        <b/>
        <u/>
        <sz val="11"/>
        <color rgb="FF1155CC"/>
        <rFont val="Calibri"/>
        <family val="2"/>
      </rPr>
      <t>http://webserver.rilin.state.ri.us/Statutes/TITLE15/15-3/15-3-6.1.HTM</t>
    </r>
    <r>
      <rPr>
        <b/>
        <sz val="11"/>
        <color theme="1"/>
        <rFont val="Calibri"/>
        <family val="2"/>
      </rPr>
      <t xml:space="preserve"> </t>
    </r>
  </si>
  <si>
    <r>
      <rPr>
        <b/>
        <u/>
        <sz val="11"/>
        <color rgb="FF1155CC"/>
        <rFont val="Calibri"/>
        <family val="2"/>
      </rPr>
      <t>http://webserver.rilin.state.ri.us/Statutes/TITLE15/15-3/15-3-6.1.HTM</t>
    </r>
    <r>
      <rPr>
        <b/>
        <sz val="11"/>
        <color theme="1"/>
        <rFont val="Calibri"/>
        <family val="2"/>
      </rPr>
      <t xml:space="preserve"> </t>
    </r>
  </si>
  <si>
    <r>
      <rPr>
        <b/>
        <u/>
        <sz val="11"/>
        <color rgb="FF1155CC"/>
        <rFont val="Calibri"/>
        <family val="2"/>
      </rPr>
      <t>http://webserver.rilin.state.ri.us/Statutes/TITLE15/15-3/15-3-6.1.HTM</t>
    </r>
    <r>
      <rPr>
        <b/>
        <sz val="11"/>
        <color theme="1"/>
        <rFont val="Calibri"/>
        <family val="2"/>
      </rPr>
      <t xml:space="preserve"> </t>
    </r>
  </si>
  <si>
    <r>
      <rPr>
        <b/>
        <u/>
        <sz val="11"/>
        <color rgb="FF1155CC"/>
        <rFont val="Calibri"/>
        <family val="2"/>
      </rPr>
      <t>http://webserver.rilin.state.ri.us/Statutes/TITLE16/16-38/16-38-2.HTM</t>
    </r>
    <r>
      <rPr>
        <b/>
        <sz val="11"/>
        <color theme="1"/>
        <rFont val="Calibri"/>
        <family val="2"/>
      </rPr>
      <t xml:space="preserve"> </t>
    </r>
  </si>
  <si>
    <r>
      <rPr>
        <b/>
        <u/>
        <sz val="11"/>
        <color rgb="FF1155CC"/>
        <rFont val="Calibri"/>
        <family val="2"/>
      </rPr>
      <t>http://webserver.rilegislature.gov/Statutes/TITLE16/16-19/16-19-1.htm</t>
    </r>
    <r>
      <rPr>
        <b/>
        <sz val="11"/>
        <color theme="1"/>
        <rFont val="Calibri"/>
        <family val="2"/>
      </rPr>
      <t xml:space="preserve"> </t>
    </r>
  </si>
  <si>
    <r>
      <rPr>
        <b/>
        <u/>
        <sz val="11"/>
        <color rgb="FF1155CC"/>
        <rFont val="Calibri"/>
        <family val="2"/>
      </rPr>
      <t>http://webserver.rilegislature.gov/Statutes/TITLE16/16-19/16-19-1.htm</t>
    </r>
    <r>
      <rPr>
        <b/>
        <sz val="11"/>
        <color theme="1"/>
        <rFont val="Calibri"/>
        <family val="2"/>
      </rPr>
      <t xml:space="preserve"> </t>
    </r>
  </si>
  <si>
    <r>
      <rPr>
        <b/>
        <u/>
        <sz val="11"/>
        <color rgb="FF1155CC"/>
        <rFont val="Calibri"/>
        <family val="2"/>
      </rPr>
      <t>https://www.scstatehouse.gov/code/t01c032.php</t>
    </r>
    <r>
      <rPr>
        <b/>
        <u/>
        <sz val="11"/>
        <color rgb="FF000000"/>
        <rFont val="Calibri"/>
        <family val="2"/>
      </rPr>
      <t xml:space="preserve"> </t>
    </r>
  </si>
  <si>
    <r>
      <rPr>
        <b/>
        <u/>
        <sz val="11"/>
        <color rgb="FF1155CC"/>
        <rFont val="Calibri"/>
        <family val="2"/>
      </rPr>
      <t>https://www.scstatehouse.gov/code/t07c015.php</t>
    </r>
    <r>
      <rPr>
        <b/>
        <sz val="11"/>
        <color rgb="FF000000"/>
        <rFont val="Calibri"/>
        <family val="2"/>
      </rPr>
      <t xml:space="preserve"> </t>
    </r>
  </si>
  <si>
    <r>
      <rPr>
        <b/>
        <u/>
        <sz val="11"/>
        <color rgb="FF1155CC"/>
        <rFont val="Calibri"/>
        <family val="2"/>
      </rPr>
      <t>https://www.scstatehouse.gov/code/t44c139.php</t>
    </r>
    <r>
      <rPr>
        <b/>
        <sz val="11"/>
        <color theme="1"/>
        <rFont val="Calibri"/>
        <family val="2"/>
      </rPr>
      <t xml:space="preserve"> </t>
    </r>
  </si>
  <si>
    <t>South Carolina's "Medical Ethics and Diversity Act," in establishing the obligations of health-care practitioners, allows that "medical practitioners" (i.e., individuals), "health care institutions" (public or private), and "health care payers," "have the right not to participate in or pay for any health care service which violates the practitioner's or entity's conscience."</t>
  </si>
  <si>
    <r>
      <rPr>
        <b/>
        <u/>
        <sz val="11"/>
        <color rgb="FF1155CC"/>
        <rFont val="Calibri"/>
        <family val="2"/>
      </rPr>
      <t>https://www.scstatehouse.gov/code/t44c041.php</t>
    </r>
    <r>
      <rPr>
        <b/>
        <u/>
        <sz val="11"/>
        <color rgb="FF000000"/>
        <rFont val="Calibri"/>
        <family val="2"/>
      </rPr>
      <t xml:space="preserve"> </t>
    </r>
    <r>
      <rPr>
        <b/>
        <sz val="11"/>
        <color theme="1"/>
        <rFont val="Calibri"/>
        <family val="2"/>
      </rPr>
      <t xml:space="preserve">; </t>
    </r>
    <r>
      <rPr>
        <b/>
        <u/>
        <sz val="11"/>
        <color rgb="FF1155CC"/>
        <rFont val="Calibri"/>
        <family val="2"/>
      </rPr>
      <t>https://www.scstatehouse.gov/code/t44c139.php</t>
    </r>
    <r>
      <rPr>
        <b/>
        <sz val="11"/>
        <color theme="1"/>
        <rFont val="Calibri"/>
        <family val="2"/>
      </rPr>
      <t xml:space="preserve">  </t>
    </r>
  </si>
  <si>
    <t>§44-41-40, §44-139-30(A)</t>
  </si>
  <si>
    <r>
      <rPr>
        <b/>
        <u/>
        <sz val="11"/>
        <color rgb="FF1155CC"/>
        <rFont val="Calibri"/>
        <family val="2"/>
      </rPr>
      <t>https://www.scstatehouse.gov/code/t44c041.php</t>
    </r>
    <r>
      <rPr>
        <b/>
        <u/>
        <sz val="11"/>
        <color rgb="FF000000"/>
        <rFont val="Calibri"/>
        <family val="2"/>
      </rPr>
      <t xml:space="preserve"> </t>
    </r>
    <r>
      <rPr>
        <b/>
        <sz val="11"/>
        <color theme="1"/>
        <rFont val="Calibri"/>
        <family val="2"/>
      </rPr>
      <t xml:space="preserve">; </t>
    </r>
    <r>
      <rPr>
        <b/>
        <u/>
        <sz val="11"/>
        <color rgb="FF1155CC"/>
        <rFont val="Calibri"/>
        <family val="2"/>
      </rPr>
      <t>https://www.scstatehouse.gov/code/t44c139.php</t>
    </r>
    <r>
      <rPr>
        <b/>
        <sz val="11"/>
        <color theme="1"/>
        <rFont val="Calibri"/>
        <family val="2"/>
      </rPr>
      <t xml:space="preserve">  </t>
    </r>
  </si>
  <si>
    <r>
      <rPr>
        <b/>
        <u/>
        <sz val="11"/>
        <color rgb="FF1155CC"/>
        <rFont val="Calibri"/>
        <family val="2"/>
      </rPr>
      <t>https://www.scstatehouse.gov/code/t44c139.php</t>
    </r>
    <r>
      <rPr>
        <b/>
        <u/>
        <sz val="11"/>
        <color rgb="FF000000"/>
        <rFont val="Calibri"/>
        <family val="2"/>
      </rPr>
      <t xml:space="preserve"> </t>
    </r>
  </si>
  <si>
    <t xml:space="preserve">We differ from Sawicki because South Carolina passed the Medical Ethics and Diversity Act in June 2022, providing an open-ended safeguard for health-care practitioners and providers. </t>
  </si>
  <si>
    <r>
      <rPr>
        <b/>
        <u/>
        <sz val="11"/>
        <color rgb="FF1155CC"/>
        <rFont val="Calibri"/>
        <family val="2"/>
      </rPr>
      <t>https://www.scstatehouse.gov/code/t44c041.php</t>
    </r>
    <r>
      <rPr>
        <b/>
        <u/>
        <sz val="11"/>
        <color rgb="FF000000"/>
        <rFont val="Calibri"/>
        <family val="2"/>
      </rPr>
      <t xml:space="preserve"> </t>
    </r>
    <r>
      <rPr>
        <b/>
        <sz val="11"/>
        <color theme="1"/>
        <rFont val="Calibri"/>
        <family val="2"/>
      </rPr>
      <t xml:space="preserve">; </t>
    </r>
    <r>
      <rPr>
        <b/>
        <u/>
        <sz val="11"/>
        <color rgb="FF1155CC"/>
        <rFont val="Calibri"/>
        <family val="2"/>
      </rPr>
      <t>https://www.scstatehouse.gov/code/t44c139.php</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</si>
  <si>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</si>
  <si>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</si>
  <si>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https://www.scstatehouse.gov/code/t44c041.php</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</si>
  <si>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</si>
  <si>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</si>
  <si>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</si>
  <si>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</si>
  <si>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</si>
  <si>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</si>
  <si>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</si>
  <si>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</si>
  <si>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</si>
  <si>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</si>
  <si>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</si>
  <si>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</si>
  <si>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t>§ 44-139-30</t>
  </si>
  <si>
    <t>§ 44-139-20, -30</t>
  </si>
  <si>
    <t xml:space="preserve">https://law.justia.com/codes/south-carolina/title-44/chapter-139/section-44-139-20/; https://law.justia.com/codes/south-carolina/title-44/chapter-139/section-44-139-30/ </t>
  </si>
  <si>
    <t>§ 38-75-1210</t>
  </si>
  <si>
    <t>https://law.justia.com/codes/south-carolina/title-38/chapter-75/section-38-75-1210/</t>
  </si>
  <si>
    <r>
      <rPr>
        <b/>
        <u/>
        <sz val="11"/>
        <color rgb="FF1155CC"/>
        <rFont val="Calibri"/>
        <family val="2"/>
      </rPr>
      <t>https://www.scstatehouse.gov/code/t63c007.php</t>
    </r>
    <r>
      <rPr>
        <b/>
        <sz val="11"/>
        <color theme="1"/>
        <rFont val="Calibri"/>
        <family val="2"/>
      </rPr>
      <t xml:space="preserve"> </t>
    </r>
  </si>
  <si>
    <r>
      <rPr>
        <b/>
        <u/>
        <sz val="11"/>
        <color rgb="FF1155CC"/>
        <rFont val="Calibri"/>
        <family val="2"/>
      </rPr>
      <t>https://www.scstatehouse.gov/code/t61c006.php</t>
    </r>
    <r>
      <rPr>
        <b/>
        <sz val="11"/>
        <color theme="1"/>
        <rFont val="Calibri"/>
        <family val="2"/>
      </rPr>
      <t xml:space="preserve"> </t>
    </r>
  </si>
  <si>
    <r>
      <rPr>
        <b/>
        <u/>
        <sz val="11"/>
        <color rgb="FF1155CC"/>
        <rFont val="Calibri"/>
        <family val="2"/>
      </rPr>
      <t>https://www.scstatehouse.gov/code/t63c019.php</t>
    </r>
    <r>
      <rPr>
        <b/>
        <sz val="11"/>
        <color theme="1"/>
        <rFont val="Calibri"/>
        <family val="2"/>
      </rPr>
      <t xml:space="preserve"> </t>
    </r>
  </si>
  <si>
    <t>§1-33-20</t>
  </si>
  <si>
    <t xml:space="preserve">https://www.scstatehouse.gov/code/t01c033.php </t>
  </si>
  <si>
    <r>
      <rPr>
        <b/>
        <u/>
        <sz val="11"/>
        <color rgb="FF1155CC"/>
        <rFont val="Calibri"/>
        <family val="2"/>
      </rPr>
      <t>https://www.scstatehouse.gov/code/t44c029.php</t>
    </r>
    <r>
      <rPr>
        <b/>
        <sz val="11"/>
        <color theme="1"/>
        <rFont val="Calibri"/>
        <family val="2"/>
      </rPr>
      <t xml:space="preserve"> </t>
    </r>
  </si>
  <si>
    <r>
      <rPr>
        <b/>
        <u/>
        <sz val="11"/>
        <color rgb="FF1155CC"/>
        <rFont val="Calibri"/>
        <family val="2"/>
      </rPr>
      <t>https://www.scstatehouse.gov/coderegs/Chapter%2043.pdf#page=138</t>
    </r>
    <r>
      <rPr>
        <b/>
        <sz val="11"/>
        <color theme="1"/>
        <rFont val="Calibri"/>
        <family val="2"/>
      </rPr>
      <t xml:space="preserve"> </t>
    </r>
  </si>
  <si>
    <r>
      <rPr>
        <b/>
        <u/>
        <sz val="11"/>
        <color rgb="FF1155CC"/>
        <rFont val="Calibri"/>
        <family val="2"/>
      </rPr>
      <t>https://www.scstatehouse.gov/code/t59c001.php</t>
    </r>
    <r>
      <rPr>
        <b/>
        <sz val="11"/>
        <color theme="1"/>
        <rFont val="Calibri"/>
        <family val="2"/>
      </rPr>
      <t xml:space="preserve"> </t>
    </r>
  </si>
  <si>
    <t>§ 59-32-50</t>
  </si>
  <si>
    <t>https://www.scstatehouse.gov/code/t59c032.php</t>
  </si>
  <si>
    <t>S.C. Code Ann. § 63-7-2320</t>
  </si>
  <si>
    <t>https://law.justia.com/codes/south-carolina/title-63/chapter-7/section-63-7-2320/</t>
  </si>
  <si>
    <r>
      <rPr>
        <b/>
        <u/>
        <sz val="11"/>
        <color rgb="FF1155CC"/>
        <rFont val="Calibri"/>
        <family val="2"/>
      </rPr>
      <t>https://www.scstatehouse.gov/code/t01c032.php</t>
    </r>
    <r>
      <rPr>
        <b/>
        <u/>
        <sz val="11"/>
        <color rgb="FF000000"/>
        <rFont val="Calibri"/>
        <family val="2"/>
      </rPr>
      <t xml:space="preserve"> </t>
    </r>
  </si>
  <si>
    <r>
      <rPr>
        <b/>
        <u/>
        <sz val="11"/>
        <color rgb="FF1155CC"/>
        <rFont val="Calibri"/>
        <family val="2"/>
      </rPr>
      <t>https://www.scstatehouse.gov/code/t07c015.php</t>
    </r>
    <r>
      <rPr>
        <b/>
        <sz val="11"/>
        <color rgb="FF000000"/>
        <rFont val="Calibri"/>
        <family val="2"/>
      </rPr>
      <t xml:space="preserve"> </t>
    </r>
  </si>
  <si>
    <r>
      <rPr>
        <b/>
        <u/>
        <sz val="11"/>
        <color rgb="FF1155CC"/>
        <rFont val="Calibri"/>
        <family val="2"/>
      </rPr>
      <t>https://www.scstatehouse.gov/code/t44c139.php</t>
    </r>
    <r>
      <rPr>
        <b/>
        <sz val="11"/>
        <color theme="1"/>
        <rFont val="Calibri"/>
        <family val="2"/>
      </rPr>
      <t xml:space="preserve"> </t>
    </r>
  </si>
  <si>
    <r>
      <rPr>
        <b/>
        <u/>
        <sz val="11"/>
        <color rgb="FF1155CC"/>
        <rFont val="Calibri"/>
        <family val="2"/>
      </rPr>
      <t>https://www.scstatehouse.gov/code/t44c041.php</t>
    </r>
    <r>
      <rPr>
        <b/>
        <sz val="11"/>
        <color theme="1"/>
        <rFont val="Calibri"/>
        <family val="2"/>
      </rPr>
      <t xml:space="preserve"> </t>
    </r>
  </si>
  <si>
    <r>
      <rPr>
        <b/>
        <u/>
        <sz val="11"/>
        <color rgb="FF1155CC"/>
        <rFont val="Calibri"/>
        <family val="2"/>
      </rPr>
      <t>https://www.scstatehouse.gov/code/t44c041.php</t>
    </r>
    <r>
      <rPr>
        <b/>
        <sz val="11"/>
        <color theme="1"/>
        <rFont val="Calibri"/>
        <family val="2"/>
      </rPr>
      <t xml:space="preserve"> </t>
    </r>
  </si>
  <si>
    <r>
      <rPr>
        <b/>
        <u/>
        <sz val="11"/>
        <color rgb="FF1155CC"/>
        <rFont val="Calibri"/>
        <family val="2"/>
      </rPr>
      <t>https://www.scstatehouse.gov/code/t44c139.php</t>
    </r>
    <r>
      <rPr>
        <b/>
        <sz val="11"/>
        <color theme="1"/>
        <rFont val="Calibri"/>
        <family val="2"/>
      </rPr>
      <t xml:space="preserve"> </t>
    </r>
  </si>
  <si>
    <r>
      <rPr>
        <b/>
        <u/>
        <sz val="11"/>
        <color rgb="FF1155CC"/>
        <rFont val="Calibri"/>
        <family val="2"/>
      </rPr>
      <t>https://www.scstatehouse.gov/code/t44c041.php</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</si>
  <si>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</si>
  <si>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</si>
  <si>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https://www.scstatehouse.gov/code/t44c041.php</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</si>
  <si>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</si>
  <si>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</si>
  <si>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</si>
  <si>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</si>
  <si>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</si>
  <si>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</si>
  <si>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</si>
  <si>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</si>
  <si>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</si>
  <si>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</si>
  <si>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</si>
  <si>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https://www.scstatehouse.gov/code/t44c139.php#44-139-10</t>
    </r>
    <r>
      <rPr>
        <b/>
        <sz val="11"/>
        <color theme="1"/>
        <rFont val="Calibri"/>
        <family val="2"/>
      </rPr>
      <t xml:space="preserve"> </t>
    </r>
  </si>
  <si>
    <r>
      <rPr>
        <b/>
        <u/>
        <sz val="11"/>
        <color rgb="FF1155CC"/>
        <rFont val="Calibri"/>
        <family val="2"/>
      </rPr>
      <t>https://www.scstatehouse.gov/code/t63c007.php</t>
    </r>
    <r>
      <rPr>
        <b/>
        <sz val="11"/>
        <color theme="1"/>
        <rFont val="Calibri"/>
        <family val="2"/>
      </rPr>
      <t xml:space="preserve"> </t>
    </r>
  </si>
  <si>
    <r>
      <rPr>
        <b/>
        <u/>
        <sz val="11"/>
        <color rgb="FF1155CC"/>
        <rFont val="Calibri"/>
        <family val="2"/>
      </rPr>
      <t>https://www.scstatehouse.gov/code/t61c006.php</t>
    </r>
    <r>
      <rPr>
        <b/>
        <sz val="11"/>
        <color theme="1"/>
        <rFont val="Calibri"/>
        <family val="2"/>
      </rPr>
      <t xml:space="preserve"> </t>
    </r>
  </si>
  <si>
    <r>
      <rPr>
        <b/>
        <u/>
        <sz val="11"/>
        <color rgb="FF1155CC"/>
        <rFont val="Calibri"/>
        <family val="2"/>
      </rPr>
      <t>https://www.scstatehouse.gov/code/t63c019.php</t>
    </r>
    <r>
      <rPr>
        <b/>
        <sz val="11"/>
        <color theme="1"/>
        <rFont val="Calibri"/>
        <family val="2"/>
      </rPr>
      <t xml:space="preserve"> </t>
    </r>
  </si>
  <si>
    <r>
      <rPr>
        <b/>
        <u/>
        <sz val="11"/>
        <color rgb="FF1155CC"/>
        <rFont val="Calibri"/>
        <family val="2"/>
      </rPr>
      <t>https://www.scstatehouse.gov/code/t44c029.php</t>
    </r>
    <r>
      <rPr>
        <b/>
        <sz val="11"/>
        <color theme="1"/>
        <rFont val="Calibri"/>
        <family val="2"/>
      </rPr>
      <t xml:space="preserve"> </t>
    </r>
  </si>
  <si>
    <r>
      <rPr>
        <b/>
        <u/>
        <sz val="11"/>
        <color rgb="FF1155CC"/>
        <rFont val="Calibri"/>
        <family val="2"/>
      </rPr>
      <t>https://www.scstatehouse.gov/coderegs/Chapter%2043.pdf#page=138</t>
    </r>
    <r>
      <rPr>
        <b/>
        <sz val="11"/>
        <color theme="1"/>
        <rFont val="Calibri"/>
        <family val="2"/>
      </rPr>
      <t xml:space="preserve"> </t>
    </r>
  </si>
  <si>
    <r>
      <rPr>
        <b/>
        <u/>
        <sz val="11"/>
        <color rgb="FF1155CC"/>
        <rFont val="Calibri"/>
        <family val="2"/>
      </rPr>
      <t>https://www.scstatehouse.gov/code/t59c001.php</t>
    </r>
    <r>
      <rPr>
        <b/>
        <sz val="11"/>
        <color theme="1"/>
        <rFont val="Calibri"/>
        <family val="2"/>
      </rPr>
      <t xml:space="preserve"> </t>
    </r>
  </si>
  <si>
    <r>
      <rPr>
        <b/>
        <u/>
        <sz val="11"/>
        <color rgb="FF1155CC"/>
        <rFont val="Calibri"/>
        <family val="2"/>
      </rPr>
      <t>https://sdlegislature.gov/Statutes/Codified_Laws/2030381</t>
    </r>
    <r>
      <rPr>
        <b/>
        <u/>
        <sz val="11"/>
        <color rgb="FF000000"/>
        <rFont val="Calibri"/>
        <family val="2"/>
      </rPr>
      <t xml:space="preserve"> </t>
    </r>
  </si>
  <si>
    <r>
      <rPr>
        <b/>
        <u/>
        <sz val="11"/>
        <color rgb="FF1155CC"/>
        <rFont val="Calibri"/>
        <family val="2"/>
      </rPr>
      <t>https://sdlegislature.gov/Statutes/Codified_Laws/2040876</t>
    </r>
    <r>
      <rPr>
        <b/>
        <sz val="11"/>
        <color rgb="FF000000"/>
        <rFont val="Calibri"/>
        <family val="2"/>
      </rPr>
      <t xml:space="preserve"> </t>
    </r>
  </si>
  <si>
    <r>
      <rPr>
        <b/>
        <u/>
        <sz val="11"/>
        <color rgb="FF1155CC"/>
        <rFont val="Calibri"/>
        <family val="2"/>
      </rPr>
      <t>https://sdlegislature.gov/Statutes/34-23A-11</t>
    </r>
    <r>
      <rPr>
        <b/>
        <sz val="11"/>
        <color theme="1"/>
        <rFont val="Calibri"/>
        <family val="2"/>
      </rPr>
      <t xml:space="preserve"> </t>
    </r>
  </si>
  <si>
    <r>
      <rPr>
        <b/>
        <u/>
        <sz val="11"/>
        <color rgb="FF1155CC"/>
        <rFont val="Calibri"/>
        <family val="2"/>
      </rPr>
      <t>https://sdlegislature.gov/Statutes/Codified_Laws/2057126</t>
    </r>
    <r>
      <rPr>
        <b/>
        <sz val="11"/>
        <color theme="1"/>
        <rFont val="Calibri"/>
        <family val="2"/>
      </rPr>
      <t xml:space="preserve"> </t>
    </r>
  </si>
  <si>
    <r>
      <rPr>
        <b/>
        <u/>
        <sz val="11"/>
        <color rgb="FF1155CC"/>
        <rFont val="Calibri"/>
        <family val="2"/>
      </rPr>
      <t>https://sdlegislature.gov/Statutes/Codified_Laws/2057126</t>
    </r>
    <r>
      <rPr>
        <b/>
        <sz val="11"/>
        <color theme="1"/>
        <rFont val="Calibri"/>
        <family val="2"/>
      </rPr>
      <t xml:space="preserve"> </t>
    </r>
  </si>
  <si>
    <r>
      <rPr>
        <b/>
        <u/>
        <sz val="11"/>
        <color rgb="FF1155CC"/>
        <rFont val="Calibri"/>
        <family val="2"/>
      </rPr>
      <t>https://sdlegislature.gov/Statutes/Codified_Laws/2057123</t>
    </r>
    <r>
      <rPr>
        <b/>
        <sz val="11"/>
        <color theme="1"/>
        <rFont val="Calibri"/>
        <family val="2"/>
      </rPr>
      <t xml:space="preserve"> </t>
    </r>
  </si>
  <si>
    <r>
      <rPr>
        <b/>
        <u/>
        <sz val="11"/>
        <color rgb="FF1155CC"/>
        <rFont val="Calibri"/>
        <family val="2"/>
      </rPr>
      <t>https://sdlegislature.gov/Statutes/Codified_Laws/2057123</t>
    </r>
    <r>
      <rPr>
        <b/>
        <sz val="11"/>
        <color theme="1"/>
        <rFont val="Calibri"/>
        <family val="2"/>
      </rPr>
      <t xml:space="preserve"> </t>
    </r>
  </si>
  <si>
    <r>
      <rPr>
        <b/>
        <u/>
        <sz val="11"/>
        <color rgb="FF1155CC"/>
        <rFont val="Calibri"/>
        <family val="2"/>
      </rPr>
      <t>https://sdlegislature.gov/Statutes/Codified_Laws/2057123</t>
    </r>
    <r>
      <rPr>
        <b/>
        <sz val="11"/>
        <color theme="1"/>
        <rFont val="Calibri"/>
        <family val="2"/>
      </rPr>
      <t xml:space="preserve"> </t>
    </r>
  </si>
  <si>
    <r>
      <rPr>
        <b/>
        <u/>
        <sz val="11"/>
        <color rgb="FF1155CC"/>
        <rFont val="Calibri"/>
        <family val="2"/>
      </rPr>
      <t>https://sdlegislature.gov/Statutes/Codified_Laws/2057123</t>
    </r>
    <r>
      <rPr>
        <b/>
        <sz val="11"/>
        <color theme="1"/>
        <rFont val="Calibri"/>
        <family val="2"/>
      </rPr>
      <t xml:space="preserve"> </t>
    </r>
  </si>
  <si>
    <t>§ 20-13-21</t>
  </si>
  <si>
    <t>https://sdlegislature.gov/Statutes/20-13-21</t>
  </si>
  <si>
    <r>
      <rPr>
        <b/>
        <u/>
        <sz val="11"/>
        <color rgb="FF1155CC"/>
        <rFont val="Calibri"/>
        <family val="2"/>
      </rPr>
      <t>https://sdlegislature.gov/Statutes/Codified_Laws/2050731</t>
    </r>
    <r>
      <rPr>
        <b/>
        <sz val="11"/>
        <color theme="1"/>
        <rFont val="Calibri"/>
        <family val="2"/>
      </rPr>
      <t xml:space="preserve"> </t>
    </r>
  </si>
  <si>
    <r>
      <rPr>
        <b/>
        <u/>
        <sz val="11"/>
        <color rgb="FF1155CC"/>
        <rFont val="Calibri"/>
        <family val="2"/>
      </rPr>
      <t>https://sdlegislature.gov/Statutes/Codified_Laws/2059073</t>
    </r>
    <r>
      <rPr>
        <b/>
        <u/>
        <sz val="11"/>
        <color rgb="FF000000"/>
        <rFont val="Calibri"/>
        <family val="2"/>
      </rPr>
      <t xml:space="preserve"> </t>
    </r>
  </si>
  <si>
    <t>§35-9-2</t>
  </si>
  <si>
    <r>
      <rPr>
        <b/>
        <u/>
        <sz val="11"/>
        <color rgb="FF1155CC"/>
        <rFont val="Calibri"/>
        <family val="2"/>
      </rPr>
      <t>https://sdlegislature.gov/Statutes/Codified_Laws/2059080</t>
    </r>
    <r>
      <rPr>
        <b/>
        <u/>
        <sz val="11"/>
        <color rgb="FF000000"/>
        <rFont val="Calibri"/>
        <family val="2"/>
      </rPr>
      <t xml:space="preserve"> </t>
    </r>
  </si>
  <si>
    <t xml:space="preserve">Statute was incorrectly entered. previously. </t>
  </si>
  <si>
    <r>
      <rPr>
        <b/>
        <u/>
        <sz val="11"/>
        <color rgb="FF1155CC"/>
        <rFont val="Calibri"/>
        <family val="2"/>
      </rPr>
      <t>https://sdlegislature.gov/Statutes/Codified_Laws/2042038</t>
    </r>
    <r>
      <rPr>
        <b/>
        <sz val="11"/>
        <color theme="1"/>
        <rFont val="Calibri"/>
        <family val="2"/>
      </rPr>
      <t xml:space="preserve"> </t>
    </r>
  </si>
  <si>
    <r>
      <rPr>
        <b/>
        <u/>
        <sz val="11"/>
        <color rgb="FF1155CC"/>
        <rFont val="Calibri"/>
        <family val="2"/>
      </rPr>
      <t>https://sdlegislature.gov/Statutes/Codified_Laws/2042000</t>
    </r>
    <r>
      <rPr>
        <b/>
        <sz val="11"/>
        <color theme="1"/>
        <rFont val="Calibri"/>
        <family val="2"/>
      </rPr>
      <t xml:space="preserve"> </t>
    </r>
  </si>
  <si>
    <r>
      <rPr>
        <b/>
        <u/>
        <sz val="11"/>
        <color rgb="FF1155CC"/>
        <rFont val="Calibri"/>
        <family val="2"/>
      </rPr>
      <t>https://sdlegislature.gov/Statutes/Codified_Laws/2042000</t>
    </r>
    <r>
      <rPr>
        <b/>
        <sz val="11"/>
        <color theme="1"/>
        <rFont val="Calibri"/>
        <family val="2"/>
      </rPr>
      <t xml:space="preserve"> </t>
    </r>
  </si>
  <si>
    <t>S.D. Codified Laws § 26-6-16</t>
  </si>
  <si>
    <t>https://sdlegislature.gov/Statutes/26-6-16</t>
  </si>
  <si>
    <t xml:space="preserve">While there are plenty of protections for foster care agencies in this state (§§ 26-6-39, 26-6-40, 26-6-38, 26-6-41), none of these extend down to the individual adoptive or foster parents. </t>
  </si>
  <si>
    <r>
      <rPr>
        <b/>
        <u/>
        <sz val="11"/>
        <color rgb="FF1155CC"/>
        <rFont val="Calibri"/>
        <family val="2"/>
      </rPr>
      <t>https://sdlegislature.gov/Statutes/Codified_Laws/2030381</t>
    </r>
    <r>
      <rPr>
        <b/>
        <u/>
        <sz val="11"/>
        <color rgb="FF000000"/>
        <rFont val="Calibri"/>
        <family val="2"/>
      </rPr>
      <t xml:space="preserve"> </t>
    </r>
  </si>
  <si>
    <r>
      <rPr>
        <b/>
        <u/>
        <sz val="11"/>
        <color rgb="FF1155CC"/>
        <rFont val="Calibri"/>
        <family val="2"/>
      </rPr>
      <t>https://sdlegislature.gov/Statutes/Codified_Laws/2040876</t>
    </r>
    <r>
      <rPr>
        <b/>
        <sz val="11"/>
        <color rgb="FF000000"/>
        <rFont val="Calibri"/>
        <family val="2"/>
      </rPr>
      <t xml:space="preserve"> </t>
    </r>
  </si>
  <si>
    <r>
      <rPr>
        <b/>
        <u/>
        <sz val="11"/>
        <color rgb="FF1155CC"/>
        <rFont val="Calibri"/>
        <family val="2"/>
      </rPr>
      <t>https://sdlegislature.gov/Statutes/34-23A-11</t>
    </r>
    <r>
      <rPr>
        <b/>
        <sz val="11"/>
        <color theme="1"/>
        <rFont val="Calibri"/>
        <family val="2"/>
      </rPr>
      <t xml:space="preserve"> </t>
    </r>
  </si>
  <si>
    <r>
      <rPr>
        <b/>
        <u/>
        <sz val="11"/>
        <color rgb="FF1155CC"/>
        <rFont val="Calibri"/>
        <family val="2"/>
      </rPr>
      <t>https://sdlegislature.gov/Statutes/Codified_Laws/2057126</t>
    </r>
    <r>
      <rPr>
        <b/>
        <sz val="11"/>
        <color theme="1"/>
        <rFont val="Calibri"/>
        <family val="2"/>
      </rPr>
      <t xml:space="preserve"> </t>
    </r>
  </si>
  <si>
    <r>
      <rPr>
        <b/>
        <u/>
        <sz val="11"/>
        <color rgb="FF1155CC"/>
        <rFont val="Calibri"/>
        <family val="2"/>
      </rPr>
      <t>https://sdlegislature.gov/Statutes/Codified_Laws/2057126</t>
    </r>
    <r>
      <rPr>
        <b/>
        <sz val="11"/>
        <color theme="1"/>
        <rFont val="Calibri"/>
        <family val="2"/>
      </rPr>
      <t xml:space="preserve"> </t>
    </r>
  </si>
  <si>
    <r>
      <rPr>
        <b/>
        <u/>
        <sz val="11"/>
        <color rgb="FF1155CC"/>
        <rFont val="Calibri"/>
        <family val="2"/>
      </rPr>
      <t>https://sdlegislature.gov/Statutes/Codified_Laws/2057123</t>
    </r>
    <r>
      <rPr>
        <b/>
        <sz val="11"/>
        <color theme="1"/>
        <rFont val="Calibri"/>
        <family val="2"/>
      </rPr>
      <t xml:space="preserve"> </t>
    </r>
  </si>
  <si>
    <r>
      <rPr>
        <b/>
        <u/>
        <sz val="11"/>
        <color rgb="FF1155CC"/>
        <rFont val="Calibri"/>
        <family val="2"/>
      </rPr>
      <t>https://sdlegislature.gov/Statutes/Codified_Laws/2057123</t>
    </r>
    <r>
      <rPr>
        <b/>
        <sz val="11"/>
        <color theme="1"/>
        <rFont val="Calibri"/>
        <family val="2"/>
      </rPr>
      <t xml:space="preserve"> </t>
    </r>
  </si>
  <si>
    <r>
      <rPr>
        <b/>
        <u/>
        <sz val="11"/>
        <color rgb="FF1155CC"/>
        <rFont val="Calibri"/>
        <family val="2"/>
      </rPr>
      <t>https://sdlegislature.gov/Statutes/Codified_Laws/2057123</t>
    </r>
    <r>
      <rPr>
        <b/>
        <sz val="11"/>
        <color theme="1"/>
        <rFont val="Calibri"/>
        <family val="2"/>
      </rPr>
      <t xml:space="preserve"> </t>
    </r>
  </si>
  <si>
    <r>
      <rPr>
        <b/>
        <u/>
        <sz val="11"/>
        <color rgb="FF1155CC"/>
        <rFont val="Calibri"/>
        <family val="2"/>
      </rPr>
      <t>https://sdlegislature.gov/Statutes/Codified_Laws/2057123</t>
    </r>
    <r>
      <rPr>
        <b/>
        <sz val="11"/>
        <color theme="1"/>
        <rFont val="Calibri"/>
        <family val="2"/>
      </rPr>
      <t xml:space="preserve"> </t>
    </r>
  </si>
  <si>
    <r>
      <rPr>
        <b/>
        <u/>
        <sz val="11"/>
        <color rgb="FF1155CC"/>
        <rFont val="Calibri"/>
        <family val="2"/>
      </rPr>
      <t>https://sdlegislature.gov/Statutes/Codified_Laws/2050731</t>
    </r>
    <r>
      <rPr>
        <b/>
        <sz val="11"/>
        <color theme="1"/>
        <rFont val="Calibri"/>
        <family val="2"/>
      </rPr>
      <t xml:space="preserve"> </t>
    </r>
  </si>
  <si>
    <r>
      <rPr>
        <b/>
        <u/>
        <sz val="11"/>
        <color rgb="FF1155CC"/>
        <rFont val="Calibri"/>
        <family val="2"/>
      </rPr>
      <t>https://sdlegislature.gov/Statutes/Codified_Laws/2059073</t>
    </r>
    <r>
      <rPr>
        <b/>
        <sz val="11"/>
        <color theme="1"/>
        <rFont val="Calibri"/>
        <family val="2"/>
      </rPr>
      <t xml:space="preserve"> </t>
    </r>
  </si>
  <si>
    <r>
      <rPr>
        <b/>
        <u/>
        <sz val="11"/>
        <color rgb="FF1155CC"/>
        <rFont val="Calibri"/>
        <family val="2"/>
      </rPr>
      <t>https://sdlegislature.gov/Statutes/Codified_Laws/2059080</t>
    </r>
    <r>
      <rPr>
        <b/>
        <sz val="11"/>
        <color theme="1"/>
        <rFont val="Calibri"/>
        <family val="2"/>
      </rPr>
      <t xml:space="preserve"> </t>
    </r>
  </si>
  <si>
    <r>
      <rPr>
        <b/>
        <u/>
        <sz val="11"/>
        <color rgb="FF1155CC"/>
        <rFont val="Calibri"/>
        <family val="2"/>
      </rPr>
      <t>https://sdlegislature.gov/Statutes/Codified_Laws/2042038</t>
    </r>
    <r>
      <rPr>
        <b/>
        <sz val="11"/>
        <color theme="1"/>
        <rFont val="Calibri"/>
        <family val="2"/>
      </rPr>
      <t xml:space="preserve"> </t>
    </r>
  </si>
  <si>
    <r>
      <rPr>
        <b/>
        <u/>
        <sz val="11"/>
        <color rgb="FF1155CC"/>
        <rFont val="Calibri"/>
        <family val="2"/>
      </rPr>
      <t>https://sdlegislature.gov/Statutes/Codified_Laws/2042000</t>
    </r>
    <r>
      <rPr>
        <b/>
        <sz val="11"/>
        <color theme="1"/>
        <rFont val="Calibri"/>
        <family val="2"/>
      </rPr>
      <t xml:space="preserve"> </t>
    </r>
  </si>
  <si>
    <r>
      <rPr>
        <b/>
        <u/>
        <sz val="11"/>
        <color rgb="FF1155CC"/>
        <rFont val="Calibri"/>
        <family val="2"/>
      </rPr>
      <t>https://sdlegislature.gov/Statutes/Codified_Laws/2042000</t>
    </r>
    <r>
      <rPr>
        <b/>
        <sz val="11"/>
        <color theme="1"/>
        <rFont val="Calibri"/>
        <family val="2"/>
      </rPr>
      <t xml:space="preserve"> </t>
    </r>
  </si>
  <si>
    <r>
      <rPr>
        <b/>
        <u/>
        <sz val="11"/>
        <color rgb="FF1155CC"/>
        <rFont val="Calibri"/>
        <family val="2"/>
      </rPr>
      <t>Tennessee Code § 4-1-407 (2020) - Preservation of Religious Freedom :: 2020 Tennessee Code :: U.S. Codes and Statutes :: U.S. Law :: Justia</t>
    </r>
  </si>
  <si>
    <r>
      <rPr>
        <b/>
        <u/>
        <sz val="11"/>
        <color rgb="FF1155CC"/>
        <rFont val="Calibri"/>
        <family val="2"/>
      </rPr>
      <t>Tennessee Code Title 2. Elections § 2-6-201 | FindLaw</t>
    </r>
  </si>
  <si>
    <r>
      <rPr>
        <b/>
        <u/>
        <sz val="11"/>
        <color rgb="FF1155CC"/>
        <rFont val="Calibri"/>
        <family val="2"/>
      </rPr>
      <t>Tennessee Code § 39-15-204 (2023) - Right to refuse to perform abortions :: 2023 Tennessee Code :: U.S. Codes and Statutes :: U.S. Law :: Justia</t>
    </r>
  </si>
  <si>
    <r>
      <rPr>
        <b/>
        <u/>
        <sz val="11"/>
        <color rgb="FF1155CC"/>
        <rFont val="Calibri"/>
        <family val="2"/>
      </rPr>
      <t>Tennessee Code § 39-15-204 (2023) - Right to refuse to perform abortions :: 2023 Tennessee Code :: U.S. Codes and Statutes :: U.S. Law :: Justia</t>
    </r>
  </si>
  <si>
    <r>
      <rPr>
        <b/>
        <u/>
        <sz val="11"/>
        <color rgb="FF1155CC"/>
        <rFont val="Calibri"/>
        <family val="2"/>
      </rPr>
      <t>Tennessee Code § 39-15-204 (2023) - Right to refuse to perform abortions :: 2023 Tennessee Code :: U.S. Codes and Statutes :: U.S. Law :: Justia</t>
    </r>
  </si>
  <si>
    <r>
      <rPr>
        <b/>
        <u/>
        <sz val="11"/>
        <color rgb="FF1155CC"/>
        <rFont val="Calibri"/>
        <family val="2"/>
      </rPr>
      <t>Tennessee Code § 39-15-204 (2023) - Right to refuse to perform abortions :: 2023 Tennessee Code :: U.S. Codes and Statutes :: U.S. Law :: Justia</t>
    </r>
  </si>
  <si>
    <r>
      <rPr>
        <b/>
        <u/>
        <sz val="11"/>
        <color rgb="FF1155CC"/>
        <rFont val="Calibri"/>
        <family val="2"/>
      </rPr>
      <t>Tennessee Code § 39-15-204 (2023) - Right to refuse to perform abortions :: 2023 Tennessee Code :: U.S. Codes and Statutes :: U.S. Law :: Justia</t>
    </r>
  </si>
  <si>
    <r>
      <rPr>
        <b/>
        <u/>
        <sz val="11"/>
        <color rgb="FF1155CC"/>
        <rFont val="Calibri"/>
        <family val="2"/>
      </rPr>
      <t>Tennessee Code § 39-15-204 (2023) - Right to refuse to perform abortions :: 2023 Tennessee Code :: U.S. Codes and Statutes :: U.S. Law :: Justia</t>
    </r>
  </si>
  <si>
    <r>
      <rPr>
        <b/>
        <u/>
        <sz val="11"/>
        <color rgb="FF1155CC"/>
        <rFont val="Calibri"/>
        <family val="2"/>
      </rPr>
      <t>Tennessee Code § 39-15-204 (2023) - Right to refuse to perform abortions :: 2023 Tennessee Code :: U.S. Codes and Statutes :: U.S. Law :: Justia</t>
    </r>
  </si>
  <si>
    <r>
      <rPr>
        <b/>
        <u/>
        <sz val="11"/>
        <color rgb="FF1155CC"/>
        <rFont val="Calibri"/>
        <family val="2"/>
      </rPr>
      <t>Tennessee Code § 68-34-104 (2023) - Contraceptives - Availability - Information - Religious belief :: 2023 Tennessee Code :: U.S. Codes and Statutes :: U.S. Law :: Justia</t>
    </r>
  </si>
  <si>
    <r>
      <rPr>
        <b/>
        <u/>
        <sz val="11"/>
        <color rgb="FF1155CC"/>
        <rFont val="Calibri"/>
        <family val="2"/>
      </rPr>
      <t>Tennessee Code § 68-34-104 (2023) - Contraceptives - Availability - Information - Religious belief :: 2023 Tennessee Code :: U.S. Codes and Statutes :: U.S. Law :: Justia</t>
    </r>
  </si>
  <si>
    <r>
      <rPr>
        <b/>
        <u/>
        <sz val="11"/>
        <color rgb="FF1155CC"/>
        <rFont val="Calibri"/>
        <family val="2"/>
      </rPr>
      <t>Tennessee Code § 68-34-104 (2023) - Contraceptives - Availability - Information - Religious belief :: 2023 Tennessee Code :: U.S. Codes and Statutes :: U.S. Law :: Justia</t>
    </r>
  </si>
  <si>
    <r>
      <rPr>
        <b/>
        <u/>
        <sz val="11"/>
        <color rgb="FF1155CC"/>
        <rFont val="Calibri"/>
        <family val="2"/>
      </rPr>
      <t>Tennessee Code § 68-34-104 (2023) - Contraceptives - Availability - Information - Religious belief :: 2023 Tennessee Code :: U.S. Codes and Statutes :: U.S. Law :: Justia</t>
    </r>
  </si>
  <si>
    <r>
      <rPr>
        <b/>
        <u/>
        <sz val="11"/>
        <color rgb="FF1155CC"/>
        <rFont val="Calibri"/>
        <family val="2"/>
      </rPr>
      <t>Tennessee Code § 68-34-104 (2023) - Contraceptives - Availability - Information - Religious belief :: 2023 Tennessee Code :: U.S. Codes and Statutes :: U.S. Law :: Justia</t>
    </r>
  </si>
  <si>
    <r>
      <rPr>
        <b/>
        <u/>
        <sz val="11"/>
        <color rgb="FF1155CC"/>
        <rFont val="Calibri"/>
        <family val="2"/>
      </rPr>
      <t>Tennessee Code § 68-34-104 (2023) - Contraceptives - Availability - Information - Religious belief :: 2023 Tennessee Code :: U.S. Codes and Statutes :: U.S. Law :: Justia</t>
    </r>
  </si>
  <si>
    <r>
      <rPr>
        <b/>
        <u/>
        <sz val="11"/>
        <color rgb="FF1155CC"/>
        <rFont val="Calibri"/>
        <family val="2"/>
      </rPr>
      <t>Tennessee Code § 68-34-104 (2023) - Contraceptives - Availability - Information - Religious belief :: 2023 Tennessee Code :: U.S. Codes and Statutes :: U.S. Law :: Justia</t>
    </r>
  </si>
  <si>
    <r>
      <rPr>
        <b/>
        <u/>
        <sz val="11"/>
        <color rgb="FF1155CC"/>
        <rFont val="Calibri"/>
        <family val="2"/>
      </rPr>
      <t>Tennessee Code § 68-34-104 (2023) - Contraceptives - Availability - Information - Religious belief :: 2023 Tennessee Code :: U.S. Codes and Statutes :: U.S. Law :: Justia</t>
    </r>
  </si>
  <si>
    <r>
      <rPr>
        <b/>
        <u/>
        <sz val="11"/>
        <color rgb="FF1155CC"/>
        <rFont val="Calibri"/>
        <family val="2"/>
      </rPr>
      <t>Tennessee Code § 68-34-104 (2023) - Contraceptives - Availability - Information - Religious belief :: 2023 Tennessee Code :: U.S. Codes and Statutes :: U.S. Law :: Justia</t>
    </r>
  </si>
  <si>
    <r>
      <rPr>
        <b/>
        <u/>
        <sz val="11"/>
        <color rgb="FF1155CC"/>
        <rFont val="Calibri"/>
        <family val="2"/>
      </rPr>
      <t>Tennessee Code § 68-34-104 (2023) - Contraceptives - Availability - Information - Religious belief :: 2023 Tennessee Code :: U.S. Codes and Statutes :: U.S. Law :: Justia</t>
    </r>
  </si>
  <si>
    <r>
      <rPr>
        <b/>
        <u/>
        <sz val="11"/>
        <color rgb="FF1155CC"/>
        <rFont val="Calibri"/>
        <family val="2"/>
      </rPr>
      <t>Tennessee Code § 68-34-104 (2023) - Contraceptives - Availability - Information - Religious belief :: 2023 Tennessee Code :: U.S. Codes and Statutes :: U.S. Law :: Justia</t>
    </r>
  </si>
  <si>
    <r>
      <rPr>
        <b/>
        <u/>
        <sz val="11"/>
        <color rgb="FF1155CC"/>
        <rFont val="Calibri"/>
        <family val="2"/>
      </rPr>
      <t>Tennessee Code § 68-34-104 (2023) - Contraceptives - Availability - Information - Religious belief :: 2023 Tennessee Code :: U.S. Codes and Statutes :: U.S. Law :: Justia</t>
    </r>
  </si>
  <si>
    <t>§ 63-22-302</t>
  </si>
  <si>
    <t xml:space="preserve">https://law.justia.com/codes/tennessee/title-63/chapter-22/part-3/section-63-22-302/ </t>
  </si>
  <si>
    <t>§ 45-1-128; § 56-8-114</t>
  </si>
  <si>
    <r>
      <rPr>
        <b/>
        <u/>
        <sz val="11"/>
        <color rgb="FF1155CC"/>
        <rFont val="Calibri"/>
        <family val="2"/>
      </rPr>
      <t>https://casetext.com/statute/tennessee-code/title-45-banks-and-financial-institutions/chapter-1-department-of-financial-institutions/part-1-department-of-financial-institutions/section-45-1-128-analyzing-risk-factors-of-customers-prohibited-considerations-notice</t>
    </r>
    <r>
      <rPr>
        <b/>
        <sz val="11"/>
        <color rgb="FF000000"/>
        <rFont val="Calibri"/>
        <family val="2"/>
      </rPr>
      <t xml:space="preserve">; </t>
    </r>
    <r>
      <rPr>
        <b/>
        <u/>
        <sz val="11"/>
        <color rgb="FF1155CC"/>
        <rFont val="Calibri"/>
        <family val="2"/>
      </rPr>
      <t>https://law.justia.com/codes/tennessee/title-56/chapter-8/part-1/section-56-8-114/</t>
    </r>
    <r>
      <rPr>
        <b/>
        <sz val="11"/>
        <color rgb="FF000000"/>
        <rFont val="Calibri"/>
        <family val="2"/>
      </rPr>
      <t xml:space="preserve">  </t>
    </r>
  </si>
  <si>
    <t>Both acts added in 2024</t>
  </si>
  <si>
    <r>
      <rPr>
        <b/>
        <u/>
        <sz val="11"/>
        <color rgb="FF1155CC"/>
        <rFont val="Calibri"/>
        <family val="2"/>
      </rPr>
      <t>https://casetext.com/statute/tennessee-code/title-45-banks-and-financial-institutions/chapter-1-department-of-financial-institutions/part-1-department-of-financial-institutions/section-45-1-128-analyzing-risk-factors-of-customers-prohibited-considerations-notice</t>
    </r>
    <r>
      <rPr>
        <b/>
        <sz val="11"/>
        <color rgb="FF000000"/>
        <rFont val="Calibri"/>
        <family val="2"/>
      </rPr>
      <t xml:space="preserve">; </t>
    </r>
    <r>
      <rPr>
        <b/>
        <u/>
        <sz val="11"/>
        <color rgb="FF1155CC"/>
        <rFont val="Calibri"/>
        <family val="2"/>
      </rPr>
      <t>https://law.justia.com/codes/tennessee/title-56/chapter-8/part-1/section-56-8-114/</t>
    </r>
    <r>
      <rPr>
        <b/>
        <sz val="11"/>
        <color rgb="FF000000"/>
        <rFont val="Calibri"/>
        <family val="2"/>
      </rPr>
      <t xml:space="preserve">  </t>
    </r>
  </si>
  <si>
    <r>
      <rPr>
        <b/>
        <u/>
        <sz val="11"/>
        <color rgb="FF1155CC"/>
        <rFont val="Calibri"/>
        <family val="2"/>
      </rPr>
      <t>Tennessee Code § 37-1-403 (2023) - Reporting of brutality, abuse, neglect or child sexual abuse - Notification to parents of abuse on school grounds or under school supervision - Confidentiality of records :: 2023 Tennessee Code :: U.S. Codes and Statutes :: U.S. Law :: Justia</t>
    </r>
  </si>
  <si>
    <r>
      <rPr>
        <b/>
        <u/>
        <sz val="11"/>
        <color rgb="FF1155CC"/>
        <rFont val="Calibri"/>
        <family val="2"/>
      </rPr>
      <t>Tennessee Code § 1-3-113 (2023) - Eighteen-year-olds - Legal responsibility - Tobacco, smoking hemp, or vapor products and alcoholic beverage restrictions on persons under twenty-one :: 2023 Tennessee Code :: U.S. Codes and Statutes :: U.S. Law :: Justia</t>
    </r>
  </si>
  <si>
    <r>
      <rPr>
        <b/>
        <u/>
        <sz val="11"/>
        <color rgb="FF1155CC"/>
        <rFont val="Calibri"/>
        <family val="2"/>
      </rPr>
      <t>Tennessee Code § 1-3-113 (2023) - Eighteen-year-olds - Legal responsibility - Tobacco, smoking hemp, or vapor products and alcoholic beverage restrictions on persons under twenty-one :: 2023 Tennessee Code :: U.S. Codes and Statutes :: U.S. Law :: Justia</t>
    </r>
  </si>
  <si>
    <t>§58-2-107 (n)</t>
  </si>
  <si>
    <r>
      <rPr>
        <b/>
        <u/>
        <sz val="11"/>
        <color rgb="FF1155CC"/>
        <rFont val="Calibri"/>
        <family val="2"/>
      </rPr>
      <t>Tennessee Code § 58-2-107 (2023) - Emergency management powers of the governor :: 2023 Tennessee Code :: U.S. Codes and Statutes :: U.S. Law :: Justia</t>
    </r>
  </si>
  <si>
    <r>
      <rPr>
        <b/>
        <u/>
        <sz val="11"/>
        <color rgb="FF1155CC"/>
        <rFont val="Calibri"/>
        <family val="2"/>
      </rPr>
      <t>Tennessee Code § 49-6-5001 (2023) - General provisions :: 2023 Tennessee Code :: U.S. Codes and Statutes :: U.S. Law :: Justia</t>
    </r>
  </si>
  <si>
    <r>
      <rPr>
        <b/>
        <u/>
        <sz val="11"/>
        <color rgb="FF1155CC"/>
        <rFont val="Calibri"/>
        <family val="2"/>
      </rPr>
      <t>Tennessee Code Title 49. Education § 49-6-2904 | FindLaw</t>
    </r>
  </si>
  <si>
    <r>
      <rPr>
        <b/>
        <u/>
        <sz val="11"/>
        <color rgb="FF1155CC"/>
        <rFont val="Calibri"/>
        <family val="2"/>
      </rPr>
      <t>Tennessee Code § 49-2-130 (2023) - Policy excusing student to attend released time course in religious moral instruction authorized - Requirements - Liability - Credit :: 2023 Tennessee Code :: U.S. Codes and Statutes :: U.S. Law :: Justia</t>
    </r>
  </si>
  <si>
    <t>§ 49-6-1305</t>
  </si>
  <si>
    <t>https://law.justia.com/codes/tennessee/title-49/chapter-6/part-13/section-49-6-1305/</t>
  </si>
  <si>
    <t>Tenn. Code Ann. § 37-6-102</t>
  </si>
  <si>
    <t>https://law.justia.com/codes/tennessee/title-37/chapter-6/section-37-6-102/</t>
  </si>
  <si>
    <r>
      <rPr>
        <b/>
        <u/>
        <sz val="11"/>
        <color rgb="FF1155CC"/>
        <rFont val="Calibri"/>
        <family val="2"/>
      </rPr>
      <t>https://advance.lexis.com/api/document/collection/statutes-legislation/id/4WYD-RRS0-R03K-W16S-00008-00?cite=Tenn.%20Code%20Ann.%20%C2%A7%204-1-407&amp;context=1000516</t>
    </r>
    <r>
      <rPr>
        <b/>
        <u/>
        <sz val="11"/>
        <color rgb="FF000000"/>
        <rFont val="Calibri"/>
        <family val="2"/>
      </rPr>
      <t xml:space="preserve"> </t>
    </r>
  </si>
  <si>
    <r>
      <rPr>
        <b/>
        <u/>
        <sz val="11"/>
        <color rgb="FF1155CC"/>
        <rFont val="Calibri"/>
        <family val="2"/>
      </rPr>
      <t>https://advance.lexis.com/api/document/collection/statutes-legislation/id/4X8J-5J80-R03M-X0FH-00008-00?cite=Tenn.%20Code%20Ann.%20%C2%A7%202-6-201&amp;context=1000516</t>
    </r>
    <r>
      <rPr>
        <b/>
        <sz val="11"/>
        <color rgb="FF000000"/>
        <rFont val="Calibri"/>
        <family val="2"/>
      </rPr>
      <t xml:space="preserve"> </t>
    </r>
  </si>
  <si>
    <r>
      <rPr>
        <b/>
        <u/>
        <sz val="11"/>
        <color rgb="FF1155CC"/>
        <rFont val="Calibri"/>
        <family val="2"/>
      </rPr>
      <t>https://advance.lexis.com/api/document/collection/statutes-legislation/id/50J2-V4R0-R03M-S463-00008-00?cite=Tenn.%20Code%20Ann.%20%C2%A7%2039-15-204&amp;context=1000516</t>
    </r>
    <r>
      <rPr>
        <b/>
        <sz val="11"/>
        <color theme="1"/>
        <rFont val="Calibri"/>
        <family val="2"/>
      </rPr>
      <t xml:space="preserve"> </t>
    </r>
  </si>
  <si>
    <r>
      <rPr>
        <b/>
        <u/>
        <sz val="11"/>
        <color rgb="FF1155CC"/>
        <rFont val="Calibri"/>
        <family val="2"/>
      </rPr>
      <t>https://advance.lexis.com/api/document/collection/statutes-legislation/id/50J2-V4R0-R03M-S463-00008-00?cite=Tenn.%20Code%20Ann.%20%C2%A7%2039-15-204&amp;context=1000516</t>
    </r>
    <r>
      <rPr>
        <b/>
        <sz val="11"/>
        <color theme="1"/>
        <rFont val="Calibri"/>
        <family val="2"/>
      </rPr>
      <t xml:space="preserve"> </t>
    </r>
  </si>
  <si>
    <r>
      <rPr>
        <b/>
        <u/>
        <sz val="11"/>
        <color rgb="FF1155CC"/>
        <rFont val="Calibri"/>
        <family val="2"/>
      </rPr>
      <t>https://advance.lexis.com/api/document/collection/statutes-legislation/id/50J2-V4R0-R03M-S463-00008-00?cite=Tenn.%20Code%20Ann.%20%C2%A7%2039-15-204&amp;context=1000516</t>
    </r>
    <r>
      <rPr>
        <b/>
        <sz val="11"/>
        <color theme="1"/>
        <rFont val="Calibri"/>
        <family val="2"/>
      </rPr>
      <t xml:space="preserve"> </t>
    </r>
  </si>
  <si>
    <r>
      <rPr>
        <b/>
        <u/>
        <sz val="11"/>
        <color rgb="FF1155CC"/>
        <rFont val="Calibri"/>
        <family val="2"/>
      </rPr>
      <t>https://advance.lexis.com/api/document/collection/statutes-legislation/id/50J2-V4R0-R03M-S463-00008-00?cite=Tenn.%20Code%20Ann.%20%C2%A7%2039-15-204&amp;context=1000516</t>
    </r>
    <r>
      <rPr>
        <b/>
        <sz val="11"/>
        <color theme="1"/>
        <rFont val="Calibri"/>
        <family val="2"/>
      </rPr>
      <t xml:space="preserve"> </t>
    </r>
  </si>
  <si>
    <r>
      <rPr>
        <b/>
        <u/>
        <sz val="11"/>
        <color rgb="FF1155CC"/>
        <rFont val="Calibri"/>
        <family val="2"/>
      </rPr>
      <t>https://advance.lexis.com/api/document/collection/statutes-legislation/id/50J2-V4R0-R03M-S463-00008-00?cite=Tenn.%20Code%20Ann.%20%C2%A7%2039-15-204&amp;context=1000516</t>
    </r>
    <r>
      <rPr>
        <b/>
        <sz val="11"/>
        <color theme="1"/>
        <rFont val="Calibri"/>
        <family val="2"/>
      </rPr>
      <t xml:space="preserve"> </t>
    </r>
  </si>
  <si>
    <r>
      <rPr>
        <b/>
        <u/>
        <sz val="11"/>
        <color rgb="FF1155CC"/>
        <rFont val="Calibri"/>
        <family val="2"/>
      </rPr>
      <t>https://advance.lexis.com/api/document/collection/statutes-legislation/id/50J2-V4R0-R03M-S463-00008-00?cite=Tenn.%20Code%20Ann.%20%C2%A7%2039-15-204&amp;context=1000516</t>
    </r>
    <r>
      <rPr>
        <b/>
        <sz val="11"/>
        <color theme="1"/>
        <rFont val="Calibri"/>
        <family val="2"/>
      </rPr>
      <t xml:space="preserve"> </t>
    </r>
  </si>
  <si>
    <r>
      <rPr>
        <b/>
        <u/>
        <sz val="11"/>
        <color rgb="FF1155CC"/>
        <rFont val="Calibri"/>
        <family val="2"/>
      </rPr>
      <t>https://advance.lexis.com/api/document/collection/statutes-legislation/id/50J2-V4R0-R03M-S463-00008-00?cite=Tenn.%20Code%20Ann.%20%C2%A7%2039-15-204&amp;context=1000516</t>
    </r>
    <r>
      <rPr>
        <b/>
        <sz val="11"/>
        <color theme="1"/>
        <rFont val="Calibri"/>
        <family val="2"/>
      </rPr>
      <t xml:space="preserve"> </t>
    </r>
  </si>
  <si>
    <r>
      <rPr>
        <b/>
        <u/>
        <sz val="11"/>
        <color rgb="FF1155CC"/>
        <rFont val="Calibri"/>
        <family val="2"/>
      </rPr>
      <t>https://advance.lexis.com/api/document/collection/statutes-legislation/id/4X9B-PFK0-R03N-90S9-00008-00?cite=Tenn.%20Code%20Ann.%20%C2%A7%2068-34-104&amp;context=1000516</t>
    </r>
    <r>
      <rPr>
        <b/>
        <sz val="11"/>
        <color theme="1"/>
        <rFont val="Calibri"/>
        <family val="2"/>
      </rPr>
      <t xml:space="preserve"> </t>
    </r>
  </si>
  <si>
    <r>
      <rPr>
        <b/>
        <u/>
        <sz val="11"/>
        <color rgb="FF1155CC"/>
        <rFont val="Calibri"/>
        <family val="2"/>
      </rPr>
      <t>https://advance.lexis.com/api/document/collection/statutes-legislation/id/4X9B-PFK0-R03N-90S9-00008-00?cite=Tenn.%20Code%20Ann.%20%C2%A7%2068-34-104&amp;context=1000516</t>
    </r>
    <r>
      <rPr>
        <b/>
        <sz val="11"/>
        <color theme="1"/>
        <rFont val="Calibri"/>
        <family val="2"/>
      </rPr>
      <t xml:space="preserve"> </t>
    </r>
  </si>
  <si>
    <r>
      <rPr>
        <b/>
        <u/>
        <sz val="11"/>
        <color rgb="FF1155CC"/>
        <rFont val="Calibri"/>
        <family val="2"/>
      </rPr>
      <t>https://advance.lexis.com/api/document/collection/statutes-legislation/id/4X9B-PFK0-R03N-90S9-00008-00?cite=Tenn.%20Code%20Ann.%20%C2%A7%2068-34-104&amp;context=1000516</t>
    </r>
    <r>
      <rPr>
        <b/>
        <sz val="11"/>
        <color theme="1"/>
        <rFont val="Calibri"/>
        <family val="2"/>
      </rPr>
      <t xml:space="preserve"> </t>
    </r>
  </si>
  <si>
    <r>
      <rPr>
        <b/>
        <u/>
        <sz val="11"/>
        <color rgb="FF1155CC"/>
        <rFont val="Calibri"/>
        <family val="2"/>
      </rPr>
      <t>https://advance.lexis.com/api/document/collection/statutes-legislation/id/4X9B-PFK0-R03N-90S9-00008-00?cite=Tenn.%20Code%20Ann.%20%C2%A7%2068-34-104&amp;context=1000516</t>
    </r>
    <r>
      <rPr>
        <b/>
        <sz val="11"/>
        <color theme="1"/>
        <rFont val="Calibri"/>
        <family val="2"/>
      </rPr>
      <t xml:space="preserve"> </t>
    </r>
  </si>
  <si>
    <r>
      <rPr>
        <b/>
        <u/>
        <sz val="11"/>
        <color rgb="FF1155CC"/>
        <rFont val="Calibri"/>
        <family val="2"/>
      </rPr>
      <t>https://advance.lexis.com/api/document/collection/statutes-legislation/id/4X9B-PFK0-R03N-90S9-00008-00?cite=Tenn.%20Code%20Ann.%20%C2%A7%2068-34-104&amp;context=1000516</t>
    </r>
    <r>
      <rPr>
        <b/>
        <sz val="11"/>
        <color theme="1"/>
        <rFont val="Calibri"/>
        <family val="2"/>
      </rPr>
      <t xml:space="preserve"> </t>
    </r>
  </si>
  <si>
    <r>
      <rPr>
        <b/>
        <u/>
        <sz val="11"/>
        <color rgb="FF1155CC"/>
        <rFont val="Calibri"/>
        <family val="2"/>
      </rPr>
      <t>https://advance.lexis.com/api/document/collection/statutes-legislation/id/4X9B-PFK0-R03N-90S9-00008-00?cite=Tenn.%20Code%20Ann.%20%C2%A7%2068-34-104&amp;context=1000516</t>
    </r>
    <r>
      <rPr>
        <b/>
        <sz val="11"/>
        <color theme="1"/>
        <rFont val="Calibri"/>
        <family val="2"/>
      </rPr>
      <t xml:space="preserve"> </t>
    </r>
  </si>
  <si>
    <r>
      <rPr>
        <b/>
        <u/>
        <sz val="11"/>
        <color rgb="FF1155CC"/>
        <rFont val="Calibri"/>
        <family val="2"/>
      </rPr>
      <t>https://advance.lexis.com/api/document/collection/statutes-legislation/id/4X9B-PFK0-R03N-90S9-00008-00?cite=Tenn.%20Code%20Ann.%20%C2%A7%2068-34-104&amp;context=1000516</t>
    </r>
    <r>
      <rPr>
        <b/>
        <sz val="11"/>
        <color theme="1"/>
        <rFont val="Calibri"/>
        <family val="2"/>
      </rPr>
      <t xml:space="preserve"> </t>
    </r>
  </si>
  <si>
    <r>
      <rPr>
        <b/>
        <u/>
        <sz val="11"/>
        <color rgb="FF1155CC"/>
        <rFont val="Calibri"/>
        <family val="2"/>
      </rPr>
      <t>https://advance.lexis.com/api/document/collection/statutes-legislation/id/4X9B-PFK0-R03N-90S9-00008-00?cite=Tenn.%20Code%20Ann.%20%C2%A7%2068-34-104&amp;context=1000516</t>
    </r>
    <r>
      <rPr>
        <b/>
        <sz val="11"/>
        <color theme="1"/>
        <rFont val="Calibri"/>
        <family val="2"/>
      </rPr>
      <t xml:space="preserve"> </t>
    </r>
  </si>
  <si>
    <r>
      <rPr>
        <b/>
        <u/>
        <sz val="11"/>
        <color rgb="FF1155CC"/>
        <rFont val="Calibri"/>
        <family val="2"/>
      </rPr>
      <t>https://advance.lexis.com/api/document/collection/statutes-legislation/id/4X9B-PFK0-R03N-90S9-00008-00?cite=Tenn.%20Code%20Ann.%20%C2%A7%2068-34-104&amp;context=1000516</t>
    </r>
    <r>
      <rPr>
        <b/>
        <sz val="11"/>
        <color theme="1"/>
        <rFont val="Calibri"/>
        <family val="2"/>
      </rPr>
      <t xml:space="preserve"> </t>
    </r>
  </si>
  <si>
    <r>
      <rPr>
        <b/>
        <u/>
        <sz val="11"/>
        <color rgb="FF1155CC"/>
        <rFont val="Calibri"/>
        <family val="2"/>
      </rPr>
      <t>https://advance.lexis.com/api/document/collection/statutes-legislation/id/4X9B-PFK0-R03N-90S9-00008-00?cite=Tenn.%20Code%20Ann.%20%C2%A7%2068-34-104&amp;context=1000516</t>
    </r>
    <r>
      <rPr>
        <b/>
        <sz val="11"/>
        <color theme="1"/>
        <rFont val="Calibri"/>
        <family val="2"/>
      </rPr>
      <t xml:space="preserve"> </t>
    </r>
  </si>
  <si>
    <r>
      <rPr>
        <b/>
        <u/>
        <sz val="11"/>
        <color rgb="FF1155CC"/>
        <rFont val="Calibri"/>
        <family val="2"/>
      </rPr>
      <t>https://advance.lexis.com/api/document/collection/statutes-legislation/id/4X9B-PFK0-R03N-90S9-00008-00?cite=Tenn.%20Code%20Ann.%20%C2%A7%2068-34-104&amp;context=1000516</t>
    </r>
    <r>
      <rPr>
        <b/>
        <sz val="11"/>
        <color theme="1"/>
        <rFont val="Calibri"/>
        <family val="2"/>
      </rPr>
      <t xml:space="preserve"> </t>
    </r>
  </si>
  <si>
    <r>
      <rPr>
        <b/>
        <u/>
        <sz val="11"/>
        <color rgb="FF1155CC"/>
        <rFont val="Calibri"/>
        <family val="2"/>
      </rPr>
      <t>https://advance.lexis.com/api/document/collection/statutes-legislation/id/4X9B-PFK0-R03N-90S9-00008-00?cite=Tenn.%20Code%20Ann.%20%C2%A7%2068-34-104&amp;context=1000516</t>
    </r>
    <r>
      <rPr>
        <b/>
        <sz val="11"/>
        <color theme="1"/>
        <rFont val="Calibri"/>
        <family val="2"/>
      </rPr>
      <t xml:space="preserve"> </t>
    </r>
  </si>
  <si>
    <r>
      <rPr>
        <b/>
        <u/>
        <sz val="11"/>
        <color rgb="FF1155CC"/>
        <rFont val="Calibri"/>
        <family val="2"/>
      </rPr>
      <t>https://advance.lexis.com/documentpage/?pdmfid=1000516&amp;crid=1d96291b-8122-46cf-9d41-c9e5e452acd7&amp;nodeid=ABLAABAAEAAD&amp;nodepath=%2FROOT%2FABL%2FABLAAB%2FABLAABAAE%2FABLAABAAEAAD&amp;level=4&amp;haschildren=&amp;populated=false&amp;title=37-1-403.+Reporting+of+brutality%2C+abuse%2C+neglect+or+child+sexual+abuse+%E2%80%94+Notification+to+parents+of+abuse+on+school+grounds+or+under+school+supervision+%E2%80%94+Confidentiality+of+records.&amp;config=025054JABlOTJjNmIyNi0wYjI0LTRjZGEtYWE5ZC0zNGFhOWNhMjFlNDgKAFBvZENhdGFsb2cDFQ14bX2GfyBTaI9WcPX5&amp;pddocfullpath=%2Fshared%2Fdocument%2Fstatutes-legislation%2Furn%3AcontentItem%3A50G5-1WK0-R03M-41NM-00008-00&amp;ecomp=8gf5kkk&amp;prid=b5c41f25-8245-448c-a30c-4fbef61f9c1b</t>
    </r>
    <r>
      <rPr>
        <b/>
        <sz val="11"/>
        <color theme="1"/>
        <rFont val="Calibri"/>
        <family val="2"/>
      </rPr>
      <t xml:space="preserve"> </t>
    </r>
  </si>
  <si>
    <r>
      <rPr>
        <b/>
        <u/>
        <sz val="11"/>
        <color rgb="FF1155CC"/>
        <rFont val="Calibri"/>
        <family val="2"/>
      </rPr>
      <t>https://advance.lexis.com/documentpage/?pdmfid=1000516&amp;crid=eef037f9-7a5f-4106-86e1-d7bf61c0bd3c&amp;nodeid=AABAADAAN&amp;nodepath=%2fROOT%2fAAB%2fAABAAD%2fAABAADAAN&amp;level=3&amp;haschildren=&amp;populated=false&amp;title=1-3-113.+Eighteen-year-olds+%E2%80%94+Legal+responsibility+%E2%80%94+Tobacco%2c+smoking+hemp%2c+or+vapor+products+and+alcoholic+beverage+restrictions+on+persons+under+twenty-one+(21)+years+of+age.&amp;config=025054JABlOTJjNmIyNi0wYjI0LTRjZGEtYWE5ZC0zNGFhOWNhMjFlNDgKAFBvZENhdGFsb2cDFQ14bX2GfyBTaI9WcPX5&amp;pddocfullpath=%2fshared%2fdocument%2fstatutes-legislation%2furn%3acontentItem%3a60CH-Y9M0-R03J-M4GX-00008-00&amp;ecomp=vgf5kkk&amp;prid=f8464c7b-a740-4496-a7b1-8be4d2747eb3</t>
    </r>
    <r>
      <rPr>
        <b/>
        <sz val="11"/>
        <color theme="1"/>
        <rFont val="Calibri"/>
        <family val="2"/>
      </rPr>
      <t xml:space="preserve"> </t>
    </r>
  </si>
  <si>
    <r>
      <rPr>
        <b/>
        <u/>
        <sz val="11"/>
        <color rgb="FF1155CC"/>
        <rFont val="Calibri"/>
        <family val="2"/>
      </rPr>
      <t>https://advance.lexis.com/documentpage/?pdmfid=1000516&amp;crid=eef037f9-7a5f-4106-86e1-d7bf61c0bd3c&amp;nodeid=AABAADAAN&amp;nodepath=%2fROOT%2fAAB%2fAABAAD%2fAABAADAAN&amp;level=3&amp;haschildren=&amp;populated=false&amp;title=1-3-113.+Eighteen-year-olds+%E2%80%94+Legal+responsibility+%E2%80%94+Tobacco%2c+smoking+hemp%2c+or+vapor+products+and+alcoholic+beverage+restrictions+on+persons+under+twenty-one+(21)+years+of+age.&amp;config=025054JABlOTJjNmIyNi0wYjI0LTRjZGEtYWE5ZC0zNGFhOWNhMjFlNDgKAFBvZENhdGFsb2cDFQ14bX2GfyBTaI9WcPX5&amp;pddocfullpath=%2fshared%2fdocument%2fstatutes-legislation%2furn%3acontentItem%3a60CH-Y9M0-R03J-M4GX-00008-00&amp;ecomp=vgf5kkk&amp;prid=f8464c7b-a740-4496-a7b1-8be4d2747eb3</t>
    </r>
    <r>
      <rPr>
        <b/>
        <sz val="11"/>
        <color theme="1"/>
        <rFont val="Calibri"/>
        <family val="2"/>
      </rPr>
      <t xml:space="preserve"> </t>
    </r>
  </si>
  <si>
    <r>
      <rPr>
        <b/>
        <u/>
        <sz val="11"/>
        <color rgb="FF1155CC"/>
        <rFont val="Calibri"/>
        <family val="2"/>
      </rPr>
      <t>https://advance.lexis.com/documentpage/?pdmfid=1000516&amp;crid=0102da57-47c4-4dab-a3ec-c30c59f0b736&amp;nodeid=ACFAACAABAAH&amp;nodepath=%2fROOT%2fACF%2fACFAAC%2fACFAACAAB%2fACFAACAABAAH&amp;level=4&amp;haschildren=&amp;populated=false&amp;title=58-2-107.+Emergency+management+powers+of+the+governor.&amp;config=025054JABlOTJjNmIyNi0wYjI0LTRjZGEtYWE5ZC0zNGFhOWNhMjFlNDgKAFBvZENhdGFsb2cDFQ14bX2GfyBTaI9WcPX5&amp;pddocfullpath=%2fshared%2fdocument%2fstatutes-legislation%2furn%3acontentItem%3a4X0P-SD60-R03K-S233-00008-00&amp;ecomp=L38_kkk&amp;prid=e731e75d-d4d8-48b9-8f1f-957b219a10f8</t>
    </r>
    <r>
      <rPr>
        <b/>
        <sz val="11"/>
        <color rgb="FF000000"/>
        <rFont val="Calibri"/>
        <family val="2"/>
      </rPr>
      <t xml:space="preserve"> </t>
    </r>
  </si>
  <si>
    <r>
      <rPr>
        <b/>
        <u/>
        <sz val="11"/>
        <color rgb="FF1155CC"/>
        <rFont val="Calibri"/>
        <family val="2"/>
      </rPr>
      <t>https://advance.lexis.com/api/document/collection/statutes-legislation/id/6331-NRP0-R03J-Y3TC-00008-00?cite=Tenn.%20Code%20Ann.%20%C2%A7%2049-6-5001&amp;context=1000516</t>
    </r>
    <r>
      <rPr>
        <b/>
        <sz val="11"/>
        <color theme="1"/>
        <rFont val="Calibri"/>
        <family val="2"/>
      </rPr>
      <t xml:space="preserve"> </t>
    </r>
  </si>
  <si>
    <r>
      <rPr>
        <b/>
        <u/>
        <sz val="11"/>
        <color rgb="FF1155CC"/>
        <rFont val="Calibri"/>
        <family val="2"/>
      </rPr>
      <t>https://advance.lexis.com/documentpage/?pdmfid=1000516&amp;crid=772c2f0e-efa6-4143-b645-38ba2c4426d6&amp;nodeid=ABXAAGABFAAC&amp;nodepath=%2fROOT%2fABX%2fABXAAG%2fABXAAGABF%2fABXAAGABFAAC&amp;level=4&amp;haschildren=&amp;populated=false&amp;title=49-6-3002.+State+attendance+guidelines+%E2%80%94+No+penalty+for+period+of+hospital+or+homebound+instruction.&amp;config=025054JABlOTJjNmIyNi0wYjI0LTRjZGEtYWE5ZC0zNGFhOWNhMjFlNDgKAFBvZENhdGFsb2cDFQ14bX2GfyBTaI9WcPX5&amp;pddocfullpath=%2fshared%2fdocument%2fstatutes-legislation%2furn%3acontentItem%3a4WVF-CH40-R03N-52W1-00008-00&amp;ecomp=8gf5kkk&amp;prid=ca843f89-9949-4e27-b2f0-92143a6e12e1</t>
    </r>
    <r>
      <rPr>
        <b/>
        <sz val="11"/>
        <color theme="1"/>
        <rFont val="Calibri"/>
        <family val="2"/>
      </rPr>
      <t xml:space="preserve"> </t>
    </r>
  </si>
  <si>
    <r>
      <rPr>
        <b/>
        <u/>
        <sz val="11"/>
        <color rgb="FF1155CC"/>
        <rFont val="Calibri"/>
        <family val="2"/>
      </rPr>
      <t>https://advance.lexis.com/api/document/collection/statutes-legislation/id/5GBS-HXM0-R03N-S4SX-00008-00?cite=Tenn.%20Code%20Ann.%20%C2%A7%2049-2-130&amp;context=1000516</t>
    </r>
    <r>
      <rPr>
        <b/>
        <sz val="11"/>
        <color theme="1"/>
        <rFont val="Calibri"/>
        <family val="2"/>
      </rPr>
      <t xml:space="preserve"> </t>
    </r>
  </si>
  <si>
    <r>
      <rPr>
        <b/>
        <u/>
        <sz val="11"/>
        <color rgb="FF1155CC"/>
        <rFont val="Calibri"/>
        <family val="2"/>
      </rPr>
      <t>https://statutes.capitol.texas.gov/Docs/CP/htm/CP.110.htm</t>
    </r>
    <r>
      <rPr>
        <b/>
        <sz val="11"/>
        <color theme="1"/>
        <rFont val="Calibri"/>
        <family val="2"/>
      </rPr>
      <t xml:space="preserve"> </t>
    </r>
  </si>
  <si>
    <r>
      <rPr>
        <b/>
        <u/>
        <sz val="11"/>
        <color rgb="FF1155CC"/>
        <rFont val="Calibri"/>
        <family val="2"/>
      </rPr>
      <t>https://statutes.capitol.texas.gov/Docs/EL/htm/EL.82.htm#82.001</t>
    </r>
    <r>
      <rPr>
        <b/>
        <sz val="11"/>
        <color rgb="FF000000"/>
        <rFont val="Calibri"/>
        <family val="2"/>
      </rPr>
      <t xml:space="preserve"> </t>
    </r>
  </si>
  <si>
    <r>
      <rPr>
        <b/>
        <u/>
        <sz val="11"/>
        <color rgb="FF1155CC"/>
        <rFont val="Calibri"/>
        <family val="2"/>
      </rPr>
      <t>https://statutes.capitol.texas.gov/Docs/FA/htm/FA.2.htm#2.601</t>
    </r>
    <r>
      <rPr>
        <b/>
        <sz val="11"/>
        <color theme="1"/>
        <rFont val="Calibri"/>
        <family val="2"/>
      </rPr>
      <t xml:space="preserve"> </t>
    </r>
  </si>
  <si>
    <r>
      <rPr>
        <b/>
        <u/>
        <sz val="11"/>
        <color rgb="FF1155CC"/>
        <rFont val="Calibri"/>
        <family val="2"/>
      </rPr>
      <t>https://statutes.capitol.texas.gov/Docs/OC/htm/OC.103.htm</t>
    </r>
    <r>
      <rPr>
        <b/>
        <sz val="11"/>
        <color theme="1"/>
        <rFont val="Calibri"/>
        <family val="2"/>
      </rPr>
      <t xml:space="preserve"> </t>
    </r>
  </si>
  <si>
    <r>
      <rPr>
        <b/>
        <u/>
        <sz val="11"/>
        <color rgb="FF1155CC"/>
        <rFont val="Calibri"/>
        <family val="2"/>
      </rPr>
      <t>https://statutes.capitol.texas.gov/Docs/OC/htm/OC.103.htm</t>
    </r>
    <r>
      <rPr>
        <b/>
        <sz val="11"/>
        <color theme="1"/>
        <rFont val="Calibri"/>
        <family val="2"/>
      </rPr>
      <t xml:space="preserve"> </t>
    </r>
  </si>
  <si>
    <r>
      <rPr>
        <b/>
        <u/>
        <sz val="11"/>
        <color rgb="FF1155CC"/>
        <rFont val="Calibri"/>
        <family val="2"/>
      </rPr>
      <t>https://statutes.capitol.texas.gov/Docs/OC/htm/OC.103.htm</t>
    </r>
    <r>
      <rPr>
        <b/>
        <sz val="11"/>
        <color theme="1"/>
        <rFont val="Calibri"/>
        <family val="2"/>
      </rPr>
      <t xml:space="preserve"> </t>
    </r>
  </si>
  <si>
    <r>
      <rPr>
        <b/>
        <u/>
        <sz val="11"/>
        <color rgb="FF1155CC"/>
        <rFont val="Calibri"/>
        <family val="2"/>
      </rPr>
      <t>https://statutes.capitol.texas.gov/Docs/OC/htm/OC.103.htm</t>
    </r>
    <r>
      <rPr>
        <b/>
        <sz val="11"/>
        <color theme="1"/>
        <rFont val="Calibri"/>
        <family val="2"/>
      </rPr>
      <t xml:space="preserve"> </t>
    </r>
  </si>
  <si>
    <r>
      <rPr>
        <b/>
        <u/>
        <sz val="11"/>
        <color rgb="FF1155CC"/>
        <rFont val="Calibri"/>
        <family val="2"/>
      </rPr>
      <t>https://statutes.capitol.texas.gov/Docs/OC/htm/OC.103.htm</t>
    </r>
    <r>
      <rPr>
        <b/>
        <sz val="11"/>
        <color theme="1"/>
        <rFont val="Calibri"/>
        <family val="2"/>
      </rPr>
      <t xml:space="preserve"> </t>
    </r>
  </si>
  <si>
    <r>
      <rPr>
        <b/>
        <u/>
        <sz val="11"/>
        <color rgb="FF1155CC"/>
        <rFont val="Calibri"/>
        <family val="2"/>
      </rPr>
      <t>https://statutes.capitol.texas.gov/Docs/OC/htm/OC.103.htm</t>
    </r>
    <r>
      <rPr>
        <b/>
        <sz val="11"/>
        <color theme="1"/>
        <rFont val="Calibri"/>
        <family val="2"/>
      </rPr>
      <t xml:space="preserve"> </t>
    </r>
  </si>
  <si>
    <r>
      <rPr>
        <b/>
        <u/>
        <sz val="11"/>
        <color rgb="FF1155CC"/>
        <rFont val="Calibri"/>
        <family val="2"/>
      </rPr>
      <t>https://statutes.capitol.texas.gov/Docs/OC/htm/OC.103.htm</t>
    </r>
    <r>
      <rPr>
        <b/>
        <sz val="11"/>
        <color theme="1"/>
        <rFont val="Calibri"/>
        <family val="2"/>
      </rPr>
      <t xml:space="preserve"> </t>
    </r>
  </si>
  <si>
    <t>Tex. Occ. Code § 503.401</t>
  </si>
  <si>
    <t xml:space="preserve">https://codes.findlaw.com/tx/occupations-code/occ-sect-503-401/ </t>
  </si>
  <si>
    <t xml:space="preserve">There is a licensing exemption for faith-based counselors (Tex. Occ. Code § 505.003), but that really doesn’t count for this. </t>
  </si>
  <si>
    <r>
      <rPr>
        <b/>
        <u/>
        <sz val="11"/>
        <color rgb="FF1155CC"/>
        <rFont val="Calibri"/>
        <family val="2"/>
      </rPr>
      <t>https://statutes.capitol.texas.gov/Docs/IN/htm/IN.1369.htm</t>
    </r>
    <r>
      <rPr>
        <b/>
        <sz val="11"/>
        <color theme="1"/>
        <rFont val="Calibri"/>
        <family val="2"/>
      </rPr>
      <t xml:space="preserve"> </t>
    </r>
  </si>
  <si>
    <r>
      <rPr>
        <b/>
        <u/>
        <sz val="11"/>
        <color rgb="FF1155CC"/>
        <rFont val="Calibri"/>
        <family val="2"/>
      </rPr>
      <t>https://statutes.capitol.texas.gov/Docs/FA/htm/FA.2.htm#2.601</t>
    </r>
    <r>
      <rPr>
        <b/>
        <sz val="11"/>
        <color theme="1"/>
        <rFont val="Calibri"/>
        <family val="2"/>
      </rPr>
      <t xml:space="preserve"> </t>
    </r>
  </si>
  <si>
    <t>Tex. Fin. Code § 341.401; Tex. Ins. Code § 554.002</t>
  </si>
  <si>
    <r>
      <rPr>
        <b/>
        <u/>
        <sz val="11"/>
        <color rgb="FF000000"/>
        <rFont val="Calibri"/>
        <family val="2"/>
      </rPr>
      <t>https://casetext.com/statute/texas-codes/finance-code/title-4-regulation-of-interest-loans-and-financed-transactions/subtitle-b-loans-and-financed-transactions/chapter-341-general-provisions/subchapter-e-prohibitions-and-violations/section-341401-discrimination-prohibited</t>
    </r>
    <r>
      <rPr>
        <b/>
        <sz val="11"/>
        <color rgb="FF000000"/>
        <rFont val="Calibri"/>
        <family val="2"/>
      </rPr>
      <t xml:space="preserve">; </t>
    </r>
    <r>
      <rPr>
        <b/>
        <u/>
        <sz val="11"/>
        <color rgb="FF1155CC"/>
        <rFont val="Calibri"/>
        <family val="2"/>
      </rPr>
      <t>https://law.justia.com/codes/texas/insurance-code/title-5/subtitle-c/chapter-544/subchapter-a/section-544-002/</t>
    </r>
    <r>
      <rPr>
        <b/>
        <sz val="11"/>
        <color rgb="FF000000"/>
        <rFont val="Calibri"/>
        <family val="2"/>
      </rPr>
      <t xml:space="preserve"> </t>
    </r>
  </si>
  <si>
    <r>
      <rPr>
        <b/>
        <u/>
        <sz val="11"/>
        <color rgb="FF000000"/>
        <rFont val="Calibri"/>
        <family val="2"/>
      </rPr>
      <t>https://casetext.com/statute/texas-codes/finance-code/title-4-regulation-of-interest-loans-and-financed-transactions/subtitle-b-loans-and-financed-transactions/chapter-341-general-provisions/subchapter-e-prohibitions-and-violations/section-341401-discrimination-prohibited</t>
    </r>
    <r>
      <rPr>
        <b/>
        <sz val="11"/>
        <color rgb="FF000000"/>
        <rFont val="Calibri"/>
        <family val="2"/>
      </rPr>
      <t xml:space="preserve">; </t>
    </r>
    <r>
      <rPr>
        <b/>
        <u/>
        <sz val="11"/>
        <color rgb="FF1155CC"/>
        <rFont val="Calibri"/>
        <family val="2"/>
      </rPr>
      <t>https://law.justia.com/codes/texas/insurance-code/title-5/subtitle-c/chapter-544/subchapter-a/section-544-002/</t>
    </r>
    <r>
      <rPr>
        <b/>
        <sz val="11"/>
        <color rgb="FF000000"/>
        <rFont val="Calibri"/>
        <family val="2"/>
      </rPr>
      <t xml:space="preserve"> </t>
    </r>
  </si>
  <si>
    <r>
      <rPr>
        <b/>
        <u/>
        <sz val="11"/>
        <color rgb="FF1155CC"/>
        <rFont val="Calibri"/>
        <family val="2"/>
      </rPr>
      <t>https://statutes.capitol.texas.gov/Docs/FA/htm/FA.261.htm#261.101</t>
    </r>
    <r>
      <rPr>
        <b/>
        <sz val="11"/>
        <color theme="1"/>
        <rFont val="Calibri"/>
        <family val="2"/>
      </rPr>
      <t xml:space="preserve"> </t>
    </r>
  </si>
  <si>
    <r>
      <rPr>
        <b/>
        <u/>
        <sz val="11"/>
        <color rgb="FF1155CC"/>
        <rFont val="Calibri"/>
        <family val="2"/>
      </rPr>
      <t>https://statutes.capitol.texas.gov/Docs/AL/htm/AL.106.htm</t>
    </r>
    <r>
      <rPr>
        <b/>
        <sz val="11"/>
        <color theme="1"/>
        <rFont val="Calibri"/>
        <family val="2"/>
      </rPr>
      <t xml:space="preserve"> </t>
    </r>
  </si>
  <si>
    <r>
      <rPr>
        <b/>
        <u/>
        <sz val="11"/>
        <color rgb="FF1155CC"/>
        <rFont val="Calibri"/>
        <family val="2"/>
      </rPr>
      <t>https://statutes.capitol.texas.gov/Docs/AL/htm/AL.106.htm</t>
    </r>
    <r>
      <rPr>
        <b/>
        <u/>
        <sz val="11"/>
        <color rgb="FF000000"/>
        <rFont val="Calibri"/>
        <family val="2"/>
      </rPr>
      <t xml:space="preserve"> </t>
    </r>
  </si>
  <si>
    <t>TX Const. Art. I §6-a</t>
  </si>
  <si>
    <r>
      <rPr>
        <b/>
        <u/>
        <sz val="11"/>
        <color rgb="FF1155CC"/>
        <rFont val="Calibri"/>
        <family val="2"/>
      </rPr>
      <t>https://tlc.texas.gov/docs/legref/TxConst.pdf</t>
    </r>
    <r>
      <rPr>
        <b/>
        <sz val="11"/>
        <color rgb="FF000000"/>
        <rFont val="Calibri"/>
        <family val="2"/>
      </rPr>
      <t xml:space="preserve"> </t>
    </r>
  </si>
  <si>
    <r>
      <rPr>
        <b/>
        <u/>
        <sz val="11"/>
        <color rgb="FF1155CC"/>
        <rFont val="Calibri"/>
        <family val="2"/>
      </rPr>
      <t>https://statutes.capitol.texas.gov/Docs/FA/htm/FA.2.htm#2.601</t>
    </r>
    <r>
      <rPr>
        <b/>
        <sz val="11"/>
        <color theme="1"/>
        <rFont val="Calibri"/>
        <family val="2"/>
      </rPr>
      <t xml:space="preserve"> </t>
    </r>
  </si>
  <si>
    <r>
      <rPr>
        <b/>
        <u/>
        <sz val="11"/>
        <color rgb="FF1155CC"/>
        <rFont val="Calibri"/>
        <family val="2"/>
      </rPr>
      <t>https://statutes.capitol.texas.gov/Docs/FA/htm/FA.2.htm#2.601</t>
    </r>
    <r>
      <rPr>
        <b/>
        <sz val="11"/>
        <color theme="1"/>
        <rFont val="Calibri"/>
        <family val="2"/>
      </rPr>
      <t xml:space="preserve"> </t>
    </r>
  </si>
  <si>
    <r>
      <rPr>
        <b/>
        <u/>
        <sz val="11"/>
        <color rgb="FF1155CC"/>
        <rFont val="Calibri"/>
        <family val="2"/>
      </rPr>
      <t>https://statutes.capitol.texas.gov/Docs/FA/htm/FA.2.htm#2.602</t>
    </r>
    <r>
      <rPr>
        <b/>
        <sz val="11"/>
        <color theme="1"/>
        <rFont val="Calibri"/>
        <family val="2"/>
      </rPr>
      <t xml:space="preserve"> </t>
    </r>
  </si>
  <si>
    <r>
      <rPr>
        <b/>
        <u/>
        <sz val="11"/>
        <color rgb="FF1155CC"/>
        <rFont val="Calibri"/>
        <family val="2"/>
      </rPr>
      <t>https://statutes.capitol.texas.gov/Docs/FA/htm/FA.2.htm#2.602</t>
    </r>
    <r>
      <rPr>
        <b/>
        <sz val="11"/>
        <color theme="1"/>
        <rFont val="Calibri"/>
        <family val="2"/>
      </rPr>
      <t xml:space="preserve"> </t>
    </r>
  </si>
  <si>
    <r>
      <rPr>
        <b/>
        <u/>
        <sz val="11"/>
        <color rgb="FF1155CC"/>
        <rFont val="Calibri"/>
        <family val="2"/>
      </rPr>
      <t>https://statutes.capitol.texas.gov/SOTWDocs/ED/htm/ED.38.htm</t>
    </r>
    <r>
      <rPr>
        <b/>
        <sz val="11"/>
        <color theme="1"/>
        <rFont val="Calibri"/>
        <family val="2"/>
      </rPr>
      <t xml:space="preserve"> </t>
    </r>
  </si>
  <si>
    <r>
      <rPr>
        <b/>
        <u/>
        <sz val="11"/>
        <color rgb="FF1155CC"/>
        <rFont val="Calibri"/>
        <family val="2"/>
      </rPr>
      <t>https://statutes.capitol.texas.gov/Docs/ED/htm/ED.25.htm#25.087</t>
    </r>
    <r>
      <rPr>
        <b/>
        <sz val="11"/>
        <color theme="1"/>
        <rFont val="Calibri"/>
        <family val="2"/>
      </rPr>
      <t xml:space="preserve"> </t>
    </r>
  </si>
  <si>
    <r>
      <rPr>
        <b/>
        <u/>
        <sz val="11"/>
        <color rgb="FF1155CC"/>
        <rFont val="Calibri"/>
        <family val="2"/>
      </rPr>
      <t>https://statutes.capitol.texas.gov/Docs/ED/htm/ED.25.htm#25.087</t>
    </r>
    <r>
      <rPr>
        <b/>
        <sz val="11"/>
        <color theme="1"/>
        <rFont val="Calibri"/>
        <family val="2"/>
      </rPr>
      <t xml:space="preserve"> </t>
    </r>
  </si>
  <si>
    <t>EDU §59.911</t>
  </si>
  <si>
    <r>
      <rPr>
        <b/>
        <u/>
        <sz val="11"/>
        <color rgb="FF1155CC"/>
        <rFont val="Calibri"/>
        <family val="2"/>
      </rPr>
      <t>https://statutes.capitol.texas.gov/Docs/ED/htm/ED.51.htm#51.911</t>
    </r>
    <r>
      <rPr>
        <b/>
        <sz val="11"/>
        <color rgb="FF000000"/>
        <rFont val="Calibri"/>
        <family val="2"/>
      </rPr>
      <t xml:space="preserve"> </t>
    </r>
  </si>
  <si>
    <t>Tex. Educ. Code § 26.010</t>
  </si>
  <si>
    <t>https://statutes.capitol.texas.gov/docs/ed/htm/ed.26.htm</t>
  </si>
  <si>
    <t>Tex. Fam. Code § 263.008</t>
  </si>
  <si>
    <t>https://codes.findlaw.com/tx/family-code/fam-sect-263-008/</t>
  </si>
  <si>
    <r>
      <rPr>
        <b/>
        <u/>
        <sz val="11"/>
        <color rgb="FF1155CC"/>
        <rFont val="Calibri"/>
        <family val="2"/>
      </rPr>
      <t>https://statutes.capitol.texas.gov/Docs/CP/htm/CP.110.htm</t>
    </r>
    <r>
      <rPr>
        <b/>
        <sz val="11"/>
        <color theme="1"/>
        <rFont val="Calibri"/>
        <family val="2"/>
      </rPr>
      <t xml:space="preserve"> </t>
    </r>
  </si>
  <si>
    <r>
      <rPr>
        <b/>
        <u/>
        <sz val="11"/>
        <color rgb="FF1155CC"/>
        <rFont val="Calibri"/>
        <family val="2"/>
      </rPr>
      <t>https://statutes.capitol.texas.gov/Docs/EL/htm/EL.82.htm#82.001</t>
    </r>
    <r>
      <rPr>
        <b/>
        <sz val="11"/>
        <color rgb="FF000000"/>
        <rFont val="Calibri"/>
        <family val="2"/>
      </rPr>
      <t xml:space="preserve"> </t>
    </r>
  </si>
  <si>
    <r>
      <rPr>
        <b/>
        <u/>
        <sz val="11"/>
        <color rgb="FF1155CC"/>
        <rFont val="Calibri"/>
        <family val="2"/>
      </rPr>
      <t>https://statutes.capitol.texas.gov/Docs/FA/htm/FA.2.htm#2.601</t>
    </r>
    <r>
      <rPr>
        <b/>
        <sz val="11"/>
        <color theme="1"/>
        <rFont val="Calibri"/>
        <family val="2"/>
      </rPr>
      <t xml:space="preserve"> </t>
    </r>
  </si>
  <si>
    <r>
      <rPr>
        <b/>
        <u/>
        <sz val="11"/>
        <color rgb="FF1155CC"/>
        <rFont val="Calibri"/>
        <family val="2"/>
      </rPr>
      <t>https://statutes.capitol.texas.gov/Docs/OC/htm/OC.103.htm</t>
    </r>
    <r>
      <rPr>
        <b/>
        <sz val="11"/>
        <color theme="1"/>
        <rFont val="Calibri"/>
        <family val="2"/>
      </rPr>
      <t xml:space="preserve"> </t>
    </r>
  </si>
  <si>
    <r>
      <rPr>
        <b/>
        <u/>
        <sz val="11"/>
        <color rgb="FF1155CC"/>
        <rFont val="Calibri"/>
        <family val="2"/>
      </rPr>
      <t>https://statutes.capitol.texas.gov/Docs/OC/htm/OC.103.htm</t>
    </r>
    <r>
      <rPr>
        <b/>
        <sz val="11"/>
        <color theme="1"/>
        <rFont val="Calibri"/>
        <family val="2"/>
      </rPr>
      <t xml:space="preserve"> </t>
    </r>
  </si>
  <si>
    <r>
      <rPr>
        <b/>
        <u/>
        <sz val="11"/>
        <color rgb="FF1155CC"/>
        <rFont val="Calibri"/>
        <family val="2"/>
      </rPr>
      <t>https://statutes.capitol.texas.gov/Docs/OC/htm/OC.103.htm</t>
    </r>
    <r>
      <rPr>
        <b/>
        <sz val="11"/>
        <color theme="1"/>
        <rFont val="Calibri"/>
        <family val="2"/>
      </rPr>
      <t xml:space="preserve"> </t>
    </r>
  </si>
  <si>
    <r>
      <rPr>
        <b/>
        <u/>
        <sz val="11"/>
        <color rgb="FF1155CC"/>
        <rFont val="Calibri"/>
        <family val="2"/>
      </rPr>
      <t>https://statutes.capitol.texas.gov/Docs/OC/htm/OC.103.htm</t>
    </r>
    <r>
      <rPr>
        <b/>
        <sz val="11"/>
        <color theme="1"/>
        <rFont val="Calibri"/>
        <family val="2"/>
      </rPr>
      <t xml:space="preserve"> </t>
    </r>
  </si>
  <si>
    <r>
      <rPr>
        <b/>
        <u/>
        <sz val="11"/>
        <color rgb="FF1155CC"/>
        <rFont val="Calibri"/>
        <family val="2"/>
      </rPr>
      <t>https://statutes.capitol.texas.gov/Docs/OC/htm/OC.103.htm</t>
    </r>
    <r>
      <rPr>
        <b/>
        <sz val="11"/>
        <color theme="1"/>
        <rFont val="Calibri"/>
        <family val="2"/>
      </rPr>
      <t xml:space="preserve"> </t>
    </r>
  </si>
  <si>
    <r>
      <rPr>
        <b/>
        <u/>
        <sz val="11"/>
        <color rgb="FF1155CC"/>
        <rFont val="Calibri"/>
        <family val="2"/>
      </rPr>
      <t>https://statutes.capitol.texas.gov/Docs/OC/htm/OC.103.htm</t>
    </r>
    <r>
      <rPr>
        <b/>
        <sz val="11"/>
        <color theme="1"/>
        <rFont val="Calibri"/>
        <family val="2"/>
      </rPr>
      <t xml:space="preserve"> </t>
    </r>
  </si>
  <si>
    <r>
      <rPr>
        <b/>
        <u/>
        <sz val="11"/>
        <color rgb="FF1155CC"/>
        <rFont val="Calibri"/>
        <family val="2"/>
      </rPr>
      <t>https://statutes.capitol.texas.gov/Docs/OC/htm/OC.103.htm</t>
    </r>
    <r>
      <rPr>
        <b/>
        <sz val="11"/>
        <color theme="1"/>
        <rFont val="Calibri"/>
        <family val="2"/>
      </rPr>
      <t xml:space="preserve"> </t>
    </r>
  </si>
  <si>
    <r>
      <rPr>
        <b/>
        <u/>
        <sz val="11"/>
        <color rgb="FF1155CC"/>
        <rFont val="Calibri"/>
        <family val="2"/>
      </rPr>
      <t>https://statutes.capitol.texas.gov/Docs/IN/htm/IN.1369.htm</t>
    </r>
    <r>
      <rPr>
        <b/>
        <sz val="11"/>
        <color theme="1"/>
        <rFont val="Calibri"/>
        <family val="2"/>
      </rPr>
      <t xml:space="preserve"> </t>
    </r>
  </si>
  <si>
    <r>
      <rPr>
        <b/>
        <u/>
        <sz val="11"/>
        <color rgb="FF1155CC"/>
        <rFont val="Calibri"/>
        <family val="2"/>
      </rPr>
      <t>https://statutes.capitol.texas.gov/Docs/FA/htm/FA.2.htm#2.601</t>
    </r>
    <r>
      <rPr>
        <b/>
        <sz val="11"/>
        <color theme="1"/>
        <rFont val="Calibri"/>
        <family val="2"/>
      </rPr>
      <t xml:space="preserve"> </t>
    </r>
  </si>
  <si>
    <r>
      <rPr>
        <b/>
        <u/>
        <sz val="11"/>
        <color rgb="FF1155CC"/>
        <rFont val="Calibri"/>
        <family val="2"/>
      </rPr>
      <t>https://statutes.capitol.texas.gov/Docs/FA/htm/FA.261.htm#261.101</t>
    </r>
    <r>
      <rPr>
        <b/>
        <sz val="11"/>
        <color theme="1"/>
        <rFont val="Calibri"/>
        <family val="2"/>
      </rPr>
      <t xml:space="preserve"> </t>
    </r>
  </si>
  <si>
    <r>
      <rPr>
        <b/>
        <u/>
        <sz val="11"/>
        <color rgb="FF1155CC"/>
        <rFont val="Calibri"/>
        <family val="2"/>
      </rPr>
      <t>https://statutes.capitol.texas.gov/Docs/AL/htm/AL.106.htm</t>
    </r>
    <r>
      <rPr>
        <b/>
        <sz val="11"/>
        <color theme="1"/>
        <rFont val="Calibri"/>
        <family val="2"/>
      </rPr>
      <t xml:space="preserve"> </t>
    </r>
  </si>
  <si>
    <r>
      <rPr>
        <b/>
        <u/>
        <sz val="11"/>
        <color rgb="FF1155CC"/>
        <rFont val="Calibri"/>
        <family val="2"/>
      </rPr>
      <t>https://statutes.capitol.texas.gov/Docs/AL/htm/AL.106.htm</t>
    </r>
    <r>
      <rPr>
        <b/>
        <sz val="11"/>
        <color theme="1"/>
        <rFont val="Calibri"/>
        <family val="2"/>
      </rPr>
      <t xml:space="preserve"> </t>
    </r>
  </si>
  <si>
    <r>
      <rPr>
        <b/>
        <u/>
        <sz val="11"/>
        <color rgb="FF1155CC"/>
        <rFont val="Calibri"/>
        <family val="2"/>
      </rPr>
      <t>https://tlc.texas.gov/docs/legref/TxConst.pdf</t>
    </r>
    <r>
      <rPr>
        <b/>
        <sz val="11"/>
        <color rgb="FF000000"/>
        <rFont val="Calibri"/>
        <family val="2"/>
      </rPr>
      <t xml:space="preserve"> </t>
    </r>
  </si>
  <si>
    <r>
      <rPr>
        <b/>
        <u/>
        <sz val="11"/>
        <color rgb="FF1155CC"/>
        <rFont val="Calibri"/>
        <family val="2"/>
      </rPr>
      <t>https://statutes.capitol.texas.gov/Docs/FA/htm/FA.2.htm#2.601</t>
    </r>
    <r>
      <rPr>
        <b/>
        <sz val="11"/>
        <color theme="1"/>
        <rFont val="Calibri"/>
        <family val="2"/>
      </rPr>
      <t xml:space="preserve"> </t>
    </r>
  </si>
  <si>
    <r>
      <rPr>
        <b/>
        <u/>
        <sz val="11"/>
        <color rgb="FF1155CC"/>
        <rFont val="Calibri"/>
        <family val="2"/>
      </rPr>
      <t>https://statutes.capitol.texas.gov/Docs/FA/htm/FA.2.htm#2.601</t>
    </r>
    <r>
      <rPr>
        <b/>
        <sz val="11"/>
        <color theme="1"/>
        <rFont val="Calibri"/>
        <family val="2"/>
      </rPr>
      <t xml:space="preserve"> </t>
    </r>
  </si>
  <si>
    <r>
      <rPr>
        <b/>
        <u/>
        <sz val="11"/>
        <color rgb="FF1155CC"/>
        <rFont val="Calibri"/>
        <family val="2"/>
      </rPr>
      <t>https://statutes.capitol.texas.gov/Docs/FA/htm/FA.2.htm#2.602</t>
    </r>
    <r>
      <rPr>
        <b/>
        <sz val="11"/>
        <color theme="1"/>
        <rFont val="Calibri"/>
        <family val="2"/>
      </rPr>
      <t xml:space="preserve"> </t>
    </r>
  </si>
  <si>
    <r>
      <rPr>
        <b/>
        <u/>
        <sz val="11"/>
        <color rgb="FF1155CC"/>
        <rFont val="Calibri"/>
        <family val="2"/>
      </rPr>
      <t>https://statutes.capitol.texas.gov/Docs/FA/htm/FA.2.htm#2.602</t>
    </r>
    <r>
      <rPr>
        <b/>
        <sz val="11"/>
        <color theme="1"/>
        <rFont val="Calibri"/>
        <family val="2"/>
      </rPr>
      <t xml:space="preserve"> </t>
    </r>
  </si>
  <si>
    <r>
      <rPr>
        <b/>
        <u/>
        <sz val="11"/>
        <color rgb="FF1155CC"/>
        <rFont val="Calibri"/>
        <family val="2"/>
      </rPr>
      <t>https://statutes.capitol.texas.gov/SOTWDocs/ED/htm/ED.38.htm</t>
    </r>
    <r>
      <rPr>
        <b/>
        <sz val="11"/>
        <color theme="1"/>
        <rFont val="Calibri"/>
        <family val="2"/>
      </rPr>
      <t xml:space="preserve"> </t>
    </r>
  </si>
  <si>
    <r>
      <rPr>
        <b/>
        <u/>
        <sz val="11"/>
        <color rgb="FF1155CC"/>
        <rFont val="Calibri"/>
        <family val="2"/>
      </rPr>
      <t>https://statutes.capitol.texas.gov/Docs/ED/htm/ED.25.htm#25.087</t>
    </r>
    <r>
      <rPr>
        <b/>
        <sz val="11"/>
        <color theme="1"/>
        <rFont val="Calibri"/>
        <family val="2"/>
      </rPr>
      <t xml:space="preserve"> </t>
    </r>
  </si>
  <si>
    <r>
      <rPr>
        <b/>
        <u/>
        <sz val="11"/>
        <color rgb="FF1155CC"/>
        <rFont val="Calibri"/>
        <family val="2"/>
      </rPr>
      <t>https://statutes.capitol.texas.gov/Docs/ED/htm/ED.25.htm#25.087</t>
    </r>
    <r>
      <rPr>
        <b/>
        <sz val="11"/>
        <color theme="1"/>
        <rFont val="Calibri"/>
        <family val="2"/>
      </rPr>
      <t xml:space="preserve"> </t>
    </r>
  </si>
  <si>
    <r>
      <rPr>
        <b/>
        <u/>
        <sz val="11"/>
        <color rgb="FF1155CC"/>
        <rFont val="Calibri"/>
        <family val="2"/>
      </rPr>
      <t>https://statutes.capitol.texas.gov/Docs/ED/htm/ED.51.htm#51.911</t>
    </r>
    <r>
      <rPr>
        <b/>
        <sz val="11"/>
        <color rgb="FF000000"/>
        <rFont val="Calibri"/>
        <family val="2"/>
      </rPr>
      <t xml:space="preserve"> </t>
    </r>
  </si>
  <si>
    <t>SB 150</t>
  </si>
  <si>
    <t>https://le.utah.gov/~2024/bills/static/SB0150.html</t>
  </si>
  <si>
    <r>
      <rPr>
        <b/>
        <u/>
        <sz val="11"/>
        <color rgb="FF1155CC"/>
        <rFont val="Calibri"/>
        <family val="2"/>
      </rPr>
      <t>https://le.utah.gov/xcode/Title20A/Chapter3A/20A-3a-S202.html</t>
    </r>
    <r>
      <rPr>
        <b/>
        <sz val="11"/>
        <color rgb="FF000000"/>
        <rFont val="Calibri"/>
        <family val="2"/>
      </rPr>
      <t xml:space="preserve"> </t>
    </r>
  </si>
  <si>
    <r>
      <rPr>
        <b/>
        <u/>
        <sz val="11"/>
        <color rgb="FF1155CC"/>
        <rFont val="Calibri"/>
        <family val="2"/>
      </rPr>
      <t>https://le.utah.gov/xcode/Title17/Chapter20/17-20-S4.html</t>
    </r>
    <r>
      <rPr>
        <b/>
        <sz val="11"/>
        <color theme="1"/>
        <rFont val="Calibri"/>
        <family val="2"/>
      </rPr>
      <t xml:space="preserve"> </t>
    </r>
  </si>
  <si>
    <r>
      <rPr>
        <b/>
        <u/>
        <sz val="11"/>
        <color rgb="FF1155CC"/>
        <rFont val="Calibri"/>
        <family val="2"/>
      </rPr>
      <t>https://le.utah.gov/xcode/Title76/Chapter7/76-7-S306.html</t>
    </r>
    <r>
      <rPr>
        <b/>
        <sz val="11"/>
        <color theme="1"/>
        <rFont val="Calibri"/>
        <family val="2"/>
      </rPr>
      <t xml:space="preserve"> </t>
    </r>
  </si>
  <si>
    <r>
      <rPr>
        <b/>
        <u/>
        <sz val="11"/>
        <color rgb="FF1155CC"/>
        <rFont val="Calibri"/>
        <family val="2"/>
      </rPr>
      <t>https://le.utah.gov/xcode/Title76/Chapter7/76-7-S306.html</t>
    </r>
    <r>
      <rPr>
        <b/>
        <sz val="11"/>
        <color theme="1"/>
        <rFont val="Calibri"/>
        <family val="2"/>
      </rPr>
      <t xml:space="preserve"> </t>
    </r>
  </si>
  <si>
    <r>
      <rPr>
        <b/>
        <u/>
        <sz val="11"/>
        <color rgb="FF1155CC"/>
        <rFont val="Calibri"/>
        <family val="2"/>
      </rPr>
      <t>https://le.utah.gov/xcode/Title76/Chapter7/76-7-S306.html</t>
    </r>
    <r>
      <rPr>
        <b/>
        <sz val="11"/>
        <color theme="1"/>
        <rFont val="Calibri"/>
        <family val="2"/>
      </rPr>
      <t xml:space="preserve"> </t>
    </r>
  </si>
  <si>
    <r>
      <rPr>
        <b/>
        <u/>
        <sz val="11"/>
        <color rgb="FF1155CC"/>
        <rFont val="Calibri"/>
        <family val="2"/>
      </rPr>
      <t>https://le.utah.gov/xcode/Title76/Chapter7/76-7-S306.html</t>
    </r>
    <r>
      <rPr>
        <b/>
        <sz val="11"/>
        <color theme="1"/>
        <rFont val="Calibri"/>
        <family val="2"/>
      </rPr>
      <t xml:space="preserve"> </t>
    </r>
  </si>
  <si>
    <r>
      <rPr>
        <b/>
        <u/>
        <sz val="11"/>
        <color rgb="FF1155CC"/>
        <rFont val="Calibri"/>
        <family val="2"/>
      </rPr>
      <t>https://le.utah.gov/xcode/Title76/Chapter7/76-7-S306.html</t>
    </r>
    <r>
      <rPr>
        <b/>
        <sz val="11"/>
        <color theme="1"/>
        <rFont val="Calibri"/>
        <family val="2"/>
      </rPr>
      <t xml:space="preserve"> </t>
    </r>
  </si>
  <si>
    <r>
      <rPr>
        <b/>
        <u/>
        <sz val="11"/>
        <color rgb="FF1155CC"/>
        <rFont val="Calibri"/>
        <family val="2"/>
      </rPr>
      <t>https://le.utah.gov/xcode/Title76/Chapter7/76-7-S306.html</t>
    </r>
    <r>
      <rPr>
        <b/>
        <sz val="11"/>
        <color theme="1"/>
        <rFont val="Calibri"/>
        <family val="2"/>
      </rPr>
      <t xml:space="preserve"> </t>
    </r>
  </si>
  <si>
    <r>
      <rPr>
        <b/>
        <u/>
        <sz val="11"/>
        <color rgb="FF1155CC"/>
        <rFont val="Calibri"/>
        <family val="2"/>
      </rPr>
      <t>https://le.utah.gov/xcode/Title76/Chapter7/76-7-S306.html</t>
    </r>
    <r>
      <rPr>
        <b/>
        <sz val="11"/>
        <color theme="1"/>
        <rFont val="Calibri"/>
        <family val="2"/>
      </rPr>
      <t xml:space="preserve"> </t>
    </r>
  </si>
  <si>
    <t>§ 63G-20-203</t>
  </si>
  <si>
    <t xml:space="preserve">https://le.utah.gov/xcode/Title63G/Chapter20/63G-20-S203.html </t>
  </si>
  <si>
    <r>
      <rPr>
        <b/>
        <u/>
        <sz val="11"/>
        <color rgb="FF1155CC"/>
        <rFont val="Calibri"/>
        <family val="2"/>
      </rPr>
      <t>https://le.utah.gov/xcode/Title63G/Chapter20/63G-20-S301.html</t>
    </r>
    <r>
      <rPr>
        <b/>
        <u/>
        <sz val="11"/>
        <color rgb="FF000000"/>
        <rFont val="Calibri"/>
        <family val="2"/>
      </rPr>
      <t xml:space="preserve"> </t>
    </r>
  </si>
  <si>
    <r>
      <rPr>
        <b/>
        <u/>
        <sz val="11"/>
        <color rgb="FF1155CC"/>
        <rFont val="Calibri"/>
        <family val="2"/>
      </rPr>
      <t>https://le.utah.gov/xcode/Title80/Chapter2/80-2-S602.html?v=C80-2-S602_2022050420220901</t>
    </r>
    <r>
      <rPr>
        <b/>
        <sz val="11"/>
        <color theme="1"/>
        <rFont val="Calibri"/>
        <family val="2"/>
      </rPr>
      <t xml:space="preserve"> </t>
    </r>
  </si>
  <si>
    <r>
      <rPr>
        <b/>
        <u/>
        <sz val="11"/>
        <color rgb="FF1155CC"/>
        <rFont val="Calibri"/>
        <family val="2"/>
      </rPr>
      <t>https://le.utah.gov/xcode/Title32B/Chapter4/32B-4-S403.html?v=C32B-4-S403_2022050420220601</t>
    </r>
    <r>
      <rPr>
        <b/>
        <sz val="11"/>
        <color theme="1"/>
        <rFont val="Calibri"/>
        <family val="2"/>
      </rPr>
      <t xml:space="preserve"> </t>
    </r>
  </si>
  <si>
    <r>
      <rPr>
        <b/>
        <u/>
        <sz val="11"/>
        <color rgb="FF1155CC"/>
        <rFont val="Calibri"/>
        <family val="2"/>
      </rPr>
      <t>https://le.utah.gov/xcode/Title32B/Chapter4/32B-4-S409.html?v=C32B-4-S409_2021050520210901</t>
    </r>
    <r>
      <rPr>
        <b/>
        <sz val="11"/>
        <color theme="1"/>
        <rFont val="Calibri"/>
        <family val="2"/>
      </rPr>
      <t xml:space="preserve"> </t>
    </r>
  </si>
  <si>
    <t>§53-2a-218, §26A-1-114, §26A-1-121</t>
  </si>
  <si>
    <r>
      <rPr>
        <b/>
        <u/>
        <sz val="11"/>
        <color rgb="FF1155CC"/>
        <rFont val="Calibri"/>
        <family val="2"/>
      </rPr>
      <t>https://le.utah.gov/xcode/Title53/Chapter2A/53-2a-S219.html?v=C53-2a-S219_2021050520210505</t>
    </r>
    <r>
      <rPr>
        <b/>
        <sz val="11"/>
        <color rgb="FF000000"/>
        <rFont val="Calibri"/>
        <family val="2"/>
      </rPr>
      <t xml:space="preserve"> </t>
    </r>
  </si>
  <si>
    <t>Contained in several sections relating to different officials (governor, local health departments, etc.)</t>
  </si>
  <si>
    <r>
      <rPr>
        <b/>
        <u/>
        <sz val="11"/>
        <color rgb="FF1155CC"/>
        <rFont val="Calibri"/>
        <family val="2"/>
      </rPr>
      <t>https://le.utah.gov/xcode/Title63G/Chapter20/63G-20-S301.html</t>
    </r>
    <r>
      <rPr>
        <b/>
        <sz val="11"/>
        <color theme="1"/>
        <rFont val="Calibri"/>
        <family val="2"/>
      </rPr>
      <t xml:space="preserve"> </t>
    </r>
  </si>
  <si>
    <r>
      <rPr>
        <b/>
        <u/>
        <sz val="11"/>
        <color rgb="FF1155CC"/>
        <rFont val="Calibri"/>
        <family val="2"/>
      </rPr>
      <t>https://le.utah.gov/xcode/Title63G/Chapter20/63G-20-S301.html</t>
    </r>
    <r>
      <rPr>
        <b/>
        <sz val="11"/>
        <color theme="1"/>
        <rFont val="Calibri"/>
        <family val="2"/>
      </rPr>
      <t xml:space="preserve"> </t>
    </r>
  </si>
  <si>
    <r>
      <rPr>
        <b/>
        <u/>
        <sz val="11"/>
        <color rgb="FF1155CC"/>
        <rFont val="Calibri"/>
        <family val="2"/>
      </rPr>
      <t>https://le.utah.gov/xcode/Title63G/Chapter20/63G-20-S102.html</t>
    </r>
    <r>
      <rPr>
        <b/>
        <sz val="11"/>
        <color theme="1"/>
        <rFont val="Calibri"/>
        <family val="2"/>
      </rPr>
      <t xml:space="preserve"> </t>
    </r>
  </si>
  <si>
    <r>
      <rPr>
        <b/>
        <u/>
        <sz val="11"/>
        <color rgb="FF1155CC"/>
        <rFont val="Calibri"/>
        <family val="2"/>
      </rPr>
      <t>https://le.utah.gov/xcode/Title63G/Chapter20/63G-20-S102.html</t>
    </r>
    <r>
      <rPr>
        <b/>
        <sz val="11"/>
        <color theme="1"/>
        <rFont val="Calibri"/>
        <family val="2"/>
      </rPr>
      <t xml:space="preserve"> </t>
    </r>
  </si>
  <si>
    <r>
      <rPr>
        <b/>
        <u/>
        <sz val="11"/>
        <color rgb="FF1155CC"/>
        <rFont val="Calibri"/>
        <family val="2"/>
      </rPr>
      <t>https://le.utah.gov/xcode/Title53G/Chapter9/53G-9-S303.html</t>
    </r>
    <r>
      <rPr>
        <b/>
        <sz val="11"/>
        <color theme="1"/>
        <rFont val="Calibri"/>
        <family val="2"/>
      </rPr>
      <t xml:space="preserve"> </t>
    </r>
  </si>
  <si>
    <r>
      <rPr>
        <b/>
        <u/>
        <sz val="11"/>
        <color rgb="FF1155CC"/>
        <rFont val="Calibri"/>
        <family val="2"/>
      </rPr>
      <t>https://le.utah.gov/xcode/Title53G/Chapter6/53G-6-S201.html</t>
    </r>
    <r>
      <rPr>
        <b/>
        <sz val="11"/>
        <color theme="1"/>
        <rFont val="Calibri"/>
        <family val="2"/>
      </rPr>
      <t xml:space="preserve"> </t>
    </r>
  </si>
  <si>
    <r>
      <rPr>
        <b/>
        <u/>
        <sz val="11"/>
        <color rgb="FF1155CC"/>
        <rFont val="Calibri"/>
        <family val="2"/>
      </rPr>
      <t>https://le.utah.gov/xcode/Title53G/Chapter6/53G-6-S201.html</t>
    </r>
    <r>
      <rPr>
        <b/>
        <sz val="11"/>
        <color theme="1"/>
        <rFont val="Calibri"/>
        <family val="2"/>
      </rPr>
      <t xml:space="preserve"> </t>
    </r>
  </si>
  <si>
    <t>§53G-7-804</t>
  </si>
  <si>
    <t>https://le.utah.gov/xcode/Title53G/Chapter7/53G-7-S804.html?v=C53G-7-S804_2023050320230701</t>
  </si>
  <si>
    <t>§ 53G-10-403(2)</t>
  </si>
  <si>
    <t>https://le.utah.gov/xcode/Title53G/Chapter10/53G-10-S403.html</t>
  </si>
  <si>
    <t>Utah Code Ann. § 80-2a-202</t>
  </si>
  <si>
    <t>https://le.utah.gov/xcode/Title80/Chapter2A/80-2a-S202.html?v=C80-2a-S202_2022050420220901</t>
  </si>
  <si>
    <r>
      <rPr>
        <b/>
        <u/>
        <sz val="11"/>
        <color rgb="FF1155CC"/>
        <rFont val="Calibri"/>
        <family val="2"/>
      </rPr>
      <t>https://le.utah.gov/xcode/Title20A/Chapter3A/20A-3a-S202.html</t>
    </r>
    <r>
      <rPr>
        <b/>
        <sz val="11"/>
        <color rgb="FF000000"/>
        <rFont val="Calibri"/>
        <family val="2"/>
      </rPr>
      <t xml:space="preserve"> </t>
    </r>
  </si>
  <si>
    <r>
      <rPr>
        <b/>
        <u/>
        <sz val="11"/>
        <color rgb="FF1155CC"/>
        <rFont val="Calibri"/>
        <family val="2"/>
      </rPr>
      <t>https://le.utah.gov/xcode/Title17/Chapter20/17-20-S4.html</t>
    </r>
    <r>
      <rPr>
        <b/>
        <sz val="11"/>
        <color theme="1"/>
        <rFont val="Calibri"/>
        <family val="2"/>
      </rPr>
      <t xml:space="preserve"> </t>
    </r>
  </si>
  <si>
    <r>
      <rPr>
        <b/>
        <u/>
        <sz val="11"/>
        <color rgb="FF1155CC"/>
        <rFont val="Calibri"/>
        <family val="2"/>
      </rPr>
      <t>https://le.utah.gov/xcode/Title76/Chapter7/76-7-S306.html</t>
    </r>
    <r>
      <rPr>
        <b/>
        <sz val="11"/>
        <color theme="1"/>
        <rFont val="Calibri"/>
        <family val="2"/>
      </rPr>
      <t xml:space="preserve"> </t>
    </r>
  </si>
  <si>
    <r>
      <rPr>
        <b/>
        <u/>
        <sz val="11"/>
        <color rgb="FF1155CC"/>
        <rFont val="Calibri"/>
        <family val="2"/>
      </rPr>
      <t>https://le.utah.gov/xcode/Title76/Chapter7/76-7-S306.html</t>
    </r>
    <r>
      <rPr>
        <b/>
        <sz val="11"/>
        <color theme="1"/>
        <rFont val="Calibri"/>
        <family val="2"/>
      </rPr>
      <t xml:space="preserve"> </t>
    </r>
  </si>
  <si>
    <r>
      <rPr>
        <b/>
        <u/>
        <sz val="11"/>
        <color rgb="FF1155CC"/>
        <rFont val="Calibri"/>
        <family val="2"/>
      </rPr>
      <t>https://le.utah.gov/xcode/Title76/Chapter7/76-7-S306.html</t>
    </r>
    <r>
      <rPr>
        <b/>
        <sz val="11"/>
        <color theme="1"/>
        <rFont val="Calibri"/>
        <family val="2"/>
      </rPr>
      <t xml:space="preserve"> </t>
    </r>
  </si>
  <si>
    <r>
      <rPr>
        <b/>
        <u/>
        <sz val="11"/>
        <color rgb="FF1155CC"/>
        <rFont val="Calibri"/>
        <family val="2"/>
      </rPr>
      <t>https://le.utah.gov/xcode/Title76/Chapter7/76-7-S306.html</t>
    </r>
    <r>
      <rPr>
        <b/>
        <sz val="11"/>
        <color theme="1"/>
        <rFont val="Calibri"/>
        <family val="2"/>
      </rPr>
      <t xml:space="preserve"> </t>
    </r>
  </si>
  <si>
    <r>
      <rPr>
        <b/>
        <u/>
        <sz val="11"/>
        <color rgb="FF1155CC"/>
        <rFont val="Calibri"/>
        <family val="2"/>
      </rPr>
      <t>https://le.utah.gov/xcode/Title76/Chapter7/76-7-S306.html</t>
    </r>
    <r>
      <rPr>
        <b/>
        <sz val="11"/>
        <color theme="1"/>
        <rFont val="Calibri"/>
        <family val="2"/>
      </rPr>
      <t xml:space="preserve"> </t>
    </r>
  </si>
  <si>
    <r>
      <rPr>
        <b/>
        <u/>
        <sz val="11"/>
        <color rgb="FF1155CC"/>
        <rFont val="Calibri"/>
        <family val="2"/>
      </rPr>
      <t>https://le.utah.gov/xcode/Title76/Chapter7/76-7-S306.html</t>
    </r>
    <r>
      <rPr>
        <b/>
        <sz val="11"/>
        <color theme="1"/>
        <rFont val="Calibri"/>
        <family val="2"/>
      </rPr>
      <t xml:space="preserve"> </t>
    </r>
  </si>
  <si>
    <r>
      <rPr>
        <b/>
        <u/>
        <sz val="11"/>
        <color rgb="FF1155CC"/>
        <rFont val="Calibri"/>
        <family val="2"/>
      </rPr>
      <t>https://le.utah.gov/xcode/Title76/Chapter7/76-7-S306.html</t>
    </r>
    <r>
      <rPr>
        <b/>
        <sz val="11"/>
        <color theme="1"/>
        <rFont val="Calibri"/>
        <family val="2"/>
      </rPr>
      <t xml:space="preserve"> </t>
    </r>
  </si>
  <si>
    <r>
      <rPr>
        <b/>
        <u/>
        <sz val="11"/>
        <color rgb="FF1155CC"/>
        <rFont val="Calibri"/>
        <family val="2"/>
      </rPr>
      <t>https://le.utah.gov/xcode/Title63G/Chapter20/63G-20-S301.html</t>
    </r>
    <r>
      <rPr>
        <b/>
        <sz val="11"/>
        <color theme="1"/>
        <rFont val="Calibri"/>
        <family val="2"/>
      </rPr>
      <t xml:space="preserve"> </t>
    </r>
  </si>
  <si>
    <r>
      <rPr>
        <b/>
        <u/>
        <sz val="11"/>
        <color rgb="FF1155CC"/>
        <rFont val="Calibri"/>
        <family val="2"/>
      </rPr>
      <t>https://le.utah.gov/xcode/Title80/Chapter2/80-2-S602.html?v=C80-2-S602_2022050420220901</t>
    </r>
    <r>
      <rPr>
        <b/>
        <sz val="11"/>
        <color theme="1"/>
        <rFont val="Calibri"/>
        <family val="2"/>
      </rPr>
      <t xml:space="preserve"> </t>
    </r>
  </si>
  <si>
    <r>
      <rPr>
        <b/>
        <u/>
        <sz val="11"/>
        <color rgb="FF1155CC"/>
        <rFont val="Calibri"/>
        <family val="2"/>
      </rPr>
      <t>https://le.utah.gov/xcode/Title32B/Chapter4/32B-4-S403.html?v=C32B-4-S403_2022050420220601</t>
    </r>
    <r>
      <rPr>
        <b/>
        <sz val="11"/>
        <color theme="1"/>
        <rFont val="Calibri"/>
        <family val="2"/>
      </rPr>
      <t xml:space="preserve"> </t>
    </r>
  </si>
  <si>
    <r>
      <rPr>
        <b/>
        <u/>
        <sz val="11"/>
        <color rgb="FF1155CC"/>
        <rFont val="Calibri"/>
        <family val="2"/>
      </rPr>
      <t>https://le.utah.gov/xcode/Title32B/Chapter4/32B-4-S409.html?v=C32B-4-S409_2021050520210901</t>
    </r>
    <r>
      <rPr>
        <b/>
        <sz val="11"/>
        <color theme="1"/>
        <rFont val="Calibri"/>
        <family val="2"/>
      </rPr>
      <t xml:space="preserve"> </t>
    </r>
  </si>
  <si>
    <r>
      <rPr>
        <b/>
        <u/>
        <sz val="11"/>
        <color rgb="FF1155CC"/>
        <rFont val="Calibri"/>
        <family val="2"/>
      </rPr>
      <t>https://le.utah.gov/xcode/Title53/Chapter2A/53-2a-S219.html?v=C53-2a-S219_2021050520210505</t>
    </r>
    <r>
      <rPr>
        <b/>
        <sz val="11"/>
        <color rgb="FF000000"/>
        <rFont val="Calibri"/>
        <family val="2"/>
      </rPr>
      <t xml:space="preserve"> </t>
    </r>
  </si>
  <si>
    <r>
      <rPr>
        <b/>
        <u/>
        <sz val="11"/>
        <color rgb="FF1155CC"/>
        <rFont val="Calibri"/>
        <family val="2"/>
      </rPr>
      <t>https://le.utah.gov/xcode/Title63G/Chapter20/63G-20-S301.html</t>
    </r>
    <r>
      <rPr>
        <b/>
        <sz val="11"/>
        <color theme="1"/>
        <rFont val="Calibri"/>
        <family val="2"/>
      </rPr>
      <t xml:space="preserve"> </t>
    </r>
  </si>
  <si>
    <r>
      <rPr>
        <b/>
        <u/>
        <sz val="11"/>
        <color rgb="FF1155CC"/>
        <rFont val="Calibri"/>
        <family val="2"/>
      </rPr>
      <t>https://le.utah.gov/xcode/Title63G/Chapter20/63G-20-S301.html</t>
    </r>
    <r>
      <rPr>
        <b/>
        <sz val="11"/>
        <color theme="1"/>
        <rFont val="Calibri"/>
        <family val="2"/>
      </rPr>
      <t xml:space="preserve"> </t>
    </r>
  </si>
  <si>
    <r>
      <rPr>
        <b/>
        <u/>
        <sz val="11"/>
        <color rgb="FF1155CC"/>
        <rFont val="Calibri"/>
        <family val="2"/>
      </rPr>
      <t>https://le.utah.gov/xcode/Title63G/Chapter20/63G-20-S102.html</t>
    </r>
    <r>
      <rPr>
        <b/>
        <sz val="11"/>
        <color theme="1"/>
        <rFont val="Calibri"/>
        <family val="2"/>
      </rPr>
      <t xml:space="preserve"> </t>
    </r>
  </si>
  <si>
    <r>
      <rPr>
        <b/>
        <u/>
        <sz val="11"/>
        <color rgb="FF1155CC"/>
        <rFont val="Calibri"/>
        <family val="2"/>
      </rPr>
      <t>https://le.utah.gov/xcode/Title63G/Chapter20/63G-20-S102.html</t>
    </r>
    <r>
      <rPr>
        <b/>
        <sz val="11"/>
        <color theme="1"/>
        <rFont val="Calibri"/>
        <family val="2"/>
      </rPr>
      <t xml:space="preserve"> </t>
    </r>
  </si>
  <si>
    <r>
      <rPr>
        <b/>
        <u/>
        <sz val="11"/>
        <color rgb="FF1155CC"/>
        <rFont val="Calibri"/>
        <family val="2"/>
      </rPr>
      <t>https://le.utah.gov/xcode/Title53G/Chapter9/53G-9-S303.html</t>
    </r>
    <r>
      <rPr>
        <b/>
        <sz val="11"/>
        <color theme="1"/>
        <rFont val="Calibri"/>
        <family val="2"/>
      </rPr>
      <t xml:space="preserve"> </t>
    </r>
  </si>
  <si>
    <r>
      <rPr>
        <b/>
        <u/>
        <sz val="11"/>
        <color rgb="FF1155CC"/>
        <rFont val="Calibri"/>
        <family val="2"/>
      </rPr>
      <t>https://le.utah.gov/xcode/Title53G/Chapter6/53G-6-S201.html</t>
    </r>
    <r>
      <rPr>
        <b/>
        <sz val="11"/>
        <color theme="1"/>
        <rFont val="Calibri"/>
        <family val="2"/>
      </rPr>
      <t xml:space="preserve"> </t>
    </r>
  </si>
  <si>
    <r>
      <rPr>
        <b/>
        <u/>
        <sz val="11"/>
        <color rgb="FF1155CC"/>
        <rFont val="Calibri"/>
        <family val="2"/>
      </rPr>
      <t>https://le.utah.gov/xcode/Title53G/Chapter6/53G-6-S201.html</t>
    </r>
    <r>
      <rPr>
        <b/>
        <sz val="11"/>
        <color theme="1"/>
        <rFont val="Calibri"/>
        <family val="2"/>
      </rPr>
      <t xml:space="preserve"> </t>
    </r>
  </si>
  <si>
    <r>
      <rPr>
        <b/>
        <u/>
        <sz val="11"/>
        <color rgb="FF1155CC"/>
        <rFont val="Calibri"/>
        <family val="2"/>
      </rPr>
      <t>https://legislature.vermont.gov/statutes/section/17/051/02537a</t>
    </r>
    <r>
      <rPr>
        <b/>
        <sz val="11"/>
        <color rgb="FF000000"/>
        <rFont val="Calibri"/>
        <family val="2"/>
      </rPr>
      <t xml:space="preserve"> </t>
    </r>
  </si>
  <si>
    <r>
      <rPr>
        <b/>
        <u/>
        <sz val="11"/>
        <color rgb="FF1155CC"/>
        <rFont val="Calibri"/>
        <family val="2"/>
      </rPr>
      <t>https://legislature.vermont.gov/statutes/section/18/105/05144</t>
    </r>
    <r>
      <rPr>
        <b/>
        <sz val="11"/>
        <color theme="1"/>
        <rFont val="Calibri"/>
        <family val="2"/>
      </rPr>
      <t xml:space="preserve"> </t>
    </r>
  </si>
  <si>
    <r>
      <rPr>
        <b/>
        <u/>
        <sz val="11"/>
        <color rgb="FF1155CC"/>
        <rFont val="Calibri"/>
        <family val="2"/>
      </rPr>
      <t>https://legislature.vermont.gov/statutes/section/18/223/09497</t>
    </r>
    <r>
      <rPr>
        <b/>
        <sz val="11"/>
        <color theme="1"/>
        <rFont val="Calibri"/>
        <family val="2"/>
      </rPr>
      <t xml:space="preserve"> </t>
    </r>
  </si>
  <si>
    <t>18 § 5285</t>
  </si>
  <si>
    <t>https://legislature.vermont.gov/statutes/section/18/113/05285</t>
  </si>
  <si>
    <t>2013; most recent amendment 2022</t>
  </si>
  <si>
    <t>26 V.S.A. § 3271</t>
  </si>
  <si>
    <t>https://legislature.vermont.gov/statutes/section/26/065/03271</t>
  </si>
  <si>
    <t xml:space="preserve">https://legislature.vermont.gov/statutes/section/08/107/04099c </t>
  </si>
  <si>
    <r>
      <rPr>
        <b/>
        <u/>
        <sz val="11"/>
        <color rgb="FF1155CC"/>
        <rFont val="Calibri"/>
        <family val="2"/>
      </rPr>
      <t>https://legislature.vermont.gov/statutes/section/09/139/04502</t>
    </r>
    <r>
      <rPr>
        <b/>
        <sz val="11"/>
        <color theme="1"/>
        <rFont val="Calibri"/>
        <family val="2"/>
      </rPr>
      <t xml:space="preserve"> </t>
    </r>
  </si>
  <si>
    <t>8 V.S.A. § 10403</t>
  </si>
  <si>
    <r>
      <rPr>
        <b/>
        <u/>
        <sz val="11"/>
        <color rgb="FF000000"/>
        <rFont val="Calibri"/>
        <family val="2"/>
      </rPr>
      <t>https://legislature.vermont.gov/statutes/section/08/200/10403</t>
    </r>
    <r>
      <rPr>
        <b/>
        <sz val="11"/>
        <color rgb="FF000000"/>
        <rFont val="Calibri"/>
        <family val="2"/>
      </rPr>
      <t xml:space="preserve">; </t>
    </r>
    <r>
      <rPr>
        <b/>
        <u/>
        <sz val="11"/>
        <color rgb="FF1155CC"/>
        <rFont val="Calibri"/>
        <family val="2"/>
      </rPr>
      <t>https://legislature.vermont.gov/statutes/section/08/129/04727</t>
    </r>
  </si>
  <si>
    <r>
      <rPr>
        <b/>
        <u/>
        <sz val="11"/>
        <color rgb="FF000000"/>
        <rFont val="Calibri"/>
        <family val="2"/>
      </rPr>
      <t>https://legislature.vermont.gov/statutes/section/08/200/10403</t>
    </r>
    <r>
      <rPr>
        <b/>
        <sz val="11"/>
        <color rgb="FF000000"/>
        <rFont val="Calibri"/>
        <family val="2"/>
      </rPr>
      <t xml:space="preserve">; </t>
    </r>
    <r>
      <rPr>
        <b/>
        <u/>
        <sz val="11"/>
        <color rgb="FF1155CC"/>
        <rFont val="Calibri"/>
        <family val="2"/>
      </rPr>
      <t>https://legislature.vermont.gov/statutes/section/08/129/04727</t>
    </r>
  </si>
  <si>
    <r>
      <rPr>
        <b/>
        <u/>
        <sz val="11"/>
        <color rgb="FF1155CC"/>
        <rFont val="Calibri"/>
        <family val="2"/>
      </rPr>
      <t>https://legislature.vermont.gov/statutes/section/33/049/04913</t>
    </r>
    <r>
      <rPr>
        <b/>
        <sz val="11"/>
        <color theme="1"/>
        <rFont val="Calibri"/>
        <family val="2"/>
      </rPr>
      <t xml:space="preserve"> </t>
    </r>
  </si>
  <si>
    <r>
      <rPr>
        <b/>
        <u/>
        <sz val="11"/>
        <color rgb="FF1155CC"/>
        <rFont val="Calibri"/>
        <family val="2"/>
      </rPr>
      <t>https://legislature.vermont.gov/statutes/section/07/021/00658</t>
    </r>
    <r>
      <rPr>
        <b/>
        <sz val="11"/>
        <color theme="1"/>
        <rFont val="Calibri"/>
        <family val="2"/>
      </rPr>
      <t xml:space="preserve"> </t>
    </r>
  </si>
  <si>
    <r>
      <rPr>
        <b/>
        <u/>
        <sz val="11"/>
        <color rgb="FF1155CC"/>
        <rFont val="Calibri"/>
        <family val="2"/>
      </rPr>
      <t>https://legislature.vermont.gov/statutes/section/07/021/00656</t>
    </r>
    <r>
      <rPr>
        <b/>
        <sz val="11"/>
        <color theme="1"/>
        <rFont val="Calibri"/>
        <family val="2"/>
      </rPr>
      <t xml:space="preserve"> </t>
    </r>
  </si>
  <si>
    <r>
      <rPr>
        <b/>
        <u/>
        <sz val="11"/>
        <color rgb="FF1155CC"/>
        <rFont val="Calibri"/>
        <family val="2"/>
      </rPr>
      <t>https://legislature.vermont.gov/statutes/section/18/105/05144</t>
    </r>
    <r>
      <rPr>
        <b/>
        <sz val="11"/>
        <color theme="1"/>
        <rFont val="Calibri"/>
        <family val="2"/>
      </rPr>
      <t xml:space="preserve"> </t>
    </r>
  </si>
  <si>
    <r>
      <rPr>
        <b/>
        <u/>
        <sz val="11"/>
        <color rgb="FF1155CC"/>
        <rFont val="Calibri"/>
        <family val="2"/>
      </rPr>
      <t>https://legislature.vermont.gov/statutes/section/09/139/04502</t>
    </r>
    <r>
      <rPr>
        <b/>
        <sz val="11"/>
        <color theme="1"/>
        <rFont val="Calibri"/>
        <family val="2"/>
      </rPr>
      <t xml:space="preserve"> </t>
    </r>
  </si>
  <si>
    <r>
      <rPr>
        <b/>
        <u/>
        <sz val="11"/>
        <color rgb="FF1155CC"/>
        <rFont val="Calibri"/>
        <family val="2"/>
      </rPr>
      <t>https://legislature.vermont.gov/statutes/section/09/139/04502</t>
    </r>
    <r>
      <rPr>
        <b/>
        <sz val="11"/>
        <color theme="1"/>
        <rFont val="Calibri"/>
        <family val="2"/>
      </rPr>
      <t xml:space="preserve"> </t>
    </r>
  </si>
  <si>
    <r>
      <rPr>
        <b/>
        <u/>
        <sz val="11"/>
        <color rgb="FF1155CC"/>
        <rFont val="Calibri"/>
        <family val="2"/>
      </rPr>
      <t>https://legislature.vermont.gov/statutes/section/09/139/04502</t>
    </r>
    <r>
      <rPr>
        <b/>
        <sz val="11"/>
        <color theme="1"/>
        <rFont val="Calibri"/>
        <family val="2"/>
      </rPr>
      <t xml:space="preserve"> </t>
    </r>
  </si>
  <si>
    <r>
      <rPr>
        <b/>
        <u/>
        <sz val="11"/>
        <color rgb="FF1155CC"/>
        <rFont val="Calibri"/>
        <family val="2"/>
      </rPr>
      <t>https://legislature.vermont.gov/statutes/section/18/021/01122</t>
    </r>
    <r>
      <rPr>
        <b/>
        <sz val="11"/>
        <color theme="1"/>
        <rFont val="Calibri"/>
        <family val="2"/>
      </rPr>
      <t xml:space="preserve"> </t>
    </r>
  </si>
  <si>
    <r>
      <rPr>
        <b/>
        <u/>
        <sz val="11"/>
        <color rgb="FF1155CC"/>
        <rFont val="Calibri"/>
        <family val="2"/>
      </rPr>
      <t>https://legislature.vermont.gov/statutes/section/16/025/01123</t>
    </r>
    <r>
      <rPr>
        <b/>
        <sz val="11"/>
        <color theme="1"/>
        <rFont val="Calibri"/>
        <family val="2"/>
      </rPr>
      <t xml:space="preserve"> </t>
    </r>
  </si>
  <si>
    <r>
      <rPr>
        <b/>
        <u/>
        <sz val="11"/>
        <color rgb="FF1155CC"/>
        <rFont val="Calibri"/>
        <family val="2"/>
      </rPr>
      <t>https://legislature.vermont.gov/statutes/section/16/025/01123</t>
    </r>
    <r>
      <rPr>
        <b/>
        <sz val="11"/>
        <color theme="1"/>
        <rFont val="Calibri"/>
        <family val="2"/>
      </rPr>
      <t xml:space="preserve"> </t>
    </r>
  </si>
  <si>
    <t>16 V.S.A. § 134</t>
  </si>
  <si>
    <t>https://legislature.vermont.gov/statutes/section/16/001/00134</t>
  </si>
  <si>
    <t>1978; amended 1987</t>
  </si>
  <si>
    <t>CVR 13-162-007</t>
  </si>
  <si>
    <t>https://regulations.justia.com/states/vermont/agency-13/sub-agency-162/chapter-007/section-13-162-007/</t>
  </si>
  <si>
    <r>
      <rPr>
        <b/>
        <u/>
        <sz val="11"/>
        <color rgb="FF1155CC"/>
        <rFont val="Calibri"/>
        <family val="2"/>
      </rPr>
      <t>https://legislature.vermont.gov/statutes/section/17/051/02537a</t>
    </r>
    <r>
      <rPr>
        <b/>
        <sz val="11"/>
        <color rgb="FF000000"/>
        <rFont val="Calibri"/>
        <family val="2"/>
      </rPr>
      <t xml:space="preserve"> </t>
    </r>
  </si>
  <si>
    <r>
      <rPr>
        <b/>
        <u/>
        <sz val="11"/>
        <color rgb="FF1155CC"/>
        <rFont val="Calibri"/>
        <family val="2"/>
      </rPr>
      <t>https://legislature.vermont.gov/statutes/section/18/105/05144</t>
    </r>
    <r>
      <rPr>
        <b/>
        <sz val="11"/>
        <color theme="1"/>
        <rFont val="Calibri"/>
        <family val="2"/>
      </rPr>
      <t xml:space="preserve"> </t>
    </r>
  </si>
  <si>
    <r>
      <rPr>
        <b/>
        <u/>
        <sz val="11"/>
        <color rgb="FF1155CC"/>
        <rFont val="Calibri"/>
        <family val="2"/>
      </rPr>
      <t>https://legislature.vermont.gov/statutes/section/18/223/09497</t>
    </r>
    <r>
      <rPr>
        <b/>
        <sz val="11"/>
        <color theme="1"/>
        <rFont val="Calibri"/>
        <family val="2"/>
      </rPr>
      <t xml:space="preserve"> </t>
    </r>
  </si>
  <si>
    <r>
      <rPr>
        <b/>
        <u/>
        <sz val="11"/>
        <color rgb="FF1155CC"/>
        <rFont val="Calibri"/>
        <family val="2"/>
      </rPr>
      <t>https://legislature.vermont.gov/statutes/section/09/139/04502</t>
    </r>
    <r>
      <rPr>
        <b/>
        <sz val="11"/>
        <color theme="1"/>
        <rFont val="Calibri"/>
        <family val="2"/>
      </rPr>
      <t xml:space="preserve"> </t>
    </r>
  </si>
  <si>
    <r>
      <rPr>
        <b/>
        <u/>
        <sz val="11"/>
        <color rgb="FF1155CC"/>
        <rFont val="Calibri"/>
        <family val="2"/>
      </rPr>
      <t>https://legislature.vermont.gov/statutes/section/33/049/04913</t>
    </r>
    <r>
      <rPr>
        <b/>
        <sz val="11"/>
        <color theme="1"/>
        <rFont val="Calibri"/>
        <family val="2"/>
      </rPr>
      <t xml:space="preserve"> </t>
    </r>
  </si>
  <si>
    <r>
      <rPr>
        <b/>
        <u/>
        <sz val="11"/>
        <color rgb="FF1155CC"/>
        <rFont val="Calibri"/>
        <family val="2"/>
      </rPr>
      <t>https://legislature.vermont.gov/statutes/section/07/021/00658</t>
    </r>
    <r>
      <rPr>
        <b/>
        <sz val="11"/>
        <color theme="1"/>
        <rFont val="Calibri"/>
        <family val="2"/>
      </rPr>
      <t xml:space="preserve"> </t>
    </r>
  </si>
  <si>
    <r>
      <rPr>
        <b/>
        <u/>
        <sz val="11"/>
        <color rgb="FF1155CC"/>
        <rFont val="Calibri"/>
        <family val="2"/>
      </rPr>
      <t>https://legislature.vermont.gov/statutes/section/07/021/00656</t>
    </r>
    <r>
      <rPr>
        <b/>
        <sz val="11"/>
        <color theme="1"/>
        <rFont val="Calibri"/>
        <family val="2"/>
      </rPr>
      <t xml:space="preserve"> </t>
    </r>
  </si>
  <si>
    <r>
      <rPr>
        <b/>
        <u/>
        <sz val="11"/>
        <color rgb="FF1155CC"/>
        <rFont val="Calibri"/>
        <family val="2"/>
      </rPr>
      <t>https://legislature.vermont.gov/statutes/section/18/105/05144</t>
    </r>
    <r>
      <rPr>
        <b/>
        <sz val="11"/>
        <color theme="1"/>
        <rFont val="Calibri"/>
        <family val="2"/>
      </rPr>
      <t xml:space="preserve"> </t>
    </r>
  </si>
  <si>
    <r>
      <rPr>
        <b/>
        <u/>
        <sz val="11"/>
        <color rgb="FF1155CC"/>
        <rFont val="Calibri"/>
        <family val="2"/>
      </rPr>
      <t>https://legislature.vermont.gov/statutes/section/09/139/04502</t>
    </r>
    <r>
      <rPr>
        <b/>
        <sz val="11"/>
        <color theme="1"/>
        <rFont val="Calibri"/>
        <family val="2"/>
      </rPr>
      <t xml:space="preserve"> </t>
    </r>
  </si>
  <si>
    <r>
      <rPr>
        <b/>
        <u/>
        <sz val="11"/>
        <color rgb="FF1155CC"/>
        <rFont val="Calibri"/>
        <family val="2"/>
      </rPr>
      <t>https://legislature.vermont.gov/statutes/section/09/139/04502</t>
    </r>
    <r>
      <rPr>
        <b/>
        <sz val="11"/>
        <color theme="1"/>
        <rFont val="Calibri"/>
        <family val="2"/>
      </rPr>
      <t xml:space="preserve"> </t>
    </r>
  </si>
  <si>
    <r>
      <rPr>
        <b/>
        <u/>
        <sz val="11"/>
        <color rgb="FF1155CC"/>
        <rFont val="Calibri"/>
        <family val="2"/>
      </rPr>
      <t>https://legislature.vermont.gov/statutes/section/09/139/04502</t>
    </r>
    <r>
      <rPr>
        <b/>
        <sz val="11"/>
        <color theme="1"/>
        <rFont val="Calibri"/>
        <family val="2"/>
      </rPr>
      <t xml:space="preserve"> </t>
    </r>
  </si>
  <si>
    <r>
      <rPr>
        <b/>
        <u/>
        <sz val="11"/>
        <color rgb="FF1155CC"/>
        <rFont val="Calibri"/>
        <family val="2"/>
      </rPr>
      <t>https://legislature.vermont.gov/statutes/section/18/021/01122</t>
    </r>
    <r>
      <rPr>
        <b/>
        <sz val="11"/>
        <color theme="1"/>
        <rFont val="Calibri"/>
        <family val="2"/>
      </rPr>
      <t xml:space="preserve"> </t>
    </r>
  </si>
  <si>
    <r>
      <rPr>
        <b/>
        <u/>
        <sz val="11"/>
        <color rgb="FF1155CC"/>
        <rFont val="Calibri"/>
        <family val="2"/>
      </rPr>
      <t>https://legislature.vermont.gov/statutes/section/16/025/01123</t>
    </r>
    <r>
      <rPr>
        <b/>
        <sz val="11"/>
        <color theme="1"/>
        <rFont val="Calibri"/>
        <family val="2"/>
      </rPr>
      <t xml:space="preserve"> </t>
    </r>
  </si>
  <si>
    <r>
      <rPr>
        <b/>
        <u/>
        <sz val="11"/>
        <color rgb="FF1155CC"/>
        <rFont val="Calibri"/>
        <family val="2"/>
      </rPr>
      <t>https://legislature.vermont.gov/statutes/section/16/025/01123</t>
    </r>
    <r>
      <rPr>
        <b/>
        <sz val="11"/>
        <color theme="1"/>
        <rFont val="Calibri"/>
        <family val="2"/>
      </rPr>
      <t xml:space="preserve"> </t>
    </r>
  </si>
  <si>
    <r>
      <rPr>
        <b/>
        <u/>
        <sz val="11"/>
        <color rgb="FF1155CC"/>
        <rFont val="Calibri"/>
        <family val="2"/>
      </rPr>
      <t>https://law.lis.virginia.gov/vacode/57-2.02/</t>
    </r>
    <r>
      <rPr>
        <b/>
        <u/>
        <sz val="11"/>
        <color rgb="FF000000"/>
        <rFont val="Calibri"/>
        <family val="2"/>
      </rPr>
      <t xml:space="preserve"> </t>
    </r>
  </si>
  <si>
    <r>
      <rPr>
        <b/>
        <u/>
        <sz val="11"/>
        <color rgb="FF1155CC"/>
        <rFont val="Calibri"/>
        <family val="2"/>
      </rPr>
      <t>https://law.lis.virginia.gov/vacode/24.2-700/</t>
    </r>
    <r>
      <rPr>
        <b/>
        <sz val="11"/>
        <color rgb="FF000000"/>
        <rFont val="Calibri"/>
        <family val="2"/>
      </rPr>
      <t xml:space="preserve"> </t>
    </r>
  </si>
  <si>
    <r>
      <rPr>
        <b/>
        <u/>
        <sz val="11"/>
        <color rgb="FF1155CC"/>
        <rFont val="Calibri"/>
        <family val="2"/>
      </rPr>
      <t>https://law.lis.virginia.gov/vacode/18.2-75/</t>
    </r>
    <r>
      <rPr>
        <b/>
        <sz val="11"/>
        <color theme="1"/>
        <rFont val="Calibri"/>
        <family val="2"/>
      </rPr>
      <t xml:space="preserve"> </t>
    </r>
  </si>
  <si>
    <r>
      <rPr>
        <b/>
        <u/>
        <sz val="11"/>
        <color rgb="FF1155CC"/>
        <rFont val="Calibri"/>
        <family val="2"/>
      </rPr>
      <t>https://law.lis.virginia.gov/vacode/18.2-75/</t>
    </r>
    <r>
      <rPr>
        <b/>
        <sz val="11"/>
        <color theme="1"/>
        <rFont val="Calibri"/>
        <family val="2"/>
      </rPr>
      <t xml:space="preserve"> </t>
    </r>
  </si>
  <si>
    <r>
      <rPr>
        <b/>
        <u/>
        <sz val="11"/>
        <color rgb="FF1155CC"/>
        <rFont val="Calibri"/>
        <family val="2"/>
      </rPr>
      <t>https://law.lis.virginia.gov/vacode/18.2-75/</t>
    </r>
    <r>
      <rPr>
        <b/>
        <sz val="11"/>
        <color theme="1"/>
        <rFont val="Calibri"/>
        <family val="2"/>
      </rPr>
      <t xml:space="preserve"> </t>
    </r>
  </si>
  <si>
    <r>
      <rPr>
        <b/>
        <u/>
        <sz val="11"/>
        <color rgb="FF1155CC"/>
        <rFont val="Calibri"/>
        <family val="2"/>
      </rPr>
      <t>https://law.lis.virginia.gov/vacode/18.2-75/</t>
    </r>
    <r>
      <rPr>
        <b/>
        <sz val="11"/>
        <color theme="1"/>
        <rFont val="Calibri"/>
        <family val="2"/>
      </rPr>
      <t xml:space="preserve"> </t>
    </r>
  </si>
  <si>
    <r>
      <rPr>
        <b/>
        <u/>
        <sz val="11"/>
        <color rgb="FF1155CC"/>
        <rFont val="Calibri"/>
        <family val="2"/>
      </rPr>
      <t>https://law.lis.virginia.gov/vacode/18.2-75/</t>
    </r>
    <r>
      <rPr>
        <b/>
        <sz val="11"/>
        <color theme="1"/>
        <rFont val="Calibri"/>
        <family val="2"/>
      </rPr>
      <t xml:space="preserve"> </t>
    </r>
  </si>
  <si>
    <r>
      <rPr>
        <b/>
        <u/>
        <sz val="11"/>
        <color rgb="FF1155CC"/>
        <rFont val="Calibri"/>
        <family val="2"/>
      </rPr>
      <t>https://law.lis.virginia.gov/vacode/18.2-75/</t>
    </r>
    <r>
      <rPr>
        <b/>
        <sz val="11"/>
        <color theme="1"/>
        <rFont val="Calibri"/>
        <family val="2"/>
      </rPr>
      <t xml:space="preserve"> </t>
    </r>
  </si>
  <si>
    <r>
      <rPr>
        <b/>
        <u/>
        <sz val="11"/>
        <color rgb="FF1155CC"/>
        <rFont val="Calibri"/>
        <family val="2"/>
      </rPr>
      <t>https://law.lis.virginia.gov/vacode/18.2-75/</t>
    </r>
    <r>
      <rPr>
        <b/>
        <sz val="11"/>
        <color theme="1"/>
        <rFont val="Calibri"/>
        <family val="2"/>
      </rPr>
      <t xml:space="preserve"> </t>
    </r>
  </si>
  <si>
    <r>
      <rPr>
        <b/>
        <u/>
        <sz val="11"/>
        <color rgb="FF1155CC"/>
        <rFont val="Calibri"/>
        <family val="2"/>
      </rPr>
      <t>https://law.lis.virginia.gov/vacode/32.1-134/</t>
    </r>
    <r>
      <rPr>
        <b/>
        <sz val="11"/>
        <color theme="1"/>
        <rFont val="Calibri"/>
        <family val="2"/>
      </rPr>
      <t xml:space="preserve"> </t>
    </r>
  </si>
  <si>
    <r>
      <rPr>
        <b/>
        <u/>
        <sz val="11"/>
        <color rgb="FF1155CC"/>
        <rFont val="Calibri"/>
        <family val="2"/>
      </rPr>
      <t>https://law.lis.virginia.gov/vacode/32.1-134/</t>
    </r>
    <r>
      <rPr>
        <b/>
        <sz val="11"/>
        <color theme="1"/>
        <rFont val="Calibri"/>
        <family val="2"/>
      </rPr>
      <t xml:space="preserve"> </t>
    </r>
  </si>
  <si>
    <r>
      <rPr>
        <b/>
        <u/>
        <sz val="11"/>
        <color rgb="FF1155CC"/>
        <rFont val="Calibri"/>
        <family val="2"/>
      </rPr>
      <t>https://law.lis.virginia.gov/vacode/32.1-134/</t>
    </r>
    <r>
      <rPr>
        <b/>
        <sz val="11"/>
        <color theme="1"/>
        <rFont val="Calibri"/>
        <family val="2"/>
      </rPr>
      <t xml:space="preserve"> </t>
    </r>
  </si>
  <si>
    <r>
      <rPr>
        <b/>
        <u/>
        <sz val="11"/>
        <color rgb="FF1155CC"/>
        <rFont val="Calibri"/>
        <family val="2"/>
      </rPr>
      <t>https://law.lis.virginia.gov/vacode/32.1-134/</t>
    </r>
    <r>
      <rPr>
        <b/>
        <sz val="11"/>
        <color theme="1"/>
        <rFont val="Calibri"/>
        <family val="2"/>
      </rPr>
      <t xml:space="preserve"> </t>
    </r>
  </si>
  <si>
    <r>
      <rPr>
        <b/>
        <u/>
        <sz val="11"/>
        <color rgb="FF1155CC"/>
        <rFont val="Calibri"/>
        <family val="2"/>
      </rPr>
      <t>https://law.lis.virginia.gov/vacode/32.1-134/</t>
    </r>
    <r>
      <rPr>
        <b/>
        <sz val="11"/>
        <color theme="1"/>
        <rFont val="Calibri"/>
        <family val="2"/>
      </rPr>
      <t xml:space="preserve"> </t>
    </r>
  </si>
  <si>
    <r>
      <rPr>
        <b/>
        <u/>
        <sz val="11"/>
        <color rgb="FF1155CC"/>
        <rFont val="Calibri"/>
        <family val="2"/>
      </rPr>
      <t>https://law.lis.virginia.gov/vacode/32.1-134/</t>
    </r>
    <r>
      <rPr>
        <b/>
        <sz val="11"/>
        <color theme="1"/>
        <rFont val="Calibri"/>
        <family val="2"/>
      </rPr>
      <t xml:space="preserve"> </t>
    </r>
  </si>
  <si>
    <t>End of life bill extended to 2025 session (SB280)</t>
  </si>
  <si>
    <t>Va. Code Ann. § 54.1-3505.1</t>
  </si>
  <si>
    <t xml:space="preserve">https://law.lis.virginia.gov/vacode/title54.1/chapter35/section54.1-3505.1/ </t>
  </si>
  <si>
    <r>
      <rPr>
        <b/>
        <u/>
        <sz val="11"/>
        <color rgb="FF1155CC"/>
        <rFont val="Calibri"/>
        <family val="2"/>
      </rPr>
      <t>https://law.lis.virginia.gov/vacode/38.2-3407.5:1/</t>
    </r>
    <r>
      <rPr>
        <b/>
        <sz val="11"/>
        <color theme="1"/>
        <rFont val="Calibri"/>
        <family val="2"/>
      </rPr>
      <t xml:space="preserve"> </t>
    </r>
  </si>
  <si>
    <t>Va. Code Ann. § 38.2-508</t>
  </si>
  <si>
    <t>https://law.lis.virginia.gov/vacode/title38.2/chapter5/section38.2-508/</t>
  </si>
  <si>
    <r>
      <rPr>
        <b/>
        <u/>
        <sz val="11"/>
        <color rgb="FF1155CC"/>
        <rFont val="Calibri"/>
        <family val="2"/>
      </rPr>
      <t>https://law.lis.virginia.gov/vacode/title63.2/chapter15/section63.2-1509/</t>
    </r>
    <r>
      <rPr>
        <b/>
        <sz val="11"/>
        <color theme="1"/>
        <rFont val="Calibri"/>
        <family val="2"/>
      </rPr>
      <t xml:space="preserve"> </t>
    </r>
  </si>
  <si>
    <r>
      <rPr>
        <b/>
        <u/>
        <sz val="11"/>
        <color rgb="FF1155CC"/>
        <rFont val="Calibri"/>
        <family val="2"/>
      </rPr>
      <t>https://law.lis.virginia.gov/vacode/title4.1/chapter3/section4.1-306/</t>
    </r>
    <r>
      <rPr>
        <b/>
        <u/>
        <sz val="11"/>
        <color rgb="FF000000"/>
        <rFont val="Calibri"/>
        <family val="2"/>
      </rPr>
      <t xml:space="preserve"> </t>
    </r>
  </si>
  <si>
    <r>
      <rPr>
        <b/>
        <u/>
        <sz val="11"/>
        <color rgb="FF1155CC"/>
        <rFont val="Calibri"/>
        <family val="2"/>
      </rPr>
      <t>https://law.lis.virginia.gov/vacode/title4.1/chapter3/section4.1-305/</t>
    </r>
    <r>
      <rPr>
        <b/>
        <sz val="11"/>
        <color theme="1"/>
        <rFont val="Calibri"/>
        <family val="2"/>
      </rPr>
      <t xml:space="preserve"> </t>
    </r>
  </si>
  <si>
    <t>§ 44-146.17 (B)</t>
  </si>
  <si>
    <r>
      <rPr>
        <b/>
        <u/>
        <sz val="11"/>
        <color rgb="FF1155CC"/>
        <rFont val="Calibri"/>
        <family val="2"/>
      </rPr>
      <t>https://law.lis.virginia.gov/vacode/title44/chapter3.2/section44-146.17/</t>
    </r>
    <r>
      <rPr>
        <b/>
        <sz val="11"/>
        <color rgb="FF000000"/>
        <rFont val="Calibri"/>
        <family val="2"/>
      </rPr>
      <t xml:space="preserve"> </t>
    </r>
  </si>
  <si>
    <r>
      <rPr>
        <b/>
        <u/>
        <sz val="11"/>
        <color rgb="FF1155CC"/>
        <rFont val="Calibri"/>
        <family val="2"/>
      </rPr>
      <t>https://law.lis.virginia.gov/vacode/22.1-271.2/</t>
    </r>
    <r>
      <rPr>
        <b/>
        <sz val="11"/>
        <color theme="1"/>
        <rFont val="Calibri"/>
        <family val="2"/>
      </rPr>
      <t xml:space="preserve"> </t>
    </r>
  </si>
  <si>
    <r>
      <rPr>
        <b/>
        <u/>
        <sz val="11"/>
        <color rgb="FF1155CC"/>
        <rFont val="Calibri"/>
        <family val="2"/>
      </rPr>
      <t>https://law.lis.virginia.gov/vacode/22.1-254/</t>
    </r>
    <r>
      <rPr>
        <b/>
        <sz val="11"/>
        <color theme="1"/>
        <rFont val="Calibri"/>
        <family val="2"/>
      </rPr>
      <t xml:space="preserve"> </t>
    </r>
  </si>
  <si>
    <r>
      <rPr>
        <b/>
        <u/>
        <sz val="11"/>
        <color rgb="FF1155CC"/>
        <rFont val="Calibri"/>
        <family val="2"/>
      </rPr>
      <t>https://law.lis.virginia.gov/admincode/title8/agency20/chapter730/section10/</t>
    </r>
    <r>
      <rPr>
        <b/>
        <sz val="11"/>
        <color theme="1"/>
        <rFont val="Calibri"/>
        <family val="2"/>
      </rPr>
      <t xml:space="preserve"> </t>
    </r>
  </si>
  <si>
    <t>§ 22.1-207.2</t>
  </si>
  <si>
    <t>https://law.lis.virginia.gov/vacode/title22.1/chapter13/section22.1-207.2/</t>
  </si>
  <si>
    <t>Va. Code Ann. § 1-240.1</t>
  </si>
  <si>
    <t>https://law.lis.virginia.gov/vacode/title1/chapter2.1/section1-240.1/</t>
  </si>
  <si>
    <r>
      <rPr>
        <b/>
        <u/>
        <sz val="11"/>
        <color rgb="FF1155CC"/>
        <rFont val="Calibri"/>
        <family val="2"/>
      </rPr>
      <t>https://law.lis.virginia.gov/vacode/57-2.02/</t>
    </r>
    <r>
      <rPr>
        <b/>
        <u/>
        <sz val="11"/>
        <color rgb="FF000000"/>
        <rFont val="Calibri"/>
        <family val="2"/>
      </rPr>
      <t xml:space="preserve"> </t>
    </r>
  </si>
  <si>
    <r>
      <rPr>
        <b/>
        <u/>
        <sz val="11"/>
        <color rgb="FF1155CC"/>
        <rFont val="Calibri"/>
        <family val="2"/>
      </rPr>
      <t>https://law.lis.virginia.gov/vacode/24.2-700/</t>
    </r>
    <r>
      <rPr>
        <b/>
        <sz val="11"/>
        <color rgb="FF000000"/>
        <rFont val="Calibri"/>
        <family val="2"/>
      </rPr>
      <t xml:space="preserve"> </t>
    </r>
  </si>
  <si>
    <r>
      <rPr>
        <b/>
        <u/>
        <sz val="11"/>
        <color rgb="FF1155CC"/>
        <rFont val="Calibri"/>
        <family val="2"/>
      </rPr>
      <t>https://law.lis.virginia.gov/vacode/18.2-75/</t>
    </r>
    <r>
      <rPr>
        <b/>
        <sz val="11"/>
        <color theme="1"/>
        <rFont val="Calibri"/>
        <family val="2"/>
      </rPr>
      <t xml:space="preserve"> </t>
    </r>
  </si>
  <si>
    <r>
      <rPr>
        <b/>
        <u/>
        <sz val="11"/>
        <color rgb="FF1155CC"/>
        <rFont val="Calibri"/>
        <family val="2"/>
      </rPr>
      <t>https://law.lis.virginia.gov/vacode/18.2-75/</t>
    </r>
    <r>
      <rPr>
        <b/>
        <sz val="11"/>
        <color theme="1"/>
        <rFont val="Calibri"/>
        <family val="2"/>
      </rPr>
      <t xml:space="preserve"> </t>
    </r>
  </si>
  <si>
    <r>
      <rPr>
        <b/>
        <u/>
        <sz val="11"/>
        <color rgb="FF1155CC"/>
        <rFont val="Calibri"/>
        <family val="2"/>
      </rPr>
      <t>https://law.lis.virginia.gov/vacode/18.2-75/</t>
    </r>
    <r>
      <rPr>
        <b/>
        <sz val="11"/>
        <color theme="1"/>
        <rFont val="Calibri"/>
        <family val="2"/>
      </rPr>
      <t xml:space="preserve"> </t>
    </r>
  </si>
  <si>
    <r>
      <rPr>
        <b/>
        <u/>
        <sz val="11"/>
        <color rgb="FF1155CC"/>
        <rFont val="Calibri"/>
        <family val="2"/>
      </rPr>
      <t>https://law.lis.virginia.gov/vacode/18.2-75/</t>
    </r>
    <r>
      <rPr>
        <b/>
        <sz val="11"/>
        <color theme="1"/>
        <rFont val="Calibri"/>
        <family val="2"/>
      </rPr>
      <t xml:space="preserve"> </t>
    </r>
  </si>
  <si>
    <r>
      <rPr>
        <b/>
        <u/>
        <sz val="11"/>
        <color rgb="FF1155CC"/>
        <rFont val="Calibri"/>
        <family val="2"/>
      </rPr>
      <t>https://law.lis.virginia.gov/vacode/18.2-75/</t>
    </r>
    <r>
      <rPr>
        <b/>
        <sz val="11"/>
        <color theme="1"/>
        <rFont val="Calibri"/>
        <family val="2"/>
      </rPr>
      <t xml:space="preserve"> </t>
    </r>
  </si>
  <si>
    <r>
      <rPr>
        <b/>
        <u/>
        <sz val="11"/>
        <color rgb="FF1155CC"/>
        <rFont val="Calibri"/>
        <family val="2"/>
      </rPr>
      <t>https://law.lis.virginia.gov/vacode/18.2-75/</t>
    </r>
    <r>
      <rPr>
        <b/>
        <sz val="11"/>
        <color theme="1"/>
        <rFont val="Calibri"/>
        <family val="2"/>
      </rPr>
      <t xml:space="preserve"> </t>
    </r>
  </si>
  <si>
    <r>
      <rPr>
        <b/>
        <u/>
        <sz val="11"/>
        <color rgb="FF1155CC"/>
        <rFont val="Calibri"/>
        <family val="2"/>
      </rPr>
      <t>https://law.lis.virginia.gov/vacode/18.2-75/</t>
    </r>
    <r>
      <rPr>
        <b/>
        <sz val="11"/>
        <color theme="1"/>
        <rFont val="Calibri"/>
        <family val="2"/>
      </rPr>
      <t xml:space="preserve"> </t>
    </r>
  </si>
  <si>
    <r>
      <rPr>
        <b/>
        <u/>
        <sz val="11"/>
        <color rgb="FF1155CC"/>
        <rFont val="Calibri"/>
        <family val="2"/>
      </rPr>
      <t>https://law.lis.virginia.gov/vacode/32.1-134/</t>
    </r>
    <r>
      <rPr>
        <b/>
        <sz val="11"/>
        <color theme="1"/>
        <rFont val="Calibri"/>
        <family val="2"/>
      </rPr>
      <t xml:space="preserve"> </t>
    </r>
  </si>
  <si>
    <r>
      <rPr>
        <b/>
        <u/>
        <sz val="11"/>
        <color rgb="FF1155CC"/>
        <rFont val="Calibri"/>
        <family val="2"/>
      </rPr>
      <t>https://law.lis.virginia.gov/vacode/32.1-134/</t>
    </r>
    <r>
      <rPr>
        <b/>
        <sz val="11"/>
        <color theme="1"/>
        <rFont val="Calibri"/>
        <family val="2"/>
      </rPr>
      <t xml:space="preserve"> </t>
    </r>
  </si>
  <si>
    <r>
      <rPr>
        <b/>
        <u/>
        <sz val="11"/>
        <color rgb="FF1155CC"/>
        <rFont val="Calibri"/>
        <family val="2"/>
      </rPr>
      <t>https://law.lis.virginia.gov/vacode/32.1-134/</t>
    </r>
    <r>
      <rPr>
        <b/>
        <sz val="11"/>
        <color theme="1"/>
        <rFont val="Calibri"/>
        <family val="2"/>
      </rPr>
      <t xml:space="preserve"> </t>
    </r>
  </si>
  <si>
    <r>
      <rPr>
        <b/>
        <u/>
        <sz val="11"/>
        <color rgb="FF1155CC"/>
        <rFont val="Calibri"/>
        <family val="2"/>
      </rPr>
      <t>https://law.lis.virginia.gov/vacode/32.1-134/</t>
    </r>
    <r>
      <rPr>
        <b/>
        <sz val="11"/>
        <color theme="1"/>
        <rFont val="Calibri"/>
        <family val="2"/>
      </rPr>
      <t xml:space="preserve"> </t>
    </r>
  </si>
  <si>
    <r>
      <rPr>
        <b/>
        <u/>
        <sz val="11"/>
        <color rgb="FF1155CC"/>
        <rFont val="Calibri"/>
        <family val="2"/>
      </rPr>
      <t>https://law.lis.virginia.gov/vacode/32.1-134/</t>
    </r>
    <r>
      <rPr>
        <b/>
        <sz val="11"/>
        <color theme="1"/>
        <rFont val="Calibri"/>
        <family val="2"/>
      </rPr>
      <t xml:space="preserve"> </t>
    </r>
  </si>
  <si>
    <r>
      <rPr>
        <b/>
        <u/>
        <sz val="11"/>
        <color rgb="FF1155CC"/>
        <rFont val="Calibri"/>
        <family val="2"/>
      </rPr>
      <t>https://law.lis.virginia.gov/vacode/32.1-134/</t>
    </r>
    <r>
      <rPr>
        <b/>
        <sz val="11"/>
        <color theme="1"/>
        <rFont val="Calibri"/>
        <family val="2"/>
      </rPr>
      <t xml:space="preserve"> </t>
    </r>
  </si>
  <si>
    <r>
      <rPr>
        <b/>
        <u/>
        <sz val="11"/>
        <color rgb="FF1155CC"/>
        <rFont val="Calibri"/>
        <family val="2"/>
      </rPr>
      <t>https://law.lis.virginia.gov/vacode/38.2-3407.5:1/</t>
    </r>
    <r>
      <rPr>
        <b/>
        <sz val="11"/>
        <color theme="1"/>
        <rFont val="Calibri"/>
        <family val="2"/>
      </rPr>
      <t xml:space="preserve"> </t>
    </r>
  </si>
  <si>
    <r>
      <rPr>
        <b/>
        <u/>
        <sz val="11"/>
        <color rgb="FF1155CC"/>
        <rFont val="Calibri"/>
        <family val="2"/>
      </rPr>
      <t>https://law.lis.virginia.gov/vacode/title63.2/chapter15/section63.2-1509/</t>
    </r>
    <r>
      <rPr>
        <b/>
        <sz val="11"/>
        <color theme="1"/>
        <rFont val="Calibri"/>
        <family val="2"/>
      </rPr>
      <t xml:space="preserve"> </t>
    </r>
  </si>
  <si>
    <r>
      <rPr>
        <b/>
        <u/>
        <sz val="11"/>
        <color rgb="FF1155CC"/>
        <rFont val="Calibri"/>
        <family val="2"/>
      </rPr>
      <t>https://law.lis.virginia.gov/vacode/title4.1/chapter3/section4.1-306/</t>
    </r>
    <r>
      <rPr>
        <b/>
        <sz val="11"/>
        <color theme="1"/>
        <rFont val="Calibri"/>
        <family val="2"/>
      </rPr>
      <t xml:space="preserve"> </t>
    </r>
  </si>
  <si>
    <r>
      <rPr>
        <b/>
        <u/>
        <sz val="11"/>
        <color rgb="FF1155CC"/>
        <rFont val="Calibri"/>
        <family val="2"/>
      </rPr>
      <t>https://law.lis.virginia.gov/vacode/title4.1/chapter3/section4.1-305/</t>
    </r>
    <r>
      <rPr>
        <b/>
        <sz val="11"/>
        <color theme="1"/>
        <rFont val="Calibri"/>
        <family val="2"/>
      </rPr>
      <t xml:space="preserve"> </t>
    </r>
  </si>
  <si>
    <r>
      <rPr>
        <b/>
        <u/>
        <sz val="11"/>
        <color rgb="FF1155CC"/>
        <rFont val="Calibri"/>
        <family val="2"/>
      </rPr>
      <t>https://law.lis.virginia.gov/vacode/title44/chapter3.2/section44-146.17/</t>
    </r>
    <r>
      <rPr>
        <b/>
        <sz val="11"/>
        <color rgb="FF000000"/>
        <rFont val="Calibri"/>
        <family val="2"/>
      </rPr>
      <t xml:space="preserve"> </t>
    </r>
  </si>
  <si>
    <r>
      <rPr>
        <b/>
        <u/>
        <sz val="11"/>
        <color rgb="FF1155CC"/>
        <rFont val="Calibri"/>
        <family val="2"/>
      </rPr>
      <t>https://law.lis.virginia.gov/vacode/22.1-271.2/</t>
    </r>
    <r>
      <rPr>
        <b/>
        <sz val="11"/>
        <color theme="1"/>
        <rFont val="Calibri"/>
        <family val="2"/>
      </rPr>
      <t xml:space="preserve"> </t>
    </r>
  </si>
  <si>
    <r>
      <rPr>
        <b/>
        <u/>
        <sz val="11"/>
        <color rgb="FF1155CC"/>
        <rFont val="Calibri"/>
        <family val="2"/>
      </rPr>
      <t>https://law.lis.virginia.gov/vacode/22.1-254/</t>
    </r>
    <r>
      <rPr>
        <b/>
        <sz val="11"/>
        <color theme="1"/>
        <rFont val="Calibri"/>
        <family val="2"/>
      </rPr>
      <t xml:space="preserve"> </t>
    </r>
  </si>
  <si>
    <r>
      <rPr>
        <b/>
        <u/>
        <sz val="11"/>
        <color rgb="FF1155CC"/>
        <rFont val="Calibri"/>
        <family val="2"/>
      </rPr>
      <t>https://law.lis.virginia.gov/admincode/title8/agency20/chapter730/section10/</t>
    </r>
    <r>
      <rPr>
        <b/>
        <sz val="11"/>
        <color theme="1"/>
        <rFont val="Calibri"/>
        <family val="2"/>
      </rPr>
      <t xml:space="preserve"> </t>
    </r>
  </si>
  <si>
    <r>
      <rPr>
        <b/>
        <u/>
        <sz val="11"/>
        <color rgb="FF1155CC"/>
        <rFont val="Calibri"/>
        <family val="2"/>
      </rPr>
      <t>https://app.leg.wa.gov/rcw/default.aspx?cite=29A.40.010</t>
    </r>
    <r>
      <rPr>
        <b/>
        <sz val="11"/>
        <color rgb="FF000000"/>
        <rFont val="Calibri"/>
        <family val="2"/>
      </rPr>
      <t xml:space="preserve"> </t>
    </r>
  </si>
  <si>
    <r>
      <rPr>
        <b/>
        <u/>
        <sz val="11"/>
        <color rgb="FF1155CC"/>
        <rFont val="Calibri"/>
        <family val="2"/>
      </rPr>
      <t>https://apps.leg.wa.gov/rcw/default.aspx?cite=26.04.010</t>
    </r>
    <r>
      <rPr>
        <b/>
        <sz val="11"/>
        <color theme="1"/>
        <rFont val="Calibri"/>
        <family val="2"/>
      </rPr>
      <t xml:space="preserve"> </t>
    </r>
  </si>
  <si>
    <r>
      <rPr>
        <b/>
        <u/>
        <sz val="11"/>
        <color rgb="FF1155CC"/>
        <rFont val="Calibri"/>
        <family val="2"/>
      </rPr>
      <t>https://app.leg.wa.gov/RCW/default.aspx?cite=48.43.065</t>
    </r>
    <r>
      <rPr>
        <b/>
        <u/>
        <sz val="11"/>
        <color rgb="FF000000"/>
        <rFont val="Calibri"/>
        <family val="2"/>
      </rPr>
      <t xml:space="preserve"> </t>
    </r>
  </si>
  <si>
    <r>
      <rPr>
        <b/>
        <u/>
        <sz val="11"/>
        <color rgb="FF1155CC"/>
        <rFont val="Calibri"/>
        <family val="2"/>
      </rPr>
      <t>https://app.leg.wa.gov/RCW/default.aspx?cite=9.02.150</t>
    </r>
    <r>
      <rPr>
        <b/>
        <u/>
        <sz val="11"/>
        <color rgb="FF000000"/>
        <rFont val="Calibri"/>
        <family val="2"/>
      </rPr>
      <t xml:space="preserve"> </t>
    </r>
    <r>
      <rPr>
        <b/>
        <sz val="11"/>
        <color theme="1"/>
        <rFont val="Calibri"/>
        <family val="2"/>
      </rPr>
      <t xml:space="preserve">; </t>
    </r>
    <r>
      <rPr>
        <b/>
        <u/>
        <sz val="11"/>
        <color rgb="FF1155CC"/>
        <rFont val="Calibri"/>
        <family val="2"/>
      </rPr>
      <t>https://app.leg.wa.gov/RCW/default.aspx?cite=48.43.065</t>
    </r>
    <r>
      <rPr>
        <b/>
        <sz val="11"/>
        <color theme="1"/>
        <rFont val="Calibri"/>
        <family val="2"/>
      </rPr>
      <t xml:space="preserve">  </t>
    </r>
  </si>
  <si>
    <r>
      <rPr>
        <b/>
        <u/>
        <sz val="11"/>
        <color rgb="FF1155CC"/>
        <rFont val="Calibri"/>
        <family val="2"/>
      </rPr>
      <t>https://app.leg.wa.gov/RCW/default.aspx?cite=9.02.150</t>
    </r>
    <r>
      <rPr>
        <b/>
        <u/>
        <sz val="11"/>
        <color rgb="FF000000"/>
        <rFont val="Calibri"/>
        <family val="2"/>
      </rPr>
      <t xml:space="preserve"> </t>
    </r>
    <r>
      <rPr>
        <b/>
        <sz val="11"/>
        <color theme="1"/>
        <rFont val="Calibri"/>
        <family val="2"/>
      </rPr>
      <t xml:space="preserve">; </t>
    </r>
    <r>
      <rPr>
        <b/>
        <u/>
        <sz val="11"/>
        <color rgb="FF1155CC"/>
        <rFont val="Calibri"/>
        <family val="2"/>
      </rPr>
      <t>https://app.leg.wa.gov/RCW/default.aspx?cite=48.43.065</t>
    </r>
    <r>
      <rPr>
        <b/>
        <sz val="11"/>
        <color theme="1"/>
        <rFont val="Calibri"/>
        <family val="2"/>
      </rPr>
      <t xml:space="preserve">  </t>
    </r>
  </si>
  <si>
    <r>
      <rPr>
        <b/>
        <u/>
        <sz val="11"/>
        <color rgb="FF1155CC"/>
        <rFont val="Calibri"/>
        <family val="2"/>
      </rPr>
      <t>https://app.leg.wa.gov/RCW/default.aspx?cite=48.43.065</t>
    </r>
    <r>
      <rPr>
        <b/>
        <sz val="11"/>
        <color theme="1"/>
        <rFont val="Calibri"/>
        <family val="2"/>
      </rPr>
      <t xml:space="preserve"> </t>
    </r>
  </si>
  <si>
    <r>
      <rPr>
        <b/>
        <u/>
        <sz val="11"/>
        <color rgb="FF1155CC"/>
        <rFont val="Calibri"/>
        <family val="2"/>
      </rPr>
      <t>https://app.leg.wa.gov/RCW/default.aspx?cite=9.02.150</t>
    </r>
    <r>
      <rPr>
        <b/>
        <u/>
        <sz val="11"/>
        <color rgb="FF000000"/>
        <rFont val="Calibri"/>
        <family val="2"/>
      </rPr>
      <t xml:space="preserve"> </t>
    </r>
    <r>
      <rPr>
        <b/>
        <sz val="11"/>
        <color theme="1"/>
        <rFont val="Calibri"/>
        <family val="2"/>
      </rPr>
      <t xml:space="preserve">; </t>
    </r>
    <r>
      <rPr>
        <b/>
        <u/>
        <sz val="11"/>
        <color rgb="FF1155CC"/>
        <rFont val="Calibri"/>
        <family val="2"/>
      </rPr>
      <t>https://app.leg.wa.gov/RCW/default.aspx?cite=48.43.065</t>
    </r>
    <r>
      <rPr>
        <b/>
        <sz val="11"/>
        <color theme="1"/>
        <rFont val="Calibri"/>
        <family val="2"/>
      </rPr>
      <t xml:space="preserve">  </t>
    </r>
  </si>
  <si>
    <r>
      <rPr>
        <b/>
        <u/>
        <sz val="11"/>
        <color rgb="FF1155CC"/>
        <rFont val="Calibri"/>
        <family val="2"/>
      </rPr>
      <t>https://app.leg.wa.gov/RCW/default.aspx?cite=9.02.150</t>
    </r>
    <r>
      <rPr>
        <b/>
        <u/>
        <sz val="11"/>
        <color rgb="FF000000"/>
        <rFont val="Calibri"/>
        <family val="2"/>
      </rPr>
      <t xml:space="preserve"> </t>
    </r>
    <r>
      <rPr>
        <b/>
        <sz val="11"/>
        <color theme="1"/>
        <rFont val="Calibri"/>
        <family val="2"/>
      </rPr>
      <t xml:space="preserve">; </t>
    </r>
    <r>
      <rPr>
        <b/>
        <u/>
        <sz val="11"/>
        <color rgb="FF1155CC"/>
        <rFont val="Calibri"/>
        <family val="2"/>
      </rPr>
      <t>https://app.leg.wa.gov/RCW/default.aspx?cite=48.43.065</t>
    </r>
    <r>
      <rPr>
        <b/>
        <sz val="11"/>
        <color theme="1"/>
        <rFont val="Calibri"/>
        <family val="2"/>
      </rPr>
      <t xml:space="preserve">  </t>
    </r>
  </si>
  <si>
    <r>
      <rPr>
        <b/>
        <u/>
        <sz val="11"/>
        <color rgb="FF1155CC"/>
        <rFont val="Calibri"/>
        <family val="2"/>
      </rPr>
      <t>https://app.leg.wa.gov/RCW/default.aspx?cite=9.02.150</t>
    </r>
    <r>
      <rPr>
        <b/>
        <u/>
        <sz val="11"/>
        <color rgb="FF000000"/>
        <rFont val="Calibri"/>
        <family val="2"/>
      </rPr>
      <t xml:space="preserve"> </t>
    </r>
    <r>
      <rPr>
        <b/>
        <sz val="11"/>
        <color theme="1"/>
        <rFont val="Calibri"/>
        <family val="2"/>
      </rPr>
      <t xml:space="preserve">; </t>
    </r>
    <r>
      <rPr>
        <b/>
        <u/>
        <sz val="11"/>
        <color rgb="FF1155CC"/>
        <rFont val="Calibri"/>
        <family val="2"/>
      </rPr>
      <t>https://app.leg.wa.gov/RCW/default.aspx?cite=48.43.065</t>
    </r>
    <r>
      <rPr>
        <b/>
        <sz val="11"/>
        <color theme="1"/>
        <rFont val="Calibri"/>
        <family val="2"/>
      </rPr>
      <t xml:space="preserve">  </t>
    </r>
  </si>
  <si>
    <r>
      <rPr>
        <b/>
        <u/>
        <sz val="11"/>
        <color rgb="FF1155CC"/>
        <rFont val="Calibri"/>
        <family val="2"/>
      </rPr>
      <t>https://app.leg.wa.gov/RCW/default.aspx?cite=9.02.150</t>
    </r>
    <r>
      <rPr>
        <b/>
        <u/>
        <sz val="11"/>
        <color rgb="FF000000"/>
        <rFont val="Calibri"/>
        <family val="2"/>
      </rPr>
      <t xml:space="preserve"> </t>
    </r>
    <r>
      <rPr>
        <b/>
        <sz val="11"/>
        <color theme="1"/>
        <rFont val="Calibri"/>
        <family val="2"/>
      </rPr>
      <t xml:space="preserve">; </t>
    </r>
    <r>
      <rPr>
        <b/>
        <u/>
        <sz val="11"/>
        <color rgb="FF1155CC"/>
        <rFont val="Calibri"/>
        <family val="2"/>
      </rPr>
      <t>https://app.leg.wa.gov/RCW/default.aspx?cite=48.43.065</t>
    </r>
    <r>
      <rPr>
        <b/>
        <sz val="11"/>
        <color theme="1"/>
        <rFont val="Calibri"/>
        <family val="2"/>
      </rPr>
      <t xml:space="preserve">  </t>
    </r>
  </si>
  <si>
    <t xml:space="preserve"> §48.43.065(2)(a)</t>
  </si>
  <si>
    <r>
      <rPr>
        <b/>
        <u/>
        <sz val="11"/>
        <color rgb="FF1155CC"/>
        <rFont val="Calibri"/>
        <family val="2"/>
      </rPr>
      <t>https://app.leg.wa.gov/RCW/default.aspx?cite=9.02.150</t>
    </r>
    <r>
      <rPr>
        <b/>
        <u/>
        <sz val="11"/>
        <color rgb="FF000000"/>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</si>
  <si>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</si>
  <si>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</si>
  <si>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</si>
  <si>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</si>
  <si>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</si>
  <si>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https://app.leg.wa.gov/RCW/default.aspx?cite=9.02.150</t>
    </r>
    <r>
      <rPr>
        <b/>
        <u/>
        <sz val="11"/>
        <color rgb="FF000000"/>
        <rFont val="Calibri"/>
        <family val="2"/>
      </rPr>
      <t xml:space="preserve"> </t>
    </r>
  </si>
  <si>
    <r>
      <rPr>
        <b/>
        <u/>
        <sz val="11"/>
        <color rgb="FF1155CC"/>
        <rFont val="Calibri"/>
        <family val="2"/>
      </rPr>
      <t>https://app.leg.wa.gov/RCW/default.aspx?cite=9.02.150</t>
    </r>
    <r>
      <rPr>
        <b/>
        <u/>
        <sz val="11"/>
        <color rgb="FF000000"/>
        <rFont val="Calibri"/>
        <family val="2"/>
      </rPr>
      <t xml:space="preserve"> </t>
    </r>
  </si>
  <si>
    <r>
      <rPr>
        <b/>
        <u/>
        <sz val="11"/>
        <color rgb="FF1155CC"/>
        <rFont val="Calibri"/>
        <family val="2"/>
      </rPr>
      <t>https://app.leg.wa.gov/RCW/default.aspx?cite=9.02.150</t>
    </r>
    <r>
      <rPr>
        <b/>
        <u/>
        <sz val="11"/>
        <color rgb="FF000000"/>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</si>
  <si>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</si>
  <si>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</si>
  <si>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</si>
  <si>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t>§ 70.122.060</t>
  </si>
  <si>
    <t>https://app.leg.wa.gov/RCW/default.aspx?cite=70.122.060</t>
  </si>
  <si>
    <t>1992; amended 2023</t>
  </si>
  <si>
    <t>Rev. Code Wash. (ARCW) § 48.43.005; Rev. Code Wash. (ARCW) § 48.43.065</t>
  </si>
  <si>
    <t xml:space="preserve">https://app.leg.wa.gov/rcw/default.aspx?cite=48.43.005; https://app.leg.wa.gov/rcw/default.aspx?cite=48.43.065 </t>
  </si>
  <si>
    <r>
      <rPr>
        <b/>
        <u/>
        <sz val="11"/>
        <color rgb="FF1155CC"/>
        <rFont val="Calibri"/>
        <family val="2"/>
      </rPr>
      <t>https://app.leg.wa.gov/WAC/default.aspx?cite=284-43-5020</t>
    </r>
    <r>
      <rPr>
        <b/>
        <sz val="11"/>
        <color theme="1"/>
        <rFont val="Calibri"/>
        <family val="2"/>
      </rPr>
      <t xml:space="preserve"> </t>
    </r>
  </si>
  <si>
    <t>WAC §284-43-5020, §48-43-0725</t>
  </si>
  <si>
    <r>
      <rPr>
        <b/>
        <u/>
        <sz val="11"/>
        <color rgb="FF1155CC"/>
        <rFont val="Calibri"/>
        <family val="2"/>
      </rPr>
      <t>https://app.leg.wa.gov/WAC/default.aspx?cite=284-43-5020</t>
    </r>
    <r>
      <rPr>
        <b/>
        <sz val="11"/>
        <color theme="1"/>
        <rFont val="Calibri"/>
        <family val="2"/>
      </rPr>
      <t xml:space="preserve"> </t>
    </r>
  </si>
  <si>
    <t>WAC §284-43-5020, §48-43-072</t>
  </si>
  <si>
    <t xml:space="preserve">https://app.leg.wa.gov/WAC/default.aspx?cite=284-43-5020  </t>
  </si>
  <si>
    <r>
      <rPr>
        <b/>
        <u/>
        <sz val="11"/>
        <color rgb="FF1155CC"/>
        <rFont val="Calibri"/>
        <family val="2"/>
      </rPr>
      <t>https://apps.leg.wa.gov/rcw/default.aspx?cite=26.04.010</t>
    </r>
    <r>
      <rPr>
        <b/>
        <sz val="11"/>
        <color theme="1"/>
        <rFont val="Calibri"/>
        <family val="2"/>
      </rPr>
      <t xml:space="preserve"> </t>
    </r>
  </si>
  <si>
    <t>ARCW § 49.178; WAC § 284-30-572</t>
  </si>
  <si>
    <r>
      <rPr>
        <b/>
        <u/>
        <sz val="11"/>
        <color rgb="FF000000"/>
        <rFont val="Calibri"/>
        <family val="2"/>
      </rPr>
      <t>https://app.leg.wa.gov/rcw/default.aspx?cite=49.60.178</t>
    </r>
    <r>
      <rPr>
        <b/>
        <sz val="11"/>
        <color rgb="FF000000"/>
        <rFont val="Calibri"/>
        <family val="2"/>
      </rPr>
      <t xml:space="preserve">; </t>
    </r>
    <r>
      <rPr>
        <b/>
        <u/>
        <sz val="11"/>
        <color rgb="FF1155CC"/>
        <rFont val="Calibri"/>
        <family val="2"/>
      </rPr>
      <t>https://app.leg.wa.gov/Wac/default.aspx?cite=284-30-572</t>
    </r>
    <r>
      <rPr>
        <b/>
        <sz val="11"/>
        <color rgb="FF000000"/>
        <rFont val="Calibri"/>
        <family val="2"/>
      </rPr>
      <t xml:space="preserve"> </t>
    </r>
  </si>
  <si>
    <r>
      <rPr>
        <b/>
        <u/>
        <sz val="11"/>
        <color rgb="FF000000"/>
        <rFont val="Calibri"/>
        <family val="2"/>
      </rPr>
      <t>https://app.leg.wa.gov/rcw/default.aspx?cite=49.60.178</t>
    </r>
    <r>
      <rPr>
        <b/>
        <sz val="11"/>
        <color rgb="FF000000"/>
        <rFont val="Calibri"/>
        <family val="2"/>
      </rPr>
      <t xml:space="preserve">; </t>
    </r>
    <r>
      <rPr>
        <b/>
        <u/>
        <sz val="11"/>
        <color rgb="FF1155CC"/>
        <rFont val="Calibri"/>
        <family val="2"/>
      </rPr>
      <t>https://app.leg.wa.gov/Wac/default.aspx?cite=284-30-572</t>
    </r>
    <r>
      <rPr>
        <b/>
        <sz val="11"/>
        <color rgb="FF000000"/>
        <rFont val="Calibri"/>
        <family val="2"/>
      </rPr>
      <t xml:space="preserve"> </t>
    </r>
  </si>
  <si>
    <r>
      <rPr>
        <b/>
        <u/>
        <sz val="11"/>
        <color rgb="FF1155CC"/>
        <rFont val="Calibri"/>
        <family val="2"/>
      </rPr>
      <t>https://app.leg.wa.gov/RCW/default.aspx?cite=26.44.030</t>
    </r>
    <r>
      <rPr>
        <b/>
        <sz val="11"/>
        <color theme="1"/>
        <rFont val="Calibri"/>
        <family val="2"/>
      </rPr>
      <t xml:space="preserve"> </t>
    </r>
  </si>
  <si>
    <t>It looks like a new bill has been introduced to require clergy to report but it may have protection for clergy.  Keep an eye out for this in 2025--SB 5375</t>
  </si>
  <si>
    <r>
      <rPr>
        <b/>
        <u/>
        <sz val="11"/>
        <color rgb="FF1155CC"/>
        <rFont val="Calibri"/>
        <family val="2"/>
      </rPr>
      <t>https://app.leg.wa.gov/RCW/default.aspx?cite=66.44.270</t>
    </r>
    <r>
      <rPr>
        <b/>
        <sz val="11"/>
        <color theme="1"/>
        <rFont val="Calibri"/>
        <family val="2"/>
      </rPr>
      <t xml:space="preserve"> </t>
    </r>
  </si>
  <si>
    <r>
      <rPr>
        <b/>
        <u/>
        <sz val="11"/>
        <color rgb="FF1155CC"/>
        <rFont val="Calibri"/>
        <family val="2"/>
      </rPr>
      <t>https://app.leg.wa.gov/RCW/default.aspx?cite=66.44.270</t>
    </r>
    <r>
      <rPr>
        <b/>
        <sz val="11"/>
        <color theme="1"/>
        <rFont val="Calibri"/>
        <family val="2"/>
      </rPr>
      <t xml:space="preserve"> </t>
    </r>
  </si>
  <si>
    <r>
      <rPr>
        <b/>
        <u/>
        <sz val="11"/>
        <color rgb="FF1155CC"/>
        <rFont val="Calibri"/>
        <family val="2"/>
      </rPr>
      <t>https://apps.leg.wa.gov/rcw/default.aspx?cite=26.04.010</t>
    </r>
    <r>
      <rPr>
        <b/>
        <sz val="11"/>
        <color theme="1"/>
        <rFont val="Calibri"/>
        <family val="2"/>
      </rPr>
      <t xml:space="preserve"> </t>
    </r>
  </si>
  <si>
    <r>
      <rPr>
        <b/>
        <u/>
        <sz val="11"/>
        <color rgb="FF1155CC"/>
        <rFont val="Calibri"/>
        <family val="2"/>
      </rPr>
      <t>https://apps.leg.wa.gov/rcw/default.aspx?cite=26.04.010</t>
    </r>
    <r>
      <rPr>
        <b/>
        <sz val="11"/>
        <color theme="1"/>
        <rFont val="Calibri"/>
        <family val="2"/>
      </rPr>
      <t xml:space="preserve"> </t>
    </r>
  </si>
  <si>
    <r>
      <rPr>
        <b/>
        <u/>
        <sz val="11"/>
        <color rgb="FF1155CC"/>
        <rFont val="Calibri"/>
        <family val="2"/>
      </rPr>
      <t>https://apps.leg.wa.gov/rcw/default.aspx?cite=26.04.010</t>
    </r>
    <r>
      <rPr>
        <b/>
        <sz val="11"/>
        <color theme="1"/>
        <rFont val="Calibri"/>
        <family val="2"/>
      </rPr>
      <t xml:space="preserve"> </t>
    </r>
  </si>
  <si>
    <r>
      <rPr>
        <b/>
        <u/>
        <sz val="11"/>
        <color rgb="FF1155CC"/>
        <rFont val="Calibri"/>
        <family val="2"/>
      </rPr>
      <t>https://apps.leg.wa.gov/rcw/default.aspx?cite=26.04.010</t>
    </r>
    <r>
      <rPr>
        <b/>
        <sz val="11"/>
        <color theme="1"/>
        <rFont val="Calibri"/>
        <family val="2"/>
      </rPr>
      <t xml:space="preserve"> </t>
    </r>
  </si>
  <si>
    <r>
      <rPr>
        <b/>
        <u/>
        <sz val="11"/>
        <color rgb="FF1155CC"/>
        <rFont val="Calibri"/>
        <family val="2"/>
      </rPr>
      <t>https://app.leg.wa.gov/RCW/default.aspx?cite=28A.210.090</t>
    </r>
    <r>
      <rPr>
        <b/>
        <sz val="11"/>
        <color theme="1"/>
        <rFont val="Calibri"/>
        <family val="2"/>
      </rPr>
      <t xml:space="preserve"> </t>
    </r>
  </si>
  <si>
    <r>
      <rPr>
        <b/>
        <u/>
        <sz val="11"/>
        <color rgb="FF1155CC"/>
        <rFont val="Calibri"/>
        <family val="2"/>
      </rPr>
      <t>https://app.leg.wa.gov/rcw/default.aspx?cite=28a.225&amp;full=true&amp;pdf=true/#28A.225.010</t>
    </r>
    <r>
      <rPr>
        <b/>
        <sz val="11"/>
        <color theme="1"/>
        <rFont val="Calibri"/>
        <family val="2"/>
      </rPr>
      <t xml:space="preserve"> </t>
    </r>
  </si>
  <si>
    <r>
      <rPr>
        <b/>
        <u/>
        <sz val="11"/>
        <color rgb="FF1155CC"/>
        <rFont val="Calibri"/>
        <family val="2"/>
      </rPr>
      <t>https://apps.leg.wa.gov/wac/default.aspx?cite=392-401-020</t>
    </r>
    <r>
      <rPr>
        <b/>
        <sz val="11"/>
        <color theme="1"/>
        <rFont val="Calibri"/>
        <family val="2"/>
      </rPr>
      <t xml:space="preserve"> </t>
    </r>
  </si>
  <si>
    <t>§28B-137.010</t>
  </si>
  <si>
    <r>
      <rPr>
        <b/>
        <u/>
        <sz val="11"/>
        <color rgb="FF1155CC"/>
        <rFont val="Calibri"/>
        <family val="2"/>
      </rPr>
      <t>https://apps.leg.wa.gov/rcw/default.aspx?cite=28B.137.010</t>
    </r>
    <r>
      <rPr>
        <b/>
        <sz val="11"/>
        <color rgb="FF000000"/>
        <rFont val="Calibri"/>
        <family val="2"/>
      </rPr>
      <t xml:space="preserve"> </t>
    </r>
  </si>
  <si>
    <t>§ 28A.320.140</t>
  </si>
  <si>
    <t>https://app.leg.wa.gov/rcw/default.aspx?cite=28A.320.140</t>
  </si>
  <si>
    <t>§ 28A.300.475(7)(a)</t>
  </si>
  <si>
    <t>https://app.leg.wa.gov/RCW/default.aspx?cite=28A.300.475#:~:text=(7)(a)</t>
  </si>
  <si>
    <t>WAC § 110-148-1520</t>
  </si>
  <si>
    <t>https://app.leg.wa.gov/wac/default.aspx?cite=110-148-1520</t>
  </si>
  <si>
    <r>
      <rPr>
        <b/>
        <u/>
        <sz val="11"/>
        <color rgb="FF1155CC"/>
        <rFont val="Calibri"/>
        <family val="2"/>
      </rPr>
      <t>https://app.leg.wa.gov/rcw/default.aspx?cite=29A.40.010</t>
    </r>
    <r>
      <rPr>
        <b/>
        <sz val="11"/>
        <color rgb="FF000000"/>
        <rFont val="Calibri"/>
        <family val="2"/>
      </rPr>
      <t xml:space="preserve"> </t>
    </r>
  </si>
  <si>
    <r>
      <rPr>
        <b/>
        <u/>
        <sz val="11"/>
        <color rgb="FF1155CC"/>
        <rFont val="Calibri"/>
        <family val="2"/>
      </rPr>
      <t>https://apps.leg.wa.gov/rcw/default.aspx?cite=26.04.010</t>
    </r>
    <r>
      <rPr>
        <b/>
        <sz val="11"/>
        <color theme="1"/>
        <rFont val="Calibri"/>
        <family val="2"/>
      </rPr>
      <t xml:space="preserve"> </t>
    </r>
  </si>
  <si>
    <r>
      <rPr>
        <b/>
        <u/>
        <sz val="11"/>
        <color rgb="FF1155CC"/>
        <rFont val="Calibri"/>
        <family val="2"/>
      </rPr>
      <t>https://app.leg.wa.gov/RCW/default.aspx?cite=48.43.065</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</si>
  <si>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</si>
  <si>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</si>
  <si>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https://app.leg.wa.gov/RCW/default.aspx?cite=48.43.065</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</si>
  <si>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</si>
  <si>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</si>
  <si>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</si>
  <si>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</si>
  <si>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</si>
  <si>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</si>
  <si>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</si>
  <si>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</si>
  <si>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</si>
  <si>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r>
      <rPr>
        <b/>
        <u/>
        <sz val="11"/>
        <color rgb="FF1155CC"/>
        <rFont val="Calibri"/>
        <family val="2"/>
      </rPr>
      <t>https://app.leg.wa.gov/RCW/default.aspx?cite=9.02.150</t>
    </r>
    <r>
      <rPr>
        <b/>
        <sz val="11"/>
        <color theme="1"/>
        <rFont val="Calibri"/>
        <family val="2"/>
      </rPr>
      <t xml:space="preserve"> </t>
    </r>
  </si>
  <si>
    <t>RLS missed protections regarding contraception in first three years.</t>
  </si>
  <si>
    <r>
      <rPr>
        <b/>
        <u/>
        <sz val="11"/>
        <color rgb="FF1155CC"/>
        <rFont val="Calibri"/>
        <family val="2"/>
      </rPr>
      <t>https://app.leg.wa.gov/WAC/default.aspx?cite=284-43-5020</t>
    </r>
    <r>
      <rPr>
        <b/>
        <sz val="11"/>
        <color theme="1"/>
        <rFont val="Calibri"/>
        <family val="2"/>
      </rPr>
      <t xml:space="preserve"> </t>
    </r>
  </si>
  <si>
    <r>
      <rPr>
        <b/>
        <u/>
        <sz val="11"/>
        <color rgb="FF1155CC"/>
        <rFont val="Calibri"/>
        <family val="2"/>
      </rPr>
      <t>https://app.leg.wa.gov/WAC/default.aspx?cite=284-43-5020</t>
    </r>
    <r>
      <rPr>
        <b/>
        <sz val="11"/>
        <color theme="1"/>
        <rFont val="Calibri"/>
        <family val="2"/>
      </rPr>
      <t xml:space="preserve"> </t>
    </r>
  </si>
  <si>
    <r>
      <rPr>
        <b/>
        <u/>
        <sz val="11"/>
        <color rgb="FF1155CC"/>
        <rFont val="Calibri"/>
        <family val="2"/>
      </rPr>
      <t>https://apps.leg.wa.gov/rcw/default.aspx?cite=26.04.010</t>
    </r>
    <r>
      <rPr>
        <b/>
        <sz val="11"/>
        <color theme="1"/>
        <rFont val="Calibri"/>
        <family val="2"/>
      </rPr>
      <t xml:space="preserve"> </t>
    </r>
  </si>
  <si>
    <r>
      <rPr>
        <b/>
        <u/>
        <sz val="11"/>
        <color rgb="FF1155CC"/>
        <rFont val="Calibri"/>
        <family val="2"/>
      </rPr>
      <t>https://app.leg.wa.gov/RCW/default.aspx?cite=26.44.030</t>
    </r>
    <r>
      <rPr>
        <b/>
        <sz val="11"/>
        <color theme="1"/>
        <rFont val="Calibri"/>
        <family val="2"/>
      </rPr>
      <t xml:space="preserve"> </t>
    </r>
  </si>
  <si>
    <r>
      <rPr>
        <b/>
        <u/>
        <sz val="11"/>
        <color rgb="FF1155CC"/>
        <rFont val="Calibri"/>
        <family val="2"/>
      </rPr>
      <t>https://app.leg.wa.gov/RCW/default.aspx?cite=66.44.270</t>
    </r>
    <r>
      <rPr>
        <b/>
        <sz val="11"/>
        <color theme="1"/>
        <rFont val="Calibri"/>
        <family val="2"/>
      </rPr>
      <t xml:space="preserve"> </t>
    </r>
  </si>
  <si>
    <r>
      <rPr>
        <b/>
        <u/>
        <sz val="11"/>
        <color rgb="FF1155CC"/>
        <rFont val="Calibri"/>
        <family val="2"/>
      </rPr>
      <t>https://app.leg.wa.gov/RCW/default.aspx?cite=66.44.270</t>
    </r>
    <r>
      <rPr>
        <b/>
        <sz val="11"/>
        <color theme="1"/>
        <rFont val="Calibri"/>
        <family val="2"/>
      </rPr>
      <t xml:space="preserve"> </t>
    </r>
  </si>
  <si>
    <r>
      <rPr>
        <b/>
        <u/>
        <sz val="11"/>
        <color rgb="FF1155CC"/>
        <rFont val="Calibri"/>
        <family val="2"/>
      </rPr>
      <t>https://apps.leg.wa.gov/rcw/default.aspx?cite=26.04.010</t>
    </r>
    <r>
      <rPr>
        <b/>
        <sz val="11"/>
        <color theme="1"/>
        <rFont val="Calibri"/>
        <family val="2"/>
      </rPr>
      <t xml:space="preserve"> </t>
    </r>
  </si>
  <si>
    <r>
      <rPr>
        <b/>
        <u/>
        <sz val="11"/>
        <color rgb="FF1155CC"/>
        <rFont val="Calibri"/>
        <family val="2"/>
      </rPr>
      <t>https://apps.leg.wa.gov/rcw/default.aspx?cite=26.04.010</t>
    </r>
    <r>
      <rPr>
        <b/>
        <sz val="11"/>
        <color theme="1"/>
        <rFont val="Calibri"/>
        <family val="2"/>
      </rPr>
      <t xml:space="preserve"> </t>
    </r>
  </si>
  <si>
    <r>
      <rPr>
        <b/>
        <u/>
        <sz val="11"/>
        <color rgb="FF1155CC"/>
        <rFont val="Calibri"/>
        <family val="2"/>
      </rPr>
      <t>https://apps.leg.wa.gov/rcw/default.aspx?cite=26.04.010</t>
    </r>
    <r>
      <rPr>
        <b/>
        <sz val="11"/>
        <color theme="1"/>
        <rFont val="Calibri"/>
        <family val="2"/>
      </rPr>
      <t xml:space="preserve"> </t>
    </r>
  </si>
  <si>
    <r>
      <rPr>
        <b/>
        <u/>
        <sz val="11"/>
        <color rgb="FF1155CC"/>
        <rFont val="Calibri"/>
        <family val="2"/>
      </rPr>
      <t>https://apps.leg.wa.gov/rcw/default.aspx?cite=26.04.010</t>
    </r>
    <r>
      <rPr>
        <b/>
        <sz val="11"/>
        <color theme="1"/>
        <rFont val="Calibri"/>
        <family val="2"/>
      </rPr>
      <t xml:space="preserve"> </t>
    </r>
  </si>
  <si>
    <r>
      <rPr>
        <b/>
        <u/>
        <sz val="11"/>
        <color rgb="FF1155CC"/>
        <rFont val="Calibri"/>
        <family val="2"/>
      </rPr>
      <t>https://app.leg.wa.gov/RCW/default.aspx?cite=28A.210.090</t>
    </r>
    <r>
      <rPr>
        <b/>
        <sz val="11"/>
        <color theme="1"/>
        <rFont val="Calibri"/>
        <family val="2"/>
      </rPr>
      <t xml:space="preserve"> </t>
    </r>
  </si>
  <si>
    <r>
      <rPr>
        <b/>
        <u/>
        <sz val="11"/>
        <color rgb="FF1155CC"/>
        <rFont val="Calibri"/>
        <family val="2"/>
      </rPr>
      <t>https://app.leg.wa.gov/rcw/default.aspx?cite=28a.225&amp;full=true&amp;pdf=true/#28A.225.010</t>
    </r>
    <r>
      <rPr>
        <b/>
        <sz val="11"/>
        <color theme="1"/>
        <rFont val="Calibri"/>
        <family val="2"/>
      </rPr>
      <t xml:space="preserve"> </t>
    </r>
  </si>
  <si>
    <r>
      <rPr>
        <b/>
        <u/>
        <sz val="11"/>
        <color rgb="FF1155CC"/>
        <rFont val="Calibri"/>
        <family val="2"/>
      </rPr>
      <t>https://apps.leg.wa.gov/wac/default.aspx?cite=392-401-020</t>
    </r>
    <r>
      <rPr>
        <b/>
        <sz val="11"/>
        <color theme="1"/>
        <rFont val="Calibri"/>
        <family val="2"/>
      </rPr>
      <t xml:space="preserve"> </t>
    </r>
  </si>
  <si>
    <r>
      <rPr>
        <b/>
        <u/>
        <sz val="11"/>
        <color rgb="FF1155CC"/>
        <rFont val="Calibri"/>
        <family val="2"/>
      </rPr>
      <t>https://apps.leg.wa.gov/rcw/default.aspx?cite=28B.137.010</t>
    </r>
    <r>
      <rPr>
        <b/>
        <sz val="11"/>
        <color rgb="FF000000"/>
        <rFont val="Calibri"/>
        <family val="2"/>
      </rPr>
      <t xml:space="preserve"> </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</si>
  <si>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(as noted to the left). </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</si>
  <si>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(as noted to the left). </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</si>
  <si>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(as noted to the left.) </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</si>
  <si>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(as noted to the left.) </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</si>
  <si>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(as noted to the left.) </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</si>
  <si>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(as noted to the left.) </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</si>
  <si>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(as noted to the left.) </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</si>
  <si>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(as noted to the left.) </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</si>
  <si>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(as noted to the left.) </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</si>
  <si>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(as noted to the left.) </t>
    </r>
  </si>
  <si>
    <r>
      <rPr>
        <sz val="11"/>
        <color rgb="FF000000"/>
        <rFont val="Calibri"/>
        <family val="2"/>
      </rPr>
      <t xml:space="preserve">We differ from Sawicki's </t>
    </r>
    <r>
      <rPr>
        <u/>
        <sz val="11"/>
        <color rgb="FF1155CC"/>
        <rFont val="Calibri"/>
        <family val="2"/>
      </rPr>
      <t>"Procedural Protections in Reproductive Health Care Conscience Laws"</t>
    </r>
    <r>
      <rPr>
        <sz val="11"/>
        <color rgb="FF000000"/>
        <rFont val="Calibri"/>
        <family val="2"/>
      </rPr>
      <t xml:space="preserve"> due to the existence of an open-ended conscience provision (as noted to the left.) </t>
    </r>
  </si>
  <si>
    <t>§35-1A-1</t>
  </si>
  <si>
    <t>https://code.wvlegislature.gov/35-1A-1/</t>
  </si>
  <si>
    <r>
      <rPr>
        <b/>
        <u/>
        <sz val="11"/>
        <color rgb="FF1155CC"/>
        <rFont val="Calibri"/>
        <family val="2"/>
      </rPr>
      <t>https://code.wvlegislature.gov/3-3-1/</t>
    </r>
    <r>
      <rPr>
        <b/>
        <sz val="11"/>
        <color rgb="FF000000"/>
        <rFont val="Calibri"/>
        <family val="2"/>
      </rPr>
      <t xml:space="preserve"> </t>
    </r>
  </si>
  <si>
    <r>
      <rPr>
        <b/>
        <u/>
        <sz val="11"/>
        <color rgb="FF1155CC"/>
        <rFont val="Calibri"/>
        <family val="2"/>
      </rPr>
      <t>https://code.wvlegislature.gov/16-2F-7/</t>
    </r>
    <r>
      <rPr>
        <b/>
        <sz val="11"/>
        <color theme="1"/>
        <rFont val="Calibri"/>
        <family val="2"/>
      </rPr>
      <t xml:space="preserve"> </t>
    </r>
  </si>
  <si>
    <r>
      <rPr>
        <b/>
        <u/>
        <sz val="11"/>
        <color rgb="FF1155CC"/>
        <rFont val="Calibri"/>
        <family val="2"/>
      </rPr>
      <t>https://code.wvlegislature.gov/16-2F-7/</t>
    </r>
    <r>
      <rPr>
        <b/>
        <sz val="11"/>
        <color theme="1"/>
        <rFont val="Calibri"/>
        <family val="2"/>
      </rPr>
      <t xml:space="preserve"> </t>
    </r>
  </si>
  <si>
    <r>
      <rPr>
        <b/>
        <u/>
        <sz val="11"/>
        <color rgb="FF1155CC"/>
        <rFont val="Calibri"/>
        <family val="2"/>
      </rPr>
      <t>https://code.wvlegislature.gov/16-2F-7/</t>
    </r>
    <r>
      <rPr>
        <b/>
        <sz val="11"/>
        <color theme="1"/>
        <rFont val="Calibri"/>
        <family val="2"/>
      </rPr>
      <t xml:space="preserve"> </t>
    </r>
  </si>
  <si>
    <r>
      <rPr>
        <b/>
        <u/>
        <sz val="11"/>
        <color rgb="FF1155CC"/>
        <rFont val="Calibri"/>
        <family val="2"/>
      </rPr>
      <t>https://code.wvlegislature.gov/16-2F-7/</t>
    </r>
    <r>
      <rPr>
        <b/>
        <sz val="11"/>
        <color theme="1"/>
        <rFont val="Calibri"/>
        <family val="2"/>
      </rPr>
      <t xml:space="preserve"> </t>
    </r>
  </si>
  <si>
    <r>
      <rPr>
        <b/>
        <u/>
        <sz val="11"/>
        <color rgb="FF1155CC"/>
        <rFont val="Calibri"/>
        <family val="2"/>
      </rPr>
      <t>https://code.wvlegislature.gov/16-2F-7/</t>
    </r>
    <r>
      <rPr>
        <b/>
        <sz val="11"/>
        <color theme="1"/>
        <rFont val="Calibri"/>
        <family val="2"/>
      </rPr>
      <t xml:space="preserve"> </t>
    </r>
  </si>
  <si>
    <r>
      <rPr>
        <b/>
        <u/>
        <sz val="11"/>
        <color rgb="FF1155CC"/>
        <rFont val="Calibri"/>
        <family val="2"/>
      </rPr>
      <t>https://code.wvlegislature.gov/16-2F-7/</t>
    </r>
    <r>
      <rPr>
        <b/>
        <sz val="11"/>
        <color theme="1"/>
        <rFont val="Calibri"/>
        <family val="2"/>
      </rPr>
      <t xml:space="preserve"> </t>
    </r>
  </si>
  <si>
    <r>
      <rPr>
        <b/>
        <u/>
        <sz val="11"/>
        <color rgb="FF1155CC"/>
        <rFont val="Calibri"/>
        <family val="2"/>
      </rPr>
      <t>https://code.wvlegislature.gov/16-2F-7/</t>
    </r>
    <r>
      <rPr>
        <b/>
        <sz val="11"/>
        <color theme="1"/>
        <rFont val="Calibri"/>
        <family val="2"/>
      </rPr>
      <t xml:space="preserve"> </t>
    </r>
  </si>
  <si>
    <r>
      <rPr>
        <b/>
        <u/>
        <sz val="11"/>
        <color rgb="FF1155CC"/>
        <rFont val="Calibri"/>
        <family val="2"/>
      </rPr>
      <t>https://code.wvlegislature.gov/16-11-1/</t>
    </r>
    <r>
      <rPr>
        <b/>
        <sz val="11"/>
        <color theme="1"/>
        <rFont val="Calibri"/>
        <family val="2"/>
      </rPr>
      <t xml:space="preserve"> </t>
    </r>
  </si>
  <si>
    <r>
      <rPr>
        <b/>
        <u/>
        <sz val="11"/>
        <color rgb="FF1155CC"/>
        <rFont val="Calibri"/>
        <family val="2"/>
      </rPr>
      <t>https://code.wvlegislature.gov/16-11-1/</t>
    </r>
    <r>
      <rPr>
        <b/>
        <sz val="11"/>
        <color theme="1"/>
        <rFont val="Calibri"/>
        <family val="2"/>
      </rPr>
      <t xml:space="preserve"> </t>
    </r>
  </si>
  <si>
    <r>
      <rPr>
        <b/>
        <u/>
        <sz val="11"/>
        <color rgb="FF1155CC"/>
        <rFont val="Calibri"/>
        <family val="2"/>
      </rPr>
      <t>https://code.wvlegislature.gov/16-11-1/</t>
    </r>
    <r>
      <rPr>
        <b/>
        <sz val="11"/>
        <color theme="1"/>
        <rFont val="Calibri"/>
        <family val="2"/>
      </rPr>
      <t xml:space="preserve"> </t>
    </r>
  </si>
  <si>
    <r>
      <rPr>
        <b/>
        <u/>
        <sz val="11"/>
        <color rgb="FF1155CC"/>
        <rFont val="Calibri"/>
        <family val="2"/>
      </rPr>
      <t>https://code.wvlegislature.gov/16-11-1/</t>
    </r>
    <r>
      <rPr>
        <b/>
        <sz val="11"/>
        <color theme="1"/>
        <rFont val="Calibri"/>
        <family val="2"/>
      </rPr>
      <t xml:space="preserve"> </t>
    </r>
  </si>
  <si>
    <r>
      <rPr>
        <b/>
        <u/>
        <sz val="11"/>
        <color rgb="FF1155CC"/>
        <rFont val="Calibri"/>
        <family val="2"/>
      </rPr>
      <t>https://code.wvlegislature.gov/16-11-1/</t>
    </r>
    <r>
      <rPr>
        <b/>
        <sz val="11"/>
        <color theme="1"/>
        <rFont val="Calibri"/>
        <family val="2"/>
      </rPr>
      <t xml:space="preserve"> </t>
    </r>
  </si>
  <si>
    <r>
      <rPr>
        <b/>
        <u/>
        <sz val="11"/>
        <color rgb="FF1155CC"/>
        <rFont val="Calibri"/>
        <family val="2"/>
      </rPr>
      <t>https://code.wvlegislature.gov/16-11-1/</t>
    </r>
    <r>
      <rPr>
        <b/>
        <sz val="11"/>
        <color theme="1"/>
        <rFont val="Calibri"/>
        <family val="2"/>
      </rPr>
      <t xml:space="preserve"> </t>
    </r>
  </si>
  <si>
    <r>
      <rPr>
        <b/>
        <u/>
        <sz val="11"/>
        <color rgb="FF1155CC"/>
        <rFont val="Calibri"/>
        <family val="2"/>
      </rPr>
      <t>https://code.wvlegislature.gov/16-2B-4/</t>
    </r>
    <r>
      <rPr>
        <b/>
        <sz val="11"/>
        <color theme="1"/>
        <rFont val="Calibri"/>
        <family val="2"/>
      </rPr>
      <t xml:space="preserve"> </t>
    </r>
  </si>
  <si>
    <r>
      <rPr>
        <b/>
        <u/>
        <sz val="11"/>
        <color rgb="FF1155CC"/>
        <rFont val="Calibri"/>
        <family val="2"/>
      </rPr>
      <t>https://code.wvlegislature.gov/16-2B-4/</t>
    </r>
    <r>
      <rPr>
        <b/>
        <sz val="11"/>
        <color theme="1"/>
        <rFont val="Calibri"/>
        <family val="2"/>
      </rPr>
      <t xml:space="preserve"> </t>
    </r>
  </si>
  <si>
    <r>
      <rPr>
        <b/>
        <u/>
        <sz val="11"/>
        <color rgb="FF1155CC"/>
        <rFont val="Calibri"/>
        <family val="2"/>
      </rPr>
      <t>https://code.wvlegislature.gov/16-2B-4/</t>
    </r>
    <r>
      <rPr>
        <b/>
        <sz val="11"/>
        <color theme="1"/>
        <rFont val="Calibri"/>
        <family val="2"/>
      </rPr>
      <t xml:space="preserve"> </t>
    </r>
  </si>
  <si>
    <r>
      <rPr>
        <b/>
        <u/>
        <sz val="11"/>
        <color rgb="FF1155CC"/>
        <rFont val="Calibri"/>
        <family val="2"/>
      </rPr>
      <t>https://code.wvlegislature.gov/16-2B-4/</t>
    </r>
    <r>
      <rPr>
        <b/>
        <sz val="11"/>
        <color theme="1"/>
        <rFont val="Calibri"/>
        <family val="2"/>
      </rPr>
      <t xml:space="preserve"> </t>
    </r>
  </si>
  <si>
    <r>
      <rPr>
        <b/>
        <u/>
        <sz val="11"/>
        <color rgb="FF1155CC"/>
        <rFont val="Calibri"/>
        <family val="2"/>
      </rPr>
      <t>https://code.wvlegislature.gov/16-2B-4/</t>
    </r>
    <r>
      <rPr>
        <b/>
        <sz val="11"/>
        <color theme="1"/>
        <rFont val="Calibri"/>
        <family val="2"/>
      </rPr>
      <t xml:space="preserve"> </t>
    </r>
  </si>
  <si>
    <r>
      <rPr>
        <b/>
        <u/>
        <sz val="11"/>
        <color rgb="FF1155CC"/>
        <rFont val="Calibri"/>
        <family val="2"/>
      </rPr>
      <t>https://code.wvlegislature.gov/16-2B-4/</t>
    </r>
    <r>
      <rPr>
        <b/>
        <sz val="11"/>
        <color theme="1"/>
        <rFont val="Calibri"/>
        <family val="2"/>
      </rPr>
      <t xml:space="preserve"> </t>
    </r>
  </si>
  <si>
    <t>Medically-assisted suicide is prohibited per a 2024 constitutional amendment</t>
  </si>
  <si>
    <t>W. Va. Code § 16-30-3; W. Va. Code § 16-30-12</t>
  </si>
  <si>
    <t xml:space="preserve"> https://code.wvlegislature.gov/16-30-3/; https://code.wvlegislature.gov/16-30-12/ </t>
  </si>
  <si>
    <r>
      <rPr>
        <b/>
        <u/>
        <sz val="11"/>
        <color rgb="FF1155CC"/>
        <rFont val="Calibri"/>
        <family val="2"/>
      </rPr>
      <t>https://code.wvlegislature.gov/33-16E-7/</t>
    </r>
    <r>
      <rPr>
        <b/>
        <sz val="11"/>
        <color theme="1"/>
        <rFont val="Calibri"/>
        <family val="2"/>
      </rPr>
      <t xml:space="preserve"> </t>
    </r>
  </si>
  <si>
    <r>
      <rPr>
        <b/>
        <u/>
        <sz val="11"/>
        <color rgb="FF1155CC"/>
        <rFont val="Calibri"/>
        <family val="2"/>
      </rPr>
      <t>https://code.wvlegislature.gov/49-2-811/</t>
    </r>
    <r>
      <rPr>
        <b/>
        <sz val="11"/>
        <color theme="1"/>
        <rFont val="Calibri"/>
        <family val="2"/>
      </rPr>
      <t xml:space="preserve"> </t>
    </r>
  </si>
  <si>
    <r>
      <rPr>
        <b/>
        <u/>
        <sz val="11"/>
        <color rgb="FF1155CC"/>
        <rFont val="Calibri"/>
        <family val="2"/>
      </rPr>
      <t>https://code.wvlegislature.gov/60-3-22a/</t>
    </r>
    <r>
      <rPr>
        <b/>
        <sz val="11"/>
        <color theme="1"/>
        <rFont val="Calibri"/>
        <family val="2"/>
      </rPr>
      <t xml:space="preserve"> </t>
    </r>
  </si>
  <si>
    <r>
      <rPr>
        <b/>
        <u/>
        <sz val="11"/>
        <color rgb="FF1155CC"/>
        <rFont val="Calibri"/>
        <family val="2"/>
      </rPr>
      <t>https://code.wvlegislature.gov/60-3A-24/</t>
    </r>
    <r>
      <rPr>
        <b/>
        <sz val="11"/>
        <color theme="1"/>
        <rFont val="Calibri"/>
        <family val="2"/>
      </rPr>
      <t xml:space="preserve"> </t>
    </r>
  </si>
  <si>
    <r>
      <rPr>
        <b/>
        <u/>
        <sz val="11"/>
        <color rgb="FF1155CC"/>
        <rFont val="Calibri"/>
        <family val="2"/>
      </rPr>
      <t>https://code.wvlegislature.gov/35-1A-1/</t>
    </r>
    <r>
      <rPr>
        <b/>
        <sz val="11"/>
        <color rgb="FF000000"/>
        <rFont val="Calibri"/>
        <family val="2"/>
      </rPr>
      <t xml:space="preserve"> </t>
    </r>
  </si>
  <si>
    <t>No state action may… Treat religious conduct more restrictively than any conduct of reasonably comparable risk; nor (3) Treat religious conduct more restrictively than comparable conduct because of alleged economic need or benefit.</t>
  </si>
  <si>
    <r>
      <rPr>
        <b/>
        <u/>
        <sz val="11"/>
        <color rgb="FF1155CC"/>
        <rFont val="Calibri"/>
        <family val="2"/>
      </rPr>
      <t>https://code.wvlegislature.gov/16-3-4/</t>
    </r>
    <r>
      <rPr>
        <b/>
        <sz val="11"/>
        <color theme="1"/>
        <rFont val="Calibri"/>
        <family val="2"/>
      </rPr>
      <t xml:space="preserve"> </t>
    </r>
  </si>
  <si>
    <r>
      <rPr>
        <b/>
        <u/>
        <sz val="11"/>
        <color rgb="FF1155CC"/>
        <rFont val="Calibri"/>
        <family val="2"/>
      </rPr>
      <t>https://code.wvlegislature.gov/18-8-4/</t>
    </r>
    <r>
      <rPr>
        <b/>
        <sz val="11"/>
        <color theme="1"/>
        <rFont val="Calibri"/>
        <family val="2"/>
      </rPr>
      <t xml:space="preserve"> </t>
    </r>
  </si>
  <si>
    <r>
      <rPr>
        <b/>
        <u/>
        <sz val="11"/>
        <color rgb="FF1155CC"/>
        <rFont val="Calibri"/>
        <family val="2"/>
      </rPr>
      <t>https://code.wvlegislature.gov/18-8-1/</t>
    </r>
    <r>
      <rPr>
        <b/>
        <sz val="11"/>
        <color theme="1"/>
        <rFont val="Calibri"/>
        <family val="2"/>
      </rPr>
      <t xml:space="preserve"> </t>
    </r>
  </si>
  <si>
    <t>§ 18-33-5</t>
  </si>
  <si>
    <t>https://code.wvlegislature.gov/18-33-5/#:~:text=(d)</t>
  </si>
  <si>
    <t>§ 18-2-9(c)</t>
  </si>
  <si>
    <t>https://code.wvlegislature.gov/18-2-9/#:~:text=(c)%20An%20opportunity</t>
  </si>
  <si>
    <t>Specific section last amended in 2015; deals with opting out of STD and AIDS education</t>
  </si>
  <si>
    <t xml:space="preserve">W. Va. Code § 49-2-127; W. Va. Code § 49-2-126  </t>
  </si>
  <si>
    <r>
      <rPr>
        <b/>
        <u/>
        <sz val="11"/>
        <color rgb="FF000000"/>
        <rFont val="Calibri"/>
        <family val="2"/>
      </rPr>
      <t>https://code.wvlegislature.gov/49-2-127/</t>
    </r>
    <r>
      <rPr>
        <b/>
        <sz val="11"/>
        <color rgb="FF000000"/>
        <rFont val="Calibri"/>
        <family val="2"/>
      </rPr>
      <t xml:space="preserve">; https://code.wvlegislature.gov/49-2-126/  </t>
    </r>
  </si>
  <si>
    <r>
      <rPr>
        <b/>
        <u/>
        <sz val="11"/>
        <color rgb="FF1155CC"/>
        <rFont val="Calibri"/>
        <family val="2"/>
      </rPr>
      <t>https://code.wvlegislature.gov/3-3-1/</t>
    </r>
    <r>
      <rPr>
        <b/>
        <sz val="11"/>
        <color rgb="FF000000"/>
        <rFont val="Calibri"/>
        <family val="2"/>
      </rPr>
      <t xml:space="preserve"> </t>
    </r>
  </si>
  <si>
    <r>
      <rPr>
        <b/>
        <u/>
        <sz val="11"/>
        <color rgb="FF1155CC"/>
        <rFont val="Calibri"/>
        <family val="2"/>
      </rPr>
      <t>https://code.wvlegislature.gov/16-2F-7/</t>
    </r>
    <r>
      <rPr>
        <b/>
        <sz val="11"/>
        <color theme="1"/>
        <rFont val="Calibri"/>
        <family val="2"/>
      </rPr>
      <t xml:space="preserve"> </t>
    </r>
  </si>
  <si>
    <r>
      <rPr>
        <b/>
        <u/>
        <sz val="11"/>
        <color rgb="FF1155CC"/>
        <rFont val="Calibri"/>
        <family val="2"/>
      </rPr>
      <t>https://code.wvlegislature.gov/16-2F-7/</t>
    </r>
    <r>
      <rPr>
        <b/>
        <sz val="11"/>
        <color theme="1"/>
        <rFont val="Calibri"/>
        <family val="2"/>
      </rPr>
      <t xml:space="preserve"> </t>
    </r>
  </si>
  <si>
    <r>
      <rPr>
        <b/>
        <u/>
        <sz val="11"/>
        <color rgb="FF1155CC"/>
        <rFont val="Calibri"/>
        <family val="2"/>
      </rPr>
      <t>https://code.wvlegislature.gov/16-2F-7/</t>
    </r>
    <r>
      <rPr>
        <b/>
        <sz val="11"/>
        <color theme="1"/>
        <rFont val="Calibri"/>
        <family val="2"/>
      </rPr>
      <t xml:space="preserve"> </t>
    </r>
  </si>
  <si>
    <r>
      <rPr>
        <b/>
        <u/>
        <sz val="11"/>
        <color rgb="FF1155CC"/>
        <rFont val="Calibri"/>
        <family val="2"/>
      </rPr>
      <t>https://code.wvlegislature.gov/16-2F-7/</t>
    </r>
    <r>
      <rPr>
        <b/>
        <sz val="11"/>
        <color theme="1"/>
        <rFont val="Calibri"/>
        <family val="2"/>
      </rPr>
      <t xml:space="preserve"> </t>
    </r>
  </si>
  <si>
    <r>
      <rPr>
        <b/>
        <u/>
        <sz val="11"/>
        <color rgb="FF1155CC"/>
        <rFont val="Calibri"/>
        <family val="2"/>
      </rPr>
      <t>https://code.wvlegislature.gov/16-2F-7/</t>
    </r>
    <r>
      <rPr>
        <b/>
        <sz val="11"/>
        <color theme="1"/>
        <rFont val="Calibri"/>
        <family val="2"/>
      </rPr>
      <t xml:space="preserve"> </t>
    </r>
  </si>
  <si>
    <r>
      <rPr>
        <b/>
        <u/>
        <sz val="11"/>
        <color rgb="FF1155CC"/>
        <rFont val="Calibri"/>
        <family val="2"/>
      </rPr>
      <t>https://code.wvlegislature.gov/16-2F-7/</t>
    </r>
    <r>
      <rPr>
        <b/>
        <sz val="11"/>
        <color theme="1"/>
        <rFont val="Calibri"/>
        <family val="2"/>
      </rPr>
      <t xml:space="preserve"> </t>
    </r>
  </si>
  <si>
    <r>
      <rPr>
        <b/>
        <u/>
        <sz val="11"/>
        <color rgb="FF1155CC"/>
        <rFont val="Calibri"/>
        <family val="2"/>
      </rPr>
      <t>https://code.wvlegislature.gov/16-2F-7/</t>
    </r>
    <r>
      <rPr>
        <b/>
        <sz val="11"/>
        <color theme="1"/>
        <rFont val="Calibri"/>
        <family val="2"/>
      </rPr>
      <t xml:space="preserve"> </t>
    </r>
  </si>
  <si>
    <r>
      <rPr>
        <b/>
        <u/>
        <sz val="11"/>
        <color rgb="FF1155CC"/>
        <rFont val="Calibri"/>
        <family val="2"/>
      </rPr>
      <t>https://code.wvlegislature.gov/16-11-1/</t>
    </r>
    <r>
      <rPr>
        <b/>
        <sz val="11"/>
        <color theme="1"/>
        <rFont val="Calibri"/>
        <family val="2"/>
      </rPr>
      <t xml:space="preserve"> </t>
    </r>
  </si>
  <si>
    <r>
      <rPr>
        <b/>
        <u/>
        <sz val="11"/>
        <color rgb="FF1155CC"/>
        <rFont val="Calibri"/>
        <family val="2"/>
      </rPr>
      <t>https://code.wvlegislature.gov/16-11-1/</t>
    </r>
    <r>
      <rPr>
        <b/>
        <sz val="11"/>
        <color theme="1"/>
        <rFont val="Calibri"/>
        <family val="2"/>
      </rPr>
      <t xml:space="preserve"> </t>
    </r>
  </si>
  <si>
    <r>
      <rPr>
        <b/>
        <u/>
        <sz val="11"/>
        <color rgb="FF1155CC"/>
        <rFont val="Calibri"/>
        <family val="2"/>
      </rPr>
      <t>https://code.wvlegislature.gov/16-11-1/</t>
    </r>
    <r>
      <rPr>
        <b/>
        <sz val="11"/>
        <color theme="1"/>
        <rFont val="Calibri"/>
        <family val="2"/>
      </rPr>
      <t xml:space="preserve"> </t>
    </r>
  </si>
  <si>
    <r>
      <rPr>
        <b/>
        <u/>
        <sz val="11"/>
        <color rgb="FF1155CC"/>
        <rFont val="Calibri"/>
        <family val="2"/>
      </rPr>
      <t>https://code.wvlegislature.gov/16-11-1/</t>
    </r>
    <r>
      <rPr>
        <b/>
        <sz val="11"/>
        <color theme="1"/>
        <rFont val="Calibri"/>
        <family val="2"/>
      </rPr>
      <t xml:space="preserve"> </t>
    </r>
  </si>
  <si>
    <r>
      <rPr>
        <b/>
        <u/>
        <sz val="11"/>
        <color rgb="FF1155CC"/>
        <rFont val="Calibri"/>
        <family val="2"/>
      </rPr>
      <t>https://code.wvlegislature.gov/16-11-1/</t>
    </r>
    <r>
      <rPr>
        <b/>
        <sz val="11"/>
        <color theme="1"/>
        <rFont val="Calibri"/>
        <family val="2"/>
      </rPr>
      <t xml:space="preserve"> </t>
    </r>
  </si>
  <si>
    <r>
      <rPr>
        <b/>
        <u/>
        <sz val="11"/>
        <color rgb="FF1155CC"/>
        <rFont val="Calibri"/>
        <family val="2"/>
      </rPr>
      <t>https://code.wvlegislature.gov/16-11-1/</t>
    </r>
    <r>
      <rPr>
        <b/>
        <sz val="11"/>
        <color theme="1"/>
        <rFont val="Calibri"/>
        <family val="2"/>
      </rPr>
      <t xml:space="preserve"> </t>
    </r>
  </si>
  <si>
    <r>
      <rPr>
        <b/>
        <u/>
        <sz val="11"/>
        <color rgb="FF1155CC"/>
        <rFont val="Calibri"/>
        <family val="2"/>
      </rPr>
      <t>https://code.wvlegislature.gov/16-2B-4/</t>
    </r>
    <r>
      <rPr>
        <b/>
        <sz val="11"/>
        <color theme="1"/>
        <rFont val="Calibri"/>
        <family val="2"/>
      </rPr>
      <t xml:space="preserve"> </t>
    </r>
  </si>
  <si>
    <r>
      <rPr>
        <b/>
        <u/>
        <sz val="11"/>
        <color rgb="FF1155CC"/>
        <rFont val="Calibri"/>
        <family val="2"/>
      </rPr>
      <t>https://code.wvlegislature.gov/16-2B-4/</t>
    </r>
    <r>
      <rPr>
        <b/>
        <sz val="11"/>
        <color theme="1"/>
        <rFont val="Calibri"/>
        <family val="2"/>
      </rPr>
      <t xml:space="preserve"> </t>
    </r>
  </si>
  <si>
    <r>
      <rPr>
        <b/>
        <u/>
        <sz val="11"/>
        <color rgb="FF1155CC"/>
        <rFont val="Calibri"/>
        <family val="2"/>
      </rPr>
      <t>https://code.wvlegislature.gov/16-2B-4/</t>
    </r>
    <r>
      <rPr>
        <b/>
        <sz val="11"/>
        <color theme="1"/>
        <rFont val="Calibri"/>
        <family val="2"/>
      </rPr>
      <t xml:space="preserve"> </t>
    </r>
  </si>
  <si>
    <r>
      <rPr>
        <b/>
        <u/>
        <sz val="11"/>
        <color rgb="FF1155CC"/>
        <rFont val="Calibri"/>
        <family val="2"/>
      </rPr>
      <t>https://code.wvlegislature.gov/16-2B-4/</t>
    </r>
    <r>
      <rPr>
        <b/>
        <sz val="11"/>
        <color theme="1"/>
        <rFont val="Calibri"/>
        <family val="2"/>
      </rPr>
      <t xml:space="preserve"> </t>
    </r>
  </si>
  <si>
    <r>
      <rPr>
        <b/>
        <u/>
        <sz val="11"/>
        <color rgb="FF1155CC"/>
        <rFont val="Calibri"/>
        <family val="2"/>
      </rPr>
      <t>https://code.wvlegislature.gov/16-2B-4/</t>
    </r>
    <r>
      <rPr>
        <b/>
        <sz val="11"/>
        <color theme="1"/>
        <rFont val="Calibri"/>
        <family val="2"/>
      </rPr>
      <t xml:space="preserve"> </t>
    </r>
  </si>
  <si>
    <r>
      <rPr>
        <b/>
        <u/>
        <sz val="11"/>
        <color rgb="FF1155CC"/>
        <rFont val="Calibri"/>
        <family val="2"/>
      </rPr>
      <t>https://code.wvlegislature.gov/16-2B-4/</t>
    </r>
    <r>
      <rPr>
        <b/>
        <sz val="11"/>
        <color theme="1"/>
        <rFont val="Calibri"/>
        <family val="2"/>
      </rPr>
      <t xml:space="preserve"> </t>
    </r>
  </si>
  <si>
    <r>
      <rPr>
        <b/>
        <u/>
        <sz val="11"/>
        <color rgb="FF1155CC"/>
        <rFont val="Calibri"/>
        <family val="2"/>
      </rPr>
      <t>https://code.wvlegislature.gov/33-16E-7/</t>
    </r>
    <r>
      <rPr>
        <b/>
        <sz val="11"/>
        <color theme="1"/>
        <rFont val="Calibri"/>
        <family val="2"/>
      </rPr>
      <t xml:space="preserve"> </t>
    </r>
  </si>
  <si>
    <r>
      <rPr>
        <b/>
        <u/>
        <sz val="11"/>
        <color rgb="FF1155CC"/>
        <rFont val="Calibri"/>
        <family val="2"/>
      </rPr>
      <t>https://code.wvlegislature.gov/49-2-811/</t>
    </r>
    <r>
      <rPr>
        <b/>
        <sz val="11"/>
        <color theme="1"/>
        <rFont val="Calibri"/>
        <family val="2"/>
      </rPr>
      <t xml:space="preserve"> </t>
    </r>
  </si>
  <si>
    <r>
      <rPr>
        <b/>
        <u/>
        <sz val="11"/>
        <color rgb="FF1155CC"/>
        <rFont val="Calibri"/>
        <family val="2"/>
      </rPr>
      <t>https://code.wvlegislature.gov/60-3-22a/</t>
    </r>
    <r>
      <rPr>
        <b/>
        <sz val="11"/>
        <color theme="1"/>
        <rFont val="Calibri"/>
        <family val="2"/>
      </rPr>
      <t xml:space="preserve"> </t>
    </r>
  </si>
  <si>
    <r>
      <rPr>
        <b/>
        <u/>
        <sz val="11"/>
        <color rgb="FF1155CC"/>
        <rFont val="Calibri"/>
        <family val="2"/>
      </rPr>
      <t>https://code.wvlegislature.gov/60-3A-24/</t>
    </r>
    <r>
      <rPr>
        <b/>
        <sz val="11"/>
        <color theme="1"/>
        <rFont val="Calibri"/>
        <family val="2"/>
      </rPr>
      <t xml:space="preserve"> </t>
    </r>
  </si>
  <si>
    <r>
      <rPr>
        <b/>
        <u/>
        <sz val="11"/>
        <color rgb="FF1155CC"/>
        <rFont val="Calibri"/>
        <family val="2"/>
      </rPr>
      <t>https://code.wvlegislature.gov/35-1A-1/</t>
    </r>
    <r>
      <rPr>
        <b/>
        <sz val="11"/>
        <color rgb="FF000000"/>
        <rFont val="Calibri"/>
        <family val="2"/>
      </rPr>
      <t xml:space="preserve"> </t>
    </r>
  </si>
  <si>
    <r>
      <rPr>
        <b/>
        <u/>
        <sz val="11"/>
        <color rgb="FF1155CC"/>
        <rFont val="Calibri"/>
        <family val="2"/>
      </rPr>
      <t>https://code.wvlegislature.gov/16-3-4/</t>
    </r>
    <r>
      <rPr>
        <b/>
        <sz val="11"/>
        <color theme="1"/>
        <rFont val="Calibri"/>
        <family val="2"/>
      </rPr>
      <t xml:space="preserve"> </t>
    </r>
  </si>
  <si>
    <r>
      <rPr>
        <b/>
        <u/>
        <sz val="11"/>
        <color rgb="FF1155CC"/>
        <rFont val="Calibri"/>
        <family val="2"/>
      </rPr>
      <t>https://code.wvlegislature.gov/18-8-4/</t>
    </r>
    <r>
      <rPr>
        <b/>
        <sz val="11"/>
        <color theme="1"/>
        <rFont val="Calibri"/>
        <family val="2"/>
      </rPr>
      <t xml:space="preserve"> </t>
    </r>
  </si>
  <si>
    <r>
      <rPr>
        <b/>
        <u/>
        <sz val="11"/>
        <color rgb="FF1155CC"/>
        <rFont val="Calibri"/>
        <family val="2"/>
      </rPr>
      <t>https://code.wvlegislature.gov/18-8-1/</t>
    </r>
    <r>
      <rPr>
        <b/>
        <sz val="11"/>
        <color theme="1"/>
        <rFont val="Calibri"/>
        <family val="2"/>
      </rPr>
      <t xml:space="preserve"> </t>
    </r>
  </si>
  <si>
    <r>
      <rPr>
        <b/>
        <u/>
        <sz val="11"/>
        <color rgb="FF1155CC"/>
        <rFont val="Calibri"/>
        <family val="2"/>
      </rPr>
      <t>https://docs.legis.wisconsin.gov/statutes/statutes/6/iv/86/1/ac</t>
    </r>
    <r>
      <rPr>
        <b/>
        <sz val="11"/>
        <color rgb="FF000000"/>
        <rFont val="Calibri"/>
        <family val="2"/>
      </rPr>
      <t xml:space="preserve"> </t>
    </r>
  </si>
  <si>
    <r>
      <rPr>
        <b/>
        <u/>
        <sz val="11"/>
        <color rgb="FF1155CC"/>
        <rFont val="Calibri"/>
        <family val="2"/>
      </rPr>
      <t>https://docs.legis.wisconsin.gov/statutes/statutes/253/09/1</t>
    </r>
    <r>
      <rPr>
        <b/>
        <sz val="11"/>
        <color theme="1"/>
        <rFont val="Calibri"/>
        <family val="2"/>
      </rPr>
      <t xml:space="preserve"> </t>
    </r>
  </si>
  <si>
    <r>
      <rPr>
        <b/>
        <u/>
        <sz val="11"/>
        <color rgb="FF1155CC"/>
        <rFont val="Calibri"/>
        <family val="2"/>
      </rPr>
      <t>https://docs.legis.wisconsin.gov/statutes/statutes/253/09/1</t>
    </r>
    <r>
      <rPr>
        <b/>
        <sz val="11"/>
        <color theme="1"/>
        <rFont val="Calibri"/>
        <family val="2"/>
      </rPr>
      <t xml:space="preserve"> </t>
    </r>
  </si>
  <si>
    <r>
      <rPr>
        <b/>
        <u/>
        <sz val="11"/>
        <color rgb="FF1155CC"/>
        <rFont val="Calibri"/>
        <family val="2"/>
      </rPr>
      <t>https://docs.legis.wisconsin.gov/statutes/statutes/253/09/1</t>
    </r>
    <r>
      <rPr>
        <b/>
        <sz val="11"/>
        <color theme="1"/>
        <rFont val="Calibri"/>
        <family val="2"/>
      </rPr>
      <t xml:space="preserve"> </t>
    </r>
  </si>
  <si>
    <r>
      <rPr>
        <b/>
        <u/>
        <sz val="11"/>
        <color rgb="FF1155CC"/>
        <rFont val="Calibri"/>
        <family val="2"/>
      </rPr>
      <t>https://docs.legis.wisconsin.gov/statutes/statutes/253/09/1</t>
    </r>
    <r>
      <rPr>
        <b/>
        <sz val="11"/>
        <color theme="1"/>
        <rFont val="Calibri"/>
        <family val="2"/>
      </rPr>
      <t xml:space="preserve"> </t>
    </r>
  </si>
  <si>
    <r>
      <rPr>
        <b/>
        <u/>
        <sz val="11"/>
        <color rgb="FF1155CC"/>
        <rFont val="Calibri"/>
        <family val="2"/>
      </rPr>
      <t>https://docs.legis.wisconsin.gov/statutes/statutes/253/09/1</t>
    </r>
    <r>
      <rPr>
        <b/>
        <sz val="11"/>
        <color theme="1"/>
        <rFont val="Calibri"/>
        <family val="2"/>
      </rPr>
      <t xml:space="preserve"> </t>
    </r>
  </si>
  <si>
    <r>
      <rPr>
        <b/>
        <u/>
        <sz val="11"/>
        <color rgb="FF1155CC"/>
        <rFont val="Calibri"/>
        <family val="2"/>
      </rPr>
      <t>https://docs.legis.wisconsin.gov/statutes/statutes/253/09/1</t>
    </r>
    <r>
      <rPr>
        <b/>
        <sz val="11"/>
        <color theme="1"/>
        <rFont val="Calibri"/>
        <family val="2"/>
      </rPr>
      <t xml:space="preserve"> </t>
    </r>
  </si>
  <si>
    <r>
      <rPr>
        <b/>
        <u/>
        <sz val="11"/>
        <color rgb="FF1155CC"/>
        <rFont val="Calibri"/>
        <family val="2"/>
      </rPr>
      <t>https://docs.legis.wisconsin.gov/statutes/statutes/253/09/1</t>
    </r>
    <r>
      <rPr>
        <b/>
        <sz val="11"/>
        <color theme="1"/>
        <rFont val="Calibri"/>
        <family val="2"/>
      </rPr>
      <t xml:space="preserve"> </t>
    </r>
  </si>
  <si>
    <r>
      <rPr>
        <b/>
        <u/>
        <sz val="11"/>
        <color rgb="FF1155CC"/>
        <rFont val="Calibri"/>
        <family val="2"/>
      </rPr>
      <t>https://docs.legis.wisconsin.gov/statutes/statutes/253/09</t>
    </r>
    <r>
      <rPr>
        <b/>
        <sz val="11"/>
        <color theme="1"/>
        <rFont val="Calibri"/>
        <family val="2"/>
      </rPr>
      <t xml:space="preserve"> </t>
    </r>
  </si>
  <si>
    <r>
      <rPr>
        <b/>
        <u/>
        <sz val="11"/>
        <color rgb="FF1155CC"/>
        <rFont val="Calibri"/>
        <family val="2"/>
      </rPr>
      <t>https://docs.legis.wisconsin.gov/statutes/statutes/253/09</t>
    </r>
    <r>
      <rPr>
        <b/>
        <sz val="11"/>
        <color theme="1"/>
        <rFont val="Calibri"/>
        <family val="2"/>
      </rPr>
      <t xml:space="preserve"> </t>
    </r>
  </si>
  <si>
    <r>
      <rPr>
        <b/>
        <u/>
        <sz val="11"/>
        <color rgb="FF1155CC"/>
        <rFont val="Calibri"/>
        <family val="2"/>
      </rPr>
      <t>https://docs.legis.wisconsin.gov/statutes/statutes/253/09</t>
    </r>
    <r>
      <rPr>
        <b/>
        <sz val="11"/>
        <color theme="1"/>
        <rFont val="Calibri"/>
        <family val="2"/>
      </rPr>
      <t xml:space="preserve"> </t>
    </r>
  </si>
  <si>
    <r>
      <rPr>
        <b/>
        <u/>
        <sz val="11"/>
        <color rgb="FF1155CC"/>
        <rFont val="Calibri"/>
        <family val="2"/>
      </rPr>
      <t>https://docs.legis.wisconsin.gov/statutes/statutes/253/09</t>
    </r>
    <r>
      <rPr>
        <b/>
        <sz val="11"/>
        <color theme="1"/>
        <rFont val="Calibri"/>
        <family val="2"/>
      </rPr>
      <t xml:space="preserve"> </t>
    </r>
  </si>
  <si>
    <r>
      <rPr>
        <b/>
        <u/>
        <sz val="11"/>
        <color rgb="FF1155CC"/>
        <rFont val="Calibri"/>
        <family val="2"/>
      </rPr>
      <t>https://docs.legis.wisconsin.gov/statutes/statutes/253/09</t>
    </r>
    <r>
      <rPr>
        <b/>
        <sz val="11"/>
        <color theme="1"/>
        <rFont val="Calibri"/>
        <family val="2"/>
      </rPr>
      <t xml:space="preserve"> </t>
    </r>
  </si>
  <si>
    <r>
      <rPr>
        <b/>
        <u/>
        <sz val="11"/>
        <color rgb="FF1155CC"/>
        <rFont val="Calibri"/>
        <family val="2"/>
      </rPr>
      <t>https://docs.legis.wisconsin.gov/statutes/statutes/253/09</t>
    </r>
    <r>
      <rPr>
        <b/>
        <sz val="11"/>
        <color theme="1"/>
        <rFont val="Calibri"/>
        <family val="2"/>
      </rPr>
      <t xml:space="preserve"> </t>
    </r>
  </si>
  <si>
    <r>
      <rPr>
        <b/>
        <u/>
        <sz val="11"/>
        <color rgb="FF1155CC"/>
        <rFont val="Calibri"/>
        <family val="2"/>
      </rPr>
      <t>https://docs.legis.wisconsin.gov/statutes/statutes/253/075</t>
    </r>
    <r>
      <rPr>
        <b/>
        <sz val="11"/>
        <color theme="1"/>
        <rFont val="Calibri"/>
        <family val="2"/>
      </rPr>
      <t xml:space="preserve"> </t>
    </r>
  </si>
  <si>
    <r>
      <rPr>
        <b/>
        <u/>
        <sz val="11"/>
        <color rgb="FF1155CC"/>
        <rFont val="Calibri"/>
        <family val="2"/>
      </rPr>
      <t>https://docs.legis.wisconsin.gov/statutes/statutes/253/075</t>
    </r>
    <r>
      <rPr>
        <b/>
        <sz val="11"/>
        <color theme="1"/>
        <rFont val="Calibri"/>
        <family val="2"/>
      </rPr>
      <t xml:space="preserve"> </t>
    </r>
  </si>
  <si>
    <r>
      <rPr>
        <b/>
        <u/>
        <sz val="11"/>
        <color rgb="FF1155CC"/>
        <rFont val="Calibri"/>
        <family val="2"/>
      </rPr>
      <t>https://docs.legis.wisconsin.gov/statutes/statutes/253/075</t>
    </r>
    <r>
      <rPr>
        <b/>
        <sz val="11"/>
        <color theme="1"/>
        <rFont val="Calibri"/>
        <family val="2"/>
      </rPr>
      <t xml:space="preserve"> </t>
    </r>
  </si>
  <si>
    <r>
      <rPr>
        <b/>
        <u/>
        <sz val="11"/>
        <color rgb="FF1155CC"/>
        <rFont val="Calibri"/>
        <family val="2"/>
      </rPr>
      <t>https://docs.legis.wisconsin.gov/statutes/statutes/253/075</t>
    </r>
    <r>
      <rPr>
        <b/>
        <sz val="11"/>
        <color theme="1"/>
        <rFont val="Calibri"/>
        <family val="2"/>
      </rPr>
      <t xml:space="preserve"> </t>
    </r>
  </si>
  <si>
    <r>
      <rPr>
        <b/>
        <u/>
        <sz val="11"/>
        <color rgb="FF1155CC"/>
        <rFont val="Calibri"/>
        <family val="2"/>
      </rPr>
      <t>https://docs.legis.wisconsin.gov/statutes/statutes/253/075</t>
    </r>
    <r>
      <rPr>
        <b/>
        <sz val="11"/>
        <color theme="1"/>
        <rFont val="Calibri"/>
        <family val="2"/>
      </rPr>
      <t xml:space="preserve"> </t>
    </r>
  </si>
  <si>
    <r>
      <rPr>
        <b/>
        <u/>
        <sz val="11"/>
        <color rgb="FF1155CC"/>
        <rFont val="Calibri"/>
        <family val="2"/>
      </rPr>
      <t>https://docs.legis.wisconsin.gov/statutes/statutes/253/075</t>
    </r>
    <r>
      <rPr>
        <b/>
        <sz val="11"/>
        <color theme="1"/>
        <rFont val="Calibri"/>
        <family val="2"/>
      </rPr>
      <t xml:space="preserve"> </t>
    </r>
  </si>
  <si>
    <t>§ 457.04</t>
  </si>
  <si>
    <t>https://docs.legis.wisconsin.gov/statutes/statutes/457/i/04</t>
  </si>
  <si>
    <r>
      <rPr>
        <b/>
        <u/>
        <sz val="11"/>
        <color rgb="FF1155CC"/>
        <rFont val="Calibri"/>
        <family val="2"/>
      </rPr>
      <t>https://docs.legis.wisconsin.gov/statutes/statutes/111/II/36?view=section</t>
    </r>
    <r>
      <rPr>
        <b/>
        <sz val="11"/>
        <color theme="1"/>
        <rFont val="Calibri"/>
        <family val="2"/>
      </rPr>
      <t xml:space="preserve"> </t>
    </r>
  </si>
  <si>
    <r>
      <rPr>
        <b/>
        <u/>
        <sz val="11"/>
        <color rgb="FF1155CC"/>
        <rFont val="Calibri"/>
        <family val="2"/>
      </rPr>
      <t>https://docs.legis.wisconsin.gov/document/statutes/48.981(2)(bm)3.</t>
    </r>
    <r>
      <rPr>
        <b/>
        <sz val="11"/>
        <color theme="1"/>
        <rFont val="Calibri"/>
        <family val="2"/>
      </rPr>
      <t xml:space="preserve"> </t>
    </r>
  </si>
  <si>
    <r>
      <rPr>
        <b/>
        <u/>
        <sz val="11"/>
        <color rgb="FF1155CC"/>
        <rFont val="Calibri"/>
        <family val="2"/>
      </rPr>
      <t>https://docs.legis.wisconsin.gov/statutes/statutes/125/i/07</t>
    </r>
    <r>
      <rPr>
        <b/>
        <sz val="11"/>
        <color theme="1"/>
        <rFont val="Calibri"/>
        <family val="2"/>
      </rPr>
      <t xml:space="preserve"> </t>
    </r>
  </si>
  <si>
    <r>
      <rPr>
        <b/>
        <u/>
        <sz val="11"/>
        <color rgb="FF1155CC"/>
        <rFont val="Calibri"/>
        <family val="2"/>
      </rPr>
      <t>https://docs.legis.wisconsin.gov/document/statutes/125.07(4)(b)</t>
    </r>
    <r>
      <rPr>
        <b/>
        <sz val="11"/>
        <color theme="1"/>
        <rFont val="Calibri"/>
        <family val="2"/>
      </rPr>
      <t xml:space="preserve"> </t>
    </r>
  </si>
  <si>
    <t>Watch proposed constitutional amendment in legislature 2023-24 (AJR-60/SJR-54)</t>
  </si>
  <si>
    <r>
      <rPr>
        <b/>
        <u/>
        <sz val="11"/>
        <color rgb="FF1155CC"/>
        <rFont val="Calibri"/>
        <family val="2"/>
      </rPr>
      <t>https://docs.legis.wisconsin.gov/statutes/statutes/252/04/3</t>
    </r>
    <r>
      <rPr>
        <b/>
        <sz val="11"/>
        <color theme="1"/>
        <rFont val="Calibri"/>
        <family val="2"/>
      </rPr>
      <t xml:space="preserve"> </t>
    </r>
  </si>
  <si>
    <r>
      <rPr>
        <b/>
        <u/>
        <sz val="11"/>
        <color rgb="FF1155CC"/>
        <rFont val="Calibri"/>
        <family val="2"/>
      </rPr>
      <t>https://docs.legis.wisconsin.gov/statutes/statutes/118/15/1/a</t>
    </r>
    <r>
      <rPr>
        <b/>
        <sz val="11"/>
        <color theme="1"/>
        <rFont val="Calibri"/>
        <family val="2"/>
      </rPr>
      <t xml:space="preserve"> </t>
    </r>
  </si>
  <si>
    <r>
      <rPr>
        <b/>
        <u/>
        <sz val="11"/>
        <color rgb="FF1155CC"/>
        <rFont val="Calibri"/>
        <family val="2"/>
      </rPr>
      <t>https://docs.legis.wisconsin.gov/document/statutes/118.155(1)</t>
    </r>
    <r>
      <rPr>
        <b/>
        <sz val="11"/>
        <color theme="1"/>
        <rFont val="Calibri"/>
        <family val="2"/>
      </rPr>
      <t xml:space="preserve"> </t>
    </r>
  </si>
  <si>
    <t>§36.43</t>
  </si>
  <si>
    <r>
      <rPr>
        <b/>
        <u/>
        <sz val="11"/>
        <color rgb="FF1155CC"/>
        <rFont val="Calibri"/>
        <family val="2"/>
      </rPr>
      <t>https://docs.legis.wisconsin.gov/statutes/statutes/36/43</t>
    </r>
    <r>
      <rPr>
        <b/>
        <sz val="11"/>
        <color rgb="FF000000"/>
        <rFont val="Calibri"/>
        <family val="2"/>
      </rPr>
      <t xml:space="preserve"> </t>
    </r>
  </si>
  <si>
    <t>§ 118.019(4)</t>
  </si>
  <si>
    <t>https://docs.legis.wisconsin.gov/statutes/statutes/118/019/4</t>
  </si>
  <si>
    <t>Prior to 2005 at the latest</t>
  </si>
  <si>
    <t>Wis. Stat. § 895.485</t>
  </si>
  <si>
    <t>https://docs.legis.wisconsin.gov/statutes/statutes/895/ii/485</t>
  </si>
  <si>
    <r>
      <rPr>
        <b/>
        <u/>
        <sz val="11"/>
        <color rgb="FF1155CC"/>
        <rFont val="Calibri"/>
        <family val="2"/>
      </rPr>
      <t>https://docs.legis.wisconsin.gov/statutes/statutes/6/iv/86/1/ac</t>
    </r>
    <r>
      <rPr>
        <b/>
        <sz val="11"/>
        <color rgb="FF000000"/>
        <rFont val="Calibri"/>
        <family val="2"/>
      </rPr>
      <t xml:space="preserve"> </t>
    </r>
  </si>
  <si>
    <r>
      <rPr>
        <b/>
        <u/>
        <sz val="11"/>
        <color rgb="FF1155CC"/>
        <rFont val="Calibri"/>
        <family val="2"/>
      </rPr>
      <t>https://docs.legis.wisconsin.gov/statutes/statutes/253/09/1</t>
    </r>
    <r>
      <rPr>
        <b/>
        <sz val="11"/>
        <color theme="1"/>
        <rFont val="Calibri"/>
        <family val="2"/>
      </rPr>
      <t xml:space="preserve"> </t>
    </r>
  </si>
  <si>
    <r>
      <rPr>
        <b/>
        <u/>
        <sz val="11"/>
        <color rgb="FF1155CC"/>
        <rFont val="Calibri"/>
        <family val="2"/>
      </rPr>
      <t>https://docs.legis.wisconsin.gov/statutes/statutes/253/09/1</t>
    </r>
    <r>
      <rPr>
        <b/>
        <sz val="11"/>
        <color theme="1"/>
        <rFont val="Calibri"/>
        <family val="2"/>
      </rPr>
      <t xml:space="preserve"> </t>
    </r>
  </si>
  <si>
    <r>
      <rPr>
        <b/>
        <u/>
        <sz val="11"/>
        <color rgb="FF1155CC"/>
        <rFont val="Calibri"/>
        <family val="2"/>
      </rPr>
      <t>https://docs.legis.wisconsin.gov/statutes/statutes/253/09/1</t>
    </r>
    <r>
      <rPr>
        <b/>
        <sz val="11"/>
        <color theme="1"/>
        <rFont val="Calibri"/>
        <family val="2"/>
      </rPr>
      <t xml:space="preserve"> </t>
    </r>
  </si>
  <si>
    <r>
      <rPr>
        <b/>
        <u/>
        <sz val="11"/>
        <color rgb="FF1155CC"/>
        <rFont val="Calibri"/>
        <family val="2"/>
      </rPr>
      <t>https://docs.legis.wisconsin.gov/statutes/statutes/253/09/1</t>
    </r>
    <r>
      <rPr>
        <b/>
        <sz val="11"/>
        <color theme="1"/>
        <rFont val="Calibri"/>
        <family val="2"/>
      </rPr>
      <t xml:space="preserve"> </t>
    </r>
  </si>
  <si>
    <r>
      <rPr>
        <b/>
        <u/>
        <sz val="11"/>
        <color rgb="FF1155CC"/>
        <rFont val="Calibri"/>
        <family val="2"/>
      </rPr>
      <t>https://docs.legis.wisconsin.gov/statutes/statutes/253/09/1</t>
    </r>
    <r>
      <rPr>
        <b/>
        <sz val="11"/>
        <color theme="1"/>
        <rFont val="Calibri"/>
        <family val="2"/>
      </rPr>
      <t xml:space="preserve"> </t>
    </r>
  </si>
  <si>
    <r>
      <rPr>
        <b/>
        <u/>
        <sz val="11"/>
        <color rgb="FF1155CC"/>
        <rFont val="Calibri"/>
        <family val="2"/>
      </rPr>
      <t>https://docs.legis.wisconsin.gov/statutes/statutes/253/09/1</t>
    </r>
    <r>
      <rPr>
        <b/>
        <sz val="11"/>
        <color theme="1"/>
        <rFont val="Calibri"/>
        <family val="2"/>
      </rPr>
      <t xml:space="preserve"> </t>
    </r>
  </si>
  <si>
    <r>
      <rPr>
        <b/>
        <u/>
        <sz val="11"/>
        <color rgb="FF1155CC"/>
        <rFont val="Calibri"/>
        <family val="2"/>
      </rPr>
      <t>https://docs.legis.wisconsin.gov/statutes/statutes/253/09/1</t>
    </r>
    <r>
      <rPr>
        <b/>
        <sz val="11"/>
        <color theme="1"/>
        <rFont val="Calibri"/>
        <family val="2"/>
      </rPr>
      <t xml:space="preserve"> </t>
    </r>
  </si>
  <si>
    <r>
      <rPr>
        <b/>
        <u/>
        <sz val="11"/>
        <color rgb="FF1155CC"/>
        <rFont val="Calibri"/>
        <family val="2"/>
      </rPr>
      <t>https://docs.legis.wisconsin.gov/statutes/statutes/253/09</t>
    </r>
    <r>
      <rPr>
        <b/>
        <sz val="11"/>
        <color theme="1"/>
        <rFont val="Calibri"/>
        <family val="2"/>
      </rPr>
      <t xml:space="preserve"> </t>
    </r>
  </si>
  <si>
    <r>
      <rPr>
        <b/>
        <u/>
        <sz val="11"/>
        <color rgb="FF1155CC"/>
        <rFont val="Calibri"/>
        <family val="2"/>
      </rPr>
      <t>https://docs.legis.wisconsin.gov/statutes/statutes/253/09</t>
    </r>
    <r>
      <rPr>
        <b/>
        <sz val="11"/>
        <color theme="1"/>
        <rFont val="Calibri"/>
        <family val="2"/>
      </rPr>
      <t xml:space="preserve"> </t>
    </r>
  </si>
  <si>
    <r>
      <rPr>
        <b/>
        <u/>
        <sz val="11"/>
        <color rgb="FF1155CC"/>
        <rFont val="Calibri"/>
        <family val="2"/>
      </rPr>
      <t>https://docs.legis.wisconsin.gov/statutes/statutes/253/09</t>
    </r>
    <r>
      <rPr>
        <b/>
        <sz val="11"/>
        <color theme="1"/>
        <rFont val="Calibri"/>
        <family val="2"/>
      </rPr>
      <t xml:space="preserve"> </t>
    </r>
  </si>
  <si>
    <r>
      <rPr>
        <b/>
        <u/>
        <sz val="11"/>
        <color rgb="FF1155CC"/>
        <rFont val="Calibri"/>
        <family val="2"/>
      </rPr>
      <t>https://docs.legis.wisconsin.gov/statutes/statutes/253/09</t>
    </r>
    <r>
      <rPr>
        <b/>
        <sz val="11"/>
        <color theme="1"/>
        <rFont val="Calibri"/>
        <family val="2"/>
      </rPr>
      <t xml:space="preserve"> </t>
    </r>
  </si>
  <si>
    <r>
      <rPr>
        <b/>
        <u/>
        <sz val="11"/>
        <color rgb="FF1155CC"/>
        <rFont val="Calibri"/>
        <family val="2"/>
      </rPr>
      <t>https://docs.legis.wisconsin.gov/statutes/statutes/253/09</t>
    </r>
    <r>
      <rPr>
        <b/>
        <sz val="11"/>
        <color theme="1"/>
        <rFont val="Calibri"/>
        <family val="2"/>
      </rPr>
      <t xml:space="preserve"> </t>
    </r>
  </si>
  <si>
    <r>
      <rPr>
        <b/>
        <u/>
        <sz val="11"/>
        <color rgb="FF1155CC"/>
        <rFont val="Calibri"/>
        <family val="2"/>
      </rPr>
      <t>https://docs.legis.wisconsin.gov/statutes/statutes/253/09</t>
    </r>
    <r>
      <rPr>
        <b/>
        <sz val="11"/>
        <color theme="1"/>
        <rFont val="Calibri"/>
        <family val="2"/>
      </rPr>
      <t xml:space="preserve"> </t>
    </r>
  </si>
  <si>
    <r>
      <rPr>
        <b/>
        <u/>
        <sz val="11"/>
        <color rgb="FF1155CC"/>
        <rFont val="Calibri"/>
        <family val="2"/>
      </rPr>
      <t>https://docs.legis.wisconsin.gov/statutes/statutes/253/075</t>
    </r>
    <r>
      <rPr>
        <b/>
        <sz val="11"/>
        <color theme="1"/>
        <rFont val="Calibri"/>
        <family val="2"/>
      </rPr>
      <t xml:space="preserve"> </t>
    </r>
  </si>
  <si>
    <r>
      <rPr>
        <b/>
        <u/>
        <sz val="11"/>
        <color rgb="FF1155CC"/>
        <rFont val="Calibri"/>
        <family val="2"/>
      </rPr>
      <t>https://docs.legis.wisconsin.gov/statutes/statutes/253/075</t>
    </r>
    <r>
      <rPr>
        <b/>
        <sz val="11"/>
        <color theme="1"/>
        <rFont val="Calibri"/>
        <family val="2"/>
      </rPr>
      <t xml:space="preserve"> </t>
    </r>
  </si>
  <si>
    <r>
      <rPr>
        <b/>
        <u/>
        <sz val="11"/>
        <color rgb="FF1155CC"/>
        <rFont val="Calibri"/>
        <family val="2"/>
      </rPr>
      <t>https://docs.legis.wisconsin.gov/statutes/statutes/253/075</t>
    </r>
    <r>
      <rPr>
        <b/>
        <sz val="11"/>
        <color theme="1"/>
        <rFont val="Calibri"/>
        <family val="2"/>
      </rPr>
      <t xml:space="preserve"> </t>
    </r>
  </si>
  <si>
    <r>
      <rPr>
        <b/>
        <u/>
        <sz val="11"/>
        <color rgb="FF1155CC"/>
        <rFont val="Calibri"/>
        <family val="2"/>
      </rPr>
      <t>https://docs.legis.wisconsin.gov/statutes/statutes/253/075</t>
    </r>
    <r>
      <rPr>
        <b/>
        <sz val="11"/>
        <color theme="1"/>
        <rFont val="Calibri"/>
        <family val="2"/>
      </rPr>
      <t xml:space="preserve"> </t>
    </r>
  </si>
  <si>
    <r>
      <rPr>
        <b/>
        <u/>
        <sz val="11"/>
        <color rgb="FF1155CC"/>
        <rFont val="Calibri"/>
        <family val="2"/>
      </rPr>
      <t>https://docs.legis.wisconsin.gov/statutes/statutes/253/075</t>
    </r>
    <r>
      <rPr>
        <b/>
        <sz val="11"/>
        <color theme="1"/>
        <rFont val="Calibri"/>
        <family val="2"/>
      </rPr>
      <t xml:space="preserve"> </t>
    </r>
  </si>
  <si>
    <r>
      <rPr>
        <b/>
        <u/>
        <sz val="11"/>
        <color rgb="FF1155CC"/>
        <rFont val="Calibri"/>
        <family val="2"/>
      </rPr>
      <t>https://docs.legis.wisconsin.gov/statutes/statutes/253/075</t>
    </r>
    <r>
      <rPr>
        <b/>
        <sz val="11"/>
        <color theme="1"/>
        <rFont val="Calibri"/>
        <family val="2"/>
      </rPr>
      <t xml:space="preserve"> </t>
    </r>
  </si>
  <si>
    <r>
      <rPr>
        <b/>
        <u/>
        <sz val="11"/>
        <color rgb="FF1155CC"/>
        <rFont val="Calibri"/>
        <family val="2"/>
      </rPr>
      <t>https://docs.legis.wisconsin.gov/statutes/statutes/111/II/36?view=section</t>
    </r>
    <r>
      <rPr>
        <b/>
        <sz val="11"/>
        <color theme="1"/>
        <rFont val="Calibri"/>
        <family val="2"/>
      </rPr>
      <t xml:space="preserve"> </t>
    </r>
  </si>
  <si>
    <r>
      <rPr>
        <b/>
        <u/>
        <sz val="11"/>
        <color rgb="FF1155CC"/>
        <rFont val="Calibri"/>
        <family val="2"/>
      </rPr>
      <t>https://docs.legis.wisconsin.gov/document/statutes/48.981(2)(bm)3.</t>
    </r>
    <r>
      <rPr>
        <b/>
        <sz val="11"/>
        <color theme="1"/>
        <rFont val="Calibri"/>
        <family val="2"/>
      </rPr>
      <t xml:space="preserve"> </t>
    </r>
  </si>
  <si>
    <r>
      <rPr>
        <b/>
        <u/>
        <sz val="11"/>
        <color rgb="FF1155CC"/>
        <rFont val="Calibri"/>
        <family val="2"/>
      </rPr>
      <t>https://docs.legis.wisconsin.gov/statutes/statutes/125/i/07</t>
    </r>
    <r>
      <rPr>
        <b/>
        <sz val="11"/>
        <color theme="1"/>
        <rFont val="Calibri"/>
        <family val="2"/>
      </rPr>
      <t xml:space="preserve"> </t>
    </r>
  </si>
  <si>
    <r>
      <rPr>
        <b/>
        <u/>
        <sz val="11"/>
        <color rgb="FF1155CC"/>
        <rFont val="Calibri"/>
        <family val="2"/>
      </rPr>
      <t>https://docs.legis.wisconsin.gov/document/statutes/125.07(4)(b)</t>
    </r>
    <r>
      <rPr>
        <b/>
        <sz val="11"/>
        <color theme="1"/>
        <rFont val="Calibri"/>
        <family val="2"/>
      </rPr>
      <t xml:space="preserve"> </t>
    </r>
  </si>
  <si>
    <r>
      <rPr>
        <b/>
        <u/>
        <sz val="11"/>
        <color rgb="FF1155CC"/>
        <rFont val="Calibri"/>
        <family val="2"/>
      </rPr>
      <t>https://docs.legis.wisconsin.gov/statutes/statutes/252/04/3</t>
    </r>
    <r>
      <rPr>
        <b/>
        <sz val="11"/>
        <color theme="1"/>
        <rFont val="Calibri"/>
        <family val="2"/>
      </rPr>
      <t xml:space="preserve"> </t>
    </r>
  </si>
  <si>
    <r>
      <rPr>
        <b/>
        <u/>
        <sz val="11"/>
        <color rgb="FF1155CC"/>
        <rFont val="Calibri"/>
        <family val="2"/>
      </rPr>
      <t>https://docs.legis.wisconsin.gov/statutes/statutes/118/15/1/a</t>
    </r>
    <r>
      <rPr>
        <b/>
        <sz val="11"/>
        <color theme="1"/>
        <rFont val="Calibri"/>
        <family val="2"/>
      </rPr>
      <t xml:space="preserve"> </t>
    </r>
  </si>
  <si>
    <r>
      <rPr>
        <b/>
        <u/>
        <sz val="11"/>
        <color rgb="FF1155CC"/>
        <rFont val="Calibri"/>
        <family val="2"/>
      </rPr>
      <t>https://docs.legis.wisconsin.gov/document/statutes/118.155(1)</t>
    </r>
    <r>
      <rPr>
        <b/>
        <sz val="11"/>
        <color theme="1"/>
        <rFont val="Calibri"/>
        <family val="2"/>
      </rPr>
      <t xml:space="preserve"> </t>
    </r>
  </si>
  <si>
    <r>
      <rPr>
        <b/>
        <u/>
        <sz val="11"/>
        <color rgb="FF1155CC"/>
        <rFont val="Calibri"/>
        <family val="2"/>
      </rPr>
      <t>https://docs.legis.wisconsin.gov/statutes/statutes/36/43</t>
    </r>
    <r>
      <rPr>
        <b/>
        <sz val="11"/>
        <color rgb="FF000000"/>
        <rFont val="Calibri"/>
        <family val="2"/>
      </rPr>
      <t xml:space="preserve"> </t>
    </r>
  </si>
  <si>
    <r>
      <rPr>
        <b/>
        <u/>
        <sz val="11"/>
        <color rgb="FF1155CC"/>
        <rFont val="Calibri"/>
        <family val="2"/>
      </rPr>
      <t>Wyoming Statutes § 22-9-102 (2023) - Who May Vote by Absentee Ballot. :: 2023 Wyoming Statutes :: U.S. Codes and Statutes :: U.S. Law :: Justia</t>
    </r>
  </si>
  <si>
    <t>For RLS 2026 keep eye on HB 222</t>
  </si>
  <si>
    <t>https://law.justia.com/codes/wyoming/title-35/chapter-6/section-35-6-130/</t>
  </si>
  <si>
    <t>https://law.justia.com/codes/wyoming/title-35/chapter-6/section-35-6-129/</t>
  </si>
  <si>
    <r>
      <rPr>
        <b/>
        <u/>
        <sz val="11"/>
        <color rgb="FF1155CC"/>
        <rFont val="Calibri"/>
        <family val="2"/>
      </rPr>
      <t>https://law.justia.com/codes/wyoming/title-35/chapter-6/section-35-6-129/</t>
    </r>
    <r>
      <rPr>
        <b/>
        <sz val="11"/>
        <color rgb="FF000000"/>
        <rFont val="Calibri"/>
        <family val="2"/>
      </rPr>
      <t xml:space="preserve">; </t>
    </r>
    <r>
      <rPr>
        <b/>
        <u/>
        <sz val="11"/>
        <color rgb="FF1155CC"/>
        <rFont val="Calibri"/>
        <family val="2"/>
      </rPr>
      <t>https://law.justia.com/codes/wyoming/title-35/chapter-6/section-35-6-130/</t>
    </r>
  </si>
  <si>
    <r>
      <rPr>
        <b/>
        <u/>
        <sz val="11"/>
        <color rgb="FF1155CC"/>
        <rFont val="Calibri"/>
        <family val="2"/>
      </rPr>
      <t>https://law.justia.com/codes/wyoming/title-35/chapter-6/section-35-6-129/</t>
    </r>
    <r>
      <rPr>
        <b/>
        <sz val="11"/>
        <color rgb="FF000000"/>
        <rFont val="Calibri"/>
        <family val="2"/>
      </rPr>
      <t xml:space="preserve">; </t>
    </r>
    <r>
      <rPr>
        <b/>
        <u/>
        <sz val="11"/>
        <color rgb="FF1155CC"/>
        <rFont val="Calibri"/>
        <family val="2"/>
      </rPr>
      <t>https://law.justia.com/codes/wyoming/title-35/chapter-6/section-35-6-130/</t>
    </r>
  </si>
  <si>
    <r>
      <rPr>
        <b/>
        <u/>
        <sz val="11"/>
        <color rgb="FF1155CC"/>
        <rFont val="Calibri"/>
        <family val="2"/>
      </rPr>
      <t>https://law.justia.com/codes/wyoming/title-35/chapter-6/section-35-6-129/</t>
    </r>
    <r>
      <rPr>
        <b/>
        <sz val="11"/>
        <color rgb="FF000000"/>
        <rFont val="Calibri"/>
        <family val="2"/>
      </rPr>
      <t xml:space="preserve">; </t>
    </r>
    <r>
      <rPr>
        <b/>
        <u/>
        <sz val="11"/>
        <color rgb="FF1155CC"/>
        <rFont val="Calibri"/>
        <family val="2"/>
      </rPr>
      <t>https://law.justia.com/codes/wyoming/title-35/chapter-6/section-35-6-130/</t>
    </r>
  </si>
  <si>
    <r>
      <rPr>
        <b/>
        <u/>
        <sz val="11"/>
        <color rgb="FF1155CC"/>
        <rFont val="Calibri"/>
        <family val="2"/>
      </rPr>
      <t>https://law.justia.com/codes/wyoming/title-35/chapter-6/section-35-6-129/</t>
    </r>
    <r>
      <rPr>
        <b/>
        <sz val="11"/>
        <color rgb="FF000000"/>
        <rFont val="Calibri"/>
        <family val="2"/>
      </rPr>
      <t xml:space="preserve">; </t>
    </r>
    <r>
      <rPr>
        <b/>
        <u/>
        <sz val="11"/>
        <color rgb="FF1155CC"/>
        <rFont val="Calibri"/>
        <family val="2"/>
      </rPr>
      <t>https://law.justia.com/codes/wyoming/title-35/chapter-6/section-35-6-130/</t>
    </r>
  </si>
  <si>
    <r>
      <rPr>
        <b/>
        <u/>
        <sz val="11"/>
        <color rgb="FF1155CC"/>
        <rFont val="Calibri"/>
        <family val="2"/>
      </rPr>
      <t>Wyoming Statutes § 42-5-101 (2019) - Provision of Information and Services; Refusal to Accept. :: 2019 Wyoming Statutes :: U.S. Codes and Statutes :: U.S. Law :: Justia</t>
    </r>
  </si>
  <si>
    <r>
      <rPr>
        <b/>
        <u/>
        <sz val="11"/>
        <color rgb="FF1155CC"/>
        <rFont val="Calibri"/>
        <family val="2"/>
      </rPr>
      <t>Wyoming Statutes § 42-5-101 (2019) - Provision of Information and Services; Refusal to Accept. :: 2019 Wyoming Statutes :: U.S. Codes and Statutes :: U.S. Law :: Justia</t>
    </r>
  </si>
  <si>
    <r>
      <rPr>
        <b/>
        <u/>
        <sz val="11"/>
        <color rgb="FF1155CC"/>
        <rFont val="Calibri"/>
        <family val="2"/>
      </rPr>
      <t>Wyoming Statutes § 42-5-101 (2019) - Provision of Information and Services; Refusal to Accept. :: 2019 Wyoming Statutes :: U.S. Codes and Statutes :: U.S. Law :: Justia</t>
    </r>
  </si>
  <si>
    <r>
      <rPr>
        <b/>
        <u/>
        <sz val="11"/>
        <color rgb="FF1155CC"/>
        <rFont val="Calibri"/>
        <family val="2"/>
      </rPr>
      <t>Wyoming Statutes § 42-5-101 (2019) - Provision of Information and Services; Refusal to Accept. :: 2019 Wyoming Statutes :: U.S. Codes and Statutes :: U.S. Law :: Justia</t>
    </r>
  </si>
  <si>
    <r>
      <rPr>
        <b/>
        <u/>
        <sz val="11"/>
        <color rgb="FF1155CC"/>
        <rFont val="Calibri"/>
        <family val="2"/>
      </rPr>
      <t>Wyoming Statutes § 42-5-101 (2019) - Provision of Information and Services; Refusal to Accept. :: 2019 Wyoming Statutes :: U.S. Codes and Statutes :: U.S. Law :: Justia</t>
    </r>
  </si>
  <si>
    <r>
      <rPr>
        <b/>
        <u/>
        <sz val="11"/>
        <color rgb="FF1155CC"/>
        <rFont val="Calibri"/>
        <family val="2"/>
      </rPr>
      <t>Wyoming Statutes § 42-5-101 (2019) - Provision of Information and Services; Refusal to Accept. :: 2019 Wyoming Statutes :: U.S. Codes and Statutes :: U.S. Law :: Justia</t>
    </r>
  </si>
  <si>
    <t xml:space="preserve">Wyo. Stat. § 35-22-408; Wyo. Stat. § 35-22-402 </t>
  </si>
  <si>
    <r>
      <rPr>
        <b/>
        <u/>
        <sz val="11"/>
        <color rgb="FF1155CC"/>
        <rFont val="Calibri"/>
        <family val="2"/>
      </rPr>
      <t>https://law.justia.com/codes/wyoming/title-35/chapter-22/article-4/section-35-22-408/</t>
    </r>
    <r>
      <rPr>
        <b/>
        <sz val="11"/>
        <color theme="1"/>
        <rFont val="Calibri"/>
        <family val="2"/>
      </rPr>
      <t xml:space="preserve">; https://casetext.com/statute/wyoming-statutes/title-35-public-health-and-safety/chapter-22-living-will/article-4-wyoming-health-care-decisions-act/section-35-22-402-definitions  </t>
    </r>
  </si>
  <si>
    <r>
      <rPr>
        <b/>
        <u/>
        <sz val="11"/>
        <color rgb="FF1155CC"/>
        <rFont val="Calibri"/>
        <family val="2"/>
      </rPr>
      <t>Section 14-3-205 - Child abuse or neglect; persons required to report, Wyo. Stat. § 14-3-205 | Casetext Search + Citator</t>
    </r>
  </si>
  <si>
    <r>
      <rPr>
        <b/>
        <u/>
        <sz val="11"/>
        <color rgb="FF1155CC"/>
        <rFont val="Calibri"/>
        <family val="2"/>
      </rPr>
      <t>WY Stat § 12-6-101 :: 12-6-101. Sale or possession prohibited; when possession unlawful; public drunkenness; falsification of identification; penalty; prima facie identification as defense. :: 2011 Wyoming Statutes :: US Codes and Statutes :: US Law :: Justia</t>
    </r>
  </si>
  <si>
    <r>
      <rPr>
        <b/>
        <u/>
        <sz val="11"/>
        <color rgb="FF1155CC"/>
        <rFont val="Calibri"/>
        <family val="2"/>
      </rPr>
      <t>WY Stat § 12-6-101 :: 12-6-101. Sale or possession prohibited; when possession unlawful; public drunkenness; falsification of identification; penalty; prima facie identification as defense. :: 2011 Wyoming Statutes :: US Codes and Statutes :: US Law :: Justia</t>
    </r>
  </si>
  <si>
    <t xml:space="preserve">HB 150 failed on February 16, 2024. https://legiscan.com/WY/bill/HB0150/2024  </t>
  </si>
  <si>
    <r>
      <rPr>
        <b/>
        <u/>
        <sz val="11"/>
        <color rgb="FF1155CC"/>
        <rFont val="Calibri"/>
        <family val="2"/>
      </rPr>
      <t>Wyoming Statutes Title 21. Education § 21-4-309 | FindLaw</t>
    </r>
  </si>
  <si>
    <r>
      <rPr>
        <b/>
        <u/>
        <sz val="11"/>
        <color rgb="FF1155CC"/>
        <rFont val="Calibri"/>
        <family val="2"/>
      </rPr>
      <t>Wyoming Statutes § 21-3-110 (2021) - Duties of Boards of Trustees. :: 2021 Wyoming Statutes :: U.S. Codes and Statutes :: U.S. Law :: Justia</t>
    </r>
  </si>
  <si>
    <r>
      <rPr>
        <b/>
        <u/>
        <sz val="11"/>
        <color rgb="FF1155CC"/>
        <rFont val="Calibri"/>
        <family val="2"/>
      </rPr>
      <t>Wyoming Statutes § 21-3-110 (2021) - Duties of Boards of Trustees. :: 2021 Wyoming Statutes :: U.S. Codes and Statutes :: U.S. Law :: Justia</t>
    </r>
  </si>
  <si>
    <t>Wyo. Stat. § 14-2-206</t>
  </si>
  <si>
    <t>https://casetext.com/statute/wyoming-statutes/title-14-children/chapter-2-parents/article-2-rights-and-obligations/section-14-2-206-protection-of-parental-rights-applicability</t>
  </si>
  <si>
    <r>
      <rPr>
        <b/>
        <u/>
        <sz val="11"/>
        <color rgb="FF1155CC"/>
        <rFont val="Calibri"/>
        <family val="2"/>
      </rPr>
      <t>https://advance.lexis.com/document/?pdmfid=1000516&amp;crid=bacff34a-54ed-49e9-945c-24c7bbdc5a9b&amp;pddocfullpath=%2Fshared%2Fdocument%2Fstatutes-legislation%2Furn%3AcontentItem%3A67VF-1RP3-CGX8-014T-00008-00&amp;pdtocnodeidentifier=ABKAAHABG&amp;ecomp=sw2ck&amp;prid=8475dd8b-27d1-4b53-bbbd-51ee7667a7ba</t>
    </r>
    <r>
      <rPr>
        <b/>
        <sz val="11"/>
        <color theme="1"/>
        <rFont val="Calibri"/>
        <family val="2"/>
      </rPr>
      <t xml:space="preserve"> </t>
    </r>
  </si>
  <si>
    <r>
      <rPr>
        <b/>
        <u/>
        <sz val="11"/>
        <color rgb="FF1155CC"/>
        <rFont val="Calibri"/>
        <family val="2"/>
      </rPr>
      <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t>
    </r>
    <r>
      <rPr>
        <b/>
        <sz val="11"/>
        <color theme="1"/>
        <rFont val="Calibri"/>
        <family val="2"/>
      </rPr>
      <t xml:space="preserve"> </t>
    </r>
  </si>
  <si>
    <r>
      <rPr>
        <b/>
        <u/>
        <sz val="11"/>
        <color rgb="FF1155CC"/>
        <rFont val="Calibri"/>
        <family val="2"/>
      </rPr>
      <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t>
    </r>
    <r>
      <rPr>
        <b/>
        <sz val="11"/>
        <color theme="1"/>
        <rFont val="Calibri"/>
        <family val="2"/>
      </rPr>
      <t xml:space="preserve"> </t>
    </r>
  </si>
  <si>
    <r>
      <rPr>
        <b/>
        <u/>
        <sz val="11"/>
        <color rgb="FF1155CC"/>
        <rFont val="Calibri"/>
        <family val="2"/>
      </rPr>
      <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t>
    </r>
    <r>
      <rPr>
        <b/>
        <sz val="11"/>
        <color theme="1"/>
        <rFont val="Calibri"/>
        <family val="2"/>
      </rPr>
      <t xml:space="preserve"> </t>
    </r>
  </si>
  <si>
    <r>
      <rPr>
        <b/>
        <u/>
        <sz val="11"/>
        <color rgb="FF1155CC"/>
        <rFont val="Calibri"/>
        <family val="2"/>
      </rPr>
      <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t>
    </r>
    <r>
      <rPr>
        <b/>
        <sz val="11"/>
        <color theme="1"/>
        <rFont val="Calibri"/>
        <family val="2"/>
      </rPr>
      <t xml:space="preserve"> </t>
    </r>
  </si>
  <si>
    <r>
      <rPr>
        <b/>
        <u/>
        <sz val="11"/>
        <color rgb="FF1155CC"/>
        <rFont val="Calibri"/>
        <family val="2"/>
      </rPr>
      <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t>
    </r>
    <r>
      <rPr>
        <b/>
        <sz val="11"/>
        <color theme="1"/>
        <rFont val="Calibri"/>
        <family val="2"/>
      </rPr>
      <t xml:space="preserve"> </t>
    </r>
  </si>
  <si>
    <r>
      <rPr>
        <b/>
        <u/>
        <sz val="11"/>
        <color rgb="FF1155CC"/>
        <rFont val="Calibri"/>
        <family val="2"/>
      </rPr>
      <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t>
    </r>
    <r>
      <rPr>
        <b/>
        <sz val="11"/>
        <color theme="1"/>
        <rFont val="Calibri"/>
        <family val="2"/>
      </rPr>
      <t xml:space="preserve"> </t>
    </r>
  </si>
  <si>
    <r>
      <rPr>
        <b/>
        <u/>
        <sz val="11"/>
        <color rgb="FF1155CC"/>
        <rFont val="Calibri"/>
        <family val="2"/>
      </rPr>
      <t>https://advance.lexis.com/api/document/collection/statutes-legislation/id/56VF-H771-73WF-60FP-00008-00?cite=Wyo.%20Stat.%20%C2%A7%2042-5-101&amp;context=1000516</t>
    </r>
    <r>
      <rPr>
        <b/>
        <sz val="11"/>
        <color theme="1"/>
        <rFont val="Calibri"/>
        <family val="2"/>
      </rPr>
      <t xml:space="preserve"> </t>
    </r>
  </si>
  <si>
    <r>
      <rPr>
        <b/>
        <u/>
        <sz val="11"/>
        <color rgb="FF1155CC"/>
        <rFont val="Calibri"/>
        <family val="2"/>
      </rPr>
      <t>https://advance.lexis.com/api/document/collection/statutes-legislation/id/56VF-H771-73WF-60FP-00008-00?cite=Wyo.%20Stat.%20%C2%A7%2042-5-101&amp;context=1000516</t>
    </r>
    <r>
      <rPr>
        <b/>
        <sz val="11"/>
        <color theme="1"/>
        <rFont val="Calibri"/>
        <family val="2"/>
      </rPr>
      <t xml:space="preserve"> </t>
    </r>
  </si>
  <si>
    <r>
      <rPr>
        <b/>
        <u/>
        <sz val="11"/>
        <color rgb="FF1155CC"/>
        <rFont val="Calibri"/>
        <family val="2"/>
      </rPr>
      <t>https://advance.lexis.com/api/document/collection/statutes-legislation/id/56VF-H771-73WF-60FP-00008-00?cite=Wyo.%20Stat.%20%C2%A7%2042-5-101&amp;context=1000516</t>
    </r>
    <r>
      <rPr>
        <b/>
        <sz val="11"/>
        <color theme="1"/>
        <rFont val="Calibri"/>
        <family val="2"/>
      </rPr>
      <t xml:space="preserve"> </t>
    </r>
  </si>
  <si>
    <r>
      <rPr>
        <b/>
        <u/>
        <sz val="11"/>
        <color rgb="FF1155CC"/>
        <rFont val="Calibri"/>
        <family val="2"/>
      </rPr>
      <t>https://advance.lexis.com/api/document/collection/statutes-legislation/id/56VF-H771-73WF-60FP-00008-00?cite=Wyo.%20Stat.%20%C2%A7%2042-5-101&amp;context=1000516</t>
    </r>
    <r>
      <rPr>
        <b/>
        <sz val="11"/>
        <color theme="1"/>
        <rFont val="Calibri"/>
        <family val="2"/>
      </rPr>
      <t xml:space="preserve"> </t>
    </r>
  </si>
  <si>
    <r>
      <rPr>
        <b/>
        <u/>
        <sz val="11"/>
        <color rgb="FF1155CC"/>
        <rFont val="Calibri"/>
        <family val="2"/>
      </rPr>
      <t>https://advance.lexis.com/api/document/collection/statutes-legislation/id/56VF-H771-73WF-60FP-00008-00?cite=Wyo.%20Stat.%20%C2%A7%2042-5-101&amp;context=1000516</t>
    </r>
    <r>
      <rPr>
        <b/>
        <sz val="11"/>
        <color theme="1"/>
        <rFont val="Calibri"/>
        <family val="2"/>
      </rPr>
      <t xml:space="preserve"> </t>
    </r>
  </si>
  <si>
    <r>
      <rPr>
        <b/>
        <u/>
        <sz val="11"/>
        <color rgb="FF1155CC"/>
        <rFont val="Calibri"/>
        <family val="2"/>
      </rPr>
      <t>https://advance.lexis.com/api/document/collection/statutes-legislation/id/56VF-H771-73WF-60FP-00008-00?cite=Wyo.%20Stat.%20%C2%A7%2042-5-101&amp;context=1000516</t>
    </r>
    <r>
      <rPr>
        <b/>
        <sz val="11"/>
        <color theme="1"/>
        <rFont val="Calibri"/>
        <family val="2"/>
      </rPr>
      <t xml:space="preserve"> </t>
    </r>
  </si>
  <si>
    <r>
      <rPr>
        <b/>
        <u/>
        <sz val="11"/>
        <color rgb="FF1155CC"/>
        <rFont val="Calibri"/>
        <family val="2"/>
      </rPr>
      <t>https://advance.lexis.com/documentpage/?pdmfid=1000516&amp;crid=2b632305-b386-4a33-a2ff-ce755ed3915d&amp;nodeid=AAOAAEAADAAG&amp;nodepath=%2FROOT%2FAAO%2FAAOAAE%2FAAOAAEAAD%2FAAOAAEAADAAG&amp;level=4&amp;haschildren=&amp;populated=false&amp;title=%C2%A7%E2%80%8214-3-205.+Child+abuse+or+neglect%3B+persons+required+to+report.&amp;config=00JABmMTEzODA5Zi0wOWExLTQ3NTAtOThmNy0xYjc5ZjUwYzRkZmIKAFBvZENhdGFsb2f3sjqEYfYX7EMD8yWYBYCu&amp;pddocfullpath=%2Fshared%2Fdocument%2Fstatutes-legislation%2Furn%3AcontentItem%3A5YFJ-H9F3-GXJ9-321D-00008-00&amp;ecomp=8gf5kkk&amp;prid=745b29aa-ade8-4e76-a859-ea6249f47694</t>
    </r>
    <r>
      <rPr>
        <b/>
        <sz val="11"/>
        <color theme="1"/>
        <rFont val="Calibri"/>
        <family val="2"/>
      </rPr>
      <t xml:space="preserve"> </t>
    </r>
  </si>
  <si>
    <r>
      <rPr>
        <b/>
        <u/>
        <sz val="11"/>
        <color rgb="FF1155CC"/>
        <rFont val="Calibri"/>
        <family val="2"/>
      </rPr>
      <t>https://advance.lexis.com/documentpage/?pdmfid=1000516&amp;crid=cdfa0bba-1c17-47bf-ab8d-3b6abea1d5f2&amp;nodeid=AAMAAHAAB&amp;nodepath=%2fROOT%2fAAM%2fAAMAAH%2fAAMAAHAAB&amp;level=3&amp;haschildren=&amp;populated=false&amp;title=%C2%A7%E2%80%8212-6-101.+Sale+or+possession+prohibited%3b+when+possession+unlawful%3b+public+drunkenness%3b+falsification+of+identification%3b+penalty%3b+prima+facie+identification+as+defense.&amp;config=00JABmMTEzODA5Zi0wOWExLTQ3NTAtOThmNy0xYjc5ZjUwYzRkZmIKAFBvZENhdGFsb2f3sjqEYfYX7EMD8yWYBYCu&amp;pddocfullpath=%2fshared%2fdocument%2fstatutes-legislation%2furn%3acontentItem%3a62M6-VH03-GXJ9-3358-00008-00&amp;ecomp=8gf5kkk&amp;prid=f6a8b034-f642-498c-ab38-a47e0151a0e5</t>
    </r>
    <r>
      <rPr>
        <b/>
        <sz val="11"/>
        <color theme="1"/>
        <rFont val="Calibri"/>
        <family val="2"/>
      </rPr>
      <t xml:space="preserve"> </t>
    </r>
  </si>
  <si>
    <r>
      <rPr>
        <b/>
        <u/>
        <sz val="11"/>
        <color rgb="FF1155CC"/>
        <rFont val="Calibri"/>
        <family val="2"/>
      </rPr>
      <t>https://advance.lexis.com/documentpage/?pdmfid=1000516&amp;crid=cdfa0bba-1c17-47bf-ab8d-3b6abea1d5f2&amp;nodeid=AAMAAHAAB&amp;nodepath=%2fROOT%2fAAM%2fAAMAAH%2fAAMAAHAAB&amp;level=3&amp;haschildren=&amp;populated=false&amp;title=%C2%A7%E2%80%8212-6-101.+Sale+or+possession+prohibited%3b+when+possession+unlawful%3b+public+drunkenness%3b+falsification+of+identification%3b+penalty%3b+prima+facie+identification+as+defense.&amp;config=00JABmMTEzODA5Zi0wOWExLTQ3NTAtOThmNy0xYjc5ZjUwYzRkZmIKAFBvZENhdGFsb2f3sjqEYfYX7EMD8yWYBYCu&amp;pddocfullpath=%2fshared%2fdocument%2fstatutes-legislation%2furn%3acontentItem%3a62M6-VH03-GXJ9-3358-00008-00&amp;ecomp=8gf5kkk&amp;prid=f6a8b034-f642-498c-ab38-a47e0151a0e5</t>
    </r>
    <r>
      <rPr>
        <b/>
        <sz val="11"/>
        <color theme="1"/>
        <rFont val="Calibri"/>
        <family val="2"/>
      </rPr>
      <t xml:space="preserve"> </t>
    </r>
  </si>
  <si>
    <t>Watch 2024 HB0150</t>
  </si>
  <si>
    <r>
      <rPr>
        <b/>
        <u/>
        <sz val="11"/>
        <color rgb="FF1155CC"/>
        <rFont val="Calibri"/>
        <family val="2"/>
      </rPr>
      <t>https://advance.lexis.com/api/document/collection/statutes-legislation/id/62HX-F7J3-CH1B-T1GR-00008-00?cite=Wyo.%20Stat.%20%C2%A7%2021-4-309&amp;context=1000516</t>
    </r>
    <r>
      <rPr>
        <b/>
        <sz val="11"/>
        <color theme="1"/>
        <rFont val="Calibri"/>
        <family val="2"/>
      </rPr>
      <t xml:space="preserve"> </t>
    </r>
  </si>
  <si>
    <r>
      <rPr>
        <b/>
        <u/>
        <sz val="11"/>
        <color rgb="FF1155CC"/>
        <rFont val="Calibri"/>
        <family val="2"/>
      </rPr>
      <t>https://advance.lexis.com/api/document/collection/statutes-legislation/id/67TW-TP33-CGX8-04NN-00008-00?cite=Wyo.%20Stat.%20%C2%A7%2021-3-110&amp;context=1000516</t>
    </r>
    <r>
      <rPr>
        <b/>
        <sz val="11"/>
        <color theme="1"/>
        <rFont val="Calibri"/>
        <family val="2"/>
      </rPr>
      <t xml:space="preserve"> </t>
    </r>
  </si>
  <si>
    <r>
      <rPr>
        <b/>
        <u/>
        <sz val="11"/>
        <color rgb="FF1155CC"/>
        <rFont val="Calibri"/>
        <family val="2"/>
      </rPr>
      <t>https://advance.lexis.com/api/document/collection/statutes-legislation/id/67TW-TP33-CGX8-04NN-00008-00?cite=Wyo.%20Stat.%20%C2%A7%2021-3-110&amp;context=1000516</t>
    </r>
    <r>
      <rPr>
        <b/>
        <sz val="11"/>
        <color theme="1"/>
        <rFont val="Calibri"/>
        <family val="2"/>
      </rPr>
      <t xml:space="preserve"> </t>
    </r>
  </si>
  <si>
    <t>Nonparticipation in Weddings by Public Officials</t>
  </si>
  <si>
    <t>General Conscience Protection</t>
  </si>
  <si>
    <t>Protection from Government Consequences (Abortion)</t>
  </si>
  <si>
    <t>Disposal of Abortion Remains</t>
  </si>
  <si>
    <t>Protection from Government Consequences (Sterilization)</t>
  </si>
  <si>
    <t>Protection from Government Consequences (Contraception)</t>
  </si>
  <si>
    <t>Exemption from Contraception Mandate</t>
  </si>
  <si>
    <t>Exemption from Abortion Mandate</t>
  </si>
  <si>
    <t>Exemption from Sterilization Mandate</t>
  </si>
  <si>
    <t>Financial Institutions Prohibited from Denying Access</t>
  </si>
  <si>
    <t>Insurance Companies Prohibited from Denying Access</t>
  </si>
  <si>
    <t>Nonparticipation in Weddings by Clergy</t>
  </si>
  <si>
    <t>Nonparticipation by Religious Organizations</t>
  </si>
  <si>
    <t>Religious Entity Refusal to Participate in Weddings</t>
  </si>
  <si>
    <t>Immunization Requirement Exemption</t>
  </si>
  <si>
    <t>Public K–12 Students Excused for Religious Observance</t>
  </si>
  <si>
    <t>Public K–12 Students Excused for Religious Instruction</t>
  </si>
  <si>
    <t>Right of Student Athletes to Wear Faith-Related Attire</t>
  </si>
  <si>
    <t>Right to Opt Out of Sex Education Assignments</t>
  </si>
  <si>
    <t>No Religious Discrimination in Foster Parent Eligibility</t>
  </si>
  <si>
    <t xml:space="preserve">https://www.cga.ct.gov/current/pub/chap_925.htm#sec_52-571b </t>
  </si>
  <si>
    <t xml:space="preserve">http://www.leg.state.fl.us/statutes/index.cfm?App_mode=Display_Statute&amp;URL=0700-0799/0761/0761.html </t>
  </si>
  <si>
    <t xml:space="preserve">https://legislature.idaho.gov/statutesrules/idstat/title73/t73ch4/sect73-402/ </t>
  </si>
  <si>
    <t xml:space="preserve">https://www.ilga.gov/legislation/ilcs/ilcs3.asp?ActID=2272&amp;ChapterID=64 </t>
  </si>
  <si>
    <t xml:space="preserve">http://iga.in.gov/legislative/laws/2021/ic/titles/034#34-13-9-8 </t>
  </si>
  <si>
    <t xml:space="preserve">https://www.ksrevisor.org/statutes/chapters/ch60/060_053_0003.html </t>
  </si>
  <si>
    <t xml:space="preserve">https://apps.legislature.ky.gov/law/statutes/statute.aspx?id=42395 </t>
  </si>
  <si>
    <t xml:space="preserve">https://legis.la.gov/Legis/Law.aspx?d=725125 </t>
  </si>
  <si>
    <t xml:space="preserve">https://advance.lexis.com/api/document/collection/statutes-legislation/id/8P6B-7Y92-8T6X-73X2-00008-00?cite=Miss.%20Code%20Ann.%20%C2%A7%2011-61-1&amp;context=1000516 </t>
  </si>
  <si>
    <t xml:space="preserve">https://revisor.mo.gov/main/OneSection.aspx?section=1.302 </t>
  </si>
  <si>
    <t xml:space="preserve">https://leg.mt.gov/bills/mca/title_0270/chapter_0330/part_0010/section_0050/0270-0330-0010-0050.html </t>
  </si>
  <si>
    <t xml:space="preserve">https://nmonesource.com/nmos/nmsa/en/item/4365/index.do#!b/28-22-3 </t>
  </si>
  <si>
    <t xml:space="preserve">https://www.oscn.net/applications/oscn/DeliverDocument.asp?CiteID=104672 </t>
  </si>
  <si>
    <t xml:space="preserve">https://www.legis.state.pa.us/cfdocs/Legis/LI/uconsCheck.cfm?txtType=HTM&amp;yr=2002&amp;sessInd=0&amp;smthLwInd=0&amp;act=0214. </t>
  </si>
  <si>
    <t xml:space="preserve">http://webserver.rilin.state.ri.us/Statutes/TITLE42/42-80.1/42-80.1-3.HTM </t>
  </si>
  <si>
    <t xml:space="preserve">https://www.scstatehouse.gov/code/t01c032.php </t>
  </si>
  <si>
    <t xml:space="preserve">https://sdlegislature.gov/Statutes/Codified_Laws/2030381 </t>
  </si>
  <si>
    <t>Tennessee Code § 4-1-407 (2020) - Preservation of Religious Freedom :: 2020 Tennessee Code :: U.S. Codes and Statutes :: U.S. Law :: Justia</t>
  </si>
  <si>
    <t xml:space="preserve">https://statutes.capitol.texas.gov/Docs/CP/htm/CP.110.htm </t>
  </si>
  <si>
    <t xml:space="preserve">https://law.lis.virginia.gov/vacode/57-2.02/ </t>
  </si>
  <si>
    <t>Furnishment to Minors</t>
  </si>
  <si>
    <t>Consumption by Minors</t>
  </si>
  <si>
    <t xml:space="preserve">This work is licensed under CC BY-NC-ND 4.0. To view a copy of this license, visit: </t>
  </si>
  <si>
    <t>https://creativecommons.org/licenses/by-nc-nd/4.0/deed.en</t>
  </si>
  <si>
    <t>https://religiouslibertyinthestates.com/codes-and-scoring/</t>
  </si>
  <si>
    <t>For explanation of the scoring system, see the Codes and Scoring page at the RLS website here:</t>
  </si>
  <si>
    <r>
      <rPr>
        <b/>
        <i/>
        <sz val="18"/>
        <color rgb="FF000000"/>
        <rFont val="Arial"/>
        <family val="2"/>
        <scheme val="minor"/>
      </rPr>
      <t>Religious Liberty in the States 2025 Dataset</t>
    </r>
    <r>
      <rPr>
        <b/>
        <sz val="18"/>
        <color rgb="FF000000"/>
        <rFont val="Arial"/>
        <family val="2"/>
        <scheme val="minor"/>
      </rPr>
      <t>. 2025. Plano, TX: Center for Religion, Culture &amp; Democracy.</t>
    </r>
  </si>
  <si>
    <t>https://doi.org/10.54669/ZQXE7594</t>
  </si>
  <si>
    <t>For technical issues or questions, please email RLSUserSupport@crcd.net.</t>
  </si>
  <si>
    <t>No Religious Discrimination in Foster Eligibility</t>
  </si>
  <si>
    <t xml:space="preserve"> Note: AR's general conscience protection went into effect on July 28, 2021, but was not recorded in RLS 2022, and so AR's score for that year was lower than it should have been. This error is now corrected.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</si>
</sst>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06">
    <font>
      <sz val="10"/>
      <color rgb="FF000000"/>
      <name val="Arial"/>
      <scheme val="minor"/>
    </font>
    <font>
      <sz val="10"/>
      <name val="Arial"/>
      <family val="2"/>
    </font>
    <font>
      <sz val="10"/>
      <color theme="1"/>
      <name val="Arial"/>
      <family val="2"/>
    </font>
    <font>
      <sz val="11"/>
      <color theme="1"/>
      <name val="Calibri"/>
      <family val="2"/>
    </font>
    <font>
      <sz val="11"/>
      <color rgb="FF000000"/>
      <name val="Calibri"/>
      <family val="2"/>
    </font>
    <font>
      <sz val="11"/>
      <color theme="1"/>
      <name val="Arial"/>
      <family val="2"/>
    </font>
    <font>
      <b/>
      <sz val="11"/>
      <color theme="1"/>
      <name val="Calibri"/>
      <family val="2"/>
    </font>
    <font>
      <b/>
      <sz val="11"/>
      <color rgb="FF000000"/>
      <name val="Calibri"/>
      <family val="2"/>
    </font>
    <font>
      <sz val="10"/>
      <color theme="1"/>
      <name val="Calibri"/>
      <family val="2"/>
    </font>
    <font>
      <sz val="11"/>
      <color rgb="FF000000"/>
      <name val="Arial"/>
      <family val="2"/>
    </font>
    <font>
      <b/>
      <sz val="13"/>
      <color theme="1"/>
      <name val="Calibri"/>
      <family val="2"/>
    </font>
    <font>
      <sz val="10"/>
      <color theme="1"/>
      <name val="Calibri"/>
      <family val="2"/>
    </font>
    <font>
      <sz val="10"/>
      <color theme="1"/>
      <name val="Arial"/>
      <family val="2"/>
      <scheme val="minor"/>
    </font>
    <font>
      <b/>
      <u/>
      <sz val="11"/>
      <color theme="1"/>
      <name val="Calibri"/>
      <family val="2"/>
    </font>
    <font>
      <b/>
      <u/>
      <sz val="11"/>
      <color theme="1"/>
      <name val="Calibri"/>
      <family val="2"/>
    </font>
    <font>
      <b/>
      <u/>
      <sz val="11"/>
      <color theme="1"/>
      <name val="Calibri"/>
      <family val="2"/>
    </font>
    <font>
      <b/>
      <u/>
      <sz val="11"/>
      <color theme="1"/>
      <name val="Calibri"/>
      <family val="2"/>
    </font>
    <font>
      <b/>
      <u/>
      <sz val="11"/>
      <color theme="1"/>
      <name val="Calibri"/>
      <family val="2"/>
    </font>
    <font>
      <b/>
      <u/>
      <sz val="11"/>
      <color rgb="FF0000FF"/>
      <name val="Calibri"/>
      <family val="2"/>
    </font>
    <font>
      <b/>
      <u/>
      <sz val="11"/>
      <color rgb="FF0000FF"/>
      <name val="Calibri"/>
      <family val="2"/>
    </font>
    <font>
      <b/>
      <u/>
      <sz val="11"/>
      <color theme="1"/>
      <name val="Calibri"/>
      <family val="2"/>
    </font>
    <font>
      <b/>
      <u/>
      <sz val="11"/>
      <color rgb="FF0000FF"/>
      <name val="Calibri"/>
      <family val="2"/>
    </font>
    <font>
      <b/>
      <u/>
      <sz val="11"/>
      <color theme="1"/>
      <name val="Calibri"/>
      <family val="2"/>
    </font>
    <font>
      <u/>
      <sz val="10"/>
      <color rgb="FF0000FF"/>
      <name val="Arial"/>
      <family val="2"/>
    </font>
    <font>
      <b/>
      <u/>
      <sz val="11"/>
      <color theme="1"/>
      <name val="Calibri"/>
      <family val="2"/>
    </font>
    <font>
      <u/>
      <sz val="10"/>
      <color theme="1"/>
      <name val="Arial"/>
      <family val="2"/>
    </font>
    <font>
      <b/>
      <u/>
      <sz val="11"/>
      <color rgb="FF0000FF"/>
      <name val="Calibri"/>
      <family val="2"/>
    </font>
    <font>
      <b/>
      <u/>
      <sz val="11"/>
      <color rgb="FF0000FF"/>
      <name val="Calibri"/>
      <family val="2"/>
    </font>
    <font>
      <b/>
      <u/>
      <sz val="11"/>
      <color rgb="FF0000FF"/>
      <name val="Calibri"/>
      <family val="2"/>
    </font>
    <font>
      <b/>
      <u/>
      <sz val="11"/>
      <color rgb="FF0000FF"/>
      <name val="Calibri"/>
      <family val="2"/>
    </font>
    <font>
      <u/>
      <sz val="10"/>
      <color rgb="FF0000FF"/>
      <name val="Arial"/>
      <family val="2"/>
    </font>
    <font>
      <u/>
      <sz val="11"/>
      <color rgb="FF1155CC"/>
      <name val="Calibri"/>
      <family val="2"/>
    </font>
    <font>
      <u/>
      <sz val="11"/>
      <color rgb="FF0000FF"/>
      <name val="Calibri"/>
      <family val="2"/>
    </font>
    <font>
      <u/>
      <sz val="11"/>
      <color rgb="FF1155CC"/>
      <name val="Calibri"/>
      <family val="2"/>
    </font>
    <font>
      <sz val="11"/>
      <color rgb="FF333333"/>
      <name val="Calibri"/>
      <family val="2"/>
    </font>
    <font>
      <sz val="11"/>
      <color rgb="FF1155CC"/>
      <name val="Calibri"/>
      <family val="2"/>
    </font>
    <font>
      <i/>
      <sz val="11"/>
      <color rgb="FF000000"/>
      <name val="Calibri"/>
      <family val="2"/>
    </font>
    <font>
      <u/>
      <sz val="11"/>
      <color rgb="FF1155CC"/>
      <name val="Calibri"/>
      <family val="2"/>
    </font>
    <font>
      <u/>
      <sz val="11"/>
      <color rgb="FF1155CC"/>
      <name val="Calibri"/>
      <family val="2"/>
    </font>
    <font>
      <u/>
      <sz val="11"/>
      <color rgb="FF000000"/>
      <name val="Calibri"/>
      <family val="2"/>
    </font>
    <font>
      <b/>
      <sz val="11"/>
      <color rgb="FF000000"/>
      <name val="Arial"/>
      <family val="2"/>
    </font>
    <font>
      <u/>
      <sz val="11"/>
      <color theme="10"/>
      <name val="Calibri"/>
      <family val="2"/>
    </font>
    <font>
      <u/>
      <sz val="11"/>
      <color rgb="FF1155CC"/>
      <name val="Calibri"/>
      <family val="2"/>
    </font>
    <font>
      <u/>
      <sz val="11"/>
      <color rgb="FF000000"/>
      <name val="Calibri"/>
      <family val="2"/>
    </font>
    <font>
      <u/>
      <sz val="11"/>
      <color theme="10"/>
      <name val="Calibri"/>
      <family val="2"/>
    </font>
    <font>
      <u/>
      <sz val="11"/>
      <color theme="1"/>
      <name val="Calibri"/>
      <family val="2"/>
    </font>
    <font>
      <b/>
      <sz val="10"/>
      <color theme="1"/>
      <name val="Arial"/>
      <family val="2"/>
      <scheme val="minor"/>
    </font>
    <font>
      <sz val="10"/>
      <color rgb="FF000000"/>
      <name val="Calibri"/>
      <family val="2"/>
    </font>
    <font>
      <sz val="10"/>
      <color rgb="FF1F1F1F"/>
      <name val="Arial"/>
      <family val="2"/>
    </font>
    <font>
      <b/>
      <sz val="11"/>
      <color rgb="FF7F7F7F"/>
      <name val="Calibri"/>
      <family val="2"/>
    </font>
    <font>
      <sz val="11"/>
      <color rgb="FF7F7F7F"/>
      <name val="Calibri"/>
      <family val="2"/>
    </font>
    <font>
      <u/>
      <sz val="11"/>
      <color rgb="FF1155CC"/>
      <name val="Calibri"/>
      <family val="2"/>
    </font>
    <font>
      <u/>
      <sz val="11"/>
      <color rgb="FF0000FF"/>
      <name val="Calibri"/>
      <family val="2"/>
    </font>
    <font>
      <u/>
      <sz val="11"/>
      <color rgb="FF1155CC"/>
      <name val="Calibri"/>
      <family val="2"/>
    </font>
    <font>
      <u/>
      <sz val="11"/>
      <color rgb="FF1155CC"/>
      <name val="Calibri"/>
      <family val="2"/>
    </font>
    <font>
      <u/>
      <sz val="11"/>
      <color rgb="FF1155CC"/>
      <name val="Calibri"/>
      <family val="2"/>
    </font>
    <font>
      <u/>
      <sz val="11"/>
      <color rgb="FF1155CC"/>
      <name val="Calibri"/>
      <family val="2"/>
    </font>
    <font>
      <u/>
      <sz val="11"/>
      <color rgb="FF0000FF"/>
      <name val="Calibri"/>
      <family val="2"/>
    </font>
    <font>
      <u/>
      <sz val="11"/>
      <color rgb="FF1155CC"/>
      <name val="Calibri"/>
      <family val="2"/>
    </font>
    <font>
      <u/>
      <sz val="11"/>
      <color rgb="FF1155CC"/>
      <name val="Calibri"/>
      <family val="2"/>
    </font>
    <font>
      <u/>
      <sz val="11"/>
      <color rgb="FF1155CC"/>
      <name val="Calibri"/>
      <family val="2"/>
    </font>
    <font>
      <u/>
      <sz val="11"/>
      <color rgb="FF000000"/>
      <name val="Calibri"/>
      <family val="2"/>
    </font>
    <font>
      <u/>
      <sz val="11"/>
      <color theme="10"/>
      <name val="Calibri"/>
      <family val="2"/>
    </font>
    <font>
      <u/>
      <sz val="11"/>
      <color rgb="FF1155CC"/>
      <name val="Calibri"/>
      <family val="2"/>
    </font>
    <font>
      <u/>
      <sz val="11"/>
      <color rgb="FF000000"/>
      <name val="Calibri"/>
      <family val="2"/>
    </font>
    <font>
      <u/>
      <sz val="11"/>
      <color theme="10"/>
      <name val="Calibri"/>
      <family val="2"/>
    </font>
    <font>
      <u/>
      <sz val="11"/>
      <color theme="1"/>
      <name val="Calibri"/>
      <family val="2"/>
    </font>
    <font>
      <sz val="9"/>
      <color rgb="FF1F1F1F"/>
      <name val="Arial"/>
      <family val="2"/>
    </font>
    <font>
      <sz val="9"/>
      <color rgb="FF000000"/>
      <name val="Arial"/>
      <family val="2"/>
    </font>
    <font>
      <b/>
      <sz val="9"/>
      <color theme="1"/>
      <name val="Calibri"/>
      <family val="2"/>
    </font>
    <font>
      <sz val="9"/>
      <color theme="1"/>
      <name val="Calibri"/>
      <family val="2"/>
    </font>
    <font>
      <b/>
      <sz val="9"/>
      <color rgb="FF000000"/>
      <name val="Calibri"/>
      <family val="2"/>
    </font>
    <font>
      <sz val="9"/>
      <color rgb="FF000000"/>
      <name val="Calibri"/>
      <family val="2"/>
    </font>
    <font>
      <b/>
      <sz val="9"/>
      <color rgb="FF000000"/>
      <name val="Arial"/>
      <family val="2"/>
    </font>
    <font>
      <u/>
      <sz val="11"/>
      <color theme="10"/>
      <name val="Calibri"/>
      <family val="2"/>
    </font>
    <font>
      <u/>
      <sz val="11"/>
      <color theme="1"/>
      <name val="Calibri"/>
      <family val="2"/>
    </font>
    <font>
      <b/>
      <u/>
      <sz val="11"/>
      <color theme="1"/>
      <name val="Calibri"/>
      <family val="2"/>
    </font>
    <font>
      <b/>
      <sz val="11"/>
      <color rgb="FF000000"/>
      <name val="Docs-Calibri"/>
    </font>
    <font>
      <b/>
      <u/>
      <sz val="11"/>
      <color rgb="FF000000"/>
      <name val="Calibri"/>
      <family val="2"/>
    </font>
    <font>
      <b/>
      <u/>
      <sz val="11"/>
      <color rgb="FF0000FF"/>
      <name val="Calibri"/>
      <family val="2"/>
    </font>
    <font>
      <b/>
      <u/>
      <sz val="11"/>
      <color theme="1"/>
      <name val="Calibri"/>
      <family val="2"/>
    </font>
    <font>
      <b/>
      <u/>
      <sz val="11"/>
      <color theme="1"/>
      <name val="Calibri"/>
      <family val="2"/>
    </font>
    <font>
      <b/>
      <u/>
      <sz val="11"/>
      <color rgb="FF0000FF"/>
      <name val="Calibri"/>
      <family val="2"/>
    </font>
    <font>
      <b/>
      <u/>
      <sz val="11"/>
      <color theme="1"/>
      <name val="Calibri"/>
      <family val="2"/>
    </font>
    <font>
      <b/>
      <u/>
      <sz val="11"/>
      <color rgb="FF000000"/>
      <name val="Calibri"/>
      <family val="2"/>
    </font>
    <font>
      <u/>
      <sz val="11"/>
      <color rgb="FF000000"/>
      <name val="Arial"/>
      <family val="2"/>
    </font>
    <font>
      <b/>
      <u/>
      <sz val="11"/>
      <color rgb="FF000000"/>
      <name val="Calibri"/>
      <family val="2"/>
    </font>
    <font>
      <b/>
      <u/>
      <sz val="11"/>
      <color theme="1"/>
      <name val="Calibri"/>
      <family val="2"/>
    </font>
    <font>
      <u/>
      <sz val="11"/>
      <color theme="10"/>
      <name val="Calibri"/>
      <family val="2"/>
    </font>
    <font>
      <u/>
      <sz val="11"/>
      <color rgb="FF1155CC"/>
      <name val="Calibri"/>
      <family val="2"/>
    </font>
    <font>
      <u/>
      <sz val="11"/>
      <color theme="1"/>
      <name val="Calibri"/>
      <family val="2"/>
    </font>
    <font>
      <b/>
      <u/>
      <sz val="11"/>
      <color rgb="FF000000"/>
      <name val="Calibri"/>
      <family val="2"/>
    </font>
    <font>
      <b/>
      <u/>
      <sz val="11"/>
      <color rgb="FF000000"/>
      <name val="Calibri"/>
      <family val="2"/>
    </font>
    <font>
      <b/>
      <u/>
      <sz val="11"/>
      <color theme="1"/>
      <name val="Calibri"/>
      <family val="2"/>
    </font>
    <font>
      <b/>
      <u/>
      <sz val="11"/>
      <color rgb="FF000000"/>
      <name val="Calibri"/>
      <family val="2"/>
    </font>
    <font>
      <b/>
      <u/>
      <sz val="11"/>
      <color rgb="FF000000"/>
      <name val="Calibri"/>
      <family val="2"/>
    </font>
    <font>
      <sz val="11"/>
      <color theme="10"/>
      <name val="Calibri"/>
      <family val="2"/>
    </font>
    <font>
      <b/>
      <u/>
      <sz val="11"/>
      <color theme="1"/>
      <name val="Calibri"/>
      <family val="2"/>
    </font>
    <font>
      <b/>
      <u/>
      <sz val="11"/>
      <color theme="1"/>
      <name val="Calibri"/>
      <family val="2"/>
    </font>
    <font>
      <b/>
      <u/>
      <sz val="11"/>
      <color rgb="FF0000FF"/>
      <name val="Calibri"/>
      <family val="2"/>
    </font>
    <font>
      <b/>
      <u/>
      <sz val="11"/>
      <color rgb="FF000000"/>
      <name val="Calibri"/>
      <family val="2"/>
    </font>
    <font>
      <b/>
      <u/>
      <sz val="11"/>
      <color rgb="FF000000"/>
      <name val="Calibri"/>
      <family val="2"/>
    </font>
    <font>
      <b/>
      <u/>
      <sz val="11"/>
      <color rgb="FF000000"/>
      <name val="Calibri"/>
      <family val="2"/>
    </font>
    <font>
      <u/>
      <sz val="12"/>
      <color rgb="FF000000"/>
      <name val="&quot;Times New Roman&quot;"/>
    </font>
    <font>
      <sz val="12"/>
      <color rgb="FF000000"/>
      <name val="&quot;Times New Roman&quot;"/>
    </font>
    <font>
      <u/>
      <sz val="11"/>
      <color rgb="FF1155CC"/>
      <name val="Calibri"/>
      <family val="2"/>
    </font>
    <font>
      <u/>
      <sz val="11"/>
      <color rgb="FF0000FF"/>
      <name val="Calibri"/>
      <family val="2"/>
    </font>
    <font>
      <b/>
      <u/>
      <sz val="11"/>
      <color rgb="FF000000"/>
      <name val="Calibri"/>
      <family val="2"/>
    </font>
    <font>
      <b/>
      <u/>
      <sz val="11"/>
      <color rgb="FF000000"/>
      <name val="Calibri"/>
      <family val="2"/>
    </font>
    <font>
      <b/>
      <u/>
      <sz val="11"/>
      <color rgb="FF000000"/>
      <name val="Calibri"/>
      <family val="2"/>
    </font>
    <font>
      <b/>
      <u/>
      <sz val="11"/>
      <color rgb="FF0000FF"/>
      <name val="Calibri"/>
      <family val="2"/>
    </font>
    <font>
      <b/>
      <u/>
      <sz val="11"/>
      <color rgb="FF000000"/>
      <name val="Calibri"/>
      <family val="2"/>
    </font>
    <font>
      <u/>
      <sz val="11"/>
      <color theme="10"/>
      <name val="Calibri"/>
      <family val="2"/>
    </font>
    <font>
      <b/>
      <u/>
      <sz val="11"/>
      <color rgb="FF000000"/>
      <name val="Calibri"/>
      <family val="2"/>
    </font>
    <font>
      <b/>
      <u/>
      <sz val="11"/>
      <color rgb="FF000000"/>
      <name val="Calibri"/>
      <family val="2"/>
    </font>
    <font>
      <b/>
      <u/>
      <sz val="11"/>
      <color rgb="FF0000FF"/>
      <name val="Calibri"/>
      <family val="2"/>
    </font>
    <font>
      <b/>
      <u/>
      <sz val="11"/>
      <color theme="1"/>
      <name val="Calibri"/>
      <family val="2"/>
    </font>
    <font>
      <u/>
      <sz val="11"/>
      <color theme="10"/>
      <name val="Calibri"/>
      <family val="2"/>
    </font>
    <font>
      <b/>
      <u/>
      <sz val="11"/>
      <color rgb="FF000000"/>
      <name val="Calibri"/>
      <family val="2"/>
    </font>
    <font>
      <u/>
      <sz val="11"/>
      <color rgb="FF0000FF"/>
      <name val="Calibri"/>
      <family val="2"/>
    </font>
    <font>
      <u/>
      <sz val="11"/>
      <color theme="10"/>
      <name val="Calibri"/>
      <family val="2"/>
    </font>
    <font>
      <b/>
      <sz val="11"/>
      <color rgb="FF000000"/>
      <name val="Times New Roman"/>
      <family val="1"/>
    </font>
    <font>
      <u/>
      <sz val="11"/>
      <color rgb="FF0000FF"/>
      <name val="Calibri"/>
      <family val="2"/>
    </font>
    <font>
      <u/>
      <sz val="11"/>
      <color rgb="FF1155CC"/>
      <name val="Arial"/>
      <family val="2"/>
    </font>
    <font>
      <b/>
      <u/>
      <sz val="11"/>
      <color theme="1"/>
      <name val="Calibri"/>
      <family val="2"/>
    </font>
    <font>
      <sz val="12"/>
      <color rgb="FF212121"/>
      <name val="&quot;Times New Roman&quot;"/>
    </font>
    <font>
      <u/>
      <sz val="12"/>
      <color rgb="FF212121"/>
      <name val="&quot;Times New Roman&quot;"/>
    </font>
    <font>
      <b/>
      <u/>
      <sz val="11"/>
      <color rgb="FF000000"/>
      <name val="Calibri"/>
      <family val="2"/>
    </font>
    <font>
      <b/>
      <u/>
      <sz val="11"/>
      <color rgb="FF000000"/>
      <name val="Calibri"/>
      <family val="2"/>
    </font>
    <font>
      <b/>
      <sz val="12"/>
      <color theme="1"/>
      <name val="&quot;Times New Roman&quot;"/>
    </font>
    <font>
      <b/>
      <u/>
      <sz val="11"/>
      <color rgb="FF0000FF"/>
      <name val="Calibri"/>
      <family val="2"/>
    </font>
    <font>
      <u/>
      <sz val="12"/>
      <color rgb="FF000000"/>
      <name val="&quot;Times New Roman&quot;"/>
    </font>
    <font>
      <b/>
      <u/>
      <sz val="11"/>
      <color rgb="FF0000FF"/>
      <name val="Calibri"/>
      <family val="2"/>
    </font>
    <font>
      <u/>
      <sz val="11"/>
      <color rgb="FF0000FF"/>
      <name val="Calibri"/>
      <family val="2"/>
    </font>
    <font>
      <u/>
      <sz val="11"/>
      <color rgb="FF0000FF"/>
      <name val="Calibri"/>
      <family val="2"/>
    </font>
    <font>
      <u/>
      <sz val="12"/>
      <color rgb="FF000000"/>
      <name val="&quot;Times New Roman&quot;"/>
    </font>
    <font>
      <u/>
      <sz val="12"/>
      <color rgb="FF000000"/>
      <name val="&quot;Times New Roman&quot;"/>
    </font>
    <font>
      <b/>
      <u/>
      <sz val="10"/>
      <color rgb="FF0000FF"/>
      <name val="Calibri"/>
      <family val="2"/>
    </font>
    <font>
      <u/>
      <sz val="11"/>
      <color rgb="FF0000FF"/>
      <name val="Calibri"/>
      <family val="2"/>
    </font>
    <font>
      <b/>
      <u/>
      <sz val="11"/>
      <color theme="1"/>
      <name val="Calibri"/>
      <family val="2"/>
    </font>
    <font>
      <b/>
      <u/>
      <sz val="11"/>
      <color theme="1"/>
      <name val="Calibri"/>
      <family val="2"/>
    </font>
    <font>
      <u/>
      <sz val="11"/>
      <color rgb="FF000000"/>
      <name val="Calibri"/>
      <family val="2"/>
    </font>
    <font>
      <u/>
      <sz val="12"/>
      <color rgb="FF000000"/>
      <name val="&quot;Times New Roman&quot;"/>
    </font>
    <font>
      <b/>
      <u/>
      <sz val="11"/>
      <color rgb="FF000000"/>
      <name val="Calibri"/>
      <family val="2"/>
    </font>
    <font>
      <b/>
      <u/>
      <sz val="11"/>
      <color rgb="FF0000FF"/>
      <name val="Calibri"/>
      <family val="2"/>
    </font>
    <font>
      <u/>
      <sz val="11"/>
      <color theme="10"/>
      <name val="Calibri"/>
      <family val="2"/>
    </font>
    <font>
      <b/>
      <u/>
      <sz val="11"/>
      <color rgb="FF000000"/>
      <name val="Calibri"/>
      <family val="2"/>
    </font>
    <font>
      <b/>
      <u/>
      <sz val="11"/>
      <color rgb="FF0000FF"/>
      <name val="Calibri"/>
      <family val="2"/>
    </font>
    <font>
      <b/>
      <u/>
      <sz val="11"/>
      <color theme="1"/>
      <name val="Calibri"/>
      <family val="2"/>
    </font>
    <font>
      <b/>
      <u/>
      <sz val="11"/>
      <color theme="1"/>
      <name val="Calibri"/>
      <family val="2"/>
    </font>
    <font>
      <u/>
      <sz val="11"/>
      <color theme="10"/>
      <name val="Calibri"/>
      <family val="2"/>
    </font>
    <font>
      <u/>
      <sz val="11"/>
      <color theme="10"/>
      <name val="Calibri"/>
      <family val="2"/>
    </font>
    <font>
      <b/>
      <u/>
      <sz val="11"/>
      <color theme="1"/>
      <name val="Calibri"/>
      <family val="2"/>
    </font>
    <font>
      <b/>
      <u/>
      <sz val="11"/>
      <color rgb="FF000000"/>
      <name val="Calibri"/>
      <family val="2"/>
    </font>
    <font>
      <b/>
      <sz val="11"/>
      <color rgb="FF333333"/>
      <name val="&quot;Helvetica Neue&quot;"/>
    </font>
    <font>
      <b/>
      <u/>
      <sz val="11"/>
      <color theme="1"/>
      <name val="Calibri"/>
      <family val="2"/>
    </font>
    <font>
      <b/>
      <u/>
      <sz val="11"/>
      <color theme="1"/>
      <name val="Calibri"/>
      <family val="2"/>
    </font>
    <font>
      <b/>
      <sz val="11"/>
      <color rgb="FF212529"/>
      <name val="Calibri"/>
      <family val="2"/>
    </font>
    <font>
      <u/>
      <sz val="11"/>
      <color theme="10"/>
      <name val="Calibri"/>
      <family val="2"/>
    </font>
    <font>
      <b/>
      <u/>
      <sz val="11"/>
      <color rgb="FF0000FF"/>
      <name val="Calibri"/>
      <family val="2"/>
    </font>
    <font>
      <b/>
      <u/>
      <sz val="11"/>
      <color rgb="FF0000FF"/>
      <name val="Calibri"/>
      <family val="2"/>
    </font>
    <font>
      <u/>
      <sz val="10"/>
      <color rgb="FF0000FF"/>
      <name val="Arial"/>
      <family val="2"/>
    </font>
    <font>
      <u/>
      <sz val="10"/>
      <color rgb="FF0000FF"/>
      <name val="Arial"/>
      <family val="2"/>
    </font>
    <font>
      <sz val="11"/>
      <color rgb="FFFF0000"/>
      <name val="Calibri"/>
      <family val="2"/>
    </font>
    <font>
      <b/>
      <sz val="11"/>
      <color rgb="FF212121"/>
      <name val="Calibri"/>
      <family val="2"/>
    </font>
    <font>
      <b/>
      <u/>
      <sz val="11"/>
      <color rgb="FF0000FF"/>
      <name val="Calibri"/>
      <family val="2"/>
    </font>
    <font>
      <b/>
      <u/>
      <sz val="11"/>
      <color rgb="FF000000"/>
      <name val="Calibri"/>
      <family val="2"/>
    </font>
    <font>
      <b/>
      <u/>
      <sz val="11"/>
      <color rgb="FF000000"/>
      <name val="Calibri"/>
      <family val="2"/>
    </font>
    <font>
      <b/>
      <u/>
      <sz val="11"/>
      <color theme="1"/>
      <name val="Calibri"/>
      <family val="2"/>
    </font>
    <font>
      <b/>
      <u/>
      <sz val="11"/>
      <color theme="1"/>
      <name val="Calibri"/>
      <family val="2"/>
    </font>
    <font>
      <b/>
      <u/>
      <sz val="11"/>
      <color rgb="FF000000"/>
      <name val="Calibri"/>
      <family val="2"/>
    </font>
    <font>
      <u/>
      <sz val="11"/>
      <color theme="10"/>
      <name val="Calibri"/>
      <family val="2"/>
    </font>
    <font>
      <u/>
      <sz val="11"/>
      <color theme="10"/>
      <name val="Calibri"/>
      <family val="2"/>
    </font>
    <font>
      <b/>
      <u/>
      <sz val="11"/>
      <color rgb="FF000000"/>
      <name val="Calibri"/>
      <family val="2"/>
    </font>
    <font>
      <b/>
      <u/>
      <sz val="11"/>
      <color rgb="FF000000"/>
      <name val="Calibri"/>
      <family val="2"/>
    </font>
    <font>
      <u/>
      <sz val="11"/>
      <color theme="10"/>
      <name val="Calibri"/>
      <family val="2"/>
    </font>
    <font>
      <u/>
      <sz val="11"/>
      <color rgb="FF1155CC"/>
      <name val="Calibri"/>
      <family val="2"/>
    </font>
    <font>
      <u/>
      <sz val="11"/>
      <color theme="1"/>
      <name val="Calibri"/>
      <family val="2"/>
    </font>
    <font>
      <b/>
      <u/>
      <sz val="11"/>
      <color rgb="FF000000"/>
      <name val="Calibri"/>
      <family val="2"/>
    </font>
    <font>
      <u/>
      <sz val="11"/>
      <color rgb="FF0000FF"/>
      <name val="Calibri"/>
      <family val="2"/>
    </font>
    <font>
      <b/>
      <u/>
      <sz val="11"/>
      <color rgb="FF0000FF"/>
      <name val="Calibri"/>
      <family val="2"/>
    </font>
    <font>
      <i/>
      <sz val="11"/>
      <color theme="1"/>
      <name val="Calibri"/>
      <family val="2"/>
    </font>
    <font>
      <b/>
      <u/>
      <sz val="11"/>
      <color rgb="FF1155CC"/>
      <name val="Calibri"/>
      <family val="2"/>
    </font>
    <font>
      <b/>
      <sz val="11"/>
      <name val="Calibri"/>
      <family val="2"/>
    </font>
    <font>
      <b/>
      <i/>
      <sz val="11"/>
      <color theme="1"/>
      <name val="Calibri"/>
      <family val="2"/>
    </font>
    <font>
      <sz val="11"/>
      <color theme="1"/>
      <name val="Calibri"/>
      <family val="2"/>
    </font>
    <font>
      <sz val="11"/>
      <color rgb="FF000000"/>
      <name val="Calibri"/>
      <family val="2"/>
    </font>
    <font>
      <u/>
      <sz val="10"/>
      <color theme="10"/>
      <name val="Arial"/>
      <family val="2"/>
      <scheme val="minor"/>
    </font>
    <font>
      <b/>
      <sz val="11"/>
      <color rgb="FF000000"/>
      <name val="Calibri"/>
      <family val="2"/>
    </font>
    <font>
      <b/>
      <sz val="11"/>
      <color theme="1"/>
      <name val="Calibri"/>
      <family val="2"/>
    </font>
    <font>
      <u/>
      <sz val="11"/>
      <color theme="10"/>
      <name val="Calibri"/>
      <family val="2"/>
    </font>
    <font>
      <sz val="10"/>
      <color rgb="FF000000"/>
      <name val="Arial"/>
      <family val="2"/>
      <scheme val="minor"/>
    </font>
    <font>
      <b/>
      <sz val="13"/>
      <color rgb="FF000000"/>
      <name val="Calibri"/>
      <family val="2"/>
    </font>
    <font>
      <sz val="14"/>
      <color rgb="FF000000"/>
      <name val="Arial"/>
      <family val="2"/>
      <scheme val="minor"/>
    </font>
    <font>
      <b/>
      <sz val="14"/>
      <color rgb="FF000000"/>
      <name val="Arial"/>
      <family val="2"/>
      <scheme val="minor"/>
    </font>
    <font>
      <sz val="14"/>
      <color theme="1"/>
      <name val="Arial"/>
      <family val="2"/>
    </font>
    <font>
      <b/>
      <sz val="14"/>
      <color theme="1"/>
      <name val="Calibri"/>
      <family val="2"/>
    </font>
    <font>
      <sz val="14"/>
      <name val="Arial"/>
      <family val="2"/>
    </font>
    <font>
      <sz val="14"/>
      <name val="Arial"/>
      <family val="2"/>
      <scheme val="minor"/>
    </font>
    <font>
      <b/>
      <sz val="18"/>
      <color rgb="FF000000"/>
      <name val="Arial"/>
      <family val="2"/>
      <scheme val="minor"/>
    </font>
    <font>
      <sz val="18"/>
      <color rgb="FF000000"/>
      <name val="Arial"/>
      <family val="2"/>
      <scheme val="minor"/>
    </font>
    <font>
      <u/>
      <sz val="14"/>
      <color theme="10"/>
      <name val="Arial"/>
      <family val="2"/>
      <scheme val="minor"/>
    </font>
    <font>
      <b/>
      <sz val="14"/>
      <name val="Arial"/>
      <family val="2"/>
      <scheme val="minor"/>
    </font>
    <font>
      <b/>
      <sz val="10"/>
      <name val="Arial"/>
      <family val="2"/>
      <scheme val="minor"/>
    </font>
    <font>
      <b/>
      <i/>
      <sz val="18"/>
      <color rgb="FF000000"/>
      <name val="Arial"/>
      <family val="2"/>
      <scheme val="minor"/>
    </font>
    <font>
      <u/>
      <sz val="16"/>
      <color theme="10"/>
      <name val="Arial"/>
      <family val="2"/>
      <scheme val="minor"/>
    </font>
  </fonts>
  <fills count="25">
    <fill>
      <patternFill patternType="none"/>
    </fill>
    <fill>
      <patternFill patternType="gray125"/>
    </fill>
    <fill>
      <patternFill patternType="solid">
        <fgColor rgb="FFF2F2F2"/>
        <bgColor rgb="FFF2F2F2"/>
      </patternFill>
    </fill>
    <fill>
      <patternFill patternType="solid">
        <fgColor rgb="FFCCCCCC"/>
        <bgColor rgb="FFCCCCCC"/>
      </patternFill>
    </fill>
    <fill>
      <patternFill patternType="solid">
        <fgColor rgb="FFEFEFEF"/>
        <bgColor rgb="FFEFEFEF"/>
      </patternFill>
    </fill>
    <fill>
      <patternFill patternType="solid">
        <fgColor rgb="FFD9D9D9"/>
        <bgColor rgb="FFD9D9D9"/>
      </patternFill>
    </fill>
    <fill>
      <patternFill patternType="solid">
        <fgColor rgb="FFFFFFFF"/>
        <bgColor rgb="FFFFFFFF"/>
      </patternFill>
    </fill>
    <fill>
      <patternFill patternType="solid">
        <fgColor rgb="FFB7B7B7"/>
        <bgColor rgb="FFB7B7B7"/>
      </patternFill>
    </fill>
    <fill>
      <patternFill patternType="solid">
        <fgColor rgb="FF38761D"/>
        <bgColor rgb="FF38761D"/>
      </patternFill>
    </fill>
    <fill>
      <patternFill patternType="solid">
        <fgColor rgb="FFFFFF00"/>
        <bgColor rgb="FFFFFF00"/>
      </patternFill>
    </fill>
    <fill>
      <patternFill patternType="solid">
        <fgColor rgb="FF00B0F0"/>
        <bgColor rgb="FF00B0F0"/>
      </patternFill>
    </fill>
    <fill>
      <patternFill patternType="solid">
        <fgColor theme="0"/>
        <bgColor theme="0"/>
      </patternFill>
    </fill>
    <fill>
      <patternFill patternType="solid">
        <fgColor rgb="FFDE4519"/>
        <bgColor rgb="FFDE4519"/>
      </patternFill>
    </fill>
    <fill>
      <patternFill patternType="solid">
        <fgColor rgb="FFFCD668"/>
        <bgColor rgb="FFFCD668"/>
      </patternFill>
    </fill>
    <fill>
      <patternFill patternType="solid">
        <fgColor rgb="FFFEF1CC"/>
        <bgColor rgb="FFFEF1CC"/>
      </patternFill>
    </fill>
    <fill>
      <patternFill patternType="solid">
        <fgColor rgb="FFFFB27D"/>
        <bgColor rgb="FFFFB27D"/>
      </patternFill>
    </fill>
    <fill>
      <patternFill patternType="solid">
        <fgColor rgb="FFD8D8D8"/>
        <bgColor rgb="FFD8D8D8"/>
      </patternFill>
    </fill>
    <fill>
      <patternFill patternType="solid">
        <fgColor rgb="FFF3F3F3"/>
        <bgColor rgb="FFF3F3F3"/>
      </patternFill>
    </fill>
    <fill>
      <patternFill patternType="solid">
        <fgColor rgb="FFFAFAFA"/>
        <bgColor rgb="FFFAFAFA"/>
      </patternFill>
    </fill>
    <fill>
      <patternFill patternType="solid">
        <fgColor rgb="FFBFBFBF"/>
        <bgColor rgb="FFBFBFBF"/>
      </patternFill>
    </fill>
    <fill>
      <patternFill patternType="solid">
        <fgColor rgb="FFB7B7B7"/>
        <bgColor indexed="64"/>
      </patternFill>
    </fill>
    <fill>
      <patternFill patternType="solid">
        <fgColor rgb="FFFFFFFF"/>
        <bgColor indexed="64"/>
      </patternFill>
    </fill>
    <fill>
      <patternFill patternType="solid">
        <fgColor theme="0"/>
        <bgColor indexed="64"/>
      </patternFill>
    </fill>
    <fill>
      <patternFill patternType="solid">
        <fgColor theme="0"/>
        <bgColor rgb="FFB7B7B7"/>
      </patternFill>
    </fill>
    <fill>
      <patternFill patternType="solid">
        <fgColor theme="0"/>
        <bgColor rgb="FFFFFFFF"/>
      </patternFill>
    </fill>
  </fills>
  <borders count="38">
    <border>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ck">
        <color rgb="FF000000"/>
      </right>
      <top/>
      <bottom/>
      <diagonal/>
    </border>
    <border>
      <left/>
      <right style="medium">
        <color rgb="FF000000"/>
      </right>
      <top/>
      <bottom style="thin">
        <color rgb="FF000000"/>
      </bottom>
      <diagonal/>
    </border>
    <border>
      <left/>
      <right style="medium">
        <color rgb="FF000000"/>
      </right>
      <top/>
      <bottom/>
      <diagonal/>
    </border>
    <border>
      <left/>
      <right style="thick">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bottom style="medium">
        <color rgb="FF000000"/>
      </bottom>
      <diagonal/>
    </border>
    <border>
      <left/>
      <right/>
      <top/>
      <bottom style="thin">
        <color rgb="FFBFBFBF"/>
      </bottom>
      <diagonal/>
    </border>
    <border>
      <left/>
      <right/>
      <top/>
      <bottom/>
      <diagonal/>
    </border>
    <border>
      <left style="medium">
        <color rgb="FF000000"/>
      </left>
      <right/>
      <top/>
      <bottom/>
      <diagonal/>
    </border>
    <border>
      <left/>
      <right/>
      <top/>
      <bottom/>
      <diagonal/>
    </border>
    <border>
      <left style="thin">
        <color rgb="FF000000"/>
      </left>
      <right/>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style="medium">
        <color rgb="FF000000"/>
      </left>
      <right/>
      <top/>
      <bottom/>
      <diagonal/>
    </border>
    <border>
      <left style="thick">
        <color rgb="FF000000"/>
      </left>
      <right/>
      <top/>
      <bottom/>
      <diagonal/>
    </border>
    <border>
      <left style="thick">
        <color rgb="FF000000"/>
      </left>
      <right/>
      <top/>
      <bottom/>
      <diagonal/>
    </border>
    <border>
      <left/>
      <right/>
      <top/>
      <bottom/>
      <diagonal/>
    </border>
    <border>
      <left/>
      <right/>
      <top/>
      <bottom/>
      <diagonal/>
    </border>
    <border>
      <left style="thick">
        <color rgb="FF000000"/>
      </left>
      <right/>
      <top/>
      <bottom/>
      <diagonal/>
    </border>
    <border>
      <left/>
      <right/>
      <top/>
      <bottom/>
      <diagonal/>
    </border>
    <border>
      <left style="thin">
        <color rgb="FF000000"/>
      </left>
      <right style="thin">
        <color rgb="FF000000"/>
      </right>
      <top/>
      <bottom/>
      <diagonal/>
    </border>
    <border>
      <left/>
      <right/>
      <top style="thin">
        <color rgb="FFBFBFBF"/>
      </top>
      <bottom style="thin">
        <color rgb="FFBFBFBF"/>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87" fillId="0" borderId="0" applyNumberFormat="0" applyFill="0" applyBorder="0" applyAlignment="0" applyProtection="0"/>
  </cellStyleXfs>
  <cellXfs count="662">
    <xf numFmtId="0" fontId="0" fillId="0" borderId="0" xfId="0"/>
    <xf numFmtId="0" fontId="2" fillId="0" borderId="0" xfId="0" applyFont="1"/>
    <xf numFmtId="0" fontId="3" fillId="3" borderId="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4" fillId="4" borderId="4" xfId="0" applyFont="1" applyFill="1" applyBorder="1" applyAlignment="1">
      <alignment horizontal="center" wrapText="1"/>
    </xf>
    <xf numFmtId="0" fontId="4" fillId="0" borderId="4" xfId="0" applyFont="1" applyBorder="1" applyAlignment="1">
      <alignment horizontal="center"/>
    </xf>
    <xf numFmtId="0" fontId="3" fillId="2" borderId="4" xfId="0" applyFont="1" applyFill="1" applyBorder="1" applyAlignment="1">
      <alignment horizontal="center" vertical="center" wrapText="1"/>
    </xf>
    <xf numFmtId="0" fontId="4" fillId="5" borderId="4" xfId="0" applyFont="1" applyFill="1" applyBorder="1" applyAlignment="1">
      <alignment horizontal="center" wrapText="1"/>
    </xf>
    <xf numFmtId="0" fontId="6" fillId="6" borderId="4" xfId="0" applyFont="1" applyFill="1" applyBorder="1" applyAlignment="1">
      <alignment horizontal="center" wrapText="1"/>
    </xf>
    <xf numFmtId="0" fontId="6" fillId="3" borderId="4" xfId="0" applyFont="1" applyFill="1" applyBorder="1" applyAlignment="1">
      <alignment horizontal="center" wrapText="1"/>
    </xf>
    <xf numFmtId="0" fontId="6" fillId="5" borderId="4" xfId="0" applyFont="1" applyFill="1" applyBorder="1" applyAlignment="1">
      <alignment horizontal="center" wrapText="1"/>
    </xf>
    <xf numFmtId="0" fontId="7" fillId="0" borderId="4" xfId="0" applyFont="1" applyBorder="1" applyAlignment="1">
      <alignment horizontal="center"/>
    </xf>
    <xf numFmtId="0" fontId="8" fillId="0" borderId="0" xfId="0" applyFont="1"/>
    <xf numFmtId="0" fontId="4" fillId="3" borderId="4" xfId="0" applyFont="1" applyFill="1" applyBorder="1" applyAlignment="1">
      <alignment horizontal="center"/>
    </xf>
    <xf numFmtId="0" fontId="4" fillId="5" borderId="4" xfId="0" applyFont="1" applyFill="1" applyBorder="1" applyAlignment="1">
      <alignment horizontal="center"/>
    </xf>
    <xf numFmtId="10" fontId="4" fillId="0" borderId="4" xfId="0" applyNumberFormat="1" applyFont="1" applyBorder="1" applyAlignment="1">
      <alignment horizontal="center"/>
    </xf>
    <xf numFmtId="10" fontId="4" fillId="3" borderId="4" xfId="0" applyNumberFormat="1" applyFont="1" applyFill="1" applyBorder="1" applyAlignment="1">
      <alignment horizontal="center"/>
    </xf>
    <xf numFmtId="10" fontId="4" fillId="5" borderId="4" xfId="0" applyNumberFormat="1" applyFont="1" applyFill="1" applyBorder="1" applyAlignment="1">
      <alignment horizontal="center"/>
    </xf>
    <xf numFmtId="0" fontId="4" fillId="0" borderId="0" xfId="0" applyFont="1" applyAlignment="1">
      <alignment horizontal="center"/>
    </xf>
    <xf numFmtId="0" fontId="6" fillId="0" borderId="0" xfId="0" applyFont="1" applyAlignment="1">
      <alignment horizontal="right" vertical="center" wrapText="1"/>
    </xf>
    <xf numFmtId="0" fontId="3" fillId="6" borderId="0" xfId="0" applyFont="1" applyFill="1" applyAlignment="1">
      <alignment horizontal="center" vertical="center" wrapText="1"/>
    </xf>
    <xf numFmtId="0" fontId="6" fillId="0" borderId="4" xfId="0" applyFont="1" applyBorder="1" applyAlignment="1">
      <alignment horizontal="right" vertical="center" wrapText="1"/>
    </xf>
    <xf numFmtId="0" fontId="3" fillId="7" borderId="4"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7" fillId="0" borderId="4" xfId="0" applyFont="1" applyBorder="1" applyAlignment="1">
      <alignment horizontal="right" wrapText="1"/>
    </xf>
    <xf numFmtId="0" fontId="8" fillId="7" borderId="0" xfId="0" applyFont="1" applyFill="1"/>
    <xf numFmtId="0" fontId="2" fillId="6" borderId="0" xfId="0" applyFont="1" applyFill="1"/>
    <xf numFmtId="0" fontId="6" fillId="6" borderId="8" xfId="0" applyFont="1" applyFill="1" applyBorder="1" applyAlignment="1">
      <alignment horizontal="center" wrapText="1"/>
    </xf>
    <xf numFmtId="0" fontId="6" fillId="6" borderId="6" xfId="0" applyFont="1" applyFill="1" applyBorder="1" applyAlignment="1">
      <alignment horizontal="center" wrapText="1"/>
    </xf>
    <xf numFmtId="0" fontId="6" fillId="7" borderId="4" xfId="0" applyFont="1" applyFill="1" applyBorder="1" applyAlignment="1">
      <alignment horizontal="center" wrapText="1"/>
    </xf>
    <xf numFmtId="0" fontId="6" fillId="7" borderId="6" xfId="0" applyFont="1" applyFill="1" applyBorder="1" applyAlignment="1">
      <alignment horizontal="center" wrapText="1"/>
    </xf>
    <xf numFmtId="0" fontId="12" fillId="7" borderId="0" xfId="0" applyFont="1" applyFill="1"/>
    <xf numFmtId="0" fontId="2" fillId="7" borderId="6" xfId="0" applyFont="1" applyFill="1" applyBorder="1"/>
    <xf numFmtId="0" fontId="6" fillId="0" borderId="6" xfId="0" applyFont="1" applyBorder="1" applyAlignment="1">
      <alignment horizontal="center" wrapText="1"/>
    </xf>
    <xf numFmtId="10" fontId="6" fillId="7" borderId="6" xfId="0" applyNumberFormat="1" applyFont="1" applyFill="1" applyBorder="1" applyAlignment="1">
      <alignment horizontal="center" wrapText="1"/>
    </xf>
    <xf numFmtId="10" fontId="6" fillId="6" borderId="6" xfId="0" applyNumberFormat="1" applyFont="1" applyFill="1" applyBorder="1" applyAlignment="1">
      <alignment horizontal="center" wrapText="1"/>
    </xf>
    <xf numFmtId="0" fontId="13" fillId="7" borderId="6" xfId="0" applyFont="1" applyFill="1" applyBorder="1" applyAlignment="1">
      <alignment horizontal="center" wrapText="1"/>
    </xf>
    <xf numFmtId="0" fontId="14" fillId="6" borderId="6" xfId="0" applyFont="1" applyFill="1" applyBorder="1" applyAlignment="1">
      <alignment horizontal="center" wrapText="1"/>
    </xf>
    <xf numFmtId="49" fontId="6" fillId="6" borderId="6" xfId="0" applyNumberFormat="1" applyFont="1" applyFill="1" applyBorder="1" applyAlignment="1">
      <alignment horizontal="center" wrapText="1"/>
    </xf>
    <xf numFmtId="0" fontId="6" fillId="5" borderId="6" xfId="0" applyFont="1" applyFill="1" applyBorder="1" applyAlignment="1">
      <alignment horizontal="center" wrapText="1"/>
    </xf>
    <xf numFmtId="9" fontId="6" fillId="6" borderId="6" xfId="0" applyNumberFormat="1" applyFont="1" applyFill="1" applyBorder="1" applyAlignment="1">
      <alignment horizontal="center" wrapText="1"/>
    </xf>
    <xf numFmtId="9" fontId="6" fillId="7" borderId="6" xfId="0" applyNumberFormat="1" applyFont="1" applyFill="1" applyBorder="1" applyAlignment="1">
      <alignment horizontal="center" wrapText="1"/>
    </xf>
    <xf numFmtId="49" fontId="15" fillId="6" borderId="6" xfId="0" applyNumberFormat="1" applyFont="1" applyFill="1" applyBorder="1" applyAlignment="1">
      <alignment horizontal="center" wrapText="1"/>
    </xf>
    <xf numFmtId="0" fontId="6" fillId="6" borderId="3" xfId="0" applyFont="1" applyFill="1" applyBorder="1" applyAlignment="1">
      <alignment horizontal="center" wrapText="1"/>
    </xf>
    <xf numFmtId="10" fontId="6" fillId="7" borderId="3" xfId="0" applyNumberFormat="1" applyFont="1" applyFill="1" applyBorder="1" applyAlignment="1">
      <alignment horizontal="center" wrapText="1"/>
    </xf>
    <xf numFmtId="9" fontId="6" fillId="6" borderId="3" xfId="0" applyNumberFormat="1" applyFont="1" applyFill="1" applyBorder="1" applyAlignment="1">
      <alignment horizontal="center" wrapText="1"/>
    </xf>
    <xf numFmtId="9" fontId="6" fillId="7" borderId="3" xfId="0" applyNumberFormat="1" applyFont="1" applyFill="1" applyBorder="1" applyAlignment="1">
      <alignment horizontal="center" wrapText="1"/>
    </xf>
    <xf numFmtId="0" fontId="6" fillId="7" borderId="3" xfId="0" applyFont="1" applyFill="1" applyBorder="1" applyAlignment="1">
      <alignment horizontal="center" wrapText="1"/>
    </xf>
    <xf numFmtId="0" fontId="16" fillId="7" borderId="3" xfId="0" applyFont="1" applyFill="1" applyBorder="1" applyAlignment="1">
      <alignment horizontal="center" wrapText="1"/>
    </xf>
    <xf numFmtId="0" fontId="17" fillId="6" borderId="3" xfId="0" applyFont="1" applyFill="1" applyBorder="1" applyAlignment="1">
      <alignment horizontal="center" wrapText="1"/>
    </xf>
    <xf numFmtId="0" fontId="6" fillId="5" borderId="3" xfId="0" applyFont="1" applyFill="1" applyBorder="1" applyAlignment="1">
      <alignment horizontal="center" wrapText="1"/>
    </xf>
    <xf numFmtId="3" fontId="6" fillId="7" borderId="6" xfId="0" applyNumberFormat="1" applyFont="1" applyFill="1" applyBorder="1" applyAlignment="1">
      <alignment horizontal="center" wrapText="1"/>
    </xf>
    <xf numFmtId="164" fontId="6" fillId="6" borderId="6" xfId="0" applyNumberFormat="1" applyFont="1" applyFill="1" applyBorder="1" applyAlignment="1">
      <alignment horizontal="center" wrapText="1"/>
    </xf>
    <xf numFmtId="0" fontId="3" fillId="8" borderId="6" xfId="0" applyFont="1" applyFill="1" applyBorder="1" applyAlignment="1">
      <alignment horizontal="center" wrapText="1"/>
    </xf>
    <xf numFmtId="0" fontId="6" fillId="8" borderId="6" xfId="0" applyFont="1" applyFill="1" applyBorder="1" applyAlignment="1">
      <alignment horizontal="center" wrapText="1"/>
    </xf>
    <xf numFmtId="164" fontId="6" fillId="7" borderId="6" xfId="0" applyNumberFormat="1" applyFont="1" applyFill="1" applyBorder="1" applyAlignment="1">
      <alignment horizontal="center" wrapText="1"/>
    </xf>
    <xf numFmtId="0" fontId="18" fillId="5" borderId="6" xfId="0" applyFont="1" applyFill="1" applyBorder="1" applyAlignment="1">
      <alignment horizontal="center" wrapText="1"/>
    </xf>
    <xf numFmtId="0" fontId="2" fillId="5" borderId="6" xfId="0" applyFont="1" applyFill="1" applyBorder="1"/>
    <xf numFmtId="49" fontId="6" fillId="5" borderId="6" xfId="0" applyNumberFormat="1" applyFont="1" applyFill="1" applyBorder="1" applyAlignment="1">
      <alignment horizontal="center" wrapText="1"/>
    </xf>
    <xf numFmtId="0" fontId="6" fillId="9" borderId="6" xfId="0" applyFont="1" applyFill="1" applyBorder="1" applyAlignment="1">
      <alignment horizontal="center" wrapText="1"/>
    </xf>
    <xf numFmtId="0" fontId="2" fillId="9" borderId="6" xfId="0" applyFont="1" applyFill="1" applyBorder="1"/>
    <xf numFmtId="0" fontId="19" fillId="9" borderId="6" xfId="0" applyFont="1" applyFill="1" applyBorder="1" applyAlignment="1">
      <alignment horizontal="center" wrapText="1"/>
    </xf>
    <xf numFmtId="0" fontId="2" fillId="0" borderId="6" xfId="0" applyFont="1" applyBorder="1"/>
    <xf numFmtId="0" fontId="3" fillId="8" borderId="8" xfId="0" applyFont="1" applyFill="1" applyBorder="1" applyAlignment="1">
      <alignment horizontal="center" wrapText="1"/>
    </xf>
    <xf numFmtId="0" fontId="20" fillId="5" borderId="6" xfId="0" applyFont="1" applyFill="1" applyBorder="1" applyAlignment="1">
      <alignment horizontal="center" wrapText="1"/>
    </xf>
    <xf numFmtId="0" fontId="6" fillId="2" borderId="6" xfId="0" applyFont="1" applyFill="1" applyBorder="1" applyAlignment="1">
      <alignment horizontal="center" wrapText="1"/>
    </xf>
    <xf numFmtId="0" fontId="21" fillId="2" borderId="6" xfId="0" applyFont="1" applyFill="1" applyBorder="1" applyAlignment="1">
      <alignment horizontal="center" wrapText="1"/>
    </xf>
    <xf numFmtId="0" fontId="2" fillId="2" borderId="6" xfId="0" applyFont="1" applyFill="1" applyBorder="1"/>
    <xf numFmtId="0" fontId="2" fillId="6" borderId="6" xfId="0" applyFont="1" applyFill="1" applyBorder="1"/>
    <xf numFmtId="0" fontId="22" fillId="2" borderId="6" xfId="0" applyFont="1" applyFill="1" applyBorder="1" applyAlignment="1">
      <alignment horizontal="center" wrapText="1"/>
    </xf>
    <xf numFmtId="0" fontId="23" fillId="6" borderId="6" xfId="0" applyFont="1" applyFill="1" applyBorder="1"/>
    <xf numFmtId="0" fontId="24" fillId="9" borderId="6" xfId="0" applyFont="1" applyFill="1" applyBorder="1" applyAlignment="1">
      <alignment horizontal="center" wrapText="1"/>
    </xf>
    <xf numFmtId="0" fontId="25" fillId="2" borderId="6" xfId="0" applyFont="1" applyFill="1" applyBorder="1"/>
    <xf numFmtId="49" fontId="26" fillId="9" borderId="6" xfId="0" applyNumberFormat="1" applyFont="1" applyFill="1" applyBorder="1" applyAlignment="1">
      <alignment horizontal="center" wrapText="1"/>
    </xf>
    <xf numFmtId="0" fontId="3" fillId="8" borderId="4" xfId="0" applyFont="1" applyFill="1" applyBorder="1" applyAlignment="1">
      <alignment horizontal="center" wrapText="1"/>
    </xf>
    <xf numFmtId="0" fontId="6" fillId="8" borderId="3" xfId="0" applyFont="1" applyFill="1" applyBorder="1" applyAlignment="1">
      <alignment horizontal="center" wrapText="1"/>
    </xf>
    <xf numFmtId="164" fontId="6" fillId="7" borderId="3" xfId="0" applyNumberFormat="1" applyFont="1" applyFill="1" applyBorder="1" applyAlignment="1">
      <alignment horizontal="center" wrapText="1"/>
    </xf>
    <xf numFmtId="0" fontId="6" fillId="2" borderId="3" xfId="0" applyFont="1" applyFill="1" applyBorder="1" applyAlignment="1">
      <alignment horizontal="center" wrapText="1"/>
    </xf>
    <xf numFmtId="0" fontId="27" fillId="2" borderId="3" xfId="0" applyFont="1" applyFill="1" applyBorder="1" applyAlignment="1">
      <alignment horizontal="center" wrapText="1"/>
    </xf>
    <xf numFmtId="0" fontId="2" fillId="2" borderId="3" xfId="0" applyFont="1" applyFill="1" applyBorder="1"/>
    <xf numFmtId="0" fontId="28" fillId="5" borderId="3" xfId="0" applyFont="1" applyFill="1" applyBorder="1" applyAlignment="1">
      <alignment horizontal="center" wrapText="1"/>
    </xf>
    <xf numFmtId="0" fontId="2" fillId="5" borderId="3" xfId="0" applyFont="1" applyFill="1" applyBorder="1"/>
    <xf numFmtId="0" fontId="6" fillId="9" borderId="3" xfId="0" applyFont="1" applyFill="1" applyBorder="1" applyAlignment="1">
      <alignment horizontal="center" wrapText="1"/>
    </xf>
    <xf numFmtId="0" fontId="29" fillId="9" borderId="3" xfId="0" applyFont="1" applyFill="1" applyBorder="1" applyAlignment="1">
      <alignment horizontal="center" wrapText="1"/>
    </xf>
    <xf numFmtId="0" fontId="2" fillId="9" borderId="3" xfId="0" applyFont="1" applyFill="1" applyBorder="1"/>
    <xf numFmtId="0" fontId="2" fillId="0" borderId="3" xfId="0" applyFont="1" applyBorder="1"/>
    <xf numFmtId="3" fontId="6" fillId="2" borderId="6" xfId="0" applyNumberFormat="1" applyFont="1" applyFill="1" applyBorder="1" applyAlignment="1">
      <alignment horizontal="center" wrapText="1"/>
    </xf>
    <xf numFmtId="0" fontId="30" fillId="2" borderId="6" xfId="0" applyFont="1" applyFill="1" applyBorder="1"/>
    <xf numFmtId="0" fontId="3" fillId="6" borderId="6" xfId="0" applyFont="1" applyFill="1" applyBorder="1" applyAlignment="1">
      <alignment horizontal="center" wrapText="1"/>
    </xf>
    <xf numFmtId="0" fontId="3" fillId="7" borderId="6" xfId="0" applyFont="1" applyFill="1" applyBorder="1" applyAlignment="1">
      <alignment horizontal="center" wrapText="1"/>
    </xf>
    <xf numFmtId="1" fontId="3" fillId="6" borderId="6" xfId="0" applyNumberFormat="1" applyFont="1" applyFill="1" applyBorder="1" applyAlignment="1">
      <alignment horizontal="center" wrapText="1"/>
    </xf>
    <xf numFmtId="0" fontId="3" fillId="10" borderId="8" xfId="0" applyFont="1" applyFill="1" applyBorder="1" applyAlignment="1">
      <alignment horizontal="center" wrapText="1"/>
    </xf>
    <xf numFmtId="0" fontId="3" fillId="10" borderId="6" xfId="0" applyFont="1" applyFill="1" applyBorder="1" applyAlignment="1">
      <alignment horizontal="center" wrapText="1"/>
    </xf>
    <xf numFmtId="164" fontId="2" fillId="7" borderId="6" xfId="0" applyNumberFormat="1" applyFont="1" applyFill="1" applyBorder="1"/>
    <xf numFmtId="0" fontId="3" fillId="0" borderId="6" xfId="0" applyFont="1" applyBorder="1" applyAlignment="1">
      <alignment horizontal="center" wrapText="1"/>
    </xf>
    <xf numFmtId="0" fontId="31" fillId="0" borderId="6" xfId="0" applyFont="1" applyBorder="1" applyAlignment="1">
      <alignment horizontal="center" wrapText="1"/>
    </xf>
    <xf numFmtId="49" fontId="3" fillId="0" borderId="6" xfId="0" applyNumberFormat="1" applyFont="1" applyBorder="1" applyAlignment="1">
      <alignment horizontal="center" wrapText="1"/>
    </xf>
    <xf numFmtId="0" fontId="32" fillId="0" borderId="6" xfId="0" applyFont="1" applyBorder="1" applyAlignment="1">
      <alignment horizontal="center" wrapText="1"/>
    </xf>
    <xf numFmtId="0" fontId="3" fillId="9" borderId="6" xfId="0" applyFont="1" applyFill="1" applyBorder="1" applyAlignment="1">
      <alignment horizontal="center" wrapText="1"/>
    </xf>
    <xf numFmtId="0" fontId="33" fillId="9" borderId="6" xfId="0" applyFont="1" applyFill="1" applyBorder="1" applyAlignment="1">
      <alignment horizontal="center" wrapText="1"/>
    </xf>
    <xf numFmtId="0" fontId="34" fillId="0" borderId="6" xfId="0" applyFont="1" applyBorder="1" applyAlignment="1">
      <alignment horizontal="center" wrapText="1"/>
    </xf>
    <xf numFmtId="1" fontId="2" fillId="9" borderId="6" xfId="0" applyNumberFormat="1" applyFont="1" applyFill="1" applyBorder="1"/>
    <xf numFmtId="0" fontId="35" fillId="0" borderId="6" xfId="0" applyFont="1" applyBorder="1" applyAlignment="1">
      <alignment horizontal="center" wrapText="1"/>
    </xf>
    <xf numFmtId="0" fontId="36" fillId="0" borderId="6" xfId="0" applyFont="1" applyBorder="1" applyAlignment="1">
      <alignment horizontal="center" wrapText="1"/>
    </xf>
    <xf numFmtId="0" fontId="35" fillId="9" borderId="6" xfId="0" applyFont="1" applyFill="1" applyBorder="1" applyAlignment="1">
      <alignment horizontal="center" wrapText="1"/>
    </xf>
    <xf numFmtId="0" fontId="34" fillId="6" borderId="6" xfId="0" applyFont="1" applyFill="1" applyBorder="1" applyAlignment="1">
      <alignment horizontal="center" wrapText="1"/>
    </xf>
    <xf numFmtId="0" fontId="37" fillId="0" borderId="6" xfId="0" applyFont="1" applyBorder="1" applyAlignment="1">
      <alignment horizontal="center" wrapText="1"/>
    </xf>
    <xf numFmtId="49" fontId="38" fillId="9" borderId="6" xfId="0" applyNumberFormat="1" applyFont="1" applyFill="1" applyBorder="1" applyAlignment="1">
      <alignment horizontal="center" wrapText="1"/>
    </xf>
    <xf numFmtId="3" fontId="3" fillId="0" borderId="6" xfId="0" applyNumberFormat="1" applyFont="1" applyBorder="1" applyAlignment="1">
      <alignment horizontal="center" wrapText="1"/>
    </xf>
    <xf numFmtId="0" fontId="3" fillId="0" borderId="6" xfId="0" applyFont="1" applyBorder="1" applyAlignment="1">
      <alignment horizontal="center"/>
    </xf>
    <xf numFmtId="0" fontId="39" fillId="0" borderId="6" xfId="0" applyFont="1" applyBorder="1" applyAlignment="1">
      <alignment horizontal="center" wrapText="1"/>
    </xf>
    <xf numFmtId="0" fontId="4" fillId="6" borderId="0" xfId="0" applyFont="1" applyFill="1" applyAlignment="1">
      <alignment horizontal="center"/>
    </xf>
    <xf numFmtId="0" fontId="4" fillId="7" borderId="0" xfId="0" applyFont="1" applyFill="1" applyAlignment="1">
      <alignment horizontal="center"/>
    </xf>
    <xf numFmtId="0" fontId="6" fillId="11" borderId="4" xfId="0" applyFont="1" applyFill="1" applyBorder="1" applyAlignment="1">
      <alignment horizontal="right" vertical="center" wrapText="1"/>
    </xf>
    <xf numFmtId="10" fontId="6" fillId="11" borderId="4" xfId="0" applyNumberFormat="1" applyFont="1" applyFill="1" applyBorder="1" applyAlignment="1">
      <alignment horizontal="center" vertical="center" wrapText="1"/>
    </xf>
    <xf numFmtId="165" fontId="3" fillId="11" borderId="4" xfId="0" applyNumberFormat="1" applyFont="1" applyFill="1" applyBorder="1" applyAlignment="1">
      <alignment horizontal="center" vertical="center" wrapText="1"/>
    </xf>
    <xf numFmtId="0" fontId="3" fillId="11" borderId="4" xfId="0" applyFont="1" applyFill="1" applyBorder="1" applyAlignment="1">
      <alignment horizontal="center" vertical="center" wrapText="1"/>
    </xf>
    <xf numFmtId="0" fontId="9" fillId="11" borderId="4" xfId="0" applyFont="1" applyFill="1" applyBorder="1" applyAlignment="1">
      <alignment horizontal="center"/>
    </xf>
    <xf numFmtId="0" fontId="6" fillId="11" borderId="4" xfId="0" applyFont="1" applyFill="1" applyBorder="1" applyAlignment="1">
      <alignment horizontal="center" wrapText="1"/>
    </xf>
    <xf numFmtId="165" fontId="6" fillId="11" borderId="4" xfId="0" applyNumberFormat="1" applyFont="1" applyFill="1" applyBorder="1" applyAlignment="1">
      <alignment horizontal="center" wrapText="1"/>
    </xf>
    <xf numFmtId="10" fontId="3" fillId="11" borderId="4" xfId="0" applyNumberFormat="1" applyFont="1" applyFill="1" applyBorder="1" applyAlignment="1">
      <alignment horizontal="center" vertical="center" wrapText="1"/>
    </xf>
    <xf numFmtId="1" fontId="4" fillId="11" borderId="4" xfId="0" applyNumberFormat="1" applyFont="1" applyFill="1" applyBorder="1" applyAlignment="1">
      <alignment horizontal="center" vertical="center" wrapText="1"/>
    </xf>
    <xf numFmtId="0" fontId="12" fillId="0" borderId="4" xfId="0" applyFont="1" applyBorder="1"/>
    <xf numFmtId="0" fontId="4" fillId="11" borderId="4" xfId="0" applyFont="1" applyFill="1" applyBorder="1" applyAlignment="1">
      <alignment horizontal="center" vertical="center" wrapText="1"/>
    </xf>
    <xf numFmtId="0" fontId="41" fillId="11" borderId="4" xfId="0" applyFont="1" applyFill="1" applyBorder="1" applyAlignment="1">
      <alignment horizontal="center" vertical="center" wrapText="1"/>
    </xf>
    <xf numFmtId="0" fontId="42" fillId="11" borderId="4" xfId="0" applyFont="1" applyFill="1" applyBorder="1" applyAlignment="1">
      <alignment horizontal="center" vertical="center" wrapText="1"/>
    </xf>
    <xf numFmtId="0" fontId="35" fillId="11" borderId="4" xfId="0" applyFont="1" applyFill="1" applyBorder="1" applyAlignment="1">
      <alignment horizontal="center" vertical="center" wrapText="1"/>
    </xf>
    <xf numFmtId="0" fontId="34" fillId="11" borderId="4" xfId="0" applyFont="1" applyFill="1" applyBorder="1" applyAlignment="1">
      <alignment horizontal="center" vertical="center" wrapText="1"/>
    </xf>
    <xf numFmtId="0" fontId="43" fillId="11" borderId="4" xfId="0" applyFont="1" applyFill="1" applyBorder="1" applyAlignment="1">
      <alignment horizontal="center" vertical="center" wrapText="1"/>
    </xf>
    <xf numFmtId="0" fontId="4" fillId="11" borderId="4" xfId="0" applyFont="1" applyFill="1" applyBorder="1" applyAlignment="1">
      <alignment horizontal="center" wrapText="1"/>
    </xf>
    <xf numFmtId="49" fontId="44" fillId="11" borderId="4" xfId="0" applyNumberFormat="1" applyFont="1" applyFill="1" applyBorder="1" applyAlignment="1">
      <alignment horizontal="center" vertical="center" wrapText="1"/>
    </xf>
    <xf numFmtId="3" fontId="3" fillId="11" borderId="4" xfId="0" applyNumberFormat="1" applyFont="1" applyFill="1" applyBorder="1" applyAlignment="1">
      <alignment horizontal="center" vertical="center" wrapText="1"/>
    </xf>
    <xf numFmtId="0" fontId="45" fillId="11" borderId="4" xfId="0" applyFont="1" applyFill="1" applyBorder="1" applyAlignment="1">
      <alignment horizontal="center" vertical="center" wrapText="1"/>
    </xf>
    <xf numFmtId="0" fontId="9" fillId="11" borderId="4" xfId="0" applyFont="1" applyFill="1" applyBorder="1"/>
    <xf numFmtId="10" fontId="9" fillId="11" borderId="4" xfId="0" applyNumberFormat="1" applyFont="1" applyFill="1" applyBorder="1" applyAlignment="1">
      <alignment horizontal="center"/>
    </xf>
    <xf numFmtId="0" fontId="9" fillId="11" borderId="4" xfId="0" applyFont="1" applyFill="1" applyBorder="1" applyAlignment="1">
      <alignment horizontal="center" vertical="center"/>
    </xf>
    <xf numFmtId="0" fontId="9" fillId="11" borderId="4" xfId="0" applyFont="1" applyFill="1" applyBorder="1" applyAlignment="1">
      <alignment horizontal="center" vertical="center" wrapText="1"/>
    </xf>
    <xf numFmtId="0" fontId="9" fillId="11" borderId="4" xfId="0" applyFont="1" applyFill="1" applyBorder="1" applyAlignment="1">
      <alignment horizontal="center" wrapText="1"/>
    </xf>
    <xf numFmtId="165" fontId="9" fillId="11" borderId="4" xfId="0" applyNumberFormat="1" applyFont="1" applyFill="1" applyBorder="1" applyAlignment="1">
      <alignment horizontal="center"/>
    </xf>
    <xf numFmtId="165" fontId="5" fillId="6" borderId="4" xfId="0" applyNumberFormat="1" applyFont="1" applyFill="1" applyBorder="1" applyAlignment="1">
      <alignment horizontal="center"/>
    </xf>
    <xf numFmtId="9" fontId="9" fillId="11" borderId="4" xfId="0" applyNumberFormat="1" applyFont="1" applyFill="1" applyBorder="1" applyAlignment="1">
      <alignment horizontal="center"/>
    </xf>
    <xf numFmtId="9" fontId="5" fillId="6" borderId="4" xfId="0" applyNumberFormat="1" applyFont="1" applyFill="1" applyBorder="1" applyAlignment="1">
      <alignment horizontal="center"/>
    </xf>
    <xf numFmtId="9" fontId="40" fillId="11" borderId="4" xfId="0" applyNumberFormat="1" applyFont="1" applyFill="1" applyBorder="1" applyAlignment="1">
      <alignment horizontal="center"/>
    </xf>
    <xf numFmtId="9" fontId="6" fillId="6" borderId="4" xfId="0" applyNumberFormat="1" applyFont="1" applyFill="1" applyBorder="1" applyAlignment="1">
      <alignment horizontal="center" vertical="center" wrapText="1"/>
    </xf>
    <xf numFmtId="0" fontId="4" fillId="7" borderId="4" xfId="0" applyFont="1" applyFill="1" applyBorder="1" applyAlignment="1">
      <alignment horizontal="center" wrapText="1"/>
    </xf>
    <xf numFmtId="0" fontId="4" fillId="0" borderId="4" xfId="0" applyFont="1" applyBorder="1" applyAlignment="1">
      <alignment horizontal="center" wrapText="1"/>
    </xf>
    <xf numFmtId="0" fontId="7" fillId="11" borderId="4" xfId="0" applyFont="1" applyFill="1" applyBorder="1" applyAlignment="1">
      <alignment horizontal="right" wrapText="1"/>
    </xf>
    <xf numFmtId="0" fontId="8" fillId="0" borderId="4" xfId="0" applyFont="1" applyBorder="1"/>
    <xf numFmtId="0" fontId="6" fillId="6" borderId="4" xfId="0" applyFont="1" applyFill="1" applyBorder="1" applyAlignment="1">
      <alignment horizontal="center" vertical="center" wrapText="1"/>
    </xf>
    <xf numFmtId="0" fontId="12" fillId="7" borderId="0" xfId="0" applyFont="1" applyFill="1" applyAlignment="1">
      <alignment wrapText="1"/>
    </xf>
    <xf numFmtId="0" fontId="46" fillId="7" borderId="0" xfId="0" applyFont="1" applyFill="1"/>
    <xf numFmtId="0" fontId="7" fillId="7" borderId="4" xfId="0" applyFont="1" applyFill="1" applyBorder="1" applyAlignment="1">
      <alignment horizontal="center"/>
    </xf>
    <xf numFmtId="10" fontId="3" fillId="6" borderId="4" xfId="0" applyNumberFormat="1" applyFont="1" applyFill="1" applyBorder="1" applyAlignment="1">
      <alignment horizontal="center" vertical="center" wrapText="1"/>
    </xf>
    <xf numFmtId="0" fontId="4" fillId="11" borderId="4" xfId="0" applyFont="1" applyFill="1" applyBorder="1"/>
    <xf numFmtId="9" fontId="4" fillId="6" borderId="4" xfId="0" applyNumberFormat="1" applyFont="1" applyFill="1" applyBorder="1" applyAlignment="1">
      <alignment horizontal="center"/>
    </xf>
    <xf numFmtId="0" fontId="4" fillId="6" borderId="4" xfId="0" applyFont="1" applyFill="1" applyBorder="1" applyAlignment="1">
      <alignment horizontal="center"/>
    </xf>
    <xf numFmtId="0" fontId="4" fillId="7" borderId="4" xfId="0" applyFont="1" applyFill="1" applyBorder="1" applyAlignment="1">
      <alignment horizontal="center"/>
    </xf>
    <xf numFmtId="10" fontId="4" fillId="6" borderId="4" xfId="0" applyNumberFormat="1" applyFont="1" applyFill="1" applyBorder="1" applyAlignment="1">
      <alignment horizontal="center"/>
    </xf>
    <xf numFmtId="10" fontId="4" fillId="7" borderId="4" xfId="0" applyNumberFormat="1" applyFont="1" applyFill="1" applyBorder="1" applyAlignment="1">
      <alignment horizontal="center"/>
    </xf>
    <xf numFmtId="0" fontId="47" fillId="11" borderId="4" xfId="0" applyFont="1" applyFill="1" applyBorder="1"/>
    <xf numFmtId="9" fontId="4" fillId="7" borderId="4" xfId="0" applyNumberFormat="1" applyFont="1" applyFill="1" applyBorder="1" applyAlignment="1">
      <alignment horizontal="center"/>
    </xf>
    <xf numFmtId="0" fontId="11" fillId="6" borderId="4" xfId="0" applyFont="1" applyFill="1" applyBorder="1" applyAlignment="1">
      <alignment horizontal="center" vertical="center" wrapText="1"/>
    </xf>
    <xf numFmtId="0" fontId="47" fillId="6" borderId="4" xfId="0" applyFont="1" applyFill="1" applyBorder="1"/>
    <xf numFmtId="0" fontId="48" fillId="6" borderId="0" xfId="0" applyFont="1" applyFill="1"/>
    <xf numFmtId="0" fontId="47" fillId="6" borderId="4" xfId="0" applyFont="1" applyFill="1" applyBorder="1" applyAlignment="1">
      <alignment horizontal="center" wrapText="1"/>
    </xf>
    <xf numFmtId="0" fontId="7" fillId="6" borderId="4" xfId="0" applyFont="1" applyFill="1" applyBorder="1" applyAlignment="1">
      <alignment horizontal="center"/>
    </xf>
    <xf numFmtId="49" fontId="4" fillId="6" borderId="4" xfId="0" applyNumberFormat="1" applyFont="1" applyFill="1" applyBorder="1" applyAlignment="1">
      <alignment horizontal="center"/>
    </xf>
    <xf numFmtId="0" fontId="48" fillId="6" borderId="4" xfId="0" applyFont="1" applyFill="1" applyBorder="1"/>
    <xf numFmtId="0" fontId="11" fillId="6" borderId="0" xfId="0" applyFont="1" applyFill="1" applyAlignment="1">
      <alignment horizontal="center" vertical="center" wrapText="1"/>
    </xf>
    <xf numFmtId="0" fontId="6" fillId="0" borderId="4" xfId="0" applyFont="1" applyBorder="1" applyAlignment="1">
      <alignment horizontal="right" wrapText="1"/>
    </xf>
    <xf numFmtId="0" fontId="6" fillId="6" borderId="8" xfId="0" applyFont="1" applyFill="1" applyBorder="1" applyAlignment="1">
      <alignment horizontal="right" wrapText="1"/>
    </xf>
    <xf numFmtId="9" fontId="6" fillId="5" borderId="6" xfId="0" applyNumberFormat="1" applyFont="1" applyFill="1" applyBorder="1" applyAlignment="1">
      <alignment horizontal="center" wrapText="1"/>
    </xf>
    <xf numFmtId="0" fontId="3" fillId="10" borderId="4" xfId="0" applyFont="1" applyFill="1" applyBorder="1" applyAlignment="1">
      <alignment horizontal="center" wrapText="1"/>
    </xf>
    <xf numFmtId="0" fontId="6" fillId="0" borderId="3" xfId="0" applyFont="1" applyBorder="1" applyAlignment="1">
      <alignment horizontal="center" wrapText="1"/>
    </xf>
    <xf numFmtId="164" fontId="6" fillId="6" borderId="3" xfId="0" applyNumberFormat="1" applyFont="1" applyFill="1" applyBorder="1" applyAlignment="1">
      <alignment horizontal="center" wrapText="1"/>
    </xf>
    <xf numFmtId="9" fontId="6" fillId="5" borderId="3" xfId="0" applyNumberFormat="1" applyFont="1" applyFill="1" applyBorder="1" applyAlignment="1">
      <alignment horizontal="center" wrapText="1"/>
    </xf>
    <xf numFmtId="164" fontId="2" fillId="6" borderId="6" xfId="0" applyNumberFormat="1" applyFont="1" applyFill="1" applyBorder="1"/>
    <xf numFmtId="1" fontId="3" fillId="5" borderId="6" xfId="0" applyNumberFormat="1" applyFont="1" applyFill="1" applyBorder="1" applyAlignment="1">
      <alignment horizontal="center" wrapText="1"/>
    </xf>
    <xf numFmtId="0" fontId="3" fillId="12" borderId="6" xfId="0" applyFont="1" applyFill="1" applyBorder="1" applyAlignment="1">
      <alignment horizontal="center" wrapText="1"/>
    </xf>
    <xf numFmtId="0" fontId="6" fillId="0" borderId="0" xfId="0" applyFont="1" applyAlignment="1">
      <alignment horizontal="right" wrapText="1"/>
    </xf>
    <xf numFmtId="0" fontId="6" fillId="0" borderId="10" xfId="0" applyFont="1" applyBorder="1" applyAlignment="1">
      <alignment horizontal="right" wrapText="1"/>
    </xf>
    <xf numFmtId="0" fontId="6" fillId="0" borderId="13" xfId="0" applyFont="1" applyBorder="1" applyAlignment="1">
      <alignment horizontal="center" wrapText="1"/>
    </xf>
    <xf numFmtId="0" fontId="6" fillId="5" borderId="14" xfId="0" applyFont="1" applyFill="1" applyBorder="1" applyAlignment="1">
      <alignment horizontal="center" wrapText="1"/>
    </xf>
    <xf numFmtId="0" fontId="6" fillId="5" borderId="15" xfId="0" applyFont="1" applyFill="1" applyBorder="1" applyAlignment="1">
      <alignment horizontal="center" wrapText="1"/>
    </xf>
    <xf numFmtId="0" fontId="6" fillId="2" borderId="14" xfId="0" applyFont="1" applyFill="1" applyBorder="1" applyAlignment="1">
      <alignment horizontal="center" wrapText="1"/>
    </xf>
    <xf numFmtId="0" fontId="6" fillId="2" borderId="15" xfId="0" applyFont="1" applyFill="1" applyBorder="1" applyAlignment="1">
      <alignment horizontal="center" wrapText="1"/>
    </xf>
    <xf numFmtId="0" fontId="6" fillId="16" borderId="14" xfId="0" applyFont="1" applyFill="1" applyBorder="1" applyAlignment="1">
      <alignment horizontal="center" wrapText="1"/>
    </xf>
    <xf numFmtId="0" fontId="6" fillId="16" borderId="15" xfId="0" applyFont="1" applyFill="1" applyBorder="1" applyAlignment="1">
      <alignment horizontal="center" wrapText="1"/>
    </xf>
    <xf numFmtId="0" fontId="6" fillId="17" borderId="14" xfId="0" applyFont="1" applyFill="1" applyBorder="1" applyAlignment="1">
      <alignment horizontal="center" wrapText="1"/>
    </xf>
    <xf numFmtId="0" fontId="6" fillId="17" borderId="15" xfId="0" applyFont="1" applyFill="1" applyBorder="1" applyAlignment="1">
      <alignment horizontal="center" wrapText="1"/>
    </xf>
    <xf numFmtId="0" fontId="6" fillId="16" borderId="16" xfId="0" applyFont="1" applyFill="1" applyBorder="1" applyAlignment="1">
      <alignment horizontal="center" wrapText="1"/>
    </xf>
    <xf numFmtId="0" fontId="3" fillId="10" borderId="10" xfId="0" applyFont="1" applyFill="1" applyBorder="1" applyAlignment="1">
      <alignment horizontal="center" wrapText="1"/>
    </xf>
    <xf numFmtId="1" fontId="50" fillId="15" borderId="0" xfId="0" applyNumberFormat="1" applyFont="1" applyFill="1" applyAlignment="1">
      <alignment horizontal="center" wrapText="1"/>
    </xf>
    <xf numFmtId="1" fontId="3" fillId="12" borderId="0" xfId="0" applyNumberFormat="1" applyFont="1" applyFill="1" applyAlignment="1">
      <alignment horizontal="center" wrapText="1"/>
    </xf>
    <xf numFmtId="0" fontId="3" fillId="12" borderId="12" xfId="0" applyFont="1" applyFill="1" applyBorder="1" applyAlignment="1">
      <alignment horizontal="center" wrapText="1"/>
    </xf>
    <xf numFmtId="0" fontId="3" fillId="0" borderId="0" xfId="0" applyFont="1" applyAlignment="1">
      <alignment horizontal="center" wrapText="1"/>
    </xf>
    <xf numFmtId="0" fontId="51" fillId="0" borderId="0" xfId="0" applyFont="1" applyAlignment="1">
      <alignment horizontal="center" wrapText="1"/>
    </xf>
    <xf numFmtId="0" fontId="3" fillId="0" borderId="12" xfId="0" applyFont="1" applyBorder="1" applyAlignment="1">
      <alignment horizontal="center" wrapText="1"/>
    </xf>
    <xf numFmtId="49" fontId="3" fillId="0" borderId="0" xfId="0" applyNumberFormat="1" applyFont="1" applyAlignment="1">
      <alignment horizontal="center" wrapText="1"/>
    </xf>
    <xf numFmtId="0" fontId="2" fillId="0" borderId="12" xfId="0" applyFont="1" applyBorder="1"/>
    <xf numFmtId="0" fontId="52" fillId="0" borderId="0" xfId="0" applyFont="1" applyAlignment="1">
      <alignment horizontal="center" wrapText="1"/>
    </xf>
    <xf numFmtId="0" fontId="53" fillId="0" borderId="12" xfId="0" applyFont="1" applyBorder="1" applyAlignment="1">
      <alignment horizontal="center" wrapText="1"/>
    </xf>
    <xf numFmtId="0" fontId="34" fillId="0" borderId="12" xfId="0" applyFont="1" applyBorder="1" applyAlignment="1">
      <alignment horizontal="center" wrapText="1"/>
    </xf>
    <xf numFmtId="0" fontId="54" fillId="0" borderId="10" xfId="0" applyFont="1" applyBorder="1" applyAlignment="1">
      <alignment horizontal="center" wrapText="1"/>
    </xf>
    <xf numFmtId="1" fontId="3" fillId="12" borderId="12" xfId="0" applyNumberFormat="1" applyFont="1" applyFill="1" applyBorder="1" applyAlignment="1">
      <alignment horizontal="center" wrapText="1"/>
    </xf>
    <xf numFmtId="0" fontId="34" fillId="0" borderId="0" xfId="0" applyFont="1" applyAlignment="1">
      <alignment horizontal="center" wrapText="1"/>
    </xf>
    <xf numFmtId="0" fontId="35" fillId="0" borderId="12" xfId="0" applyFont="1" applyBorder="1" applyAlignment="1">
      <alignment horizontal="center" wrapText="1"/>
    </xf>
    <xf numFmtId="0" fontId="36" fillId="0" borderId="12" xfId="0" applyFont="1" applyBorder="1" applyAlignment="1">
      <alignment horizontal="center" wrapText="1"/>
    </xf>
    <xf numFmtId="0" fontId="55" fillId="0" borderId="17" xfId="0" applyFont="1" applyBorder="1" applyAlignment="1">
      <alignment horizontal="center" wrapText="1"/>
    </xf>
    <xf numFmtId="0" fontId="34" fillId="6" borderId="12" xfId="0" applyFont="1" applyFill="1" applyBorder="1" applyAlignment="1">
      <alignment horizontal="center" wrapText="1"/>
    </xf>
    <xf numFmtId="0" fontId="2" fillId="0" borderId="10" xfId="0" applyFont="1" applyBorder="1"/>
    <xf numFmtId="0" fontId="3" fillId="0" borderId="10" xfId="0" applyFont="1" applyBorder="1" applyAlignment="1">
      <alignment horizontal="center" wrapText="1"/>
    </xf>
    <xf numFmtId="0" fontId="56" fillId="0" borderId="12" xfId="0" applyFont="1" applyBorder="1" applyAlignment="1">
      <alignment horizontal="center" wrapText="1"/>
    </xf>
    <xf numFmtId="0" fontId="57" fillId="0" borderId="12" xfId="0" applyFont="1" applyBorder="1" applyAlignment="1">
      <alignment horizontal="center" wrapText="1"/>
    </xf>
    <xf numFmtId="0" fontId="58" fillId="0" borderId="0" xfId="0" applyFont="1" applyAlignment="1">
      <alignment horizontal="center" wrapText="1"/>
    </xf>
    <xf numFmtId="49" fontId="59" fillId="0" borderId="0" xfId="0" applyNumberFormat="1" applyFont="1" applyAlignment="1">
      <alignment horizontal="center" wrapText="1"/>
    </xf>
    <xf numFmtId="0" fontId="60" fillId="0" borderId="10" xfId="0" applyFont="1" applyBorder="1" applyAlignment="1">
      <alignment horizontal="center" wrapText="1"/>
    </xf>
    <xf numFmtId="3" fontId="3" fillId="0" borderId="0" xfId="0" applyNumberFormat="1" applyFont="1" applyAlignment="1">
      <alignment horizontal="center" wrapText="1"/>
    </xf>
    <xf numFmtId="3" fontId="3" fillId="0" borderId="12" xfId="0" applyNumberFormat="1" applyFont="1" applyBorder="1" applyAlignment="1">
      <alignment horizontal="center" wrapText="1"/>
    </xf>
    <xf numFmtId="0" fontId="3" fillId="0" borderId="12" xfId="0" applyFont="1" applyBorder="1" applyAlignment="1">
      <alignment horizontal="center"/>
    </xf>
    <xf numFmtId="0" fontId="61" fillId="0" borderId="12" xfId="0" applyFont="1" applyBorder="1" applyAlignment="1">
      <alignment horizontal="center" wrapText="1"/>
    </xf>
    <xf numFmtId="0" fontId="6" fillId="11" borderId="0" xfId="0" applyFont="1" applyFill="1" applyAlignment="1">
      <alignment horizontal="right" vertical="center" wrapText="1"/>
    </xf>
    <xf numFmtId="9" fontId="6" fillId="11" borderId="18" xfId="0" applyNumberFormat="1" applyFont="1" applyFill="1" applyBorder="1" applyAlignment="1">
      <alignment horizontal="center" vertical="center" wrapText="1"/>
    </xf>
    <xf numFmtId="165" fontId="3" fillId="11" borderId="19" xfId="0" applyNumberFormat="1" applyFont="1" applyFill="1" applyBorder="1" applyAlignment="1">
      <alignment horizontal="center" vertical="center" wrapText="1"/>
    </xf>
    <xf numFmtId="165" fontId="3" fillId="11" borderId="20" xfId="0" applyNumberFormat="1" applyFont="1" applyFill="1" applyBorder="1" applyAlignment="1">
      <alignment horizontal="center" vertical="center" wrapText="1"/>
    </xf>
    <xf numFmtId="0" fontId="3" fillId="11" borderId="20"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9" fillId="11" borderId="0" xfId="0" applyFont="1" applyFill="1" applyAlignment="1">
      <alignment horizontal="center"/>
    </xf>
    <xf numFmtId="0" fontId="6" fillId="11" borderId="14" xfId="0" applyFont="1" applyFill="1" applyBorder="1" applyAlignment="1">
      <alignment horizontal="center" wrapText="1"/>
    </xf>
    <xf numFmtId="0" fontId="6" fillId="11" borderId="18" xfId="0" applyFont="1" applyFill="1" applyBorder="1" applyAlignment="1">
      <alignment horizontal="center" vertical="center" wrapText="1"/>
    </xf>
    <xf numFmtId="165" fontId="6" fillId="11" borderId="25" xfId="0" applyNumberFormat="1" applyFont="1" applyFill="1" applyBorder="1" applyAlignment="1">
      <alignment horizontal="center" wrapText="1"/>
    </xf>
    <xf numFmtId="165" fontId="6" fillId="11" borderId="26" xfId="0" applyNumberFormat="1" applyFont="1" applyFill="1" applyBorder="1" applyAlignment="1">
      <alignment horizontal="center" wrapText="1"/>
    </xf>
    <xf numFmtId="0" fontId="6" fillId="11" borderId="26" xfId="0" applyFont="1" applyFill="1" applyBorder="1" applyAlignment="1">
      <alignment horizontal="center" wrapText="1"/>
    </xf>
    <xf numFmtId="0" fontId="6" fillId="11" borderId="25" xfId="0" applyFont="1" applyFill="1" applyBorder="1" applyAlignment="1">
      <alignment horizontal="center" wrapText="1"/>
    </xf>
    <xf numFmtId="10" fontId="3" fillId="11" borderId="20" xfId="0" applyNumberFormat="1" applyFont="1" applyFill="1" applyBorder="1" applyAlignment="1">
      <alignment horizontal="center" vertical="center" wrapText="1"/>
    </xf>
    <xf numFmtId="165" fontId="3" fillId="11" borderId="28" xfId="0" applyNumberFormat="1" applyFont="1" applyFill="1" applyBorder="1" applyAlignment="1">
      <alignment horizontal="center" vertical="center" wrapText="1"/>
    </xf>
    <xf numFmtId="1" fontId="4" fillId="11" borderId="29" xfId="0" applyNumberFormat="1" applyFont="1" applyFill="1" applyBorder="1" applyAlignment="1">
      <alignment horizontal="center" vertical="center" wrapText="1"/>
    </xf>
    <xf numFmtId="0" fontId="3" fillId="11" borderId="28" xfId="0" applyFont="1" applyFill="1" applyBorder="1" applyAlignment="1">
      <alignment horizontal="center" vertical="center" wrapText="1"/>
    </xf>
    <xf numFmtId="0" fontId="3" fillId="11" borderId="0" xfId="0" applyFont="1" applyFill="1" applyAlignment="1">
      <alignment horizontal="center" vertical="center" wrapText="1"/>
    </xf>
    <xf numFmtId="0" fontId="4" fillId="11" borderId="0" xfId="0" applyFont="1" applyFill="1" applyAlignment="1">
      <alignment horizontal="center" vertical="center" wrapText="1"/>
    </xf>
    <xf numFmtId="0" fontId="62" fillId="11" borderId="0" xfId="0" applyFont="1" applyFill="1" applyAlignment="1">
      <alignment horizontal="center" vertical="center" wrapText="1"/>
    </xf>
    <xf numFmtId="0" fontId="63" fillId="11" borderId="0" xfId="0" applyFont="1" applyFill="1" applyAlignment="1">
      <alignment horizontal="center" vertical="center" wrapText="1"/>
    </xf>
    <xf numFmtId="0" fontId="35" fillId="11" borderId="0" xfId="0" applyFont="1" applyFill="1" applyAlignment="1">
      <alignment horizontal="center" vertical="center" wrapText="1"/>
    </xf>
    <xf numFmtId="0" fontId="34" fillId="11" borderId="0" xfId="0" applyFont="1" applyFill="1" applyAlignment="1">
      <alignment horizontal="center" vertical="center" wrapText="1"/>
    </xf>
    <xf numFmtId="0" fontId="4" fillId="11" borderId="20" xfId="0" applyFont="1" applyFill="1" applyBorder="1" applyAlignment="1">
      <alignment horizontal="center" vertical="center" wrapText="1"/>
    </xf>
    <xf numFmtId="0" fontId="64" fillId="11" borderId="0" xfId="0" applyFont="1" applyFill="1" applyAlignment="1">
      <alignment horizontal="center" vertical="center" wrapText="1"/>
    </xf>
    <xf numFmtId="0" fontId="4" fillId="11" borderId="0" xfId="0" applyFont="1" applyFill="1" applyAlignment="1">
      <alignment horizontal="center" wrapText="1"/>
    </xf>
    <xf numFmtId="49" fontId="65" fillId="11" borderId="0" xfId="0" applyNumberFormat="1" applyFont="1" applyFill="1" applyAlignment="1">
      <alignment horizontal="center" vertical="center" wrapText="1"/>
    </xf>
    <xf numFmtId="3" fontId="3" fillId="11" borderId="0" xfId="0" applyNumberFormat="1" applyFont="1" applyFill="1" applyAlignment="1">
      <alignment horizontal="center" vertical="center" wrapText="1"/>
    </xf>
    <xf numFmtId="0" fontId="66" fillId="11" borderId="0" xfId="0" applyFont="1" applyFill="1" applyAlignment="1">
      <alignment horizontal="center" vertical="center" wrapText="1"/>
    </xf>
    <xf numFmtId="0" fontId="9" fillId="11" borderId="0" xfId="0" applyFont="1" applyFill="1"/>
    <xf numFmtId="9" fontId="9" fillId="11" borderId="20" xfId="0" applyNumberFormat="1" applyFont="1" applyFill="1" applyBorder="1" applyAlignment="1">
      <alignment horizontal="center"/>
    </xf>
    <xf numFmtId="165" fontId="9" fillId="11" borderId="0" xfId="0" applyNumberFormat="1" applyFont="1" applyFill="1" applyAlignment="1">
      <alignment horizontal="center"/>
    </xf>
    <xf numFmtId="0" fontId="9" fillId="11" borderId="0" xfId="0" applyFont="1" applyFill="1" applyAlignment="1">
      <alignment horizontal="center" vertical="center"/>
    </xf>
    <xf numFmtId="0" fontId="9" fillId="11" borderId="0" xfId="0" applyFont="1" applyFill="1" applyAlignment="1">
      <alignment horizontal="center" vertical="center" wrapText="1"/>
    </xf>
    <xf numFmtId="0" fontId="9" fillId="11" borderId="0" xfId="0" applyFont="1" applyFill="1" applyAlignment="1">
      <alignment horizontal="center" wrapText="1"/>
    </xf>
    <xf numFmtId="0" fontId="9" fillId="11" borderId="20" xfId="0" applyFont="1" applyFill="1" applyBorder="1" applyAlignment="1">
      <alignment horizontal="center"/>
    </xf>
    <xf numFmtId="9" fontId="9" fillId="11" borderId="0" xfId="0" applyNumberFormat="1" applyFont="1" applyFill="1" applyAlignment="1">
      <alignment horizontal="center"/>
    </xf>
    <xf numFmtId="9" fontId="40" fillId="11" borderId="0" xfId="0" applyNumberFormat="1" applyFont="1" applyFill="1" applyAlignment="1">
      <alignment horizontal="center"/>
    </xf>
    <xf numFmtId="0" fontId="49" fillId="11" borderId="30" xfId="0" applyFont="1" applyFill="1" applyBorder="1" applyAlignment="1">
      <alignment horizontal="center" vertical="center" wrapText="1"/>
    </xf>
    <xf numFmtId="0" fontId="67" fillId="6" borderId="0" xfId="0" applyFont="1" applyFill="1"/>
    <xf numFmtId="9" fontId="6" fillId="11" borderId="0" xfId="0" applyNumberFormat="1" applyFont="1" applyFill="1" applyAlignment="1">
      <alignment horizontal="center" vertical="center" wrapText="1"/>
    </xf>
    <xf numFmtId="9" fontId="6" fillId="11" borderId="20" xfId="0" applyNumberFormat="1" applyFont="1" applyFill="1" applyBorder="1" applyAlignment="1">
      <alignment horizontal="center" vertical="center" wrapText="1"/>
    </xf>
    <xf numFmtId="0" fontId="7" fillId="11" borderId="0" xfId="0" applyFont="1" applyFill="1" applyAlignment="1">
      <alignment horizontal="right" wrapText="1"/>
    </xf>
    <xf numFmtId="0" fontId="6" fillId="11" borderId="31" xfId="0" applyFont="1" applyFill="1" applyBorder="1" applyAlignment="1">
      <alignment horizontal="center" vertical="center" wrapText="1"/>
    </xf>
    <xf numFmtId="1" fontId="50" fillId="11" borderId="33" xfId="0" applyNumberFormat="1" applyFont="1" applyFill="1" applyBorder="1" applyAlignment="1">
      <alignment horizontal="center" vertical="center" wrapText="1"/>
    </xf>
    <xf numFmtId="2" fontId="3" fillId="11" borderId="34" xfId="0" applyNumberFormat="1" applyFont="1" applyFill="1" applyBorder="1" applyAlignment="1">
      <alignment horizontal="center" vertical="center" wrapText="1"/>
    </xf>
    <xf numFmtId="49" fontId="3" fillId="11" borderId="20" xfId="0" applyNumberFormat="1" applyFont="1" applyFill="1" applyBorder="1" applyAlignment="1">
      <alignment horizontal="center" vertical="center" wrapText="1"/>
    </xf>
    <xf numFmtId="9" fontId="3" fillId="11" borderId="20" xfId="0" applyNumberFormat="1" applyFont="1" applyFill="1" applyBorder="1" applyAlignment="1">
      <alignment horizontal="center" vertical="center" wrapText="1"/>
    </xf>
    <xf numFmtId="0" fontId="4" fillId="11" borderId="28" xfId="0" applyFont="1" applyFill="1" applyBorder="1" applyAlignment="1">
      <alignment horizontal="center" vertical="center" wrapText="1"/>
    </xf>
    <xf numFmtId="1" fontId="50" fillId="11" borderId="29" xfId="0" applyNumberFormat="1" applyFont="1" applyFill="1" applyBorder="1" applyAlignment="1">
      <alignment horizontal="center" vertical="center" wrapText="1"/>
    </xf>
    <xf numFmtId="2" fontId="3" fillId="11" borderId="20" xfId="0" applyNumberFormat="1" applyFont="1" applyFill="1" applyBorder="1" applyAlignment="1">
      <alignment horizontal="center" vertical="center" wrapText="1"/>
    </xf>
    <xf numFmtId="10" fontId="9" fillId="11" borderId="0" xfId="0" applyNumberFormat="1" applyFont="1" applyFill="1" applyAlignment="1">
      <alignment horizontal="center"/>
    </xf>
    <xf numFmtId="10" fontId="9" fillId="11" borderId="20" xfId="0" applyNumberFormat="1" applyFont="1" applyFill="1" applyBorder="1" applyAlignment="1">
      <alignment horizontal="center"/>
    </xf>
    <xf numFmtId="10" fontId="3" fillId="11" borderId="34" xfId="0" applyNumberFormat="1" applyFont="1" applyFill="1" applyBorder="1" applyAlignment="1">
      <alignment horizontal="center" vertical="center" wrapText="1"/>
    </xf>
    <xf numFmtId="3" fontId="3" fillId="11" borderId="20" xfId="0" applyNumberFormat="1" applyFont="1" applyFill="1" applyBorder="1" applyAlignment="1">
      <alignment horizontal="center" vertical="center" wrapText="1"/>
    </xf>
    <xf numFmtId="0" fontId="68" fillId="0" borderId="4" xfId="0" applyFont="1" applyBorder="1"/>
    <xf numFmtId="0" fontId="69" fillId="11" borderId="4" xfId="0" applyFont="1" applyFill="1" applyBorder="1" applyAlignment="1">
      <alignment horizontal="right" vertical="center" wrapText="1"/>
    </xf>
    <xf numFmtId="0" fontId="70" fillId="6" borderId="4" xfId="0" applyFont="1" applyFill="1" applyBorder="1" applyAlignment="1">
      <alignment horizontal="center" vertical="center" wrapText="1"/>
    </xf>
    <xf numFmtId="0" fontId="70" fillId="9" borderId="4" xfId="0" applyFont="1" applyFill="1" applyBorder="1" applyAlignment="1">
      <alignment horizontal="center" vertical="center" wrapText="1"/>
    </xf>
    <xf numFmtId="0" fontId="68" fillId="9" borderId="4" xfId="0" applyFont="1" applyFill="1" applyBorder="1" applyAlignment="1">
      <alignment horizontal="center" wrapText="1"/>
    </xf>
    <xf numFmtId="0" fontId="68" fillId="0" borderId="4" xfId="0" applyFont="1" applyBorder="1" applyAlignment="1">
      <alignment horizontal="center"/>
    </xf>
    <xf numFmtId="0" fontId="71" fillId="11" borderId="4" xfId="0" applyFont="1" applyFill="1" applyBorder="1" applyAlignment="1">
      <alignment horizontal="right" wrapText="1"/>
    </xf>
    <xf numFmtId="0" fontId="72" fillId="9" borderId="4" xfId="0" applyFont="1" applyFill="1" applyBorder="1" applyAlignment="1">
      <alignment horizontal="center" wrapText="1"/>
    </xf>
    <xf numFmtId="0" fontId="73" fillId="0" borderId="4" xfId="0" applyFont="1" applyBorder="1"/>
    <xf numFmtId="0" fontId="69" fillId="11" borderId="4" xfId="0" applyFont="1" applyFill="1" applyBorder="1" applyAlignment="1">
      <alignment horizontal="center" wrapText="1"/>
    </xf>
    <xf numFmtId="0" fontId="69" fillId="6" borderId="4" xfId="0" applyFont="1" applyFill="1" applyBorder="1" applyAlignment="1">
      <alignment horizontal="center" wrapText="1"/>
    </xf>
    <xf numFmtId="0" fontId="70" fillId="11" borderId="4" xfId="0" applyFont="1" applyFill="1" applyBorder="1" applyAlignment="1">
      <alignment horizontal="center" vertical="center" wrapText="1"/>
    </xf>
    <xf numFmtId="0" fontId="69" fillId="5" borderId="4" xfId="0" applyFont="1" applyFill="1" applyBorder="1" applyAlignment="1">
      <alignment horizontal="center" wrapText="1"/>
    </xf>
    <xf numFmtId="0" fontId="72" fillId="11" borderId="4" xfId="0" applyFont="1" applyFill="1" applyBorder="1" applyAlignment="1">
      <alignment horizontal="center" vertical="center" wrapText="1"/>
    </xf>
    <xf numFmtId="1" fontId="70" fillId="11" borderId="4" xfId="0" applyNumberFormat="1" applyFont="1" applyFill="1" applyBorder="1" applyAlignment="1">
      <alignment horizontal="center" vertical="center" wrapText="1"/>
    </xf>
    <xf numFmtId="9" fontId="70" fillId="11" borderId="4" xfId="0" applyNumberFormat="1" applyFont="1" applyFill="1" applyBorder="1" applyAlignment="1">
      <alignment horizontal="center" vertical="center" wrapText="1"/>
    </xf>
    <xf numFmtId="0" fontId="70" fillId="0" borderId="4" xfId="0" applyFont="1" applyBorder="1" applyAlignment="1">
      <alignment horizontal="center" vertical="center" wrapText="1"/>
    </xf>
    <xf numFmtId="0" fontId="72" fillId="0" borderId="4" xfId="0" applyFont="1" applyBorder="1" applyAlignment="1">
      <alignment horizontal="center" vertical="center" wrapText="1"/>
    </xf>
    <xf numFmtId="1" fontId="4" fillId="6" borderId="4" xfId="0" applyNumberFormat="1" applyFont="1" applyFill="1" applyBorder="1" applyAlignment="1">
      <alignment horizontal="center" vertical="center" wrapText="1"/>
    </xf>
    <xf numFmtId="0" fontId="70" fillId="5" borderId="4" xfId="0" applyFont="1" applyFill="1" applyBorder="1" applyAlignment="1">
      <alignment horizontal="center" vertical="center" wrapText="1"/>
    </xf>
    <xf numFmtId="0" fontId="68" fillId="5" borderId="4" xfId="0" applyFont="1" applyFill="1" applyBorder="1" applyAlignment="1">
      <alignment horizontal="center"/>
    </xf>
    <xf numFmtId="0" fontId="3" fillId="0" borderId="28" xfId="0" applyFont="1" applyBorder="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74" fillId="0" borderId="0" xfId="0" applyFont="1" applyAlignment="1">
      <alignment horizontal="center" vertical="center" wrapText="1"/>
    </xf>
    <xf numFmtId="0" fontId="34" fillId="0" borderId="0" xfId="0" applyFont="1" applyAlignment="1">
      <alignment horizontal="center" vertical="center" wrapText="1"/>
    </xf>
    <xf numFmtId="0" fontId="75" fillId="0" borderId="0" xfId="0" applyFont="1" applyAlignment="1">
      <alignment horizontal="center" vertical="center" wrapText="1"/>
    </xf>
    <xf numFmtId="0" fontId="4" fillId="0" borderId="0" xfId="0" applyFont="1"/>
    <xf numFmtId="0" fontId="4" fillId="0" borderId="4" xfId="0" applyFont="1" applyBorder="1"/>
    <xf numFmtId="0" fontId="40" fillId="0" borderId="4" xfId="0" applyFont="1" applyBorder="1"/>
    <xf numFmtId="0" fontId="6" fillId="0" borderId="4" xfId="0" applyFont="1" applyBorder="1" applyAlignment="1">
      <alignment horizontal="center" wrapText="1"/>
    </xf>
    <xf numFmtId="0" fontId="6" fillId="2" borderId="4" xfId="0" applyFont="1" applyFill="1" applyBorder="1" applyAlignment="1">
      <alignment horizontal="center" wrapText="1"/>
    </xf>
    <xf numFmtId="0" fontId="7" fillId="5" borderId="4" xfId="0" applyFont="1" applyFill="1" applyBorder="1" applyAlignment="1">
      <alignment horizontal="center" wrapText="1"/>
    </xf>
    <xf numFmtId="0" fontId="9" fillId="0" borderId="4" xfId="0" applyFont="1" applyBorder="1" applyAlignment="1">
      <alignment horizontal="center"/>
    </xf>
    <xf numFmtId="0" fontId="3" fillId="0" borderId="4" xfId="0" applyFont="1" applyBorder="1" applyAlignment="1">
      <alignment horizontal="center" wrapText="1"/>
    </xf>
    <xf numFmtId="10" fontId="6" fillId="6" borderId="4" xfId="0" applyNumberFormat="1" applyFont="1" applyFill="1" applyBorder="1" applyAlignment="1">
      <alignment horizontal="center" vertical="center" wrapText="1"/>
    </xf>
    <xf numFmtId="10" fontId="3" fillId="0" borderId="0" xfId="0" applyNumberFormat="1" applyFont="1" applyAlignment="1">
      <alignment horizontal="center" vertical="center" wrapText="1"/>
    </xf>
    <xf numFmtId="0" fontId="6" fillId="4" borderId="4" xfId="0" applyFont="1" applyFill="1" applyBorder="1" applyAlignment="1">
      <alignment horizontal="center" wrapText="1"/>
    </xf>
    <xf numFmtId="0" fontId="76" fillId="4" borderId="4" xfId="0" applyFont="1" applyFill="1" applyBorder="1" applyAlignment="1">
      <alignment horizontal="center" wrapText="1"/>
    </xf>
    <xf numFmtId="0" fontId="77" fillId="0" borderId="0" xfId="0" applyFont="1" applyAlignment="1">
      <alignment horizontal="center"/>
    </xf>
    <xf numFmtId="0" fontId="78" fillId="5" borderId="4" xfId="0" applyFont="1" applyFill="1" applyBorder="1" applyAlignment="1">
      <alignment horizontal="center" wrapText="1"/>
    </xf>
    <xf numFmtId="49" fontId="77" fillId="0" borderId="0" xfId="0" applyNumberFormat="1" applyFont="1" applyAlignment="1">
      <alignment horizontal="center"/>
    </xf>
    <xf numFmtId="0" fontId="79" fillId="2" borderId="4" xfId="0" applyFont="1" applyFill="1" applyBorder="1" applyAlignment="1">
      <alignment horizontal="center" wrapText="1"/>
    </xf>
    <xf numFmtId="0" fontId="80" fillId="2" borderId="4" xfId="0" applyFont="1" applyFill="1" applyBorder="1" applyAlignment="1">
      <alignment horizontal="center" wrapText="1"/>
    </xf>
    <xf numFmtId="0" fontId="81" fillId="2" borderId="4" xfId="0" applyFont="1" applyFill="1" applyBorder="1" applyAlignment="1">
      <alignment horizontal="center" wrapText="1"/>
    </xf>
    <xf numFmtId="0" fontId="82" fillId="0" borderId="0" xfId="0" applyFont="1" applyAlignment="1">
      <alignment wrapText="1"/>
    </xf>
    <xf numFmtId="0" fontId="7" fillId="0" borderId="4" xfId="0" applyFont="1" applyBorder="1" applyAlignment="1">
      <alignment horizontal="center" wrapText="1"/>
    </xf>
    <xf numFmtId="0" fontId="40" fillId="0" borderId="4" xfId="0" applyFont="1" applyBorder="1" applyAlignment="1">
      <alignment horizontal="center"/>
    </xf>
    <xf numFmtId="0" fontId="83" fillId="6" borderId="4" xfId="0" applyFont="1" applyFill="1" applyBorder="1" applyAlignment="1">
      <alignment horizontal="center" wrapText="1"/>
    </xf>
    <xf numFmtId="0" fontId="7" fillId="2" borderId="4" xfId="0" applyFont="1" applyFill="1" applyBorder="1" applyAlignment="1">
      <alignment horizontal="center" wrapText="1"/>
    </xf>
    <xf numFmtId="0" fontId="84" fillId="2" borderId="4" xfId="0" applyFont="1" applyFill="1" applyBorder="1" applyAlignment="1">
      <alignment horizontal="center" wrapText="1"/>
    </xf>
    <xf numFmtId="0" fontId="12" fillId="0" borderId="4" xfId="0" applyFont="1" applyBorder="1" applyAlignment="1">
      <alignment horizontal="center"/>
    </xf>
    <xf numFmtId="0" fontId="85" fillId="0" borderId="4" xfId="0" applyFont="1" applyBorder="1" applyAlignment="1">
      <alignment horizontal="center" wrapText="1"/>
    </xf>
    <xf numFmtId="0" fontId="86" fillId="4" borderId="4" xfId="0" applyFont="1" applyFill="1" applyBorder="1" applyAlignment="1">
      <alignment horizontal="center" wrapText="1"/>
    </xf>
    <xf numFmtId="0" fontId="12" fillId="4" borderId="0" xfId="0" applyFont="1" applyFill="1"/>
    <xf numFmtId="49" fontId="6" fillId="2" borderId="4" xfId="0" applyNumberFormat="1" applyFont="1" applyFill="1" applyBorder="1" applyAlignment="1">
      <alignment horizontal="center" wrapText="1"/>
    </xf>
    <xf numFmtId="0" fontId="87" fillId="2" borderId="4" xfId="0" applyFont="1" applyFill="1" applyBorder="1" applyAlignment="1">
      <alignment horizontal="center" wrapText="1"/>
    </xf>
    <xf numFmtId="0" fontId="6" fillId="0" borderId="0" xfId="0" applyFont="1" applyAlignment="1">
      <alignment wrapText="1"/>
    </xf>
    <xf numFmtId="10" fontId="6" fillId="0" borderId="0" xfId="0" applyNumberFormat="1" applyFont="1" applyAlignment="1">
      <alignment horizontal="center" vertical="center" wrapText="1"/>
    </xf>
    <xf numFmtId="0" fontId="3" fillId="0" borderId="4" xfId="0" applyFont="1" applyBorder="1" applyAlignment="1">
      <alignment horizontal="center" vertical="center" wrapText="1"/>
    </xf>
    <xf numFmtId="0" fontId="4" fillId="0" borderId="4" xfId="0" applyFont="1" applyBorder="1" applyAlignment="1">
      <alignment horizontal="center" vertical="center" wrapText="1"/>
    </xf>
    <xf numFmtId="0" fontId="88" fillId="0" borderId="4" xfId="0" applyFont="1" applyBorder="1" applyAlignment="1">
      <alignment horizontal="center" vertical="center" wrapText="1"/>
    </xf>
    <xf numFmtId="49" fontId="4" fillId="0" borderId="4" xfId="0" applyNumberFormat="1" applyFont="1" applyBorder="1" applyAlignment="1">
      <alignment horizontal="center" vertical="center" wrapText="1"/>
    </xf>
    <xf numFmtId="0" fontId="89" fillId="0" borderId="4" xfId="0" applyFont="1" applyBorder="1" applyAlignment="1">
      <alignment horizontal="center" vertical="center" wrapText="1"/>
    </xf>
    <xf numFmtId="0" fontId="35" fillId="0" borderId="4" xfId="0" applyFont="1" applyBorder="1" applyAlignment="1">
      <alignment horizontal="center" vertical="center" wrapText="1"/>
    </xf>
    <xf numFmtId="0" fontId="90" fillId="0" borderId="4" xfId="0" applyFont="1" applyBorder="1" applyAlignment="1">
      <alignment horizontal="center" vertical="center" wrapText="1"/>
    </xf>
    <xf numFmtId="0" fontId="34" fillId="0" borderId="4" xfId="0" applyFont="1" applyBorder="1" applyAlignment="1">
      <alignment horizontal="center" vertical="center" wrapText="1"/>
    </xf>
    <xf numFmtId="4" fontId="3" fillId="0" borderId="0" xfId="0" applyNumberFormat="1" applyFont="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horizontal="center" vertical="center"/>
    </xf>
    <xf numFmtId="0" fontId="9" fillId="0" borderId="4" xfId="0" applyFont="1" applyBorder="1" applyAlignment="1">
      <alignment horizontal="center" wrapText="1"/>
    </xf>
    <xf numFmtId="0" fontId="9" fillId="0" borderId="4" xfId="0" applyFont="1" applyBorder="1"/>
    <xf numFmtId="0" fontId="5" fillId="0" borderId="4" xfId="0" applyFont="1" applyBorder="1" applyAlignment="1">
      <alignment horizontal="center" vertical="center" wrapText="1"/>
    </xf>
    <xf numFmtId="0" fontId="6" fillId="17" borderId="4" xfId="0" applyFont="1" applyFill="1" applyBorder="1" applyAlignment="1">
      <alignment horizontal="center" wrapText="1"/>
    </xf>
    <xf numFmtId="0" fontId="9" fillId="0" borderId="0" xfId="0" applyFont="1" applyAlignment="1">
      <alignment horizontal="center"/>
    </xf>
    <xf numFmtId="0" fontId="7" fillId="0" borderId="4" xfId="0" applyFont="1" applyBorder="1"/>
    <xf numFmtId="0" fontId="91" fillId="5" borderId="4" xfId="0" applyFont="1" applyFill="1" applyBorder="1" applyAlignment="1">
      <alignment horizontal="center" wrapText="1"/>
    </xf>
    <xf numFmtId="0" fontId="6" fillId="0" borderId="4" xfId="0" applyFont="1" applyBorder="1" applyAlignment="1">
      <alignment wrapText="1"/>
    </xf>
    <xf numFmtId="0" fontId="92" fillId="0" borderId="4" xfId="0" applyFont="1" applyBorder="1" applyAlignment="1">
      <alignment wrapText="1"/>
    </xf>
    <xf numFmtId="0" fontId="93" fillId="17" borderId="4" xfId="0" applyFont="1" applyFill="1" applyBorder="1" applyAlignment="1">
      <alignment horizontal="center" wrapText="1"/>
    </xf>
    <xf numFmtId="0" fontId="94" fillId="2" borderId="4" xfId="0" applyFont="1" applyFill="1" applyBorder="1" applyAlignment="1">
      <alignment horizontal="center" wrapText="1"/>
    </xf>
    <xf numFmtId="0" fontId="95" fillId="0" borderId="4" xfId="0" applyFont="1" applyBorder="1" applyAlignment="1">
      <alignment horizontal="center" wrapText="1"/>
    </xf>
    <xf numFmtId="10" fontId="3" fillId="0" borderId="4" xfId="0" applyNumberFormat="1" applyFont="1" applyBorder="1" applyAlignment="1">
      <alignment horizontal="center" vertical="center" wrapText="1"/>
    </xf>
    <xf numFmtId="0" fontId="7" fillId="0" borderId="4" xfId="0" applyFont="1" applyBorder="1" applyAlignment="1">
      <alignment wrapText="1"/>
    </xf>
    <xf numFmtId="10" fontId="6" fillId="0" borderId="4" xfId="0" applyNumberFormat="1" applyFont="1" applyBorder="1" applyAlignment="1">
      <alignment horizontal="center" vertical="center" wrapText="1"/>
    </xf>
    <xf numFmtId="0" fontId="4" fillId="0" borderId="4" xfId="0" applyFont="1" applyBorder="1" applyAlignment="1">
      <alignment horizontal="center" vertical="center"/>
    </xf>
    <xf numFmtId="0" fontId="96" fillId="0" borderId="4" xfId="0" applyFont="1" applyBorder="1" applyAlignment="1">
      <alignment horizontal="center" vertical="center" wrapText="1"/>
    </xf>
    <xf numFmtId="0" fontId="6" fillId="2" borderId="8" xfId="0" applyFont="1" applyFill="1" applyBorder="1" applyAlignment="1">
      <alignment horizontal="center" wrapText="1"/>
    </xf>
    <xf numFmtId="9" fontId="3" fillId="0" borderId="0" xfId="0" applyNumberFormat="1" applyFont="1" applyAlignment="1">
      <alignment horizontal="center" vertical="center" wrapText="1"/>
    </xf>
    <xf numFmtId="0" fontId="97" fillId="17" borderId="4" xfId="0" applyFont="1" applyFill="1" applyBorder="1" applyAlignment="1">
      <alignment horizontal="center" wrapText="1"/>
    </xf>
    <xf numFmtId="0" fontId="98" fillId="2" borderId="8" xfId="0" applyFont="1" applyFill="1" applyBorder="1" applyAlignment="1">
      <alignment horizontal="center" wrapText="1"/>
    </xf>
    <xf numFmtId="0" fontId="99" fillId="17" borderId="4" xfId="0" applyFont="1" applyFill="1" applyBorder="1" applyAlignment="1">
      <alignment horizontal="center" wrapText="1"/>
    </xf>
    <xf numFmtId="0" fontId="6" fillId="17" borderId="8" xfId="0" applyFont="1" applyFill="1" applyBorder="1" applyAlignment="1">
      <alignment horizontal="center" wrapText="1"/>
    </xf>
    <xf numFmtId="0" fontId="100" fillId="17" borderId="4" xfId="0" applyFont="1" applyFill="1" applyBorder="1" applyAlignment="1">
      <alignment horizontal="center" wrapText="1"/>
    </xf>
    <xf numFmtId="0" fontId="101" fillId="2" borderId="4" xfId="0" applyFont="1" applyFill="1" applyBorder="1" applyAlignment="1">
      <alignment wrapText="1"/>
    </xf>
    <xf numFmtId="0" fontId="40" fillId="2" borderId="4" xfId="0" applyFont="1" applyFill="1" applyBorder="1" applyAlignment="1">
      <alignment horizontal="center"/>
    </xf>
    <xf numFmtId="0" fontId="102" fillId="2" borderId="4" xfId="0" applyFont="1" applyFill="1" applyBorder="1" applyAlignment="1">
      <alignment wrapText="1"/>
    </xf>
    <xf numFmtId="0" fontId="103" fillId="0" borderId="0" xfId="0" applyFont="1" applyAlignment="1">
      <alignment wrapText="1"/>
    </xf>
    <xf numFmtId="0" fontId="7" fillId="2" borderId="4" xfId="0" applyFont="1" applyFill="1" applyBorder="1" applyAlignment="1">
      <alignment wrapText="1"/>
    </xf>
    <xf numFmtId="0" fontId="7" fillId="2" borderId="4" xfId="0" applyFont="1" applyFill="1" applyBorder="1" applyAlignment="1">
      <alignment horizontal="center"/>
    </xf>
    <xf numFmtId="0" fontId="104" fillId="0" borderId="4" xfId="0" applyFont="1" applyBorder="1" applyAlignment="1">
      <alignment wrapText="1"/>
    </xf>
    <xf numFmtId="49" fontId="4" fillId="0" borderId="0" xfId="0" applyNumberFormat="1" applyFont="1" applyAlignment="1">
      <alignment horizontal="center" vertical="center" wrapText="1"/>
    </xf>
    <xf numFmtId="0" fontId="35" fillId="0" borderId="0" xfId="0" applyFont="1" applyAlignment="1">
      <alignment horizontal="center" vertical="center" wrapText="1"/>
    </xf>
    <xf numFmtId="0" fontId="105" fillId="0" borderId="0" xfId="0" applyFont="1" applyAlignment="1">
      <alignment horizontal="center" vertical="center" wrapText="1"/>
    </xf>
    <xf numFmtId="0" fontId="4" fillId="0" borderId="28" xfId="0" applyFont="1" applyBorder="1" applyAlignment="1">
      <alignment horizontal="center" vertical="center" wrapText="1"/>
    </xf>
    <xf numFmtId="0" fontId="106" fillId="0" borderId="0" xfId="0" applyFont="1" applyAlignment="1">
      <alignment horizontal="center" vertical="center" wrapText="1"/>
    </xf>
    <xf numFmtId="0" fontId="96" fillId="0" borderId="0" xfId="0" applyFont="1" applyAlignment="1">
      <alignment horizontal="center" vertical="center" wrapText="1"/>
    </xf>
    <xf numFmtId="0" fontId="34" fillId="0" borderId="5" xfId="0" applyFont="1" applyBorder="1" applyAlignment="1">
      <alignment horizontal="center" vertical="center" wrapText="1"/>
    </xf>
    <xf numFmtId="0" fontId="107" fillId="3" borderId="4" xfId="0" applyFont="1" applyFill="1" applyBorder="1" applyAlignment="1">
      <alignment horizontal="center" wrapText="1"/>
    </xf>
    <xf numFmtId="0" fontId="108" fillId="2" borderId="4" xfId="0" applyFont="1" applyFill="1" applyBorder="1" applyAlignment="1">
      <alignment horizontal="center" wrapText="1"/>
    </xf>
    <xf numFmtId="0" fontId="109" fillId="0" borderId="0" xfId="0" applyFont="1" applyAlignment="1">
      <alignment wrapText="1"/>
    </xf>
    <xf numFmtId="0" fontId="110" fillId="0" borderId="4" xfId="0" applyFont="1" applyBorder="1" applyAlignment="1">
      <alignment horizontal="center" wrapText="1"/>
    </xf>
    <xf numFmtId="0" fontId="111" fillId="3" borderId="4" xfId="0" applyFont="1" applyFill="1" applyBorder="1" applyAlignment="1">
      <alignment horizontal="center" wrapText="1"/>
    </xf>
    <xf numFmtId="0" fontId="7" fillId="0" borderId="0" xfId="0" applyFont="1" applyAlignment="1">
      <alignment wrapText="1"/>
    </xf>
    <xf numFmtId="0" fontId="112" fillId="0" borderId="0" xfId="0" applyFont="1" applyAlignment="1">
      <alignment horizontal="center" wrapText="1"/>
    </xf>
    <xf numFmtId="0" fontId="113" fillId="0" borderId="4" xfId="0" applyFont="1" applyBorder="1" applyAlignment="1">
      <alignment horizontal="center" wrapText="1"/>
    </xf>
    <xf numFmtId="0" fontId="114" fillId="5" borderId="4" xfId="0" applyFont="1" applyFill="1" applyBorder="1" applyAlignment="1">
      <alignment horizontal="center" wrapText="1"/>
    </xf>
    <xf numFmtId="0" fontId="115" fillId="0" borderId="4" xfId="0" applyFont="1" applyBorder="1" applyAlignment="1">
      <alignment horizontal="center" wrapText="1"/>
    </xf>
    <xf numFmtId="0" fontId="2" fillId="0" borderId="4" xfId="0" applyFont="1" applyBorder="1"/>
    <xf numFmtId="0" fontId="116" fillId="0" borderId="4" xfId="0" applyFont="1" applyBorder="1" applyAlignment="1">
      <alignment horizontal="center" wrapText="1"/>
    </xf>
    <xf numFmtId="0" fontId="3" fillId="17" borderId="28" xfId="0" applyFont="1" applyFill="1" applyBorder="1" applyAlignment="1">
      <alignment horizontal="center" vertical="center" wrapText="1"/>
    </xf>
    <xf numFmtId="0" fontId="3" fillId="17" borderId="0" xfId="0" applyFont="1" applyFill="1" applyAlignment="1">
      <alignment horizontal="center" vertical="center" wrapText="1"/>
    </xf>
    <xf numFmtId="0" fontId="4" fillId="17" borderId="0" xfId="0" applyFont="1" applyFill="1" applyAlignment="1">
      <alignment horizontal="center" vertical="center" wrapText="1"/>
    </xf>
    <xf numFmtId="0" fontId="117" fillId="17" borderId="0" xfId="0" applyFont="1" applyFill="1" applyAlignment="1">
      <alignment horizontal="center" vertical="center" wrapText="1"/>
    </xf>
    <xf numFmtId="0" fontId="118" fillId="0" borderId="0" xfId="0" applyFont="1" applyAlignment="1">
      <alignment wrapText="1"/>
    </xf>
    <xf numFmtId="0" fontId="119" fillId="2" borderId="4" xfId="0" applyFont="1" applyFill="1" applyBorder="1" applyAlignment="1">
      <alignment horizontal="center" vertical="center" wrapText="1"/>
    </xf>
    <xf numFmtId="0" fontId="40" fillId="0" borderId="0" xfId="0" applyFont="1" applyAlignment="1">
      <alignment horizontal="center"/>
    </xf>
    <xf numFmtId="0" fontId="120" fillId="2" borderId="4" xfId="0" applyFont="1" applyFill="1" applyBorder="1" applyAlignment="1">
      <alignment horizontal="center" vertical="center" wrapText="1"/>
    </xf>
    <xf numFmtId="0" fontId="121" fillId="0" borderId="4" xfId="0" applyFont="1" applyBorder="1" applyAlignment="1">
      <alignment horizontal="center" wrapText="1"/>
    </xf>
    <xf numFmtId="9" fontId="6" fillId="0" borderId="0" xfId="0" applyNumberFormat="1" applyFont="1" applyAlignment="1">
      <alignment horizontal="center" vertical="center" wrapText="1"/>
    </xf>
    <xf numFmtId="0" fontId="122" fillId="0" borderId="36" xfId="0" applyFont="1" applyBorder="1" applyAlignment="1">
      <alignment horizontal="center" vertical="center" wrapText="1"/>
    </xf>
    <xf numFmtId="0" fontId="123" fillId="5" borderId="36" xfId="0" applyFont="1" applyFill="1" applyBorder="1" applyAlignment="1">
      <alignment horizontal="center"/>
    </xf>
    <xf numFmtId="0" fontId="9" fillId="0" borderId="4" xfId="0" applyFont="1" applyBorder="1" applyAlignment="1">
      <alignment horizontal="left"/>
    </xf>
    <xf numFmtId="0" fontId="124" fillId="6" borderId="4" xfId="0" applyFont="1" applyFill="1" applyBorder="1" applyAlignment="1">
      <alignment horizontal="center" wrapText="1"/>
    </xf>
    <xf numFmtId="0" fontId="4" fillId="2" borderId="4" xfId="0" applyFont="1" applyFill="1" applyBorder="1" applyAlignment="1">
      <alignment horizontal="center" vertical="center" wrapText="1"/>
    </xf>
    <xf numFmtId="0" fontId="125" fillId="0" borderId="0" xfId="0" applyFont="1"/>
    <xf numFmtId="0" fontId="126" fillId="0" borderId="0" xfId="0" applyFont="1"/>
    <xf numFmtId="0" fontId="7" fillId="17" borderId="4" xfId="0" applyFont="1" applyFill="1" applyBorder="1" applyAlignment="1">
      <alignment horizontal="center" wrapText="1"/>
    </xf>
    <xf numFmtId="0" fontId="127" fillId="17" borderId="4" xfId="0" applyFont="1" applyFill="1" applyBorder="1" applyAlignment="1">
      <alignment horizontal="center" wrapText="1"/>
    </xf>
    <xf numFmtId="0" fontId="128" fillId="17" borderId="4" xfId="0" applyFont="1" applyFill="1" applyBorder="1" applyAlignment="1">
      <alignment horizontal="center" wrapText="1"/>
    </xf>
    <xf numFmtId="0" fontId="34" fillId="6" borderId="20" xfId="0" applyFont="1" applyFill="1" applyBorder="1" applyAlignment="1">
      <alignment horizontal="center" vertical="center" wrapText="1"/>
    </xf>
    <xf numFmtId="0" fontId="129" fillId="2" borderId="4" xfId="0" applyFont="1" applyFill="1" applyBorder="1"/>
    <xf numFmtId="0" fontId="104" fillId="0" borderId="0" xfId="0" applyFont="1" applyAlignment="1">
      <alignment wrapText="1"/>
    </xf>
    <xf numFmtId="0" fontId="130" fillId="2" borderId="4" xfId="0" applyFont="1" applyFill="1" applyBorder="1" applyAlignment="1">
      <alignment wrapText="1"/>
    </xf>
    <xf numFmtId="0" fontId="40" fillId="2" borderId="4" xfId="0" applyFont="1" applyFill="1" applyBorder="1" applyAlignment="1">
      <alignment horizontal="center" vertical="top" wrapText="1"/>
    </xf>
    <xf numFmtId="0" fontId="7" fillId="4" borderId="4" xfId="0" applyFont="1" applyFill="1" applyBorder="1" applyAlignment="1">
      <alignment horizontal="center" wrapText="1"/>
    </xf>
    <xf numFmtId="0" fontId="131" fillId="4" borderId="0" xfId="0" applyFont="1" applyFill="1" applyAlignment="1">
      <alignment wrapText="1"/>
    </xf>
    <xf numFmtId="0" fontId="132" fillId="0" borderId="0" xfId="0" applyFont="1" applyAlignment="1">
      <alignment wrapText="1"/>
    </xf>
    <xf numFmtId="0" fontId="6" fillId="2" borderId="4" xfId="0" applyFont="1" applyFill="1" applyBorder="1" applyAlignment="1">
      <alignment wrapText="1"/>
    </xf>
    <xf numFmtId="0" fontId="133" fillId="0" borderId="0" xfId="0" applyFont="1" applyAlignment="1">
      <alignment horizontal="center" vertical="center" wrapText="1"/>
    </xf>
    <xf numFmtId="0" fontId="134" fillId="2" borderId="4" xfId="0" applyFont="1" applyFill="1" applyBorder="1" applyAlignment="1">
      <alignment horizontal="center" vertical="center" wrapText="1"/>
    </xf>
    <xf numFmtId="0" fontId="135" fillId="0" borderId="4" xfId="0" applyFont="1" applyBorder="1" applyAlignment="1">
      <alignment wrapText="1"/>
    </xf>
    <xf numFmtId="0" fontId="136" fillId="0" borderId="0" xfId="0" applyFont="1" applyAlignment="1">
      <alignment wrapText="1"/>
    </xf>
    <xf numFmtId="49" fontId="6" fillId="17" borderId="4" xfId="0" applyNumberFormat="1" applyFont="1" applyFill="1" applyBorder="1" applyAlignment="1">
      <alignment horizontal="center" wrapText="1"/>
    </xf>
    <xf numFmtId="0" fontId="137" fillId="2" borderId="4" xfId="0" applyFont="1" applyFill="1" applyBorder="1" applyAlignment="1">
      <alignment wrapText="1"/>
    </xf>
    <xf numFmtId="0" fontId="138" fillId="2" borderId="4" xfId="0" applyFont="1" applyFill="1" applyBorder="1" applyAlignment="1">
      <alignment horizontal="center" wrapText="1"/>
    </xf>
    <xf numFmtId="0" fontId="139" fillId="17" borderId="4" xfId="0" applyFont="1" applyFill="1" applyBorder="1" applyAlignment="1">
      <alignment horizontal="center" wrapText="1"/>
    </xf>
    <xf numFmtId="0" fontId="140" fillId="2" borderId="8" xfId="0" applyFont="1" applyFill="1" applyBorder="1" applyAlignment="1">
      <alignment horizontal="center" wrapText="1"/>
    </xf>
    <xf numFmtId="0" fontId="96" fillId="2" borderId="4" xfId="0" applyFont="1" applyFill="1" applyBorder="1" applyAlignment="1">
      <alignment horizontal="center" vertical="center" wrapText="1"/>
    </xf>
    <xf numFmtId="0" fontId="141" fillId="0" borderId="0" xfId="0" applyFont="1" applyAlignment="1">
      <alignment horizontal="center" vertical="center" wrapText="1"/>
    </xf>
    <xf numFmtId="0" fontId="142" fillId="2" borderId="4" xfId="0" applyFont="1" applyFill="1" applyBorder="1" applyAlignment="1">
      <alignment wrapText="1"/>
    </xf>
    <xf numFmtId="0" fontId="104" fillId="2" borderId="4" xfId="0" applyFont="1" applyFill="1" applyBorder="1" applyAlignment="1">
      <alignment wrapText="1"/>
    </xf>
    <xf numFmtId="0" fontId="4" fillId="0" borderId="0" xfId="0" applyFont="1" applyAlignment="1">
      <alignment horizontal="center" wrapText="1"/>
    </xf>
    <xf numFmtId="0" fontId="40" fillId="2" borderId="4" xfId="0" applyFont="1" applyFill="1" applyBorder="1" applyAlignment="1">
      <alignment horizontal="center" wrapText="1"/>
    </xf>
    <xf numFmtId="0" fontId="143" fillId="17" borderId="8" xfId="0" applyFont="1" applyFill="1" applyBorder="1" applyAlignment="1">
      <alignment horizontal="center" wrapText="1"/>
    </xf>
    <xf numFmtId="0" fontId="40" fillId="0" borderId="4" xfId="0" applyFont="1" applyBorder="1" applyAlignment="1">
      <alignment horizontal="center" wrapText="1"/>
    </xf>
    <xf numFmtId="0" fontId="144" fillId="2" borderId="4" xfId="0" applyFont="1" applyFill="1" applyBorder="1" applyAlignment="1">
      <alignment horizontal="center" wrapText="1"/>
    </xf>
    <xf numFmtId="0" fontId="145" fillId="0" borderId="36" xfId="0" applyFont="1" applyBorder="1" applyAlignment="1">
      <alignment horizontal="center" vertical="center" wrapText="1"/>
    </xf>
    <xf numFmtId="0" fontId="146" fillId="0" borderId="4" xfId="0" applyFont="1" applyBorder="1" applyAlignment="1">
      <alignment wrapText="1"/>
    </xf>
    <xf numFmtId="0" fontId="34" fillId="11" borderId="20" xfId="0" applyFont="1" applyFill="1" applyBorder="1" applyAlignment="1">
      <alignment horizontal="center" vertical="center" wrapText="1"/>
    </xf>
    <xf numFmtId="0" fontId="147" fillId="2" borderId="4" xfId="0" applyFont="1" applyFill="1" applyBorder="1" applyAlignment="1">
      <alignment wrapText="1"/>
    </xf>
    <xf numFmtId="49" fontId="148" fillId="2" borderId="4" xfId="0" applyNumberFormat="1" applyFont="1" applyFill="1" applyBorder="1" applyAlignment="1">
      <alignment horizontal="center" wrapText="1"/>
    </xf>
    <xf numFmtId="49" fontId="149" fillId="2" borderId="4" xfId="0" applyNumberFormat="1" applyFont="1" applyFill="1" applyBorder="1" applyAlignment="1">
      <alignment horizontal="center" wrapText="1"/>
    </xf>
    <xf numFmtId="49" fontId="150" fillId="0" borderId="0" xfId="0" applyNumberFormat="1" applyFont="1" applyAlignment="1">
      <alignment horizontal="center" vertical="center" wrapText="1"/>
    </xf>
    <xf numFmtId="0" fontId="96" fillId="2" borderId="4" xfId="0" applyFont="1" applyFill="1" applyBorder="1" applyAlignment="1">
      <alignment horizontal="center" wrapText="1"/>
    </xf>
    <xf numFmtId="0" fontId="151" fillId="2" borderId="4" xfId="0" applyFont="1" applyFill="1" applyBorder="1" applyAlignment="1">
      <alignment horizontal="center" wrapText="1"/>
    </xf>
    <xf numFmtId="0" fontId="152" fillId="11" borderId="4" xfId="0" applyFont="1" applyFill="1" applyBorder="1" applyAlignment="1">
      <alignment horizontal="center" wrapText="1"/>
    </xf>
    <xf numFmtId="0" fontId="153" fillId="11" borderId="4" xfId="0" applyFont="1" applyFill="1" applyBorder="1" applyAlignment="1">
      <alignment horizontal="center" wrapText="1"/>
    </xf>
    <xf numFmtId="0" fontId="154" fillId="6" borderId="0" xfId="0" applyFont="1" applyFill="1"/>
    <xf numFmtId="0" fontId="155" fillId="11" borderId="4" xfId="0" applyFont="1" applyFill="1" applyBorder="1" applyAlignment="1">
      <alignment horizontal="center" wrapText="1"/>
    </xf>
    <xf numFmtId="0" fontId="156" fillId="11" borderId="4" xfId="0" applyFont="1" applyFill="1" applyBorder="1" applyAlignment="1">
      <alignment horizontal="center" wrapText="1"/>
    </xf>
    <xf numFmtId="0" fontId="6" fillId="11" borderId="8" xfId="0" applyFont="1" applyFill="1" applyBorder="1" applyAlignment="1">
      <alignment horizontal="center" wrapText="1"/>
    </xf>
    <xf numFmtId="0" fontId="9" fillId="0" borderId="4" xfId="0" quotePrefix="1" applyFont="1" applyBorder="1"/>
    <xf numFmtId="0" fontId="12" fillId="0" borderId="0" xfId="0" applyFont="1"/>
    <xf numFmtId="0" fontId="157" fillId="17" borderId="0" xfId="0" applyFont="1" applyFill="1"/>
    <xf numFmtId="0" fontId="158" fillId="0" borderId="7" xfId="0" applyFont="1" applyBorder="1" applyAlignment="1">
      <alignment horizontal="center" vertical="center" wrapText="1"/>
    </xf>
    <xf numFmtId="3" fontId="6" fillId="2" borderId="4" xfId="0" applyNumberFormat="1" applyFont="1" applyFill="1" applyBorder="1" applyAlignment="1">
      <alignment horizontal="center" wrapText="1"/>
    </xf>
    <xf numFmtId="3" fontId="3" fillId="0" borderId="0" xfId="0" applyNumberFormat="1" applyFont="1" applyAlignment="1">
      <alignment horizontal="center" vertical="center" wrapText="1"/>
    </xf>
    <xf numFmtId="164" fontId="6" fillId="6" borderId="4" xfId="0" applyNumberFormat="1" applyFont="1" applyFill="1" applyBorder="1" applyAlignment="1">
      <alignment horizontal="center" vertical="center" wrapText="1"/>
    </xf>
    <xf numFmtId="0" fontId="159" fillId="5" borderId="6" xfId="0" applyFont="1" applyFill="1" applyBorder="1" applyAlignment="1">
      <alignment horizontal="center" wrapText="1"/>
    </xf>
    <xf numFmtId="0" fontId="6" fillId="17" borderId="6" xfId="0" applyFont="1" applyFill="1" applyBorder="1" applyAlignment="1">
      <alignment horizontal="center" wrapText="1"/>
    </xf>
    <xf numFmtId="0" fontId="2" fillId="17" borderId="6" xfId="0" applyFont="1" applyFill="1" applyBorder="1"/>
    <xf numFmtId="49" fontId="6" fillId="17" borderId="6" xfId="0" applyNumberFormat="1" applyFont="1" applyFill="1" applyBorder="1" applyAlignment="1">
      <alignment horizontal="center" wrapText="1"/>
    </xf>
    <xf numFmtId="0" fontId="160" fillId="17" borderId="6" xfId="0" applyFont="1" applyFill="1" applyBorder="1" applyAlignment="1">
      <alignment horizontal="center" wrapText="1"/>
    </xf>
    <xf numFmtId="164" fontId="3" fillId="0" borderId="0" xfId="0" applyNumberFormat="1" applyFont="1" applyAlignment="1">
      <alignment horizontal="center" vertical="center" wrapText="1"/>
    </xf>
    <xf numFmtId="0" fontId="161" fillId="17" borderId="0" xfId="0" applyFont="1" applyFill="1" applyAlignment="1">
      <alignment wrapText="1"/>
    </xf>
    <xf numFmtId="0" fontId="162" fillId="17" borderId="0" xfId="0" applyFont="1" applyFill="1" applyAlignment="1">
      <alignment wrapText="1"/>
    </xf>
    <xf numFmtId="0" fontId="163" fillId="0" borderId="0" xfId="0" applyFont="1" applyAlignment="1">
      <alignment horizontal="center" vertical="center" wrapText="1"/>
    </xf>
    <xf numFmtId="0" fontId="164" fillId="18" borderId="0" xfId="0" applyFont="1" applyFill="1" applyAlignment="1">
      <alignment horizontal="left" wrapText="1"/>
    </xf>
    <xf numFmtId="0" fontId="165" fillId="17" borderId="0" xfId="0" applyFont="1" applyFill="1" applyAlignment="1">
      <alignment wrapText="1"/>
    </xf>
    <xf numFmtId="0" fontId="35" fillId="17" borderId="4" xfId="0" applyFont="1" applyFill="1" applyBorder="1" applyAlignment="1">
      <alignment horizontal="center" vertical="center" wrapText="1"/>
    </xf>
    <xf numFmtId="0" fontId="7" fillId="7" borderId="4" xfId="0" applyFont="1" applyFill="1" applyBorder="1" applyAlignment="1">
      <alignment horizontal="center" wrapText="1"/>
    </xf>
    <xf numFmtId="9" fontId="6" fillId="3" borderId="4" xfId="0" applyNumberFormat="1" applyFont="1" applyFill="1" applyBorder="1" applyAlignment="1">
      <alignment horizontal="center" vertical="center" wrapText="1"/>
    </xf>
    <xf numFmtId="9" fontId="3" fillId="3" borderId="0" xfId="0" applyNumberFormat="1" applyFont="1" applyFill="1" applyAlignment="1">
      <alignment horizontal="center" vertical="center" wrapText="1"/>
    </xf>
    <xf numFmtId="0" fontId="166" fillId="6" borderId="4" xfId="0" applyFont="1" applyFill="1" applyBorder="1" applyAlignment="1">
      <alignment horizontal="center" wrapText="1"/>
    </xf>
    <xf numFmtId="0" fontId="167" fillId="7" borderId="4" xfId="0" applyFont="1" applyFill="1" applyBorder="1" applyAlignment="1">
      <alignment horizontal="center" wrapText="1"/>
    </xf>
    <xf numFmtId="0" fontId="168" fillId="6" borderId="4" xfId="0" applyFont="1" applyFill="1" applyBorder="1" applyAlignment="1">
      <alignment horizontal="center" wrapText="1"/>
    </xf>
    <xf numFmtId="0" fontId="169" fillId="7" borderId="4" xfId="0" applyFont="1" applyFill="1" applyBorder="1" applyAlignment="1">
      <alignment horizontal="center" wrapText="1"/>
    </xf>
    <xf numFmtId="0" fontId="40" fillId="7" borderId="4" xfId="0" applyFont="1" applyFill="1" applyBorder="1" applyAlignment="1">
      <alignment horizontal="center"/>
    </xf>
    <xf numFmtId="0" fontId="7" fillId="6" borderId="4" xfId="0" applyFont="1" applyFill="1" applyBorder="1" applyAlignment="1">
      <alignment horizontal="center" wrapText="1"/>
    </xf>
    <xf numFmtId="0" fontId="170" fillId="6" borderId="4" xfId="0" applyFont="1" applyFill="1" applyBorder="1" applyAlignment="1">
      <alignment horizontal="center" wrapText="1"/>
    </xf>
    <xf numFmtId="0" fontId="171" fillId="6" borderId="4" xfId="0" applyFont="1" applyFill="1" applyBorder="1" applyAlignment="1">
      <alignment horizontal="center" wrapText="1"/>
    </xf>
    <xf numFmtId="0" fontId="172" fillId="6" borderId="4" xfId="0" applyFont="1" applyFill="1" applyBorder="1" applyAlignment="1">
      <alignment horizontal="center" vertical="center" wrapText="1"/>
    </xf>
    <xf numFmtId="0" fontId="173" fillId="6" borderId="4" xfId="0" applyFont="1" applyFill="1" applyBorder="1" applyAlignment="1">
      <alignment horizontal="center" wrapText="1"/>
    </xf>
    <xf numFmtId="0" fontId="174" fillId="7" borderId="4" xfId="0" applyFont="1" applyFill="1" applyBorder="1" applyAlignment="1">
      <alignment wrapText="1"/>
    </xf>
    <xf numFmtId="9" fontId="6" fillId="7" borderId="4" xfId="0" applyNumberFormat="1" applyFont="1" applyFill="1" applyBorder="1" applyAlignment="1">
      <alignment horizontal="center" vertical="center" wrapText="1"/>
    </xf>
    <xf numFmtId="9" fontId="3" fillId="0" borderId="4" xfId="0" applyNumberFormat="1" applyFont="1" applyBorder="1" applyAlignment="1">
      <alignment horizontal="center" vertical="center" wrapText="1"/>
    </xf>
    <xf numFmtId="9" fontId="3" fillId="7" borderId="4" xfId="0" applyNumberFormat="1" applyFont="1" applyFill="1" applyBorder="1" applyAlignment="1">
      <alignment horizontal="center" vertical="center" wrapText="1"/>
    </xf>
    <xf numFmtId="0" fontId="6" fillId="19" borderId="4" xfId="0" applyFont="1" applyFill="1" applyBorder="1" applyAlignment="1">
      <alignment horizontal="center" wrapText="1"/>
    </xf>
    <xf numFmtId="0" fontId="7" fillId="7" borderId="4" xfId="0" applyFont="1" applyFill="1" applyBorder="1" applyAlignment="1">
      <alignment wrapText="1"/>
    </xf>
    <xf numFmtId="9" fontId="6" fillId="0" borderId="4" xfId="0" applyNumberFormat="1" applyFont="1" applyBorder="1" applyAlignment="1">
      <alignment horizontal="center" vertical="center" wrapText="1"/>
    </xf>
    <xf numFmtId="10" fontId="3" fillId="7" borderId="4" xfId="0" applyNumberFormat="1" applyFont="1" applyFill="1" applyBorder="1" applyAlignment="1">
      <alignment horizontal="center" vertical="center" wrapText="1"/>
    </xf>
    <xf numFmtId="0" fontId="4" fillId="7" borderId="4" xfId="0" applyFont="1" applyFill="1" applyBorder="1" applyAlignment="1">
      <alignment horizontal="center" vertical="center" wrapText="1"/>
    </xf>
    <xf numFmtId="0" fontId="175" fillId="7" borderId="4" xfId="0" applyFont="1" applyFill="1" applyBorder="1" applyAlignment="1">
      <alignment horizontal="center" vertical="center" wrapText="1"/>
    </xf>
    <xf numFmtId="49" fontId="4" fillId="7" borderId="4" xfId="0" applyNumberFormat="1" applyFont="1" applyFill="1" applyBorder="1" applyAlignment="1">
      <alignment horizontal="center" vertical="center" wrapText="1"/>
    </xf>
    <xf numFmtId="0" fontId="35" fillId="7" borderId="4"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35" fillId="6" borderId="4" xfId="0" applyFont="1" applyFill="1" applyBorder="1" applyAlignment="1">
      <alignment horizontal="center" vertical="center" wrapText="1"/>
    </xf>
    <xf numFmtId="0" fontId="176" fillId="6" borderId="4" xfId="0" applyFont="1" applyFill="1" applyBorder="1" applyAlignment="1">
      <alignment horizontal="center" vertical="center" wrapText="1"/>
    </xf>
    <xf numFmtId="0" fontId="177" fillId="6" borderId="4" xfId="0" applyFont="1" applyFill="1" applyBorder="1" applyAlignment="1">
      <alignment horizontal="center" vertical="center" wrapText="1"/>
    </xf>
    <xf numFmtId="0" fontId="9" fillId="7" borderId="4" xfId="0" applyFont="1" applyFill="1" applyBorder="1" applyAlignment="1">
      <alignment horizontal="center"/>
    </xf>
    <xf numFmtId="0" fontId="4" fillId="6" borderId="4" xfId="0" applyFont="1" applyFill="1" applyBorder="1" applyAlignment="1">
      <alignment horizontal="center" wrapText="1"/>
    </xf>
    <xf numFmtId="0" fontId="34" fillId="7" borderId="4" xfId="0" applyFont="1" applyFill="1" applyBorder="1" applyAlignment="1">
      <alignment horizontal="center" vertical="center" wrapText="1"/>
    </xf>
    <xf numFmtId="0" fontId="9" fillId="6" borderId="4" xfId="0" applyFont="1" applyFill="1" applyBorder="1" applyAlignment="1">
      <alignment horizontal="center"/>
    </xf>
    <xf numFmtId="4" fontId="3" fillId="0" borderId="4" xfId="0" applyNumberFormat="1" applyFont="1" applyBorder="1" applyAlignment="1">
      <alignment horizontal="center" vertical="center" wrapText="1"/>
    </xf>
    <xf numFmtId="10" fontId="6" fillId="7" borderId="4" xfId="0" applyNumberFormat="1" applyFont="1" applyFill="1" applyBorder="1" applyAlignment="1">
      <alignment horizontal="center" vertical="center" wrapText="1"/>
    </xf>
    <xf numFmtId="0" fontId="96" fillId="6" borderId="4" xfId="0" applyFont="1" applyFill="1" applyBorder="1" applyAlignment="1">
      <alignment horizontal="center" vertical="center" wrapText="1"/>
    </xf>
    <xf numFmtId="0" fontId="96" fillId="7" borderId="4" xfId="0" applyFont="1" applyFill="1" applyBorder="1" applyAlignment="1">
      <alignment horizontal="center" vertical="center" wrapText="1"/>
    </xf>
    <xf numFmtId="0" fontId="9" fillId="7" borderId="4" xfId="0" applyFont="1" applyFill="1" applyBorder="1" applyAlignment="1">
      <alignment horizontal="center" vertical="center" wrapText="1"/>
    </xf>
    <xf numFmtId="0" fontId="34" fillId="6" borderId="4" xfId="0" applyFont="1" applyFill="1" applyBorder="1" applyAlignment="1">
      <alignment horizontal="center" vertical="center" wrapText="1"/>
    </xf>
    <xf numFmtId="0" fontId="9" fillId="6" borderId="4" xfId="0" applyFont="1" applyFill="1" applyBorder="1" applyAlignment="1">
      <alignment horizontal="center" vertical="center"/>
    </xf>
    <xf numFmtId="0" fontId="9" fillId="6" borderId="4" xfId="0" applyFont="1" applyFill="1" applyBorder="1" applyAlignment="1">
      <alignment horizontal="center" vertical="center" wrapText="1"/>
    </xf>
    <xf numFmtId="10" fontId="3" fillId="7" borderId="0" xfId="0" applyNumberFormat="1" applyFont="1" applyFill="1" applyAlignment="1">
      <alignment horizontal="center" vertical="center" wrapText="1"/>
    </xf>
    <xf numFmtId="0" fontId="178" fillId="7" borderId="4" xfId="0" applyFont="1" applyFill="1" applyBorder="1" applyAlignment="1">
      <alignment wrapText="1"/>
    </xf>
    <xf numFmtId="0" fontId="179" fillId="7" borderId="4" xfId="0" applyFont="1" applyFill="1" applyBorder="1" applyAlignment="1">
      <alignment horizontal="center" vertical="center" wrapText="1"/>
    </xf>
    <xf numFmtId="9" fontId="3" fillId="7" borderId="0" xfId="0" applyNumberFormat="1" applyFont="1" applyFill="1" applyAlignment="1">
      <alignment horizontal="center" vertical="center" wrapText="1"/>
    </xf>
    <xf numFmtId="0" fontId="6" fillId="9" borderId="4" xfId="0" applyFont="1" applyFill="1" applyBorder="1" applyAlignment="1">
      <alignment horizontal="center" wrapText="1"/>
    </xf>
    <xf numFmtId="0" fontId="180" fillId="6" borderId="4" xfId="0" applyFont="1" applyFill="1" applyBorder="1" applyAlignment="1">
      <alignment horizontal="center" wrapText="1"/>
    </xf>
    <xf numFmtId="0" fontId="3" fillId="6" borderId="4" xfId="0" applyFont="1" applyFill="1" applyBorder="1" applyAlignment="1">
      <alignment horizontal="center" wrapText="1"/>
    </xf>
    <xf numFmtId="0" fontId="9" fillId="6" borderId="4" xfId="0" applyFont="1" applyFill="1" applyBorder="1" applyAlignment="1">
      <alignment horizontal="left"/>
    </xf>
    <xf numFmtId="0" fontId="188" fillId="20" borderId="34" xfId="0" applyFont="1" applyFill="1" applyBorder="1" applyAlignment="1">
      <alignment horizontal="center" wrapText="1"/>
    </xf>
    <xf numFmtId="0" fontId="189" fillId="5" borderId="6" xfId="0" applyFont="1" applyFill="1" applyBorder="1" applyAlignment="1">
      <alignment horizontal="center" wrapText="1"/>
    </xf>
    <xf numFmtId="0" fontId="189" fillId="5" borderId="3" xfId="0" applyFont="1" applyFill="1" applyBorder="1" applyAlignment="1">
      <alignment horizontal="center" wrapText="1"/>
    </xf>
    <xf numFmtId="0" fontId="185" fillId="0" borderId="6" xfId="0" applyFont="1" applyBorder="1" applyAlignment="1">
      <alignment horizontal="center" wrapText="1"/>
    </xf>
    <xf numFmtId="0" fontId="190" fillId="20" borderId="34" xfId="1" applyFont="1" applyFill="1" applyBorder="1" applyAlignment="1">
      <alignment horizontal="center" wrapText="1"/>
    </xf>
    <xf numFmtId="0" fontId="186" fillId="20" borderId="34" xfId="0" applyFont="1" applyFill="1" applyBorder="1" applyAlignment="1">
      <alignment wrapText="1"/>
    </xf>
    <xf numFmtId="0" fontId="186" fillId="0" borderId="0" xfId="0" applyFont="1"/>
    <xf numFmtId="0" fontId="191" fillId="21" borderId="34" xfId="0" applyFont="1" applyFill="1" applyBorder="1" applyAlignment="1">
      <alignment wrapText="1"/>
    </xf>
    <xf numFmtId="0" fontId="188" fillId="21" borderId="34" xfId="0" applyFont="1" applyFill="1" applyBorder="1" applyAlignment="1">
      <alignment horizontal="center" wrapText="1"/>
    </xf>
    <xf numFmtId="0" fontId="188" fillId="21" borderId="34" xfId="0" applyFont="1" applyFill="1" applyBorder="1" applyAlignment="1">
      <alignment wrapText="1"/>
    </xf>
    <xf numFmtId="0" fontId="188" fillId="20" borderId="34" xfId="0" applyFont="1" applyFill="1" applyBorder="1" applyAlignment="1">
      <alignment wrapText="1"/>
    </xf>
    <xf numFmtId="0" fontId="188" fillId="21" borderId="34" xfId="0" applyFont="1" applyFill="1" applyBorder="1" applyAlignment="1">
      <alignment vertical="center"/>
    </xf>
    <xf numFmtId="0" fontId="191" fillId="21" borderId="37" xfId="0" applyFont="1" applyFill="1" applyBorder="1" applyAlignment="1">
      <alignment wrapText="1"/>
    </xf>
    <xf numFmtId="0" fontId="188" fillId="0" borderId="37" xfId="0" applyFont="1" applyBorder="1" applyAlignment="1">
      <alignment horizontal="right" vertical="center" wrapText="1"/>
    </xf>
    <xf numFmtId="0" fontId="191" fillId="20" borderId="37" xfId="0" applyFont="1" applyFill="1" applyBorder="1" applyAlignment="1">
      <alignment vertical="center" wrapText="1"/>
    </xf>
    <xf numFmtId="0" fontId="191" fillId="21" borderId="37" xfId="0" applyFont="1" applyFill="1" applyBorder="1" applyAlignment="1">
      <alignment vertical="center" wrapText="1"/>
    </xf>
    <xf numFmtId="0" fontId="191" fillId="0" borderId="37" xfId="0" applyFont="1" applyBorder="1" applyAlignment="1">
      <alignment wrapText="1"/>
    </xf>
    <xf numFmtId="0" fontId="0" fillId="0" borderId="37" xfId="0" applyBorder="1"/>
    <xf numFmtId="0" fontId="188" fillId="0" borderId="37" xfId="0" applyFont="1" applyBorder="1" applyAlignment="1">
      <alignment horizontal="right" wrapText="1"/>
    </xf>
    <xf numFmtId="0" fontId="193" fillId="0" borderId="34" xfId="0" applyFont="1" applyBorder="1"/>
    <xf numFmtId="0" fontId="194" fillId="0" borderId="34" xfId="0" applyFont="1" applyBorder="1"/>
    <xf numFmtId="0" fontId="195" fillId="0" borderId="34" xfId="0" applyFont="1" applyBorder="1" applyAlignment="1">
      <alignment vertical="top"/>
    </xf>
    <xf numFmtId="10" fontId="195" fillId="0" borderId="34" xfId="0" applyNumberFormat="1" applyFont="1" applyBorder="1" applyAlignment="1">
      <alignment vertical="top"/>
    </xf>
    <xf numFmtId="0" fontId="195" fillId="0" borderId="34" xfId="0" applyFont="1" applyBorder="1"/>
    <xf numFmtId="0" fontId="196" fillId="6" borderId="34" xfId="0" applyFont="1" applyFill="1" applyBorder="1" applyAlignment="1">
      <alignment horizontal="center" wrapText="1"/>
    </xf>
    <xf numFmtId="0" fontId="196" fillId="3" borderId="34" xfId="0" applyFont="1" applyFill="1" applyBorder="1" applyAlignment="1">
      <alignment horizontal="center" wrapText="1"/>
    </xf>
    <xf numFmtId="0" fontId="196" fillId="5" borderId="34" xfId="0" applyFont="1" applyFill="1" applyBorder="1" applyAlignment="1">
      <alignment horizontal="center" wrapText="1"/>
    </xf>
    <xf numFmtId="0" fontId="197" fillId="0" borderId="34" xfId="0" applyFont="1" applyBorder="1"/>
    <xf numFmtId="0" fontId="196" fillId="6" borderId="34" xfId="0" applyFont="1" applyFill="1" applyBorder="1" applyAlignment="1">
      <alignment horizontal="center"/>
    </xf>
    <xf numFmtId="0" fontId="196" fillId="3" borderId="34" xfId="0" applyFont="1" applyFill="1" applyBorder="1" applyAlignment="1">
      <alignment horizontal="center"/>
    </xf>
    <xf numFmtId="0" fontId="196" fillId="5" borderId="34" xfId="0" applyFont="1" applyFill="1" applyBorder="1" applyAlignment="1">
      <alignment horizontal="center"/>
    </xf>
    <xf numFmtId="0" fontId="201" fillId="0" borderId="34" xfId="1" applyFont="1" applyBorder="1"/>
    <xf numFmtId="0" fontId="202" fillId="0" borderId="34" xfId="1" applyFont="1" applyBorder="1" applyAlignment="1"/>
    <xf numFmtId="0" fontId="201" fillId="0" borderId="34" xfId="1" applyNumberFormat="1" applyFont="1" applyBorder="1" applyAlignment="1"/>
    <xf numFmtId="0" fontId="202" fillId="0" borderId="34" xfId="1" applyNumberFormat="1" applyFont="1" applyBorder="1" applyAlignment="1"/>
    <xf numFmtId="49" fontId="198" fillId="0" borderId="34" xfId="1" applyNumberFormat="1" applyFont="1" applyBorder="1" applyAlignment="1"/>
    <xf numFmtId="49" fontId="0" fillId="0" borderId="0" xfId="0" applyNumberFormat="1"/>
    <xf numFmtId="0" fontId="203" fillId="0" borderId="0" xfId="0" applyFont="1"/>
    <xf numFmtId="0" fontId="3" fillId="0" borderId="4" xfId="0" applyFont="1" applyBorder="1" applyAlignment="1">
      <alignment wrapText="1"/>
    </xf>
    <xf numFmtId="0" fontId="4" fillId="22" borderId="4" xfId="0" applyFont="1" applyFill="1" applyBorder="1" applyAlignment="1">
      <alignment horizontal="center" wrapText="1"/>
    </xf>
    <xf numFmtId="0" fontId="7" fillId="22" borderId="4" xfId="0" applyFont="1" applyFill="1" applyBorder="1" applyAlignment="1">
      <alignment horizontal="center"/>
    </xf>
    <xf numFmtId="0" fontId="6" fillId="23" borderId="4" xfId="0" applyFont="1" applyFill="1" applyBorder="1" applyAlignment="1">
      <alignment horizontal="center" wrapText="1"/>
    </xf>
    <xf numFmtId="0" fontId="4" fillId="22" borderId="4" xfId="0" applyFont="1" applyFill="1" applyBorder="1" applyAlignment="1">
      <alignment horizontal="center"/>
    </xf>
    <xf numFmtId="0" fontId="4" fillId="23" borderId="4" xfId="0" applyFont="1" applyFill="1" applyBorder="1" applyAlignment="1">
      <alignment horizontal="center"/>
    </xf>
    <xf numFmtId="10" fontId="4" fillId="23" borderId="4" xfId="0" applyNumberFormat="1" applyFont="1" applyFill="1" applyBorder="1" applyAlignment="1">
      <alignment horizontal="center"/>
    </xf>
    <xf numFmtId="0" fontId="0" fillId="22" borderId="0" xfId="0" applyFill="1"/>
    <xf numFmtId="0" fontId="3" fillId="24" borderId="4" xfId="0" applyFont="1" applyFill="1" applyBorder="1" applyAlignment="1">
      <alignment horizontal="center" vertical="center" wrapText="1"/>
    </xf>
    <xf numFmtId="0" fontId="6" fillId="24" borderId="4" xfId="0" applyFont="1" applyFill="1" applyBorder="1" applyAlignment="1">
      <alignment horizontal="center" wrapText="1"/>
    </xf>
    <xf numFmtId="0" fontId="4" fillId="24" borderId="4" xfId="0" applyFont="1" applyFill="1" applyBorder="1" applyAlignment="1">
      <alignment horizontal="center"/>
    </xf>
    <xf numFmtId="0" fontId="191" fillId="0" borderId="0" xfId="0" applyFont="1"/>
    <xf numFmtId="0" fontId="199" fillId="0" borderId="34" xfId="0" applyFont="1" applyBorder="1"/>
    <xf numFmtId="0" fontId="200" fillId="0" borderId="0" xfId="0" applyFont="1"/>
    <xf numFmtId="0" fontId="198" fillId="0" borderId="34" xfId="0" applyFont="1" applyBorder="1"/>
    <xf numFmtId="0" fontId="191" fillId="0" borderId="0" xfId="0" applyFont="1"/>
    <xf numFmtId="0" fontId="201" fillId="0" borderId="34" xfId="1" applyFont="1" applyBorder="1" applyAlignment="1"/>
    <xf numFmtId="0" fontId="0" fillId="0" borderId="0" xfId="0"/>
    <xf numFmtId="0" fontId="205" fillId="0" borderId="34" xfId="1" applyFont="1" applyBorder="1" applyAlignment="1">
      <alignment vertical="top"/>
    </xf>
    <xf numFmtId="0" fontId="195" fillId="0" borderId="34" xfId="0" applyFont="1" applyBorder="1"/>
    <xf numFmtId="0" fontId="197" fillId="0" borderId="34" xfId="0" applyFont="1" applyBorder="1"/>
    <xf numFmtId="0" fontId="186" fillId="21" borderId="37" xfId="0" applyFont="1" applyFill="1" applyBorder="1" applyAlignment="1">
      <alignment horizontal="center" wrapText="1"/>
    </xf>
    <xf numFmtId="0" fontId="192" fillId="20" borderId="37" xfId="0" applyFont="1" applyFill="1" applyBorder="1" applyAlignment="1">
      <alignment horizontal="center" vertical="center" wrapText="1"/>
    </xf>
    <xf numFmtId="0" fontId="186" fillId="21" borderId="37" xfId="0" applyFont="1" applyFill="1" applyBorder="1" applyAlignment="1">
      <alignment horizontal="center" vertical="center" wrapText="1"/>
    </xf>
    <xf numFmtId="0" fontId="186" fillId="20" borderId="37" xfId="0" applyFont="1" applyFill="1" applyBorder="1" applyAlignment="1">
      <alignment horizontal="center" vertical="center" wrapText="1"/>
    </xf>
    <xf numFmtId="0" fontId="186" fillId="20" borderId="37" xfId="0" applyFont="1" applyFill="1" applyBorder="1" applyAlignment="1">
      <alignment horizontal="center" wrapText="1"/>
    </xf>
    <xf numFmtId="0" fontId="186" fillId="20" borderId="37" xfId="0" applyFont="1" applyFill="1" applyBorder="1" applyAlignment="1">
      <alignment wrapText="1"/>
    </xf>
    <xf numFmtId="0" fontId="3" fillId="11" borderId="5" xfId="0" applyFont="1" applyFill="1" applyBorder="1" applyAlignment="1">
      <alignment horizontal="center" vertical="center" wrapText="1"/>
    </xf>
    <xf numFmtId="0" fontId="1" fillId="0" borderId="2" xfId="0" applyFont="1" applyBorder="1"/>
    <xf numFmtId="0" fontId="1" fillId="0" borderId="3" xfId="0" applyFont="1" applyBorder="1"/>
    <xf numFmtId="0" fontId="6" fillId="11" borderId="9" xfId="0" applyFont="1" applyFill="1" applyBorder="1" applyAlignment="1">
      <alignment horizontal="center" vertical="center" wrapText="1"/>
    </xf>
    <xf numFmtId="0" fontId="1" fillId="0" borderId="8" xfId="0" applyFont="1" applyBorder="1"/>
    <xf numFmtId="0" fontId="3" fillId="11" borderId="5" xfId="0" applyFont="1" applyFill="1" applyBorder="1" applyAlignment="1">
      <alignment horizontal="center" wrapText="1"/>
    </xf>
    <xf numFmtId="0" fontId="3" fillId="6" borderId="5" xfId="0" applyFont="1" applyFill="1" applyBorder="1" applyAlignment="1">
      <alignment horizontal="center" vertical="center" wrapText="1"/>
    </xf>
    <xf numFmtId="0" fontId="3" fillId="7" borderId="5" xfId="0" applyFont="1" applyFill="1" applyBorder="1" applyAlignment="1">
      <alignment horizontal="center" wrapText="1"/>
    </xf>
    <xf numFmtId="0" fontId="3" fillId="7" borderId="5" xfId="0" applyFont="1" applyFill="1" applyBorder="1" applyAlignment="1">
      <alignment horizontal="center" vertical="center" wrapText="1"/>
    </xf>
    <xf numFmtId="0" fontId="3" fillId="6" borderId="5" xfId="0" applyFont="1" applyFill="1" applyBorder="1" applyAlignment="1">
      <alignment horizontal="center" wrapText="1"/>
    </xf>
    <xf numFmtId="0" fontId="3" fillId="24" borderId="5" xfId="0" applyFont="1" applyFill="1" applyBorder="1" applyAlignment="1">
      <alignment horizontal="center" vertical="center" wrapText="1"/>
    </xf>
    <xf numFmtId="0" fontId="1" fillId="22" borderId="3" xfId="0" applyFont="1" applyFill="1" applyBorder="1"/>
    <xf numFmtId="0" fontId="3" fillId="9" borderId="1" xfId="0" applyFont="1" applyFill="1" applyBorder="1" applyAlignment="1">
      <alignment horizontal="center" wrapText="1"/>
    </xf>
    <xf numFmtId="0" fontId="1" fillId="0" borderId="1" xfId="0" applyFont="1" applyBorder="1"/>
    <xf numFmtId="0" fontId="1" fillId="0" borderId="6" xfId="0" applyFont="1" applyBorder="1"/>
    <xf numFmtId="0" fontId="3" fillId="6" borderId="1" xfId="0" applyFont="1" applyFill="1" applyBorder="1" applyAlignment="1">
      <alignment horizontal="center" wrapText="1"/>
    </xf>
    <xf numFmtId="0" fontId="2" fillId="9" borderId="1" xfId="0" applyFont="1" applyFill="1" applyBorder="1"/>
    <xf numFmtId="0" fontId="2" fillId="9" borderId="1" xfId="0" applyFont="1" applyFill="1" applyBorder="1" applyAlignment="1">
      <alignment horizontal="center"/>
    </xf>
    <xf numFmtId="0" fontId="6" fillId="9" borderId="1" xfId="0" applyFont="1" applyFill="1" applyBorder="1" applyAlignment="1">
      <alignment horizontal="center" wrapText="1"/>
    </xf>
    <xf numFmtId="0" fontId="6" fillId="6" borderId="2" xfId="0" applyFont="1" applyFill="1" applyBorder="1" applyAlignment="1">
      <alignment horizontal="center" wrapText="1"/>
    </xf>
    <xf numFmtId="164" fontId="49" fillId="6" borderId="7" xfId="0" applyNumberFormat="1" applyFont="1" applyFill="1" applyBorder="1" applyAlignment="1">
      <alignment horizontal="center" wrapText="1"/>
    </xf>
    <xf numFmtId="0" fontId="1" fillId="0" borderId="7" xfId="0" applyFont="1" applyBorder="1"/>
    <xf numFmtId="0" fontId="6" fillId="6" borderId="7" xfId="0" applyFont="1" applyFill="1" applyBorder="1" applyAlignment="1">
      <alignment horizontal="center" wrapText="1"/>
    </xf>
    <xf numFmtId="0" fontId="3" fillId="5" borderId="1" xfId="0" applyFont="1" applyFill="1" applyBorder="1" applyAlignment="1">
      <alignment horizontal="center" wrapText="1"/>
    </xf>
    <xf numFmtId="0" fontId="1" fillId="0" borderId="11" xfId="0" applyFont="1" applyBorder="1"/>
    <xf numFmtId="0" fontId="3" fillId="17" borderId="1" xfId="0" applyFont="1" applyFill="1" applyBorder="1" applyAlignment="1">
      <alignment horizontal="center" wrapText="1"/>
    </xf>
    <xf numFmtId="0" fontId="3" fillId="16" borderId="1" xfId="0" applyFont="1" applyFill="1" applyBorder="1" applyAlignment="1">
      <alignment horizontal="center" wrapText="1"/>
    </xf>
    <xf numFmtId="0" fontId="3" fillId="2" borderId="1" xfId="0" applyFont="1" applyFill="1" applyBorder="1" applyAlignment="1">
      <alignment horizontal="center" wrapText="1"/>
    </xf>
    <xf numFmtId="0" fontId="3" fillId="16" borderId="0" xfId="0" applyFont="1" applyFill="1" applyAlignment="1">
      <alignment horizontal="center" wrapText="1"/>
    </xf>
    <xf numFmtId="0" fontId="1" fillId="0" borderId="12" xfId="0" applyFont="1" applyBorder="1"/>
    <xf numFmtId="0" fontId="3" fillId="2" borderId="0" xfId="0" applyFont="1" applyFill="1" applyAlignment="1">
      <alignment horizontal="center" wrapText="1"/>
    </xf>
    <xf numFmtId="0" fontId="6" fillId="12" borderId="7" xfId="0" applyFont="1" applyFill="1" applyBorder="1" applyAlignment="1">
      <alignment horizontal="center" wrapText="1"/>
    </xf>
    <xf numFmtId="0" fontId="6" fillId="13" borderId="1" xfId="0" applyFont="1" applyFill="1" applyBorder="1" applyAlignment="1">
      <alignment horizontal="center" wrapText="1"/>
    </xf>
    <xf numFmtId="0" fontId="6" fillId="14" borderId="0" xfId="0" applyFont="1" applyFill="1" applyAlignment="1">
      <alignment horizontal="center" wrapText="1"/>
    </xf>
    <xf numFmtId="0" fontId="49" fillId="15" borderId="7" xfId="0" applyFont="1" applyFill="1" applyBorder="1" applyAlignment="1">
      <alignment horizontal="center" wrapText="1"/>
    </xf>
    <xf numFmtId="0" fontId="3" fillId="11" borderId="22" xfId="0" applyFont="1" applyFill="1" applyBorder="1" applyAlignment="1">
      <alignment horizontal="center" vertical="center" wrapText="1"/>
    </xf>
    <xf numFmtId="0" fontId="1" fillId="0" borderId="23" xfId="0" applyFont="1" applyBorder="1"/>
    <xf numFmtId="0" fontId="6" fillId="11" borderId="21" xfId="0" applyFont="1" applyFill="1" applyBorder="1" applyAlignment="1">
      <alignment horizontal="center" vertical="center" wrapText="1"/>
    </xf>
    <xf numFmtId="0" fontId="1" fillId="0" borderId="27" xfId="0" applyFont="1" applyBorder="1"/>
    <xf numFmtId="0" fontId="3" fillId="11" borderId="22" xfId="0" applyFont="1" applyFill="1" applyBorder="1" applyAlignment="1">
      <alignment horizontal="center" wrapText="1"/>
    </xf>
    <xf numFmtId="0" fontId="1" fillId="0" borderId="24" xfId="0" applyFont="1" applyBorder="1"/>
    <xf numFmtId="0" fontId="3" fillId="4" borderId="5"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3" borderId="5" xfId="0" applyFont="1" applyFill="1" applyBorder="1" applyAlignment="1">
      <alignment horizontal="center" wrapText="1"/>
    </xf>
    <xf numFmtId="0" fontId="3" fillId="2" borderId="5" xfId="0" applyFont="1" applyFill="1" applyBorder="1" applyAlignment="1">
      <alignment horizontal="center" wrapText="1"/>
    </xf>
    <xf numFmtId="0" fontId="3" fillId="2" borderId="5" xfId="0" applyFont="1" applyFill="1" applyBorder="1" applyAlignment="1">
      <alignment horizontal="center" vertical="center" wrapText="1"/>
    </xf>
    <xf numFmtId="0" fontId="3" fillId="4" borderId="5" xfId="0" applyFont="1" applyFill="1" applyBorder="1" applyAlignment="1">
      <alignment horizontal="center" wrapText="1"/>
    </xf>
    <xf numFmtId="0" fontId="6" fillId="11" borderId="31" xfId="0" applyFont="1" applyFill="1" applyBorder="1" applyAlignment="1">
      <alignment horizontal="center" vertical="center" wrapText="1"/>
    </xf>
    <xf numFmtId="0" fontId="1" fillId="0" borderId="32" xfId="0" applyFont="1" applyBorder="1"/>
    <xf numFmtId="0" fontId="70" fillId="6" borderId="5" xfId="0" applyFont="1" applyFill="1" applyBorder="1" applyAlignment="1">
      <alignment horizontal="center" vertical="center" wrapText="1"/>
    </xf>
    <xf numFmtId="0" fontId="70" fillId="9" borderId="5" xfId="0" applyFont="1" applyFill="1" applyBorder="1" applyAlignment="1">
      <alignment horizontal="center" vertical="center" wrapText="1"/>
    </xf>
    <xf numFmtId="0" fontId="69" fillId="11" borderId="9" xfId="0" applyFont="1" applyFill="1" applyBorder="1" applyAlignment="1">
      <alignment horizontal="center" vertical="center" wrapText="1"/>
    </xf>
    <xf numFmtId="0" fontId="1" fillId="0" borderId="35" xfId="0" applyFont="1" applyBorder="1"/>
    <xf numFmtId="9" fontId="69" fillId="11" borderId="9" xfId="0" applyNumberFormat="1" applyFont="1" applyFill="1" applyBorder="1" applyAlignment="1">
      <alignment horizontal="center" vertical="center" wrapText="1"/>
    </xf>
    <xf numFmtId="0" fontId="70" fillId="6" borderId="5" xfId="0" applyFont="1" applyFill="1" applyBorder="1" applyAlignment="1">
      <alignment horizontal="center" wrapText="1"/>
    </xf>
    <xf numFmtId="0" fontId="70" fillId="9" borderId="5" xfId="0" applyFont="1" applyFill="1" applyBorder="1" applyAlignment="1">
      <alignment horizontal="center" wrapText="1"/>
    </xf>
    <xf numFmtId="0" fontId="3" fillId="7" borderId="5" xfId="0" applyFont="1" applyFill="1" applyBorder="1" applyAlignment="1">
      <alignment horizontal="center"/>
    </xf>
    <xf numFmtId="0" fontId="10" fillId="7" borderId="0" xfId="0" applyFont="1" applyFill="1" applyAlignment="1">
      <alignment horizontal="center" vertical="center" wrapText="1"/>
    </xf>
    <xf numFmtId="0" fontId="3" fillId="6" borderId="0" xfId="0" applyFont="1" applyFill="1" applyAlignment="1">
      <alignment horizontal="center" vertical="center" wrapText="1"/>
    </xf>
    <xf numFmtId="0" fontId="3" fillId="7" borderId="0" xfId="0" applyFont="1" applyFill="1" applyAlignment="1">
      <alignment horizontal="center" vertical="center" wrapText="1"/>
    </xf>
    <xf numFmtId="0" fontId="4" fillId="7" borderId="5" xfId="0" applyFont="1" applyFill="1" applyBorder="1" applyAlignment="1">
      <alignment horizontal="center"/>
    </xf>
    <xf numFmtId="0" fontId="185" fillId="6" borderId="5" xfId="0" applyFont="1" applyFill="1" applyBorder="1" applyAlignment="1">
      <alignment horizontal="center" vertical="center" wrapText="1"/>
    </xf>
    <xf numFmtId="0" fontId="185" fillId="7" borderId="5" xfId="0" applyFont="1" applyFill="1" applyBorder="1" applyAlignment="1">
      <alignment horizontal="center" vertical="center" wrapText="1"/>
    </xf>
    <xf numFmtId="0" fontId="3" fillId="6" borderId="2" xfId="0" applyFont="1" applyFill="1" applyBorder="1" applyAlignment="1">
      <alignment horizontal="center" wrapText="1"/>
    </xf>
    <xf numFmtId="0" fontId="4" fillId="6" borderId="5" xfId="0" applyFont="1" applyFill="1" applyBorder="1" applyAlignment="1">
      <alignment horizontal="center"/>
    </xf>
    <xf numFmtId="0" fontId="186" fillId="7" borderId="5" xfId="0" applyFont="1" applyFill="1" applyBorder="1" applyAlignment="1">
      <alignment horizontal="center"/>
    </xf>
    <xf numFmtId="0" fontId="8" fillId="6" borderId="5" xfId="0" applyFont="1" applyFill="1" applyBorder="1"/>
    <xf numFmtId="0" fontId="8" fillId="7" borderId="5" xfId="0" applyFont="1" applyFill="1" applyBorder="1" applyAlignment="1">
      <alignment horizontal="center"/>
    </xf>
    <xf numFmtId="0" fontId="10" fillId="7" borderId="5" xfId="0" applyFont="1" applyFill="1" applyBorder="1" applyAlignment="1">
      <alignment horizontal="center" vertical="center" wrapText="1"/>
    </xf>
    <xf numFmtId="0" fontId="3" fillId="0" borderId="0" xfId="0" applyFont="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72" Type="http://customschemas.google.com/relationships/workbookmetadata" Target="metadata"/><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i="0">
                <a:solidFill>
                  <a:srgbClr val="757575"/>
                </a:solidFill>
                <a:latin typeface="Garamond"/>
              </a:defRPr>
            </a:pPr>
            <a:r>
              <a:rPr lang="en-US" b="0" i="0">
                <a:solidFill>
                  <a:srgbClr val="757575"/>
                </a:solidFill>
                <a:latin typeface="Garamond"/>
              </a:rPr>
              <a:t>Prevalence of Safeguards in the States</a:t>
            </a:r>
          </a:p>
        </c:rich>
      </c:tx>
      <c:overlay val="0"/>
    </c:title>
    <c:autoTitleDeleted val="0"/>
    <c:plotArea>
      <c:layout/>
      <c:barChart>
        <c:barDir val="col"/>
        <c:grouping val="clustered"/>
        <c:varyColors val="1"/>
        <c:ser>
          <c:idx val="0"/>
          <c:order val="0"/>
          <c:spPr>
            <a:solidFill>
              <a:srgbClr val="4285F4"/>
            </a:solidFill>
            <a:ln cmpd="sng">
              <a:solidFill>
                <a:srgbClr val="000000"/>
              </a:solidFill>
            </a:ln>
          </c:spPr>
          <c:invertIfNegative val="1"/>
          <c:cat>
            <c:numRef>
              <c:f>'2024_Item_Score'!$E$91</c:f>
              <c:numCache>
                <c:formatCode>General</c:formatCode>
                <c:ptCount val="1"/>
              </c:numCache>
            </c:numRef>
          </c:cat>
          <c:val>
            <c:numRef>
              <c:f>'2024_Item_Score'!$B$78:$B$92</c:f>
              <c:numCache>
                <c:formatCode>0.00%</c:formatCode>
                <c:ptCount val="15"/>
                <c:pt idx="0" formatCode="0%">
                  <c:v>0.88</c:v>
                </c:pt>
                <c:pt idx="1">
                  <c:v>0.84</c:v>
                </c:pt>
                <c:pt idx="2" formatCode="0%">
                  <c:v>0.74333333333333329</c:v>
                </c:pt>
                <c:pt idx="3" formatCode="0%">
                  <c:v>0.74</c:v>
                </c:pt>
                <c:pt idx="4" formatCode="0%">
                  <c:v>0.55000000000000004</c:v>
                </c:pt>
                <c:pt idx="5" formatCode="0%">
                  <c:v>0.48</c:v>
                </c:pt>
                <c:pt idx="6" formatCode="0%">
                  <c:v>0.4</c:v>
                </c:pt>
                <c:pt idx="7" formatCode="0%">
                  <c:v>0.36</c:v>
                </c:pt>
                <c:pt idx="8" formatCode="0%">
                  <c:v>0.34999999999999992</c:v>
                </c:pt>
                <c:pt idx="9" formatCode="0%">
                  <c:v>0.32</c:v>
                </c:pt>
                <c:pt idx="10" formatCode="0%">
                  <c:v>0.29333333333333333</c:v>
                </c:pt>
                <c:pt idx="11" formatCode="0%">
                  <c:v>0.2</c:v>
                </c:pt>
                <c:pt idx="12" formatCode="0%">
                  <c:v>0.17</c:v>
                </c:pt>
                <c:pt idx="13" formatCode="0%">
                  <c:v>0.08</c:v>
                </c:pt>
                <c:pt idx="14" formatCode="0%">
                  <c:v>0.02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D77-4609-8976-B68B4DAB111C}"/>
            </c:ext>
          </c:extLst>
        </c:ser>
        <c:dLbls>
          <c:showLegendKey val="0"/>
          <c:showVal val="0"/>
          <c:showCatName val="0"/>
          <c:showSerName val="0"/>
          <c:showPercent val="0"/>
          <c:showBubbleSize val="0"/>
        </c:dLbls>
        <c:gapWidth val="150"/>
        <c:axId val="777985120"/>
        <c:axId val="959277805"/>
      </c:barChart>
      <c:catAx>
        <c:axId val="77798512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959277805"/>
        <c:crosses val="autoZero"/>
        <c:auto val="1"/>
        <c:lblAlgn val="ctr"/>
        <c:lblOffset val="100"/>
        <c:noMultiLvlLbl val="1"/>
      </c:catAx>
      <c:valAx>
        <c:axId val="95927780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777985120"/>
        <c:crosses val="autoZero"/>
        <c:crossBetween val="between"/>
      </c:valAx>
    </c:plotArea>
    <c:legend>
      <c:legendPos val="r"/>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76200</xdr:colOff>
      <xdr:row>23</xdr:row>
      <xdr:rowOff>152400</xdr:rowOff>
    </xdr:from>
    <xdr:to>
      <xdr:col>11</xdr:col>
      <xdr:colOff>1206500</xdr:colOff>
      <xdr:row>33</xdr:row>
      <xdr:rowOff>152400</xdr:rowOff>
    </xdr:to>
    <xdr:sp macro="" textlink="">
      <xdr:nvSpPr>
        <xdr:cNvPr id="2" name="TextBox 1">
          <a:extLst>
            <a:ext uri="{FF2B5EF4-FFF2-40B4-BE49-F238E27FC236}">
              <a16:creationId xmlns:a16="http://schemas.microsoft.com/office/drawing/2014/main" id="{3FF8F6DF-1912-73B1-1E12-EB72B0D865F3}"/>
            </a:ext>
          </a:extLst>
        </xdr:cNvPr>
        <xdr:cNvSpPr txBox="1"/>
      </xdr:nvSpPr>
      <xdr:spPr>
        <a:xfrm>
          <a:off x="76200" y="5778500"/>
          <a:ext cx="15278100" cy="228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ysClr val="windowText" lastClr="000000"/>
              </a:solidFill>
              <a:latin typeface="+mn-lt"/>
            </a:rPr>
            <a:t>Navigating to state laws by hyperlinks</a:t>
          </a:r>
          <a:r>
            <a:rPr lang="en-US" sz="1400" b="1" baseline="0">
              <a:solidFill>
                <a:sysClr val="windowText" lastClr="000000"/>
              </a:solidFill>
              <a:latin typeface="+mn-lt"/>
            </a:rPr>
            <a:t> and </a:t>
          </a:r>
          <a:r>
            <a:rPr lang="en-US" sz="1400" b="1">
              <a:solidFill>
                <a:sysClr val="windowText" lastClr="000000"/>
              </a:solidFill>
              <a:latin typeface="+mn-lt"/>
            </a:rPr>
            <a:t>URLs:</a:t>
          </a:r>
        </a:p>
        <a:p>
          <a:endParaRPr lang="en-US" sz="1400" b="1">
            <a:solidFill>
              <a:sysClr val="windowText" lastClr="000000"/>
            </a:solidFill>
            <a:latin typeface="+mn-lt"/>
          </a:endParaRPr>
        </a:p>
        <a:p>
          <a:pPr marL="342900" marR="0" lvl="0" indent="-342900">
            <a:lnSpc>
              <a:spcPct val="115000"/>
            </a:lnSpc>
            <a:spcAft>
              <a:spcPts val="0"/>
            </a:spcAft>
            <a:buFont typeface="Symbol" pitchFamily="2" charset="2"/>
            <a:buChar char=""/>
          </a:pPr>
          <a:r>
            <a:rPr lang="en-US" sz="1400" b="1" kern="100">
              <a:effectLst/>
              <a:latin typeface="+mn-lt"/>
              <a:ea typeface="Aptos" panose="020B0004020202020204" pitchFamily="34" charset="0"/>
              <a:cs typeface="Times New Roman" panose="02020603050405020304" pitchFamily="18" charset="0"/>
            </a:rPr>
            <a:t>LexisNexis</a:t>
          </a:r>
          <a:r>
            <a:rPr lang="en-US" sz="1400" b="1" kern="100" baseline="0">
              <a:effectLst/>
              <a:latin typeface="+mn-lt"/>
              <a:ea typeface="Aptos" panose="020B0004020202020204" pitchFamily="34" charset="0"/>
              <a:cs typeface="Times New Roman" panose="02020603050405020304" pitchFamily="18" charset="0"/>
            </a:rPr>
            <a:t> Workaround:</a:t>
          </a:r>
          <a:r>
            <a:rPr lang="en-US" sz="1400" kern="100" baseline="0">
              <a:effectLst/>
              <a:latin typeface="+mn-lt"/>
              <a:ea typeface="Aptos" panose="020B0004020202020204" pitchFamily="34" charset="0"/>
              <a:cs typeface="Times New Roman" panose="02020603050405020304" pitchFamily="18" charset="0"/>
            </a:rPr>
            <a:t> For states using LexisNexis interfaces, a "sign in" page usually appears when first clicking on hyperlinks in the spreadsheet. However, no subscription or sign-in is necessary to access these states' laws. To access them,</a:t>
          </a:r>
          <a:r>
            <a:rPr lang="en-US" sz="1400" kern="100">
              <a:effectLst/>
              <a:latin typeface="+mn-lt"/>
              <a:ea typeface="Aptos" panose="020B0004020202020204" pitchFamily="34" charset="0"/>
              <a:cs typeface="Times New Roman" panose="02020603050405020304" pitchFamily="18" charset="0"/>
            </a:rPr>
            <a:t> use your web browser and search engine to locate the state’s statutes.</a:t>
          </a:r>
          <a:r>
            <a:rPr lang="en-US" sz="1400" kern="100" baseline="0">
              <a:effectLst/>
              <a:latin typeface="+mn-lt"/>
              <a:ea typeface="Aptos" panose="020B0004020202020204" pitchFamily="34" charset="0"/>
              <a:cs typeface="Times New Roman" panose="02020603050405020304" pitchFamily="18" charset="0"/>
            </a:rPr>
            <a:t> For example, using Google, search for "Arkansas state code," and then click on the state's LexisNexis Public Access link in the search results list</a:t>
          </a:r>
          <a:r>
            <a:rPr lang="en-US" sz="1400" kern="100">
              <a:effectLst/>
              <a:latin typeface="+mn-lt"/>
              <a:ea typeface="Aptos" panose="020B0004020202020204" pitchFamily="34" charset="0"/>
              <a:cs typeface="Times New Roman" panose="02020603050405020304" pitchFamily="18" charset="0"/>
            </a:rPr>
            <a:t>. This will take you to the publicly</a:t>
          </a:r>
          <a:r>
            <a:rPr lang="en-US" sz="1400" kern="100" baseline="0">
              <a:effectLst/>
              <a:latin typeface="+mn-lt"/>
              <a:ea typeface="Aptos" panose="020B0004020202020204" pitchFamily="34" charset="0"/>
              <a:cs typeface="Times New Roman" panose="02020603050405020304" pitchFamily="18" charset="0"/>
            </a:rPr>
            <a:t> accessible LexisNexis site for that state's code. </a:t>
          </a:r>
          <a:r>
            <a:rPr lang="en-US" sz="1400" kern="100">
              <a:effectLst/>
              <a:latin typeface="+mn-lt"/>
              <a:ea typeface="Aptos" panose="020B0004020202020204" pitchFamily="34" charset="0"/>
              <a:cs typeface="Times New Roman" panose="02020603050405020304" pitchFamily="18" charset="0"/>
            </a:rPr>
            <a:t>Once you have accessed LexisNexis (for any state) in this way through a web search, the spreadsheet links to any LexisNexis-based statutes will function correctly and take</a:t>
          </a:r>
          <a:r>
            <a:rPr lang="en-US" sz="1400" kern="100" baseline="0">
              <a:effectLst/>
              <a:latin typeface="+mn-lt"/>
              <a:ea typeface="Aptos" panose="020B0004020202020204" pitchFamily="34" charset="0"/>
              <a:cs typeface="Times New Roman" panose="02020603050405020304" pitchFamily="18" charset="0"/>
            </a:rPr>
            <a:t> you directly to the referenced law</a:t>
          </a:r>
          <a:r>
            <a:rPr lang="en-US" sz="1400" kern="100">
              <a:effectLst/>
              <a:latin typeface="+mn-lt"/>
              <a:ea typeface="Aptos" panose="020B0004020202020204" pitchFamily="34" charset="0"/>
              <a:cs typeface="Times New Roman" panose="02020603050405020304" pitchFamily="18" charset="0"/>
            </a:rPr>
            <a:t>.</a:t>
          </a:r>
        </a:p>
        <a:p>
          <a:pPr marL="342900" marR="0" lvl="0" indent="-342900">
            <a:lnSpc>
              <a:spcPct val="115000"/>
            </a:lnSpc>
            <a:spcAft>
              <a:spcPts val="0"/>
            </a:spcAft>
            <a:buFont typeface="Symbol" pitchFamily="2" charset="2"/>
            <a:buChar char=""/>
          </a:pPr>
          <a:r>
            <a:rPr lang="en-US" sz="1400">
              <a:effectLst/>
              <a:latin typeface="+mn-lt"/>
              <a:ea typeface="Aptos" panose="020B0004020202020204" pitchFamily="34" charset="0"/>
              <a:cs typeface="Times New Roman" panose="02020603050405020304" pitchFamily="18" charset="0"/>
            </a:rPr>
            <a:t>Some states’ websites do not allow linking directly to specific statutes. In cases where hyperlinks do not take you directly to the specific</a:t>
          </a:r>
          <a:r>
            <a:rPr lang="en-US" sz="1400" baseline="0">
              <a:effectLst/>
              <a:latin typeface="+mn-lt"/>
              <a:ea typeface="Aptos" panose="020B0004020202020204" pitchFamily="34" charset="0"/>
              <a:cs typeface="Times New Roman" panose="02020603050405020304" pitchFamily="18" charset="0"/>
            </a:rPr>
            <a:t> law</a:t>
          </a:r>
          <a:r>
            <a:rPr lang="en-US" sz="1400">
              <a:effectLst/>
              <a:latin typeface="+mn-lt"/>
              <a:ea typeface="Aptos" panose="020B0004020202020204" pitchFamily="34" charset="0"/>
              <a:cs typeface="Times New Roman" panose="02020603050405020304" pitchFamily="18" charset="0"/>
            </a:rPr>
            <a:t>, please refer to the statute citation provided along with that link to manually navigate to the referenced</a:t>
          </a:r>
          <a:r>
            <a:rPr lang="en-US" sz="1400" baseline="0">
              <a:effectLst/>
              <a:latin typeface="+mn-lt"/>
              <a:ea typeface="Aptos" panose="020B0004020202020204" pitchFamily="34" charset="0"/>
              <a:cs typeface="Times New Roman" panose="02020603050405020304" pitchFamily="18" charset="0"/>
            </a:rPr>
            <a:t> law</a:t>
          </a:r>
          <a:r>
            <a:rPr lang="en-US" sz="1400">
              <a:effectLst/>
              <a:latin typeface="+mn-lt"/>
              <a:ea typeface="Aptos" panose="020B0004020202020204" pitchFamily="34" charset="0"/>
              <a:cs typeface="Times New Roman" panose="02020603050405020304" pitchFamily="18" charset="0"/>
            </a:rPr>
            <a:t>.</a:t>
          </a:r>
          <a:endParaRPr lang="en-US" sz="1400">
            <a:solidFill>
              <a:sysClr val="windowText" lastClr="000000"/>
            </a:solidFill>
          </a:endParaRPr>
        </a:p>
      </xdr:txBody>
    </xdr:sp>
    <xdr:clientData/>
  </xdr:twoCellAnchor>
  <xdr:twoCellAnchor>
    <xdr:from>
      <xdr:col>0</xdr:col>
      <xdr:colOff>76200</xdr:colOff>
      <xdr:row>11</xdr:row>
      <xdr:rowOff>190500</xdr:rowOff>
    </xdr:from>
    <xdr:to>
      <xdr:col>11</xdr:col>
      <xdr:colOff>1181100</xdr:colOff>
      <xdr:row>23</xdr:row>
      <xdr:rowOff>76200</xdr:rowOff>
    </xdr:to>
    <xdr:sp macro="" textlink="">
      <xdr:nvSpPr>
        <xdr:cNvPr id="3" name="TextBox 2">
          <a:extLst>
            <a:ext uri="{FF2B5EF4-FFF2-40B4-BE49-F238E27FC236}">
              <a16:creationId xmlns:a16="http://schemas.microsoft.com/office/drawing/2014/main" id="{4D776436-6E6D-ED23-8273-039E935BEBFD}"/>
            </a:ext>
          </a:extLst>
        </xdr:cNvPr>
        <xdr:cNvSpPr txBox="1"/>
      </xdr:nvSpPr>
      <xdr:spPr>
        <a:xfrm>
          <a:off x="76200" y="3073400"/>
          <a:ext cx="15252700" cy="2628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15000"/>
            </a:lnSpc>
            <a:spcAft>
              <a:spcPts val="800"/>
            </a:spcAft>
            <a:buNone/>
          </a:pPr>
          <a:r>
            <a:rPr lang="en-US" sz="1400" b="1" kern="100">
              <a:effectLst/>
              <a:latin typeface="+mn-lt"/>
              <a:ea typeface="Aptos" panose="020B0004020202020204" pitchFamily="34" charset="0"/>
              <a:cs typeface="Times New Roman" panose="02020603050405020304" pitchFamily="18" charset="0"/>
            </a:rPr>
            <a:t>Notes on navigating the spreadsheet:</a:t>
          </a:r>
          <a:endParaRPr lang="en-US" sz="1400" kern="100">
            <a:effectLst/>
            <a:latin typeface="+mn-lt"/>
            <a:ea typeface="Aptos" panose="020B0004020202020204" pitchFamily="34" charset="0"/>
            <a:cs typeface="Times New Roman" panose="02020603050405020304" pitchFamily="18" charset="0"/>
          </a:endParaRPr>
        </a:p>
        <a:p>
          <a:pPr marL="342900" marR="0" lvl="0" indent="-342900">
            <a:lnSpc>
              <a:spcPct val="115000"/>
            </a:lnSpc>
            <a:buFont typeface="Symbol" pitchFamily="2" charset="2"/>
            <a:buChar char=""/>
          </a:pPr>
          <a:r>
            <a:rPr lang="en-US" sz="1400" b="1" kern="100">
              <a:effectLst/>
              <a:latin typeface="+mn-lt"/>
              <a:ea typeface="Aptos" panose="020B0004020202020204" pitchFamily="34" charset="0"/>
              <a:cs typeface="Times New Roman" panose="02020603050405020304" pitchFamily="18" charset="0"/>
            </a:rPr>
            <a:t>Individual State Tabs:</a:t>
          </a:r>
          <a:r>
            <a:rPr lang="en-US" sz="1400" kern="100">
              <a:effectLst/>
              <a:latin typeface="+mn-lt"/>
              <a:ea typeface="Aptos" panose="020B0004020202020204" pitchFamily="34" charset="0"/>
              <a:cs typeface="Times New Roman" panose="02020603050405020304" pitchFamily="18" charset="0"/>
            </a:rPr>
            <a:t> Each state has its own tab/worksheet with not only its score, but also coding, references, and hyperlinks to pertinent legislation for the current and previous years. Many users will find these individual tabs/worksheets to be the easiest way to access and navigate the data.</a:t>
          </a:r>
        </a:p>
        <a:p>
          <a:pPr marL="342900" marR="0" lvl="0" indent="-342900">
            <a:lnSpc>
              <a:spcPct val="115000"/>
            </a:lnSpc>
            <a:buFont typeface="Symbol" pitchFamily="2" charset="2"/>
            <a:buChar char=""/>
          </a:pPr>
          <a:r>
            <a:rPr lang="en-US" sz="1400" b="1" kern="100">
              <a:effectLst/>
              <a:latin typeface="+mn-lt"/>
              <a:ea typeface="Aptos" panose="020B0004020202020204" pitchFamily="34" charset="0"/>
              <a:cs typeface="Times New Roman" panose="02020603050405020304" pitchFamily="18" charset="0"/>
            </a:rPr>
            <a:t>Complete RLS 2025 Data:</a:t>
          </a:r>
          <a:r>
            <a:rPr lang="en-US" sz="1400" kern="100">
              <a:effectLst/>
              <a:latin typeface="+mn-lt"/>
              <a:ea typeface="Aptos" panose="020B0004020202020204" pitchFamily="34" charset="0"/>
              <a:cs typeface="Times New Roman" panose="02020603050405020304" pitchFamily="18" charset="0"/>
            </a:rPr>
            <a:t> This is the most comprehensive tab/worksheet. It contains the item scores, coding, and references to pertinent legislation for all 50 states for 2025, as well as the data from 2024 and 2023.</a:t>
          </a:r>
        </a:p>
        <a:p>
          <a:pPr marL="342900" marR="0" lvl="0" indent="-342900">
            <a:lnSpc>
              <a:spcPct val="115000"/>
            </a:lnSpc>
            <a:buFont typeface="Symbol" pitchFamily="2" charset="2"/>
            <a:buChar char=""/>
          </a:pPr>
          <a:r>
            <a:rPr lang="en-US" sz="1400" b="1" kern="100">
              <a:effectLst/>
              <a:latin typeface="+mn-lt"/>
              <a:ea typeface="Aptos" panose="020B0004020202020204" pitchFamily="34" charset="0"/>
              <a:cs typeface="Times New Roman" panose="02020603050405020304" pitchFamily="18" charset="0"/>
            </a:rPr>
            <a:t>2025_Safeguard_Scores: </a:t>
          </a:r>
          <a:r>
            <a:rPr lang="en-US" sz="1400" b="0" kern="100">
              <a:effectLst/>
              <a:latin typeface="+mn-lt"/>
              <a:ea typeface="Aptos" panose="020B0004020202020204" pitchFamily="34" charset="0"/>
              <a:cs typeface="Times New Roman" panose="02020603050405020304" pitchFamily="18" charset="0"/>
            </a:rPr>
            <a:t>This</a:t>
          </a:r>
          <a:r>
            <a:rPr lang="en-US" sz="1400" b="0" kern="100" baseline="0">
              <a:effectLst/>
              <a:latin typeface="+mn-lt"/>
              <a:ea typeface="Aptos" panose="020B0004020202020204" pitchFamily="34" charset="0"/>
              <a:cs typeface="Times New Roman" panose="02020603050405020304" pitchFamily="18" charset="0"/>
            </a:rPr>
            <a:t> tab presents how the states scored in 2025 in each safeguard category (which is an average of the score of one or more items within that safeguard).</a:t>
          </a:r>
          <a:endParaRPr lang="en-US" sz="1400" kern="100">
            <a:effectLst/>
            <a:highlight>
              <a:srgbClr val="FFFF00"/>
            </a:highlight>
            <a:latin typeface="+mn-lt"/>
            <a:ea typeface="Aptos" panose="020B0004020202020204" pitchFamily="34" charset="0"/>
            <a:cs typeface="Times New Roman" panose="02020603050405020304" pitchFamily="18" charset="0"/>
          </a:endParaRPr>
        </a:p>
        <a:p>
          <a:pPr marL="342900" marR="0" lvl="0" indent="-342900">
            <a:lnSpc>
              <a:spcPct val="115000"/>
            </a:lnSpc>
            <a:buFont typeface="Symbol" pitchFamily="2" charset="2"/>
            <a:buChar char=""/>
          </a:pPr>
          <a:r>
            <a:rPr lang="en-US" sz="1400" b="1" kern="100">
              <a:effectLst/>
              <a:latin typeface="+mn-lt"/>
              <a:ea typeface="Aptos" panose="020B0004020202020204" pitchFamily="34" charset="0"/>
              <a:cs typeface="Times New Roman" panose="02020603050405020304" pitchFamily="18" charset="0"/>
            </a:rPr>
            <a:t>2025_Item_Score:</a:t>
          </a:r>
          <a:r>
            <a:rPr lang="en-US" sz="1400" kern="100">
              <a:effectLst/>
              <a:latin typeface="+mn-lt"/>
              <a:ea typeface="Aptos" panose="020B0004020202020204" pitchFamily="34" charset="0"/>
              <a:cs typeface="Times New Roman" panose="02020603050405020304" pitchFamily="18" charset="0"/>
            </a:rPr>
            <a:t> This tab/worksheet is a helpful at-a-glance summary of the data. It contains each state’s overall score and rank along with each state’s scores on all 47 items considered in the 2025 index.</a:t>
          </a:r>
        </a:p>
        <a:p>
          <a:pPr marL="342900" marR="0" lvl="0" indent="-342900">
            <a:lnSpc>
              <a:spcPct val="115000"/>
            </a:lnSpc>
            <a:spcAft>
              <a:spcPts val="800"/>
            </a:spcAft>
            <a:buFont typeface="Symbol" pitchFamily="2" charset="2"/>
            <a:buChar char=""/>
          </a:pPr>
          <a:r>
            <a:rPr lang="en-US" sz="1400" b="1">
              <a:effectLst/>
              <a:latin typeface="+mn-lt"/>
              <a:ea typeface="Aptos" panose="020B0004020202020204" pitchFamily="34" charset="0"/>
            </a:rPr>
            <a:t>Longitudinal Simple Score:</a:t>
          </a:r>
          <a:r>
            <a:rPr lang="en-US" sz="1400">
              <a:effectLst/>
              <a:latin typeface="+mn-lt"/>
              <a:ea typeface="Aptos" panose="020B0004020202020204" pitchFamily="34" charset="0"/>
            </a:rPr>
            <a:t> This tab/worksheet contains the items and index scores for 2022, 2023, 2024, and 2025. The index score is for the respective year. </a:t>
          </a:r>
          <a:endParaRPr lang="en-US" sz="1400">
            <a:latin typeface="+mn-lt"/>
          </a:endParaRPr>
        </a:p>
      </xdr:txBody>
    </xdr:sp>
    <xdr:clientData/>
  </xdr:twoCellAnchor>
  <xdr:twoCellAnchor>
    <xdr:from>
      <xdr:col>0</xdr:col>
      <xdr:colOff>76200</xdr:colOff>
      <xdr:row>34</xdr:row>
      <xdr:rowOff>0</xdr:rowOff>
    </xdr:from>
    <xdr:to>
      <xdr:col>11</xdr:col>
      <xdr:colOff>1181100</xdr:colOff>
      <xdr:row>50</xdr:row>
      <xdr:rowOff>0</xdr:rowOff>
    </xdr:to>
    <xdr:sp macro="" textlink="">
      <xdr:nvSpPr>
        <xdr:cNvPr id="4" name="TextBox 3">
          <a:extLst>
            <a:ext uri="{FF2B5EF4-FFF2-40B4-BE49-F238E27FC236}">
              <a16:creationId xmlns:a16="http://schemas.microsoft.com/office/drawing/2014/main" id="{1BB4A5E8-1C83-D713-6CA4-37DF8B9A023B}"/>
            </a:ext>
          </a:extLst>
        </xdr:cNvPr>
        <xdr:cNvSpPr txBox="1"/>
      </xdr:nvSpPr>
      <xdr:spPr>
        <a:xfrm>
          <a:off x="76200" y="7899400"/>
          <a:ext cx="15252700" cy="3670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15000"/>
            </a:lnSpc>
            <a:spcAft>
              <a:spcPts val="800"/>
            </a:spcAft>
            <a:buNone/>
          </a:pPr>
          <a:r>
            <a:rPr lang="en-US" sz="1400" b="1" kern="100">
              <a:effectLst/>
              <a:latin typeface="+mn-lt"/>
              <a:ea typeface="Aptos" panose="020B0004020202020204" pitchFamily="34" charset="0"/>
              <a:cs typeface="Times New Roman" panose="02020603050405020304" pitchFamily="18" charset="0"/>
            </a:rPr>
            <a:t>Definitions:</a:t>
          </a:r>
          <a:endParaRPr lang="en-US" sz="1400" kern="100">
            <a:effectLst/>
            <a:latin typeface="+mn-lt"/>
            <a:ea typeface="Aptos" panose="020B0004020202020204" pitchFamily="34" charset="0"/>
            <a:cs typeface="Times New Roman" panose="02020603050405020304" pitchFamily="18" charset="0"/>
          </a:endParaRPr>
        </a:p>
        <a:p>
          <a:pPr marL="342900" marR="0" lvl="0" indent="-342900">
            <a:lnSpc>
              <a:spcPct val="115000"/>
            </a:lnSpc>
            <a:spcAft>
              <a:spcPts val="0"/>
            </a:spcAft>
            <a:buFont typeface="Symbol" pitchFamily="2" charset="2"/>
            <a:buChar char=""/>
          </a:pPr>
          <a:r>
            <a:rPr lang="en-US" sz="1400" i="1" kern="100">
              <a:effectLst/>
              <a:latin typeface="+mn-lt"/>
              <a:ea typeface="Aptos" panose="020B0004020202020204" pitchFamily="34" charset="0"/>
              <a:cs typeface="Times New Roman" panose="02020603050405020304" pitchFamily="18" charset="0"/>
            </a:rPr>
            <a:t>category/group</a:t>
          </a:r>
          <a:r>
            <a:rPr lang="en-US" sz="1400" kern="100">
              <a:effectLst/>
              <a:latin typeface="+mn-lt"/>
              <a:ea typeface="Aptos" panose="020B0004020202020204" pitchFamily="34" charset="0"/>
              <a:cs typeface="Times New Roman" panose="02020603050405020304" pitchFamily="18" charset="0"/>
            </a:rPr>
            <a:t>:</a:t>
          </a:r>
          <a:r>
            <a:rPr lang="en-US" sz="1400" i="1" kern="100">
              <a:effectLst/>
              <a:latin typeface="+mn-lt"/>
              <a:ea typeface="Aptos" panose="020B0004020202020204" pitchFamily="34" charset="0"/>
              <a:cs typeface="Times New Roman" panose="02020603050405020304" pitchFamily="18" charset="0"/>
            </a:rPr>
            <a:t> </a:t>
          </a:r>
          <a:r>
            <a:rPr lang="en-US" sz="1400" kern="100">
              <a:effectLst/>
              <a:latin typeface="+mn-lt"/>
              <a:ea typeface="Aptos" panose="020B0004020202020204" pitchFamily="34" charset="0"/>
              <a:cs typeface="Times New Roman" panose="02020603050405020304" pitchFamily="18" charset="0"/>
            </a:rPr>
            <a:t>a collection of safeguards that are topically related. Categories (or groups) have no analytical meaning. They are used for organizational purposes.</a:t>
          </a:r>
        </a:p>
        <a:p>
          <a:pPr marL="342900" marR="0" lvl="0" indent="-342900">
            <a:lnSpc>
              <a:spcPct val="115000"/>
            </a:lnSpc>
            <a:spcAft>
              <a:spcPts val="0"/>
            </a:spcAft>
            <a:buFont typeface="Symbol" pitchFamily="2" charset="2"/>
            <a:buChar char=""/>
          </a:pPr>
          <a:r>
            <a:rPr lang="en-US" sz="1400" i="1" kern="100">
              <a:effectLst/>
              <a:latin typeface="+mn-lt"/>
              <a:ea typeface="Aptos" panose="020B0004020202020204" pitchFamily="34" charset="0"/>
              <a:cs typeface="Times New Roman" panose="02020603050405020304" pitchFamily="18" charset="0"/>
            </a:rPr>
            <a:t>safeguard</a:t>
          </a:r>
          <a:r>
            <a:rPr lang="en-US" sz="1400" kern="100">
              <a:effectLst/>
              <a:latin typeface="+mn-lt"/>
              <a:ea typeface="Aptos" panose="020B0004020202020204" pitchFamily="34" charset="0"/>
              <a:cs typeface="Times New Roman" panose="02020603050405020304" pitchFamily="18" charset="0"/>
            </a:rPr>
            <a:t>: the central measures of liberty protection for this project. Each safeguard focuses on an area of life that is a space for potential religious exercise. Variation across states in some safeguards can be fully characterized by one item while others vary in multiple dimensions and are, thus, comprised of multiple items. There are 20 safeguards in 2025.</a:t>
          </a:r>
        </a:p>
        <a:p>
          <a:pPr marL="342900" marR="0" lvl="0" indent="-342900">
            <a:lnSpc>
              <a:spcPct val="115000"/>
            </a:lnSpc>
            <a:spcAft>
              <a:spcPts val="0"/>
            </a:spcAft>
            <a:buFont typeface="Symbol" pitchFamily="2" charset="2"/>
            <a:buChar char=""/>
          </a:pPr>
          <a:r>
            <a:rPr lang="en-US" sz="1400" i="1" kern="100">
              <a:effectLst/>
              <a:latin typeface="+mn-lt"/>
              <a:ea typeface="Aptos" panose="020B0004020202020204" pitchFamily="34" charset="0"/>
              <a:cs typeface="Times New Roman" panose="02020603050405020304" pitchFamily="18" charset="0"/>
            </a:rPr>
            <a:t>item</a:t>
          </a:r>
          <a:r>
            <a:rPr lang="en-US" sz="1400" kern="100">
              <a:effectLst/>
              <a:latin typeface="+mn-lt"/>
              <a:ea typeface="Aptos" panose="020B0004020202020204" pitchFamily="34" charset="0"/>
              <a:cs typeface="Times New Roman" panose="02020603050405020304" pitchFamily="18" charset="0"/>
            </a:rPr>
            <a:t>: the smallest unit of data that can be understood as indicating whether a dimension of protection exists or not in a state. Items refer to </a:t>
          </a:r>
          <a:r>
            <a:rPr lang="en-US" sz="1400" i="1" kern="100">
              <a:effectLst/>
              <a:latin typeface="+mn-lt"/>
              <a:ea typeface="Aptos" panose="020B0004020202020204" pitchFamily="34" charset="0"/>
              <a:cs typeface="Times New Roman" panose="02020603050405020304" pitchFamily="18" charset="0"/>
            </a:rPr>
            <a:t>who</a:t>
          </a:r>
          <a:r>
            <a:rPr lang="en-US" sz="1400" kern="100">
              <a:effectLst/>
              <a:latin typeface="+mn-lt"/>
              <a:ea typeface="Aptos" panose="020B0004020202020204" pitchFamily="34" charset="0"/>
              <a:cs typeface="Times New Roman" panose="02020603050405020304" pitchFamily="18" charset="0"/>
            </a:rPr>
            <a:t> is protected (via, for instance, exclusion or exemption), </a:t>
          </a:r>
          <a:r>
            <a:rPr lang="en-US" sz="1400" i="1" kern="100">
              <a:effectLst/>
              <a:latin typeface="+mn-lt"/>
              <a:ea typeface="Aptos" panose="020B0004020202020204" pitchFamily="34" charset="0"/>
              <a:cs typeface="Times New Roman" panose="02020603050405020304" pitchFamily="18" charset="0"/>
            </a:rPr>
            <a:t>from what</a:t>
          </a:r>
          <a:r>
            <a:rPr lang="en-US" sz="1400" kern="100">
              <a:effectLst/>
              <a:latin typeface="+mn-lt"/>
              <a:ea typeface="Aptos" panose="020B0004020202020204" pitchFamily="34" charset="0"/>
              <a:cs typeface="Times New Roman" panose="02020603050405020304" pitchFamily="18" charset="0"/>
            </a:rPr>
            <a:t> consequences they are protected, or for (or in order to do) </a:t>
          </a:r>
          <a:r>
            <a:rPr lang="en-US" sz="1400" i="1" kern="100">
              <a:effectLst/>
              <a:latin typeface="+mn-lt"/>
              <a:ea typeface="Aptos" panose="020B0004020202020204" pitchFamily="34" charset="0"/>
              <a:cs typeface="Times New Roman" panose="02020603050405020304" pitchFamily="18" charset="0"/>
            </a:rPr>
            <a:t>what</a:t>
          </a:r>
          <a:r>
            <a:rPr lang="en-US" sz="1400" kern="100">
              <a:effectLst/>
              <a:latin typeface="+mn-lt"/>
              <a:ea typeface="Aptos" panose="020B0004020202020204" pitchFamily="34" charset="0"/>
              <a:cs typeface="Times New Roman" panose="02020603050405020304" pitchFamily="18" charset="0"/>
            </a:rPr>
            <a:t>.</a:t>
          </a:r>
          <a:r>
            <a:rPr lang="en-US" sz="1400" kern="100" baseline="0">
              <a:effectLst/>
              <a:latin typeface="+mn-lt"/>
              <a:ea typeface="Aptos" panose="020B0004020202020204" pitchFamily="34" charset="0"/>
              <a:cs typeface="Times New Roman" panose="02020603050405020304" pitchFamily="18" charset="0"/>
            </a:rPr>
            <a:t> </a:t>
          </a:r>
          <a:r>
            <a:rPr lang="en-US" sz="1400" kern="100">
              <a:effectLst/>
              <a:latin typeface="+mn-lt"/>
              <a:ea typeface="Aptos" panose="020B0004020202020204" pitchFamily="34" charset="0"/>
              <a:cs typeface="Times New Roman" panose="02020603050405020304" pitchFamily="18" charset="0"/>
            </a:rPr>
            <a:t>There are 47 items in 2025.	</a:t>
          </a:r>
        </a:p>
        <a:p>
          <a:pPr marL="342900" marR="0" lvl="0" indent="-342900">
            <a:lnSpc>
              <a:spcPct val="115000"/>
            </a:lnSpc>
            <a:spcAft>
              <a:spcPts val="0"/>
            </a:spcAft>
            <a:buFont typeface="Symbol" pitchFamily="2" charset="2"/>
            <a:buChar char=""/>
          </a:pPr>
          <a:r>
            <a:rPr lang="en-US" sz="1400" i="1" kern="100">
              <a:effectLst/>
              <a:latin typeface="+mn-lt"/>
              <a:ea typeface="Aptos" panose="020B0004020202020204" pitchFamily="34" charset="0"/>
              <a:cs typeface="Times New Roman" panose="02020603050405020304" pitchFamily="18" charset="0"/>
            </a:rPr>
            <a:t>index score</a:t>
          </a:r>
          <a:r>
            <a:rPr lang="en-US" sz="1400" kern="100">
              <a:effectLst/>
              <a:latin typeface="+mn-lt"/>
              <a:ea typeface="Aptos" panose="020B0004020202020204" pitchFamily="34" charset="0"/>
              <a:cs typeface="Times New Roman" panose="02020603050405020304" pitchFamily="18" charset="0"/>
            </a:rPr>
            <a:t>: the aggregate percentage score of all safeguards. The index score for each state is the sum of its safeguard scores (which are the weighted average of the relevant item(s)), divided by 20, and then multiplied by 100.</a:t>
          </a:r>
        </a:p>
        <a:p>
          <a:pPr marL="342900" marR="0" lvl="0" indent="-342900">
            <a:lnSpc>
              <a:spcPct val="115000"/>
            </a:lnSpc>
            <a:spcAft>
              <a:spcPts val="0"/>
            </a:spcAft>
            <a:buFont typeface="Symbol" pitchFamily="2" charset="2"/>
            <a:buChar char=""/>
          </a:pPr>
          <a:r>
            <a:rPr lang="en-US" sz="1400" i="1" kern="100">
              <a:effectLst/>
              <a:latin typeface="+mn-lt"/>
              <a:ea typeface="Aptos" panose="020B0004020202020204" pitchFamily="34" charset="0"/>
              <a:cs typeface="Times New Roman" panose="02020603050405020304" pitchFamily="18" charset="0"/>
            </a:rPr>
            <a:t>rank</a:t>
          </a:r>
          <a:r>
            <a:rPr lang="en-US" sz="1400" kern="100">
              <a:effectLst/>
              <a:latin typeface="+mn-lt"/>
              <a:ea typeface="Aptos" panose="020B0004020202020204" pitchFamily="34" charset="0"/>
              <a:cs typeface="Times New Roman" panose="02020603050405020304" pitchFamily="18" charset="0"/>
            </a:rPr>
            <a:t>: the number (one through fifty) indicating the extent of safeguarding by a state relative to its peers, where first place is the most safeguarded and fiftieth the least.</a:t>
          </a:r>
        </a:p>
        <a:p>
          <a:pPr marL="342900" marR="0" lvl="0" indent="-342900">
            <a:lnSpc>
              <a:spcPct val="115000"/>
            </a:lnSpc>
            <a:spcAft>
              <a:spcPts val="0"/>
            </a:spcAft>
            <a:buFont typeface="Symbol" pitchFamily="2" charset="2"/>
            <a:buChar char=""/>
          </a:pPr>
          <a:r>
            <a:rPr lang="en-US" sz="1400" i="1" kern="100">
              <a:effectLst/>
              <a:latin typeface="+mn-lt"/>
              <a:ea typeface="Aptos" panose="020B0004020202020204" pitchFamily="34" charset="0"/>
              <a:cs typeface="Times New Roman" panose="02020603050405020304" pitchFamily="18" charset="0"/>
            </a:rPr>
            <a:t>score</a:t>
          </a:r>
          <a:r>
            <a:rPr lang="en-US" sz="1400" kern="100">
              <a:effectLst/>
              <a:latin typeface="+mn-lt"/>
              <a:ea typeface="Aptos" panose="020B0004020202020204" pitchFamily="34" charset="0"/>
              <a:cs typeface="Times New Roman" panose="02020603050405020304" pitchFamily="18" charset="0"/>
            </a:rPr>
            <a:t>: a number reflecting whether the law represents the presence of safeguard (1) or its absence (0). To understand how codes become scores, see the coding and scoring appendix in the methodology section of the RLS website.</a:t>
          </a:r>
        </a:p>
        <a:p>
          <a:pPr marL="342900" marR="0" lvl="0" indent="-342900">
            <a:lnSpc>
              <a:spcPct val="115000"/>
            </a:lnSpc>
            <a:spcAft>
              <a:spcPts val="0"/>
            </a:spcAft>
            <a:buFont typeface="Symbol" pitchFamily="2" charset="2"/>
            <a:buChar char=""/>
          </a:pPr>
          <a:r>
            <a:rPr lang="en-US" sz="1400" i="1">
              <a:effectLst/>
              <a:latin typeface="+mn-lt"/>
              <a:ea typeface="Aptos" panose="020B0004020202020204" pitchFamily="34" charset="0"/>
            </a:rPr>
            <a:t>code</a:t>
          </a:r>
          <a:r>
            <a:rPr lang="en-US" sz="1400">
              <a:effectLst/>
              <a:latin typeface="+mn-lt"/>
              <a:ea typeface="Aptos" panose="020B0004020202020204" pitchFamily="34" charset="0"/>
            </a:rPr>
            <a:t>: a letter representing an array of objectively discernible qualitative characteristics of a state’s law. (These might indicate how a state manages to protect an area by not acting at all in a specific space or with a religious exemption in an area where the state is active.) To obtain definitions of the codes for each item, see the coding and scoring appendix in the methodology section of the RLS website.</a:t>
          </a:r>
          <a:endParaRPr lang="en-US" sz="1400">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7</xdr:col>
      <xdr:colOff>190500</xdr:colOff>
      <xdr:row>79</xdr:row>
      <xdr:rowOff>190500</xdr:rowOff>
    </xdr:from>
    <xdr:ext cx="11191875" cy="6934200"/>
    <xdr:graphicFrame macro="">
      <xdr:nvGraphicFramePr>
        <xdr:cNvPr id="1993508778" name="Chart 2" title="Chart">
          <a:extLst>
            <a:ext uri="{FF2B5EF4-FFF2-40B4-BE49-F238E27FC236}">
              <a16:creationId xmlns:a16="http://schemas.microsoft.com/office/drawing/2014/main" id="{00000000-0008-0000-0700-0000AA87D2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oi.org/10.54669/ZQXE7594" TargetMode="External"/><Relationship Id="rId2" Type="http://schemas.openxmlformats.org/officeDocument/2006/relationships/hyperlink" Target="https://religiouslibertyinthestates.com/codes-and-scoring/" TargetMode="External"/><Relationship Id="rId1" Type="http://schemas.openxmlformats.org/officeDocument/2006/relationships/hyperlink" Target="https://creativecommons.org/licenses/by-nc-nd/4.0/deed.en" TargetMode="External"/><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6" Type="http://schemas.openxmlformats.org/officeDocument/2006/relationships/hyperlink" Target="https://casetext.com/statute/code-of-alabama/title-31-military-affairs-and-civil-defense/chapter-9-emergency-management/article-1-alabama-emergency-management-act-of-1955/section-31-9-25-continued-operation-of-business-and-religious-entities-during-a-state-of-emergency-alabama-state-house-to-remain-open-to-public-while-legislature-in-session" TargetMode="External"/><Relationship Id="rId21" Type="http://schemas.openxmlformats.org/officeDocument/2006/relationships/hyperlink" Target="https://law.justia.com/codes/alabama/title-22/title-1/chapter-21b/section-22-21b-3/" TargetMode="External"/><Relationship Id="rId42" Type="http://schemas.openxmlformats.org/officeDocument/2006/relationships/hyperlink" Target="https://alisondb.legislature.state.al.us/alison/CodeOfAlabama/1975/22-21b-4.htm" TargetMode="External"/><Relationship Id="rId47" Type="http://schemas.openxmlformats.org/officeDocument/2006/relationships/hyperlink" Target="https://law.justia.com/codes/alabama/title-22/title-1/chapter-21b/section-22-21b-3/" TargetMode="External"/><Relationship Id="rId63" Type="http://schemas.openxmlformats.org/officeDocument/2006/relationships/hyperlink" Target="https://alisondb.legislature.state.al.us/alison/CodeOfAlabama/1975/22-21b-4.htm" TargetMode="External"/><Relationship Id="rId68" Type="http://schemas.openxmlformats.org/officeDocument/2006/relationships/hyperlink" Target="https://alisondb.legislature.state.al.us/alison/CodeOfAlabama/1975/22-21b-4.htm" TargetMode="External"/><Relationship Id="rId84" Type="http://schemas.openxmlformats.org/officeDocument/2006/relationships/hyperlink" Target="https://alisondb.legislature.state.al.us/alison/CodeOfAlabama/1975/22-21b-4.htm" TargetMode="External"/><Relationship Id="rId89" Type="http://schemas.openxmlformats.org/officeDocument/2006/relationships/hyperlink" Target="https://alisondb.legislature.state.al.us/alison/CodeOfAlabama/1975/22-21b-4.htm" TargetMode="External"/><Relationship Id="rId16" Type="http://schemas.openxmlformats.org/officeDocument/2006/relationships/hyperlink" Target="https://law.justia.com/codes/alabama/title-22/title-1/chapter-21b/section-22-21b-4/" TargetMode="External"/><Relationship Id="rId11" Type="http://schemas.openxmlformats.org/officeDocument/2006/relationships/hyperlink" Target="https://law.justia.com/codes/alabama/title-22/title-1/chapter-21b/section-22-21b-4/" TargetMode="External"/><Relationship Id="rId32" Type="http://schemas.openxmlformats.org/officeDocument/2006/relationships/hyperlink" Target="https://alisondb.legislature.state.al.us/alison/CodeOfAlabama/1975/17-11-3.htm" TargetMode="External"/><Relationship Id="rId37" Type="http://schemas.openxmlformats.org/officeDocument/2006/relationships/hyperlink" Target="https://alisondb.legislature.state.al.us/alison/CodeOfAlabama/1975/22-21b-4.htm" TargetMode="External"/><Relationship Id="rId53" Type="http://schemas.openxmlformats.org/officeDocument/2006/relationships/hyperlink" Target="https://alisondb.legislature.state.al.us/alison/CodeOfAlabama/1975/16-28-13.htm" TargetMode="External"/><Relationship Id="rId58" Type="http://schemas.openxmlformats.org/officeDocument/2006/relationships/hyperlink" Target="https://alisondb.legislature.state.al.us/alison/CodeOfAlabama/1975/22-21b-4.htm" TargetMode="External"/><Relationship Id="rId74" Type="http://schemas.openxmlformats.org/officeDocument/2006/relationships/hyperlink" Target="https://alisondb.legislature.state.al.us/alison/codeofalabama/1975/28-3A-25.htm" TargetMode="External"/><Relationship Id="rId79" Type="http://schemas.openxmlformats.org/officeDocument/2006/relationships/hyperlink" Target="https://alisondb.legislature.state.al.us/alison/CodeOfAlabama/1975/17-11-3.htm" TargetMode="External"/><Relationship Id="rId5" Type="http://schemas.openxmlformats.org/officeDocument/2006/relationships/hyperlink" Target="https://law.justia.com/codes/alabama/title-22/title-1/chapter-21b/section-22-21b-4/" TargetMode="External"/><Relationship Id="rId90" Type="http://schemas.openxmlformats.org/officeDocument/2006/relationships/hyperlink" Target="https://alisondb.legislature.state.al.us/alison/CodeOfAlabama/1975/22-21b-4.htm" TargetMode="External"/><Relationship Id="rId95" Type="http://schemas.openxmlformats.org/officeDocument/2006/relationships/hyperlink" Target="https://www.alabamaachieves.org/wp-content/uploads/2022/02/PS_202224_AmendedAlabamaAttendanceManual2422_V1.0.pdf" TargetMode="External"/><Relationship Id="rId22" Type="http://schemas.openxmlformats.org/officeDocument/2006/relationships/hyperlink" Target="https://www.kff.org/other/state-indicator/state-requirements-for-insurance-coverage-of-contraceptives/?currentTimeframe=0&amp;sortModel=%7B%22colId%22:%22Location%22,%22sort%22:%22asc%22%7D" TargetMode="External"/><Relationship Id="rId27" Type="http://schemas.openxmlformats.org/officeDocument/2006/relationships/hyperlink" Target="https://law.justia.com/codes/alabama/title-16/chapter-30/section-16-30-3/" TargetMode="External"/><Relationship Id="rId43" Type="http://schemas.openxmlformats.org/officeDocument/2006/relationships/hyperlink" Target="https://alisondb.legislature.state.al.us/alison/CodeOfAlabama/1975/22-21b-4.htm" TargetMode="External"/><Relationship Id="rId48" Type="http://schemas.openxmlformats.org/officeDocument/2006/relationships/hyperlink" Target="https://alisondb.legislature.state.al.us/alison/CodeOfAlabama/1975/26-14-3.htm" TargetMode="External"/><Relationship Id="rId64" Type="http://schemas.openxmlformats.org/officeDocument/2006/relationships/hyperlink" Target="https://alisondb.legislature.state.al.us/alison/CodeOfAlabama/1975/22-21b-4.htm" TargetMode="External"/><Relationship Id="rId69" Type="http://schemas.openxmlformats.org/officeDocument/2006/relationships/hyperlink" Target="http://alisondb.legislature.state.al.us/alison/CodeOfAlabama/1975/Coatoc.htm" TargetMode="External"/><Relationship Id="rId80" Type="http://schemas.openxmlformats.org/officeDocument/2006/relationships/hyperlink" Target="https://alisondb.legislature.state.al.us/alison/CodeOfAlabama/1975/22-21b-4.htm" TargetMode="External"/><Relationship Id="rId85" Type="http://schemas.openxmlformats.org/officeDocument/2006/relationships/hyperlink" Target="https://alisondb.legislature.state.al.us/alison/CodeOfAlabama/1975/22-21b-4.htm" TargetMode="External"/><Relationship Id="rId3" Type="http://schemas.openxmlformats.org/officeDocument/2006/relationships/hyperlink" Target="https://law.justia.com/codes/alabama/title-22/title-1/chapter-21b/section-22-21b-4/" TargetMode="External"/><Relationship Id="rId12" Type="http://schemas.openxmlformats.org/officeDocument/2006/relationships/hyperlink" Target="https://law.justia.com/codes/alabama/title-22/title-1/chapter-21b/section-22-21b-4/" TargetMode="External"/><Relationship Id="rId17" Type="http://schemas.openxmlformats.org/officeDocument/2006/relationships/hyperlink" Target="https://law.justia.com/codes/alabama/title-22/title-1/chapter-21b/section-22-21b-3/" TargetMode="External"/><Relationship Id="rId25" Type="http://schemas.openxmlformats.org/officeDocument/2006/relationships/hyperlink" Target="https://law.justia.com/codes/alabama/title-28/chapter-1/section-28-1-5/" TargetMode="External"/><Relationship Id="rId33" Type="http://schemas.openxmlformats.org/officeDocument/2006/relationships/hyperlink" Target="https://law.justia.com/codes/alabama/title-22/title-1/chapter-21b/section-22-21b-4/" TargetMode="External"/><Relationship Id="rId38" Type="http://schemas.openxmlformats.org/officeDocument/2006/relationships/hyperlink" Target="https://alisondb.legislature.state.al.us/alison/CodeOfAlabama/1975/22-21b-4.htm" TargetMode="External"/><Relationship Id="rId46" Type="http://schemas.openxmlformats.org/officeDocument/2006/relationships/hyperlink" Target="https://alisondb.legislature.state.al.us/alison/CodeOfAlabama/1975/22-21b-4.htm" TargetMode="External"/><Relationship Id="rId59" Type="http://schemas.openxmlformats.org/officeDocument/2006/relationships/hyperlink" Target="https://alisondb.legislature.state.al.us/alison/CodeOfAlabama/1975/22-21b-4.htm" TargetMode="External"/><Relationship Id="rId67" Type="http://schemas.openxmlformats.org/officeDocument/2006/relationships/hyperlink" Target="https://alisondb.legislature.state.al.us/alison/CodeOfAlabama/1975/22-21b-4.htm" TargetMode="External"/><Relationship Id="rId20" Type="http://schemas.openxmlformats.org/officeDocument/2006/relationships/hyperlink" Target="https://law.justia.com/codes/alabama/title-22/title-1/chapter-21b/section-22-21b-4/" TargetMode="External"/><Relationship Id="rId41" Type="http://schemas.openxmlformats.org/officeDocument/2006/relationships/hyperlink" Target="https://alisondb.legislature.state.al.us/alison/CodeOfAlabama/1975/22-21b-4.htm" TargetMode="External"/><Relationship Id="rId54" Type="http://schemas.openxmlformats.org/officeDocument/2006/relationships/hyperlink" Target="https://alisondb.legislature.state.al.us/alison/CodeOfAlabama/1975/16-28-13.htm" TargetMode="External"/><Relationship Id="rId62" Type="http://schemas.openxmlformats.org/officeDocument/2006/relationships/hyperlink" Target="https://alisondb.legislature.state.al.us/alison/CodeOfAlabama/1975/22-21b-4.htm" TargetMode="External"/><Relationship Id="rId70" Type="http://schemas.openxmlformats.org/officeDocument/2006/relationships/hyperlink" Target="https://alisondb.legislature.state.al.us/alison/CodeOfAlabama/1975/22-21b-4.htm" TargetMode="External"/><Relationship Id="rId75" Type="http://schemas.openxmlformats.org/officeDocument/2006/relationships/hyperlink" Target="https://alisondb.legislature.state.al.us/alison/CodeOfAlabama/1975/16-30-3.htm" TargetMode="External"/><Relationship Id="rId83" Type="http://schemas.openxmlformats.org/officeDocument/2006/relationships/hyperlink" Target="https://alisondb.legislature.state.al.us/alison/CodeOfAlabama/1975/22-21b-4.htm" TargetMode="External"/><Relationship Id="rId88" Type="http://schemas.openxmlformats.org/officeDocument/2006/relationships/hyperlink" Target="https://alisondb.legislature.state.al.us/alison/CodeOfAlabama/1975/22-21b-4.htm" TargetMode="External"/><Relationship Id="rId91" Type="http://schemas.openxmlformats.org/officeDocument/2006/relationships/hyperlink" Target="https://alisondb.legislature.state.al.us/alison/CodeOfAlabama/1975/22-21b-4.htm" TargetMode="External"/><Relationship Id="rId96" Type="http://schemas.openxmlformats.org/officeDocument/2006/relationships/hyperlink" Target="https://www.alabamaachieves.org/wp-content/uploads/2022/02/PS_202224_AmendedAlabamaAttendanceManual2422_V1.0.pdf" TargetMode="External"/><Relationship Id="rId1" Type="http://schemas.openxmlformats.org/officeDocument/2006/relationships/hyperlink" Target="https://alison.legislature.state.al.us/constitution" TargetMode="External"/><Relationship Id="rId6" Type="http://schemas.openxmlformats.org/officeDocument/2006/relationships/hyperlink" Target="https://law.justia.com/codes/alabama/title-22/title-1/chapter-21b/section-22-21b-4/" TargetMode="External"/><Relationship Id="rId15" Type="http://schemas.openxmlformats.org/officeDocument/2006/relationships/hyperlink" Target="https://law.justia.com/codes/alabama/title-22/title-1/chapter-21b/section-22-21b-4/" TargetMode="External"/><Relationship Id="rId23" Type="http://schemas.openxmlformats.org/officeDocument/2006/relationships/hyperlink" Target="https://law.justia.com/codes/alabama/title-26/chapter-14/section-26-14-3/" TargetMode="External"/><Relationship Id="rId28" Type="http://schemas.openxmlformats.org/officeDocument/2006/relationships/hyperlink" Target="https://law.justia.com/codes/alabama/title-16/chapter-28/article-1/section-16-28-6/" TargetMode="External"/><Relationship Id="rId36" Type="http://schemas.openxmlformats.org/officeDocument/2006/relationships/hyperlink" Target="https://alisondb.legislature.state.al.us/alison/CodeOfAlabama/1975/22-21b-4.htm" TargetMode="External"/><Relationship Id="rId49" Type="http://schemas.openxmlformats.org/officeDocument/2006/relationships/hyperlink" Target="https://alisondb.legislature.state.al.us/alison/codeofalabama/1975/28-1-5.htm" TargetMode="External"/><Relationship Id="rId57" Type="http://schemas.openxmlformats.org/officeDocument/2006/relationships/hyperlink" Target="https://alisondb.legislature.state.al.us/alison/CodeOfAlabama/1975/22-21b-4.htm" TargetMode="External"/><Relationship Id="rId10" Type="http://schemas.openxmlformats.org/officeDocument/2006/relationships/hyperlink" Target="https://law.justia.com/codes/alabama/title-22/title-1/chapter-21b/section-22-21b-4/" TargetMode="External"/><Relationship Id="rId31" Type="http://schemas.openxmlformats.org/officeDocument/2006/relationships/hyperlink" Target="https://alison.legislature.state.al.us/constitution" TargetMode="External"/><Relationship Id="rId44" Type="http://schemas.openxmlformats.org/officeDocument/2006/relationships/hyperlink" Target="https://alisondb.legislature.state.al.us/alison/CodeOfAlabama/1975/22-21b-4.htm" TargetMode="External"/><Relationship Id="rId52" Type="http://schemas.openxmlformats.org/officeDocument/2006/relationships/hyperlink" Target="https://alisondb.legislature.state.al.us/alison/CodeOfAlabama/1975/16-30-3.htm" TargetMode="External"/><Relationship Id="rId60" Type="http://schemas.openxmlformats.org/officeDocument/2006/relationships/hyperlink" Target="https://alisondb.legislature.state.al.us/alison/CodeOfAlabama/1975/22-21b-4.htm" TargetMode="External"/><Relationship Id="rId65" Type="http://schemas.openxmlformats.org/officeDocument/2006/relationships/hyperlink" Target="https://alisondb.legislature.state.al.us/alison/CodeOfAlabama/1975/22-21b-4.htm" TargetMode="External"/><Relationship Id="rId73" Type="http://schemas.openxmlformats.org/officeDocument/2006/relationships/hyperlink" Target="https://alisondb.legislature.state.al.us/alison/codeofalabama/1975/28-1-5.htm" TargetMode="External"/><Relationship Id="rId78" Type="http://schemas.openxmlformats.org/officeDocument/2006/relationships/hyperlink" Target="https://constitutii.files.wordpress.com/2013/02/alabama.pdf" TargetMode="External"/><Relationship Id="rId81" Type="http://schemas.openxmlformats.org/officeDocument/2006/relationships/hyperlink" Target="https://alisondb.legislature.state.al.us/alison/CodeOfAlabama/1975/22-21b-4.htm" TargetMode="External"/><Relationship Id="rId86" Type="http://schemas.openxmlformats.org/officeDocument/2006/relationships/hyperlink" Target="https://alisondb.legislature.state.al.us/alison/CodeOfAlabama/1975/22-21b-4.htm" TargetMode="External"/><Relationship Id="rId94" Type="http://schemas.openxmlformats.org/officeDocument/2006/relationships/hyperlink" Target="https://alisondb.legislature.state.al.us/alison/CodeOfAlabama/1975/16-30-3.htm" TargetMode="External"/><Relationship Id="rId4" Type="http://schemas.openxmlformats.org/officeDocument/2006/relationships/hyperlink" Target="https://law.justia.com/codes/alabama/title-22/title-1/chapter-21b/section-22-21b-4/" TargetMode="External"/><Relationship Id="rId9" Type="http://schemas.openxmlformats.org/officeDocument/2006/relationships/hyperlink" Target="https://law.justia.com/codes/alabama/title-22/title-1/chapter-21b/section-22-21b-4/" TargetMode="External"/><Relationship Id="rId13" Type="http://schemas.openxmlformats.org/officeDocument/2006/relationships/hyperlink" Target="https://law.justia.com/codes/alabama/title-22/title-1/chapter-21b/section-22-21b-4/" TargetMode="External"/><Relationship Id="rId18" Type="http://schemas.openxmlformats.org/officeDocument/2006/relationships/hyperlink" Target="https://law.justia.com/codes/alabama/title-22/title-1/chapter-21b/section-22-21b-4/" TargetMode="External"/><Relationship Id="rId39" Type="http://schemas.openxmlformats.org/officeDocument/2006/relationships/hyperlink" Target="https://alisondb.legislature.state.al.us/alison/CodeOfAlabama/1975/22-21b-4.htm" TargetMode="External"/><Relationship Id="rId34" Type="http://schemas.openxmlformats.org/officeDocument/2006/relationships/hyperlink" Target="https://alisondb.legislature.state.al.us/alison/CodeOfAlabama/1975/22-21b-4.htm" TargetMode="External"/><Relationship Id="rId50" Type="http://schemas.openxmlformats.org/officeDocument/2006/relationships/hyperlink" Target="https://alisondb.legislature.state.al.us/alison/codeofalabama/1975/28-3A-25.htm" TargetMode="External"/><Relationship Id="rId55" Type="http://schemas.openxmlformats.org/officeDocument/2006/relationships/hyperlink" Target="https://constitutii.files.wordpress.com/2013/02/alabama.pdf" TargetMode="External"/><Relationship Id="rId76" Type="http://schemas.openxmlformats.org/officeDocument/2006/relationships/hyperlink" Target="https://alisondb.legislature.state.al.us/alison/CodeOfAlabama/1975/16-28-13.htm" TargetMode="External"/><Relationship Id="rId97" Type="http://schemas.openxmlformats.org/officeDocument/2006/relationships/printerSettings" Target="../printerSettings/printerSettings2.bin"/><Relationship Id="rId7" Type="http://schemas.openxmlformats.org/officeDocument/2006/relationships/hyperlink" Target="https://law.justia.com/codes/alabama/title-22/title-1/chapter-21b/section-22-21b-4/" TargetMode="External"/><Relationship Id="rId71" Type="http://schemas.openxmlformats.org/officeDocument/2006/relationships/hyperlink" Target="https://alisondb.legislature.state.al.us/alison/CodeOfAlabama/1975/22-21b-4.htm" TargetMode="External"/><Relationship Id="rId92" Type="http://schemas.openxmlformats.org/officeDocument/2006/relationships/hyperlink" Target="https://alisondb.legislature.state.al.us/alison/CodeOfAlabama/1975/22-21b-4.htm" TargetMode="External"/><Relationship Id="rId2" Type="http://schemas.openxmlformats.org/officeDocument/2006/relationships/hyperlink" Target="https://codes.findlaw.com/al/title-17-elections/al-code-sect-17-11-3/" TargetMode="External"/><Relationship Id="rId29" Type="http://schemas.openxmlformats.org/officeDocument/2006/relationships/hyperlink" Target="https://law.justia.com/codes/alabama/title-16/chapter-28/article-1/section-16-28-6/" TargetMode="External"/><Relationship Id="rId24" Type="http://schemas.openxmlformats.org/officeDocument/2006/relationships/hyperlink" Target="https://law.justia.com/codes/alabama/title-28/chapter-3a/section-28-3a-25/" TargetMode="External"/><Relationship Id="rId40" Type="http://schemas.openxmlformats.org/officeDocument/2006/relationships/hyperlink" Target="https://alisondb.legislature.state.al.us/alison/CodeOfAlabama/1975/22-21b-4.htm" TargetMode="External"/><Relationship Id="rId45" Type="http://schemas.openxmlformats.org/officeDocument/2006/relationships/hyperlink" Target="https://alisondb.legislature.state.al.us/alison/CodeOfAlabama/1975/22-21b-4.htm" TargetMode="External"/><Relationship Id="rId66" Type="http://schemas.openxmlformats.org/officeDocument/2006/relationships/hyperlink" Target="https://alisondb.legislature.state.al.us/alison/CodeOfAlabama/1975/22-21b-4.htm" TargetMode="External"/><Relationship Id="rId87" Type="http://schemas.openxmlformats.org/officeDocument/2006/relationships/hyperlink" Target="https://alisondb.legislature.state.al.us/alison/CodeOfAlabama/1975/22-21b-4.htm" TargetMode="External"/><Relationship Id="rId61" Type="http://schemas.openxmlformats.org/officeDocument/2006/relationships/hyperlink" Target="https://alisondb.legislature.state.al.us/alison/CodeOfAlabama/1975/22-21b-4.htm" TargetMode="External"/><Relationship Id="rId82" Type="http://schemas.openxmlformats.org/officeDocument/2006/relationships/hyperlink" Target="https://alisondb.legislature.state.al.us/alison/CodeOfAlabama/1975/22-21b-4.htm" TargetMode="External"/><Relationship Id="rId19" Type="http://schemas.openxmlformats.org/officeDocument/2006/relationships/hyperlink" Target="https://law.justia.com/codes/alabama/title-22/title-1/chapter-21b/section-22-21b-3/" TargetMode="External"/><Relationship Id="rId14" Type="http://schemas.openxmlformats.org/officeDocument/2006/relationships/hyperlink" Target="https://law.justia.com/codes/alabama/title-22/title-1/chapter-21b/section-22-21b-4/" TargetMode="External"/><Relationship Id="rId30" Type="http://schemas.openxmlformats.org/officeDocument/2006/relationships/hyperlink" Target="https://codes.findlaw.com/al/title-16-education/al-code-sect-16-40a-2/" TargetMode="External"/><Relationship Id="rId35" Type="http://schemas.openxmlformats.org/officeDocument/2006/relationships/hyperlink" Target="https://alisondb.legislature.state.al.us/alison/CodeOfAlabama/1975/22-21b-4.htm" TargetMode="External"/><Relationship Id="rId56" Type="http://schemas.openxmlformats.org/officeDocument/2006/relationships/hyperlink" Target="https://alisondb.legislature.state.al.us/alison/CodeOfAlabama/1975/17-11-3.htm" TargetMode="External"/><Relationship Id="rId77" Type="http://schemas.openxmlformats.org/officeDocument/2006/relationships/hyperlink" Target="https://alisondb.legislature.state.al.us/alison/CodeOfAlabama/1975/16-28-13.htm" TargetMode="External"/><Relationship Id="rId8" Type="http://schemas.openxmlformats.org/officeDocument/2006/relationships/hyperlink" Target="https://law.justia.com/codes/alabama/title-22/title-1/chapter-21b/section-22-21b-4/" TargetMode="External"/><Relationship Id="rId51" Type="http://schemas.openxmlformats.org/officeDocument/2006/relationships/hyperlink" Target="https://casetext.com/statute/code-of-alabama/title-31-military-affairs-and-civil-defense/chapter-9-emergency-management/article-1-alabama-emergency-management-act-of-1955/section-31-9-25-continued-operation-of-business-and-religious-entities-during-a-state-of-emergency-alabama-state-house-to-remain-open-to-public-while-legislature-in-session" TargetMode="External"/><Relationship Id="rId72" Type="http://schemas.openxmlformats.org/officeDocument/2006/relationships/hyperlink" Target="https://alisondb.legislature.state.al.us/alison/CodeOfAlabama/1975/26-14-3.htm" TargetMode="External"/><Relationship Id="rId93" Type="http://schemas.openxmlformats.org/officeDocument/2006/relationships/hyperlink" Target="https://alisondb.legislature.state.al.us/alison/CodeOfAlabama/1975/22-21b-4.htm"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akleg.gov/basis/statutes.asp" TargetMode="External"/><Relationship Id="rId18" Type="http://schemas.openxmlformats.org/officeDocument/2006/relationships/hyperlink" Target="https://www.akleg.gov/basis/statutes.asp" TargetMode="External"/><Relationship Id="rId26" Type="http://schemas.openxmlformats.org/officeDocument/2006/relationships/hyperlink" Target="http://www.akleg.gov/basis/statutes.asp" TargetMode="External"/><Relationship Id="rId39" Type="http://schemas.openxmlformats.org/officeDocument/2006/relationships/hyperlink" Target="http://www.akleg.gov/basis/statutes.asp" TargetMode="External"/><Relationship Id="rId21" Type="http://schemas.openxmlformats.org/officeDocument/2006/relationships/hyperlink" Target="https://casetext.com/statute/alaska-statutes/title-47-welfare-social-services-and-institutions/chapter-4714-juvenile-programs-and-institutions/article-02-care-of-children/section-4714115-training-of-foster-parents" TargetMode="External"/><Relationship Id="rId34" Type="http://schemas.openxmlformats.org/officeDocument/2006/relationships/hyperlink" Target="http://www.akleg.gov/basis/aac.asp" TargetMode="External"/><Relationship Id="rId42" Type="http://schemas.openxmlformats.org/officeDocument/2006/relationships/hyperlink" Target="http://www.akleg.gov/basis/statutes.asp" TargetMode="External"/><Relationship Id="rId47" Type="http://schemas.openxmlformats.org/officeDocument/2006/relationships/hyperlink" Target="https://www.akleg.gov/basis/statutes.asp" TargetMode="External"/><Relationship Id="rId50" Type="http://schemas.openxmlformats.org/officeDocument/2006/relationships/hyperlink" Target="https://www.akleg.gov/basis/statutes.asp" TargetMode="External"/><Relationship Id="rId55" Type="http://schemas.openxmlformats.org/officeDocument/2006/relationships/hyperlink" Target="http://www.akleg.gov/basis/statutes.asp" TargetMode="External"/><Relationship Id="rId7" Type="http://schemas.openxmlformats.org/officeDocument/2006/relationships/hyperlink" Target="http://www.akleg.gov/basis/statutes.asp" TargetMode="External"/><Relationship Id="rId2" Type="http://schemas.openxmlformats.org/officeDocument/2006/relationships/hyperlink" Target="http://www.akleg.gov/basis/statutes.asp" TargetMode="External"/><Relationship Id="rId16" Type="http://schemas.openxmlformats.org/officeDocument/2006/relationships/hyperlink" Target="https://www.akleg.gov/basis/statutes.asp" TargetMode="External"/><Relationship Id="rId29" Type="http://schemas.openxmlformats.org/officeDocument/2006/relationships/hyperlink" Target="http://www.akleg.gov/basis/statutes.asp" TargetMode="External"/><Relationship Id="rId11" Type="http://schemas.openxmlformats.org/officeDocument/2006/relationships/hyperlink" Target="https://www.kff.org/other/state-indicator/state-requirements-for-insurance-coverage-of-contraceptives/?currentTimeframe=0&amp;sortModel=%7B%22colId%22:%22Location%22,%22sort%22:%22asc%22%7D" TargetMode="External"/><Relationship Id="rId24" Type="http://schemas.openxmlformats.org/officeDocument/2006/relationships/hyperlink" Target="http://www.akleg.gov/basis/statutes.asp" TargetMode="External"/><Relationship Id="rId32" Type="http://schemas.openxmlformats.org/officeDocument/2006/relationships/hyperlink" Target="https://www.akleg.gov/basis/statutes.asp" TargetMode="External"/><Relationship Id="rId37" Type="http://schemas.openxmlformats.org/officeDocument/2006/relationships/hyperlink" Target="https://www.akleg.gov/basis/statutes.asp" TargetMode="External"/><Relationship Id="rId40" Type="http://schemas.openxmlformats.org/officeDocument/2006/relationships/hyperlink" Target="http://www.akleg.gov/basis/statutes.asp" TargetMode="External"/><Relationship Id="rId45" Type="http://schemas.openxmlformats.org/officeDocument/2006/relationships/hyperlink" Target="https://www.akleg.gov/basis/statutes.asp" TargetMode="External"/><Relationship Id="rId53" Type="http://schemas.openxmlformats.org/officeDocument/2006/relationships/hyperlink" Target="https://aasb.org/ask-aasb-what-constitutes-an-excused-absence/" TargetMode="External"/><Relationship Id="rId58" Type="http://schemas.openxmlformats.org/officeDocument/2006/relationships/hyperlink" Target="http://www.akleg.gov/basis/statutes.asp" TargetMode="External"/><Relationship Id="rId5" Type="http://schemas.openxmlformats.org/officeDocument/2006/relationships/hyperlink" Target="http://www.akleg.gov/basis/statutes.asp" TargetMode="External"/><Relationship Id="rId61" Type="http://schemas.openxmlformats.org/officeDocument/2006/relationships/hyperlink" Target="http://www.akleg.gov/basis/statutes.asp" TargetMode="External"/><Relationship Id="rId19" Type="http://schemas.openxmlformats.org/officeDocument/2006/relationships/hyperlink" Target="https://www.akleg.gov/basis/statutes.asp" TargetMode="External"/><Relationship Id="rId14" Type="http://schemas.openxmlformats.org/officeDocument/2006/relationships/hyperlink" Target="https://www.akleg.gov/basis/statutes.asp" TargetMode="External"/><Relationship Id="rId22" Type="http://schemas.openxmlformats.org/officeDocument/2006/relationships/hyperlink" Target="https://www.akleg.gov/basis/statutes.asp" TargetMode="External"/><Relationship Id="rId27" Type="http://schemas.openxmlformats.org/officeDocument/2006/relationships/hyperlink" Target="http://www.akleg.gov/basis/statutes.asp" TargetMode="External"/><Relationship Id="rId30" Type="http://schemas.openxmlformats.org/officeDocument/2006/relationships/hyperlink" Target="https://www.akleg.gov/basis/statutes.asp" TargetMode="External"/><Relationship Id="rId35" Type="http://schemas.openxmlformats.org/officeDocument/2006/relationships/hyperlink" Target="https://www.akleg.gov/basis/statutes.asp" TargetMode="External"/><Relationship Id="rId43" Type="http://schemas.openxmlformats.org/officeDocument/2006/relationships/hyperlink" Target="http://www.akleg.gov/basis/statutes.asp" TargetMode="External"/><Relationship Id="rId48" Type="http://schemas.openxmlformats.org/officeDocument/2006/relationships/hyperlink" Target="https://www.akleg.gov/basis/statutes.asp" TargetMode="External"/><Relationship Id="rId56" Type="http://schemas.openxmlformats.org/officeDocument/2006/relationships/hyperlink" Target="http://www.akleg.gov/basis/statutes.asp" TargetMode="External"/><Relationship Id="rId8" Type="http://schemas.openxmlformats.org/officeDocument/2006/relationships/hyperlink" Target="http://www.akleg.gov/basis/statutes.asp" TargetMode="External"/><Relationship Id="rId51" Type="http://schemas.openxmlformats.org/officeDocument/2006/relationships/hyperlink" Target="https://aasb.org/ask-aasb-what-constitutes-an-excused-absence/" TargetMode="External"/><Relationship Id="rId3" Type="http://schemas.openxmlformats.org/officeDocument/2006/relationships/hyperlink" Target="http://www.akleg.gov/basis/statutes.asp" TargetMode="External"/><Relationship Id="rId12" Type="http://schemas.openxmlformats.org/officeDocument/2006/relationships/hyperlink" Target="https://casetext.com/statute/alaska-statutes/title-21-insurance/chapter-2136-trade-practices-and-frauds/article-05-specific-acts-and-types-of-insurance/section-2136460-uses-of-and-restrictions-on-credit-history-or-insurance-scoring-applicable-to-personal-insurance" TargetMode="External"/><Relationship Id="rId17" Type="http://schemas.openxmlformats.org/officeDocument/2006/relationships/hyperlink" Target="http://www.akleg.gov/basis/aac.asp" TargetMode="External"/><Relationship Id="rId25" Type="http://schemas.openxmlformats.org/officeDocument/2006/relationships/hyperlink" Target="http://www.akleg.gov/basis/statutes.asp" TargetMode="External"/><Relationship Id="rId33" Type="http://schemas.openxmlformats.org/officeDocument/2006/relationships/hyperlink" Target="https://www.akleg.gov/basis/statutes.asp" TargetMode="External"/><Relationship Id="rId38" Type="http://schemas.openxmlformats.org/officeDocument/2006/relationships/hyperlink" Target="http://www.akleg.gov/basis/statutes.asp" TargetMode="External"/><Relationship Id="rId46" Type="http://schemas.openxmlformats.org/officeDocument/2006/relationships/hyperlink" Target="https://www.akleg.gov/basis/statutes.asp" TargetMode="External"/><Relationship Id="rId59" Type="http://schemas.openxmlformats.org/officeDocument/2006/relationships/hyperlink" Target="http://www.akleg.gov/basis/statutes.asp" TargetMode="External"/><Relationship Id="rId20" Type="http://schemas.openxmlformats.org/officeDocument/2006/relationships/hyperlink" Target="https://www.akleg.gov/basis/statutes.asp" TargetMode="External"/><Relationship Id="rId41" Type="http://schemas.openxmlformats.org/officeDocument/2006/relationships/hyperlink" Target="http://www.akleg.gov/basis/statutes.asp" TargetMode="External"/><Relationship Id="rId54" Type="http://schemas.openxmlformats.org/officeDocument/2006/relationships/hyperlink" Target="https://www.akleg.gov/basis/statutes.asp" TargetMode="External"/><Relationship Id="rId62" Type="http://schemas.openxmlformats.org/officeDocument/2006/relationships/hyperlink" Target="http://www.akleg.gov/basis/aac.asp" TargetMode="External"/><Relationship Id="rId1" Type="http://schemas.openxmlformats.org/officeDocument/2006/relationships/hyperlink" Target="https://www.akleg.gov/basis/statutes.asp" TargetMode="External"/><Relationship Id="rId6" Type="http://schemas.openxmlformats.org/officeDocument/2006/relationships/hyperlink" Target="http://www.akleg.gov/basis/statutes.asp" TargetMode="External"/><Relationship Id="rId15" Type="http://schemas.openxmlformats.org/officeDocument/2006/relationships/hyperlink" Target="https://www.akleg.gov/basis/statutes.asp" TargetMode="External"/><Relationship Id="rId23" Type="http://schemas.openxmlformats.org/officeDocument/2006/relationships/hyperlink" Target="http://www.akleg.gov/basis/statutes.asp" TargetMode="External"/><Relationship Id="rId28" Type="http://schemas.openxmlformats.org/officeDocument/2006/relationships/hyperlink" Target="http://www.akleg.gov/basis/statutes.asp" TargetMode="External"/><Relationship Id="rId36" Type="http://schemas.openxmlformats.org/officeDocument/2006/relationships/hyperlink" Target="https://www.akleg.gov/basis/statutes.asp" TargetMode="External"/><Relationship Id="rId49" Type="http://schemas.openxmlformats.org/officeDocument/2006/relationships/hyperlink" Target="http://www.akleg.gov/basis/aac.asp" TargetMode="External"/><Relationship Id="rId57" Type="http://schemas.openxmlformats.org/officeDocument/2006/relationships/hyperlink" Target="http://www.akleg.gov/basis/statutes.asp" TargetMode="External"/><Relationship Id="rId10" Type="http://schemas.openxmlformats.org/officeDocument/2006/relationships/hyperlink" Target="https://casetext.com/statute/alaska-statutes/title-13-decedents-estates-guardianships-transfers-trusts-and-health-care-decisions/chapter-1352-health-care-decisions-act/section-1352060-obligations-of-health-care-providers-institutions-and-facilities" TargetMode="External"/><Relationship Id="rId31" Type="http://schemas.openxmlformats.org/officeDocument/2006/relationships/hyperlink" Target="https://www.akleg.gov/basis/statutes.asp" TargetMode="External"/><Relationship Id="rId44" Type="http://schemas.openxmlformats.org/officeDocument/2006/relationships/hyperlink" Target="http://www.akleg.gov/basis/statutes.asp" TargetMode="External"/><Relationship Id="rId52" Type="http://schemas.openxmlformats.org/officeDocument/2006/relationships/hyperlink" Target="https://www.akleg.gov/basis/statutes.asp" TargetMode="External"/><Relationship Id="rId60" Type="http://schemas.openxmlformats.org/officeDocument/2006/relationships/hyperlink" Target="http://www.akleg.gov/basis/statutes.asp" TargetMode="External"/><Relationship Id="rId4" Type="http://schemas.openxmlformats.org/officeDocument/2006/relationships/hyperlink" Target="http://www.akleg.gov/basis/statutes.asp" TargetMode="External"/><Relationship Id="rId9" Type="http://schemas.openxmlformats.org/officeDocument/2006/relationships/hyperlink" Target="https://casetext.com/statute/alaska-statutes/title-13-decedents-estates-guardianships-transfers-trusts-and-health-care-decisions/chapter-1352-health-care-decisions-act/section-1352060-obligations-of-health-care-providers-institutions-and-facilities"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azleg.gov/viewdocument/?docName=https://www.azleg.gov/ars/15/00806.htm" TargetMode="External"/><Relationship Id="rId21" Type="http://schemas.openxmlformats.org/officeDocument/2006/relationships/hyperlink" Target="https://www.azleg.gov/viewdocument/?docName=https://www.azleg.gov/ars/13/03620.htm" TargetMode="External"/><Relationship Id="rId42" Type="http://schemas.openxmlformats.org/officeDocument/2006/relationships/hyperlink" Target="https://www.azleg.gov/viewdocument/?docName=https://www.azleg.gov/ars/4/00226.htm" TargetMode="External"/><Relationship Id="rId47" Type="http://schemas.openxmlformats.org/officeDocument/2006/relationships/hyperlink" Target="https://www.azleg.gov/ars/41/01493-01.htm" TargetMode="External"/><Relationship Id="rId63" Type="http://schemas.openxmlformats.org/officeDocument/2006/relationships/hyperlink" Target="https://www.azleg.gov/viewdocument/?docName=https://www.azleg.gov/ars/15/00806.htm" TargetMode="External"/><Relationship Id="rId68" Type="http://schemas.openxmlformats.org/officeDocument/2006/relationships/hyperlink" Target="https://www.azleg.gov/viewdocument/?docName=https://www.azleg.gov/ars/36/02154.htm" TargetMode="External"/><Relationship Id="rId2" Type="http://schemas.openxmlformats.org/officeDocument/2006/relationships/hyperlink" Target="https://www.azleg.gov/viewdocument/?docName=https://www.azleg.gov/ars/16/00541.htm" TargetMode="External"/><Relationship Id="rId16" Type="http://schemas.openxmlformats.org/officeDocument/2006/relationships/hyperlink" Target="https://www.azleg.gov/viewdocument/?docName=https://www.azleg.gov/ars/20/01057-08.htm" TargetMode="External"/><Relationship Id="rId29" Type="http://schemas.openxmlformats.org/officeDocument/2006/relationships/hyperlink" Target="https://casetext.com/statute/arizona-revised-statutes/title-8-child-safety/chapter-6-prohibition-on-religious-discrimination/article-1-general-provisions/section-8-921-prohibition-on-religious-discrimination-adoption-services-and-foster-care-services-enforcement-remedies-definitions" TargetMode="External"/><Relationship Id="rId11" Type="http://schemas.openxmlformats.org/officeDocument/2006/relationships/hyperlink" Target="https://www.azleg.gov/viewdocument/?docName=https://www.azleg.gov/ars/36/02154.htm" TargetMode="External"/><Relationship Id="rId24" Type="http://schemas.openxmlformats.org/officeDocument/2006/relationships/hyperlink" Target="https://www.azleg.gov/viewdocument/?docName=https://www.azleg.gov/ars/41/01495-01.htm" TargetMode="External"/><Relationship Id="rId32" Type="http://schemas.openxmlformats.org/officeDocument/2006/relationships/hyperlink" Target="https://www.azleg.gov/viewdocument/?docName=https://www.azleg.gov/ars/36/02154.htm" TargetMode="External"/><Relationship Id="rId37" Type="http://schemas.openxmlformats.org/officeDocument/2006/relationships/hyperlink" Target="https://www.azleg.gov/viewdocument/?docName=https://www.azleg.gov/ars/36/02154.htm" TargetMode="External"/><Relationship Id="rId40" Type="http://schemas.openxmlformats.org/officeDocument/2006/relationships/hyperlink" Target="https://www.azleg.gov/viewdocument/?docName=https://www.azleg.gov/ars/13/03620.htm" TargetMode="External"/><Relationship Id="rId45" Type="http://schemas.openxmlformats.org/officeDocument/2006/relationships/hyperlink" Target="https://www.azleg.gov/viewdocument/?docName=https://www.azleg.gov/ars/15/00806.htm" TargetMode="External"/><Relationship Id="rId53" Type="http://schemas.openxmlformats.org/officeDocument/2006/relationships/hyperlink" Target="https://www.azleg.gov/viewdocument/?docName=https://www.azleg.gov/ars/36/02154.htm" TargetMode="External"/><Relationship Id="rId58" Type="http://schemas.openxmlformats.org/officeDocument/2006/relationships/hyperlink" Target="https://www.azleg.gov/viewdocument/?docName=https://www.azleg.gov/ars/4/00226.htm" TargetMode="External"/><Relationship Id="rId66" Type="http://schemas.openxmlformats.org/officeDocument/2006/relationships/hyperlink" Target="https://www.azleg.gov/viewdocument/?docName=https://www.azleg.gov/ars/16/00541.htm" TargetMode="External"/><Relationship Id="rId74" Type="http://schemas.openxmlformats.org/officeDocument/2006/relationships/hyperlink" Target="https://www.azleg.gov/viewdocument/?docName=https://www.azleg.gov/ars/20/01057-08.htm" TargetMode="External"/><Relationship Id="rId5" Type="http://schemas.openxmlformats.org/officeDocument/2006/relationships/hyperlink" Target="https://www.azleg.gov/viewdocument/?docName=https://www.azleg.gov/ars/36/02154.htm" TargetMode="External"/><Relationship Id="rId61" Type="http://schemas.openxmlformats.org/officeDocument/2006/relationships/hyperlink" Target="https://www.azleg.gov/viewdocument/?docName=https://www.azleg.gov/ars/15/00806.htm" TargetMode="External"/><Relationship Id="rId19" Type="http://schemas.openxmlformats.org/officeDocument/2006/relationships/hyperlink" Target="https://codes.findlaw.com/az/title-20-insurance/az-rev-st-sect-20-1631.html" TargetMode="External"/><Relationship Id="rId14" Type="http://schemas.openxmlformats.org/officeDocument/2006/relationships/hyperlink" Target="https://www.azpolicy.org/policy-page/rights-of-conscience-for-professionals/" TargetMode="External"/><Relationship Id="rId22" Type="http://schemas.openxmlformats.org/officeDocument/2006/relationships/hyperlink" Target="https://www.azleg.gov/viewdocument/?docName=https://www.azleg.gov/ars/4/00226.htm" TargetMode="External"/><Relationship Id="rId27" Type="http://schemas.openxmlformats.org/officeDocument/2006/relationships/hyperlink" Target="https://www.azleg.gov/viewdocument/?docName=https://www.azleg.gov/ars/15/00806.htm" TargetMode="External"/><Relationship Id="rId30" Type="http://schemas.openxmlformats.org/officeDocument/2006/relationships/hyperlink" Target="https://www.azleg.gov/ars/41/01493-01.htm" TargetMode="External"/><Relationship Id="rId35" Type="http://schemas.openxmlformats.org/officeDocument/2006/relationships/hyperlink" Target="https://www.azleg.gov/viewdocument/?docName=https://www.azleg.gov/ars/36/02154.htm" TargetMode="External"/><Relationship Id="rId43" Type="http://schemas.openxmlformats.org/officeDocument/2006/relationships/hyperlink" Target="https://www.azleg.gov/viewdocument/?docName=https://www.azleg.gov/ars/41/01495-01.htm" TargetMode="External"/><Relationship Id="rId48" Type="http://schemas.openxmlformats.org/officeDocument/2006/relationships/hyperlink" Target="https://www.azleg.gov/viewdocument/?docName=https://www.azleg.gov/ars/16/00541.htm" TargetMode="External"/><Relationship Id="rId56" Type="http://schemas.openxmlformats.org/officeDocument/2006/relationships/hyperlink" Target="https://www.azleg.gov/viewdocument/?docName=https://www.azleg.gov/ars/20/01057-08.htm" TargetMode="External"/><Relationship Id="rId64" Type="http://schemas.openxmlformats.org/officeDocument/2006/relationships/hyperlink" Target="https://www.azed.gov/sites/default/files/2020/09/School%20Finance%20Manual%20%5BG%5D%20Defining%20Excused%20Absences.pdf" TargetMode="External"/><Relationship Id="rId69" Type="http://schemas.openxmlformats.org/officeDocument/2006/relationships/hyperlink" Target="https://www.azleg.gov/viewdocument/?docName=https://www.azleg.gov/ars/36/02154.htm" TargetMode="External"/><Relationship Id="rId8" Type="http://schemas.openxmlformats.org/officeDocument/2006/relationships/hyperlink" Target="https://www.azleg.gov/viewdocument/?docName=https://www.azleg.gov/ars/36/02154.htm" TargetMode="External"/><Relationship Id="rId51" Type="http://schemas.openxmlformats.org/officeDocument/2006/relationships/hyperlink" Target="https://www.azleg.gov/viewdocument/?docName=https://www.azleg.gov/ars/36/02154.htm" TargetMode="External"/><Relationship Id="rId72" Type="http://schemas.openxmlformats.org/officeDocument/2006/relationships/hyperlink" Target="https://www.azleg.gov/viewdocument/?docName=https://www.azleg.gov/ars/36/02154.htm" TargetMode="External"/><Relationship Id="rId3" Type="http://schemas.openxmlformats.org/officeDocument/2006/relationships/hyperlink" Target="https://www.azleg.gov/viewdocument/?docName=https://www.azleg.gov/ars/36/02154.htm" TargetMode="External"/><Relationship Id="rId12" Type="http://schemas.openxmlformats.org/officeDocument/2006/relationships/hyperlink" Target="https://www.azleg.gov/viewdocument/?docName=https://www.azleg.gov/ars/36/02154.htm" TargetMode="External"/><Relationship Id="rId17" Type="http://schemas.openxmlformats.org/officeDocument/2006/relationships/hyperlink" Target="https://www.azleg.gov/viewdocument/?docName=https://www.azleg.gov/ars/20/01057-08.htm" TargetMode="External"/><Relationship Id="rId25" Type="http://schemas.openxmlformats.org/officeDocument/2006/relationships/hyperlink" Target="https://www.azleg.gov/viewdocument/?docName=https://www.azleg.gov/ars/15/00873.htm" TargetMode="External"/><Relationship Id="rId33" Type="http://schemas.openxmlformats.org/officeDocument/2006/relationships/hyperlink" Target="https://www.azleg.gov/viewdocument/?docName=https://www.azleg.gov/ars/36/02154.htm" TargetMode="External"/><Relationship Id="rId38" Type="http://schemas.openxmlformats.org/officeDocument/2006/relationships/hyperlink" Target="https://www.azleg.gov/viewdocument/?docName=https://www.azleg.gov/ars/36/02154.htm" TargetMode="External"/><Relationship Id="rId46" Type="http://schemas.openxmlformats.org/officeDocument/2006/relationships/hyperlink" Target="https://www.azleg.gov/viewdocument/?docName=https://www.azleg.gov/ars/15/00806.htm" TargetMode="External"/><Relationship Id="rId59" Type="http://schemas.openxmlformats.org/officeDocument/2006/relationships/hyperlink" Target="https://www.azleg.gov/viewdocument/?docName=https://www.azleg.gov/ars/4/00226.htm" TargetMode="External"/><Relationship Id="rId67" Type="http://schemas.openxmlformats.org/officeDocument/2006/relationships/hyperlink" Target="https://www.azleg.gov/viewdocument/?docName=https://www.azleg.gov/ars/36/02154.htm" TargetMode="External"/><Relationship Id="rId20" Type="http://schemas.openxmlformats.org/officeDocument/2006/relationships/hyperlink" Target="https://codes.findlaw.com/az/title-41-state-government/az-rev-st-sect-41-1442/" TargetMode="External"/><Relationship Id="rId41" Type="http://schemas.openxmlformats.org/officeDocument/2006/relationships/hyperlink" Target="https://www.azleg.gov/viewdocument/?docName=https://www.azleg.gov/ars/4/00226.htm" TargetMode="External"/><Relationship Id="rId54" Type="http://schemas.openxmlformats.org/officeDocument/2006/relationships/hyperlink" Target="https://www.azleg.gov/viewdocument/?docName=https://www.azleg.gov/ars/36/02154.htm" TargetMode="External"/><Relationship Id="rId62" Type="http://schemas.openxmlformats.org/officeDocument/2006/relationships/hyperlink" Target="https://www.azed.gov/sites/default/files/2020/09/School%20Finance%20Manual%20%5BG%5D%20Defining%20Excused%20Absences.pdf" TargetMode="External"/><Relationship Id="rId70" Type="http://schemas.openxmlformats.org/officeDocument/2006/relationships/hyperlink" Target="https://www.azleg.gov/viewdocument/?docName=https://www.azleg.gov/ars/36/02154.htm" TargetMode="External"/><Relationship Id="rId75" Type="http://schemas.openxmlformats.org/officeDocument/2006/relationships/hyperlink" Target="https://www.azleg.gov/viewdocument/?docName=https://www.azleg.gov/ars/15/00873.htm" TargetMode="External"/><Relationship Id="rId1" Type="http://schemas.openxmlformats.org/officeDocument/2006/relationships/hyperlink" Target="https://www.azleg.gov/ars/41/01493-01.htm" TargetMode="External"/><Relationship Id="rId6" Type="http://schemas.openxmlformats.org/officeDocument/2006/relationships/hyperlink" Target="https://www.azleg.gov/viewdocument/?docName=https://www.azleg.gov/ars/36/02154.htm" TargetMode="External"/><Relationship Id="rId15" Type="http://schemas.openxmlformats.org/officeDocument/2006/relationships/hyperlink" Target="https://www.azleg.gov/ars/41/01493-04.htm" TargetMode="External"/><Relationship Id="rId23" Type="http://schemas.openxmlformats.org/officeDocument/2006/relationships/hyperlink" Target="https://www.azleg.gov/viewdocument/?docName=https://www.azleg.gov/ars/4/00226.htm" TargetMode="External"/><Relationship Id="rId28" Type="http://schemas.openxmlformats.org/officeDocument/2006/relationships/hyperlink" Target="https://www.azleg.gov/ars/15/00102.htm" TargetMode="External"/><Relationship Id="rId36" Type="http://schemas.openxmlformats.org/officeDocument/2006/relationships/hyperlink" Target="https://www.azleg.gov/viewdocument/?docName=https://www.azleg.gov/ars/36/02154.htm" TargetMode="External"/><Relationship Id="rId49" Type="http://schemas.openxmlformats.org/officeDocument/2006/relationships/hyperlink" Target="https://www.azleg.gov/viewdocument/?docName=https://www.azleg.gov/ars/36/02154.htm" TargetMode="External"/><Relationship Id="rId57" Type="http://schemas.openxmlformats.org/officeDocument/2006/relationships/hyperlink" Target="https://www.azleg.gov/viewdocument/?docName=https://www.azleg.gov/ars/13/03620.htm" TargetMode="External"/><Relationship Id="rId10" Type="http://schemas.openxmlformats.org/officeDocument/2006/relationships/hyperlink" Target="https://www.azleg.gov/viewdocument/?docName=https://www.azleg.gov/ars/36/02154.htm" TargetMode="External"/><Relationship Id="rId31" Type="http://schemas.openxmlformats.org/officeDocument/2006/relationships/hyperlink" Target="https://www.azleg.gov/viewdocument/?docName=https://www.azleg.gov/ars/16/00541.htm" TargetMode="External"/><Relationship Id="rId44" Type="http://schemas.openxmlformats.org/officeDocument/2006/relationships/hyperlink" Target="https://www.azleg.gov/viewdocument/?docName=https://www.azleg.gov/ars/15/00873.htm" TargetMode="External"/><Relationship Id="rId52" Type="http://schemas.openxmlformats.org/officeDocument/2006/relationships/hyperlink" Target="https://www.azleg.gov/viewdocument/?docName=https://www.azleg.gov/ars/36/02154.htm" TargetMode="External"/><Relationship Id="rId60" Type="http://schemas.openxmlformats.org/officeDocument/2006/relationships/hyperlink" Target="https://www.azleg.gov/viewdocument/?docName=https://www.azleg.gov/ars/15/00873.htm" TargetMode="External"/><Relationship Id="rId65" Type="http://schemas.openxmlformats.org/officeDocument/2006/relationships/hyperlink" Target="https://www.azleg.gov/ars/41/01493-01.htm" TargetMode="External"/><Relationship Id="rId73" Type="http://schemas.openxmlformats.org/officeDocument/2006/relationships/hyperlink" Target="https://www.azleg.gov/viewdocument/?docName=https://www.azleg.gov/ars/36/02154.htm" TargetMode="External"/><Relationship Id="rId4" Type="http://schemas.openxmlformats.org/officeDocument/2006/relationships/hyperlink" Target="https://www.azleg.gov/viewdocument/?docName=https://www.azleg.gov/ars/36/02154.htm" TargetMode="External"/><Relationship Id="rId9" Type="http://schemas.openxmlformats.org/officeDocument/2006/relationships/hyperlink" Target="https://www.azleg.gov/viewdocument/?docName=https://www.azleg.gov/ars/36/02154.htm" TargetMode="External"/><Relationship Id="rId13" Type="http://schemas.openxmlformats.org/officeDocument/2006/relationships/hyperlink" Target="https://www.azleg.gov/viewdocument/?docName=https://www.azleg.gov/ars/36/01322.htm" TargetMode="External"/><Relationship Id="rId18" Type="http://schemas.openxmlformats.org/officeDocument/2006/relationships/hyperlink" Target="https://www.azleg.gov/viewdocument/?docName=https://www.azleg.gov/ars/20/01057-08.htm" TargetMode="External"/><Relationship Id="rId39" Type="http://schemas.openxmlformats.org/officeDocument/2006/relationships/hyperlink" Target="https://www.azleg.gov/viewdocument/?docName=https://www.azleg.gov/ars/20/01057-08.htm" TargetMode="External"/><Relationship Id="rId34" Type="http://schemas.openxmlformats.org/officeDocument/2006/relationships/hyperlink" Target="https://www.azleg.gov/viewdocument/?docName=https://www.azleg.gov/ars/36/02154.htm" TargetMode="External"/><Relationship Id="rId50" Type="http://schemas.openxmlformats.org/officeDocument/2006/relationships/hyperlink" Target="https://www.azleg.gov/viewdocument/?docName=https://www.azleg.gov/ars/36/02154.htm" TargetMode="External"/><Relationship Id="rId55" Type="http://schemas.openxmlformats.org/officeDocument/2006/relationships/hyperlink" Target="https://www.azleg.gov/viewdocument/?docName=https://www.azleg.gov/ars/36/02154.htm" TargetMode="External"/><Relationship Id="rId7" Type="http://schemas.openxmlformats.org/officeDocument/2006/relationships/hyperlink" Target="https://www.azleg.gov/viewdocument/?docName=https://www.azleg.gov/ars/36/02154.htm" TargetMode="External"/><Relationship Id="rId71" Type="http://schemas.openxmlformats.org/officeDocument/2006/relationships/hyperlink" Target="https://www.azleg.gov/viewdocument/?docName=https://www.azleg.gov/ars/36/02154.htm"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law.justia.com/codes/arkansas/title-17/subtitle-3/chapter-80/subchapter-5/section-17-80-503/" TargetMode="External"/><Relationship Id="rId117" Type="http://schemas.openxmlformats.org/officeDocument/2006/relationships/hyperlink" Target="https://advance.lexis.com/api/document/collection/statutes-legislation/id/62B4-FC90-R03K-P2KJ-00008-00?cite=A.C.A.%20%C2%A7%2017-80-504&amp;context=1000516" TargetMode="External"/><Relationship Id="rId21"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42" Type="http://schemas.openxmlformats.org/officeDocument/2006/relationships/hyperlink" Target="https://advance.lexis.com/api/document/collection/statutes-legislation/id/4WVG-2SY0-R03M-82DM-00008-00?cite=A.C.A.%20%C2%A7%2020-16-601&amp;context=1000516" TargetMode="External"/><Relationship Id="rId47" Type="http://schemas.openxmlformats.org/officeDocument/2006/relationships/hyperlink" Target="https://advance.lexis.com/api/document/collection/statutes-legislation/id/4WVG-2SY0-R03M-82D0-00008-00?cite=A.C.A.%20%C2%A7%2020-16-304&amp;context=1000516" TargetMode="External"/><Relationship Id="rId63" Type="http://schemas.openxmlformats.org/officeDocument/2006/relationships/hyperlink" Target="https://advance.lexis.com/documentpage/?pdmfid=1000516&amp;crid=f4014013-7f87-42db-b8b1-be44d0f84293&amp;nodeid=AAMAAFAABAACABJ&amp;nodepath=%2FROOT%2FAAM%2FAAMAAF%2FAAMAAFAAB%2FAAMAAFAABAAC%2FAAMAAFAABAACABJ&amp;level=5&amp;haschildren=&amp;populated=false&amp;title=12-75-134.+Religious+organization+%E2%80%94+Disaster+emergency+%E2%80%94+Definitions.&amp;config=00JAA2ZjZiM2VhNS0wNTVlLTQ3NzUtYjQzYy0yYWZmODJiODRmMDYKAFBvZENhdGFsb2fXiYCnsel0plIgqpYkw9PK&amp;pddocfullpath=%2Fshared%2Fdocument%2Fstatutes-legislation%2Furn%3AcontentItem%3A622W-RX20-R03J-P1C3-00008-00&amp;ecomp=bgf5kkk&amp;prid=522c2599-083f-4e94-b41d-3f01d2ca5e3a" TargetMode="External"/><Relationship Id="rId68" Type="http://schemas.openxmlformats.org/officeDocument/2006/relationships/hyperlink" Target="https://advance.lexis.com/api/document/collection/statutes-legislation/id/4WVD-CPJ0-R03K-X2FF-00008-00?cite=A.C.A.%20%C2%A7%207-5-402&amp;context=1000516" TargetMode="External"/><Relationship Id="rId84" Type="http://schemas.openxmlformats.org/officeDocument/2006/relationships/hyperlink" Target="https://advance.lexis.com/api/document/collection/statutes-legislation/id/4WVG-2SY0-R03M-82D0-00008-00?cite=A.C.A.%20%C2%A7%2020-16-304&amp;context=1000516" TargetMode="External"/><Relationship Id="rId89" Type="http://schemas.openxmlformats.org/officeDocument/2006/relationships/hyperlink" Target="https://advance.lexis.com/api/document/collection/statutes-legislation/id/62B4-FC90-R03K-P2KJ-00008-00?cite=A.C.A.%20%C2%A7%2017-80-504&amp;context=1000516" TargetMode="External"/><Relationship Id="rId112" Type="http://schemas.openxmlformats.org/officeDocument/2006/relationships/hyperlink" Target="https://advance.lexis.com/api/document/collection/statutes-legislation/id/4WVG-2SY0-R03M-82D0-00008-00?cite=A.C.A.%20%C2%A7%2020-16-304&amp;context=1000516" TargetMode="External"/><Relationship Id="rId16"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107" Type="http://schemas.openxmlformats.org/officeDocument/2006/relationships/hyperlink" Target="https://advance.lexis.com/api/document/collection/statutes-legislation/id/4WVG-2SY0-R03M-82DM-00008-00?cite=A.C.A.%20%C2%A7%2020-16-601&amp;context=1000516" TargetMode="External"/><Relationship Id="rId11"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32" Type="http://schemas.openxmlformats.org/officeDocument/2006/relationships/hyperlink" Target="https://casetext.com/statute/arkansas-code-of-1987/title-6-education/subtitle-2-elementary-and-secondary-education-generally/chapter-18-students/subchapter-7-health/section-6-18-702-immunization?q=ACA%20%C2%A7%206-18-702&amp;sort=relevance&amp;p=1&amp;type=case&amp;tab=keyword&amp;jxs=&amp;resultsNav=false" TargetMode="External"/><Relationship Id="rId37" Type="http://schemas.openxmlformats.org/officeDocument/2006/relationships/hyperlink" Target="https://advance.lexis.com/api/document/collection/statutes-legislation/id/5G15-K610-R03K-D0SP-00008-00?cite=A.C.A.%20%C2%A7%2016-123-404&amp;context=1000516" TargetMode="External"/><Relationship Id="rId53" Type="http://schemas.openxmlformats.org/officeDocument/2006/relationships/hyperlink" Target="https://advance.lexis.com/api/document/collection/statutes-legislation/id/4WVG-2SY0-R03M-82D0-00008-00?cite=A.C.A.%20%C2%A7%2020-16-304&amp;context=1000516" TargetMode="External"/><Relationship Id="rId58" Type="http://schemas.openxmlformats.org/officeDocument/2006/relationships/hyperlink" Target="https://advance.lexis.com/api/document/collection/statutes-legislation/id/62B4-FC90-R03K-P2KJ-00008-00?cite=A.C.A.%20%C2%A7%2017-80-504&amp;context=1000516" TargetMode="External"/><Relationship Id="rId74" Type="http://schemas.openxmlformats.org/officeDocument/2006/relationships/hyperlink" Target="https://advance.lexis.com/api/document/collection/statutes-legislation/id/62B4-FC90-R03K-P2KJ-00008-00?cite=A.C.A.%20%C2%A7%2017-80-504&amp;context=1000516" TargetMode="External"/><Relationship Id="rId79" Type="http://schemas.openxmlformats.org/officeDocument/2006/relationships/hyperlink" Target="https://advance.lexis.com/api/document/collection/statutes-legislation/id/62B4-FC90-R03K-P2KJ-00008-00?cite=A.C.A.%20%C2%A7%2017-80-504&amp;context=1000516" TargetMode="External"/><Relationship Id="rId102" Type="http://schemas.openxmlformats.org/officeDocument/2006/relationships/hyperlink" Target="https://advance.lexis.com/api/document/collection/statutes-legislation/id/4WVG-2SY0-R03M-82DM-00008-00?cite=A.C.A.%20%C2%A7%2020-16-601&amp;context=1000516" TargetMode="External"/><Relationship Id="rId5"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90" Type="http://schemas.openxmlformats.org/officeDocument/2006/relationships/hyperlink" Target="https://advance.lexis.com/documentpage/?pdmfid=1000516&amp;crid=31b8ed52-18c4-4b96-ae8c-c7b4bfb1c2ba&amp;nodeid=AARAADAACAAGAAD&amp;nodepath=%2FROOT%2FAAR%2FAARAAD%2FAARAADAAC%2FAARAADAACAAG%2FAARAADAACAAGAAD&amp;level=5&amp;haschildren=&amp;populated=false&amp;title=17-80-503.+Definitions.&amp;config=00JAA2ZjZiM2VhNS0wNTVlLTQ3NzUtYjQzYy0yYWZmODJiODRmMDYKAFBvZENhdGFsb2fXiYCnsel0plIgqpYkw9PK&amp;pddocfullpath=%2Fshared%2Fdocument%2Fstatutes-legislation%2Furn%3AcontentItem%3A62B4-FC90-R03K-P2KH-00008-00&amp;ecomp=8gf5kkk&amp;prid=e4a3d0d1-3cbe-44b3-99fe-c8f3ca5860f6" TargetMode="External"/><Relationship Id="rId95" Type="http://schemas.openxmlformats.org/officeDocument/2006/relationships/hyperlink" Target="https://advance.lexis.com/documentpage/?pdmfid=1000516&amp;crid=6f16c0b5-320c-4430-884a-5e3df575fe4a&amp;nodeid=AAGAACAAJAADAAK&amp;nodepath=%2FROOT%2FAAG%2FAAGAAC%2FAAGAACAAJ%2FAAGAACAAJAAD%2FAAGAACAAJAADAAK&amp;level=5&amp;haschildren=&amp;populated=false&amp;title=6-18-209.+Adoption+of+student+attendance+policies+%E2%80%94+Effect+of+unexcused+absences.&amp;config=00JAA2ZjZiM2VhNS0wNTVlLTQ3NzUtYjQzYy0yYWZmODJiODRmMDYKAFBvZENhdGFsb2fXiYCnsel0plIgqpYkw9PK&amp;pddocfullpath=%2Fshared%2Fdocument%2Fstatutes-legislation%2Furn%3AcontentItem%3A4WVD-8B90-R03K-N3PC-00008-00&amp;ecomp=8gf5kkk&amp;prid=e234efb3-c4cb-4f6c-8c08-e5b44c19e6fe" TargetMode="External"/><Relationship Id="rId22"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27" Type="http://schemas.openxmlformats.org/officeDocument/2006/relationships/hyperlink" Target="https://law.justia.com/codes/arkansas/title-23/subtitle-3/chapter-66/subchapter-2/section-23-66-206/" TargetMode="External"/><Relationship Id="rId43" Type="http://schemas.openxmlformats.org/officeDocument/2006/relationships/hyperlink" Target="https://advance.lexis.com/api/document/collection/statutes-legislation/id/4WVG-2SY0-R03M-82DM-00008-00?cite=A.C.A.%20%C2%A7%2020-16-601&amp;context=1000516" TargetMode="External"/><Relationship Id="rId48" Type="http://schemas.openxmlformats.org/officeDocument/2006/relationships/hyperlink" Target="https://advance.lexis.com/api/document/collection/statutes-legislation/id/4WVG-2SY0-R03M-82D0-00008-00?cite=A.C.A.%20%C2%A7%2020-16-304&amp;context=1000516" TargetMode="External"/><Relationship Id="rId64" Type="http://schemas.openxmlformats.org/officeDocument/2006/relationships/hyperlink" Target="https://advance.lexis.com/api/document/collection/statutes-legislation/id/5VWW-M5B0-R03K-H08F-00008-00?cite=A.C.A.%20%C2%A7%206-18-702&amp;context=1000516" TargetMode="External"/><Relationship Id="rId69" Type="http://schemas.openxmlformats.org/officeDocument/2006/relationships/hyperlink" Target="https://advance.lexis.com/api/document/collection/statutes-legislation/id/62B4-FC90-R03K-P2KJ-00008-00?cite=A.C.A.%20%C2%A7%2017-80-504&amp;context=1000516" TargetMode="External"/><Relationship Id="rId113" Type="http://schemas.openxmlformats.org/officeDocument/2006/relationships/hyperlink" Target="https://advance.lexis.com/api/document/collection/statutes-legislation/id/62B4-FC90-R03K-P2KJ-00008-00?cite=A.C.A.%20%C2%A7%2017-80-504&amp;context=1000516" TargetMode="External"/><Relationship Id="rId118" Type="http://schemas.openxmlformats.org/officeDocument/2006/relationships/hyperlink" Target="https://advance.lexis.com/api/document/collection/statutes-legislation/id/4WVG-2SY0-R03M-82D0-00008-00?cite=A.C.A.%20%C2%A7%2020-16-304&amp;context=1000516" TargetMode="External"/><Relationship Id="rId80" Type="http://schemas.openxmlformats.org/officeDocument/2006/relationships/hyperlink" Target="https://advance.lexis.com/api/document/collection/statutes-legislation/id/4WVG-2SY0-R03M-82D0-00008-00?cite=A.C.A.%20%C2%A7%2020-16-304&amp;context=1000516" TargetMode="External"/><Relationship Id="rId85" Type="http://schemas.openxmlformats.org/officeDocument/2006/relationships/hyperlink" Target="https://advance.lexis.com/api/document/collection/statutes-legislation/id/4WVG-2SY0-R03M-82D0-00008-00?cite=A.C.A.%20%C2%A7%2020-16-304&amp;context=1000516" TargetMode="External"/><Relationship Id="rId12"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17"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33" Type="http://schemas.openxmlformats.org/officeDocument/2006/relationships/hyperlink" Target="https://casetext.com/statute/arkansas-code-of-1987/title-6-education/subtitle-2-elementary-and-secondary-education-generally/chapter-18-students/subchapter-2-attendance/section-6-18-209-adoption-of-student-attendance-policies-effect-of-unexcused-absences?sort=relevance&amp;p=1&amp;type=case&amp;tab=keyword&amp;jxs=&amp;resultsNav=false" TargetMode="External"/><Relationship Id="rId38" Type="http://schemas.openxmlformats.org/officeDocument/2006/relationships/hyperlink" Target="https://advance.lexis.com/documentpage/?pdmfid=1000516&amp;crid=a557d712-0629-42fd-aa35-9d4c68d3f13a&amp;nodeid=AAHAAFAAFAAD&amp;nodepath=%2FROOT%2FAAH%2FAAHAAF%2FAAHAAFAAF%2FAAHAAFAAFAAD&amp;level=4&amp;haschildren=&amp;populated=false&amp;title=7-5-402.+Voter+qualification.&amp;config=00JAA2ZjZiM2VhNS0wNTVlLTQ3NzUtYjQzYy0yYWZmODJiODRmMDYKAFBvZENhdGFsb2fXiYCnsel0plIgqpYkw9PK&amp;pddocfullpath=%2Fshared%2Fdocument%2Fstatutes-legislation%2Furn%3AcontentItem%3A67SV-TFC0-R03K-F46M-00008-00&amp;ecomp=7gf5kkk&amp;prid=9e1df814-3b62-449e-acfa-c1e0abf5c171" TargetMode="External"/><Relationship Id="rId59" Type="http://schemas.openxmlformats.org/officeDocument/2006/relationships/hyperlink" Target="https://advance.lexis.com/documentpage/?pdmfid=1000516&amp;crid=31b8ed52-18c4-4b96-ae8c-c7b4bfb1c2ba&amp;nodeid=AARAADAACAAGAAD&amp;nodepath=%2FROOT%2FAAR%2FAARAAD%2FAARAADAAC%2FAARAADAACAAG%2FAARAADAACAAGAAD&amp;level=5&amp;haschildren=&amp;populated=false&amp;title=17-80-503.+Definitions.&amp;config=00JAA2ZjZiM2VhNS0wNTVlLTQ3NzUtYjQzYy0yYWZmODJiODRmMDYKAFBvZENhdGFsb2fXiYCnsel0plIgqpYkw9PK&amp;pddocfullpath=%2Fshared%2Fdocument%2Fstatutes-legislation%2Furn%3AcontentItem%3A62B4-FC90-R03K-P2KH-00008-00&amp;ecomp=8gf5kkk&amp;prid=e4a3d0d1-3cbe-44b3-99fe-c8f3ca5860f6" TargetMode="External"/><Relationship Id="rId103" Type="http://schemas.openxmlformats.org/officeDocument/2006/relationships/hyperlink" Target="https://advance.lexis.com/api/document/collection/statutes-legislation/id/4WVG-2SY0-R03M-82DM-00008-00?cite=A.C.A.%20%C2%A7%2020-16-601&amp;context=1000516" TargetMode="External"/><Relationship Id="rId108" Type="http://schemas.openxmlformats.org/officeDocument/2006/relationships/hyperlink" Target="https://advance.lexis.com/api/document/collection/statutes-legislation/id/4WVG-2SY0-R03M-82DM-00008-00?cite=A.C.A.%20%C2%A7%2020-16-601&amp;context=1000516" TargetMode="External"/><Relationship Id="rId54" Type="http://schemas.openxmlformats.org/officeDocument/2006/relationships/hyperlink" Target="https://advance.lexis.com/api/document/collection/statutes-legislation/id/4WVG-2SY0-R03M-82D0-00008-00?cite=A.C.A.%20%C2%A7%2020-16-304&amp;context=1000516" TargetMode="External"/><Relationship Id="rId70" Type="http://schemas.openxmlformats.org/officeDocument/2006/relationships/hyperlink" Target="https://advance.lexis.com/api/document/collection/statutes-legislation/id/4WVG-2SY0-R03M-82DM-00008-00?cite=A.C.A.%20%C2%A7%2020-16-601&amp;context=1000516" TargetMode="External"/><Relationship Id="rId75" Type="http://schemas.openxmlformats.org/officeDocument/2006/relationships/hyperlink" Target="https://advance.lexis.com/documentpage/?pdmfid=1000516&amp;crid=89c36ee1-0209-4248-893f-3a97dad1311a&amp;nodeid=AAUAACAALAAGAAC&amp;nodepath=%2fROOT%2fAAU%2fAAUAAC%2fAAUAACAAL%2fAAUAACAALAAG%2fAAUAACAALAAGAAC&amp;level=5&amp;haschildren=&amp;populated=false&amp;title=20-16-601.+Refusal+to+perform%2c+participate%2c+consent%2c+or+submit.&amp;config=00JAA2ZjZiM2VhNS0wNTVlLTQ3NzUtYjQzYy0yYWZmODJiODRmMDYKAFBvZENhdGFsb2fXiYCnsel0plIgqpYkw9PK&amp;pddocfullpath=%2fshared%2fdocument%2fstatutes-legislation%2furn%3acontentItem%3a4WVG-2SY0-R03M-82DM-00008-00&amp;ecomp=_g1_kkk&amp;prid=b2379045-3fbf-40dc-93cc-12b3492a98de" TargetMode="External"/><Relationship Id="rId91" Type="http://schemas.openxmlformats.org/officeDocument/2006/relationships/hyperlink" Target="https://advance.lexis.com/documentpage/?pdmfid=1000516&amp;crid=a91a7acc-3082-4e65-bd12-4b4eb11f5106&amp;nodeid=AAMAACAANAAFAAD&amp;nodepath=%2fROOT%2fAAM%2fAAMAAC%2fAAMAACAAN%2fAAMAACAANAAF%2fAAMAACAANAAFAAD&amp;level=5&amp;haschildren=&amp;populated=false&amp;title=12-18-402.+Mandated+reporters.&amp;config=00JAA2ZjZiM2VhNS0wNTVlLTQ3NzUtYjQzYy0yYWZmODJiODRmMDYKAFBvZENhdGFsb2fXiYCnsel0plIgqpYkw9PK&amp;pddocfullpath=%2fshared%2fdocument%2fstatutes-legislation%2furn%3acontentItem%3a5VNX-12F0-R03N-43J6-00008-00&amp;ecomp=8gf5kkk&amp;prid=bca3d562-56ef-41df-8c97-389c63c89ec7" TargetMode="External"/><Relationship Id="rId96" Type="http://schemas.openxmlformats.org/officeDocument/2006/relationships/hyperlink" Target="https://dese.ade.arkansas.gov/" TargetMode="External"/><Relationship Id="rId1" Type="http://schemas.openxmlformats.org/officeDocument/2006/relationships/hyperlink" Target="https://law.justia.com/codes/arkansas/2020/title-16/subtitle-7/chapter-123/subchapter-4/section-16-123-404/" TargetMode="External"/><Relationship Id="rId6"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23"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28" Type="http://schemas.openxmlformats.org/officeDocument/2006/relationships/hyperlink" Target="https://casetext.com/statute/arkansas-code-of-1987/title-12-law-enforcement-emergency-management-and-military-affairs/subtitle-2-law-enforcement-agencies-and-programs/chapter-18-child-maltreatment-act/subchapter-4-reporting-suspected-child-maltreatment/section-12-18-402-mandated-reporters?" TargetMode="External"/><Relationship Id="rId49" Type="http://schemas.openxmlformats.org/officeDocument/2006/relationships/hyperlink" Target="https://advance.lexis.com/api/document/collection/statutes-legislation/id/62B4-FC90-R03K-P2KJ-00008-00?cite=A.C.A.%20%C2%A7%2017-80-504&amp;context=1000516" TargetMode="External"/><Relationship Id="rId114" Type="http://schemas.openxmlformats.org/officeDocument/2006/relationships/hyperlink" Target="https://advance.lexis.com/api/document/collection/statutes-legislation/id/62B4-FC90-R03K-P2KJ-00008-00?cite=A.C.A.%20%C2%A7%2017-80-504&amp;context=1000516" TargetMode="External"/><Relationship Id="rId119" Type="http://schemas.openxmlformats.org/officeDocument/2006/relationships/hyperlink" Target="https://advance.lexis.com/api/document/collection/statutes-legislation/id/62B4-FC90-R03K-P2KJ-00008-00?cite=A.C.A.%20%C2%A7%2017-80-504&amp;context=1000516" TargetMode="External"/><Relationship Id="rId44" Type="http://schemas.openxmlformats.org/officeDocument/2006/relationships/hyperlink" Target="https://advance.lexis.com/api/document/collection/statutes-legislation/id/62B4-FC90-R03K-P2KJ-00008-00?cite=A.C.A.%20%C2%A7%2017-80-504&amp;context=1000516" TargetMode="External"/><Relationship Id="rId60" Type="http://schemas.openxmlformats.org/officeDocument/2006/relationships/hyperlink" Target="https://advance.lexis.com/documentpage/?pdmfid=1000516&amp;crid=a91a7acc-3082-4e65-bd12-4b4eb11f5106&amp;nodeid=AAMAACAANAAFAAD&amp;nodepath=%2fROOT%2fAAM%2fAAMAAC%2fAAMAACAAN%2fAAMAACAANAAF%2fAAMAACAANAAFAAD&amp;level=5&amp;haschildren=&amp;populated=false&amp;title=12-18-402.+Mandated+reporters.&amp;config=00JAA2ZjZiM2VhNS0wNTVlLTQ3NzUtYjQzYy0yYWZmODJiODRmMDYKAFBvZENhdGFsb2fXiYCnsel0plIgqpYkw9PK&amp;pddocfullpath=%2fshared%2fdocument%2fstatutes-legislation%2furn%3acontentItem%3a5VNX-12F0-R03N-43J6-00008-00&amp;ecomp=8gf5kkk&amp;prid=bca3d562-56ef-41df-8c97-389c63c89ec7" TargetMode="External"/><Relationship Id="rId65" Type="http://schemas.openxmlformats.org/officeDocument/2006/relationships/hyperlink" Target="https://asd.ade.arkansas.gov/Files/ATTENDANCE_POLICY_as_of_Aug_2021_20211119111333.pdf" TargetMode="External"/><Relationship Id="rId81" Type="http://schemas.openxmlformats.org/officeDocument/2006/relationships/hyperlink" Target="https://advance.lexis.com/documentpage/?pdmfid=1000516&amp;crid=8e5beb82-d57d-4b33-9dd2-5495f5a4f98f&amp;nodeid=AAUAACAALAADAAF&amp;nodepath=%2FROOT%2FAAU%2FAAUAAC%2FAAUAACAAL%2FAAUAACAALAAD%2FAAUAACAALAADAAF&amp;level=5&amp;haschildren=&amp;populated=false&amp;title=20-16-304.+Public+policy+%E2%80%94+Availability+of+procedures%2C+supplies%2C+and+information+%E2%80%94+Exceptions.&amp;config=00JAA2ZjZiM2VhNS0wNTVlLTQ3NzUtYjQzYy0yYWZmODJiODRmMDYKAFBvZENhdGFsb2fXiYCnsel0plIgqpYkw9PK&amp;pddocfullpath=%2Fshared%2Fdocument%2Fstatutes-legislation%2Furn%3AcontentItem%3A4WVG-2SY0-R03M-82D0-00008-00&amp;ecomp=_g1_kkk&amp;prid=f87a2505-53fa-460b-85f8-0247b5c7eb78" TargetMode="External"/><Relationship Id="rId86" Type="http://schemas.openxmlformats.org/officeDocument/2006/relationships/hyperlink" Target="https://advance.lexis.com/api/document/collection/statutes-legislation/id/62B4-FC90-R03K-P2KJ-00008-00?cite=A.C.A.%20%C2%A7%2017-80-504&amp;context=1000516" TargetMode="External"/><Relationship Id="rId4"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9"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13"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18"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39"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109" Type="http://schemas.openxmlformats.org/officeDocument/2006/relationships/hyperlink" Target="https://advance.lexis.com/api/document/collection/statutes-legislation/id/4WVG-2SY0-R03M-82D0-00008-00?cite=A.C.A.%20%C2%A7%2020-16-304&amp;context=1000516" TargetMode="External"/><Relationship Id="rId34" Type="http://schemas.openxmlformats.org/officeDocument/2006/relationships/hyperlink" Target="https://law.justia.com/codes/arkansas/title-6/subtitle-2/chapter-18/subchapter-2/section-6-18-209/" TargetMode="External"/><Relationship Id="rId50" Type="http://schemas.openxmlformats.org/officeDocument/2006/relationships/hyperlink" Target="https://advance.lexis.com/api/document/collection/statutes-legislation/id/4WVG-2SY0-R03M-82D0-00008-00?cite=A.C.A.%20%C2%A7%2020-16-304&amp;context=1000516" TargetMode="External"/><Relationship Id="rId55" Type="http://schemas.openxmlformats.org/officeDocument/2006/relationships/hyperlink" Target="https://advance.lexis.com/api/document/collection/statutes-legislation/id/62B4-FC90-R03K-P2KJ-00008-00?cite=A.C.A.%20%C2%A7%2017-80-504&amp;context=1000516" TargetMode="External"/><Relationship Id="rId76" Type="http://schemas.openxmlformats.org/officeDocument/2006/relationships/hyperlink" Target="https://advance.lexis.com/api/document/collection/statutes-legislation/id/4WVG-2SY0-R03M-82DM-00008-00?cite=A.C.A.%20%C2%A7%2020-16-601&amp;context=1000516" TargetMode="External"/><Relationship Id="rId97" Type="http://schemas.openxmlformats.org/officeDocument/2006/relationships/hyperlink" Target="https://advance.lexis.com/documentpage/?pdmfid=1000516&amp;crid=6f16c0b5-320c-4430-884a-5e3df575fe4a&amp;nodeid=AAGAACAAJAADAAK&amp;nodepath=%2FROOT%2FAAG%2FAAGAAC%2FAAGAACAAJ%2FAAGAACAAJAAD%2FAAGAACAAJAADAAK&amp;level=5&amp;haschildren=&amp;populated=false&amp;title=6-18-209.+Adoption+of+student+attendance+policies+%E2%80%94+Effect+of+unexcused+absences.&amp;config=00JAA2ZjZiM2VhNS0wNTVlLTQ3NzUtYjQzYy0yYWZmODJiODRmMDYKAFBvZENhdGFsb2fXiYCnsel0plIgqpYkw9PK&amp;pddocfullpath=%2Fshared%2Fdocument%2Fstatutes-legislation%2Furn%3AcontentItem%3A4WVD-8B90-R03K-N3PC-00008-00&amp;ecomp=8gf5kkk&amp;prid=e234efb3-c4cb-4f6c-8c08-e5b44c19e6fe" TargetMode="External"/><Relationship Id="rId104" Type="http://schemas.openxmlformats.org/officeDocument/2006/relationships/hyperlink" Target="https://advance.lexis.com/api/document/collection/statutes-legislation/id/4WVG-2SY0-R03M-82DM-00008-00?cite=A.C.A.%20%C2%A7%2020-16-601&amp;context=1000516" TargetMode="External"/><Relationship Id="rId120" Type="http://schemas.openxmlformats.org/officeDocument/2006/relationships/hyperlink" Target="https://advance.lexis.com/api/document/collection/statutes-legislation/id/62B4-FC90-R03K-P2KJ-00008-00?cite=A.C.A.%20%C2%A7%2017-80-504&amp;context=1000516" TargetMode="External"/><Relationship Id="rId7"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71" Type="http://schemas.openxmlformats.org/officeDocument/2006/relationships/hyperlink" Target="https://advance.lexis.com/api/document/collection/statutes-legislation/id/4WVG-2SY0-R03M-82DM-00008-00?cite=A.C.A.%20%C2%A7%2020-16-601&amp;context=1000516" TargetMode="External"/><Relationship Id="rId92" Type="http://schemas.openxmlformats.org/officeDocument/2006/relationships/hyperlink" Target="https://advance.lexis.com/api/document/collection/statutes-legislation/id/4WM1-WKG0-R03M-R4XP-00008-00?cite=A.C.A.%20%C2%A7%203-3-202&amp;context=1000516" TargetMode="External"/><Relationship Id="rId2" Type="http://schemas.openxmlformats.org/officeDocument/2006/relationships/hyperlink" Target="https://law.justia.com/codes/arkansas/title-7/chapter-5/subchapter-4/section-7-5-402/" TargetMode="External"/><Relationship Id="rId29" Type="http://schemas.openxmlformats.org/officeDocument/2006/relationships/hyperlink" Target="https://casetext.com/statute/arkansas-code-of-1987/title-3-alcoholic-beverages/chapter-3-prohibited-practices/subchapter-2-particular-practices-prohibited/section-3-3-202-knowingly-furnishing-or-selling-to-minor?" TargetMode="External"/><Relationship Id="rId24"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40" Type="http://schemas.openxmlformats.org/officeDocument/2006/relationships/hyperlink" Target="https://advance.lexis.com/api/document/collection/statutes-legislation/id/4WVG-2SY0-R03M-82DM-00008-00?cite=A.C.A.%20%C2%A7%2020-16-601&amp;context=1000516" TargetMode="External"/><Relationship Id="rId45" Type="http://schemas.openxmlformats.org/officeDocument/2006/relationships/hyperlink" Target="https://advance.lexis.com/api/document/collection/statutes-legislation/id/4WVG-2SY0-R03M-82DM-00008-00?cite=A.C.A.%20%C2%A7%2020-16-601&amp;context=1000516" TargetMode="External"/><Relationship Id="rId66" Type="http://schemas.openxmlformats.org/officeDocument/2006/relationships/hyperlink" Target="https://advance.lexis.com/documentpage/?pdmfid=1000516&amp;crid=655d53b3-64bc-456f-9015-abea61fcfeb4&amp;pdistocdocslideraccess=true&amp;config=00JAA2ZjZiM2VhNS0wNTVlLTQ3NzUtYjQzYy0yYWZmODJiODRmMDYKAFBvZENhdGFsb2fXiYCnsel0plIgqpYkw9PK&amp;pddocfullpath=%2fshared%2fdocument%2fstatutes-legislation%2furn%3acontentItem%3a5W0N-6NG0-R03K-21SH-00008-00&amp;pdcomponentid=234171&amp;pdtocnodeidentifier=AAGAACAAJAADAAC&amp;ecomp=m3vckkk&amp;prid=24e2fcaa-8a8f-4bfb-85b4-61441be26a40" TargetMode="External"/><Relationship Id="rId87" Type="http://schemas.openxmlformats.org/officeDocument/2006/relationships/hyperlink" Target="https://advance.lexis.com/api/document/collection/statutes-legislation/id/4WVG-2SY0-R03M-82D0-00008-00?cite=A.C.A.%20%C2%A7%2020-16-304&amp;context=1000516" TargetMode="External"/><Relationship Id="rId110" Type="http://schemas.openxmlformats.org/officeDocument/2006/relationships/hyperlink" Target="https://advance.lexis.com/api/document/collection/statutes-legislation/id/4WVG-2SY0-R03M-82D0-00008-00?cite=A.C.A.%20%C2%A7%2020-16-304&amp;context=1000516" TargetMode="External"/><Relationship Id="rId115" Type="http://schemas.openxmlformats.org/officeDocument/2006/relationships/hyperlink" Target="https://advance.lexis.com/api/document/collection/statutes-legislation/id/4WVG-2SY0-R03M-82D0-00008-00?cite=A.C.A.%20%C2%A7%2020-16-304&amp;context=1000516" TargetMode="External"/><Relationship Id="rId61" Type="http://schemas.openxmlformats.org/officeDocument/2006/relationships/hyperlink" Target="https://advance.lexis.com/api/document/collection/statutes-legislation/id/4WM1-WKG0-R03M-R4XP-00008-00?cite=A.C.A.%20%C2%A7%203-3-202&amp;context=1000516" TargetMode="External"/><Relationship Id="rId82" Type="http://schemas.openxmlformats.org/officeDocument/2006/relationships/hyperlink" Target="https://advance.lexis.com/api/document/collection/statutes-legislation/id/62B4-FC90-R03K-P2KJ-00008-00?cite=A.C.A.%20%C2%A7%2017-80-504&amp;context=1000516" TargetMode="External"/><Relationship Id="rId19"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14"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30" Type="http://schemas.openxmlformats.org/officeDocument/2006/relationships/hyperlink" Target="https://casetext.com/statute/arkansas-code-of-1987/title-3-alcoholic-beverages/chapter-3-prohibited-practices/subchapter-2-particular-practices-prohibited/section-3-3-203-purchase-or-possession-by-minor" TargetMode="External"/><Relationship Id="rId35" Type="http://schemas.openxmlformats.org/officeDocument/2006/relationships/hyperlink" Target="https://codes.findlaw.com/ar/title-6-education/ar-code-sect-6-18-703/" TargetMode="External"/><Relationship Id="rId56" Type="http://schemas.openxmlformats.org/officeDocument/2006/relationships/hyperlink" Target="https://advance.lexis.com/api/document/collection/statutes-legislation/id/4WVG-2SY0-R03M-82D0-00008-00?cite=A.C.A.%20%C2%A7%2020-16-304&amp;context=1000516" TargetMode="External"/><Relationship Id="rId77" Type="http://schemas.openxmlformats.org/officeDocument/2006/relationships/hyperlink" Target="https://advance.lexis.com/api/document/collection/statutes-legislation/id/4WVG-2SY0-R03M-82D0-00008-00?cite=A.C.A.%20%C2%A7%2020-16-304&amp;context=1000516" TargetMode="External"/><Relationship Id="rId100" Type="http://schemas.openxmlformats.org/officeDocument/2006/relationships/hyperlink" Target="https://advance.lexis.com/api/document/collection/statutes-legislation/id/4WVD-CPJ0-R03K-X2FF-00008-00?cite=A.C.A.%20%C2%A7%207-5-402&amp;context=1000516" TargetMode="External"/><Relationship Id="rId105" Type="http://schemas.openxmlformats.org/officeDocument/2006/relationships/hyperlink" Target="https://advance.lexis.com/api/document/collection/statutes-legislation/id/4WVG-2SY0-R03M-82DM-00008-00?cite=A.C.A.%20%C2%A7%2020-16-601&amp;context=1000516" TargetMode="External"/><Relationship Id="rId8"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51" Type="http://schemas.openxmlformats.org/officeDocument/2006/relationships/hyperlink" Target="https://advance.lexis.com/api/document/collection/statutes-legislation/id/62B4-FC90-R03K-P2KJ-00008-00?cite=A.C.A.%20%C2%A7%2017-80-504&amp;context=1000516" TargetMode="External"/><Relationship Id="rId72" Type="http://schemas.openxmlformats.org/officeDocument/2006/relationships/hyperlink" Target="https://advance.lexis.com/api/document/collection/statutes-legislation/id/4WVG-2SY0-R03M-82DM-00008-00?cite=A.C.A.%20%C2%A7%2020-16-601&amp;context=1000516" TargetMode="External"/><Relationship Id="rId93" Type="http://schemas.openxmlformats.org/officeDocument/2006/relationships/hyperlink" Target="https://advance.lexis.com/api/document/collection/statutes-legislation/id/4WVC-XWF0-R03N-H4TW-00008-00?cite=A.C.A.%20%C2%A7%203-3-203&amp;context=1000516" TargetMode="External"/><Relationship Id="rId98" Type="http://schemas.openxmlformats.org/officeDocument/2006/relationships/hyperlink" Target="https://dese.ade.arkansas.gov/" TargetMode="External"/><Relationship Id="rId121" Type="http://schemas.openxmlformats.org/officeDocument/2006/relationships/hyperlink" Target="https://advance.lexis.com/documentpage/?pdmfid=1000516&amp;crid=31b8ed52-18c4-4b96-ae8c-c7b4bfb1c2ba&amp;nodeid=AARAADAACAAGAAD&amp;nodepath=%2FROOT%2FAAR%2FAARAAD%2FAARAADAAC%2FAARAADAACAAG%2FAARAADAACAAGAAD&amp;level=5&amp;haschildren=&amp;populated=false&amp;title=17-80-503.+Definitions.&amp;config=00JAA2ZjZiM2VhNS0wNTVlLTQ3NzUtYjQzYy0yYWZmODJiODRmMDYKAFBvZENhdGFsb2fXiYCnsel0plIgqpYkw9PK&amp;pddocfullpath=%2Fshared%2Fdocument%2Fstatutes-legislation%2Furn%3AcontentItem%3A62B4-FC90-R03K-P2KH-00008-00&amp;ecomp=8gf5kkk&amp;prid=e4a3d0d1-3cbe-44b3-99fe-c8f3ca5860f6" TargetMode="External"/><Relationship Id="rId3"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25" Type="http://schemas.openxmlformats.org/officeDocument/2006/relationships/hyperlink" Target="https://law.justia.com/codes/arkansas/title-17/subtitle-3/chapter-80/subchapter-5/section-17-80-503/" TargetMode="External"/><Relationship Id="rId46" Type="http://schemas.openxmlformats.org/officeDocument/2006/relationships/hyperlink" Target="https://advance.lexis.com/api/document/collection/statutes-legislation/id/4WVG-2SY0-R03M-82DM-00008-00?cite=A.C.A.%20%C2%A7%2020-16-601&amp;context=1000516" TargetMode="External"/><Relationship Id="rId67" Type="http://schemas.openxmlformats.org/officeDocument/2006/relationships/hyperlink" Target="https://advance.lexis.com/api/document/collection/statutes-legislation/id/5G15-K610-R03K-D0SP-00008-00?cite=A.C.A.%20%C2%A7%2016-123-404&amp;context=1000516" TargetMode="External"/><Relationship Id="rId116" Type="http://schemas.openxmlformats.org/officeDocument/2006/relationships/hyperlink" Target="https://advance.lexis.com/api/document/collection/statutes-legislation/id/4WVG-2SY0-R03M-82D0-00008-00?cite=A.C.A.%20%C2%A7%2020-16-304&amp;context=1000516" TargetMode="External"/><Relationship Id="rId20"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41" Type="http://schemas.openxmlformats.org/officeDocument/2006/relationships/hyperlink" Target="https://advance.lexis.com/api/document/collection/statutes-legislation/id/4WVG-2SY0-R03M-82DM-00008-00?cite=A.C.A.%20%C2%A7%2020-16-601&amp;context=1000516" TargetMode="External"/><Relationship Id="rId62" Type="http://schemas.openxmlformats.org/officeDocument/2006/relationships/hyperlink" Target="https://advance.lexis.com/api/document/collection/statutes-legislation/id/4WVC-XWF0-R03N-H4TW-00008-00?cite=A.C.A.%20%C2%A7%203-3-203&amp;context=1000516" TargetMode="External"/><Relationship Id="rId83" Type="http://schemas.openxmlformats.org/officeDocument/2006/relationships/hyperlink" Target="https://advance.lexis.com/api/document/collection/statutes-legislation/id/62B4-FC90-R03K-P2KJ-00008-00?cite=A.C.A.%20%C2%A7%2017-80-504&amp;context=1000516" TargetMode="External"/><Relationship Id="rId88" Type="http://schemas.openxmlformats.org/officeDocument/2006/relationships/hyperlink" Target="https://advance.lexis.com/api/document/collection/statutes-legislation/id/62B4-FC90-R03K-P2KJ-00008-00?cite=A.C.A.%20%C2%A7%2017-80-504&amp;context=1000516" TargetMode="External"/><Relationship Id="rId111" Type="http://schemas.openxmlformats.org/officeDocument/2006/relationships/hyperlink" Target="https://advance.lexis.com/api/document/collection/statutes-legislation/id/62B4-FC90-R03K-P2KJ-00008-00?cite=A.C.A.%20%C2%A7%2017-80-504&amp;context=1000516" TargetMode="External"/><Relationship Id="rId15" Type="http://schemas.openxmlformats.org/officeDocument/2006/relationships/hyperlink" Target="https://casetext.com/statute/arkansas-code-of-1987/title-17-professions-occupations-and-businesses/subtitle-3-medical-professions/chapter-80-general-provisions/subchapter-5-medical-ethics-and-diversity-act/section-17-80-504-right-of-conscience" TargetMode="External"/><Relationship Id="rId36" Type="http://schemas.openxmlformats.org/officeDocument/2006/relationships/hyperlink" Target="https://law.justia.com/codes/arkansas/title-9/subtitle-3/chapter-28/subchapter-10/section-9-28-1003/" TargetMode="External"/><Relationship Id="rId57" Type="http://schemas.openxmlformats.org/officeDocument/2006/relationships/hyperlink" Target="https://advance.lexis.com/api/document/collection/statutes-legislation/id/62B4-FC90-R03K-P2KJ-00008-00?cite=A.C.A.%20%C2%A7%2017-80-504&amp;context=1000516" TargetMode="External"/><Relationship Id="rId106" Type="http://schemas.openxmlformats.org/officeDocument/2006/relationships/hyperlink" Target="https://advance.lexis.com/api/document/collection/statutes-legislation/id/62B4-FC90-R03K-P2KJ-00008-00?cite=A.C.A.%20%C2%A7%2017-80-504&amp;context=1000516" TargetMode="External"/><Relationship Id="rId10" Type="http://schemas.openxmlformats.org/officeDocument/2006/relationships/hyperlink" Target="https://casetext.com/statute/arkansas-code-of-1987/title-20-public-health-and-welfare/subtitle-2-health-and-safety/chapter-16-reproductive-health/subchapter-6-abortion-generally/section-20-16-601-refusal-to-perform-participate-consent-or-submit?" TargetMode="External"/><Relationship Id="rId31" Type="http://schemas.openxmlformats.org/officeDocument/2006/relationships/hyperlink" Target="https://casetext.com/statute/arkansas-code-of-1987/title-12-law-enforcement-emergency-management-and-military-affairs/subtitle-5-emergency-management/chapter-75-arkansas-emergency-services-act-of-1973/subchapter-1-general-provisions/section-12-75-134-religious-organization-disaster-emergency-definitions?q=ACA%20%C2%A7%2012-75-134&amp;sort=relevance&amp;p=1&amp;type=case&amp;resultsNav=false" TargetMode="External"/><Relationship Id="rId52" Type="http://schemas.openxmlformats.org/officeDocument/2006/relationships/hyperlink" Target="https://advance.lexis.com/api/document/collection/statutes-legislation/id/62B4-FC90-R03K-P2KJ-00008-00?cite=A.C.A.%20%C2%A7%2017-80-504&amp;context=1000516" TargetMode="External"/><Relationship Id="rId73" Type="http://schemas.openxmlformats.org/officeDocument/2006/relationships/hyperlink" Target="https://advance.lexis.com/api/document/collection/statutes-legislation/id/4WVG-2SY0-R03M-82DM-00008-00?cite=A.C.A.%20%C2%A7%2020-16-601&amp;context=1000516" TargetMode="External"/><Relationship Id="rId78" Type="http://schemas.openxmlformats.org/officeDocument/2006/relationships/hyperlink" Target="https://advance.lexis.com/api/document/collection/statutes-legislation/id/4WVG-2SY0-R03M-82D0-00008-00?cite=A.C.A.%20%C2%A7%2020-16-304&amp;context=1000516" TargetMode="External"/><Relationship Id="rId94" Type="http://schemas.openxmlformats.org/officeDocument/2006/relationships/hyperlink" Target="https://advance.lexis.com/api/document/collection/statutes-legislation/id/5VWW-M5B0-R03K-H08F-00008-00?cite=A.C.A.%20%C2%A7%206-18-702&amp;context=1000516" TargetMode="External"/><Relationship Id="rId99" Type="http://schemas.openxmlformats.org/officeDocument/2006/relationships/hyperlink" Target="https://advance.lexis.com/api/document/collection/statutes-legislation/id/5G15-K610-R03K-D0SP-00008-00?cite=A.C.A.%20%C2%A7%2016-123-404&amp;context=1000516" TargetMode="External"/><Relationship Id="rId101" Type="http://schemas.openxmlformats.org/officeDocument/2006/relationships/hyperlink" Target="https://advance.lexis.com/api/document/collection/statutes-legislation/id/62B4-FC90-R03K-P2KJ-00008-00?cite=A.C.A.%20%C2%A7%2017-80-504&amp;context=1000516" TargetMode="External"/><Relationship Id="rId122" Type="http://schemas.openxmlformats.org/officeDocument/2006/relationships/hyperlink" Target="https://advance.lexis.com/api/document/collection/statutes-legislation/id/5VWW-M5B0-R03K-H08F-00008-00?cite=A.C.A.%20%C2%A7%206-18-702&amp;context=1000516"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leginfo.legislature.ca.gov/faces/codes_displaySection.xhtml?sectionNum=25658.&amp;nodeTreePath=13.14.3&amp;lawCode=BPC" TargetMode="External"/><Relationship Id="rId21" Type="http://schemas.openxmlformats.org/officeDocument/2006/relationships/hyperlink" Target="https://leginfo.legislature.ca.gov/faces/codes_displayText.xhtml?lawCode=FAM&amp;division=3.&amp;title=&amp;part=3.&amp;chapter=1.&amp;article=" TargetMode="External"/><Relationship Id="rId42" Type="http://schemas.openxmlformats.org/officeDocument/2006/relationships/hyperlink" Target="https://leginfo.legislature.ca.gov/faces/codes_displayText.xhtml?lawCode=HSC&amp;division=106.&amp;title=&amp;part=2.&amp;chapter=2.&amp;article=2." TargetMode="External"/><Relationship Id="rId47" Type="http://schemas.openxmlformats.org/officeDocument/2006/relationships/hyperlink" Target="https://leginfo.legislature.ca.gov/faces/codes_displaySection.xhtml?sectionNum=733.&amp;lawCode=BPC" TargetMode="External"/><Relationship Id="rId63" Type="http://schemas.openxmlformats.org/officeDocument/2006/relationships/hyperlink" Target="https://leginfo.legislature.ca.gov/faces/codes_displaySection.xhtml?lawCode=EDC&amp;sectionNum=48205." TargetMode="External"/><Relationship Id="rId68" Type="http://schemas.openxmlformats.org/officeDocument/2006/relationships/hyperlink" Target="https://leginfo.legislature.ca.gov/faces/codes_displayText.xhtml?lawCode=HSC&amp;division=106.&amp;title=&amp;part=2.&amp;chapter=2.&amp;article=2." TargetMode="External"/><Relationship Id="rId84" Type="http://schemas.openxmlformats.org/officeDocument/2006/relationships/hyperlink" Target="https://leginfo.legislature.ca.gov/faces/codes_displaySection.xhtml?sectionNum=25662.&amp;nodeTreePath=13.14.3&amp;lawCode=BPC" TargetMode="External"/><Relationship Id="rId89" Type="http://schemas.openxmlformats.org/officeDocument/2006/relationships/hyperlink" Target="https://leginfo.legislature.ca.gov/faces/codes_displayText.xhtml?lawCode=HSC&amp;division=105.&amp;title=&amp;part=2.&amp;chapter=1.&amp;article" TargetMode="External"/><Relationship Id="rId112" Type="http://schemas.openxmlformats.org/officeDocument/2006/relationships/hyperlink" Target="https://leginfo.legislature.ca.gov/faces/codes_displayText.xhtml?lawCode=FAM&amp;division=3.&amp;title=&amp;part=3.&amp;chapter=1.&amp;article=" TargetMode="External"/><Relationship Id="rId16" Type="http://schemas.openxmlformats.org/officeDocument/2006/relationships/hyperlink" Target="https://leginfo.legislature.ca.gov/faces/codes_displaySection.xhtml?lawCode=HSC&amp;sectionNum=443.14." TargetMode="External"/><Relationship Id="rId107" Type="http://schemas.openxmlformats.org/officeDocument/2006/relationships/hyperlink" Target="https://leginfo.legislature.ca.gov/faces/codes_displaySection.xhtml?sectionNum=733.&amp;lawCode=BPC" TargetMode="External"/><Relationship Id="rId11" Type="http://schemas.openxmlformats.org/officeDocument/2006/relationships/hyperlink" Target="https://leginfo.legislature.ca.gov/faces/codes_displaySection.xhtml?sectionNum=733.&amp;lawCode=BPC" TargetMode="External"/><Relationship Id="rId32" Type="http://schemas.openxmlformats.org/officeDocument/2006/relationships/hyperlink" Target="https://leginfo.legislature.ca.gov/faces/codes_displaySection.xhtml?lawCode=EDC&amp;sectionNum=48205." TargetMode="External"/><Relationship Id="rId37" Type="http://schemas.openxmlformats.org/officeDocument/2006/relationships/hyperlink" Target="https://leginfo.legislature.ca.gov/faces/codes_displayText.xhtml?lawCode=FAM&amp;division=3.&amp;title=&amp;part=3.&amp;chapter=1.&amp;article=" TargetMode="External"/><Relationship Id="rId53" Type="http://schemas.openxmlformats.org/officeDocument/2006/relationships/hyperlink" Target="https://leginfo.legislature.ca.gov/faces/codes_displaySection.xhtml?lawCode=HSC&amp;sectionNum=1367.251" TargetMode="External"/><Relationship Id="rId58" Type="http://schemas.openxmlformats.org/officeDocument/2006/relationships/hyperlink" Target="https://leginfo.legislature.ca.gov/faces/codes_displayText.xhtml?lawCode=FAM&amp;division=3.&amp;title=&amp;part=3.&amp;chapter=1.&amp;article=" TargetMode="External"/><Relationship Id="rId74" Type="http://schemas.openxmlformats.org/officeDocument/2006/relationships/hyperlink" Target="https://leginfo.legislature.ca.gov/faces/codes_displaySection.xhtml?sectionNum=733.&amp;lawCode=BPC" TargetMode="External"/><Relationship Id="rId79" Type="http://schemas.openxmlformats.org/officeDocument/2006/relationships/hyperlink" Target="https://leginfo.legislature.ca.gov/faces/codes_displaySection.xhtml?sectionNum=733.&amp;lawCode=BPC" TargetMode="External"/><Relationship Id="rId102" Type="http://schemas.openxmlformats.org/officeDocument/2006/relationships/hyperlink" Target="https://leginfo.legislature.ca.gov/faces/codes_displayText.xhtml?lawCode=HSC&amp;division=106.&amp;title=&amp;part=2.&amp;chapter=2.&amp;article=2." TargetMode="External"/><Relationship Id="rId5" Type="http://schemas.openxmlformats.org/officeDocument/2006/relationships/hyperlink" Target="https://leginfo.legislature.ca.gov/faces/codes_displayText.xhtml?lawCode=HSC&amp;division=106.&amp;title=&amp;part=2.&amp;chapter=2.&amp;article=2." TargetMode="External"/><Relationship Id="rId90" Type="http://schemas.openxmlformats.org/officeDocument/2006/relationships/hyperlink" Target="https://leginfo.legislature.ca.gov/faces/codes_displaySection.xhtml?lawCode=EDC&amp;sectionNum=48205." TargetMode="External"/><Relationship Id="rId95" Type="http://schemas.openxmlformats.org/officeDocument/2006/relationships/hyperlink" Target="https://leginfo.legislature.ca.gov/faces/codes_displayText.xhtml?lawCode=FAM&amp;division=3.&amp;title=&amp;part=3.&amp;chapter=1.&amp;article=" TargetMode="External"/><Relationship Id="rId22" Type="http://schemas.openxmlformats.org/officeDocument/2006/relationships/hyperlink" Target="https://leginfo.legislature.ca.gov/faces/codes_displaySection.xhtml?lawCode=INS&amp;sectionNum=679.71" TargetMode="External"/><Relationship Id="rId27" Type="http://schemas.openxmlformats.org/officeDocument/2006/relationships/hyperlink" Target="https://leginfo.legislature.ca.gov/faces/codes_displayText.xhtml?lawCode=FAM&amp;division=3.&amp;title=&amp;part=3.&amp;chapter=1.&amp;article=" TargetMode="External"/><Relationship Id="rId43" Type="http://schemas.openxmlformats.org/officeDocument/2006/relationships/hyperlink" Target="https://leginfo.legislature.ca.gov/faces/codes_displayText.xhtml?lawCode=HSC&amp;division=106.&amp;title=&amp;part=2.&amp;chapter=2.&amp;article=2." TargetMode="External"/><Relationship Id="rId48" Type="http://schemas.openxmlformats.org/officeDocument/2006/relationships/hyperlink" Target="https://leginfo.legislature.ca.gov/faces/codes_displaySection.xhtml?sectionNum=733.&amp;lawCode=BPC" TargetMode="External"/><Relationship Id="rId64" Type="http://schemas.openxmlformats.org/officeDocument/2006/relationships/hyperlink" Target="https://leginfo.legislature.ca.gov/faces/codes_displaySection.xhtml?sectionNum=46014.&amp;lawCode=EDC" TargetMode="External"/><Relationship Id="rId69" Type="http://schemas.openxmlformats.org/officeDocument/2006/relationships/hyperlink" Target="https://leginfo.legislature.ca.gov/faces/codes_displayText.xhtml?lawCode=HSC&amp;division=106.&amp;title=&amp;part=2.&amp;chapter=2.&amp;article=2." TargetMode="External"/><Relationship Id="rId113" Type="http://schemas.openxmlformats.org/officeDocument/2006/relationships/hyperlink" Target="https://leginfo.legislature.ca.gov/faces/codes_displayText.xhtml?lawCode=FAM&amp;division=3.&amp;title=&amp;part=3.&amp;chapter=1.&amp;article=" TargetMode="External"/><Relationship Id="rId80" Type="http://schemas.openxmlformats.org/officeDocument/2006/relationships/hyperlink" Target="https://leginfo.legislature.ca.gov/faces/codes_displaySection.xhtml?lawCode=INS&amp;sectionNum=10123.196." TargetMode="External"/><Relationship Id="rId85" Type="http://schemas.openxmlformats.org/officeDocument/2006/relationships/hyperlink" Target="https://leginfo.legislature.ca.gov/faces/codes_displayText.xhtml?lawCode=FAM&amp;division=3.&amp;title=&amp;part=3.&amp;chapter=1.&amp;article=" TargetMode="External"/><Relationship Id="rId12" Type="http://schemas.openxmlformats.org/officeDocument/2006/relationships/hyperlink" Target="https://leginfo.legislature.ca.gov/faces/codes_displaySection.xhtml?sectionNum=733.&amp;lawCode=BPC" TargetMode="External"/><Relationship Id="rId17" Type="http://schemas.openxmlformats.org/officeDocument/2006/relationships/hyperlink" Target="https://leginfo.legislature.ca.gov/faces/codes_displaySection.xhtml?lawCode=BPC&amp;sectionNum=4999.90." TargetMode="External"/><Relationship Id="rId33" Type="http://schemas.openxmlformats.org/officeDocument/2006/relationships/hyperlink" Target="https://leginfo.legislature.ca.gov/faces/codes_displaySection.xhtml?sectionNum=46014.&amp;lawCode=EDC" TargetMode="External"/><Relationship Id="rId38" Type="http://schemas.openxmlformats.org/officeDocument/2006/relationships/hyperlink" Target="https://leginfo.legislature.ca.gov/faces/codes_displayText.xhtml?lawCode=HSC&amp;division=106.&amp;title=&amp;part=2.&amp;chapter=2.&amp;article=2." TargetMode="External"/><Relationship Id="rId59" Type="http://schemas.openxmlformats.org/officeDocument/2006/relationships/hyperlink" Target="https://leginfo.legislature.ca.gov/faces/codes_displayText.xhtml?lawCode=FAM&amp;division=3.&amp;title=&amp;part=3.&amp;chapter=1.&amp;article=" TargetMode="External"/><Relationship Id="rId103" Type="http://schemas.openxmlformats.org/officeDocument/2006/relationships/hyperlink" Target="https://leginfo.legislature.ca.gov/faces/codes_displaySection.xhtml?sectionNum=733.&amp;lawCode=BPC" TargetMode="External"/><Relationship Id="rId108" Type="http://schemas.openxmlformats.org/officeDocument/2006/relationships/hyperlink" Target="https://leginfo.legislature.ca.gov/faces/codes_displaySection.xhtml?sectionNum=733.&amp;lawCode=BPC" TargetMode="External"/><Relationship Id="rId54" Type="http://schemas.openxmlformats.org/officeDocument/2006/relationships/hyperlink" Target="https://leginfo.legislature.ca.gov/faces/codes_displayText.xhtml?lawCode=FAM&amp;division=3.&amp;title=&amp;part=3.&amp;chapter=1.&amp;article=" TargetMode="External"/><Relationship Id="rId70" Type="http://schemas.openxmlformats.org/officeDocument/2006/relationships/hyperlink" Target="https://leginfo.legislature.ca.gov/faces/codes_displayText.xhtml?lawCode=HSC&amp;division=106.&amp;title=&amp;part=2.&amp;chapter=2.&amp;article=2." TargetMode="External"/><Relationship Id="rId75" Type="http://schemas.openxmlformats.org/officeDocument/2006/relationships/hyperlink" Target="https://leginfo.legislature.ca.gov/faces/codes_displaySection.xhtml?sectionNum=733.&amp;lawCode=BPC" TargetMode="External"/><Relationship Id="rId91" Type="http://schemas.openxmlformats.org/officeDocument/2006/relationships/hyperlink" Target="https://www.cde.ca.gov/ls/ai/sb/sarbhandbook.asp" TargetMode="External"/><Relationship Id="rId96" Type="http://schemas.openxmlformats.org/officeDocument/2006/relationships/hyperlink" Target="https://leginfo.legislature.ca.gov/faces/codes_displayText.xhtml?lawCode=HSC&amp;division=106.&amp;title=&amp;part=2.&amp;chapter=2.&amp;article=2." TargetMode="External"/><Relationship Id="rId1" Type="http://schemas.openxmlformats.org/officeDocument/2006/relationships/hyperlink" Target="https://leginfo.legislature.ca.gov/faces/codes_displaySection.xhtml?lawCode=ELEC&amp;sectionNum=3003." TargetMode="External"/><Relationship Id="rId6" Type="http://schemas.openxmlformats.org/officeDocument/2006/relationships/hyperlink" Target="https://leginfo.legislature.ca.gov/faces/codes_displayText.xhtml?lawCode=HSC&amp;division=106.&amp;title=&amp;part=2.&amp;chapter=2.&amp;article=2." TargetMode="External"/><Relationship Id="rId15" Type="http://schemas.openxmlformats.org/officeDocument/2006/relationships/hyperlink" Target="https://leginfo.legislature.ca.gov/faces/codes_displaySection.xhtml?sectionNum=733.&amp;lawCode=BPC" TargetMode="External"/><Relationship Id="rId23" Type="http://schemas.openxmlformats.org/officeDocument/2006/relationships/hyperlink" Target="https://leginfo.legislature.ca.gov/faces/codes_displaySection.xhtml?lawCode=INS&amp;sectionNum=679.71" TargetMode="External"/><Relationship Id="rId28" Type="http://schemas.openxmlformats.org/officeDocument/2006/relationships/hyperlink" Target="https://leginfo.legislature.ca.gov/faces/codes_displayText.xhtml?lawCode=FAM&amp;division=3.&amp;title=&amp;part=3.&amp;chapter=1.&amp;article=" TargetMode="External"/><Relationship Id="rId36" Type="http://schemas.openxmlformats.org/officeDocument/2006/relationships/hyperlink" Target="https://leginfo.legislature.ca.gov/faces/codes_displaySection.xhtml?lawCode=ELEC&amp;sectionNum=3003." TargetMode="External"/><Relationship Id="rId49" Type="http://schemas.openxmlformats.org/officeDocument/2006/relationships/hyperlink" Target="https://leginfo.legislature.ca.gov/faces/codes_displaySection.xhtml?sectionNum=733.&amp;lawCode=BPC" TargetMode="External"/><Relationship Id="rId57" Type="http://schemas.openxmlformats.org/officeDocument/2006/relationships/hyperlink" Target="https://leginfo.legislature.ca.gov/faces/codes_displaySection.xhtml?sectionNum=25662.&amp;nodeTreePath=13.14.3&amp;lawCode=BPC" TargetMode="External"/><Relationship Id="rId106" Type="http://schemas.openxmlformats.org/officeDocument/2006/relationships/hyperlink" Target="https://leginfo.legislature.ca.gov/faces/codes_displaySection.xhtml?sectionNum=733.&amp;lawCode=BPC" TargetMode="External"/><Relationship Id="rId114" Type="http://schemas.openxmlformats.org/officeDocument/2006/relationships/hyperlink" Target="https://leginfo.legislature.ca.gov/faces/codes_displayText.xhtml?lawCode=FAM&amp;division=3.&amp;title=&amp;part=3.&amp;chapter=1.&amp;article=" TargetMode="External"/><Relationship Id="rId10" Type="http://schemas.openxmlformats.org/officeDocument/2006/relationships/hyperlink" Target="https://leginfo.legislature.ca.gov/faces/codes_displaySection.xhtml?sectionNum=733.&amp;lawCode=BPC" TargetMode="External"/><Relationship Id="rId31" Type="http://schemas.openxmlformats.org/officeDocument/2006/relationships/hyperlink" Target="https://leginfo.legislature.ca.gov/faces/codes_displayText.xhtml?lawCode=HSC&amp;division=105.&amp;title=&amp;part=2.&amp;chapter=1.&amp;article" TargetMode="External"/><Relationship Id="rId44" Type="http://schemas.openxmlformats.org/officeDocument/2006/relationships/hyperlink" Target="https://leginfo.legislature.ca.gov/faces/codes_displayText.xhtml?lawCode=HSC&amp;division=106.&amp;title=&amp;part=2.&amp;chapter=2.&amp;article=2." TargetMode="External"/><Relationship Id="rId52" Type="http://schemas.openxmlformats.org/officeDocument/2006/relationships/hyperlink" Target="https://leginfo.legislature.ca.gov/faces/codes_displaySection.xhtml?lawCode=HSC&amp;sectionNum=1367.251." TargetMode="External"/><Relationship Id="rId60" Type="http://schemas.openxmlformats.org/officeDocument/2006/relationships/hyperlink" Target="https://leginfo.legislature.ca.gov/faces/codes_displayText.xhtml?lawCode=FAM&amp;division=3.&amp;title=&amp;part=3.&amp;chapter=1.&amp;article=" TargetMode="External"/><Relationship Id="rId65" Type="http://schemas.openxmlformats.org/officeDocument/2006/relationships/hyperlink" Target="https://leginfo.legislature.ca.gov/faces/codes_displaySection.xhtml?lawCode=ELEC&amp;sectionNum=3003." TargetMode="External"/><Relationship Id="rId73" Type="http://schemas.openxmlformats.org/officeDocument/2006/relationships/hyperlink" Target="https://leginfo.legislature.ca.gov/faces/codes_displayText.xhtml?lawCode=HSC&amp;division=106.&amp;title=&amp;part=2.&amp;chapter=2.&amp;article=2." TargetMode="External"/><Relationship Id="rId78" Type="http://schemas.openxmlformats.org/officeDocument/2006/relationships/hyperlink" Target="https://leginfo.legislature.ca.gov/faces/codes_displaySection.xhtml?sectionNum=733.&amp;lawCode=BPC" TargetMode="External"/><Relationship Id="rId81" Type="http://schemas.openxmlformats.org/officeDocument/2006/relationships/hyperlink" Target="https://leginfo.legislature.ca.gov/faces/codes_displayText.xhtml?lawCode=FAM&amp;division=3.&amp;title=&amp;part=3.&amp;chapter=1.&amp;article=" TargetMode="External"/><Relationship Id="rId86" Type="http://schemas.openxmlformats.org/officeDocument/2006/relationships/hyperlink" Target="https://leginfo.legislature.ca.gov/faces/codes_displayText.xhtml?lawCode=FAM&amp;division=3.&amp;title=&amp;part=3.&amp;chapter=1.&amp;article=" TargetMode="External"/><Relationship Id="rId94" Type="http://schemas.openxmlformats.org/officeDocument/2006/relationships/hyperlink" Target="https://leginfo.legislature.ca.gov/faces/codes_displaySection.xhtml?lawCode=ELEC&amp;sectionNum=3003." TargetMode="External"/><Relationship Id="rId99" Type="http://schemas.openxmlformats.org/officeDocument/2006/relationships/hyperlink" Target="https://leginfo.legislature.ca.gov/faces/codes_displayText.xhtml?lawCode=HSC&amp;division=106.&amp;title=&amp;part=2.&amp;chapter=2.&amp;article=2." TargetMode="External"/><Relationship Id="rId101" Type="http://schemas.openxmlformats.org/officeDocument/2006/relationships/hyperlink" Target="https://leginfo.legislature.ca.gov/faces/codes_displayText.xhtml?lawCode=HSC&amp;division=106.&amp;title=&amp;part=2.&amp;chapter=2.&amp;article=2." TargetMode="External"/><Relationship Id="rId4" Type="http://schemas.openxmlformats.org/officeDocument/2006/relationships/hyperlink" Target="https://leginfo.legislature.ca.gov/faces/codes_displayText.xhtml?lawCode=HSC&amp;division=106.&amp;title=&amp;part=2.&amp;chapter=2.&amp;article=2." TargetMode="External"/><Relationship Id="rId9" Type="http://schemas.openxmlformats.org/officeDocument/2006/relationships/hyperlink" Target="https://leginfo.legislature.ca.gov/faces/codes_displayText.xhtml?lawCode=HSC&amp;division=106.&amp;title=&amp;part=2.&amp;chapter=2.&amp;article=2." TargetMode="External"/><Relationship Id="rId13" Type="http://schemas.openxmlformats.org/officeDocument/2006/relationships/hyperlink" Target="https://leginfo.legislature.ca.gov/faces/codes_displaySection.xhtml?sectionNum=733.&amp;lawCode=BPC" TargetMode="External"/><Relationship Id="rId18" Type="http://schemas.openxmlformats.org/officeDocument/2006/relationships/hyperlink" Target="https://leginfo.legislature.ca.gov/faces/codes_displaySection.xhtml?lawCode=INS&amp;sectionNum=10123.196" TargetMode="External"/><Relationship Id="rId39" Type="http://schemas.openxmlformats.org/officeDocument/2006/relationships/hyperlink" Target="https://leginfo.legislature.ca.gov/faces/codes_displayText.xhtml?lawCode=HSC&amp;division=106.&amp;title=&amp;part=2.&amp;chapter=2.&amp;article=2." TargetMode="External"/><Relationship Id="rId109" Type="http://schemas.openxmlformats.org/officeDocument/2006/relationships/hyperlink" Target="https://leginfo.legislature.ca.gov/faces/codes_displaySection.xhtml?lawCode=INS&amp;sectionNum=10123.196." TargetMode="External"/><Relationship Id="rId34" Type="http://schemas.openxmlformats.org/officeDocument/2006/relationships/hyperlink" Target="https://leginfo.legislature.ca.gov/faces/codes_displaySection.xhtml?sectionNum=51938&amp;lawCode=EDC" TargetMode="External"/><Relationship Id="rId50" Type="http://schemas.openxmlformats.org/officeDocument/2006/relationships/hyperlink" Target="https://leginfo.legislature.ca.gov/faces/codes_displaySection.xhtml?sectionNum=733.&amp;lawCode=BPC" TargetMode="External"/><Relationship Id="rId55" Type="http://schemas.openxmlformats.org/officeDocument/2006/relationships/hyperlink" Target="https://leginfo.legislature.ca.gov/faces/codes_displaySection.xhtml?lawCode=PEN&amp;sectionNum=11166" TargetMode="External"/><Relationship Id="rId76" Type="http://schemas.openxmlformats.org/officeDocument/2006/relationships/hyperlink" Target="https://leginfo.legislature.ca.gov/faces/codes_displaySection.xhtml?sectionNum=733.&amp;lawCode=BPC" TargetMode="External"/><Relationship Id="rId97" Type="http://schemas.openxmlformats.org/officeDocument/2006/relationships/hyperlink" Target="https://leginfo.legislature.ca.gov/faces/codes_displayText.xhtml?lawCode=HSC&amp;division=106.&amp;title=&amp;part=2.&amp;chapter=2.&amp;article=2." TargetMode="External"/><Relationship Id="rId104" Type="http://schemas.openxmlformats.org/officeDocument/2006/relationships/hyperlink" Target="https://leginfo.legislature.ca.gov/faces/codes_displaySection.xhtml?sectionNum=733.&amp;lawCode=BPC" TargetMode="External"/><Relationship Id="rId7" Type="http://schemas.openxmlformats.org/officeDocument/2006/relationships/hyperlink" Target="https://leginfo.legislature.ca.gov/faces/codes_displayText.xhtml?lawCode=HSC&amp;division=106.&amp;title=&amp;part=2.&amp;chapter=2.&amp;article=2." TargetMode="External"/><Relationship Id="rId71" Type="http://schemas.openxmlformats.org/officeDocument/2006/relationships/hyperlink" Target="https://leginfo.legislature.ca.gov/faces/codes_displayText.xhtml?lawCode=HSC&amp;division=106.&amp;title=&amp;part=2.&amp;chapter=2.&amp;article=2." TargetMode="External"/><Relationship Id="rId92" Type="http://schemas.openxmlformats.org/officeDocument/2006/relationships/hyperlink" Target="https://leginfo.legislature.ca.gov/faces/codes_displaySection.xhtml?sectionNum=46014.&amp;lawCode=EDC" TargetMode="External"/><Relationship Id="rId2" Type="http://schemas.openxmlformats.org/officeDocument/2006/relationships/hyperlink" Target="https://leginfo.legislature.ca.gov/faces/codes_displayText.xhtml?lawCode=FAM&amp;division=3.&amp;title=&amp;part=3.&amp;chapter=1.&amp;article=" TargetMode="External"/><Relationship Id="rId29" Type="http://schemas.openxmlformats.org/officeDocument/2006/relationships/hyperlink" Target="https://leginfo.legislature.ca.gov/faces/codes_displayText.xhtml?lawCode=FAM&amp;division=3.&amp;title=&amp;part=3.&amp;chapter=1.&amp;article=" TargetMode="External"/><Relationship Id="rId24" Type="http://schemas.openxmlformats.org/officeDocument/2006/relationships/hyperlink" Target="https://leginfo.legislature.ca.gov/faces/codes_displaySection.xhtml?lawCode=PEN&amp;sectionNum=11166" TargetMode="External"/><Relationship Id="rId40" Type="http://schemas.openxmlformats.org/officeDocument/2006/relationships/hyperlink" Target="https://leginfo.legislature.ca.gov/faces/codes_displayText.xhtml?lawCode=HSC&amp;division=106.&amp;title=&amp;part=2.&amp;chapter=2.&amp;article=2." TargetMode="External"/><Relationship Id="rId45" Type="http://schemas.openxmlformats.org/officeDocument/2006/relationships/hyperlink" Target="https://leginfo.legislature.ca.gov/faces/codes_displaySection.xhtml?sectionNum=733.&amp;lawCode=BPC" TargetMode="External"/><Relationship Id="rId66" Type="http://schemas.openxmlformats.org/officeDocument/2006/relationships/hyperlink" Target="https://leginfo.legislature.ca.gov/faces/codes_displayText.xhtml?lawCode=FAM&amp;division=3.&amp;title=&amp;part=3.&amp;chapter=1.&amp;article=" TargetMode="External"/><Relationship Id="rId87" Type="http://schemas.openxmlformats.org/officeDocument/2006/relationships/hyperlink" Target="https://leginfo.legislature.ca.gov/faces/codes_displayText.xhtml?lawCode=FAM&amp;division=3.&amp;title=&amp;part=3.&amp;chapter=1.&amp;article=" TargetMode="External"/><Relationship Id="rId110" Type="http://schemas.openxmlformats.org/officeDocument/2006/relationships/hyperlink" Target="https://leginfo.legislature.ca.gov/faces/codes_displayText.xhtml?lawCode=FAM&amp;division=3.&amp;title=&amp;part=3.&amp;chapter=1.&amp;article=" TargetMode="External"/><Relationship Id="rId115" Type="http://schemas.openxmlformats.org/officeDocument/2006/relationships/hyperlink" Target="https://leginfo.legislature.ca.gov/faces/codes_displayText.xhtml?lawCode=HSC&amp;division=105.&amp;title=&amp;part=2.&amp;chapter=1.&amp;article" TargetMode="External"/><Relationship Id="rId61" Type="http://schemas.openxmlformats.org/officeDocument/2006/relationships/hyperlink" Target="https://leginfo.legislature.ca.gov/faces/codes_displayText.xhtml?lawCode=FAM&amp;division=3.&amp;title=&amp;part=3.&amp;chapter=1.&amp;article=" TargetMode="External"/><Relationship Id="rId82" Type="http://schemas.openxmlformats.org/officeDocument/2006/relationships/hyperlink" Target="https://leginfo.legislature.ca.gov/faces/codes_displayText.xhtml?lawCode=PEN&amp;division=&amp;title=1.&amp;part=4.&amp;chapter=2.&amp;article=2.5." TargetMode="External"/><Relationship Id="rId19" Type="http://schemas.openxmlformats.org/officeDocument/2006/relationships/hyperlink" Target="https://leginfo.legislature.ca.gov/faces/codes_displaySection.xhtml?lawCode=HSC&amp;sectionNum=1367.251." TargetMode="External"/><Relationship Id="rId14" Type="http://schemas.openxmlformats.org/officeDocument/2006/relationships/hyperlink" Target="https://leginfo.legislature.ca.gov/faces/codes_displaySection.xhtml?sectionNum=733.&amp;lawCode=BPC" TargetMode="External"/><Relationship Id="rId30" Type="http://schemas.openxmlformats.org/officeDocument/2006/relationships/hyperlink" Target="https://leginfo.legislature.ca.gov/faces/codes_displayText.xhtml?lawCode=FAM&amp;division=3.&amp;title=&amp;part=3.&amp;chapter=1.&amp;article=" TargetMode="External"/><Relationship Id="rId35" Type="http://schemas.openxmlformats.org/officeDocument/2006/relationships/hyperlink" Target="https://leginfo.legislature.ca.gov/faces/codes_displaySection.xhtml?lawCode=WIC&amp;sectionNum=16001.9" TargetMode="External"/><Relationship Id="rId56" Type="http://schemas.openxmlformats.org/officeDocument/2006/relationships/hyperlink" Target="https://leginfo.legislature.ca.gov/faces/codes_displaySection.xhtml?sectionNum=25660.5.&amp;nodeTreePath=13.14.3&amp;lawCode=BPC" TargetMode="External"/><Relationship Id="rId77" Type="http://schemas.openxmlformats.org/officeDocument/2006/relationships/hyperlink" Target="https://leginfo.legislature.ca.gov/faces/codes_displaySection.xhtml?sectionNum=733.&amp;lawCode=BPC" TargetMode="External"/><Relationship Id="rId100" Type="http://schemas.openxmlformats.org/officeDocument/2006/relationships/hyperlink" Target="https://leginfo.legislature.ca.gov/faces/codes_displayText.xhtml?lawCode=HSC&amp;division=106.&amp;title=&amp;part=2.&amp;chapter=2.&amp;article=2." TargetMode="External"/><Relationship Id="rId105" Type="http://schemas.openxmlformats.org/officeDocument/2006/relationships/hyperlink" Target="https://leginfo.legislature.ca.gov/faces/codes_displaySection.xhtml?sectionNum=733.&amp;lawCode=BPC" TargetMode="External"/><Relationship Id="rId8" Type="http://schemas.openxmlformats.org/officeDocument/2006/relationships/hyperlink" Target="https://leginfo.legislature.ca.gov/faces/codes_displayText.xhtml?lawCode=HSC&amp;division=106.&amp;title=&amp;part=2.&amp;chapter=2.&amp;article=2." TargetMode="External"/><Relationship Id="rId51" Type="http://schemas.openxmlformats.org/officeDocument/2006/relationships/hyperlink" Target="https://leginfo.legislature.ca.gov/faces/codes_displaySection.xhtml?lawCode=INS&amp;sectionNum=10123.196" TargetMode="External"/><Relationship Id="rId72" Type="http://schemas.openxmlformats.org/officeDocument/2006/relationships/hyperlink" Target="https://leginfo.legislature.ca.gov/faces/codes_displayText.xhtml?lawCode=HSC&amp;division=106.&amp;title=&amp;part=2.&amp;chapter=2.&amp;article=2." TargetMode="External"/><Relationship Id="rId93" Type="http://schemas.openxmlformats.org/officeDocument/2006/relationships/hyperlink" Target="https://www.cde.ca.gov/ls/ai/sb/sarbhandbook.asp" TargetMode="External"/><Relationship Id="rId98" Type="http://schemas.openxmlformats.org/officeDocument/2006/relationships/hyperlink" Target="https://leginfo.legislature.ca.gov/faces/codes_displayText.xhtml?lawCode=HSC&amp;division=106.&amp;title=&amp;part=2.&amp;chapter=2.&amp;article=2." TargetMode="External"/><Relationship Id="rId3" Type="http://schemas.openxmlformats.org/officeDocument/2006/relationships/hyperlink" Target="https://leginfo.legislature.ca.gov/faces/codes_displayText.xhtml?lawCode=HSC&amp;division=106.&amp;title=&amp;part=2.&amp;chapter=2.&amp;article=2." TargetMode="External"/><Relationship Id="rId25" Type="http://schemas.openxmlformats.org/officeDocument/2006/relationships/hyperlink" Target="https://leginfo.legislature.ca.gov/faces/codes_displaySection.xhtml?sectionNum=25658.&amp;nodeTreePath=13.14.3&amp;lawCode=BPC" TargetMode="External"/><Relationship Id="rId46" Type="http://schemas.openxmlformats.org/officeDocument/2006/relationships/hyperlink" Target="https://leginfo.legislature.ca.gov/faces/codes_displaySection.xhtml?sectionNum=733.&amp;lawCode=BPC" TargetMode="External"/><Relationship Id="rId67" Type="http://schemas.openxmlformats.org/officeDocument/2006/relationships/hyperlink" Target="https://leginfo.legislature.ca.gov/faces/codes_displayText.xhtml?lawCode=HSC&amp;division=106.&amp;title=&amp;part=2.&amp;chapter=2.&amp;article=2." TargetMode="External"/><Relationship Id="rId20" Type="http://schemas.openxmlformats.org/officeDocument/2006/relationships/hyperlink" Target="https://leginfo.legislature.ca.gov/faces/codes_displaySection.xhtml?lawCode=HSC&amp;sectionNum=1367.251" TargetMode="External"/><Relationship Id="rId41" Type="http://schemas.openxmlformats.org/officeDocument/2006/relationships/hyperlink" Target="https://leginfo.legislature.ca.gov/faces/codes_displayText.xhtml?lawCode=HSC&amp;division=106.&amp;title=&amp;part=2.&amp;chapter=2.&amp;article=2." TargetMode="External"/><Relationship Id="rId62" Type="http://schemas.openxmlformats.org/officeDocument/2006/relationships/hyperlink" Target="https://leginfo.legislature.ca.gov/faces/codes_displayText.xhtml?lawCode=HSC&amp;division=105.&amp;title=&amp;part=2.&amp;chapter=1.&amp;article" TargetMode="External"/><Relationship Id="rId83" Type="http://schemas.openxmlformats.org/officeDocument/2006/relationships/hyperlink" Target="https://leginfo.legislature.ca.gov/faces/codes_displaySection.xhtml?sectionNum=25660.5.&amp;nodeTreePath=13.14.3&amp;lawCode=BPC" TargetMode="External"/><Relationship Id="rId88" Type="http://schemas.openxmlformats.org/officeDocument/2006/relationships/hyperlink" Target="https://leginfo.legislature.ca.gov/faces/codes_displayText.xhtml?lawCode=FAM&amp;division=3.&amp;title=&amp;part=3.&amp;chapter=1.&amp;article=" TargetMode="External"/><Relationship Id="rId111" Type="http://schemas.openxmlformats.org/officeDocument/2006/relationships/hyperlink" Target="https://leginfo.legislature.ca.gov/faces/codes_displayText.xhtml?lawCode=FAM&amp;division=3.&amp;title=&amp;part=3.&amp;chapter=1.&amp;article="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casetext.com/statute/colorado-revised-statutes/title-22-education/school-districts/article-33-school-attendance-law-of-1963/part-1-school-attendance-law-of-1963/section-22-33-104-compulsory-school-attendance?" TargetMode="External"/><Relationship Id="rId21" Type="http://schemas.openxmlformats.org/officeDocument/2006/relationships/hyperlink" Target="https://casetext.com/statute/colorado-revised-statutes/title-19-childrens-code/article-3-dependency-and-neglect/part-3-child-abuse-or-neglect/section-19-3-304-persons-required-to-report-child-abuse-or-neglect?" TargetMode="External"/><Relationship Id="rId42" Type="http://schemas.openxmlformats.org/officeDocument/2006/relationships/hyperlink" Target="https://advance.lexis.com/api/document/collection/statutes-legislation/id/630C-HWH3-GXJ9-34DC-00008-00?cite=C.R.S.%2025-6-102&amp;context=1000516" TargetMode="External"/><Relationship Id="rId47" Type="http://schemas.openxmlformats.org/officeDocument/2006/relationships/hyperlink" Target="https://advance.lexis.com/api/document/collection/statutes-legislation/id/65KK-P0G3-CGX8-0042-00008-00?cite=C.R.S.%2018-13-122&amp;context=1000516" TargetMode="External"/><Relationship Id="rId63" Type="http://schemas.openxmlformats.org/officeDocument/2006/relationships/hyperlink" Target="https://advance.lexis.com/api/document/collection/statutes-legislation/id/630C-HWH3-GXJ9-34DC-00008-00?cite=C.R.S.%2025-6-102&amp;context=1000516" TargetMode="External"/><Relationship Id="rId68" Type="http://schemas.openxmlformats.org/officeDocument/2006/relationships/hyperlink" Target="https://advance.lexis.com/api/document/collection/statutes-legislation/id/65KK-P0G3-CGX8-0042-00008-00?cite=C.R.S.%2018-13-122&amp;context=1000516" TargetMode="External"/><Relationship Id="rId84" Type="http://schemas.openxmlformats.org/officeDocument/2006/relationships/hyperlink" Target="https://advance.lexis.com/api/document/collection/statutes-legislation/id/630C-HWH3-GXJ9-34DC-00008-00?cite=C.R.S.%2025-6-102&amp;context=1000516" TargetMode="External"/><Relationship Id="rId89" Type="http://schemas.openxmlformats.org/officeDocument/2006/relationships/hyperlink" Target="https://advance.lexis.com/api/document/collection/statutes-legislation/id/61P5-WW41-DYDC-J1S9-00008-00?cite=C.R.S.%2025-4-903&amp;context=1000516" TargetMode="External"/><Relationship Id="rId16" Type="http://schemas.openxmlformats.org/officeDocument/2006/relationships/hyperlink" Target="https://casetext.com/statute/colorado-revised-statutes/title-12-professions-and-occupations/health-care-professions-and-occupations/article-245-mental-health" TargetMode="External"/><Relationship Id="rId11" Type="http://schemas.openxmlformats.org/officeDocument/2006/relationships/hyperlink" Target="https://casetext.com/statute/colorado-revised-statutes/title-25-public-health-and-environment/family-planning/article-6-family-planning/part-1-family-planning/section-25-6-102-policy-authority-and-prohibitions-against-restrictions?" TargetMode="External"/><Relationship Id="rId32" Type="http://schemas.openxmlformats.org/officeDocument/2006/relationships/hyperlink" Target="https://advance.lexis.com/api/document/collection/statutes-legislation/id/61P5-WWD1-DYDC-J0YX-00008-00?cite=C.R.S.%2025.5-10-235&amp;context=1000516" TargetMode="External"/><Relationship Id="rId37" Type="http://schemas.openxmlformats.org/officeDocument/2006/relationships/hyperlink" Target="https://advance.lexis.com/api/document/collection/statutes-legislation/id/630C-HWH3-GXJ9-34DC-00008-00?cite=C.R.S.%2025-6-102&amp;context=1000516" TargetMode="External"/><Relationship Id="rId53" Type="http://schemas.openxmlformats.org/officeDocument/2006/relationships/hyperlink" Target="https://advance.lexis.com/api/document/collection/statutes-legislation/id/61P5-WWD1-DYDC-J0YX-00008-00?cite=C.R.S.%2025.5-10-235&amp;context=1000516" TargetMode="External"/><Relationship Id="rId58" Type="http://schemas.openxmlformats.org/officeDocument/2006/relationships/hyperlink" Target="https://advance.lexis.com/api/document/collection/statutes-legislation/id/61P5-WWD1-DYDC-J0YX-00008-00?cite=C.R.S.%2025.5-10-235&amp;context=1000516" TargetMode="External"/><Relationship Id="rId74" Type="http://schemas.openxmlformats.org/officeDocument/2006/relationships/hyperlink" Target="https://www.sos.state.co.us/CCR/DisplayRule.do?action=ruleinfo&amp;ruleId=3012&amp;deptID=4&amp;agencyID=109&amp;deptName=300&amp;agencyName=301%20Colorado%20State%20Board%20of%20Education&amp;seriesNum=1%20CCR%20301-78" TargetMode="External"/><Relationship Id="rId79" Type="http://schemas.openxmlformats.org/officeDocument/2006/relationships/hyperlink" Target="https://advance.lexis.com/api/document/collection/statutes-legislation/id/61P5-WWD1-DYDC-J0YX-00008-00?cite=C.R.S.%2025.5-10-235&amp;context=1000516" TargetMode="External"/><Relationship Id="rId5" Type="http://schemas.openxmlformats.org/officeDocument/2006/relationships/hyperlink" Target="https://casetext.com/statute/colorado-revised-statutes/title-255-health-care-policy-and-financing/community-living/article-10-community-living/part-2-intellectual-and-developmental-disabilities/section-255-10-235-limitations-on-sterilization?" TargetMode="External"/><Relationship Id="rId90" Type="http://schemas.openxmlformats.org/officeDocument/2006/relationships/vmlDrawing" Target="../drawings/vmlDrawing1.vml"/><Relationship Id="rId14" Type="http://schemas.openxmlformats.org/officeDocument/2006/relationships/hyperlink" Target="https://casetext.com/statute/colorado-revised-statutes/title-25-public-health-and-environment/family-planning/article-6-family-planning/part-1-family-planning/section-25-6-102-policy-authority-and-prohibitions-against-restrictions?" TargetMode="External"/><Relationship Id="rId22" Type="http://schemas.openxmlformats.org/officeDocument/2006/relationships/hyperlink" Target="https://casetext.com/statute/colorado-revised-statutes/title-18-criminal-code/article-13-miscellaneous-offenses/section-18-13-122-illegal-possession-or-consumption-of-ethyl-alcohol-or-marijuana-by-an-underage-person-illegal-possession-of-marijuana-paraphernalia-by-an-underage-person-adolescent-substance-abuse-prevention-and-treatment-fund-legislative-declaration-definitions?" TargetMode="External"/><Relationship Id="rId27" Type="http://schemas.openxmlformats.org/officeDocument/2006/relationships/hyperlink" Target="https://codes.findlaw.com/co/title-22-education/co-rev-st-sect-22-1-128/" TargetMode="External"/><Relationship Id="rId30" Type="http://schemas.openxmlformats.org/officeDocument/2006/relationships/hyperlink" Target="https://leg.colorado.gov/sites/default/files/2023a_1218_signed.pdf" TargetMode="External"/><Relationship Id="rId35" Type="http://schemas.openxmlformats.org/officeDocument/2006/relationships/hyperlink" Target="https://advance.lexis.com/api/document/collection/statutes-legislation/id/61P5-WWD1-DYDC-J0YX-00008-00?cite=C.R.S.%2025.5-10-235&amp;context=1000516" TargetMode="External"/><Relationship Id="rId43" Type="http://schemas.openxmlformats.org/officeDocument/2006/relationships/hyperlink" Target="https://advance.lexis.com/api/document/collection/statutes-legislation/id/6576-89F3-CGX8-01NH-00008-00?cite=C.R.S.%2010-16-104&amp;context=1000516" TargetMode="External"/><Relationship Id="rId48" Type="http://schemas.openxmlformats.org/officeDocument/2006/relationships/hyperlink" Target="https://advance.lexis.com/api/document/collection/statutes-legislation/id/61P5-WW41-DYDC-J1S9-00008-00?cite=C.R.S.%2025-4-903&amp;context=1000516" TargetMode="External"/><Relationship Id="rId56" Type="http://schemas.openxmlformats.org/officeDocument/2006/relationships/hyperlink" Target="https://advance.lexis.com/api/document/collection/statutes-legislation/id/61P5-WWD1-DYDC-J0YX-00008-00?cite=C.R.S.%2025.5-10-235&amp;context=1000516" TargetMode="External"/><Relationship Id="rId64" Type="http://schemas.openxmlformats.org/officeDocument/2006/relationships/hyperlink" Target="https://advance.lexis.com/api/document/collection/statutes-legislation/id/630C-HWH3-GXJ9-34DC-00008-00?cite=C.R.S.%2025-6-102&amp;context=1000516" TargetMode="External"/><Relationship Id="rId69" Type="http://schemas.openxmlformats.org/officeDocument/2006/relationships/hyperlink" Target="https://advance.lexis.com/api/document/collection/statutes-legislation/id/65KK-P0G3-CGX8-0042-00008-00?cite=C.R.S.%2018-13-122&amp;context=1000516" TargetMode="External"/><Relationship Id="rId77" Type="http://schemas.openxmlformats.org/officeDocument/2006/relationships/hyperlink" Target="https://advance.lexis.com/api/document/collection/statutes-legislation/id/61P5-WWD1-DYDC-J0YX-00008-00?cite=C.R.S.%2025.5-10-235&amp;context=1000516" TargetMode="External"/><Relationship Id="rId8" Type="http://schemas.openxmlformats.org/officeDocument/2006/relationships/hyperlink" Target="https://casetext.com/statute/colorado-revised-statutes/title-255-health-care-policy-and-financing/community-living/article-10-community-living/part-2-intellectual-and-developmental-disabilities/section-255-10-235-limitations-on-sterilization?" TargetMode="External"/><Relationship Id="rId51" Type="http://schemas.openxmlformats.org/officeDocument/2006/relationships/hyperlink" Target="https://law.justia.com/codes/colorado/title-19/article-7/part-1/section-19-7-101-d-1/" TargetMode="External"/><Relationship Id="rId72" Type="http://schemas.openxmlformats.org/officeDocument/2006/relationships/hyperlink" Target="https://www.sos.state.co.us/CCR/DisplayRule.do?action=ruleinfo&amp;ruleId=3012&amp;deptID=4&amp;agencyID=109&amp;deptName=300&amp;agencyName=301%20Colorado%20State%20Board%20of%20Education&amp;seriesNum=1%20CCR%20301-78" TargetMode="External"/><Relationship Id="rId80" Type="http://schemas.openxmlformats.org/officeDocument/2006/relationships/hyperlink" Target="https://advance.lexis.com/api/document/collection/statutes-legislation/id/61P5-WWD1-DYDC-J0YX-00008-00?cite=C.R.S.%2025.5-10-235&amp;context=1000516" TargetMode="External"/><Relationship Id="rId85" Type="http://schemas.openxmlformats.org/officeDocument/2006/relationships/hyperlink" Target="https://advance.lexis.com/api/document/collection/statutes-legislation/id/630C-HWH3-GXJ9-34DC-00008-00?cite=C.R.S.%2025-6-102&amp;context=1000516" TargetMode="External"/><Relationship Id="rId3" Type="http://schemas.openxmlformats.org/officeDocument/2006/relationships/hyperlink" Target="https://casetext.com/statute/colorado-revised-statutes/title-255-health-care-policy-and-financing/community-living/article-10-community-living/part-2-intellectual-and-developmental-disabilities/section-255-10-235-limitations-on-sterilization?" TargetMode="External"/><Relationship Id="rId12" Type="http://schemas.openxmlformats.org/officeDocument/2006/relationships/hyperlink" Target="https://casetext.com/statute/colorado-revised-statutes/title-25-public-health-and-environment/family-planning/article-6-family-planning/part-1-family-planning/section-25-6-102-policy-authority-and-prohibitions-against-restrictions?" TargetMode="External"/><Relationship Id="rId17" Type="http://schemas.openxmlformats.org/officeDocument/2006/relationships/hyperlink" Target="https://casetext.com/statute/colorado-revised-statutes/title-10-insurance/health-care-coverage/article-16-health-care-coverage/part-1-general-provisions/section-10-16-104-mandatory-coverage-provisions-definitions-rules-applicability?" TargetMode="External"/><Relationship Id="rId25" Type="http://schemas.openxmlformats.org/officeDocument/2006/relationships/hyperlink" Target="https://casetext.com/statute/colorado-revised-statutes/title-22-education/school-districts/article-33-school-attendance-law-of-1963/part-1-school-attendance-law-of-1963/section-22-33-104-compulsory-school-attendance?" TargetMode="External"/><Relationship Id="rId33" Type="http://schemas.openxmlformats.org/officeDocument/2006/relationships/hyperlink" Target="https://advance.lexis.com/api/document/collection/statutes-legislation/id/61P5-WWD1-DYDC-J0YX-00008-00?cite=C.R.S.%2025.5-10-235&amp;context=1000516" TargetMode="External"/><Relationship Id="rId38" Type="http://schemas.openxmlformats.org/officeDocument/2006/relationships/hyperlink" Target="https://advance.lexis.com/api/document/collection/statutes-legislation/id/630C-HWH3-GXJ9-34DC-00008-00?cite=C.R.S.%2025-6-102&amp;context=1000516" TargetMode="External"/><Relationship Id="rId46" Type="http://schemas.openxmlformats.org/officeDocument/2006/relationships/hyperlink" Target="https://advance.lexis.com/api/document/collection/statutes-legislation/id/65KK-P0G3-CGX8-0042-00008-00?cite=C.R.S.%2018-13-122&amp;context=1000516" TargetMode="External"/><Relationship Id="rId59" Type="http://schemas.openxmlformats.org/officeDocument/2006/relationships/hyperlink" Target="https://advance.lexis.com/api/document/collection/statutes-legislation/id/61P5-WWD1-DYDC-J0YX-00008-00?cite=C.R.S.%2025.5-10-235&amp;context=1000516" TargetMode="External"/><Relationship Id="rId67" Type="http://schemas.openxmlformats.org/officeDocument/2006/relationships/hyperlink" Target="https://advance.lexis.com/documentpage/?pdmfid=1000516&amp;crid=ac3941da-d951-43e8-9ec7-c3195280609b&amp;nodeid=AATAAGAAEAAE&amp;nodepath=%2FROOT%2FAAT%2FAATAAG%2FAATAAGAAE%2FAATAAGAAEAAE&amp;level=4&amp;haschildren=&amp;populated=false&amp;title=19-3-304.+Persons+required+to+report+child+abuse+or+neglect.&amp;config=014FJAAyNGJkY2Y4Zi1mNjgyLTRkN2YtYmE4OS03NTYzNzYzOTg0OGEKAFBvZENhdGFsb2d592qv2Kywlf8caKqYROP5&amp;pddocfullpath=%2Fshared%2Fdocument%2Fstatutes-legislation%2Furn%3AcontentItem%3A65HV-01K3-GXF6-847X-00008-00&amp;ecomp=8gf59kk&amp;prid=f71e017f-0e01-46e5-ad96-77cc30a465be" TargetMode="External"/><Relationship Id="rId20" Type="http://schemas.openxmlformats.org/officeDocument/2006/relationships/hyperlink" Target="https://casetext.com/statute/colorado-revised-statutes/title-10-insurance/property-and-casualty-insurance/article-4-property-and-casualty-insurance/part-6-automobile-insurance-policy-regulations/section-10-4-626-prohibited-reasons-for-nonrenewal-or-refusal-to-write-policy-of-automobile-insurance-applicable-to-this-part-6" TargetMode="External"/><Relationship Id="rId41" Type="http://schemas.openxmlformats.org/officeDocument/2006/relationships/hyperlink" Target="https://advance.lexis.com/api/document/collection/statutes-legislation/id/630C-HWH3-GXJ9-34DC-00008-00?cite=C.R.S.%2025-6-102&amp;context=1000516" TargetMode="External"/><Relationship Id="rId54" Type="http://schemas.openxmlformats.org/officeDocument/2006/relationships/hyperlink" Target="https://advance.lexis.com/api/document/collection/statutes-legislation/id/61P5-WWD1-DYDC-J0YX-00008-00?cite=C.R.S.%2025.5-10-235&amp;context=1000516" TargetMode="External"/><Relationship Id="rId62" Type="http://schemas.openxmlformats.org/officeDocument/2006/relationships/hyperlink" Target="https://advance.lexis.com/api/document/collection/statutes-legislation/id/630C-HWH3-GXJ9-34DC-00008-00?cite=C.R.S.%2025-6-102&amp;context=1000516" TargetMode="External"/><Relationship Id="rId70" Type="http://schemas.openxmlformats.org/officeDocument/2006/relationships/hyperlink" Target="https://advance.lexis.com/api/document/collection/statutes-legislation/id/61P5-WW41-DYDC-J1S9-00008-00?cite=C.R.S.%2025-4-903&amp;context=1000516" TargetMode="External"/><Relationship Id="rId75" Type="http://schemas.openxmlformats.org/officeDocument/2006/relationships/hyperlink" Target="https://advance.lexis.com/api/document/collection/statutes-legislation/id/61P5-WPB1-DYDC-J25D-00008-00?cite=C.R.S.%201-5-401&amp;context=1000516" TargetMode="External"/><Relationship Id="rId83" Type="http://schemas.openxmlformats.org/officeDocument/2006/relationships/hyperlink" Target="https://advance.lexis.com/api/document/collection/statutes-legislation/id/630C-HWH3-GXJ9-34DC-00008-00?cite=C.R.S.%2025-6-102&amp;context=1000516" TargetMode="External"/><Relationship Id="rId88" Type="http://schemas.openxmlformats.org/officeDocument/2006/relationships/hyperlink" Target="https://advance.lexis.com/api/document/collection/statutes-legislation/id/6576-89F3-CGX8-01NH-00008-00?cite=C.R.S.%2010-16-104&amp;context=1000516" TargetMode="External"/><Relationship Id="rId91" Type="http://schemas.openxmlformats.org/officeDocument/2006/relationships/comments" Target="../comments1.xml"/><Relationship Id="rId1" Type="http://schemas.openxmlformats.org/officeDocument/2006/relationships/hyperlink" Target="https://casetext.com/statute/colorado-revised-statutes/title-1-elections/general-primary-recall-and-congressional-vacancy-elections/article-5-notice-of-and-preparation-for-elections/part-4-ballots/section-1-5-401-method-of-voting" TargetMode="External"/><Relationship Id="rId6" Type="http://schemas.openxmlformats.org/officeDocument/2006/relationships/hyperlink" Target="https://casetext.com/statute/colorado-revised-statutes/title-255-health-care-policy-and-financing/community-living/article-10-community-living/part-2-intellectual-and-developmental-disabilities/section-255-10-235-limitations-on-sterilization?" TargetMode="External"/><Relationship Id="rId15" Type="http://schemas.openxmlformats.org/officeDocument/2006/relationships/hyperlink" Target="https://law.justia.com/codes/colorado/title-15/declarations-future-health-care-treatment/article-18-7/part-1/section-15-18-7-105/" TargetMode="External"/><Relationship Id="rId23" Type="http://schemas.openxmlformats.org/officeDocument/2006/relationships/hyperlink" Target="https://casetext.com/statute/colorado-revised-statutes/title-18-criminal-code/article-13-miscellaneous-offenses/section-18-13-122-illegal-possession-or-consumption-of-ethyl-alcohol-or-marijuana-by-an-underage-person-illegal-possession-of-marijuana-paraphernalia-by-an-underage-person-adolescent-substance-abuse-prevention-and-treatment-fund-legislative-declaration-definitions?" TargetMode="External"/><Relationship Id="rId28" Type="http://schemas.openxmlformats.org/officeDocument/2006/relationships/hyperlink" Target="https://law.justia.com/codes/colorado/title-19/article-7/part-1/section-19-7-101-d-1/" TargetMode="External"/><Relationship Id="rId36" Type="http://schemas.openxmlformats.org/officeDocument/2006/relationships/hyperlink" Target="https://advance.lexis.com/api/document/collection/statutes-legislation/id/61P5-WWD1-DYDC-J0YX-00008-00?cite=C.R.S.%2025.5-10-235&amp;context=1000516" TargetMode="External"/><Relationship Id="rId49" Type="http://schemas.openxmlformats.org/officeDocument/2006/relationships/hyperlink" Target="https://advance.lexis.com/documentpage/?pdmfid=1000516&amp;crid=1e637ba3-7123-4086-8932-c951dd1710fe&amp;nodeid=AAWAAEAAHAACAAF&amp;nodepath=%2fROOT%2fAAW%2fAAWAAE%2fAAWAAEAAH%2fAAWAAEAAHAAC%2fAAWAAEAAHAACAAF&amp;level=5&amp;haschildren=&amp;populated=false&amp;title=22-33-104.+Compulsory+school+attendance.&amp;config=014FJAAyNGJkY2Y4Zi1mNjgyLTRkN2YtYmE4OS03NTYzNzYzOTg0OGEKAFBvZENhdGFsb2d592qv2Kywlf8caKqYROP5&amp;pddocfullpath=%2fshared%2fdocument%2fstatutes-legislation%2furn%3acontentItem%3a61P5-WTJ1-DYDC-J36X-00008-00&amp;ecomp=8gf59kk&amp;prid=519d65ef-167d-4781-8c0b-ccbec60b26b4" TargetMode="External"/><Relationship Id="rId57" Type="http://schemas.openxmlformats.org/officeDocument/2006/relationships/hyperlink" Target="https://leg.colorado.gov/sites/default/files/images/olls/crs2016-title-25.5.pdf" TargetMode="External"/><Relationship Id="rId10" Type="http://schemas.openxmlformats.org/officeDocument/2006/relationships/hyperlink" Target="https://casetext.com/statute/colorado-revised-statutes/title-25-public-health-and-environment/family-planning/article-6-family-planning/part-1-family-planning/section-25-6-102-policy-authority-and-prohibitions-against-restrictions?" TargetMode="External"/><Relationship Id="rId31" Type="http://schemas.openxmlformats.org/officeDocument/2006/relationships/hyperlink" Target="https://advance.lexis.com/api/document/collection/statutes-legislation/id/61P5-WWD1-DYDC-J0YX-00008-00?cite=C.R.S.%2025.5-10-235&amp;context=1000516" TargetMode="External"/><Relationship Id="rId44" Type="http://schemas.openxmlformats.org/officeDocument/2006/relationships/hyperlink" Target="https://advance.lexis.com/documentpage/?pdmfid=1000516&amp;crid=01866cb0-fa8b-4d0c-a950-3dad205a371e&amp;config=014FJAAyNGJkY2Y4Zi1mNjgyLTRkN2YtYmE4OS03NTYzNzYzOTg0OGEKAFBvZENhdGFsb2d592qv2Kywlf8caKqYROP5&amp;pddocfullpath=%2Fshared%2Fdocument%2Fstatutes-legislation%2Furn%3AcontentItem%3A681M-TTB3-GXF6-80JW-00008-00&amp;pdcontentcomponentid=234176&amp;pdteaserkey=sr0&amp;pditab=allpods&amp;ecomp=bs65kkk&amp;earg=sr0&amp;prid=45a2d732-fa27-4415-af30-1e6f0a1faafe" TargetMode="External"/><Relationship Id="rId52" Type="http://schemas.openxmlformats.org/officeDocument/2006/relationships/hyperlink" Target="https://advance.lexis.com/api/document/collection/statutes-legislation/id/61P5-WPB1-DYDC-J25D-00008-00?cite=C.R.S.%201-5-401&amp;context=1000516" TargetMode="External"/><Relationship Id="rId60" Type="http://schemas.openxmlformats.org/officeDocument/2006/relationships/hyperlink" Target="https://advance.lexis.com/api/document/collection/statutes-legislation/id/630C-HWH3-GXJ9-34DC-00008-00?cite=C.R.S.%2025-6-102&amp;context=1000516" TargetMode="External"/><Relationship Id="rId65" Type="http://schemas.openxmlformats.org/officeDocument/2006/relationships/hyperlink" Target="https://advance.lexis.com/api/document/collection/statutes-legislation/id/630C-HWH3-GXJ9-34DC-00008-00?cite=C.R.S.%2025-6-102&amp;context=1000516" TargetMode="External"/><Relationship Id="rId73" Type="http://schemas.openxmlformats.org/officeDocument/2006/relationships/hyperlink" Target="https://advance.lexis.com/documentpage/?pdmfid=1000516&amp;crid=9e406b8c-737f-4811-bed0-221a1d954dbc&amp;nodeid=AAWAAEAAHAACAAF&amp;nodepath=%2fROOT%2fAAW%2fAAWAAE%2fAAWAAEAAH%2fAAWAAEAAHAAC%2fAAWAAEAAHAACAAF&amp;level=5&amp;haschildren=&amp;populated=false&amp;title=22-33-104.+Compulsory+school+attendance.&amp;config=014FJAAyNGJkY2Y4Zi1mNjgyLTRkN2YtYmE4OS03NTYzNzYzOTg0OGEKAFBvZENhdGFsb2d592qv2Kywlf8caKqYROP5&amp;pddocfullpath=%2fshared%2fdocument%2fstatutes-legislation%2furn%3acontentItem%3a61P5-WTJ1-DYDC-J36X-00008-00&amp;ecomp=8gf59kk&amp;prid=519d65ef-167d-4781-8c0b-ccbec60b26b4" TargetMode="External"/><Relationship Id="rId78" Type="http://schemas.openxmlformats.org/officeDocument/2006/relationships/hyperlink" Target="https://advance.lexis.com/api/document/collection/statutes-legislation/id/61P5-WWD1-DYDC-J0YX-00008-00?cite=C.R.S.%2025.5-10-235&amp;context=1000516" TargetMode="External"/><Relationship Id="rId81" Type="http://schemas.openxmlformats.org/officeDocument/2006/relationships/hyperlink" Target="https://advance.lexis.com/api/document/collection/statutes-legislation/id/61P5-WWD1-DYDC-J0YX-00008-00?cite=C.R.S.%2025.5-10-235&amp;context=1000516" TargetMode="External"/><Relationship Id="rId86" Type="http://schemas.openxmlformats.org/officeDocument/2006/relationships/hyperlink" Target="https://advance.lexis.com/api/document/collection/statutes-legislation/id/630C-HWH3-GXJ9-34DC-00008-00?cite=C.R.S.%2025-6-102&amp;context=1000516" TargetMode="External"/><Relationship Id="rId4" Type="http://schemas.openxmlformats.org/officeDocument/2006/relationships/hyperlink" Target="https://casetext.com/statute/colorado-revised-statutes/title-255-health-care-policy-and-financing/community-living/article-10-community-living/part-2-intellectual-and-developmental-disabilities/section-255-10-235-limitations-on-sterilization?" TargetMode="External"/><Relationship Id="rId9" Type="http://schemas.openxmlformats.org/officeDocument/2006/relationships/hyperlink" Target="https://casetext.com/statute/colorado-revised-statutes/title-25-public-health-and-environment/family-planning/article-6-family-planning/part-1-family-planning/section-25-6-102-policy-authority-and-prohibitions-against-restrictions?" TargetMode="External"/><Relationship Id="rId13" Type="http://schemas.openxmlformats.org/officeDocument/2006/relationships/hyperlink" Target="https://casetext.com/statute/colorado-revised-statutes/title-25-public-health-and-environment/family-planning/article-6-family-planning/part-1-family-planning/section-25-6-102-policy-authority-and-prohibitions-against-restrictions?" TargetMode="External"/><Relationship Id="rId18" Type="http://schemas.openxmlformats.org/officeDocument/2006/relationships/hyperlink" Target="https://casetext.com/statute/colorado-revised-statutes/title-10-insurance/health-care-coverage/article-16-health-care-coverage/part-1-general-provisions/section-10-16-104-mandatory-coverage-provisions-definitions-rules-applicability?" TargetMode="External"/><Relationship Id="rId39" Type="http://schemas.openxmlformats.org/officeDocument/2006/relationships/hyperlink" Target="https://advance.lexis.com/api/document/collection/statutes-legislation/id/630C-HWH3-GXJ9-34DC-00008-00?cite=C.R.S.%2025-6-102&amp;context=1000516" TargetMode="External"/><Relationship Id="rId34" Type="http://schemas.openxmlformats.org/officeDocument/2006/relationships/hyperlink" Target="https://advance.lexis.com/api/document/collection/statutes-legislation/id/61P5-WWD1-DYDC-J0YX-00008-00?cite=C.R.S.%2025.5-10-235&amp;context=1000516" TargetMode="External"/><Relationship Id="rId50" Type="http://schemas.openxmlformats.org/officeDocument/2006/relationships/hyperlink" Target="https://advance.lexis.com/documentpage/?pdmfid=1000516&amp;crid=1e637ba3-7123-4086-8932-c951dd1710fe&amp;nodeid=AAWAAEAAHAACAAF&amp;nodepath=%2fROOT%2fAAW%2fAAWAAE%2fAAWAAEAAH%2fAAWAAEAAHAAC%2fAAWAAEAAHAACAAF&amp;level=5&amp;haschildren=&amp;populated=false&amp;title=22-33-104.+Compulsory+school+attendance.&amp;config=014FJAAyNGJkY2Y4Zi1mNjgyLTRkN2YtYmE4OS03NTYzNzYzOTg0OGEKAFBvZENhdGFsb2d592qv2Kywlf8caKqYROP5&amp;pddocfullpath=%2fshared%2fdocument%2fstatutes-legislation%2furn%3acontentItem%3a61P5-WTJ1-DYDC-J36X-00008-00&amp;ecomp=8gf59kk&amp;prid=519d65ef-167d-4781-8c0b-ccbec60b26b4" TargetMode="External"/><Relationship Id="rId55" Type="http://schemas.openxmlformats.org/officeDocument/2006/relationships/hyperlink" Target="https://advance.lexis.com/api/document/collection/statutes-legislation/id/61P5-WWD1-DYDC-J0YX-00008-00?cite=C.R.S.%2025.5-10-235&amp;context=1000516" TargetMode="External"/><Relationship Id="rId76" Type="http://schemas.openxmlformats.org/officeDocument/2006/relationships/hyperlink" Target="https://advance.lexis.com/api/document/collection/statutes-legislation/id/61P5-WWD1-DYDC-J0YX-00008-00?cite=C.R.S.%2025.5-10-235&amp;context=1000516" TargetMode="External"/><Relationship Id="rId7" Type="http://schemas.openxmlformats.org/officeDocument/2006/relationships/hyperlink" Target="https://casetext.com/statute/colorado-revised-statutes/title-255-health-care-policy-and-financing/community-living/article-10-community-living/part-2-intellectual-and-developmental-disabilities/section-255-10-235-limitations-on-sterilization?" TargetMode="External"/><Relationship Id="rId71" Type="http://schemas.openxmlformats.org/officeDocument/2006/relationships/hyperlink" Target="https://advance.lexis.com/documentpage/?pdmfid=1000516&amp;crid=9e406b8c-737f-4811-bed0-221a1d954dbc&amp;nodeid=AAWAAEAAHAACAAF&amp;nodepath=%2fROOT%2fAAW%2fAAWAAE%2fAAWAAEAAH%2fAAWAAEAAHAAC%2fAAWAAEAAHAACAAF&amp;level=5&amp;haschildren=&amp;populated=false&amp;title=22-33-104.+Compulsory+school+attendance.&amp;config=014FJAAyNGJkY2Y4Zi1mNjgyLTRkN2YtYmE4OS03NTYzNzYzOTg0OGEKAFBvZENhdGFsb2d592qv2Kywlf8caKqYROP5&amp;pddocfullpath=%2fshared%2fdocument%2fstatutes-legislation%2furn%3acontentItem%3a61P5-WTJ1-DYDC-J36X-00008-00&amp;ecomp=8gf59kk&amp;prid=519d65ef-167d-4781-8c0b-ccbec60b26b4" TargetMode="External"/><Relationship Id="rId2" Type="http://schemas.openxmlformats.org/officeDocument/2006/relationships/hyperlink" Target="https://casetext.com/statute/colorado-revised-statutes/title-25-public-health-and-environment/health-care/article-58-patients-right-to-know/section-25-58-104-department-duties-service-availability-form-public-access-to-information-rules?" TargetMode="External"/><Relationship Id="rId29" Type="http://schemas.openxmlformats.org/officeDocument/2006/relationships/hyperlink" Target="https://advance.lexis.com/api/document/collection/statutes-legislation/id/61P5-WPB1-DYDC-J25D-00008-00?cite=C.R.S.%201-5-401&amp;context=1000516" TargetMode="External"/><Relationship Id="rId24" Type="http://schemas.openxmlformats.org/officeDocument/2006/relationships/hyperlink" Target="https://casetext.com/statute/colorado-revised-statutes/title-25-public-health-and-environment/disease-control/article-4-disease-control/part-9-school-entry-immunization/section-25-4-903-exemptions-from-immunization-rules?" TargetMode="External"/><Relationship Id="rId40" Type="http://schemas.openxmlformats.org/officeDocument/2006/relationships/hyperlink" Target="https://advance.lexis.com/api/document/collection/statutes-legislation/id/630C-HWH3-GXJ9-34DC-00008-00?cite=C.R.S.%2025-6-102&amp;context=1000516" TargetMode="External"/><Relationship Id="rId45" Type="http://schemas.openxmlformats.org/officeDocument/2006/relationships/hyperlink" Target="https://advance.lexis.com/documentpage/?pdmfid=1000516&amp;crid=ac3941da-d951-43e8-9ec7-c3195280609b&amp;nodeid=AATAAGAAEAAE&amp;nodepath=%2FROOT%2FAAT%2FAATAAG%2FAATAAGAAE%2FAATAAGAAEAAE&amp;level=4&amp;haschildren=&amp;populated=false&amp;title=19-3-304.+Persons+required+to+report+child+abuse+or+neglect.&amp;config=014FJAAyNGJkY2Y4Zi1mNjgyLTRkN2YtYmE4OS03NTYzNzYzOTg0OGEKAFBvZENhdGFsb2d592qv2Kywlf8caKqYROP5&amp;pddocfullpath=%2Fshared%2Fdocument%2Fstatutes-legislation%2Furn%3AcontentItem%3A65HV-01K3-GXF6-847X-00008-00&amp;ecomp=8gf59kk&amp;prid=f71e017f-0e01-46e5-ad96-77cc30a465be" TargetMode="External"/><Relationship Id="rId66" Type="http://schemas.openxmlformats.org/officeDocument/2006/relationships/hyperlink" Target="https://advance.lexis.com/api/document/collection/statutes-legislation/id/6576-89F3-CGX8-01NH-00008-00?cite=C.R.S.%2010-16-104&amp;context=1000516" TargetMode="External"/><Relationship Id="rId87" Type="http://schemas.openxmlformats.org/officeDocument/2006/relationships/hyperlink" Target="https://advance.lexis.com/api/document/collection/statutes-legislation/id/630C-HWH3-GXJ9-34DC-00008-00?cite=C.R.S.%2025-6-102&amp;context=1000516" TargetMode="External"/><Relationship Id="rId61" Type="http://schemas.openxmlformats.org/officeDocument/2006/relationships/hyperlink" Target="https://advance.lexis.com/api/document/collection/statutes-legislation/id/630C-HWH3-GXJ9-34DC-00008-00?cite=C.R.S.%2025-6-102&amp;context=1000516" TargetMode="External"/><Relationship Id="rId82" Type="http://schemas.openxmlformats.org/officeDocument/2006/relationships/hyperlink" Target="https://advance.lexis.com/api/document/collection/statutes-legislation/id/630C-HWH3-GXJ9-34DC-00008-00?cite=C.R.S.%2025-6-102&amp;context=1000516" TargetMode="External"/><Relationship Id="rId19" Type="http://schemas.openxmlformats.org/officeDocument/2006/relationships/hyperlink" Target="https://casetext.com/statute/colorado-revised-statutes/title-10-insurance/property-and-casualty-insurance/article-4-property-and-casualty-insurance/part-6-automobile-insurance-policy-regulations/section-10-4-626-prohibited-reasons-for-nonrenewal-or-refusal-to-write-policy-of-automobile-insurance-applicable-to-this-part-6"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portal.ct.gov/SDE/Chronic-Absence/Chronic-Absence/Documents" TargetMode="External"/><Relationship Id="rId21" Type="http://schemas.openxmlformats.org/officeDocument/2006/relationships/hyperlink" Target="https://www.cga.ct.gov/current/pub/chap_815e.htm" TargetMode="External"/><Relationship Id="rId42" Type="http://schemas.openxmlformats.org/officeDocument/2006/relationships/hyperlink" Target="https://www.cga.ct.gov/current/pub/chap_700c.htm" TargetMode="External"/><Relationship Id="rId47" Type="http://schemas.openxmlformats.org/officeDocument/2006/relationships/hyperlink" Target="https://www.cga.ct.gov/current/pub/chap_815e.htm" TargetMode="External"/><Relationship Id="rId63" Type="http://schemas.openxmlformats.org/officeDocument/2006/relationships/hyperlink" Target="https://portal.ct.gov/-/media/sots/regulations/Title_19/013dpdf.pdf" TargetMode="External"/><Relationship Id="rId68" Type="http://schemas.openxmlformats.org/officeDocument/2006/relationships/hyperlink" Target="https://www.cga.ct.gov/current/pub/chap_815e.htm" TargetMode="External"/><Relationship Id="rId84" Type="http://schemas.openxmlformats.org/officeDocument/2006/relationships/hyperlink" Target="https://www.cga.ct.gov/current/pub/chap_815e.htm" TargetMode="External"/><Relationship Id="rId89" Type="http://schemas.openxmlformats.org/officeDocument/2006/relationships/hyperlink" Target="https://portal.ct.gov/-/media/sots/regulations/Title_19/013dpdf.pdf" TargetMode="External"/><Relationship Id="rId16" Type="http://schemas.openxmlformats.org/officeDocument/2006/relationships/hyperlink" Target="https://law.justia.com/codes/connecticut/2019/title-46a/chapter-814c/section-46a-66/" TargetMode="External"/><Relationship Id="rId11" Type="http://schemas.openxmlformats.org/officeDocument/2006/relationships/hyperlink" Target="https://casetext.com/statute/general-statutes-of-connecticut/title-20-professional-and-occupational-licensing-certification-title-protection-and-registration-examining-boards/chapter-383c-professional-counselors/section-20-195bb-practice-restricted-to-licensed-persons-exceptions-title-protection" TargetMode="External"/><Relationship Id="rId32" Type="http://schemas.openxmlformats.org/officeDocument/2006/relationships/hyperlink" Target="https://www.cga.ct.gov/current/pub/chap_925.htm" TargetMode="External"/><Relationship Id="rId37" Type="http://schemas.openxmlformats.org/officeDocument/2006/relationships/hyperlink" Target="https://portal.ct.gov/-/media/sots/regulations/Title_19/013dpdf.pdf" TargetMode="External"/><Relationship Id="rId53" Type="http://schemas.openxmlformats.org/officeDocument/2006/relationships/hyperlink" Target="https://portal.ct.gov/SDE/Chronic-Absence/Chronic-Absence/Documents" TargetMode="External"/><Relationship Id="rId58" Type="http://schemas.openxmlformats.org/officeDocument/2006/relationships/hyperlink" Target="https://www.cga.ct.gov/asp/Content/constitutions/CTConstitution.htm" TargetMode="External"/><Relationship Id="rId74" Type="http://schemas.openxmlformats.org/officeDocument/2006/relationships/hyperlink" Target="https://www.cga.ct.gov/current/pub/chap_815e.htm" TargetMode="External"/><Relationship Id="rId79" Type="http://schemas.openxmlformats.org/officeDocument/2006/relationships/hyperlink" Target="https://portal.ct.gov/SDE/Chronic-Absence/Chronic-Absence/Documents" TargetMode="External"/><Relationship Id="rId5" Type="http://schemas.openxmlformats.org/officeDocument/2006/relationships/hyperlink" Target="https://portal.ct.gov/-/media/sots/regulations/Title_19/013dpdf.pdf" TargetMode="External"/><Relationship Id="rId90" Type="http://schemas.openxmlformats.org/officeDocument/2006/relationships/hyperlink" Target="https://portal.ct.gov/-/media/sots/regulations/Title_19/013dpdf.pdf" TargetMode="External"/><Relationship Id="rId95" Type="http://schemas.openxmlformats.org/officeDocument/2006/relationships/hyperlink" Target="https://www.cga.ct.gov/current/pub/chap_815e.htm" TargetMode="External"/><Relationship Id="rId22" Type="http://schemas.openxmlformats.org/officeDocument/2006/relationships/hyperlink" Target="https://www.cga.ct.gov/current/pub/chap_815e.htm" TargetMode="External"/><Relationship Id="rId27" Type="http://schemas.openxmlformats.org/officeDocument/2006/relationships/hyperlink" Target="https://casetext.com/statute/general-statutes-of-connecticut/title-10-education-and-culture/chapter-168-school-attendance-and-employment-of-children/section-10-198b-state-board-of-education-to-define-excused-absence-unexcused-absence-and-disciplinary-absence" TargetMode="External"/><Relationship Id="rId43" Type="http://schemas.openxmlformats.org/officeDocument/2006/relationships/hyperlink" Target="https://www.cga.ct.gov/current/pub/chap_815e.htm" TargetMode="External"/><Relationship Id="rId48" Type="http://schemas.openxmlformats.org/officeDocument/2006/relationships/hyperlink" Target="https://www.cga.ct.gov/current/pub/chap_815e.htm" TargetMode="External"/><Relationship Id="rId64" Type="http://schemas.openxmlformats.org/officeDocument/2006/relationships/hyperlink" Target="https://portal.ct.gov/-/media/sots/regulations/Title_19/013dpdf.pdf" TargetMode="External"/><Relationship Id="rId69" Type="http://schemas.openxmlformats.org/officeDocument/2006/relationships/hyperlink" Target="https://www.cga.ct.gov/current/pub/chap_319a.htm" TargetMode="External"/><Relationship Id="rId80" Type="http://schemas.openxmlformats.org/officeDocument/2006/relationships/hyperlink" Target="https://www.cga.ct.gov/current/pub/chap_168.htm" TargetMode="External"/><Relationship Id="rId85" Type="http://schemas.openxmlformats.org/officeDocument/2006/relationships/hyperlink" Target="https://portal.ct.gov/-/media/sots/regulations/Title_19/013dpdf.pdf" TargetMode="External"/><Relationship Id="rId3" Type="http://schemas.openxmlformats.org/officeDocument/2006/relationships/hyperlink" Target="https://www.cga.ct.gov/current/pub/chap_815e.htm" TargetMode="External"/><Relationship Id="rId12" Type="http://schemas.openxmlformats.org/officeDocument/2006/relationships/hyperlink" Target="https://www.cga.ct.gov/current/pub/chap_700c.htm" TargetMode="External"/><Relationship Id="rId17" Type="http://schemas.openxmlformats.org/officeDocument/2006/relationships/hyperlink" Target="https://www.cga.ct.gov/current/pub/chap_319a.htm" TargetMode="External"/><Relationship Id="rId25" Type="http://schemas.openxmlformats.org/officeDocument/2006/relationships/hyperlink" Target="https://casetext.com/statute/general-statutes-of-connecticut/title-10-education-and-culture/chapter-168-school-attendance-and-employment-of-children/section-10-198b-state-board-of-education-to-define-excused-absence-unexcused-absence-and-disciplinary-absence" TargetMode="External"/><Relationship Id="rId33" Type="http://schemas.openxmlformats.org/officeDocument/2006/relationships/hyperlink" Target="https://www.cga.ct.gov/asp/Content/constitutions/CTConstitution.htm" TargetMode="External"/><Relationship Id="rId38" Type="http://schemas.openxmlformats.org/officeDocument/2006/relationships/hyperlink" Target="https://portal.ct.gov/-/media/sots/regulations/Title_19/013dpdf.pdf" TargetMode="External"/><Relationship Id="rId46" Type="http://schemas.openxmlformats.org/officeDocument/2006/relationships/hyperlink" Target="https://www.cga.ct.gov/current/pub/chap_545.htm" TargetMode="External"/><Relationship Id="rId59" Type="http://schemas.openxmlformats.org/officeDocument/2006/relationships/hyperlink" Target="https://www.cga.ct.gov/current/pub/chap_815e.htm" TargetMode="External"/><Relationship Id="rId67" Type="http://schemas.openxmlformats.org/officeDocument/2006/relationships/hyperlink" Target="https://www.cga.ct.gov/current/pub/chap_700c.htm" TargetMode="External"/><Relationship Id="rId20" Type="http://schemas.openxmlformats.org/officeDocument/2006/relationships/hyperlink" Target="https://www.cga.ct.gov/current/pub/chap_815e.htm" TargetMode="External"/><Relationship Id="rId41" Type="http://schemas.openxmlformats.org/officeDocument/2006/relationships/hyperlink" Target="https://www.cga.ct.gov/current/pub/chap_700c.htm" TargetMode="External"/><Relationship Id="rId54" Type="http://schemas.openxmlformats.org/officeDocument/2006/relationships/hyperlink" Target="https://www.cga.ct.gov/current/pub/chap_168.htm" TargetMode="External"/><Relationship Id="rId62" Type="http://schemas.openxmlformats.org/officeDocument/2006/relationships/hyperlink" Target="https://portal.ct.gov/-/media/sots/regulations/Title_19/013dpdf.pdf" TargetMode="External"/><Relationship Id="rId70" Type="http://schemas.openxmlformats.org/officeDocument/2006/relationships/hyperlink" Target="https://www.cga.ct.gov/current/pub/chap_545.htm" TargetMode="External"/><Relationship Id="rId75" Type="http://schemas.openxmlformats.org/officeDocument/2006/relationships/hyperlink" Target="https://www.cga.ct.gov/current/pub/chap_815e.htm" TargetMode="External"/><Relationship Id="rId83" Type="http://schemas.openxmlformats.org/officeDocument/2006/relationships/hyperlink" Target="https://www.cga.ct.gov/asp/Content/constitutions/CTConstitution.htm" TargetMode="External"/><Relationship Id="rId88" Type="http://schemas.openxmlformats.org/officeDocument/2006/relationships/hyperlink" Target="https://portal.ct.gov/-/media/sots/regulations/Title_19/013dpdf.pdf" TargetMode="External"/><Relationship Id="rId91" Type="http://schemas.openxmlformats.org/officeDocument/2006/relationships/hyperlink" Target="https://portal.ct.gov/-/media/sots/regulations/Title_19/013dpdf.pdf" TargetMode="External"/><Relationship Id="rId96" Type="http://schemas.openxmlformats.org/officeDocument/2006/relationships/hyperlink" Target="https://www.cga.ct.gov/current/pub/chap_815e.htm" TargetMode="External"/><Relationship Id="rId1" Type="http://schemas.openxmlformats.org/officeDocument/2006/relationships/hyperlink" Target="https://www.cga.ct.gov/current/pub/chap_925.htm" TargetMode="External"/><Relationship Id="rId6" Type="http://schemas.openxmlformats.org/officeDocument/2006/relationships/hyperlink" Target="https://portal.ct.gov/-/media/sots/regulations/Title_19/013dpdf.pdf" TargetMode="External"/><Relationship Id="rId15" Type="http://schemas.openxmlformats.org/officeDocument/2006/relationships/hyperlink" Target="https://law.justia.com/codes/connecticut/2019/title-46a/chapter-814c/section-46a-66/" TargetMode="External"/><Relationship Id="rId23" Type="http://schemas.openxmlformats.org/officeDocument/2006/relationships/hyperlink" Target="https://www.cga.ct.gov/current/pub/chap_815e.htm" TargetMode="External"/><Relationship Id="rId28" Type="http://schemas.openxmlformats.org/officeDocument/2006/relationships/hyperlink" Target="https://portal.ct.gov/SDE/Chronic-Absence/Chronic-Absence/Documents" TargetMode="External"/><Relationship Id="rId36" Type="http://schemas.openxmlformats.org/officeDocument/2006/relationships/hyperlink" Target="https://portal.ct.gov/-/media/sots/regulations/Title_19/013dpdf.pdf" TargetMode="External"/><Relationship Id="rId49" Type="http://schemas.openxmlformats.org/officeDocument/2006/relationships/hyperlink" Target="https://www.cga.ct.gov/current/pub/chap_815e.htm" TargetMode="External"/><Relationship Id="rId57" Type="http://schemas.openxmlformats.org/officeDocument/2006/relationships/hyperlink" Target="https://www.cga.ct.gov/current/pub/chap_925.htm" TargetMode="External"/><Relationship Id="rId10" Type="http://schemas.openxmlformats.org/officeDocument/2006/relationships/hyperlink" Target="https://portal.ct.gov/-/media/sots/regulations/Title_19/013dpdf.pdf" TargetMode="External"/><Relationship Id="rId31" Type="http://schemas.openxmlformats.org/officeDocument/2006/relationships/hyperlink" Target="https://www.law.cornell.edu/regulations/connecticut/Regs-Conn-State-Agencies-SS-17a-145-149" TargetMode="External"/><Relationship Id="rId44" Type="http://schemas.openxmlformats.org/officeDocument/2006/relationships/hyperlink" Target="https://www.cga.ct.gov/current/pub/chap_319a.htm" TargetMode="External"/><Relationship Id="rId52" Type="http://schemas.openxmlformats.org/officeDocument/2006/relationships/hyperlink" Target="https://www.cga.ct.gov/current/pub/chap_168.htm" TargetMode="External"/><Relationship Id="rId60" Type="http://schemas.openxmlformats.org/officeDocument/2006/relationships/hyperlink" Target="https://portal.ct.gov/-/media/sots/regulations/Title_19/013dpdf.pdf" TargetMode="External"/><Relationship Id="rId65" Type="http://schemas.openxmlformats.org/officeDocument/2006/relationships/hyperlink" Target="https://portal.ct.gov/-/media/sots/regulations/Title_19/013dpdf.pdf" TargetMode="External"/><Relationship Id="rId73" Type="http://schemas.openxmlformats.org/officeDocument/2006/relationships/hyperlink" Target="https://www.cga.ct.gov/current/pub/chap_815e.htm" TargetMode="External"/><Relationship Id="rId78" Type="http://schemas.openxmlformats.org/officeDocument/2006/relationships/hyperlink" Target="https://www.cga.ct.gov/current/pub/chap_168.htm" TargetMode="External"/><Relationship Id="rId81" Type="http://schemas.openxmlformats.org/officeDocument/2006/relationships/hyperlink" Target="https://portal.ct.gov/SDE/Chronic-Absence/Chronic-Absence/Documents" TargetMode="External"/><Relationship Id="rId86" Type="http://schemas.openxmlformats.org/officeDocument/2006/relationships/hyperlink" Target="https://portal.ct.gov/-/media/sots/regulations/Title_19/013dpdf.pdf" TargetMode="External"/><Relationship Id="rId94" Type="http://schemas.openxmlformats.org/officeDocument/2006/relationships/hyperlink" Target="https://www.cga.ct.gov/current/pub/chap_815e.htm" TargetMode="External"/><Relationship Id="rId4" Type="http://schemas.openxmlformats.org/officeDocument/2006/relationships/hyperlink" Target="https://portal.ct.gov/-/media/sots/regulations/Title_19/013dpdf.pdf" TargetMode="External"/><Relationship Id="rId9" Type="http://schemas.openxmlformats.org/officeDocument/2006/relationships/hyperlink" Target="https://portal.ct.gov/-/media/sots/regulations/Title_19/013dpdf.pdf" TargetMode="External"/><Relationship Id="rId13" Type="http://schemas.openxmlformats.org/officeDocument/2006/relationships/hyperlink" Target="https://www.cga.ct.gov/current/pub/chap_700c.htm" TargetMode="External"/><Relationship Id="rId18" Type="http://schemas.openxmlformats.org/officeDocument/2006/relationships/hyperlink" Target="https://www.cga.ct.gov/current/pub/chap_545.htm" TargetMode="External"/><Relationship Id="rId39" Type="http://schemas.openxmlformats.org/officeDocument/2006/relationships/hyperlink" Target="https://portal.ct.gov/-/media/sots/regulations/Title_19/013dpdf.pdf" TargetMode="External"/><Relationship Id="rId34" Type="http://schemas.openxmlformats.org/officeDocument/2006/relationships/hyperlink" Target="https://www.cga.ct.gov/current/pub/chap_815e.htm" TargetMode="External"/><Relationship Id="rId50" Type="http://schemas.openxmlformats.org/officeDocument/2006/relationships/hyperlink" Target="https://www.cga.ct.gov/current/pub/chap_815e.htm" TargetMode="External"/><Relationship Id="rId55" Type="http://schemas.openxmlformats.org/officeDocument/2006/relationships/hyperlink" Target="https://portal.ct.gov/SDE/Chronic-Absence/Chronic-Absence/Documents" TargetMode="External"/><Relationship Id="rId76" Type="http://schemas.openxmlformats.org/officeDocument/2006/relationships/hyperlink" Target="https://www.cga.ct.gov/current/pub/chap_169.htm" TargetMode="External"/><Relationship Id="rId97" Type="http://schemas.openxmlformats.org/officeDocument/2006/relationships/hyperlink" Target="https://www.cga.ct.gov/current/pub/chap_815e.htm" TargetMode="External"/><Relationship Id="rId7" Type="http://schemas.openxmlformats.org/officeDocument/2006/relationships/hyperlink" Target="https://portal.ct.gov/-/media/sots/regulations/Title_19/013dpdf.pdf" TargetMode="External"/><Relationship Id="rId71" Type="http://schemas.openxmlformats.org/officeDocument/2006/relationships/hyperlink" Target="https://www.cga.ct.gov/current/pub/chap_545.htm" TargetMode="External"/><Relationship Id="rId92" Type="http://schemas.openxmlformats.org/officeDocument/2006/relationships/hyperlink" Target="https://www.cga.ct.gov/current/pub/chap_700c.htm" TargetMode="External"/><Relationship Id="rId2" Type="http://schemas.openxmlformats.org/officeDocument/2006/relationships/hyperlink" Target="https://codes.findlaw.com/ct/connecticut-constitution/ct-const-art-6-sect-7/" TargetMode="External"/><Relationship Id="rId29" Type="http://schemas.openxmlformats.org/officeDocument/2006/relationships/hyperlink" Target="https://www.cga.ct.gov/current/pub/chap_185.htm" TargetMode="External"/><Relationship Id="rId24" Type="http://schemas.openxmlformats.org/officeDocument/2006/relationships/hyperlink" Target="https://www.cga.ct.gov/current/pub/chap_169.htm" TargetMode="External"/><Relationship Id="rId40" Type="http://schemas.openxmlformats.org/officeDocument/2006/relationships/hyperlink" Target="https://portal.ct.gov/-/media/sots/regulations/Title_19/013dpdf.pdf" TargetMode="External"/><Relationship Id="rId45" Type="http://schemas.openxmlformats.org/officeDocument/2006/relationships/hyperlink" Target="https://www.cga.ct.gov/current/pub/chap_545.htm" TargetMode="External"/><Relationship Id="rId66" Type="http://schemas.openxmlformats.org/officeDocument/2006/relationships/hyperlink" Target="https://portal.ct.gov/-/media/sots/regulations/Title_19/013dpdf.pdf" TargetMode="External"/><Relationship Id="rId87" Type="http://schemas.openxmlformats.org/officeDocument/2006/relationships/hyperlink" Target="https://portal.ct.gov/-/media/sots/regulations/Title_19/013dpdf.pdf" TargetMode="External"/><Relationship Id="rId61" Type="http://schemas.openxmlformats.org/officeDocument/2006/relationships/hyperlink" Target="https://portal.ct.gov/-/media/sots/regulations/Title_19/013dpdf.pdf" TargetMode="External"/><Relationship Id="rId82" Type="http://schemas.openxmlformats.org/officeDocument/2006/relationships/hyperlink" Target="https://www.cga.ct.gov/current/pub/chap_925.htm" TargetMode="External"/><Relationship Id="rId19" Type="http://schemas.openxmlformats.org/officeDocument/2006/relationships/hyperlink" Target="https://www.cga.ct.gov/current/pub/chap_545.htm" TargetMode="External"/><Relationship Id="rId14" Type="http://schemas.openxmlformats.org/officeDocument/2006/relationships/hyperlink" Target="https://www.cga.ct.gov/current/pub/chap_815e.htm" TargetMode="External"/><Relationship Id="rId30" Type="http://schemas.openxmlformats.org/officeDocument/2006/relationships/hyperlink" Target="https://www.cga.ct.gov/2023/pub/chap_164.htm" TargetMode="External"/><Relationship Id="rId35" Type="http://schemas.openxmlformats.org/officeDocument/2006/relationships/hyperlink" Target="https://portal.ct.gov/-/media/sots/regulations/Title_19/013dpdf.pdf" TargetMode="External"/><Relationship Id="rId56" Type="http://schemas.openxmlformats.org/officeDocument/2006/relationships/hyperlink" Target="https://www.cga.ct.gov/current/pub/chap_185.htm" TargetMode="External"/><Relationship Id="rId77" Type="http://schemas.openxmlformats.org/officeDocument/2006/relationships/hyperlink" Target="https://cga.ct.gov/2021/ACT/PA/PDF/2021PA-00006-R00HB-06423-PA.PDF" TargetMode="External"/><Relationship Id="rId8" Type="http://schemas.openxmlformats.org/officeDocument/2006/relationships/hyperlink" Target="https://portal.ct.gov/-/media/sots/regulations/Title_19/013dpdf.pdf" TargetMode="External"/><Relationship Id="rId51" Type="http://schemas.openxmlformats.org/officeDocument/2006/relationships/hyperlink" Target="https://www.cga.ct.gov/current/pub/chap_169.htm" TargetMode="External"/><Relationship Id="rId72" Type="http://schemas.openxmlformats.org/officeDocument/2006/relationships/hyperlink" Target="https://www.cga.ct.gov/current/pub/chap_815e.htm" TargetMode="External"/><Relationship Id="rId93" Type="http://schemas.openxmlformats.org/officeDocument/2006/relationships/hyperlink" Target="https://www.cga.ct.gov/current/pub/chap_815e.htm" TargetMode="External"/><Relationship Id="rId98" Type="http://schemas.openxmlformats.org/officeDocument/2006/relationships/hyperlink" Target="https://www.cga.ct.gov/current/pub/chap_169.htm"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delcode.delaware.gov/title13/c025/sc03/index.html" TargetMode="External"/><Relationship Id="rId21" Type="http://schemas.openxmlformats.org/officeDocument/2006/relationships/hyperlink" Target="https://delcode.delaware.gov/title13/c001/sc01/" TargetMode="External"/><Relationship Id="rId42" Type="http://schemas.openxmlformats.org/officeDocument/2006/relationships/hyperlink" Target="https://delcode.delaware.gov/title13/c001/sc01/" TargetMode="External"/><Relationship Id="rId47" Type="http://schemas.openxmlformats.org/officeDocument/2006/relationships/hyperlink" Target="https://delcode.delaware.gov/title14/c027/sc01/" TargetMode="External"/><Relationship Id="rId63" Type="http://schemas.openxmlformats.org/officeDocument/2006/relationships/hyperlink" Target="https://delcode.delaware.gov/title4/c009/index.html" TargetMode="External"/><Relationship Id="rId68" Type="http://schemas.openxmlformats.org/officeDocument/2006/relationships/hyperlink" Target="https://delcode.delaware.gov/title14/c001/sc02/index.html" TargetMode="External"/><Relationship Id="rId84" Type="http://schemas.openxmlformats.org/officeDocument/2006/relationships/hyperlink" Target="https://delcode.delaware.gov/title13/c001/sc01/" TargetMode="External"/><Relationship Id="rId16" Type="http://schemas.openxmlformats.org/officeDocument/2006/relationships/hyperlink" Target="https://delcode.delaware.gov/title16/c009/sc01/index.html" TargetMode="External"/><Relationship Id="rId11" Type="http://schemas.openxmlformats.org/officeDocument/2006/relationships/hyperlink" Target="https://delcode.delaware.gov/title16/c025/index.html" TargetMode="External"/><Relationship Id="rId32" Type="http://schemas.openxmlformats.org/officeDocument/2006/relationships/hyperlink" Target="https://delcode.delaware.gov/title24/c017/sc09/index.html" TargetMode="External"/><Relationship Id="rId37" Type="http://schemas.openxmlformats.org/officeDocument/2006/relationships/hyperlink" Target="https://delcode.delaware.gov/title18/c035/sc03/index.html" TargetMode="External"/><Relationship Id="rId53" Type="http://schemas.openxmlformats.org/officeDocument/2006/relationships/hyperlink" Target="https://delcode.delaware.gov/title24/c017/sc09/index.html" TargetMode="External"/><Relationship Id="rId58" Type="http://schemas.openxmlformats.org/officeDocument/2006/relationships/hyperlink" Target="https://delcode.delaware.gov/title24/c017/sc09/index.html" TargetMode="External"/><Relationship Id="rId74" Type="http://schemas.openxmlformats.org/officeDocument/2006/relationships/hyperlink" Target="https://delcode.delaware.gov/title24/c017/sc09/index.html" TargetMode="External"/><Relationship Id="rId79" Type="http://schemas.openxmlformats.org/officeDocument/2006/relationships/hyperlink" Target="https://delcode.delaware.gov/title24/c017/sc09/index.html" TargetMode="External"/><Relationship Id="rId5" Type="http://schemas.openxmlformats.org/officeDocument/2006/relationships/hyperlink" Target="https://delcode.delaware.gov/title24/c017/sc09/index.html" TargetMode="External"/><Relationship Id="rId19" Type="http://schemas.openxmlformats.org/officeDocument/2006/relationships/hyperlink" Target="https://delcode.delaware.gov/title13/c001/sc01/" TargetMode="External"/><Relationship Id="rId14" Type="http://schemas.openxmlformats.org/officeDocument/2006/relationships/hyperlink" Target="https://delcode.delaware.gov/title13/c001/sc01/" TargetMode="External"/><Relationship Id="rId22" Type="http://schemas.openxmlformats.org/officeDocument/2006/relationships/hyperlink" Target="https://delcode.delaware.gov/title13/c001/sc01/" TargetMode="External"/><Relationship Id="rId27" Type="http://schemas.openxmlformats.org/officeDocument/2006/relationships/hyperlink" Target="https://delcode.delaware.gov/constitution/constitution.pdf" TargetMode="External"/><Relationship Id="rId30" Type="http://schemas.openxmlformats.org/officeDocument/2006/relationships/hyperlink" Target="https://delcode.delaware.gov/title24/c017/sc09/index.html" TargetMode="External"/><Relationship Id="rId35" Type="http://schemas.openxmlformats.org/officeDocument/2006/relationships/hyperlink" Target="https://delcode.delaware.gov/title24/c017/sc09/index.html" TargetMode="External"/><Relationship Id="rId43" Type="http://schemas.openxmlformats.org/officeDocument/2006/relationships/hyperlink" Target="https://delcode.delaware.gov/title13/c001/sc01/" TargetMode="External"/><Relationship Id="rId48" Type="http://schemas.openxmlformats.org/officeDocument/2006/relationships/hyperlink" Target="https://delcode.delaware.gov/title14/c027/sc01/" TargetMode="External"/><Relationship Id="rId56" Type="http://schemas.openxmlformats.org/officeDocument/2006/relationships/hyperlink" Target="https://delcode.delaware.gov/title24/c017/sc09/index.html" TargetMode="External"/><Relationship Id="rId64" Type="http://schemas.openxmlformats.org/officeDocument/2006/relationships/hyperlink" Target="https://delcode.delaware.gov/title13/c001/sc01/" TargetMode="External"/><Relationship Id="rId69" Type="http://schemas.openxmlformats.org/officeDocument/2006/relationships/hyperlink" Target="https://delcode.delaware.gov/title14/c027/sc01/" TargetMode="External"/><Relationship Id="rId77" Type="http://schemas.openxmlformats.org/officeDocument/2006/relationships/hyperlink" Target="https://delcode.delaware.gov/title24/c017/sc09/index.html" TargetMode="External"/><Relationship Id="rId8" Type="http://schemas.openxmlformats.org/officeDocument/2006/relationships/hyperlink" Target="https://delcode.delaware.gov/title24/c017/sc09/index.html" TargetMode="External"/><Relationship Id="rId51" Type="http://schemas.openxmlformats.org/officeDocument/2006/relationships/hyperlink" Target="https://delcode.delaware.gov/title13/c001/sc01/" TargetMode="External"/><Relationship Id="rId72" Type="http://schemas.openxmlformats.org/officeDocument/2006/relationships/hyperlink" Target="https://delcode.delaware.gov/constitution/constitution.pdf" TargetMode="External"/><Relationship Id="rId80" Type="http://schemas.openxmlformats.org/officeDocument/2006/relationships/hyperlink" Target="https://delcode.delaware.gov/title24/c017/sc09/index.html" TargetMode="External"/><Relationship Id="rId85" Type="http://schemas.openxmlformats.org/officeDocument/2006/relationships/hyperlink" Target="https://delcode.delaware.gov/title13/c001/sc01/" TargetMode="External"/><Relationship Id="rId3" Type="http://schemas.openxmlformats.org/officeDocument/2006/relationships/hyperlink" Target="https://delcode.delaware.gov/title24/c017/sc09/index.html" TargetMode="External"/><Relationship Id="rId12" Type="http://schemas.openxmlformats.org/officeDocument/2006/relationships/hyperlink" Target="https://delcode.delaware.gov/title18/c035/sc03/index.html" TargetMode="External"/><Relationship Id="rId17" Type="http://schemas.openxmlformats.org/officeDocument/2006/relationships/hyperlink" Target="https://delcode.delaware.gov/title4/c009/index.html" TargetMode="External"/><Relationship Id="rId25" Type="http://schemas.openxmlformats.org/officeDocument/2006/relationships/hyperlink" Target="https://delcode.delaware.gov/title14/c027/sc01/" TargetMode="External"/><Relationship Id="rId33" Type="http://schemas.openxmlformats.org/officeDocument/2006/relationships/hyperlink" Target="https://delcode.delaware.gov/title24/c017/sc09/index.html" TargetMode="External"/><Relationship Id="rId38" Type="http://schemas.openxmlformats.org/officeDocument/2006/relationships/hyperlink" Target="https://delcode.delaware.gov/title13/c001/sc01/" TargetMode="External"/><Relationship Id="rId46" Type="http://schemas.openxmlformats.org/officeDocument/2006/relationships/hyperlink" Target="https://delcode.delaware.gov/title14/c001/sc02/index.html" TargetMode="External"/><Relationship Id="rId59" Type="http://schemas.openxmlformats.org/officeDocument/2006/relationships/hyperlink" Target="https://delcode.delaware.gov/title18/c035/sc03/index.html" TargetMode="External"/><Relationship Id="rId67" Type="http://schemas.openxmlformats.org/officeDocument/2006/relationships/hyperlink" Target="https://delcode.delaware.gov/title13/c001/sc01/" TargetMode="External"/><Relationship Id="rId20" Type="http://schemas.openxmlformats.org/officeDocument/2006/relationships/hyperlink" Target="https://delcode.delaware.gov/title13/c001/sc01/" TargetMode="External"/><Relationship Id="rId41" Type="http://schemas.openxmlformats.org/officeDocument/2006/relationships/hyperlink" Target="https://delcode.delaware.gov/title4/c009/index.html" TargetMode="External"/><Relationship Id="rId54" Type="http://schemas.openxmlformats.org/officeDocument/2006/relationships/hyperlink" Target="https://delcode.delaware.gov/title24/c017/sc09/index.html" TargetMode="External"/><Relationship Id="rId62" Type="http://schemas.openxmlformats.org/officeDocument/2006/relationships/hyperlink" Target="https://delcode.delaware.gov/title4/c009/index.html" TargetMode="External"/><Relationship Id="rId70" Type="http://schemas.openxmlformats.org/officeDocument/2006/relationships/hyperlink" Target="https://delcode.delaware.gov/title14/c027/sc01/" TargetMode="External"/><Relationship Id="rId75" Type="http://schemas.openxmlformats.org/officeDocument/2006/relationships/hyperlink" Target="https://delcode.delaware.gov/title24/c017/sc09/index.html" TargetMode="External"/><Relationship Id="rId83" Type="http://schemas.openxmlformats.org/officeDocument/2006/relationships/hyperlink" Target="https://delcode.delaware.gov/title13/c001/sc01/" TargetMode="External"/><Relationship Id="rId1" Type="http://schemas.openxmlformats.org/officeDocument/2006/relationships/hyperlink" Target="https://delcode.delaware.gov/constitution/constitution-06.html" TargetMode="External"/><Relationship Id="rId6" Type="http://schemas.openxmlformats.org/officeDocument/2006/relationships/hyperlink" Target="https://delcode.delaware.gov/title24/c017/sc09/index.html" TargetMode="External"/><Relationship Id="rId15" Type="http://schemas.openxmlformats.org/officeDocument/2006/relationships/hyperlink" Target="https://delcode.delaware.gov/title18/c023/index.html" TargetMode="External"/><Relationship Id="rId23" Type="http://schemas.openxmlformats.org/officeDocument/2006/relationships/hyperlink" Target="https://delcode.delaware.gov/title14/c001/sc02/index.html" TargetMode="External"/><Relationship Id="rId28" Type="http://schemas.openxmlformats.org/officeDocument/2006/relationships/hyperlink" Target="https://delcode.delaware.gov/title13/c001/sc01/" TargetMode="External"/><Relationship Id="rId36" Type="http://schemas.openxmlformats.org/officeDocument/2006/relationships/hyperlink" Target="https://delcode.delaware.gov/title18/c035/sc03/index.html" TargetMode="External"/><Relationship Id="rId49" Type="http://schemas.openxmlformats.org/officeDocument/2006/relationships/hyperlink" Target="https://education.delaware.gov/" TargetMode="External"/><Relationship Id="rId57" Type="http://schemas.openxmlformats.org/officeDocument/2006/relationships/hyperlink" Target="https://delcode.delaware.gov/title24/c017/sc09/index.html" TargetMode="External"/><Relationship Id="rId10" Type="http://schemas.openxmlformats.org/officeDocument/2006/relationships/hyperlink" Target="https://casetext.com/statute/delaware-code/title-16-health-and-safety/part-ii-regulatory-provisions-concerning-public-health/chapter-25-health-care-decisions/section-2521-effective-9302025-duties-of-health-care-professional-responsible-health-care-professional-and-health-care-institution" TargetMode="External"/><Relationship Id="rId31" Type="http://schemas.openxmlformats.org/officeDocument/2006/relationships/hyperlink" Target="https://delcode.delaware.gov/title24/c017/sc09/index.html" TargetMode="External"/><Relationship Id="rId44" Type="http://schemas.openxmlformats.org/officeDocument/2006/relationships/hyperlink" Target="https://delcode.delaware.gov/title13/c001/sc01/" TargetMode="External"/><Relationship Id="rId52" Type="http://schemas.openxmlformats.org/officeDocument/2006/relationships/hyperlink" Target="https://delcode.delaware.gov/title24/c017/sc09/index.html" TargetMode="External"/><Relationship Id="rId60" Type="http://schemas.openxmlformats.org/officeDocument/2006/relationships/hyperlink" Target="https://delcode.delaware.gov/title13/c001/sc01/" TargetMode="External"/><Relationship Id="rId65" Type="http://schemas.openxmlformats.org/officeDocument/2006/relationships/hyperlink" Target="https://delcode.delaware.gov/title13/c001/sc01/" TargetMode="External"/><Relationship Id="rId73" Type="http://schemas.openxmlformats.org/officeDocument/2006/relationships/hyperlink" Target="https://delcode.delaware.gov/title13/c001/sc01/" TargetMode="External"/><Relationship Id="rId78" Type="http://schemas.openxmlformats.org/officeDocument/2006/relationships/hyperlink" Target="https://delcode.delaware.gov/title24/c017/sc09/index.html" TargetMode="External"/><Relationship Id="rId81" Type="http://schemas.openxmlformats.org/officeDocument/2006/relationships/hyperlink" Target="https://delcode.delaware.gov/title18/c035/sc03/index.html" TargetMode="External"/><Relationship Id="rId86" Type="http://schemas.openxmlformats.org/officeDocument/2006/relationships/hyperlink" Target="https://delcode.delaware.gov/title13/c001/sc01/" TargetMode="External"/><Relationship Id="rId4" Type="http://schemas.openxmlformats.org/officeDocument/2006/relationships/hyperlink" Target="https://delcode.delaware.gov/title24/c017/sc09/index.html" TargetMode="External"/><Relationship Id="rId9" Type="http://schemas.openxmlformats.org/officeDocument/2006/relationships/hyperlink" Target="https://delcode.delaware.gov/title24/c017/sc09/index.html" TargetMode="External"/><Relationship Id="rId13" Type="http://schemas.openxmlformats.org/officeDocument/2006/relationships/hyperlink" Target="https://delcode.delaware.gov/title18/c035/sc03/index.html" TargetMode="External"/><Relationship Id="rId18" Type="http://schemas.openxmlformats.org/officeDocument/2006/relationships/hyperlink" Target="https://delcode.delaware.gov/title4/c009/index.html" TargetMode="External"/><Relationship Id="rId39" Type="http://schemas.openxmlformats.org/officeDocument/2006/relationships/hyperlink" Target="https://delcode.delaware.gov/title16/c009/sc01/index.html" TargetMode="External"/><Relationship Id="rId34" Type="http://schemas.openxmlformats.org/officeDocument/2006/relationships/hyperlink" Target="https://delcode.delaware.gov/title24/c017/sc09/index.html" TargetMode="External"/><Relationship Id="rId50" Type="http://schemas.openxmlformats.org/officeDocument/2006/relationships/hyperlink" Target="https://delcode.delaware.gov/constitution/constitution.pdf" TargetMode="External"/><Relationship Id="rId55" Type="http://schemas.openxmlformats.org/officeDocument/2006/relationships/hyperlink" Target="https://delcode.delaware.gov/title24/c017/sc09/index.html" TargetMode="External"/><Relationship Id="rId76" Type="http://schemas.openxmlformats.org/officeDocument/2006/relationships/hyperlink" Target="https://delcode.delaware.gov/title24/c017/sc09/index.html" TargetMode="External"/><Relationship Id="rId7" Type="http://schemas.openxmlformats.org/officeDocument/2006/relationships/hyperlink" Target="https://delcode.delaware.gov/title24/c017/sc09/index.html" TargetMode="External"/><Relationship Id="rId71" Type="http://schemas.openxmlformats.org/officeDocument/2006/relationships/hyperlink" Target="https://education.delaware.gov/" TargetMode="External"/><Relationship Id="rId2" Type="http://schemas.openxmlformats.org/officeDocument/2006/relationships/hyperlink" Target="https://delcode.delaware.gov/title13/c001/sc01/" TargetMode="External"/><Relationship Id="rId29" Type="http://schemas.openxmlformats.org/officeDocument/2006/relationships/hyperlink" Target="https://delcode.delaware.gov/title24/c017/sc09/index.html" TargetMode="External"/><Relationship Id="rId24" Type="http://schemas.openxmlformats.org/officeDocument/2006/relationships/hyperlink" Target="https://delcode.delaware.gov/title14/c027/sc01/" TargetMode="External"/><Relationship Id="rId40" Type="http://schemas.openxmlformats.org/officeDocument/2006/relationships/hyperlink" Target="https://delcode.delaware.gov/title4/c009/index.html" TargetMode="External"/><Relationship Id="rId45" Type="http://schemas.openxmlformats.org/officeDocument/2006/relationships/hyperlink" Target="https://delcode.delaware.gov/title13/c001/sc01/" TargetMode="External"/><Relationship Id="rId66" Type="http://schemas.openxmlformats.org/officeDocument/2006/relationships/hyperlink" Target="https://delcode.delaware.gov/title13/c001/sc01/" TargetMode="External"/><Relationship Id="rId87" Type="http://schemas.openxmlformats.org/officeDocument/2006/relationships/hyperlink" Target="https://delcode.delaware.gov/title14/c001/sc02/index.html" TargetMode="External"/><Relationship Id="rId61" Type="http://schemas.openxmlformats.org/officeDocument/2006/relationships/hyperlink" Target="https://delcode.delaware.gov/title16/c009/sc01/index.html" TargetMode="External"/><Relationship Id="rId82" Type="http://schemas.openxmlformats.org/officeDocument/2006/relationships/hyperlink" Target="https://delcode.delaware.gov/title13/c001/sc01/"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s://alisondb.legislature.state.al.us/alison/CodeOfAlabama/1975/16-30-3.htm" TargetMode="External"/><Relationship Id="rId170" Type="http://schemas.openxmlformats.org/officeDocument/2006/relationships/hyperlink" Target="https://delcode.delaware.gov/title13/c001/sc01/" TargetMode="External"/><Relationship Id="rId268" Type="http://schemas.openxmlformats.org/officeDocument/2006/relationships/hyperlink" Target="https://www.capitol.hawaii.gov/hrscurrent/Vol07_Ch0346-0398/HRS0350/HRS_0350-0001_0001.htm" TargetMode="External"/><Relationship Id="rId475" Type="http://schemas.openxmlformats.org/officeDocument/2006/relationships/hyperlink" Target="https://advance.lexis.com/api/document/collection/statutes-legislation/id/63NX-7CT1-JGPY-X472-00008-00?cite=Md.%20HEALTH-GENERAL%20Code%20Ann.%20%C2%A7%2020-214&amp;context=1000516" TargetMode="External"/><Relationship Id="rId682" Type="http://schemas.openxmlformats.org/officeDocument/2006/relationships/hyperlink" Target="https://www.leg.state.nv.us/nrs/nrs-432b.html" TargetMode="External"/><Relationship Id="rId128" Type="http://schemas.openxmlformats.org/officeDocument/2006/relationships/hyperlink" Target="https://advance.lexis.com/api/document/collection/statutes-legislation/id/61P5-WWD1-DYDC-J0YX-00008-00?cite=C.R.S.%2025.5-10-235&amp;context=1000516" TargetMode="External"/><Relationship Id="rId335" Type="http://schemas.openxmlformats.org/officeDocument/2006/relationships/hyperlink" Target="http://iga.in.gov/legislative/laws/2020/ic/titles/003" TargetMode="External"/><Relationship Id="rId542" Type="http://schemas.openxmlformats.org/officeDocument/2006/relationships/hyperlink" Target="https://www.revisor.mn.gov/statutes/cite/517.09" TargetMode="External"/><Relationship Id="rId987" Type="http://schemas.openxmlformats.org/officeDocument/2006/relationships/hyperlink" Target="https://sdlegislature.gov/Statutes/Codified_Laws/2057123" TargetMode="External"/><Relationship Id="rId1172" Type="http://schemas.openxmlformats.org/officeDocument/2006/relationships/hyperlink" Target="https://code.wvlegislature.gov/16-2B-4/" TargetMode="External"/><Relationship Id="rId402" Type="http://schemas.openxmlformats.org/officeDocument/2006/relationships/hyperlink" Target="https://apps.legislature.ky.gov/law/statutes/statute.aspx?id=30643" TargetMode="External"/><Relationship Id="rId847" Type="http://schemas.openxmlformats.org/officeDocument/2006/relationships/hyperlink" Target="https://codes.ohio.gov/ohio-revised-code/section-3313.671" TargetMode="External"/><Relationship Id="rId1032" Type="http://schemas.openxmlformats.org/officeDocument/2006/relationships/hyperlink" Target="https://www.tn.gov/content/dam/tn/education/legal/State_Statutory_Rights_Parents_Studentsupd121322.pdf" TargetMode="External"/><Relationship Id="rId707" Type="http://schemas.openxmlformats.org/officeDocument/2006/relationships/hyperlink" Target="https://lis.njleg.state.nj.us/nxt/gateway.dll/statutes%2F1%2F19990%2F20960" TargetMode="External"/><Relationship Id="rId914" Type="http://schemas.openxmlformats.org/officeDocument/2006/relationships/hyperlink" Target="https://www.legis.state.pa.us/cfdocs/legis/LI/consCheck.cfm?txtType=HTM&amp;ttl=23&amp;div=0&amp;chpt=63&amp;sctn=11&amp;subsctn=1" TargetMode="External"/><Relationship Id="rId43" Type="http://schemas.openxmlformats.org/officeDocument/2006/relationships/hyperlink" Target="https://www.azleg.gov/ars/41/01493-01.htm" TargetMode="External"/><Relationship Id="rId192" Type="http://schemas.openxmlformats.org/officeDocument/2006/relationships/hyperlink" Target="http://www.leg.state.fl.us/statutes/index.cfm?App_mode=Display_Statute&amp;URL=0100-0199/0101/Sections/0101.62.html" TargetMode="External"/><Relationship Id="rId497" Type="http://schemas.openxmlformats.org/officeDocument/2006/relationships/hyperlink" Target="https://malegislature.gov/Laws/GeneralLaws/PartIV/TitleI/Chapter272/Section21B" TargetMode="External"/><Relationship Id="rId357" Type="http://schemas.openxmlformats.org/officeDocument/2006/relationships/hyperlink" Target="https://www.legis.iowa.gov/docs/code/2021/146.2.pdf" TargetMode="External"/><Relationship Id="rId1194" Type="http://schemas.openxmlformats.org/officeDocument/2006/relationships/hyperlink" Target="https://docs.legis.wisconsin.gov/statutes/statutes/253/09" TargetMode="External"/><Relationship Id="rId217" Type="http://schemas.openxmlformats.org/officeDocument/2006/relationships/hyperlink" Target="http://www.leg.state.fl.us/Statutes/index.cfm?App_mode=Display_Statute&amp;Search_String=&amp;URL=0700-0799/0761/Sections/0761.061.html" TargetMode="External"/><Relationship Id="rId564" Type="http://schemas.openxmlformats.org/officeDocument/2006/relationships/hyperlink" Target="https://www.revisor.mn.gov/statutes/cite/121A.15" TargetMode="External"/><Relationship Id="rId771" Type="http://schemas.openxmlformats.org/officeDocument/2006/relationships/hyperlink" Target="https://regs.health.ny.gov/content/section-4059-admissiondischarge" TargetMode="External"/><Relationship Id="rId869" Type="http://schemas.openxmlformats.org/officeDocument/2006/relationships/hyperlink" Target="https://alcoholpolicy.niaaa.nih.gov/underage-drinking/state-profiles/oklahoma/88" TargetMode="External"/><Relationship Id="rId424" Type="http://schemas.openxmlformats.org/officeDocument/2006/relationships/hyperlink" Target="http://legis.la.gov/legis/Law.aspx?d=965016" TargetMode="External"/><Relationship Id="rId631" Type="http://schemas.openxmlformats.org/officeDocument/2006/relationships/hyperlink" Target="https://leg.mt.gov/bills/mca/title_0500/chapter_0200/part_0010/section_0110/0500-0200-0010-0110.html" TargetMode="External"/><Relationship Id="rId729" Type="http://schemas.openxmlformats.org/officeDocument/2006/relationships/hyperlink" Target="https://lis.njleg.state.nj.us/nxt/gateway.dll/statutes%2F1%2F15696%2F17458" TargetMode="External"/><Relationship Id="rId1054" Type="http://schemas.openxmlformats.org/officeDocument/2006/relationships/hyperlink" Target="https://statutes.capitol.texas.gov/Docs/ED/htm/ED.25.htm" TargetMode="External"/><Relationship Id="rId936" Type="http://schemas.openxmlformats.org/officeDocument/2006/relationships/hyperlink" Target="http://webserver.rilin.state.ri.us/Statutes/TITLE23/23-17/23-17-11.HTM" TargetMode="External"/><Relationship Id="rId1121" Type="http://schemas.openxmlformats.org/officeDocument/2006/relationships/hyperlink" Target="https://app.leg.wa.gov/RCW/default.aspx?cite=9.02.150" TargetMode="External"/><Relationship Id="rId1219" Type="http://schemas.openxmlformats.org/officeDocument/2006/relationships/hyperlink" Target="https://advance.lexis.com/api/document/collection/statutes-legislation/id/56VF-H771-73WF-60FP-00008-00?cite=Wyo.%20Stat.%20%C2%A7%2042-5-101&amp;context=1000516" TargetMode="External"/><Relationship Id="rId65" Type="http://schemas.openxmlformats.org/officeDocument/2006/relationships/hyperlink" Target="https://advance.lexis.com/api/document/collection/statutes-legislation/id/4WVG-2SY0-R03M-82DM-00008-00?cite=A.C.A.%20%C2%A7%2020-16-601&amp;context=1000516" TargetMode="External"/><Relationship Id="rId281" Type="http://schemas.openxmlformats.org/officeDocument/2006/relationships/hyperlink" Target="https://legislature.idaho.gov/statutesrules/idstat/Title18/T18CH6/SECT18-611/" TargetMode="External"/><Relationship Id="rId141" Type="http://schemas.openxmlformats.org/officeDocument/2006/relationships/hyperlink" Target="https://advance.lexis.com/documentpage/?pdmfid=1000516&amp;crid=9e406b8c-737f-4811-bed0-221a1d954dbc&amp;nodeid=AAWAAEAAHAACAAF&amp;nodepath=%2fROOT%2fAAW%2fAAWAAE%2fAAWAAEAAH%2fAAWAAEAAHAAC%2fAAWAAEAAHAACAAF&amp;level=5&amp;haschildren=&amp;populated=false&amp;title=22-33-104.+Compulsory+school+attendance.&amp;config=014FJAAyNGJkY2Y4Zi1mNjgyLTRkN2YtYmE4OS03NTYzNzYzOTg0OGEKAFBvZENhdGFsb2d592qv2Kywlf8caKqYROP5&amp;pddocfullpath=%2fshared%2fdocument%2fstatutes-legislation%2furn%3acontentItem%3a61P5-WTJ1-DYDC-J36X-00008-00&amp;ecomp=8gf59kk&amp;prid=519d65ef-167d-4781-8c0b-ccbec60b26b4" TargetMode="External"/><Relationship Id="rId379" Type="http://schemas.openxmlformats.org/officeDocument/2006/relationships/hyperlink" Target="http://www.kslegislature.org/li/b2021_22/statute/065_000_0000_chapter/065_004_0000_article/065_004_0047_section/065_004_0047_k/" TargetMode="External"/><Relationship Id="rId586" Type="http://schemas.openxmlformats.org/officeDocument/2006/relationships/hyperlink" Target="https://advance.lexis.com/api/document/collection/statutes-legislation/id/8P6B-83C2-D6RV-H09M-00008-00?cite=Miss.%20Code%20Ann.%20%C2%A7%2041-107-5&amp;context=1000516" TargetMode="External"/><Relationship Id="rId793" Type="http://schemas.openxmlformats.org/officeDocument/2006/relationships/hyperlink" Target="https://www.ncleg.gov/EnactedLegislation/Statutes/HTML/BySection/Chapter_51/GS_51-5.5.html" TargetMode="External"/><Relationship Id="rId7" Type="http://schemas.openxmlformats.org/officeDocument/2006/relationships/hyperlink" Target="https://alisondb.legislature.state.al.us/alison/CodeOfAlabama/1975/22-21b-4.htm" TargetMode="External"/><Relationship Id="rId239" Type="http://schemas.openxmlformats.org/officeDocument/2006/relationships/hyperlink" Target="https://advance.lexis.com/api/document/collection/statutes-legislation/id/6348-FX31-DYB7-W0X0-00008-00?cite=O.C.G.A.%20%C2%A7%2031-20-6&amp;context=1000516" TargetMode="External"/><Relationship Id="rId446" Type="http://schemas.openxmlformats.org/officeDocument/2006/relationships/hyperlink" Target="https://legislature.maine.gov/statutes/34-B/title34-Bsec7016.html" TargetMode="External"/><Relationship Id="rId653" Type="http://schemas.openxmlformats.org/officeDocument/2006/relationships/hyperlink" Target="https://nebraskalegislature.gov/laws/statutes.php?statute=28-337" TargetMode="External"/><Relationship Id="rId1076" Type="http://schemas.openxmlformats.org/officeDocument/2006/relationships/hyperlink" Target="https://www.schools.utah.gov/" TargetMode="External"/><Relationship Id="rId306" Type="http://schemas.openxmlformats.org/officeDocument/2006/relationships/hyperlink" Target="https://www.ilga.gov/legislation/ilcs/ilcs3.asp?ActID=2082&amp;ChapterID=58" TargetMode="External"/><Relationship Id="rId860" Type="http://schemas.openxmlformats.org/officeDocument/2006/relationships/hyperlink" Target="https://www.oscn.net/applications/oscn/DeliverDocument.asp?CiteID=98168" TargetMode="External"/><Relationship Id="rId958" Type="http://schemas.openxmlformats.org/officeDocument/2006/relationships/hyperlink" Target="https://www.scstatehouse.gov/code/t44c139.php" TargetMode="External"/><Relationship Id="rId1143" Type="http://schemas.openxmlformats.org/officeDocument/2006/relationships/hyperlink" Target="https://apps.leg.wa.gov/rcw/default.aspx?cite=26.04.010" TargetMode="External"/><Relationship Id="rId87" Type="http://schemas.openxmlformats.org/officeDocument/2006/relationships/hyperlink" Target="https://advance.lexis.com/api/document/collection/statutes-legislation/id/4WVC-XWF0-R03N-H4TW-00008-00?cite=A.C.A.%20%C2%A7%203-3-203&amp;context=1000516" TargetMode="External"/><Relationship Id="rId513" Type="http://schemas.openxmlformats.org/officeDocument/2006/relationships/hyperlink" Target="https://malegislature.gov/Laws/GeneralLaws/PartIV/TitleI/Chapter272/Section21B" TargetMode="External"/><Relationship Id="rId720" Type="http://schemas.openxmlformats.org/officeDocument/2006/relationships/hyperlink" Target="https://lis.njleg.state.nj.us/nxt/gateway.dll/statutes%2F1%2F112%2F1927" TargetMode="External"/><Relationship Id="rId818" Type="http://schemas.openxmlformats.org/officeDocument/2006/relationships/hyperlink" Target="https://ndlegis.gov/cencode/t05c01.pdf" TargetMode="External"/><Relationship Id="rId1003" Type="http://schemas.openxmlformats.org/officeDocument/2006/relationships/hyperlink" Target="https://advance.lexis.com/api/document/collection/statutes-legislation/id/50J2-V4R0-R03M-S463-00008-00?cite=Tenn.%20Code%20Ann.%20%C2%A7%2039-15-204&amp;context=1000516" TargetMode="External"/><Relationship Id="rId1210" Type="http://schemas.openxmlformats.org/officeDocument/2006/relationships/hyperlink" Target="https://advance.lexis.com/api/document/collection/statutes-legislation/id/56VF-GYD1-73WF-6447-00008-00?cite=Wyo.%20Stat.%20%C2%A7%2022-9-102&amp;context=1000516" TargetMode="External"/><Relationship Id="rId14" Type="http://schemas.openxmlformats.org/officeDocument/2006/relationships/hyperlink" Target="https://alisondb.legislature.state.al.us/alison/CodeOfAlabama/1975/22-21b-4.htm" TargetMode="External"/><Relationship Id="rId163" Type="http://schemas.openxmlformats.org/officeDocument/2006/relationships/hyperlink" Target="https://www.cga.ct.gov/current/pub/chap_169.htm" TargetMode="External"/><Relationship Id="rId370" Type="http://schemas.openxmlformats.org/officeDocument/2006/relationships/hyperlink" Target="https://www.ksrevisor.org/statutes/chapters/ch65/065_004_0044.html" TargetMode="External"/><Relationship Id="rId230" Type="http://schemas.openxmlformats.org/officeDocument/2006/relationships/hyperlink" Target="https://advance.lexis.com/api/document/collection/statutes-legislation/id/6348-FV61-DYB7-W18R-00008-00?cite=O.C.G.A.%20%C2%A7%2016-12-142&amp;context=1000516" TargetMode="External"/><Relationship Id="rId468" Type="http://schemas.openxmlformats.org/officeDocument/2006/relationships/hyperlink" Target="https://mgaleg.maryland.gov/2012rs/chapters_noln/Ch_2_hb0438T.pdf" TargetMode="External"/><Relationship Id="rId675" Type="http://schemas.openxmlformats.org/officeDocument/2006/relationships/hyperlink" Target="https://www.leg.state.nv.us/nrs/nrs-632.html" TargetMode="External"/><Relationship Id="rId882" Type="http://schemas.openxmlformats.org/officeDocument/2006/relationships/hyperlink" Target="https://www.oregonlegislature.gov/bills_laws/ors/ors435.html" TargetMode="External"/><Relationship Id="rId1098" Type="http://schemas.openxmlformats.org/officeDocument/2006/relationships/hyperlink" Target="https://law.lis.virginia.gov/vacode/18.2-75/" TargetMode="External"/><Relationship Id="rId328" Type="http://schemas.openxmlformats.org/officeDocument/2006/relationships/hyperlink" Target="https://www.ilga.gov/legislation/ilcs/ilcs4.asp?DocName=073500050HArt%2E+VIII+Pt%2E+8&amp;ActID=2017&amp;ChapterID=56&amp;SeqStart=56800000&amp;SeqEnd=57675000" TargetMode="External"/><Relationship Id="rId535" Type="http://schemas.openxmlformats.org/officeDocument/2006/relationships/hyperlink" Target="http://legislature.mi.gov/doc.aspx?mcl-436-1701" TargetMode="External"/><Relationship Id="rId742" Type="http://schemas.openxmlformats.org/officeDocument/2006/relationships/hyperlink" Target="https://nmonesource.com/nmos/nmsa/en/item/4384/index.do" TargetMode="External"/><Relationship Id="rId1165" Type="http://schemas.openxmlformats.org/officeDocument/2006/relationships/hyperlink" Target="https://code.wvlegislature.gov/16-11-1/" TargetMode="External"/><Relationship Id="rId602" Type="http://schemas.openxmlformats.org/officeDocument/2006/relationships/hyperlink" Target="https://advance.lexis.com/api/document/collection/statutes-legislation/id/8P6B-83B2-D6RV-H4DR-00008-00?cite=Miss.%20Code%20Ann.%20%C2%A7%2041-23-37&amp;context=1000516" TargetMode="External"/><Relationship Id="rId1025" Type="http://schemas.openxmlformats.org/officeDocument/2006/relationships/hyperlink" Target="https://advance.lexis.com/api/document/collection/statutes-legislation/id/4X9B-PFK0-R03N-90S9-00008-00?cite=Tenn.%20Code%20Ann.%20%C2%A7%2068-34-104&amp;context=1000516" TargetMode="External"/><Relationship Id="rId1232" Type="http://schemas.openxmlformats.org/officeDocument/2006/relationships/hyperlink" Target="https://alison.legislature.state.al.us/constitution" TargetMode="External"/><Relationship Id="rId907" Type="http://schemas.openxmlformats.org/officeDocument/2006/relationships/hyperlink" Target="https://www.pacodeandbulletin.gov/Display/pacode?file=/secure/pacode/data/016/chapter51/s51.41.html" TargetMode="External"/><Relationship Id="rId36" Type="http://schemas.openxmlformats.org/officeDocument/2006/relationships/hyperlink" Target="https://www.akleg.gov/basis/statutes.asp" TargetMode="External"/><Relationship Id="rId185" Type="http://schemas.openxmlformats.org/officeDocument/2006/relationships/hyperlink" Target="https://delcode.delaware.gov/title4/c009/index.html" TargetMode="External"/><Relationship Id="rId392" Type="http://schemas.openxmlformats.org/officeDocument/2006/relationships/hyperlink" Target="https://apps.legislature.ky.gov/law/statutes/statute.aspx?id=30643" TargetMode="External"/><Relationship Id="rId697" Type="http://schemas.openxmlformats.org/officeDocument/2006/relationships/hyperlink" Target="http://www.gencourt.state.nh.us/rsa/html/XLIII/457/457-37.htm" TargetMode="External"/><Relationship Id="rId252" Type="http://schemas.openxmlformats.org/officeDocument/2006/relationships/hyperlink" Target="https://www.gadoe.org/External-Affairs-and-Policy/State-Board-of-Education/SBOE%20Rules/160-5-1-.10.pdf" TargetMode="External"/><Relationship Id="rId1187" Type="http://schemas.openxmlformats.org/officeDocument/2006/relationships/hyperlink" Target="https://docs.legis.wisconsin.gov/statutes/statutes/253/09/1" TargetMode="External"/><Relationship Id="rId112" Type="http://schemas.openxmlformats.org/officeDocument/2006/relationships/hyperlink" Target="https://leginfo.legislature.ca.gov/faces/codes_displayText.xhtml?lawCode=FAM&amp;division=3.&amp;title=&amp;part=3.&amp;chapter=1.&amp;article=" TargetMode="External"/><Relationship Id="rId557" Type="http://schemas.openxmlformats.org/officeDocument/2006/relationships/hyperlink" Target="https://www.revisor.mn.gov/statutes/cite/517.09" TargetMode="External"/><Relationship Id="rId764" Type="http://schemas.openxmlformats.org/officeDocument/2006/relationships/hyperlink" Target="https://www.nysenate.gov/legislation/laws/ELN/8-400" TargetMode="External"/><Relationship Id="rId971" Type="http://schemas.openxmlformats.org/officeDocument/2006/relationships/hyperlink" Target="https://www.scstatehouse.gov/code/t44c139.php" TargetMode="External"/><Relationship Id="rId417" Type="http://schemas.openxmlformats.org/officeDocument/2006/relationships/hyperlink" Target="http://www.legis.la.gov/legis/Law.aspx?d=81337" TargetMode="External"/><Relationship Id="rId624" Type="http://schemas.openxmlformats.org/officeDocument/2006/relationships/hyperlink" Target="https://dese.mo.gov/governmental-affairs/freqaskques/Attendance" TargetMode="External"/><Relationship Id="rId831" Type="http://schemas.openxmlformats.org/officeDocument/2006/relationships/hyperlink" Target="https://codes.ohio.gov/ohio-revised-code/section-4731.91" TargetMode="External"/><Relationship Id="rId1047" Type="http://schemas.openxmlformats.org/officeDocument/2006/relationships/hyperlink" Target="https://statutes.capitol.texas.gov/Docs/FA/htm/FA.2.htm" TargetMode="External"/><Relationship Id="rId1254" Type="http://schemas.openxmlformats.org/officeDocument/2006/relationships/hyperlink" Target="https://sdlegislature.gov/Statutes/Codified_Laws/2030381" TargetMode="External"/><Relationship Id="rId929" Type="http://schemas.openxmlformats.org/officeDocument/2006/relationships/hyperlink" Target="http://webserver.rilin.state.ri.us/Statutes/TITLE23/23-17/23-17-11.HTM" TargetMode="External"/><Relationship Id="rId1114" Type="http://schemas.openxmlformats.org/officeDocument/2006/relationships/hyperlink" Target="https://law.lis.virginia.gov/vacode/22.1-271.2/" TargetMode="External"/><Relationship Id="rId58" Type="http://schemas.openxmlformats.org/officeDocument/2006/relationships/hyperlink" Target="https://www.azed.gov/sites/default/files/2020/09/School%20Finance%20Manual%20%5BG%5D%20Defining%20Excused%20Absences.pdf" TargetMode="External"/><Relationship Id="rId274" Type="http://schemas.openxmlformats.org/officeDocument/2006/relationships/hyperlink" Target="https://legislature.idaho.gov/statutesrules/idstat/title73/t73ch4/sect73-402/" TargetMode="External"/><Relationship Id="rId481" Type="http://schemas.openxmlformats.org/officeDocument/2006/relationships/hyperlink" Target="https://advance.lexis.com/api/document/collection/statutes-legislation/id/63NX-7CT1-JGPY-X472-00008-00?cite=Md.%20HEALTH-GENERAL%20Code%20Ann.%20%C2%A7%2020-214&amp;context=1000516" TargetMode="External"/><Relationship Id="rId134" Type="http://schemas.openxmlformats.org/officeDocument/2006/relationships/hyperlink" Target="https://advance.lexis.com/api/document/collection/statutes-legislation/id/630C-HWH3-GXJ9-34DC-00008-00?cite=C.R.S.%2025-6-102&amp;context=1000516" TargetMode="External"/><Relationship Id="rId579" Type="http://schemas.openxmlformats.org/officeDocument/2006/relationships/hyperlink" Target="https://advance.lexis.com/api/document/collection/statutes-legislation/id/8P6B-83C2-D6RV-H09M-00008-00?cite=Miss.%20Code%20Ann.%20%C2%A7%2041-107-5&amp;context=1000516" TargetMode="External"/><Relationship Id="rId786" Type="http://schemas.openxmlformats.org/officeDocument/2006/relationships/hyperlink" Target="https://www.nysenate.gov/legislation/laws/CVP/4505" TargetMode="External"/><Relationship Id="rId993" Type="http://schemas.openxmlformats.org/officeDocument/2006/relationships/hyperlink" Target="https://sdlegislature.gov/Statutes/Codified_Laws/2042038" TargetMode="External"/><Relationship Id="rId341" Type="http://schemas.openxmlformats.org/officeDocument/2006/relationships/hyperlink" Target="http://iga.in.gov/legislative/laws/2020/ic/titles/016" TargetMode="External"/><Relationship Id="rId439" Type="http://schemas.openxmlformats.org/officeDocument/2006/relationships/hyperlink" Target="https://legislature.maine.gov/statutes/22/title22sec1591.html" TargetMode="External"/><Relationship Id="rId646" Type="http://schemas.openxmlformats.org/officeDocument/2006/relationships/hyperlink" Target="https://leg.mt.gov/bills/mca/title_0200/chapter_0050/part_0040/section_0050/0200-0050-0040-0050.html" TargetMode="External"/><Relationship Id="rId1069" Type="http://schemas.openxmlformats.org/officeDocument/2006/relationships/hyperlink" Target="https://le.utah.gov/xcode/Title63G/Chapter20/63G-20-S102.html" TargetMode="External"/><Relationship Id="rId201" Type="http://schemas.openxmlformats.org/officeDocument/2006/relationships/hyperlink" Target="http://www.leg.state.fl.us/statutes/index.cfm?App_mode=Display_Statute&amp;Search_String=&amp;URL=0300-0399/0381/Sections/0381.0051.html" TargetMode="External"/><Relationship Id="rId506" Type="http://schemas.openxmlformats.org/officeDocument/2006/relationships/hyperlink" Target="https://malegislature.gov/Laws/GeneralLaws/PartI/TitleXVI/Chapter112/Section12I" TargetMode="External"/><Relationship Id="rId853" Type="http://schemas.openxmlformats.org/officeDocument/2006/relationships/hyperlink" Target="https://www.oscn.net/applications/oscn/DeliverDocument.asp?CiteID=476108" TargetMode="External"/><Relationship Id="rId1136" Type="http://schemas.openxmlformats.org/officeDocument/2006/relationships/hyperlink" Target="https://lawatlas.org/datasets/procedural-protections-in-reproductive-health-care-conscience-laws" TargetMode="External"/><Relationship Id="rId713" Type="http://schemas.openxmlformats.org/officeDocument/2006/relationships/hyperlink" Target="https://lis.njleg.state.nj.us/nxt/gateway.dll/statutes%2F1%2F112%2F1927" TargetMode="External"/><Relationship Id="rId920" Type="http://schemas.openxmlformats.org/officeDocument/2006/relationships/hyperlink" Target="http://webserver.rilin.state.ri.us/Statutes/TITLE42/42-80.1/42-80.1-3.HTM" TargetMode="External"/><Relationship Id="rId1203" Type="http://schemas.openxmlformats.org/officeDocument/2006/relationships/hyperlink" Target="https://docs.legis.wisconsin.gov/statutes/statutes/253/075" TargetMode="External"/><Relationship Id="rId296" Type="http://schemas.openxmlformats.org/officeDocument/2006/relationships/hyperlink" Target="https://legislature.idaho.gov/statutesrules/idstat/Title33/T33CH5/SECT33-519/" TargetMode="External"/><Relationship Id="rId156" Type="http://schemas.openxmlformats.org/officeDocument/2006/relationships/hyperlink" Target="https://www.cga.ct.gov/current/pub/chap_815e.htm" TargetMode="External"/><Relationship Id="rId363" Type="http://schemas.openxmlformats.org/officeDocument/2006/relationships/hyperlink" Target="https://www.legis.iowa.gov/docs/code/139A.8.pdf" TargetMode="External"/><Relationship Id="rId570" Type="http://schemas.openxmlformats.org/officeDocument/2006/relationships/hyperlink" Target="https://advance.lexis.com/api/document/collection/statutes-legislation/id/8P6B-7Y92-8T6X-73X6-00008-00?cite=Miss.%20Code%20Ann.%20%C2%A7%2011-62-5&amp;context=1000516" TargetMode="External"/><Relationship Id="rId223" Type="http://schemas.openxmlformats.org/officeDocument/2006/relationships/hyperlink" Target="http://www.leg.state.fl.us/Statutes/index.cfm?App_mode=Display_Statute&amp;Search_String=&amp;URL=1000-1099/1003/Sections/1003.21.html" TargetMode="External"/><Relationship Id="rId430" Type="http://schemas.openxmlformats.org/officeDocument/2006/relationships/hyperlink" Target="http://www.legis.la.gov/Legis/Law.aspx?d=80302" TargetMode="External"/><Relationship Id="rId668" Type="http://schemas.openxmlformats.org/officeDocument/2006/relationships/hyperlink" Target="https://www.leg.state.nv.us/const/nvconst.html" TargetMode="External"/><Relationship Id="rId875" Type="http://schemas.openxmlformats.org/officeDocument/2006/relationships/hyperlink" Target="https://www.oregonlegislature.gov/bills_laws/ors/ors254.html" TargetMode="External"/><Relationship Id="rId1060" Type="http://schemas.openxmlformats.org/officeDocument/2006/relationships/hyperlink" Target="https://le.utah.gov/xcode/Title76/Chapter7/76-7-S306.html" TargetMode="External"/><Relationship Id="rId528" Type="http://schemas.openxmlformats.org/officeDocument/2006/relationships/hyperlink" Target="https://www.legislature.mi.gov/(S(jypyluaegz1lflw5ipaswrmu))/mileg.aspx?page=getObject&amp;objectName=mcl-333-20181" TargetMode="External"/><Relationship Id="rId735" Type="http://schemas.openxmlformats.org/officeDocument/2006/relationships/hyperlink" Target="https://lawatlas.org/datasets/procedural-protections-in-reproductive-health-care-conscience-laws" TargetMode="External"/><Relationship Id="rId942" Type="http://schemas.openxmlformats.org/officeDocument/2006/relationships/hyperlink" Target="http://webserver.rilin.state.ri.us/Statutes/TITLE15/15-3/15-3-6.1.HTM" TargetMode="External"/><Relationship Id="rId1158" Type="http://schemas.openxmlformats.org/officeDocument/2006/relationships/hyperlink" Target="https://code.wvlegislature.gov/16-2F-7/" TargetMode="External"/><Relationship Id="rId1018" Type="http://schemas.openxmlformats.org/officeDocument/2006/relationships/hyperlink" Target="https://advance.lexis.com/api/document/collection/statutes-legislation/id/4X9B-PFK0-R03N-90S9-00008-00?cite=Tenn.%20Code%20Ann.%20%C2%A7%2068-34-104&amp;context=1000516" TargetMode="External"/><Relationship Id="rId1225" Type="http://schemas.openxmlformats.org/officeDocument/2006/relationships/hyperlink" Target="https://advance.lexis.com/documentpage/?pdmfid=1000516&amp;crid=cdfa0bba-1c17-47bf-ab8d-3b6abea1d5f2&amp;nodeid=AAMAAHAAB&amp;nodepath=%2fROOT%2fAAM%2fAAMAAH%2fAAMAAHAAB&amp;level=3&amp;haschildren=&amp;populated=false&amp;title=%C2%A7%E2%80%8212-6-101.+Sale+or+possession+prohibited%3b+when+possession+unlawful%3b+public+drunkenness%3b+falsification+of+identification%3b+penalty%3b+prima+facie+identification+as+defense.&amp;config=00JABmMTEzODA5Zi0wOWExLTQ3NTAtOThmNy0xYjc5ZjUwYzRkZmIKAFBvZENhdGFsb2f3sjqEYfYX7EMD8yWYBYCu&amp;pddocfullpath=%2fshared%2fdocument%2fstatutes-legislation%2furn%3acontentItem%3a62M6-VH03-GXJ9-3358-00008-00&amp;ecomp=8gf5kkk&amp;prid=f6a8b034-f642-498c-ab38-a47e0151a0e5" TargetMode="External"/><Relationship Id="rId71" Type="http://schemas.openxmlformats.org/officeDocument/2006/relationships/hyperlink" Target="https://advance.lexis.com/api/document/collection/statutes-legislation/id/4WVG-2SY0-R03M-82D0-00008-00?cite=A.C.A.%20%C2%A7%2020-16-304&amp;context=1000516" TargetMode="External"/><Relationship Id="rId802" Type="http://schemas.openxmlformats.org/officeDocument/2006/relationships/hyperlink" Target="https://www.ncleg.gov/EnactedLegislation/Statutes/HTML/BySection/Chapter_7B/GS_7B-310.html" TargetMode="External"/><Relationship Id="rId29" Type="http://schemas.openxmlformats.org/officeDocument/2006/relationships/hyperlink" Target="http://www.akleg.gov/basis/statutes.asp" TargetMode="External"/><Relationship Id="rId178" Type="http://schemas.openxmlformats.org/officeDocument/2006/relationships/hyperlink" Target="https://delcode.delaware.gov/title18/c035/sc03/index.html" TargetMode="External"/><Relationship Id="rId385" Type="http://schemas.openxmlformats.org/officeDocument/2006/relationships/hyperlink" Target="https://www.ksrevisor.org/statutes/chapters/ch72/072_062_0062.html" TargetMode="External"/><Relationship Id="rId592" Type="http://schemas.openxmlformats.org/officeDocument/2006/relationships/hyperlink" Target="https://advance.lexis.com/api/document/collection/statutes-legislation/id/8P6B-83C2-D6RV-H09P-00008-00?cite=Miss.%20Code%20Ann.%20%C2%A7%2041-107-9&amp;context=1000516" TargetMode="External"/><Relationship Id="rId245" Type="http://schemas.openxmlformats.org/officeDocument/2006/relationships/hyperlink" Target="https://advance.lexis.com/api/document/collection/statutes-legislation/id/6348-FV61-DYB7-W18R-00008-00?cite=O.C.G.A.%20%C2%A7%2016-12-142&amp;context=1000516" TargetMode="External"/><Relationship Id="rId452" Type="http://schemas.openxmlformats.org/officeDocument/2006/relationships/hyperlink" Target="https://legislature.maine.gov/statutes/22/title22sec1903.html" TargetMode="External"/><Relationship Id="rId897" Type="http://schemas.openxmlformats.org/officeDocument/2006/relationships/hyperlink" Target="https://www.legis.state.pa.us/cfdocs/Legis/LI/uconsCheck.cfm?txtType=HTM&amp;yr=2002&amp;sessInd=0&amp;smthLwInd=0&amp;act=0214." TargetMode="External"/><Relationship Id="rId1082" Type="http://schemas.openxmlformats.org/officeDocument/2006/relationships/hyperlink" Target="https://legislature.vermont.gov/statutes/section/08/107/04099c" TargetMode="External"/><Relationship Id="rId105" Type="http://schemas.openxmlformats.org/officeDocument/2006/relationships/hyperlink" Target="https://leginfo.legislature.ca.gov/faces/codes_displaySection.xhtml?sectionNum=733.&amp;lawCode=BPC" TargetMode="External"/><Relationship Id="rId312" Type="http://schemas.openxmlformats.org/officeDocument/2006/relationships/hyperlink" Target="https://www.ilga.gov/legislation/ilcs/ilcs3.asp?ActID=2082&amp;ChapterID=58" TargetMode="External"/><Relationship Id="rId757" Type="http://schemas.openxmlformats.org/officeDocument/2006/relationships/hyperlink" Target="https://nmonesource.com/nmos/nmsa/en/item/4384/index.do" TargetMode="External"/><Relationship Id="rId964" Type="http://schemas.openxmlformats.org/officeDocument/2006/relationships/hyperlink" Target="https://www.scstatehouse.gov/code/t44c139.php" TargetMode="External"/><Relationship Id="rId93" Type="http://schemas.openxmlformats.org/officeDocument/2006/relationships/hyperlink" Target="https://leginfo.legislature.ca.gov/faces/codes_displaySection.xhtml?lawCode=ELEC&amp;sectionNum=3003." TargetMode="External"/><Relationship Id="rId617" Type="http://schemas.openxmlformats.org/officeDocument/2006/relationships/hyperlink" Target="https://revisor.mo.gov/main/OneSection.aspx?section=210.140&amp;bid=11309&amp;hl=" TargetMode="External"/><Relationship Id="rId824" Type="http://schemas.openxmlformats.org/officeDocument/2006/relationships/hyperlink" Target="https://codes.ohio.gov/ohio-revised-code/section-4743.10" TargetMode="External"/><Relationship Id="rId1247" Type="http://schemas.openxmlformats.org/officeDocument/2006/relationships/hyperlink" Target="https://legiscan.com/NE/text/LB43/2023" TargetMode="External"/><Relationship Id="rId1107" Type="http://schemas.openxmlformats.org/officeDocument/2006/relationships/hyperlink" Target="https://law.lis.virginia.gov/vacode/32.1-134/" TargetMode="External"/><Relationship Id="rId20" Type="http://schemas.openxmlformats.org/officeDocument/2006/relationships/hyperlink" Target="https://alisondb.legislature.state.al.us/alison/codeofalabama/1975/28-3A-25.htm" TargetMode="External"/><Relationship Id="rId628" Type="http://schemas.openxmlformats.org/officeDocument/2006/relationships/hyperlink" Target="https://leg.mt.gov/bills/mca/title_0500/chapter_0200/part_0010/section_0110/0500-0200-0010-0110.html" TargetMode="External"/><Relationship Id="rId835" Type="http://schemas.openxmlformats.org/officeDocument/2006/relationships/hyperlink" Target="https://codes.ohio.gov/ohio-revised-code/section-4743.10" TargetMode="External"/><Relationship Id="rId1258" Type="http://schemas.openxmlformats.org/officeDocument/2006/relationships/hyperlink" Target="https://law.lis.virginia.gov/vacode/57-2.02/" TargetMode="External"/><Relationship Id="rId267" Type="http://schemas.openxmlformats.org/officeDocument/2006/relationships/hyperlink" Target="https://www.capitol.hawaii.gov/hrscurrent/Vol12_Ch0501-0588/HRS0572/HRS_0572-0012_0002.htm" TargetMode="External"/><Relationship Id="rId474" Type="http://schemas.openxmlformats.org/officeDocument/2006/relationships/hyperlink" Target="https://advance.lexis.com/search?crid=93c9802a-075d-4d34-b2ef-bfa78342768b&amp;pdsearchterms=Md.%20HEALTH-GENERAL%20Code%20Ann.%20%C2%A7%2020-214&amp;pdbypasscitatordocs=False&amp;pdsourcegroupingtype=&amp;pdmfid=1000516&amp;pdisurlapi=true" TargetMode="External"/><Relationship Id="rId1020" Type="http://schemas.openxmlformats.org/officeDocument/2006/relationships/hyperlink" Target="https://advance.lexis.com/api/document/collection/statutes-legislation/id/4X9B-PFK0-R03N-90S9-00008-00?cite=Tenn.%20Code%20Ann.%20%C2%A7%2068-34-104&amp;context=1000516" TargetMode="External"/><Relationship Id="rId1118" Type="http://schemas.openxmlformats.org/officeDocument/2006/relationships/hyperlink" Target="https://app.leg.wa.gov/rcw/default.aspx?cite=29A.40.010" TargetMode="External"/><Relationship Id="rId127" Type="http://schemas.openxmlformats.org/officeDocument/2006/relationships/hyperlink" Target="https://leg.colorado.gov/sites/default/files/images/olls/crs2016-title-25.5.pdf" TargetMode="External"/><Relationship Id="rId681" Type="http://schemas.openxmlformats.org/officeDocument/2006/relationships/hyperlink" Target="https://www.leg.state.nv.us/const/nvconst.html" TargetMode="External"/><Relationship Id="rId779" Type="http://schemas.openxmlformats.org/officeDocument/2006/relationships/hyperlink" Target="https://www.nysenate.gov/legislation/laws/ISC/3221" TargetMode="External"/><Relationship Id="rId902" Type="http://schemas.openxmlformats.org/officeDocument/2006/relationships/hyperlink" Target="https://www.pacodeandbulletin.gov/Display/pacode?file=/secure/pacode/data/016/chapter51/s51.31.html" TargetMode="External"/><Relationship Id="rId986" Type="http://schemas.openxmlformats.org/officeDocument/2006/relationships/hyperlink" Target="https://sdlegislature.gov/Statutes/Codified_Laws/2057123" TargetMode="External"/><Relationship Id="rId31" Type="http://schemas.openxmlformats.org/officeDocument/2006/relationships/hyperlink" Target="http://www.akleg.gov/basis/statutes.asp" TargetMode="External"/><Relationship Id="rId334" Type="http://schemas.openxmlformats.org/officeDocument/2006/relationships/hyperlink" Target="http://iga.in.gov/legislative/laws/2021/ic/titles/034" TargetMode="External"/><Relationship Id="rId541" Type="http://schemas.openxmlformats.org/officeDocument/2006/relationships/hyperlink" Target="https://www.revisor.mn.gov/statutes/cite/203B.02" TargetMode="External"/><Relationship Id="rId639" Type="http://schemas.openxmlformats.org/officeDocument/2006/relationships/hyperlink" Target="https://leg.mt.gov/bills/mca/title_0500/chapter_0050/part_0050/sections_index.html" TargetMode="External"/><Relationship Id="rId1171" Type="http://schemas.openxmlformats.org/officeDocument/2006/relationships/hyperlink" Target="https://code.wvlegislature.gov/16-2B-4/" TargetMode="External"/><Relationship Id="rId180" Type="http://schemas.openxmlformats.org/officeDocument/2006/relationships/hyperlink" Target="https://delcode.delaware.gov/title13/c001/sc01/" TargetMode="External"/><Relationship Id="rId278" Type="http://schemas.openxmlformats.org/officeDocument/2006/relationships/hyperlink" Target="https://legislature.idaho.gov/statutesrules/idstat/Title18/T18CH6/SECT18-612/" TargetMode="External"/><Relationship Id="rId401" Type="http://schemas.openxmlformats.org/officeDocument/2006/relationships/hyperlink" Target="https://apps.legislature.ky.gov/law/statutes/statute.aspx?id=30643" TargetMode="External"/><Relationship Id="rId846" Type="http://schemas.openxmlformats.org/officeDocument/2006/relationships/hyperlink" Target="https://codes.ohio.gov/ohio-revised-code/section-4301.69" TargetMode="External"/><Relationship Id="rId1031" Type="http://schemas.openxmlformats.org/officeDocument/2006/relationships/hyperlink" Target="https://advance.lexis.com/api/document/collection/statutes-legislation/id/5GBS-HXM0-R03N-S4SX-00008-00?cite=Tenn.%20Code%20Ann.%20%C2%A7%2049-2-130&amp;context=1000516" TargetMode="External"/><Relationship Id="rId1129" Type="http://schemas.openxmlformats.org/officeDocument/2006/relationships/hyperlink" Target="https://app.leg.wa.gov/RCW/default.aspx?cite=9.02.150" TargetMode="External"/><Relationship Id="rId485" Type="http://schemas.openxmlformats.org/officeDocument/2006/relationships/hyperlink" Target="https://mgaleg.maryland.gov/2012rs/chapters_noln/Ch_2_hb0438T.pdf" TargetMode="External"/><Relationship Id="rId692" Type="http://schemas.openxmlformats.org/officeDocument/2006/relationships/hyperlink" Target="http://www.gencourt.state.nh.us/rsa/html/XLIII/457/457-37.htm" TargetMode="External"/><Relationship Id="rId706" Type="http://schemas.openxmlformats.org/officeDocument/2006/relationships/hyperlink" Target="https://www.education.nh.gov/" TargetMode="External"/><Relationship Id="rId913" Type="http://schemas.openxmlformats.org/officeDocument/2006/relationships/hyperlink" Target="https://www.pacodeandbulletin.gov/Display/pacode?file=/secure/pacode/data/016/chapter51/s51.42.html" TargetMode="External"/><Relationship Id="rId42" Type="http://schemas.openxmlformats.org/officeDocument/2006/relationships/hyperlink" Target="https://aasb.org/ask-aasb-what-constitutes-an-excused-absence/" TargetMode="External"/><Relationship Id="rId138" Type="http://schemas.openxmlformats.org/officeDocument/2006/relationships/hyperlink" Target="https://advance.lexis.com/api/document/collection/statutes-legislation/id/65KK-P0G3-CGX8-0042-00008-00?cite=C.R.S.%2018-13-122&amp;context=1000516" TargetMode="External"/><Relationship Id="rId345" Type="http://schemas.openxmlformats.org/officeDocument/2006/relationships/hyperlink" Target="https://iga.in.gov/legislative/laws/2022/ic/titles/7.1" TargetMode="External"/><Relationship Id="rId552" Type="http://schemas.openxmlformats.org/officeDocument/2006/relationships/hyperlink" Target="https://www.revisor.mn.gov/statutes/cite/145.925" TargetMode="External"/><Relationship Id="rId997" Type="http://schemas.openxmlformats.org/officeDocument/2006/relationships/hyperlink" Target="https://doe.sd.gov/" TargetMode="External"/><Relationship Id="rId1182" Type="http://schemas.openxmlformats.org/officeDocument/2006/relationships/hyperlink" Target="https://wvde.us/" TargetMode="External"/><Relationship Id="rId191" Type="http://schemas.openxmlformats.org/officeDocument/2006/relationships/hyperlink" Target="http://www.leg.state.fl.us/statutes/index.cfm?App_mode=Display_Statute&amp;URL=0700-0799/0761/0761.html" TargetMode="External"/><Relationship Id="rId205" Type="http://schemas.openxmlformats.org/officeDocument/2006/relationships/hyperlink" Target="http://www.leg.state.fl.us/statutes/index.cfm?App_mode=Display_Statute&amp;Search_String=&amp;URL=0300-0399/0381/Sections/0381.0051.html" TargetMode="External"/><Relationship Id="rId412" Type="http://schemas.openxmlformats.org/officeDocument/2006/relationships/hyperlink" Target="https://apps.legislature.ky.gov/law/statutes/statute.aspx?id=53173" TargetMode="External"/><Relationship Id="rId857" Type="http://schemas.openxmlformats.org/officeDocument/2006/relationships/hyperlink" Target="https://www.oscn.net/applications/oscn/DeliverDocument.asp?CiteID=98168" TargetMode="External"/><Relationship Id="rId1042" Type="http://schemas.openxmlformats.org/officeDocument/2006/relationships/hyperlink" Target="https://statutes.capitol.texas.gov/Docs/OC/htm/OC.103.htm" TargetMode="External"/><Relationship Id="rId289" Type="http://schemas.openxmlformats.org/officeDocument/2006/relationships/hyperlink" Target="https://legislature.idaho.gov/statutesrules/idstat/Title39/T39CH39/SECT39-3915/" TargetMode="External"/><Relationship Id="rId496" Type="http://schemas.openxmlformats.org/officeDocument/2006/relationships/hyperlink" Target="https://malegislature.gov/Laws/GeneralLaws/PartI/TitleXVI/Chapter112/Section12I" TargetMode="External"/><Relationship Id="rId717" Type="http://schemas.openxmlformats.org/officeDocument/2006/relationships/hyperlink" Target="https://lis.njleg.state.nj.us/nxt/gateway.dll/statutes%2F1%2F112%2F1926" TargetMode="External"/><Relationship Id="rId924" Type="http://schemas.openxmlformats.org/officeDocument/2006/relationships/hyperlink" Target="http://webserver.rilin.state.ri.us/Statutes/TITLE23/23-17/23-17-11.HTM" TargetMode="External"/><Relationship Id="rId53" Type="http://schemas.openxmlformats.org/officeDocument/2006/relationships/hyperlink" Target="https://www.azleg.gov/viewdocument/?docName=https://www.azleg.gov/ars/13/03620.htm" TargetMode="External"/><Relationship Id="rId149" Type="http://schemas.openxmlformats.org/officeDocument/2006/relationships/hyperlink" Target="https://portal.ct.gov/-/media/sots/regulations/Title_19/013dpdf.pdf" TargetMode="External"/><Relationship Id="rId356" Type="http://schemas.openxmlformats.org/officeDocument/2006/relationships/hyperlink" Target="https://www.legis.iowa.gov/docs/code/146.1.pdf" TargetMode="External"/><Relationship Id="rId563" Type="http://schemas.openxmlformats.org/officeDocument/2006/relationships/hyperlink" Target="https://www.revisor.mn.gov/statutes/cite/340A.503" TargetMode="External"/><Relationship Id="rId770" Type="http://schemas.openxmlformats.org/officeDocument/2006/relationships/hyperlink" Target="https://regs.health.ny.gov/content/section-4059-admissiondischarge" TargetMode="External"/><Relationship Id="rId1193" Type="http://schemas.openxmlformats.org/officeDocument/2006/relationships/hyperlink" Target="https://docs.legis.wisconsin.gov/statutes/statutes/253/09" TargetMode="External"/><Relationship Id="rId1207" Type="http://schemas.openxmlformats.org/officeDocument/2006/relationships/hyperlink" Target="https://docs.legis.wisconsin.gov/document/statutes/125.07(4)(b)" TargetMode="External"/><Relationship Id="rId216" Type="http://schemas.openxmlformats.org/officeDocument/2006/relationships/hyperlink" Target="http://www.leg.state.fl.us/Statutes/index.cfm?App_mode=Display_Statute&amp;Search_String=&amp;URL=0700-0799/0761/Sections/0761.061.html" TargetMode="External"/><Relationship Id="rId423" Type="http://schemas.openxmlformats.org/officeDocument/2006/relationships/hyperlink" Target="http://legis.la.gov/legis/Law.aspx?d=964996" TargetMode="External"/><Relationship Id="rId868" Type="http://schemas.openxmlformats.org/officeDocument/2006/relationships/hyperlink" Target="https://www.oscn.net/applications/oscn/DeliverDocument.asp?CiteID=479622" TargetMode="External"/><Relationship Id="rId1053" Type="http://schemas.openxmlformats.org/officeDocument/2006/relationships/hyperlink" Target="https://statutes.capitol.texas.gov/Docs/ED/htm/ED.25.htm" TargetMode="External"/><Relationship Id="rId1260" Type="http://schemas.openxmlformats.org/officeDocument/2006/relationships/printerSettings" Target="../printerSettings/printerSettings1.bin"/><Relationship Id="rId630" Type="http://schemas.openxmlformats.org/officeDocument/2006/relationships/hyperlink" Target="https://leg.mt.gov/bills/mca/title_0500/chapter_0200/part_0010/section_0110/0500-0200-0010-0110.html" TargetMode="External"/><Relationship Id="rId728" Type="http://schemas.openxmlformats.org/officeDocument/2006/relationships/hyperlink" Target="https://lis.njleg.state.nj.us/nxt/gateway.dll/statutes%2F1%2F15696%2F17461" TargetMode="External"/><Relationship Id="rId935" Type="http://schemas.openxmlformats.org/officeDocument/2006/relationships/hyperlink" Target="http://webserver.rilin.state.ri.us/Statutes/TITLE23/23-17/23-17-11.HTM" TargetMode="External"/><Relationship Id="rId64" Type="http://schemas.openxmlformats.org/officeDocument/2006/relationships/hyperlink" Target="https://advance.lexis.com/api/document/collection/statutes-legislation/id/4WVG-2SY0-R03M-82DM-00008-00?cite=A.C.A.%20%C2%A7%2020-16-601&amp;context=1000516" TargetMode="External"/><Relationship Id="rId367" Type="http://schemas.openxmlformats.org/officeDocument/2006/relationships/hyperlink" Target="https://www.ksrevisor.org/statutes/chapters/ch25/025_011_0019.html" TargetMode="External"/><Relationship Id="rId574" Type="http://schemas.openxmlformats.org/officeDocument/2006/relationships/hyperlink" Target="https://advance.lexis.com/api/document/collection/statutes-legislation/id/8P6B-83C2-D6RV-H09N-00008-00?cite=Miss.%20Code%20Ann.%20%C2%A7%2041-107-7&amp;context=1000516" TargetMode="External"/><Relationship Id="rId1120" Type="http://schemas.openxmlformats.org/officeDocument/2006/relationships/hyperlink" Target="https://app.leg.wa.gov/RCW/default.aspx?cite=48.43.065" TargetMode="External"/><Relationship Id="rId1218" Type="http://schemas.openxmlformats.org/officeDocument/2006/relationships/hyperlink" Target="https://advance.lexis.com/api/document/collection/statutes-legislation/id/56VF-H771-73WF-60FP-00008-00?cite=Wyo.%20Stat.%20%C2%A7%2042-5-101&amp;context=1000516" TargetMode="External"/><Relationship Id="rId227" Type="http://schemas.openxmlformats.org/officeDocument/2006/relationships/hyperlink" Target="https://advance.lexis.com/api/document/collection/statutes-legislation/id/6348-FV61-DYB7-W18R-00008-00?cite=O.C.G.A.%20%C2%A7%2016-12-142&amp;context=1000516" TargetMode="External"/><Relationship Id="rId781" Type="http://schemas.openxmlformats.org/officeDocument/2006/relationships/hyperlink" Target="https://www.nysenate.gov/legislation/laws/DOM/10-B" TargetMode="External"/><Relationship Id="rId879" Type="http://schemas.openxmlformats.org/officeDocument/2006/relationships/hyperlink" Target="https://www.oregonlegislature.gov/bills_laws/ors/ors435.html" TargetMode="External"/><Relationship Id="rId434" Type="http://schemas.openxmlformats.org/officeDocument/2006/relationships/hyperlink" Target="https://legislature.maine.gov/statutes/22/title22sec1591.html" TargetMode="External"/><Relationship Id="rId641" Type="http://schemas.openxmlformats.org/officeDocument/2006/relationships/hyperlink" Target="https://leg.mt.gov/bills/mca/title_0490/chapter_0020/part_0030/section_0030/0490-0020-0030-0030.html" TargetMode="External"/><Relationship Id="rId739" Type="http://schemas.openxmlformats.org/officeDocument/2006/relationships/hyperlink" Target="https://lawatlas.org/datasets/procedural-protections-in-reproductive-health-care-conscience-laws" TargetMode="External"/><Relationship Id="rId1064" Type="http://schemas.openxmlformats.org/officeDocument/2006/relationships/hyperlink" Target="https://le.utah.gov/xcode/Title76/Chapter7/76-7-S306.html" TargetMode="External"/><Relationship Id="rId280" Type="http://schemas.openxmlformats.org/officeDocument/2006/relationships/hyperlink" Target="https://legislature.idaho.gov/statutesrules/idstat/Title18/T18CH6/SECT18-611/" TargetMode="External"/><Relationship Id="rId501" Type="http://schemas.openxmlformats.org/officeDocument/2006/relationships/hyperlink" Target="https://malegislature.gov/Laws/GeneralLaws/PartI/TitleXVI/Chapter112/Section12I" TargetMode="External"/><Relationship Id="rId946" Type="http://schemas.openxmlformats.org/officeDocument/2006/relationships/hyperlink" Target="http://webserver.rilin.state.ri.us/Statutes/TITLE16/16-38/16-38-2.HTM" TargetMode="External"/><Relationship Id="rId1131" Type="http://schemas.openxmlformats.org/officeDocument/2006/relationships/hyperlink" Target="https://app.leg.wa.gov/RCW/default.aspx?cite=9.02.150" TargetMode="External"/><Relationship Id="rId1229" Type="http://schemas.openxmlformats.org/officeDocument/2006/relationships/hyperlink" Target="https://edu.wyoming.gov/" TargetMode="External"/><Relationship Id="rId75" Type="http://schemas.openxmlformats.org/officeDocument/2006/relationships/hyperlink" Target="https://advance.lexis.com/documentpage/?pdmfid=1000516&amp;crid=8e5beb82-d57d-4b33-9dd2-5495f5a4f98f&amp;nodeid=AAUAACAALAADAAF&amp;nodepath=%2FROOT%2FAAU%2FAAUAAC%2FAAUAACAAL%2FAAUAACAALAAD%2FAAUAACAALAADAAF&amp;level=5&amp;haschildren=&amp;populated=false&amp;title=20-16-304.+Public+policy+%E2%80%94+Availability+of+procedures%2C+supplies%2C+and+information+%E2%80%94+Exceptions.&amp;config=00JAA2ZjZiM2VhNS0wNTVlLTQ3NzUtYjQzYy0yYWZmODJiODRmMDYKAFBvZENhdGFsb2fXiYCnsel0plIgqpYkw9PK&amp;pddocfullpath=%2Fshared%2Fdocument%2Fstatutes-legislation%2Furn%3AcontentItem%3A4WVG-2SY0-R03M-82D0-00008-00&amp;ecomp=_g1_kkk&amp;prid=f87a2505-53fa-460b-85f8-0247b5c7eb78" TargetMode="External"/><Relationship Id="rId140" Type="http://schemas.openxmlformats.org/officeDocument/2006/relationships/hyperlink" Target="https://advance.lexis.com/api/document/collection/statutes-legislation/id/61P5-WW41-DYDC-J1S9-00008-00?cite=C.R.S.%2025-4-903&amp;context=1000516" TargetMode="External"/><Relationship Id="rId378" Type="http://schemas.openxmlformats.org/officeDocument/2006/relationships/hyperlink" Target="https://www.ksrevisor.org/statutes/chapters/ch65/065_004_0046.html" TargetMode="External"/><Relationship Id="rId585" Type="http://schemas.openxmlformats.org/officeDocument/2006/relationships/hyperlink" Target="https://advance.lexis.com/api/document/collection/statutes-legislation/id/8P6B-83C2-D6RV-H09M-00008-00?cite=Miss.%20Code%20Ann.%20%C2%A7%2041-107-5&amp;context=1000516" TargetMode="External"/><Relationship Id="rId792" Type="http://schemas.openxmlformats.org/officeDocument/2006/relationships/hyperlink" Target="https://www.ncleg.net/enactedlegislation/statutes/html/BySection/Chapter_163/GS_163-226.html" TargetMode="External"/><Relationship Id="rId806" Type="http://schemas.openxmlformats.org/officeDocument/2006/relationships/hyperlink" Target="https://www.ncleg.net/enactedlegislation/statutes/html/bysection/chapter_115c/gs_115c-379.html" TargetMode="External"/><Relationship Id="rId6" Type="http://schemas.openxmlformats.org/officeDocument/2006/relationships/hyperlink" Target="https://alisondb.legislature.state.al.us/alison/CodeOfAlabama/1975/22-21b-4.htm" TargetMode="External"/><Relationship Id="rId238" Type="http://schemas.openxmlformats.org/officeDocument/2006/relationships/hyperlink" Target="https://advance.lexis.com/api/document/collection/statutes-legislation/id/6348-FX31-DYB7-W0X0-00008-00?cite=O.C.G.A.%20%C2%A7%2031-20-6&amp;context=1000516" TargetMode="External"/><Relationship Id="rId445" Type="http://schemas.openxmlformats.org/officeDocument/2006/relationships/hyperlink" Target="https://legislature.maine.gov/statutes/34-B/title34-Bsec7016.html" TargetMode="External"/><Relationship Id="rId652" Type="http://schemas.openxmlformats.org/officeDocument/2006/relationships/hyperlink" Target="https://nebraskalegislature.gov/laws/statutes.php?statute=28-338" TargetMode="External"/><Relationship Id="rId1075" Type="http://schemas.openxmlformats.org/officeDocument/2006/relationships/hyperlink" Target="https://le.utah.gov/xcode/Title53G/Chapter6/53G-6-S201.html" TargetMode="External"/><Relationship Id="rId291" Type="http://schemas.openxmlformats.org/officeDocument/2006/relationships/hyperlink" Target="https://legislature.idaho.gov/statutesrules/idstat/Title23/T23CH6/SECT23-603/" TargetMode="External"/><Relationship Id="rId305" Type="http://schemas.openxmlformats.org/officeDocument/2006/relationships/hyperlink" Target="https://www.ilga.gov/legislation/ilcs/ilcs3.asp?ActID=2082&amp;ChapterID=58" TargetMode="External"/><Relationship Id="rId512" Type="http://schemas.openxmlformats.org/officeDocument/2006/relationships/hyperlink" Target="https://malegislature.gov/Laws/GeneralLaws/PartIV/TitleI/Chapter272/Section21B" TargetMode="External"/><Relationship Id="rId957" Type="http://schemas.openxmlformats.org/officeDocument/2006/relationships/hyperlink" Target="https://www.scstatehouse.gov/code/t44c041.php" TargetMode="External"/><Relationship Id="rId1142" Type="http://schemas.openxmlformats.org/officeDocument/2006/relationships/hyperlink" Target="https://apps.leg.wa.gov/rcw/default.aspx?cite=26.04.010" TargetMode="External"/><Relationship Id="rId86" Type="http://schemas.openxmlformats.org/officeDocument/2006/relationships/hyperlink" Target="https://advance.lexis.com/api/document/collection/statutes-legislation/id/4WM1-WKG0-R03M-R4XP-00008-00?cite=A.C.A.%20%C2%A7%203-3-202&amp;context=1000516" TargetMode="External"/><Relationship Id="rId151" Type="http://schemas.openxmlformats.org/officeDocument/2006/relationships/hyperlink" Target="https://portal.ct.gov/-/media/sots/regulations/Title_19/013dpdf.pdf" TargetMode="External"/><Relationship Id="rId389" Type="http://schemas.openxmlformats.org/officeDocument/2006/relationships/hyperlink" Target="https://www.ksde.org/" TargetMode="External"/><Relationship Id="rId596" Type="http://schemas.openxmlformats.org/officeDocument/2006/relationships/hyperlink" Target="https://advance.lexis.com/api/document/collection/statutes-legislation/id/8P6B-7Y92-8T6X-73X7-00008-00?cite=Miss.%20Code%20Ann.%20%C2%A7%2011-62-7&amp;context=1000516" TargetMode="External"/><Relationship Id="rId817" Type="http://schemas.openxmlformats.org/officeDocument/2006/relationships/hyperlink" Target="https://ndlegis.gov/cencode/t50c25-1.pdf" TargetMode="External"/><Relationship Id="rId1002" Type="http://schemas.openxmlformats.org/officeDocument/2006/relationships/hyperlink" Target="https://advance.lexis.com/api/document/collection/statutes-legislation/id/50J2-V4R0-R03M-S463-00008-00?cite=Tenn.%20Code%20Ann.%20%C2%A7%2039-15-204&amp;context=1000516" TargetMode="External"/><Relationship Id="rId249" Type="http://schemas.openxmlformats.org/officeDocument/2006/relationships/hyperlink" Target="https://advance.lexis.com/documentpage/?pdmfid=1000516&amp;crid=00cc6fb0-a03a-499e-bf45-2b4421b48fbd&amp;nodeid=AADAAEAADAAG&amp;nodepath=%2fROOT%2fAAD%2fAADAAE%2fAADAAEAAD%2fAADAAEAADAAG&amp;level=4&amp;haschildren=&amp;populated=false&amp;title=3-3-23.+Furnishing+to%2c+purchase+of%2c+or+possession+by+persons+under+21+years+of+age+of+alcoholic+beverages%3b+identification%3b+serving%2c+or+handling+by+persons+under+21+years+of+age+in+the+course+of+employment%3b+seller%E2%80%99s+receipt+of+false+identification%3b+immunity+for+seeking+medical+assistance+for+alcohol+related+overdose.&amp;config=00JAA1MDBlYzczZi1lYjFlLTQxMTgtYWE3OS02YTgyOGM2NWJlMDYKAFBvZENhdGFsb2feed0oM9qoQOMCSJFX5qkd&amp;pddocfullpath=%2fshared%2fdocument%2fstatutes-legislation%2furn%3acontentItem%3a6348-FRF1-DYB7-W0PT-00008-00&amp;ecomp=vgf5kkk&amp;prid=a69defec-51b7-49ce-b984-9273d677cdc5" TargetMode="External"/><Relationship Id="rId456" Type="http://schemas.openxmlformats.org/officeDocument/2006/relationships/hyperlink" Target="https://legislature.maine.gov/statutes/19-A/title19-Asec655.html" TargetMode="External"/><Relationship Id="rId663" Type="http://schemas.openxmlformats.org/officeDocument/2006/relationships/hyperlink" Target="https://nebraskalegislature.gov/laws/statutes.php?statute=79-201" TargetMode="External"/><Relationship Id="rId870" Type="http://schemas.openxmlformats.org/officeDocument/2006/relationships/hyperlink" Target="https://www.oscn.net/applications/oscn/DeliverDocument.asp?CiteID=91240" TargetMode="External"/><Relationship Id="rId1086" Type="http://schemas.openxmlformats.org/officeDocument/2006/relationships/hyperlink" Target="https://legislature.vermont.gov/statutes/section/09/139/04502" TargetMode="External"/><Relationship Id="rId13" Type="http://schemas.openxmlformats.org/officeDocument/2006/relationships/hyperlink" Target="https://alisondb.legislature.state.al.us/alison/CodeOfAlabama/1975/22-21b-4.htm" TargetMode="External"/><Relationship Id="rId109" Type="http://schemas.openxmlformats.org/officeDocument/2006/relationships/hyperlink" Target="https://leginfo.legislature.ca.gov/faces/codes_displayText.xhtml?lawCode=FAM&amp;division=3.&amp;title=&amp;part=3.&amp;chapter=1.&amp;article=" TargetMode="External"/><Relationship Id="rId316" Type="http://schemas.openxmlformats.org/officeDocument/2006/relationships/hyperlink" Target="https://www.ilga.gov/legislation/ilcs/ilcs3.asp?ActID=2082&amp;ChapterID=58" TargetMode="External"/><Relationship Id="rId523" Type="http://schemas.openxmlformats.org/officeDocument/2006/relationships/hyperlink" Target="https://malegislature.gov/Laws/GeneralLaws/PartI/TitleXII/Chapter76/Section1" TargetMode="External"/><Relationship Id="rId968" Type="http://schemas.openxmlformats.org/officeDocument/2006/relationships/hyperlink" Target="https://www.scstatehouse.gov/code/t44c139.php" TargetMode="External"/><Relationship Id="rId1153" Type="http://schemas.openxmlformats.org/officeDocument/2006/relationships/hyperlink" Target="https://code.wvlegislature.gov/3-3-1/" TargetMode="External"/><Relationship Id="rId97" Type="http://schemas.openxmlformats.org/officeDocument/2006/relationships/hyperlink" Target="https://leginfo.legislature.ca.gov/faces/codes_displayText.xhtml?lawCode=HSC&amp;division=106.&amp;title=&amp;part=2.&amp;chapter=2.&amp;article=2." TargetMode="External"/><Relationship Id="rId730" Type="http://schemas.openxmlformats.org/officeDocument/2006/relationships/hyperlink" Target="https://www.state.nj.us/education/code/current/title6a/chap16.pdf" TargetMode="External"/><Relationship Id="rId828" Type="http://schemas.openxmlformats.org/officeDocument/2006/relationships/hyperlink" Target="https://codes.ohio.gov/ohio-revised-code/section-4731.91" TargetMode="External"/><Relationship Id="rId1013" Type="http://schemas.openxmlformats.org/officeDocument/2006/relationships/hyperlink" Target="https://advance.lexis.com/api/document/collection/statutes-legislation/id/4X9B-PFK0-R03N-90S9-00008-00?cite=Tenn.%20Code%20Ann.%20%C2%A7%2068-34-104&amp;context=1000516" TargetMode="External"/><Relationship Id="rId162" Type="http://schemas.openxmlformats.org/officeDocument/2006/relationships/hyperlink" Target="https://www.cga.ct.gov/current/pub/chap_545.htm" TargetMode="External"/><Relationship Id="rId467" Type="http://schemas.openxmlformats.org/officeDocument/2006/relationships/hyperlink" Target="https://advance.lexis.com/api/document/collection/statutes-legislation/id/63NX-7CV1-F4GK-M431-00008-00?cite=Md.%20Election%20Law%20Code%20Ann.%20%C2%A7%209-304&amp;context=1000516" TargetMode="External"/><Relationship Id="rId1097" Type="http://schemas.openxmlformats.org/officeDocument/2006/relationships/hyperlink" Target="https://law.lis.virginia.gov/vacode/18.2-75/" TargetMode="External"/><Relationship Id="rId1220" Type="http://schemas.openxmlformats.org/officeDocument/2006/relationships/hyperlink" Target="https://advance.lexis.com/api/document/collection/statutes-legislation/id/56VF-H771-73WF-60FP-00008-00?cite=Wyo.%20Stat.%20%C2%A7%2042-5-101&amp;context=1000516" TargetMode="External"/><Relationship Id="rId674" Type="http://schemas.openxmlformats.org/officeDocument/2006/relationships/hyperlink" Target="https://www.leg.state.nv.us/nrs/nrs-632.html" TargetMode="External"/><Relationship Id="rId881" Type="http://schemas.openxmlformats.org/officeDocument/2006/relationships/hyperlink" Target="https://www.oregonlegislature.gov/bills_laws/ors/ors435.html" TargetMode="External"/><Relationship Id="rId979" Type="http://schemas.openxmlformats.org/officeDocument/2006/relationships/hyperlink" Target="https://ed.sc.gov/districts-schools/student-intervention-services/chronic-absenteeism/" TargetMode="External"/><Relationship Id="rId24" Type="http://schemas.openxmlformats.org/officeDocument/2006/relationships/hyperlink" Target="https://alisondb.legislature.state.al.us/alison/CodeOfAlabama/1975/16-28-13.htm" TargetMode="External"/><Relationship Id="rId327" Type="http://schemas.openxmlformats.org/officeDocument/2006/relationships/hyperlink" Target="https://www.ilga.gov/legislation/ilcs/ilcs4.asp?ActID=2086&amp;ChapterID=59&amp;SeqStart=900000&amp;SeqEnd=3000000" TargetMode="External"/><Relationship Id="rId534" Type="http://schemas.openxmlformats.org/officeDocument/2006/relationships/hyperlink" Target="https://www.legislature.mi.gov/(S(u0nnb2y5zp1uuc0kad3c3i3b))/mileg.aspx?page=getobject&amp;objectname=mcl-722-623" TargetMode="External"/><Relationship Id="rId741" Type="http://schemas.openxmlformats.org/officeDocument/2006/relationships/hyperlink" Target="https://lawatlas.org/datasets/procedural-protections-in-reproductive-health-care-conscience-laws" TargetMode="External"/><Relationship Id="rId839" Type="http://schemas.openxmlformats.org/officeDocument/2006/relationships/hyperlink" Target="https://codes.ohio.gov/ohio-revised-code/section-4743.10" TargetMode="External"/><Relationship Id="rId1164" Type="http://schemas.openxmlformats.org/officeDocument/2006/relationships/hyperlink" Target="https://code.wvlegislature.gov/16-11-1/" TargetMode="External"/><Relationship Id="rId173" Type="http://schemas.openxmlformats.org/officeDocument/2006/relationships/hyperlink" Target="https://delcode.delaware.gov/title24/c017/sc09/index.html" TargetMode="External"/><Relationship Id="rId380" Type="http://schemas.openxmlformats.org/officeDocument/2006/relationships/hyperlink" Target="https://www.ksrevisor.org/statutes/chapters/ch65/065_004_0046.html" TargetMode="External"/><Relationship Id="rId601" Type="http://schemas.openxmlformats.org/officeDocument/2006/relationships/hyperlink" Target="https://advance.lexis.com/documentpage/?pdmfid=1000516&amp;crid=673ccd7a-18e1-44dd-a5ea-e60fbfbd8d4a&amp;nodeid=ABJAACABI&amp;nodepath=%2fROOT%2fABJ%2fABJAAC%2fABJAACABI&amp;level=3&amp;haschildren=&amp;populated=false&amp;title=%C2%A7+67-3-54.+Exemption+for+person+over+age+18+but+less+than+21%3b+parental+consent%3b+military+personnel%3b+employee+of+establishment+licensed+to+sell+light+wine%2c+light+spirit+product+or+beer.&amp;config=00JABhZDIzMTViZS04NjcxLTQ1MDItOTllOS03MDg0ZTQxYzU4ZTQKAFBvZENhdGFsb2f8inKxYiqNVSihJeNKRlUp&amp;pddocfullpath=%2fshared%2fdocument%2fstatutes-legislation%2furn%3acontentItem%3a605H-JY43-CH1B-T0V3-00008-00&amp;ecomp=vgf5kkk&amp;prid=d7a5528c-5326-4658-bd11-9410b8d32893" TargetMode="External"/><Relationship Id="rId1024" Type="http://schemas.openxmlformats.org/officeDocument/2006/relationships/hyperlink" Target="https://advance.lexis.com/api/document/collection/statutes-legislation/id/4X9B-PFK0-R03N-90S9-00008-00?cite=Tenn.%20Code%20Ann.%20%C2%A7%2068-34-104&amp;context=1000516" TargetMode="External"/><Relationship Id="rId1231" Type="http://schemas.openxmlformats.org/officeDocument/2006/relationships/hyperlink" Target="https://edu.wyoming.gov/" TargetMode="External"/><Relationship Id="rId240" Type="http://schemas.openxmlformats.org/officeDocument/2006/relationships/hyperlink" Target="https://advance.lexis.com/api/document/collection/statutes-legislation/id/6348-FV61-DYB7-W18R-00008-00?cite=O.C.G.A.%20%C2%A7%2016-12-142&amp;context=1000516" TargetMode="External"/><Relationship Id="rId478" Type="http://schemas.openxmlformats.org/officeDocument/2006/relationships/hyperlink" Target="https://advance.lexis.com/api/document/collection/statutes-legislation/id/63NX-7CT1-JGPY-X472-00008-00?cite=Md.%20HEALTH-GENERAL%20Code%20Ann.%20%C2%A7%2020-214&amp;context=1000516" TargetMode="External"/><Relationship Id="rId685" Type="http://schemas.openxmlformats.org/officeDocument/2006/relationships/hyperlink" Target="https://www.leg.state.nv.us/NRS/NRS-392.html" TargetMode="External"/><Relationship Id="rId892" Type="http://schemas.openxmlformats.org/officeDocument/2006/relationships/hyperlink" Target="https://www.oregonlegislature.gov/bills_laws/ors/ors471.html" TargetMode="External"/><Relationship Id="rId906" Type="http://schemas.openxmlformats.org/officeDocument/2006/relationships/hyperlink" Target="https://www.pacodeandbulletin.gov/Display/pacode?file=/secure/pacode/data/016/chapter51/s51.43.html" TargetMode="External"/><Relationship Id="rId35" Type="http://schemas.openxmlformats.org/officeDocument/2006/relationships/hyperlink" Target="https://www.akleg.gov/basis/statutes.asp" TargetMode="External"/><Relationship Id="rId100" Type="http://schemas.openxmlformats.org/officeDocument/2006/relationships/hyperlink" Target="https://leginfo.legislature.ca.gov/faces/codes_displayText.xhtml?lawCode=HSC&amp;division=106.&amp;title=&amp;part=2.&amp;chapter=2.&amp;article=2." TargetMode="External"/><Relationship Id="rId338" Type="http://schemas.openxmlformats.org/officeDocument/2006/relationships/hyperlink" Target="http://iga.in.gov/legislative/laws/2020/ic/titles/016" TargetMode="External"/><Relationship Id="rId545" Type="http://schemas.openxmlformats.org/officeDocument/2006/relationships/hyperlink" Target="https://www.revisor.mn.gov/statutes/cite/145.414" TargetMode="External"/><Relationship Id="rId752" Type="http://schemas.openxmlformats.org/officeDocument/2006/relationships/hyperlink" Target="https://nmonesource.com/nmos/nmsa/en/item/4384/index.do" TargetMode="External"/><Relationship Id="rId1175" Type="http://schemas.openxmlformats.org/officeDocument/2006/relationships/hyperlink" Target="https://code.wvlegislature.gov/33-16E-7/" TargetMode="External"/><Relationship Id="rId184" Type="http://schemas.openxmlformats.org/officeDocument/2006/relationships/hyperlink" Target="https://delcode.delaware.gov/title16/c009/sc01/index.html" TargetMode="External"/><Relationship Id="rId391" Type="http://schemas.openxmlformats.org/officeDocument/2006/relationships/hyperlink" Target="https://apps.legislature.ky.gov/law/statutes/statute.aspx?id=52127" TargetMode="External"/><Relationship Id="rId405" Type="http://schemas.openxmlformats.org/officeDocument/2006/relationships/hyperlink" Target="https://apps.legislature.ky.gov/law/statutes/statute.aspx?id=30643" TargetMode="External"/><Relationship Id="rId612" Type="http://schemas.openxmlformats.org/officeDocument/2006/relationships/hyperlink" Target="https://www.revisor.mo.gov/main/OneSection.aspx?section=197.032" TargetMode="External"/><Relationship Id="rId1035" Type="http://schemas.openxmlformats.org/officeDocument/2006/relationships/hyperlink" Target="https://statutes.capitol.texas.gov/Docs/FA/htm/FA.2.htm" TargetMode="External"/><Relationship Id="rId1242" Type="http://schemas.openxmlformats.org/officeDocument/2006/relationships/hyperlink" Target="https://apps.legislature.ky.gov/law/statutes/statute.aspx?id=42395" TargetMode="External"/><Relationship Id="rId251" Type="http://schemas.openxmlformats.org/officeDocument/2006/relationships/hyperlink" Target="https://www.gadoe.org/External-Affairs-and-Policy/State-Board-of-Education/SBOE%20Rules/160-5-1-.10.pdf" TargetMode="External"/><Relationship Id="rId489" Type="http://schemas.openxmlformats.org/officeDocument/2006/relationships/hyperlink" Target="https://mgaleg.maryland.gov/mgawebsite/laws/StatuteText?article=gcr&amp;section=10-117&amp;enactments=false" TargetMode="External"/><Relationship Id="rId696" Type="http://schemas.openxmlformats.org/officeDocument/2006/relationships/hyperlink" Target="http://www.gencourt.state.nh.us/rsa/html/XLIII/457/457-37.htm" TargetMode="External"/><Relationship Id="rId917" Type="http://schemas.openxmlformats.org/officeDocument/2006/relationships/hyperlink" Target="https://www.pacodeandbulletin.gov/Display/pacode?file=/secure/pacode/data/028/chapter23/s23.84.html" TargetMode="External"/><Relationship Id="rId1102" Type="http://schemas.openxmlformats.org/officeDocument/2006/relationships/hyperlink" Target="https://law.lis.virginia.gov/vacode/title18.2/chapter4/section18.2-75/" TargetMode="External"/><Relationship Id="rId46" Type="http://schemas.openxmlformats.org/officeDocument/2006/relationships/hyperlink" Target="https://www.azleg.gov/viewdocument/?docName=https://www.azleg.gov/ars/36/02154.htm" TargetMode="External"/><Relationship Id="rId349" Type="http://schemas.openxmlformats.org/officeDocument/2006/relationships/hyperlink" Target="https://iga.in.gov/legislative/laws/2022/ic/titles/020" TargetMode="External"/><Relationship Id="rId556" Type="http://schemas.openxmlformats.org/officeDocument/2006/relationships/hyperlink" Target="https://www.revisor.mn.gov/statutes/cite/517.09" TargetMode="External"/><Relationship Id="rId763" Type="http://schemas.openxmlformats.org/officeDocument/2006/relationships/hyperlink" Target="https://nmonesource.com/nmos/nmsa/en/item/4368/index.do" TargetMode="External"/><Relationship Id="rId1186" Type="http://schemas.openxmlformats.org/officeDocument/2006/relationships/hyperlink" Target="https://docs.legis.wisconsin.gov/statutes/statutes/253/09/1" TargetMode="External"/><Relationship Id="rId111" Type="http://schemas.openxmlformats.org/officeDocument/2006/relationships/hyperlink" Target="https://leginfo.legislature.ca.gov/faces/codes_displayText.xhtml?lawCode=FAM&amp;division=3.&amp;title=&amp;part=3.&amp;chapter=1.&amp;article=" TargetMode="External"/><Relationship Id="rId195" Type="http://schemas.openxmlformats.org/officeDocument/2006/relationships/hyperlink" Target="http://www.leg.state.fl.us/statutes/index.cfm?App_mode=Display_Statute&amp;Search_String=&amp;URL=0300-0399/0390/Sections/0390.0111.html" TargetMode="External"/><Relationship Id="rId209" Type="http://schemas.openxmlformats.org/officeDocument/2006/relationships/hyperlink" Target="http://www.leg.state.fl.us/statutes/index.cfm?App_mode=Display_Statute&amp;Search_String=&amp;URL=0300-0399/0381/Sections/0381.0051.html" TargetMode="External"/><Relationship Id="rId416" Type="http://schemas.openxmlformats.org/officeDocument/2006/relationships/hyperlink" Target="https://legis.la.gov/Legis/Law.aspx?d=725125" TargetMode="External"/><Relationship Id="rId970" Type="http://schemas.openxmlformats.org/officeDocument/2006/relationships/hyperlink" Target="https://www.scstatehouse.gov/code/t44c139.php" TargetMode="External"/><Relationship Id="rId1046" Type="http://schemas.openxmlformats.org/officeDocument/2006/relationships/hyperlink" Target="https://statutes.capitol.texas.gov/Docs/FA/htm/FA.2.htm" TargetMode="External"/><Relationship Id="rId1253" Type="http://schemas.openxmlformats.org/officeDocument/2006/relationships/hyperlink" Target="https://www.scstatehouse.gov/code/t01c032.php" TargetMode="External"/><Relationship Id="rId623" Type="http://schemas.openxmlformats.org/officeDocument/2006/relationships/hyperlink" Target="https://revisor.mo.gov/main/OneSection.aspx?section=167.031" TargetMode="External"/><Relationship Id="rId830" Type="http://schemas.openxmlformats.org/officeDocument/2006/relationships/hyperlink" Target="https://codes.ohio.gov/ohio-revised-code/section-4743.10" TargetMode="External"/><Relationship Id="rId928" Type="http://schemas.openxmlformats.org/officeDocument/2006/relationships/hyperlink" Target="http://webserver.rilin.state.ri.us/Statutes/TITLE23/23-17/23-17-11.HTM" TargetMode="External"/><Relationship Id="rId57" Type="http://schemas.openxmlformats.org/officeDocument/2006/relationships/hyperlink" Target="https://www.azleg.gov/viewdocument/?docName=https://www.azleg.gov/ars/15/00806.htm" TargetMode="External"/><Relationship Id="rId262" Type="http://schemas.openxmlformats.org/officeDocument/2006/relationships/hyperlink" Target="https://www.capitol.hawaii.gov/hrscurrent/Vol09_Ch0431-0435H/HRS0431/HRS_0431-0010A-0116_0007.htm" TargetMode="External"/><Relationship Id="rId567" Type="http://schemas.openxmlformats.org/officeDocument/2006/relationships/hyperlink" Target="http://../Downloads/RLS%20with%20Noel/Q&amp;A%20Student%20Absences%20(7).pdf" TargetMode="External"/><Relationship Id="rId1113" Type="http://schemas.openxmlformats.org/officeDocument/2006/relationships/hyperlink" Target="https://law.lis.virginia.gov/vacode/title4.1/chapter3/section4.1-305/" TargetMode="External"/><Relationship Id="rId1197" Type="http://schemas.openxmlformats.org/officeDocument/2006/relationships/hyperlink" Target="https://docs.legis.wisconsin.gov/statutes/statutes/253/09" TargetMode="External"/><Relationship Id="rId122" Type="http://schemas.openxmlformats.org/officeDocument/2006/relationships/hyperlink" Target="https://advance.lexis.com/api/document/collection/statutes-legislation/id/61P5-WPB1-DYDC-J25D-00008-00?cite=C.R.S.%201-5-401&amp;context=1000516" TargetMode="External"/><Relationship Id="rId774"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981" Type="http://schemas.openxmlformats.org/officeDocument/2006/relationships/hyperlink" Target="https://sdlegislature.gov/Statutes/Codified_Laws/2040876" TargetMode="External"/><Relationship Id="rId1057" Type="http://schemas.openxmlformats.org/officeDocument/2006/relationships/hyperlink" Target="https://le.utah.gov/xcode/Title20A/Chapter3A/20A-3a-S202.html" TargetMode="External"/><Relationship Id="rId427" Type="http://schemas.openxmlformats.org/officeDocument/2006/relationships/hyperlink" Target="https://legis.la.gov/Legis/Law.aspx?d=78725" TargetMode="External"/><Relationship Id="rId634" Type="http://schemas.openxmlformats.org/officeDocument/2006/relationships/hyperlink" Target="https://leg.mt.gov/bills/mca/title_0500/chapter_0050/part_0050/section_0030/0500-0050-0050-0030.html" TargetMode="External"/><Relationship Id="rId841" Type="http://schemas.openxmlformats.org/officeDocument/2006/relationships/hyperlink" Target="https://codes.ohio.gov/ohio-revised-code/section-4743.10" TargetMode="External"/><Relationship Id="rId273" Type="http://schemas.openxmlformats.org/officeDocument/2006/relationships/hyperlink" Target="https://www.capitol.hawaii.gov/hrscurrent/vol05_ch0261-0319/hrs0302a/hrs_0302a-1139.htm" TargetMode="External"/><Relationship Id="rId480" Type="http://schemas.openxmlformats.org/officeDocument/2006/relationships/hyperlink" Target="https://govt.westlaw.com/mdc/Document/N0FF727A0A71111DBB5DDAC3692B918BC?viewType=FullText&amp;originationContext=documenttoc&amp;transitionType=CategoryPageItem&amp;contextData=(sc.Default)" TargetMode="External"/><Relationship Id="rId701" Type="http://schemas.openxmlformats.org/officeDocument/2006/relationships/hyperlink" Target="https://www.gencourt.state.nh.us/rsa/html/XIII/179/179-10.htm" TargetMode="External"/><Relationship Id="rId939" Type="http://schemas.openxmlformats.org/officeDocument/2006/relationships/hyperlink" Target="http://webserver.rilin.state.ri.us/Statutes/TITLE15/15-3/15-3-6.1.HTM" TargetMode="External"/><Relationship Id="rId1124" Type="http://schemas.openxmlformats.org/officeDocument/2006/relationships/hyperlink" Target="https://lawatlas.org/datasets/procedural-protections-in-reproductive-health-care-conscience-laws" TargetMode="External"/><Relationship Id="rId68" Type="http://schemas.openxmlformats.org/officeDocument/2006/relationships/hyperlink" Target="https://advance.lexis.com/api/document/collection/statutes-legislation/id/62B4-FC90-R03K-P2KJ-00008-00?cite=A.C.A.%20%C2%A7%2017-80-504&amp;context=1000516" TargetMode="External"/><Relationship Id="rId133" Type="http://schemas.openxmlformats.org/officeDocument/2006/relationships/hyperlink" Target="https://advance.lexis.com/api/document/collection/statutes-legislation/id/630C-HWH3-GXJ9-34DC-00008-00?cite=C.R.S.%2025-6-102&amp;context=1000516" TargetMode="External"/><Relationship Id="rId340" Type="http://schemas.openxmlformats.org/officeDocument/2006/relationships/hyperlink" Target="http://iga.in.gov/legislative/laws/2020/ic/titles/016" TargetMode="External"/><Relationship Id="rId578" Type="http://schemas.openxmlformats.org/officeDocument/2006/relationships/hyperlink" Target="https://advance.lexis.com/api/document/collection/statutes-legislation/id/8P6B-83C2-D6RV-H09M-00008-00?cite=Miss.%20Code%20Ann.%20%C2%A7%2041-107-5&amp;context=1000516" TargetMode="External"/><Relationship Id="rId785" Type="http://schemas.openxmlformats.org/officeDocument/2006/relationships/hyperlink" Target="https://www.nysenate.gov/legislation/laws/SOS/413" TargetMode="External"/><Relationship Id="rId992" Type="http://schemas.openxmlformats.org/officeDocument/2006/relationships/hyperlink" Target="https://sdlegislature.gov/Statutes/Codified_Laws/2059080" TargetMode="External"/><Relationship Id="rId200" Type="http://schemas.openxmlformats.org/officeDocument/2006/relationships/hyperlink" Target="http://www.leg.state.fl.us/statutes/index.cfm?App_mode=Display_Statute&amp;Search_String=&amp;URL=0300-0399/0390/Sections/0390.0111.html" TargetMode="External"/><Relationship Id="rId438" Type="http://schemas.openxmlformats.org/officeDocument/2006/relationships/hyperlink" Target="https://legislature.maine.gov/statutes/22/title22sec1591.html" TargetMode="External"/><Relationship Id="rId645" Type="http://schemas.openxmlformats.org/officeDocument/2006/relationships/hyperlink" Target="https://leg.mt.gov/bills/mca/title_0450/chapter_0050/part_0060/section_0240/0450-0050-0060-0240.html" TargetMode="External"/><Relationship Id="rId852" Type="http://schemas.openxmlformats.org/officeDocument/2006/relationships/hyperlink" Target="https://www.oscn.net/applications/oscn/DeliverDocument.asp?CiteID=78713" TargetMode="External"/><Relationship Id="rId1068" Type="http://schemas.openxmlformats.org/officeDocument/2006/relationships/hyperlink" Target="https://le.utah.gov/xcode/Title63G/Chapter20/63G-20-S102.html" TargetMode="External"/><Relationship Id="rId284" Type="http://schemas.openxmlformats.org/officeDocument/2006/relationships/hyperlink" Target="https://legislature.idaho.gov/statutesrules/idstat/Title39/T39CH39/SECT39-3915/" TargetMode="External"/><Relationship Id="rId491" Type="http://schemas.openxmlformats.org/officeDocument/2006/relationships/hyperlink" Target="https://advance.lexis.com/api/document/collection/statutes-legislation/id/63NX-7CW1-JCBX-S0FK-00008-00?cite=Md.%20EDUCATION%20Code%20Ann.%20%C2%A7%207-403&amp;context=1000516" TargetMode="External"/><Relationship Id="rId505" Type="http://schemas.openxmlformats.org/officeDocument/2006/relationships/hyperlink" Target="https://malegislature.gov/Laws/GeneralLaws/PartIV/TitleI/Chapter272/Section21B" TargetMode="External"/><Relationship Id="rId712" Type="http://schemas.openxmlformats.org/officeDocument/2006/relationships/hyperlink" Target="https://lis.njleg.state.nj.us/nxt/gateway.dll/statutes%2F1%2F112%2F1927" TargetMode="External"/><Relationship Id="rId1135" Type="http://schemas.openxmlformats.org/officeDocument/2006/relationships/hyperlink" Target="https://app.leg.wa.gov/RCW/default.aspx?cite=9.02.150" TargetMode="External"/><Relationship Id="rId79" Type="http://schemas.openxmlformats.org/officeDocument/2006/relationships/hyperlink" Target="https://advance.lexis.com/api/document/collection/statutes-legislation/id/4WVG-2SY0-R03M-82D0-00008-00?cite=A.C.A.%20%C2%A7%2020-16-304&amp;context=1000516" TargetMode="External"/><Relationship Id="rId144" Type="http://schemas.openxmlformats.org/officeDocument/2006/relationships/hyperlink" Target="https://www.sos.state.co.us/CCR/DisplayRule.do?action=ruleinfo&amp;ruleId=3012&amp;deptID=4&amp;agencyID=109&amp;deptName=300&amp;agencyName=301%20Colorado%20State%20Board%20of%20Education&amp;seriesNum=1%20CCR%20301-78" TargetMode="External"/><Relationship Id="rId589" Type="http://schemas.openxmlformats.org/officeDocument/2006/relationships/hyperlink" Target="https://advance.lexis.com/api/document/collection/statutes-legislation/id/8P6B-83C2-D6RV-H09M-00008-00?cite=Miss.%20Code%20Ann.%20%C2%A7%2041-107-5&amp;context=1000516" TargetMode="External"/><Relationship Id="rId796" Type="http://schemas.openxmlformats.org/officeDocument/2006/relationships/hyperlink" Target="https://www.ncleg.net/enactedlegislation/statutes/html/bysection/chapter_14/gs_14-45.1.html" TargetMode="External"/><Relationship Id="rId1202" Type="http://schemas.openxmlformats.org/officeDocument/2006/relationships/hyperlink" Target="https://docs.legis.wisconsin.gov/statutes/statutes/253/075" TargetMode="External"/><Relationship Id="rId351" Type="http://schemas.openxmlformats.org/officeDocument/2006/relationships/hyperlink" Target="https://www.legis.iowa.gov/docs/code/53.1.pdf" TargetMode="External"/><Relationship Id="rId449" Type="http://schemas.openxmlformats.org/officeDocument/2006/relationships/hyperlink" Target="https://legislature.maine.gov/statutes/22/title22sec1903.html" TargetMode="External"/><Relationship Id="rId656" Type="http://schemas.openxmlformats.org/officeDocument/2006/relationships/hyperlink" Target="https://nebraskalegislature.gov/laws/statutes.php?statute=28-338" TargetMode="External"/><Relationship Id="rId863" Type="http://schemas.openxmlformats.org/officeDocument/2006/relationships/hyperlink" Target="https://www.oscn.net/applications/oscn/DeliverDocument.asp?CiteID=476108" TargetMode="External"/><Relationship Id="rId1079" Type="http://schemas.openxmlformats.org/officeDocument/2006/relationships/hyperlink" Target="https://legislature.vermont.gov/statutes/section/17/051/02537a" TargetMode="External"/><Relationship Id="rId211" Type="http://schemas.openxmlformats.org/officeDocument/2006/relationships/hyperlink" Target="http://www.leg.state.fl.us/statutes/index.cfm?App_mode=Display_Statute&amp;Search_String=&amp;URL=0300-0399/0381/Sections/0381.0051.html" TargetMode="External"/><Relationship Id="rId295" Type="http://schemas.openxmlformats.org/officeDocument/2006/relationships/hyperlink" Target="https://www.sde.idaho.gov/finance/shared/2018-2019/2018-2019-SDE-Attendance-and-Enrollment-Manual.pdf" TargetMode="External"/><Relationship Id="rId309" Type="http://schemas.openxmlformats.org/officeDocument/2006/relationships/hyperlink" Target="https://www.ilga.gov/legislation/ilcs/ilcs3.asp?ActID=2082&amp;ChapterID=58" TargetMode="External"/><Relationship Id="rId516" Type="http://schemas.openxmlformats.org/officeDocument/2006/relationships/hyperlink" Target="https://malegislature.gov/Laws/GeneralLaws/PartI/TitleXXII/Chapter175/Section47W" TargetMode="External"/><Relationship Id="rId1146" Type="http://schemas.openxmlformats.org/officeDocument/2006/relationships/hyperlink" Target="https://apps.leg.wa.gov/rcw/default.aspx?cite=26.04.010" TargetMode="External"/><Relationship Id="rId723" Type="http://schemas.openxmlformats.org/officeDocument/2006/relationships/hyperlink" Target="https://lis.njleg.state.nj.us/nxt/gateway.dll/statutes%2F1%2F7044%2F7144" TargetMode="External"/><Relationship Id="rId930" Type="http://schemas.openxmlformats.org/officeDocument/2006/relationships/hyperlink" Target="http://webserver.rilin.state.ri.us/Statutes/TITLE23/23-17/23-17-11.HTM" TargetMode="External"/><Relationship Id="rId1006" Type="http://schemas.openxmlformats.org/officeDocument/2006/relationships/hyperlink" Target="https://advance.lexis.com/api/document/collection/statutes-legislation/id/50J2-V4R0-R03M-S463-00008-00?cite=Tenn.%20Code%20Ann.%20%C2%A7%2039-15-204&amp;context=1000516" TargetMode="External"/><Relationship Id="rId155" Type="http://schemas.openxmlformats.org/officeDocument/2006/relationships/hyperlink" Target="https://www.cga.ct.gov/current/pub/chap_700c.htm" TargetMode="External"/><Relationship Id="rId362" Type="http://schemas.openxmlformats.org/officeDocument/2006/relationships/hyperlink" Target="https://www.legis.iowa.gov/docs/code/123.47.pdf" TargetMode="External"/><Relationship Id="rId1213"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222" Type="http://schemas.openxmlformats.org/officeDocument/2006/relationships/hyperlink" Target="http://www.leg.state.fl.us/Statutes/index.cfm?mode=View%20Statutes&amp;SubMenu=1&amp;App_mode=Display_Statute&amp;Search_String=1003.22&amp;URL=1000-1099/1003/Sections/1003.22.html" TargetMode="External"/><Relationship Id="rId667" Type="http://schemas.openxmlformats.org/officeDocument/2006/relationships/hyperlink" Target="https://www.leg.state.nv.us/NRS/NRS-293.html" TargetMode="External"/><Relationship Id="rId874" Type="http://schemas.openxmlformats.org/officeDocument/2006/relationships/hyperlink" Target="https://sde.ok.gov/" TargetMode="External"/><Relationship Id="rId17" Type="http://schemas.openxmlformats.org/officeDocument/2006/relationships/hyperlink" Target="https://alisondb.legislature.state.al.us/alison/CodeOfAlabama/1975/22-21b-4.htm" TargetMode="External"/><Relationship Id="rId527" Type="http://schemas.openxmlformats.org/officeDocument/2006/relationships/hyperlink" Target="https://www.legislature.mi.gov/(S(jypyluaegz1lflw5ipaswrmu))/mileg.aspx?page=getObject&amp;objectName=mcl-333-20181" TargetMode="External"/><Relationship Id="rId734" Type="http://schemas.openxmlformats.org/officeDocument/2006/relationships/hyperlink" Target="https://nmonesource.com/nmos/nmsa/en/item/4384/index.do" TargetMode="External"/><Relationship Id="rId941" Type="http://schemas.openxmlformats.org/officeDocument/2006/relationships/hyperlink" Target="http://webserver.rilin.state.ri.us/Statutes/TITLE15/15-3/15-3-6.1.HTM" TargetMode="External"/><Relationship Id="rId1157" Type="http://schemas.openxmlformats.org/officeDocument/2006/relationships/hyperlink" Target="https://code.wvlegislature.gov/16-2F-7/" TargetMode="External"/><Relationship Id="rId70" Type="http://schemas.openxmlformats.org/officeDocument/2006/relationships/hyperlink" Target="https://advance.lexis.com/api/document/collection/statutes-legislation/id/4WVG-2SY0-R03M-82DM-00008-00?cite=A.C.A.%20%C2%A7%2020-16-601&amp;context=1000516" TargetMode="External"/><Relationship Id="rId166" Type="http://schemas.openxmlformats.org/officeDocument/2006/relationships/hyperlink" Target="https://portal.ct.gov/SDE/Chronic-Absence/Chronic-Absence/Documents" TargetMode="External"/><Relationship Id="rId373" Type="http://schemas.openxmlformats.org/officeDocument/2006/relationships/hyperlink" Target="https://www.ksrevisor.org/statutes/chapters/ch65/065_004_0043.html" TargetMode="External"/><Relationship Id="rId580" Type="http://schemas.openxmlformats.org/officeDocument/2006/relationships/hyperlink" Target="https://advance.lexis.com/api/document/collection/statutes-legislation/id/8P6B-83C2-D6RV-H09N-00008-00?cite=Miss.%20Code%20Ann.%20%C2%A7%2041-107-7&amp;context=1000516" TargetMode="External"/><Relationship Id="rId801" Type="http://schemas.openxmlformats.org/officeDocument/2006/relationships/hyperlink" Target="https://www.ncleg.gov/EnactedLegislation/Statutes/HTML/BySection/Chapter_58/GS_58-3-178.html" TargetMode="External"/><Relationship Id="rId1017"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224" Type="http://schemas.openxmlformats.org/officeDocument/2006/relationships/hyperlink" Target="https://advance.lexis.com/documentpage/?pdmfid=1000516&amp;crid=2b632305-b386-4a33-a2ff-ce755ed3915d&amp;nodeid=AAOAAEAADAAG&amp;nodepath=%2FROOT%2FAAO%2FAAOAAE%2FAAOAAEAAD%2FAAOAAEAADAAG&amp;level=4&amp;haschildren=&amp;populated=false&amp;title=%C2%A7%E2%80%8214-3-205.+Child+abuse+or+neglect%3B+persons+required+to+report.&amp;config=00JABmMTEzODA5Zi0wOWExLTQ3NTAtOThmNy0xYjc5ZjUwYzRkZmIKAFBvZENhdGFsb2f3sjqEYfYX7EMD8yWYBYCu&amp;pddocfullpath=%2Fshared%2Fdocument%2Fstatutes-legislation%2Furn%3AcontentItem%3A5YFJ-H9F3-GXJ9-321D-00008-00&amp;ecomp=8gf5kkk&amp;prid=745b29aa-ade8-4e76-a859-ea6249f47694" TargetMode="External"/><Relationship Id="rId1" Type="http://schemas.openxmlformats.org/officeDocument/2006/relationships/hyperlink" Target="https://constitutii.files.wordpress.com/2013/02/alabama.pdf" TargetMode="External"/><Relationship Id="rId233" Type="http://schemas.openxmlformats.org/officeDocument/2006/relationships/hyperlink" Target="https://advance.lexis.com/api/document/collection/statutes-legislation/id/6348-FX31-DYB7-W0X0-00008-00?cite=O.C.G.A.%20%C2%A7%2031-20-6&amp;context=1000516" TargetMode="External"/><Relationship Id="rId440" Type="http://schemas.openxmlformats.org/officeDocument/2006/relationships/hyperlink" Target="https://legislature.maine.gov/statutes/22/title22sec1591.html" TargetMode="External"/><Relationship Id="rId678" Type="http://schemas.openxmlformats.org/officeDocument/2006/relationships/hyperlink" Target="https://www.leg.state.nv.us/const/nvconst.html" TargetMode="External"/><Relationship Id="rId885" Type="http://schemas.openxmlformats.org/officeDocument/2006/relationships/hyperlink" Target="https://www.oregonlegislature.gov/bills_laws/ors/ors435.html" TargetMode="External"/><Relationship Id="rId1070" Type="http://schemas.openxmlformats.org/officeDocument/2006/relationships/hyperlink" Target="https://le.utah.gov/xcode/Title63G/Chapter20/63G-20-S301.html" TargetMode="External"/><Relationship Id="rId28" Type="http://schemas.openxmlformats.org/officeDocument/2006/relationships/hyperlink" Target="http://www.akleg.gov/basis/statutes.asp" TargetMode="External"/><Relationship Id="rId300" Type="http://schemas.openxmlformats.org/officeDocument/2006/relationships/hyperlink" Target="https://www.ilga.gov/legislation/ilcs/ilcs4.asp?ActID=2086&amp;ChapterID=59&amp;SeqStart=900000&amp;SeqEnd=3000000" TargetMode="External"/><Relationship Id="rId538" Type="http://schemas.openxmlformats.org/officeDocument/2006/relationships/hyperlink" Target="http://www.legislature.mi.gov/(S(uogcjjw0uqsurdjpkyabok1l))/mileg.aspx?page=getObject&amp;objectName=mcl-380-1561" TargetMode="External"/><Relationship Id="rId745" Type="http://schemas.openxmlformats.org/officeDocument/2006/relationships/hyperlink" Target="https://nmonesource.com/nmos/nmsa/en/item/4384/index.do" TargetMode="External"/><Relationship Id="rId952" Type="http://schemas.openxmlformats.org/officeDocument/2006/relationships/hyperlink" Target="https://www.scstatehouse.gov/code/t07c015.php" TargetMode="External"/><Relationship Id="rId1168" Type="http://schemas.openxmlformats.org/officeDocument/2006/relationships/hyperlink" Target="https://code.wvlegislature.gov/16-11-1/" TargetMode="External"/><Relationship Id="rId81" Type="http://schemas.openxmlformats.org/officeDocument/2006/relationships/hyperlink" Target="https://advance.lexis.com/api/document/collection/statutes-legislation/id/4WVG-2SY0-R03M-82D0-00008-00?cite=A.C.A.%20%C2%A7%2020-16-304&amp;context=1000516" TargetMode="External"/><Relationship Id="rId177" Type="http://schemas.openxmlformats.org/officeDocument/2006/relationships/hyperlink" Target="https://delcode.delaware.gov/title24/c017/sc09/index.html" TargetMode="External"/><Relationship Id="rId384" Type="http://schemas.openxmlformats.org/officeDocument/2006/relationships/hyperlink" Target="http://www.ksrevisor.org/statutes/chapters/ch41/041_007_0027.html" TargetMode="External"/><Relationship Id="rId591" Type="http://schemas.openxmlformats.org/officeDocument/2006/relationships/hyperlink" Target="https://advance.lexis.com/api/document/collection/statutes-legislation/id/8P6B-83C2-D6RV-H09M-00008-00?cite=Miss.%20Code%20Ann.%20%C2%A7%2041-107-5&amp;context=1000516" TargetMode="External"/><Relationship Id="rId605" Type="http://schemas.openxmlformats.org/officeDocument/2006/relationships/hyperlink" Target="https://advance.lexis.com/documentpage/?pdmfid=1000516&amp;crid=dcb08806-6dc9-4193-9860-c7fd255005cb&amp;nodeid=AAUAAKAADAAJ&amp;nodepath=%2fROOT%2fAAU%2fAAUAAK%2fAAUAAKAAD%2fAAUAAKAADAAJ&amp;level=4&amp;haschildren=&amp;populated=false&amp;title=%C2%A7+37-13-91.+Compulsory+school+attendance+requirements+generally%3b+enforcement+of+law.&amp;config=00JABhZDIzMTViZS04NjcxLTQ1MDItOTllOS03MDg0ZTQxYzU4ZTQKAFBvZENhdGFsb2f8inKxYiqNVSihJeNKRlUp&amp;pddocfullpath=%2fshared%2fdocument%2fstatutes-legislation%2furn%3acontentItem%3a8P6B-82S2-8T6X-727H-00008-00&amp;ecomp=8gf5kkk&amp;prid=0bc4d2be-72a2-4679-b91a-e74d2f1effae" TargetMode="External"/><Relationship Id="rId812" Type="http://schemas.openxmlformats.org/officeDocument/2006/relationships/hyperlink" Target="https://ndlegis.gov/cencode/t23c16.pdf" TargetMode="External"/><Relationship Id="rId1028" Type="http://schemas.openxmlformats.org/officeDocument/2006/relationships/hyperlink" Target="https://advance.lexis.com/documentpage/?pdmfid=1000516&amp;crid=eef037f9-7a5f-4106-86e1-d7bf61c0bd3c&amp;nodeid=AABAADAAN&amp;nodepath=%2fROOT%2fAAB%2fAABAAD%2fAABAADAAN&amp;level=3&amp;haschildren=&amp;populated=false&amp;title=1-3-113.+Eighteen-year-olds+%E2%80%94+Legal+responsibility+%E2%80%94+Tobacco%2c+smoking+hemp%2c+or+vapor+products+and+alcoholic+beverage+restrictions+on+persons+under+twenty-one+(21)+years+of+age.&amp;config=025054JABlOTJjNmIyNi0wYjI0LTRjZGEtYWE5ZC0zNGFhOWNhMjFlNDgKAFBvZENhdGFsb2cDFQ14bX2GfyBTaI9WcPX5&amp;pddocfullpath=%2fshared%2fdocument%2fstatutes-legislation%2furn%3acontentItem%3a60CH-Y9M0-R03J-M4GX-00008-00&amp;ecomp=vgf5kkk&amp;prid=f8464c7b-a740-4496-a7b1-8be4d2747eb3" TargetMode="External"/><Relationship Id="rId1235" Type="http://schemas.openxmlformats.org/officeDocument/2006/relationships/hyperlink" Target="https://www.cga.ct.gov/current/pub/chap_925.htm" TargetMode="External"/><Relationship Id="rId244" Type="http://schemas.openxmlformats.org/officeDocument/2006/relationships/hyperlink" Target="https://advance.lexis.com/api/document/collection/statutes-legislation/id/6348-FV61-DYB7-W18R-00008-00?cite=O.C.G.A.%20%C2%A7%2016-12-142&amp;context=1000516" TargetMode="External"/><Relationship Id="rId689" Type="http://schemas.openxmlformats.org/officeDocument/2006/relationships/hyperlink" Target="https://doe.nv.gov/" TargetMode="External"/><Relationship Id="rId896" Type="http://schemas.openxmlformats.org/officeDocument/2006/relationships/hyperlink" Target="https://www.oregonlegislature.gov/bills_laws/ors/ors339.html" TargetMode="External"/><Relationship Id="rId1081" Type="http://schemas.openxmlformats.org/officeDocument/2006/relationships/hyperlink" Target="https://legislature.vermont.gov/statutes/section/18/223/09497" TargetMode="External"/><Relationship Id="rId39" Type="http://schemas.openxmlformats.org/officeDocument/2006/relationships/hyperlink" Target="https://www.akleg.gov/basis/statutes.asp" TargetMode="External"/><Relationship Id="rId451" Type="http://schemas.openxmlformats.org/officeDocument/2006/relationships/hyperlink" Target="https://legislature.maine.gov/statutes/22/title22sec1903.html" TargetMode="External"/><Relationship Id="rId549" Type="http://schemas.openxmlformats.org/officeDocument/2006/relationships/hyperlink" Target="https://www.revisor.mn.gov/statutes/cite/145.414" TargetMode="External"/><Relationship Id="rId756" Type="http://schemas.openxmlformats.org/officeDocument/2006/relationships/hyperlink" Target="https://lawatlas.org/datasets/procedural-protections-in-reproductive-health-care-conscience-laws" TargetMode="External"/><Relationship Id="rId1179" Type="http://schemas.openxmlformats.org/officeDocument/2006/relationships/hyperlink" Target="https://code.wvlegislature.gov/16-3-4/" TargetMode="External"/><Relationship Id="rId104" Type="http://schemas.openxmlformats.org/officeDocument/2006/relationships/hyperlink" Target="https://leginfo.legislature.ca.gov/faces/codes_displaySection.xhtml?sectionNum=733.&amp;lawCode=BPC" TargetMode="External"/><Relationship Id="rId188" Type="http://schemas.openxmlformats.org/officeDocument/2006/relationships/hyperlink" Target="https://delcode.delaware.gov/title14/c027/sc01/" TargetMode="External"/><Relationship Id="rId311" Type="http://schemas.openxmlformats.org/officeDocument/2006/relationships/hyperlink" Target="https://www.ilga.gov/legislation/ilcs/ilcs3.asp?ActID=2082&amp;ChapterID=58" TargetMode="External"/><Relationship Id="rId395" Type="http://schemas.openxmlformats.org/officeDocument/2006/relationships/hyperlink" Target="https://apps.legislature.ky.gov/law/statutes/statute.aspx?id=30643" TargetMode="External"/><Relationship Id="rId409" Type="http://schemas.openxmlformats.org/officeDocument/2006/relationships/hyperlink" Target="https://apps.legislature.ky.gov/law/statutes/statute.aspx?id=20003" TargetMode="External"/><Relationship Id="rId963" Type="http://schemas.openxmlformats.org/officeDocument/2006/relationships/hyperlink" Target="https://www.scstatehouse.gov/code/t44c139.php" TargetMode="External"/><Relationship Id="rId1039" Type="http://schemas.openxmlformats.org/officeDocument/2006/relationships/hyperlink" Target="https://statutes.capitol.texas.gov/Docs/OC/htm/OC.103.htm" TargetMode="External"/><Relationship Id="rId1246" Type="http://schemas.openxmlformats.org/officeDocument/2006/relationships/hyperlink" Target="https://leg.mt.gov/bills/mca/title_0270/chapter_0330/part_0010/section_0050/0270-0330-0010-0050.html" TargetMode="External"/><Relationship Id="rId92" Type="http://schemas.openxmlformats.org/officeDocument/2006/relationships/hyperlink" Target="https://dese.ade.arkansas.gov/" TargetMode="External"/><Relationship Id="rId616" Type="http://schemas.openxmlformats.org/officeDocument/2006/relationships/hyperlink" Target="https://revisor.mo.gov/main/OneSection.aspx?section=376.1199" TargetMode="External"/><Relationship Id="rId823" Type="http://schemas.openxmlformats.org/officeDocument/2006/relationships/hyperlink" Target="https://codes.ohio.gov/ohio-revised-code/section-3509.02" TargetMode="External"/><Relationship Id="rId255" Type="http://schemas.openxmlformats.org/officeDocument/2006/relationships/hyperlink" Target="https://www.capitol.hawaii.gov/hrscurrent/Vol10_Ch0436-0474/HRS0453/HRS_0453-0016.htm" TargetMode="External"/><Relationship Id="rId462" Type="http://schemas.openxmlformats.org/officeDocument/2006/relationships/hyperlink" Target="https://legislature.maine.gov/statutes/28-A/title28-Asec2051.html" TargetMode="External"/><Relationship Id="rId1092" Type="http://schemas.openxmlformats.org/officeDocument/2006/relationships/hyperlink" Target="https://legislature.vermont.gov/statutes/section/16/025/01123" TargetMode="External"/><Relationship Id="rId1106" Type="http://schemas.openxmlformats.org/officeDocument/2006/relationships/hyperlink" Target="https://law.lis.virginia.gov/vacode/32.1-134/" TargetMode="External"/><Relationship Id="rId115" Type="http://schemas.openxmlformats.org/officeDocument/2006/relationships/hyperlink" Target="https://leginfo.legislature.ca.gov/faces/codes_displaySection.xhtml?sectionNum=25660.5.&amp;nodeTreePath=13.14.3&amp;lawCode=BPC" TargetMode="External"/><Relationship Id="rId322" Type="http://schemas.openxmlformats.org/officeDocument/2006/relationships/hyperlink" Target="https://www.ilga.gov/legislation/ilcs/ilcs3.asp?ActID=2082&amp;ChapAct=745" TargetMode="External"/><Relationship Id="rId767" Type="http://schemas.openxmlformats.org/officeDocument/2006/relationships/hyperlink" Target="https://regs.health.ny.gov/content/section-4059-admissiondischarge" TargetMode="External"/><Relationship Id="rId974" Type="http://schemas.openxmlformats.org/officeDocument/2006/relationships/hyperlink" Target="https://www.scstatehouse.gov/code/t61c006.php" TargetMode="External"/><Relationship Id="rId199" Type="http://schemas.openxmlformats.org/officeDocument/2006/relationships/hyperlink" Target="http://www.leg.state.fl.us/statutes/index.cfm?App_mode=Display_Statute&amp;Search_String=&amp;URL=0300-0399/0390/Sections/0390.0111.html" TargetMode="External"/><Relationship Id="rId627" Type="http://schemas.openxmlformats.org/officeDocument/2006/relationships/hyperlink" Target="https://leg.mt.gov/bills/mca/title_0500/chapter_0200/part_0010/section_0110/0500-0200-0010-0110.html" TargetMode="External"/><Relationship Id="rId834" Type="http://schemas.openxmlformats.org/officeDocument/2006/relationships/hyperlink" Target="https://codes.ohio.gov/ohio-revised-code/section-4743.10" TargetMode="External"/><Relationship Id="rId1257" Type="http://schemas.openxmlformats.org/officeDocument/2006/relationships/hyperlink" Target="https://le.utah.gov/~2024/bills/static/SB0150.html" TargetMode="External"/><Relationship Id="rId266" Type="http://schemas.openxmlformats.org/officeDocument/2006/relationships/hyperlink" Target="https://www.capitol.hawaii.gov/hrscurrent/Vol12_Ch0501-0588/HRS0572/HRS_0572-0012_0001.htm" TargetMode="External"/><Relationship Id="rId473" Type="http://schemas.openxmlformats.org/officeDocument/2006/relationships/hyperlink" Target="https://advance.lexis.com/api/document/collection/statutes-legislation/id/63NX-7CT1-JGPY-X472-00008-00?cite=Md.%20HEALTH-GENERAL%20Code%20Ann.%20%C2%A7%2020-214&amp;context=1000516" TargetMode="External"/><Relationship Id="rId680" Type="http://schemas.openxmlformats.org/officeDocument/2006/relationships/hyperlink" Target="https://www.leg.state.nv.us/const/nvconst.html" TargetMode="External"/><Relationship Id="rId901" Type="http://schemas.openxmlformats.org/officeDocument/2006/relationships/hyperlink" Target="https://www.pacodeandbulletin.gov/Display/pacode?file=/secure/pacode/data/016/chapter51/s51.31.html" TargetMode="External"/><Relationship Id="rId1117" Type="http://schemas.openxmlformats.org/officeDocument/2006/relationships/hyperlink" Target="https://www.doe.virginia.gov/programs-services/student-services/attendance-school-engagement" TargetMode="External"/><Relationship Id="rId30" Type="http://schemas.openxmlformats.org/officeDocument/2006/relationships/hyperlink" Target="http://www.akleg.gov/basis/statutes.asp" TargetMode="External"/><Relationship Id="rId126" Type="http://schemas.openxmlformats.org/officeDocument/2006/relationships/hyperlink" Target="https://advance.lexis.com/api/document/collection/statutes-legislation/id/61P5-WWD1-DYDC-J0YX-00008-00?cite=C.R.S.%2025.5-10-235&amp;context=1000516" TargetMode="External"/><Relationship Id="rId333" Type="http://schemas.openxmlformats.org/officeDocument/2006/relationships/hyperlink" Target="https://www.ilga.gov/legislation/ilcs/ilcs4.asp?DocName=010500050HArt%2E+26&amp;ActID=1005&amp;ChapterID=17&amp;SeqStart=170200000&amp;SeqEnd=172900000" TargetMode="External"/><Relationship Id="rId540" Type="http://schemas.openxmlformats.org/officeDocument/2006/relationships/hyperlink" Target="http://www.legislature.mi.gov/(S(uogcjjw0uqsurdjpkyabok1l))/mileg.aspx?page=getObject&amp;objectName=mcl-380-1561" TargetMode="External"/><Relationship Id="rId778"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985" Type="http://schemas.openxmlformats.org/officeDocument/2006/relationships/hyperlink" Target="https://sdlegislature.gov/Statutes/Codified_Laws/2057123" TargetMode="External"/><Relationship Id="rId1170" Type="http://schemas.openxmlformats.org/officeDocument/2006/relationships/hyperlink" Target="https://code.wvlegislature.gov/16-2B-4/" TargetMode="External"/><Relationship Id="rId638" Type="http://schemas.openxmlformats.org/officeDocument/2006/relationships/hyperlink" Target="https://leg.mt.gov/bills/mca/title_0500/chapter_0050/part_0050/section_0020/0500-0050-0050-0020.html" TargetMode="External"/><Relationship Id="rId845" Type="http://schemas.openxmlformats.org/officeDocument/2006/relationships/hyperlink" Target="https://codes.ohio.gov/ohio-revised-code/section-4301.69" TargetMode="External"/><Relationship Id="rId1030" Type="http://schemas.openxmlformats.org/officeDocument/2006/relationships/hyperlink" Target="https://advance.lexis.com/documentpage/?pdmfid=1000516&amp;crid=3d1ee7d4-a0fb-4628-8a18-6a66c4c9971e&amp;nodeid=ABXAAGABEAAE&amp;nodepath=%2FROOT%2FABX%2FABXAAG%2FABXAAGABE%2FABXAAGABEAAE&amp;level=4&amp;haschildren=&amp;populated=false&amp;title=49-6-2904.+Rights+of+students.&amp;config=025054JABlOTJjNmIyNi0wYjI0LTRjZGEtYWE5ZC0zNGFhOWNhMjFlNDgKAFBvZENhdGFsb2cDFQ14bX2GfyBTaI9WcPX5&amp;pddocfullpath=%2Fshared%2Fdocument%2Fstatutes-legislation%2Furn%3AcontentItem%3A4X55-GPT0-R03N-K4M9-00008-00&amp;ecomp=8gf5kkk&amp;prid=c7c59603-65b7-4557-a68c-864a075b203c" TargetMode="External"/><Relationship Id="rId277" Type="http://schemas.openxmlformats.org/officeDocument/2006/relationships/hyperlink" Target="https://legislature.idaho.gov/statutesrules/idstat/Title18/T18CH6/SECT18-612/" TargetMode="External"/><Relationship Id="rId400" Type="http://schemas.openxmlformats.org/officeDocument/2006/relationships/hyperlink" Target="https://apps.legislature.ky.gov/law/statutes/statute.aspx?id=30643" TargetMode="External"/><Relationship Id="rId484" Type="http://schemas.openxmlformats.org/officeDocument/2006/relationships/hyperlink" Target="https://mgaleg.maryland.gov/2012rs/chapters_noln/Ch_2_hb0438T.pdf" TargetMode="External"/><Relationship Id="rId705" Type="http://schemas.openxmlformats.org/officeDocument/2006/relationships/hyperlink" Target="http://www.gencourt.state.nh.us/rsa/html/XV/193/193-1.htm" TargetMode="External"/><Relationship Id="rId1128" Type="http://schemas.openxmlformats.org/officeDocument/2006/relationships/hyperlink" Target="https://app.leg.wa.gov/RCW/default.aspx?cite=9.02.150" TargetMode="External"/><Relationship Id="rId137" Type="http://schemas.openxmlformats.org/officeDocument/2006/relationships/hyperlink" Target="https://advance.lexis.com/documentpage/?pdmfid=1000516&amp;crid=ac3941da-d951-43e8-9ec7-c3195280609b&amp;nodeid=AATAAGAAEAAE&amp;nodepath=%2FROOT%2FAAT%2FAATAAG%2FAATAAGAAE%2FAATAAGAAEAAE&amp;level=4&amp;haschildren=&amp;populated=false&amp;title=19-3-304.+Persons+required+to+report+child+abuse+or+neglect.&amp;config=014FJAAyNGJkY2Y4Zi1mNjgyLTRkN2YtYmE4OS03NTYzNzYzOTg0OGEKAFBvZENhdGFsb2d592qv2Kywlf8caKqYROP5&amp;pddocfullpath=%2Fshared%2Fdocument%2Fstatutes-legislation%2Furn%3AcontentItem%3A65HV-01K3-GXF6-847X-00008-00&amp;ecomp=8gf59kk&amp;prid=f71e017f-0e01-46e5-ad96-77cc30a465be" TargetMode="External"/><Relationship Id="rId344" Type="http://schemas.openxmlformats.org/officeDocument/2006/relationships/hyperlink" Target="https://iga.in.gov/legislative/laws/2022/ic/titles/7.1" TargetMode="External"/><Relationship Id="rId691" Type="http://schemas.openxmlformats.org/officeDocument/2006/relationships/hyperlink" Target="https://www.gencourt.state.nh.us/rsa/html/LXIII/657/657-1.htm" TargetMode="External"/><Relationship Id="rId789" Type="http://schemas.openxmlformats.org/officeDocument/2006/relationships/hyperlink" Target="https://www.nysenate.gov/legislation/laws/PBH/2164" TargetMode="External"/><Relationship Id="rId912" Type="http://schemas.openxmlformats.org/officeDocument/2006/relationships/hyperlink" Target="https://www.pacodeandbulletin.gov/Display/pacode?file=/secure/pacode/data/016/chapter51/s51.41.html" TargetMode="External"/><Relationship Id="rId996" Type="http://schemas.openxmlformats.org/officeDocument/2006/relationships/hyperlink" Target="https://sdlegislature.gov/Statutes/Codified_Laws/2042000" TargetMode="External"/><Relationship Id="rId41" Type="http://schemas.openxmlformats.org/officeDocument/2006/relationships/hyperlink" Target="https://www.akleg.gov/basis/statutes.asp" TargetMode="External"/><Relationship Id="rId551" Type="http://schemas.openxmlformats.org/officeDocument/2006/relationships/hyperlink" Target="https://www.revisor.mn.gov/statutes/cite/145.925" TargetMode="External"/><Relationship Id="rId649" Type="http://schemas.openxmlformats.org/officeDocument/2006/relationships/hyperlink" Target="https://leg.mt.gov/bills/mca/title_0200/chapter_0050/part_0010/section_0050/0200-0050-0010-0050.html" TargetMode="External"/><Relationship Id="rId856" Type="http://schemas.openxmlformats.org/officeDocument/2006/relationships/hyperlink" Target="https://www.oscn.net/applications/oscn/DeliverDocument.asp?CiteID=98168" TargetMode="External"/><Relationship Id="rId1181" Type="http://schemas.openxmlformats.org/officeDocument/2006/relationships/hyperlink" Target="https://code.wvlegislature.gov/18-8-1/" TargetMode="External"/><Relationship Id="rId190" Type="http://schemas.openxmlformats.org/officeDocument/2006/relationships/hyperlink" Target="https://education.delaware.gov/" TargetMode="External"/><Relationship Id="rId204" Type="http://schemas.openxmlformats.org/officeDocument/2006/relationships/hyperlink" Target="http://www.leg.state.fl.us/statutes/index.cfm?App_mode=Display_Statute&amp;Search_String=&amp;URL=0300-0399/0381/Sections/0381.0051.html" TargetMode="External"/><Relationship Id="rId288" Type="http://schemas.openxmlformats.org/officeDocument/2006/relationships/hyperlink" Target="https://legislature.idaho.gov/statutesrules/idstat/Title39/T39CH39/SECT39-3915/" TargetMode="External"/><Relationship Id="rId411" Type="http://schemas.openxmlformats.org/officeDocument/2006/relationships/hyperlink" Target="https://apps.legislature.ky.gov/law/statutes/statute.aspx?id=51860" TargetMode="External"/><Relationship Id="rId509" Type="http://schemas.openxmlformats.org/officeDocument/2006/relationships/hyperlink" Target="https://malegislature.gov/Laws/GeneralLaws/PartIV/TitleI/Chapter272/Section21B" TargetMode="External"/><Relationship Id="rId1041" Type="http://schemas.openxmlformats.org/officeDocument/2006/relationships/hyperlink" Target="https://statutes.capitol.texas.gov/Docs/OC/htm/OC.103.htm" TargetMode="External"/><Relationship Id="rId1139" Type="http://schemas.openxmlformats.org/officeDocument/2006/relationships/hyperlink" Target="https://app.leg.wa.gov/RCW/default.aspx?cite=9.02.150" TargetMode="External"/><Relationship Id="rId495" Type="http://schemas.openxmlformats.org/officeDocument/2006/relationships/hyperlink" Target="https://malegislature.gov/Laws/GeneralLaws/PartI/TitleVIII/Chapter54/Section86" TargetMode="External"/><Relationship Id="rId716" Type="http://schemas.openxmlformats.org/officeDocument/2006/relationships/hyperlink" Target="https://lis.njleg.state.nj.us/nxt/gateway.dll/statutes%2F1%2F112%2F1926" TargetMode="External"/><Relationship Id="rId923" Type="http://schemas.openxmlformats.org/officeDocument/2006/relationships/hyperlink" Target="http://webserver.rilin.state.ri.us/Statutes/TITLE23/23-17/23-17-11.HTM" TargetMode="External"/><Relationship Id="rId52" Type="http://schemas.openxmlformats.org/officeDocument/2006/relationships/hyperlink" Target="https://www.azleg.gov/viewdocument/?docName=https://www.azleg.gov/ars/20/01057-08.htm" TargetMode="External"/><Relationship Id="rId148" Type="http://schemas.openxmlformats.org/officeDocument/2006/relationships/hyperlink" Target="https://portal.ct.gov/-/media/sots/regulations/Title_19/013dpdf.pdf" TargetMode="External"/><Relationship Id="rId355" Type="http://schemas.openxmlformats.org/officeDocument/2006/relationships/hyperlink" Target="https://www.legis.iowa.gov/docs/code/146.1.pdf" TargetMode="External"/><Relationship Id="rId562" Type="http://schemas.openxmlformats.org/officeDocument/2006/relationships/hyperlink" Target="https://www.revisor.mn.gov/statutes/cite/340A.503" TargetMode="External"/><Relationship Id="rId1192" Type="http://schemas.openxmlformats.org/officeDocument/2006/relationships/hyperlink" Target="https://docs.legis.wisconsin.gov/statutes/statutes/253/09" TargetMode="External"/><Relationship Id="rId1206" Type="http://schemas.openxmlformats.org/officeDocument/2006/relationships/hyperlink" Target="https://docs.legis.wisconsin.gov/statutes/statutes/125/i/07" TargetMode="External"/><Relationship Id="rId215" Type="http://schemas.openxmlformats.org/officeDocument/2006/relationships/hyperlink" Target="http://www.leg.state.fl.us/Statutes/index.cfm?App_mode=Display_Statute&amp;Search_String=&amp;URL=0700-0799/0761/Sections/0761.061.html" TargetMode="External"/><Relationship Id="rId422" Type="http://schemas.openxmlformats.org/officeDocument/2006/relationships/hyperlink" Target="http://legis.la.gov/legis/Law.aspx?p=y&amp;d=964987" TargetMode="External"/><Relationship Id="rId867" Type="http://schemas.openxmlformats.org/officeDocument/2006/relationships/hyperlink" Target="https://www.oscn.net/applications/oscn/DeliverDocument.asp?CiteID=479622" TargetMode="External"/><Relationship Id="rId1052" Type="http://schemas.openxmlformats.org/officeDocument/2006/relationships/hyperlink" Target="https://statutes.capitol.texas.gov/SOTWDocs/ED/htm/ED.38.htm" TargetMode="External"/><Relationship Id="rId299" Type="http://schemas.openxmlformats.org/officeDocument/2006/relationships/hyperlink" Target="https://ilga.gov/legislation/ilcs/ilcs4.asp?DocName=001000050HArt%2E+19&amp;ActID=170&amp;ChapterID=3&amp;SeqStart=69600000&amp;SeqEnd=72100000" TargetMode="External"/><Relationship Id="rId727" Type="http://schemas.openxmlformats.org/officeDocument/2006/relationships/hyperlink" Target="https://lis.njleg.state.nj.us/nxt/gateway.dll/statutes%2F1%2F22143%2F22155" TargetMode="External"/><Relationship Id="rId934" Type="http://schemas.openxmlformats.org/officeDocument/2006/relationships/hyperlink" Target="http://webserver.rilin.state.ri.us/Statutes/TITLE23/23-17/23-17-11.HTM" TargetMode="External"/><Relationship Id="rId63" Type="http://schemas.openxmlformats.org/officeDocument/2006/relationships/hyperlink" Target="https://advance.lexis.com/api/document/collection/statutes-legislation/id/62B4-FC90-R03K-P2KJ-00008-00?cite=A.C.A.%20%C2%A7%2017-80-504&amp;context=1000516" TargetMode="External"/><Relationship Id="rId159" Type="http://schemas.openxmlformats.org/officeDocument/2006/relationships/hyperlink" Target="https://www.cga.ct.gov/current/pub/chap_815e.htm" TargetMode="External"/><Relationship Id="rId366" Type="http://schemas.openxmlformats.org/officeDocument/2006/relationships/hyperlink" Target="https://www.ksrevisor.org/statutes/chapters/ch60/060_053_0003.html" TargetMode="External"/><Relationship Id="rId573" Type="http://schemas.openxmlformats.org/officeDocument/2006/relationships/hyperlink" Target="https://advance.lexis.com/api/document/collection/statutes-legislation/id/8P6B-83C2-D6RV-H09N-00008-00?cite=Miss.%20Code%20Ann.%20%C2%A7%2041-107-7&amp;context=1000516" TargetMode="External"/><Relationship Id="rId780" Type="http://schemas.openxmlformats.org/officeDocument/2006/relationships/hyperlink" Target="https://www.nysenate.gov/legislation/laws/DOM/10-B" TargetMode="External"/><Relationship Id="rId1217"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226" Type="http://schemas.openxmlformats.org/officeDocument/2006/relationships/hyperlink" Target="https://advance.lexis.com/api/document/collection/statutes-legislation/id/6348-FV61-DYB7-W18R-00008-00?cite=O.C.G.A.%20%C2%A7%2016-12-142&amp;context=1000516" TargetMode="External"/><Relationship Id="rId433" Type="http://schemas.openxmlformats.org/officeDocument/2006/relationships/hyperlink" Target="https://legislature.maine.gov/statutes/19-A/title19-Asec655.html" TargetMode="External"/><Relationship Id="rId878" Type="http://schemas.openxmlformats.org/officeDocument/2006/relationships/hyperlink" Target="https://www.oregonlegislature.gov/bills_laws/ors/ors435.html" TargetMode="External"/><Relationship Id="rId1063" Type="http://schemas.openxmlformats.org/officeDocument/2006/relationships/hyperlink" Target="https://le.utah.gov/xcode/Title76/Chapter7/76-7-S306.html" TargetMode="External"/><Relationship Id="rId640" Type="http://schemas.openxmlformats.org/officeDocument/2006/relationships/hyperlink" Target="https://leg.mt.gov/bills/mca/title_0500/chapter_0050/part_0050/section_0050/0500-0050-0050-0050.html" TargetMode="External"/><Relationship Id="rId738" Type="http://schemas.openxmlformats.org/officeDocument/2006/relationships/hyperlink" Target="https://nmonesource.com/nmos/nmsa/en/item/4384/index.do" TargetMode="External"/><Relationship Id="rId945" Type="http://schemas.openxmlformats.org/officeDocument/2006/relationships/hyperlink" Target="http://webserver.rilegislature.gov/Statutes/TITLE3/3-8/3-8-11.1.htm" TargetMode="External"/><Relationship Id="rId74" Type="http://schemas.openxmlformats.org/officeDocument/2006/relationships/hyperlink" Target="https://advance.lexis.com/api/document/collection/statutes-legislation/id/4WVG-2SY0-R03M-82D0-00008-00?cite=A.C.A.%20%C2%A7%2020-16-304&amp;context=1000516" TargetMode="External"/><Relationship Id="rId377" Type="http://schemas.openxmlformats.org/officeDocument/2006/relationships/hyperlink" Target="https://www.ksrevisor.org/statutes/chapters/ch65/065_004_0046.html" TargetMode="External"/><Relationship Id="rId500" Type="http://schemas.openxmlformats.org/officeDocument/2006/relationships/hyperlink" Target="https://malegislature.gov/Laws/GeneralLaws/PartI/TitleXVI/Chapter112/Section12I" TargetMode="External"/><Relationship Id="rId584" Type="http://schemas.openxmlformats.org/officeDocument/2006/relationships/hyperlink" Target="https://advance.lexis.com/api/document/collection/statutes-legislation/id/8P6B-83C2-D6RV-H09M-00008-00?cite=Miss.%20Code%20Ann.%20%C2%A7%2041-107-5&amp;context=1000516" TargetMode="External"/><Relationship Id="rId805" Type="http://schemas.openxmlformats.org/officeDocument/2006/relationships/hyperlink" Target="https://www.ncleg.net/EnactedLegislation/Statutes/HTML/BySection/Chapter_130A/GS_130A-157.html" TargetMode="External"/><Relationship Id="rId1130" Type="http://schemas.openxmlformats.org/officeDocument/2006/relationships/hyperlink" Target="https://app.leg.wa.gov/RCW/default.aspx?cite=9.02.150" TargetMode="External"/><Relationship Id="rId1228" Type="http://schemas.openxmlformats.org/officeDocument/2006/relationships/hyperlink" Target="https://advance.lexis.com/api/document/collection/statutes-legislation/id/67TW-TP33-CGX8-04NN-00008-00?cite=Wyo.%20Stat.%20%C2%A7%2021-3-110&amp;context=1000516" TargetMode="External"/><Relationship Id="rId5" Type="http://schemas.openxmlformats.org/officeDocument/2006/relationships/hyperlink" Target="https://alisondb.legislature.state.al.us/alison/CodeOfAlabama/1975/22-21b-4.htm" TargetMode="External"/><Relationship Id="rId237" Type="http://schemas.openxmlformats.org/officeDocument/2006/relationships/hyperlink" Target="https://advance.lexis.com/documentpage/?pdmfid=1000516&amp;crid=04517115-0b75-48e0-b2bf-be520650fab6&amp;nodeid=ABFABCAAH&amp;nodepath=%2FROOT%2FABF%2FABFABC%2FABFABCAAH&amp;level=3&amp;haschildren=&amp;populated=false&amp;title=%C2%A7+31-20-6.+Exemptions+from+requirements+of+chapter&amp;config=00JAA1MDBlYzczZi1lYjFlLTQxMTgtYWE3OS02YTgyOGM2NWJlMDYKAFBvZENhdGFsb2feed0oM9qoQOMCSJFX5qkd&amp;pddocfullpath=%2Fshared%2Fdocument%2Fstatutes-legislation%2Furn%3AcontentItem%3A6338-9NF1-FFFC-B33Y-00008-00&amp;ecomp=_g1_kkk&amp;prid=0385294b-e8b4-431a-96d9-caf513a48101" TargetMode="External"/><Relationship Id="rId791" Type="http://schemas.openxmlformats.org/officeDocument/2006/relationships/hyperlink" Target="https://www.nysenate.gov/legislation/laws/EDN/3210" TargetMode="External"/><Relationship Id="rId889" Type="http://schemas.openxmlformats.org/officeDocument/2006/relationships/hyperlink" Target="https://www.oregonlegislature.gov/bills_laws/ors/ors743A.html" TargetMode="External"/><Relationship Id="rId1074" Type="http://schemas.openxmlformats.org/officeDocument/2006/relationships/hyperlink" Target="https://le.utah.gov/xcode/Title53G/Chapter9/53G-9-S303.html" TargetMode="External"/><Relationship Id="rId444" Type="http://schemas.openxmlformats.org/officeDocument/2006/relationships/hyperlink" Target="https://legislature.maine.gov/statutes/34-B/title34-Bsec7016.html" TargetMode="External"/><Relationship Id="rId651" Type="http://schemas.openxmlformats.org/officeDocument/2006/relationships/hyperlink" Target="https://nebraskalegislature.gov/laws/statutes.php?statute=32-938" TargetMode="External"/><Relationship Id="rId749" Type="http://schemas.openxmlformats.org/officeDocument/2006/relationships/hyperlink" Target="https://lawatlas.org/datasets/procedural-protections-in-reproductive-health-care-conscience-laws" TargetMode="External"/><Relationship Id="rId290" Type="http://schemas.openxmlformats.org/officeDocument/2006/relationships/hyperlink" Target="https://legislature.idaho.gov/statutesrules/idstat/Title16/T16CH16/SECT16-1605/" TargetMode="External"/><Relationship Id="rId304" Type="http://schemas.openxmlformats.org/officeDocument/2006/relationships/hyperlink" Target="https://www.ilga.gov/legislation/ilcs/ilcs3.asp?ActID=2082&amp;ChapterID=58" TargetMode="External"/><Relationship Id="rId388" Type="http://schemas.openxmlformats.org/officeDocument/2006/relationships/hyperlink" Target="http://www.ksrevisor.org/statutes/chapters/ch72/072_031_0021.html" TargetMode="External"/><Relationship Id="rId511" Type="http://schemas.openxmlformats.org/officeDocument/2006/relationships/hyperlink" Target="https://malegislature.gov/Laws/GeneralLaws/PartIV/TitleI/Chapter272/Section21B" TargetMode="External"/><Relationship Id="rId609" Type="http://schemas.openxmlformats.org/officeDocument/2006/relationships/hyperlink" Target="https://www.revisor.mo.gov/main/OneSection.aspx?section=197.032" TargetMode="External"/><Relationship Id="rId956" Type="http://schemas.openxmlformats.org/officeDocument/2006/relationships/hyperlink" Target="https://www.scstatehouse.gov/code/t44c139.php" TargetMode="External"/><Relationship Id="rId1141" Type="http://schemas.openxmlformats.org/officeDocument/2006/relationships/hyperlink" Target="http://app.leg.wa.gov/WAC/default.aspx?cite=284-43-5020" TargetMode="External"/><Relationship Id="rId1239" Type="http://schemas.openxmlformats.org/officeDocument/2006/relationships/hyperlink" Target="http://iga.in.gov/legislative/laws/2021/ic/titles/034" TargetMode="External"/><Relationship Id="rId85" Type="http://schemas.openxmlformats.org/officeDocument/2006/relationships/hyperlink" Target="https://advance.lexis.com/documentpage/?pdmfid=1000516&amp;crid=a91a7acc-3082-4e65-bd12-4b4eb11f5106&amp;nodeid=AAMAACAANAAFAAD&amp;nodepath=%2fROOT%2fAAM%2fAAMAAC%2fAAMAACAAN%2fAAMAACAANAAF%2fAAMAACAANAAFAAD&amp;level=5&amp;haschildren=&amp;populated=false&amp;title=12-18-402.+Mandated+reporters.&amp;config=00JAA2ZjZiM2VhNS0wNTVlLTQ3NzUtYjQzYy0yYWZmODJiODRmMDYKAFBvZENhdGFsb2fXiYCnsel0plIgqpYkw9PK&amp;pddocfullpath=%2fshared%2fdocument%2fstatutes-legislation%2furn%3acontentItem%3a5VNX-12F0-R03N-43J6-00008-00&amp;ecomp=8gf5kkk&amp;prid=bca3d562-56ef-41df-8c97-389c63c89ec7" TargetMode="External"/><Relationship Id="rId150" Type="http://schemas.openxmlformats.org/officeDocument/2006/relationships/hyperlink" Target="https://portal.ct.gov/-/media/sots/regulations/Title_19/013dpdf.pdf" TargetMode="External"/><Relationship Id="rId595" Type="http://schemas.openxmlformats.org/officeDocument/2006/relationships/hyperlink" Target="https://advance.lexis.com/api/document/collection/statutes-legislation/id/8P6B-7Y92-8T6X-73X7-00008-00?cite=Miss.%20Code%20Ann.%20%C2%A7%2011-62-7&amp;context=1000516" TargetMode="External"/><Relationship Id="rId816" Type="http://schemas.openxmlformats.org/officeDocument/2006/relationships/hyperlink" Target="https://ndlegis.gov/cencode/t23c16.pdf" TargetMode="External"/><Relationship Id="rId1001" Type="http://schemas.openxmlformats.org/officeDocument/2006/relationships/hyperlink" Target="https://advance.lexis.com/api/document/collection/statutes-legislation/id/50J2-V4R0-R03M-S463-00008-00?cite=Tenn.%20Code%20Ann.%20%C2%A7%2039-15-204&amp;context=1000516" TargetMode="External"/><Relationship Id="rId248" Type="http://schemas.openxmlformats.org/officeDocument/2006/relationships/hyperlink" Target="https://advance.lexis.com/documentpage/?pdmfid=1000516&amp;crid=00cc6fb0-a03a-499e-bf45-2b4421b48fbd&amp;nodeid=AADAAEAADAAG&amp;nodepath=%2fROOT%2fAAD%2fAADAAE%2fAADAAEAAD%2fAADAAEAADAAG&amp;level=4&amp;haschildren=&amp;populated=false&amp;title=3-3-23.+Furnishing+to%2c+purchase+of%2c+or+possession+by+persons+under+21+years+of+age+of+alcoholic+beverages%3b+identification%3b+serving%2c+or+handling+by+persons+under+21+years+of+age+in+the+course+of+employment%3b+seller%E2%80%99s+receipt+of+false+identification%3b+immunity+for+seeking+medical+assistance+for+alcohol+related+overdose.&amp;config=00JAA1MDBlYzczZi1lYjFlLTQxMTgtYWE3OS02YTgyOGM2NWJlMDYKAFBvZENhdGFsb2feed0oM9qoQOMCSJFX5qkd&amp;pddocfullpath=%2fshared%2fdocument%2fstatutes-legislation%2furn%3acontentItem%3a6348-FRF1-DYB7-W0PT-00008-00&amp;ecomp=vgf5kkk&amp;prid=a69defec-51b7-49ce-b984-9273d677cdc5" TargetMode="External"/><Relationship Id="rId455" Type="http://schemas.openxmlformats.org/officeDocument/2006/relationships/hyperlink" Target="https://legislature.maine.gov/statutes/19-A/title19-Asec655.html" TargetMode="External"/><Relationship Id="rId662" Type="http://schemas.openxmlformats.org/officeDocument/2006/relationships/hyperlink" Target="https://nebraskalegislature.gov/laws/statutes.php?statute=79-221" TargetMode="External"/><Relationship Id="rId1085" Type="http://schemas.openxmlformats.org/officeDocument/2006/relationships/hyperlink" Target="https://legislature.vermont.gov/statutes/section/09/139/04502" TargetMode="External"/><Relationship Id="rId12" Type="http://schemas.openxmlformats.org/officeDocument/2006/relationships/hyperlink" Target="https://alisondb.legislature.state.al.us/alison/CodeOfAlabama/1975/22-21b-4.htm" TargetMode="External"/><Relationship Id="rId108" Type="http://schemas.openxmlformats.org/officeDocument/2006/relationships/hyperlink" Target="https://leginfo.legislature.ca.gov/faces/codes_displaySection.xhtml?lawCode=INS&amp;sectionNum=10123.196." TargetMode="External"/><Relationship Id="rId315" Type="http://schemas.openxmlformats.org/officeDocument/2006/relationships/hyperlink" Target="https://www.ilga.gov/legislation/ilcs/ilcs3.asp?ActID=2082&amp;ChapterID=58" TargetMode="External"/><Relationship Id="rId522" Type="http://schemas.openxmlformats.org/officeDocument/2006/relationships/hyperlink" Target="https://www.doe.mass.edu/sfs/attendance/" TargetMode="External"/><Relationship Id="rId967" Type="http://schemas.openxmlformats.org/officeDocument/2006/relationships/hyperlink" Target="https://www.scstatehouse.gov/code/t44c139.php" TargetMode="External"/><Relationship Id="rId1152" Type="http://schemas.openxmlformats.org/officeDocument/2006/relationships/hyperlink" Target="https://apps.leg.wa.gov/wac/default.aspx?cite=392-401-020" TargetMode="External"/><Relationship Id="rId96" Type="http://schemas.openxmlformats.org/officeDocument/2006/relationships/hyperlink" Target="https://leginfo.legislature.ca.gov/faces/codes_displayText.xhtml?lawCode=HSC&amp;division=106.&amp;title=&amp;part=2.&amp;chapter=2.&amp;article=2." TargetMode="External"/><Relationship Id="rId161" Type="http://schemas.openxmlformats.org/officeDocument/2006/relationships/hyperlink" Target="https://www.cga.ct.gov/current/pub/chap_545.htm" TargetMode="External"/><Relationship Id="rId399" Type="http://schemas.openxmlformats.org/officeDocument/2006/relationships/hyperlink" Target="https://apps.legislature.ky.gov/law/statutes/statute.aspx?id=30643" TargetMode="External"/><Relationship Id="rId827" Type="http://schemas.openxmlformats.org/officeDocument/2006/relationships/hyperlink" Target="https://codes.ohio.gov/ohio-revised-code/section-4731.91" TargetMode="External"/><Relationship Id="rId1012"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259" Type="http://schemas.openxmlformats.org/officeDocument/2006/relationships/hyperlink" Target="https://www.capitol.hawaii.gov/hrscurrent/Vol10_Ch0436-0474/HRS0453/HRS_0453-0016.htm" TargetMode="External"/><Relationship Id="rId466" Type="http://schemas.openxmlformats.org/officeDocument/2006/relationships/hyperlink" Target="https://www.maine.gov/doe/sites/maine.gov.doe/files/inline-files/ComprehensiveAttendanceResource%20Guide.pdf" TargetMode="External"/><Relationship Id="rId673" Type="http://schemas.openxmlformats.org/officeDocument/2006/relationships/hyperlink" Target="https://www.leg.state.nv.us/nrs/nrs-632.html" TargetMode="External"/><Relationship Id="rId880" Type="http://schemas.openxmlformats.org/officeDocument/2006/relationships/hyperlink" Target="https://www.oregonlegislature.gov/bills_laws/ors/ors435.html" TargetMode="External"/><Relationship Id="rId1096" Type="http://schemas.openxmlformats.org/officeDocument/2006/relationships/hyperlink" Target="https://law.lis.virginia.gov/vacode/57-2.02/" TargetMode="External"/><Relationship Id="rId23" Type="http://schemas.openxmlformats.org/officeDocument/2006/relationships/hyperlink" Target="https://www.alabamaachieves.org/wp-content/uploads/2022/02/PS_202224_AmendedAlabamaAttendanceManual2422_V1.0.pdf" TargetMode="External"/><Relationship Id="rId119" Type="http://schemas.openxmlformats.org/officeDocument/2006/relationships/hyperlink" Target="https://www.cde.ca.gov/ls/ai/sb/sarbhandbook.asp" TargetMode="External"/><Relationship Id="rId326" Type="http://schemas.openxmlformats.org/officeDocument/2006/relationships/hyperlink" Target="https://www.ilga.gov/legislation/ilcs/ilcs4.asp?ActID=2086&amp;ChapterID=59&amp;SeqStart=900000&amp;SeqEnd=3000000" TargetMode="External"/><Relationship Id="rId533" Type="http://schemas.openxmlformats.org/officeDocument/2006/relationships/hyperlink" Target="https://www.michigan.gov/documents/Declaratory_Ruling_7-26-06_169371_7.pdf" TargetMode="External"/><Relationship Id="rId978" Type="http://schemas.openxmlformats.org/officeDocument/2006/relationships/hyperlink" Target="https://www.scstatehouse.gov/code/t59c001.php" TargetMode="External"/><Relationship Id="rId1163" Type="http://schemas.openxmlformats.org/officeDocument/2006/relationships/hyperlink" Target="https://code.wvlegislature.gov/16-11-1/" TargetMode="External"/><Relationship Id="rId740" Type="http://schemas.openxmlformats.org/officeDocument/2006/relationships/hyperlink" Target="https://nmonesource.com/nmos/nmsa/en/item/4384/index.do" TargetMode="External"/><Relationship Id="rId838" Type="http://schemas.openxmlformats.org/officeDocument/2006/relationships/hyperlink" Target="https://codes.ohio.gov/ohio-revised-code/section-4743.10" TargetMode="External"/><Relationship Id="rId1023" Type="http://schemas.openxmlformats.org/officeDocument/2006/relationships/hyperlink" Target="https://advance.lexis.com/api/document/collection/statutes-legislation/id/4X9B-PFK0-R03N-90S9-00008-00?cite=Tenn.%20Code%20Ann.%20%C2%A7%2068-34-104&amp;context=1000516" TargetMode="External"/><Relationship Id="rId172" Type="http://schemas.openxmlformats.org/officeDocument/2006/relationships/hyperlink" Target="https://delcode.delaware.gov/title24/c017/sc09/index.html" TargetMode="External"/><Relationship Id="rId477" Type="http://schemas.openxmlformats.org/officeDocument/2006/relationships/hyperlink" Target="https://advance.lexis.com/api/document/collection/statutes-legislation/id/63NX-7CT1-JGPY-X472-00008-00?cite=Md.%20HEALTH-GENERAL%20Code%20Ann.%20%C2%A7%2020-214&amp;context=1000516" TargetMode="External"/><Relationship Id="rId600" Type="http://schemas.openxmlformats.org/officeDocument/2006/relationships/hyperlink" Target="https://advance.lexis.com/api/document/collection/statutes-legislation/id/605H-JVP3-GXJ9-33NP-00008-00?cite=Miss.%20Code%20Ann.%20%C2%A7%2067-3-53&amp;context=1000516" TargetMode="External"/><Relationship Id="rId684" Type="http://schemas.openxmlformats.org/officeDocument/2006/relationships/hyperlink" Target="https://www.leg.state.nv.us/Division/Legal/LawLibrary/NRS/NRS-202.html" TargetMode="External"/><Relationship Id="rId1230" Type="http://schemas.openxmlformats.org/officeDocument/2006/relationships/hyperlink" Target="https://advance.lexis.com/api/document/collection/statutes-legislation/id/67TW-TP33-CGX8-04NN-00008-00?cite=Wyo.%20Stat.%20%C2%A7%2021-3-110&amp;context=1000516" TargetMode="External"/><Relationship Id="rId337" Type="http://schemas.openxmlformats.org/officeDocument/2006/relationships/hyperlink" Target="http://iga.in.gov/legislative/laws/2020/ic/titles/016" TargetMode="External"/><Relationship Id="rId891" Type="http://schemas.openxmlformats.org/officeDocument/2006/relationships/hyperlink" Target="https://www.oregonlegislature.gov/bills_laws/ors/ors419B.html" TargetMode="External"/><Relationship Id="rId905" Type="http://schemas.openxmlformats.org/officeDocument/2006/relationships/hyperlink" Target="https://www.pacodeandbulletin.gov/Display/pacode?file=/secure/pacode/data/016/chapter51/s51.42.html&amp;d=reduce" TargetMode="External"/><Relationship Id="rId989" Type="http://schemas.openxmlformats.org/officeDocument/2006/relationships/hyperlink" Target="https://sdlegislature.gov/Statutes/Codified_Laws/2050731" TargetMode="External"/><Relationship Id="rId34" Type="http://schemas.openxmlformats.org/officeDocument/2006/relationships/hyperlink" Target="https://www.akleg.gov/basis/statutes.asp" TargetMode="External"/><Relationship Id="rId544" Type="http://schemas.openxmlformats.org/officeDocument/2006/relationships/hyperlink" Target="https://www.revisor.mn.gov/statutes/cite/145.414" TargetMode="External"/><Relationship Id="rId751" Type="http://schemas.openxmlformats.org/officeDocument/2006/relationships/hyperlink" Target="https://lawatlas.org/datasets/procedural-protections-in-reproductive-health-care-conscience-laws" TargetMode="External"/><Relationship Id="rId849" Type="http://schemas.openxmlformats.org/officeDocument/2006/relationships/hyperlink" Target="https://codes.ohio.gov/ohio-administrative-code/rule-3301-69-02" TargetMode="External"/><Relationship Id="rId1174" Type="http://schemas.openxmlformats.org/officeDocument/2006/relationships/hyperlink" Target="https://code.wvlegislature.gov/16-2B-4/" TargetMode="External"/><Relationship Id="rId183" Type="http://schemas.openxmlformats.org/officeDocument/2006/relationships/hyperlink" Target="https://delcode.delaware.gov/title13/c001/sc01/" TargetMode="External"/><Relationship Id="rId390" Type="http://schemas.openxmlformats.org/officeDocument/2006/relationships/hyperlink" Target="https://apps.legislature.ky.gov/law/statutes/statute.aspx?id=42395" TargetMode="External"/><Relationship Id="rId404" Type="http://schemas.openxmlformats.org/officeDocument/2006/relationships/hyperlink" Target="https://apps.legislature.ky.gov/law/statutes/statute.aspx?id=30643" TargetMode="External"/><Relationship Id="rId611" Type="http://schemas.openxmlformats.org/officeDocument/2006/relationships/hyperlink" Target="https://www.revisor.mo.gov/main/OneSection.aspx?section=197.032" TargetMode="External"/><Relationship Id="rId1034" Type="http://schemas.openxmlformats.org/officeDocument/2006/relationships/hyperlink" Target="https://statutes.capitol.texas.gov/Docs/EL/htm/EL.82.htm" TargetMode="External"/><Relationship Id="rId1241" Type="http://schemas.openxmlformats.org/officeDocument/2006/relationships/hyperlink" Target="https://www.ksrevisor.org/statutes/chapters/ch60/060_053_0003.html" TargetMode="External"/><Relationship Id="rId250" Type="http://schemas.openxmlformats.org/officeDocument/2006/relationships/hyperlink" Target="https://advance.lexis.com/api/document/collection/statutes-legislation/id/6348-FW31-DYB7-W15Y-00008-00?cite=O.C.G.A.%20%C2%A7%2020-2-771&amp;context=1000516" TargetMode="External"/><Relationship Id="rId488" Type="http://schemas.openxmlformats.org/officeDocument/2006/relationships/hyperlink" Target="https://mgaleg.maryland.gov/2012rs/chapters_noln/Ch_2_hb0438T.pdf" TargetMode="External"/><Relationship Id="rId695" Type="http://schemas.openxmlformats.org/officeDocument/2006/relationships/hyperlink" Target="http://www.gencourt.state.nh.us/rsa/html/XLIII/457/457-37.htm" TargetMode="External"/><Relationship Id="rId709" Type="http://schemas.openxmlformats.org/officeDocument/2006/relationships/hyperlink" Target="https://lis.njleg.state.nj.us/nxt/gateway.dll/statutes%2F1%2F112%2F1926" TargetMode="External"/><Relationship Id="rId916" Type="http://schemas.openxmlformats.org/officeDocument/2006/relationships/hyperlink" Target="https://www.legis.state.pa.us/cfdocs/legis/LI/consCheck.cfm?txtType=HTM&amp;ttl=18&amp;div=0&amp;chpt=63&amp;sctn=8&amp;subsctn=0" TargetMode="External"/><Relationship Id="rId1101" Type="http://schemas.openxmlformats.org/officeDocument/2006/relationships/hyperlink" Target="https://law.lis.virginia.gov/vacode/18.2-75/" TargetMode="External"/><Relationship Id="rId45" Type="http://schemas.openxmlformats.org/officeDocument/2006/relationships/hyperlink" Target="https://www.azleg.gov/viewdocument/?docName=https://www.azleg.gov/ars/36/02154.htm" TargetMode="External"/><Relationship Id="rId110" Type="http://schemas.openxmlformats.org/officeDocument/2006/relationships/hyperlink" Target="https://leginfo.legislature.ca.gov/faces/codes_displayText.xhtml?lawCode=FAM&amp;division=3.&amp;title=&amp;part=3.&amp;chapter=1.&amp;article=" TargetMode="External"/><Relationship Id="rId348" Type="http://schemas.openxmlformats.org/officeDocument/2006/relationships/hyperlink" Target="https://www.in.gov/doe/files/Attendance-Guidelines-2021.pdf" TargetMode="External"/><Relationship Id="rId555" Type="http://schemas.openxmlformats.org/officeDocument/2006/relationships/hyperlink" Target="https://www.revisor.mn.gov/statutes/cite/145.925" TargetMode="External"/><Relationship Id="rId762" Type="http://schemas.openxmlformats.org/officeDocument/2006/relationships/hyperlink" Target="https://nmonesource.com/nmos/nmsa/en/item/4368/index.do" TargetMode="External"/><Relationship Id="rId1185" Type="http://schemas.openxmlformats.org/officeDocument/2006/relationships/hyperlink" Target="https://docs.legis.wisconsin.gov/statutes/statutes/253/09/1" TargetMode="External"/><Relationship Id="rId194" Type="http://schemas.openxmlformats.org/officeDocument/2006/relationships/hyperlink" Target="http://www.leg.state.fl.us/statutes/index.cfm?App_mode=Display_Statute&amp;Search_String=&amp;URL=0300-0399/0390/Sections/0390.0111.html" TargetMode="External"/><Relationship Id="rId208" Type="http://schemas.openxmlformats.org/officeDocument/2006/relationships/hyperlink" Target="http://www.leg.state.fl.us/statutes/index.cfm?App_mode=Display_Statute&amp;Search_String=&amp;URL=0300-0399/0381/Sections/0381.0051.html" TargetMode="External"/><Relationship Id="rId415" Type="http://schemas.openxmlformats.org/officeDocument/2006/relationships/hyperlink" Target="https://education.ky.gov/districts/enrol/Documents/2022-23%20Pupil%20Attendance%20Manual%20Final%208%2030%2022.pdf" TargetMode="External"/><Relationship Id="rId622" Type="http://schemas.openxmlformats.org/officeDocument/2006/relationships/hyperlink" Target="https://dese.mo.gov/governmental-affairs/freqaskques/Attendance" TargetMode="External"/><Relationship Id="rId1045" Type="http://schemas.openxmlformats.org/officeDocument/2006/relationships/hyperlink" Target="https://statutes.capitol.texas.gov/Docs/FA/htm/FA.2.htm" TargetMode="External"/><Relationship Id="rId1252" Type="http://schemas.openxmlformats.org/officeDocument/2006/relationships/hyperlink" Target="http://webserver.rilin.state.ri.us/Statutes/TITLE42/42-80.1/42-80.1-3.HTM" TargetMode="External"/><Relationship Id="rId261" Type="http://schemas.openxmlformats.org/officeDocument/2006/relationships/hyperlink" Target="https://www.capitol.hawaii.gov/hrscurrent/Vol10_Ch0436-0474/HRS0453/HRS_0453-0016.htm" TargetMode="External"/><Relationship Id="rId499" Type="http://schemas.openxmlformats.org/officeDocument/2006/relationships/hyperlink" Target="https://malegislature.gov/Laws/GeneralLaws/PartI/TitleXVI/Chapter112/Section12I" TargetMode="External"/><Relationship Id="rId927" Type="http://schemas.openxmlformats.org/officeDocument/2006/relationships/hyperlink" Target="http://webserver.rilin.state.ri.us/Statutes/TITLE23/23-17/23-17-11.HTM" TargetMode="External"/><Relationship Id="rId1112" Type="http://schemas.openxmlformats.org/officeDocument/2006/relationships/hyperlink" Target="https://law.lis.virginia.gov/vacode/title4.1/chapter3/section4.1-306/" TargetMode="External"/><Relationship Id="rId56" Type="http://schemas.openxmlformats.org/officeDocument/2006/relationships/hyperlink" Target="https://www.azleg.gov/viewdocument/?docName=https://www.azleg.gov/ars/15/00873.htm" TargetMode="External"/><Relationship Id="rId359" Type="http://schemas.openxmlformats.org/officeDocument/2006/relationships/hyperlink" Target="https://www.legis.iowa.gov/docs/code/514C.19.pdf" TargetMode="External"/><Relationship Id="rId566" Type="http://schemas.openxmlformats.org/officeDocument/2006/relationships/hyperlink" Target="https://www.revisor.mn.gov/statutes/cite/120A.22" TargetMode="External"/><Relationship Id="rId773"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196" Type="http://schemas.openxmlformats.org/officeDocument/2006/relationships/hyperlink" Target="https://docs.legis.wisconsin.gov/statutes/statutes/253/09" TargetMode="External"/><Relationship Id="rId121" Type="http://schemas.openxmlformats.org/officeDocument/2006/relationships/hyperlink" Target="https://www.cde.ca.gov/ls/ai/sb/sarbhandbook.asp" TargetMode="External"/><Relationship Id="rId219" Type="http://schemas.openxmlformats.org/officeDocument/2006/relationships/hyperlink" Target="http://www.leg.state.fl.us/statutes/index.cfm?mode=View%20Statutes&amp;SubMenu=1&amp;App_mode=Display_Statute&amp;Search_String=mandatory+report&amp;URL=0000-0099/0039/Sections/0039.201.html" TargetMode="External"/><Relationship Id="rId426" Type="http://schemas.openxmlformats.org/officeDocument/2006/relationships/hyperlink" Target="https://legis.la.gov/Legis/Law.aspx?d=78725" TargetMode="External"/><Relationship Id="rId633" Type="http://schemas.openxmlformats.org/officeDocument/2006/relationships/hyperlink" Target="https://leg.mt.gov/bills/mca/title_0500/chapter_0200/part_0010/section_0110/0500-0200-0010-0110.html" TargetMode="External"/><Relationship Id="rId980" Type="http://schemas.openxmlformats.org/officeDocument/2006/relationships/hyperlink" Target="https://sdlegislature.gov/Statutes/Codified_Laws/2030381" TargetMode="External"/><Relationship Id="rId1056" Type="http://schemas.openxmlformats.org/officeDocument/2006/relationships/hyperlink" Target="https://le.utah.gov/xcode/Title63L/C63L_1800010118000101.pdf" TargetMode="External"/><Relationship Id="rId840" Type="http://schemas.openxmlformats.org/officeDocument/2006/relationships/hyperlink" Target="https://codes.ohio.gov/ohio-revised-code/section-4743.10" TargetMode="External"/><Relationship Id="rId938" Type="http://schemas.openxmlformats.org/officeDocument/2006/relationships/hyperlink" Target="http://webserver.rilin.state.ri.us/Statutes/TITLE15/15-3/15-3-6.1.HTM" TargetMode="External"/><Relationship Id="rId67" Type="http://schemas.openxmlformats.org/officeDocument/2006/relationships/hyperlink" Target="https://advance.lexis.com/api/document/collection/statutes-legislation/id/4WVG-2SY0-R03M-82DM-00008-00?cite=A.C.A.%20%C2%A7%2020-16-601&amp;context=1000516" TargetMode="External"/><Relationship Id="rId272" Type="http://schemas.openxmlformats.org/officeDocument/2006/relationships/hyperlink" Target="https://www.capitol.hawaii.gov/hrscurrent/vol05_ch0261-0319/hrs0302a/hrs_0302a-1140.htm" TargetMode="External"/><Relationship Id="rId577" Type="http://schemas.openxmlformats.org/officeDocument/2006/relationships/hyperlink" Target="https://advance.lexis.com/api/document/collection/statutes-legislation/id/8P6B-83C2-D6RV-H09M-00008-00?cite=Miss.%20Code%20Ann.%20%C2%A7%2041-107-5&amp;context=1000516" TargetMode="External"/><Relationship Id="rId700" Type="http://schemas.openxmlformats.org/officeDocument/2006/relationships/hyperlink" Target="https://www.gencourt.state.nh.us/rsa/html/XIII/179/179-5.htm" TargetMode="External"/><Relationship Id="rId1123" Type="http://schemas.openxmlformats.org/officeDocument/2006/relationships/hyperlink" Target="https://app.leg.wa.gov/RCW/default.aspx?cite=9.02.150" TargetMode="External"/><Relationship Id="rId132" Type="http://schemas.openxmlformats.org/officeDocument/2006/relationships/hyperlink" Target="https://advance.lexis.com/api/document/collection/statutes-legislation/id/630C-HWH3-GXJ9-34DC-00008-00?cite=C.R.S.%2025-6-102&amp;context=1000516" TargetMode="External"/><Relationship Id="rId784" Type="http://schemas.openxmlformats.org/officeDocument/2006/relationships/hyperlink" Target="https://www.nysenate.gov/legislation/laws/DOM/10-B" TargetMode="External"/><Relationship Id="rId991" Type="http://schemas.openxmlformats.org/officeDocument/2006/relationships/hyperlink" Target="https://sdlegislature.gov/Statutes/Codified_Laws/2059073" TargetMode="External"/><Relationship Id="rId1067" Type="http://schemas.openxmlformats.org/officeDocument/2006/relationships/hyperlink" Target="https://le.utah.gov/xcode/Title63G/Chapter20/63G-20-S301.html" TargetMode="External"/><Relationship Id="rId437" Type="http://schemas.openxmlformats.org/officeDocument/2006/relationships/hyperlink" Target="https://legislature.maine.gov/statutes/22/title22sec1591.html" TargetMode="External"/><Relationship Id="rId644" Type="http://schemas.openxmlformats.org/officeDocument/2006/relationships/hyperlink" Target="https://leg.mt.gov/bills/mca/title_0160/chapter_0060/part_0030/section_0050/0160-0060-0030-0050.html" TargetMode="External"/><Relationship Id="rId851" Type="http://schemas.openxmlformats.org/officeDocument/2006/relationships/hyperlink" Target="https://www.oscn.net/applications/oscn/DeliverDocument.asp?CiteID=104672" TargetMode="External"/><Relationship Id="rId283" Type="http://schemas.openxmlformats.org/officeDocument/2006/relationships/hyperlink" Target="https://legislature.idaho.gov/statutesrules/idstat/Title39/T39CH39/SECT39-3915/" TargetMode="External"/><Relationship Id="rId490" Type="http://schemas.openxmlformats.org/officeDocument/2006/relationships/hyperlink" Target="https://mgaleg.maryland.gov/mgawebsite/laws/StatuteText?article=gcr&amp;section=10-114&amp;enactments=false" TargetMode="External"/><Relationship Id="rId504" Type="http://schemas.openxmlformats.org/officeDocument/2006/relationships/hyperlink" Target="https://malegislature.gov/Laws/GeneralLaws/PartIV/TitleI/Chapter272/Section21B" TargetMode="External"/><Relationship Id="rId711" Type="http://schemas.openxmlformats.org/officeDocument/2006/relationships/hyperlink" Target="https://lis.njleg.state.nj.us/nxt/gateway.dll/statutes%2F1%2F112%2F1927" TargetMode="External"/><Relationship Id="rId949" Type="http://schemas.openxmlformats.org/officeDocument/2006/relationships/hyperlink" Target="http://webserver.rilegislature.gov/Statutes/TITLE16/16-19/16-19-1.htm" TargetMode="External"/><Relationship Id="rId1134" Type="http://schemas.openxmlformats.org/officeDocument/2006/relationships/hyperlink" Target="https://lawatlas.org/datasets/procedural-protections-in-reproductive-health-care-conscience-laws" TargetMode="External"/><Relationship Id="rId78" Type="http://schemas.openxmlformats.org/officeDocument/2006/relationships/hyperlink" Target="https://advance.lexis.com/api/document/collection/statutes-legislation/id/4WVG-2SY0-R03M-82D0-00008-00?cite=A.C.A.%20%C2%A7%2020-16-304&amp;context=1000516" TargetMode="External"/><Relationship Id="rId143" Type="http://schemas.openxmlformats.org/officeDocument/2006/relationships/hyperlink" Target="https://advance.lexis.com/documentpage/?pdmfid=1000516&amp;crid=9e406b8c-737f-4811-bed0-221a1d954dbc&amp;nodeid=AAWAAEAAHAACAAF&amp;nodepath=%2fROOT%2fAAW%2fAAWAAE%2fAAWAAEAAH%2fAAWAAEAAHAAC%2fAAWAAEAAHAACAAF&amp;level=5&amp;haschildren=&amp;populated=false&amp;title=22-33-104.+Compulsory+school+attendance.&amp;config=014FJAAyNGJkY2Y4Zi1mNjgyLTRkN2YtYmE4OS03NTYzNzYzOTg0OGEKAFBvZENhdGFsb2d592qv2Kywlf8caKqYROP5&amp;pddocfullpath=%2fshared%2fdocument%2fstatutes-legislation%2furn%3acontentItem%3a61P5-WTJ1-DYDC-J36X-00008-00&amp;ecomp=8gf59kk&amp;prid=519d65ef-167d-4781-8c0b-ccbec60b26b4" TargetMode="External"/><Relationship Id="rId350" Type="http://schemas.openxmlformats.org/officeDocument/2006/relationships/hyperlink" Target="https://www.in.gov/doe/files/Attendance-Guidelines-2021.pdf" TargetMode="External"/><Relationship Id="rId588" Type="http://schemas.openxmlformats.org/officeDocument/2006/relationships/hyperlink" Target="https://advance.lexis.com/api/document/collection/statutes-legislation/id/8P6B-83C2-D6RV-H09N-00008-00?cite=Miss.%20Code%20Ann.%20%C2%A7%2041-107-7&amp;context=1000516" TargetMode="External"/><Relationship Id="rId795" Type="http://schemas.openxmlformats.org/officeDocument/2006/relationships/hyperlink" Target="https://www.ncleg.net/enactedlegislation/statutes/html/bysection/chapter_14/gs_14-45.1.html" TargetMode="External"/><Relationship Id="rId809" Type="http://schemas.openxmlformats.org/officeDocument/2006/relationships/hyperlink" Target="https://www.ndlegis.gov/cencode/t16-1c07.pdf" TargetMode="External"/><Relationship Id="rId1201" Type="http://schemas.openxmlformats.org/officeDocument/2006/relationships/hyperlink" Target="https://docs.legis.wisconsin.gov/statutes/statutes/253/075" TargetMode="External"/><Relationship Id="rId9" Type="http://schemas.openxmlformats.org/officeDocument/2006/relationships/hyperlink" Target="https://alisondb.legislature.state.al.us/alison/CodeOfAlabama/1975/22-21b-4.htm" TargetMode="External"/><Relationship Id="rId210" Type="http://schemas.openxmlformats.org/officeDocument/2006/relationships/hyperlink" Target="http://www.leg.state.fl.us/statutes/index.cfm?App_mode=Display_Statute&amp;Search_String=&amp;URL=0300-0399/0381/Sections/0381.0051.html" TargetMode="External"/><Relationship Id="rId448" Type="http://schemas.openxmlformats.org/officeDocument/2006/relationships/hyperlink" Target="https://legislature.maine.gov/statutes/22/title22sec1903.html" TargetMode="External"/><Relationship Id="rId655" Type="http://schemas.openxmlformats.org/officeDocument/2006/relationships/hyperlink" Target="https://nebraskalegislature.gov/laws/statutes.php?statute=28-338" TargetMode="External"/><Relationship Id="rId862" Type="http://schemas.openxmlformats.org/officeDocument/2006/relationships/hyperlink" Target="https://www.oscn.net/applications/oscn/DeliverDocument.asp?CiteID=476108" TargetMode="External"/><Relationship Id="rId1078" Type="http://schemas.openxmlformats.org/officeDocument/2006/relationships/hyperlink" Target="https://www.schools.utah.gov/" TargetMode="External"/><Relationship Id="rId294" Type="http://schemas.openxmlformats.org/officeDocument/2006/relationships/hyperlink" Target="https://legislature.idaho.gov/statutesrules/idstat/Title33/T33CH2/SECT33-204/" TargetMode="External"/><Relationship Id="rId308" Type="http://schemas.openxmlformats.org/officeDocument/2006/relationships/hyperlink" Target="https://www.ilga.gov/legislation/ilcs/ilcs3.asp?ActID=2082&amp;ChapterID=58" TargetMode="External"/><Relationship Id="rId515" Type="http://schemas.openxmlformats.org/officeDocument/2006/relationships/hyperlink" Target="https://malegislature.gov/Laws/GeneralLaws/PartIV/TitleI/Chapter272/Section21B" TargetMode="External"/><Relationship Id="rId722" Type="http://schemas.openxmlformats.org/officeDocument/2006/relationships/hyperlink" Target="https://lis.njleg.state.nj.us/nxt/gateway.dll/statutes%2F1%2F11136%2F14162" TargetMode="External"/><Relationship Id="rId1145" Type="http://schemas.openxmlformats.org/officeDocument/2006/relationships/hyperlink" Target="https://apps.leg.wa.gov/rcw/default.aspx?cite=26.04.010" TargetMode="External"/><Relationship Id="rId89" Type="http://schemas.openxmlformats.org/officeDocument/2006/relationships/hyperlink" Target="https://advance.lexis.com/documentpage/?pdmfid=1000516&amp;crid=6f16c0b5-320c-4430-884a-5e3df575fe4a&amp;nodeid=AAGAACAAJAADAAK&amp;nodepath=%2FROOT%2FAAG%2FAAGAAC%2FAAGAACAAJ%2FAAGAACAAJAAD%2FAAGAACAAJAADAAK&amp;level=5&amp;haschildren=&amp;populated=false&amp;title=6-18-209.+Adoption+of+student+attendance+policies+%E2%80%94+Effect+of+unexcused+absences.&amp;config=00JAA2ZjZiM2VhNS0wNTVlLTQ3NzUtYjQzYy0yYWZmODJiODRmMDYKAFBvZENhdGFsb2fXiYCnsel0plIgqpYkw9PK&amp;pddocfullpath=%2Fshared%2Fdocument%2Fstatutes-legislation%2Furn%3AcontentItem%3A4WVD-8B90-R03K-N3PC-00008-00&amp;ecomp=8gf5kkk&amp;prid=e234efb3-c4cb-4f6c-8c08-e5b44c19e6fe" TargetMode="External"/><Relationship Id="rId154" Type="http://schemas.openxmlformats.org/officeDocument/2006/relationships/hyperlink" Target="https://portal.ct.gov/-/media/sots/regulations/Title_19/013dpdf.pdf" TargetMode="External"/><Relationship Id="rId361" Type="http://schemas.openxmlformats.org/officeDocument/2006/relationships/hyperlink" Target="https://www.legis.iowa.gov/docs/code/123.47.pdf" TargetMode="External"/><Relationship Id="rId599" Type="http://schemas.openxmlformats.org/officeDocument/2006/relationships/hyperlink" Target="https://advance.lexis.com/documentpage/?pdmfid=1000516&amp;crid=92bed214-5ab9-449f-91e2-a3ffd9d091c1&amp;config=00JABhZDIzMTViZS04NjcxLTQ1MDItOTllOS03MDg0ZTQxYzU4ZTQKAFBvZENhdGFsb2f8inKxYiqNVSihJeNKRlUp&amp;pddocfullpath=%2fshared%2fdocument%2fstatutes-legislation%2furn%3acontentItem%3a8P6B-7YP2-D6RV-H215-00008-00&amp;pdcontentcomponentid=234190&amp;pdteaserkey=sr0&amp;pditab=allpods&amp;ecomp=8s65kkk&amp;earg=sr0&amp;prid=ad80d087-1849-4a77-ba78-11b5a86a6ae8" TargetMode="External"/><Relationship Id="rId1005" Type="http://schemas.openxmlformats.org/officeDocument/2006/relationships/hyperlink" Target="https://advance.lexis.com/documentpage/?pdmfid=1000516&amp;crid=a948e34b-78fd-4df8-9218-f4f59631c10e&amp;nodeid=ABNAAMAACAAE&amp;nodepath=%2fROOT%2fABN%2fABNAAM%2fABNAAMAAC%2fABNAAMAACAAE&amp;level=4&amp;haschildren=&amp;populated=false&amp;title=39-15-204.+Right+to+refuse+to+perform+abortions.&amp;config=025054JABlOTJjNmIyNi0wYjI0LTRjZGEtYWE5ZC0zNGFhOWNhMjFlNDgKAFBvZENhdGFsb2cDFQ14bX2GfyBTaI9WcPX5&amp;pddocfullpath=%2fshared%2fdocument%2fstatutes-legislation%2furn%3acontentItem%3a50J2-V4R0-R03M-S463-00008-00&amp;ecomp=_g1_kkk&amp;prid=929bb37d-c2cc-469e-8765-82c2259083a0" TargetMode="External"/><Relationship Id="rId1212"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459" Type="http://schemas.openxmlformats.org/officeDocument/2006/relationships/hyperlink" Target="https://legislature.maine.gov/statutes/19-A/title19-Asec655.html" TargetMode="External"/><Relationship Id="rId666" Type="http://schemas.openxmlformats.org/officeDocument/2006/relationships/hyperlink" Target="https://www.education.ne.gov/" TargetMode="External"/><Relationship Id="rId873" Type="http://schemas.openxmlformats.org/officeDocument/2006/relationships/hyperlink" Target="https://www.oscn.net/applications/oscn/DeliverDocument.asp?CiteID=90125" TargetMode="External"/><Relationship Id="rId1089" Type="http://schemas.openxmlformats.org/officeDocument/2006/relationships/hyperlink" Target="https://legislature.vermont.gov/statutes/section/07/021/00658" TargetMode="External"/><Relationship Id="rId16" Type="http://schemas.openxmlformats.org/officeDocument/2006/relationships/hyperlink" Target="https://alisondb.legislature.state.al.us/alison/CodeOfAlabama/1975/22-21b-4.htm" TargetMode="External"/><Relationship Id="rId221" Type="http://schemas.openxmlformats.org/officeDocument/2006/relationships/hyperlink" Target="http://www.leg.state.fl.us/statutes/index.cfm?App_mode=Display_Statute&amp;Search_String=&amp;URL=0500-0599/0562/Sections/0562.111.html" TargetMode="External"/><Relationship Id="rId319" Type="http://schemas.openxmlformats.org/officeDocument/2006/relationships/hyperlink" Target="https://www.ilga.gov/legislation/ilcs/ilcs3.asp?ActID=2082&amp;ChapterID=58" TargetMode="External"/><Relationship Id="rId526" Type="http://schemas.openxmlformats.org/officeDocument/2006/relationships/hyperlink" Target="https://www.legislature.mi.gov/(S(c3ftwktj2qarvjlqk5e41qim))/mileg.aspx?page=getObject&amp;objectName=mcl-333-20182" TargetMode="External"/><Relationship Id="rId1156" Type="http://schemas.openxmlformats.org/officeDocument/2006/relationships/hyperlink" Target="https://code.wvlegislature.gov/16-2F-7/" TargetMode="External"/><Relationship Id="rId733" Type="http://schemas.openxmlformats.org/officeDocument/2006/relationships/hyperlink" Target="https://nmonesource.com/nmos/nmsa/en/item/4384/index.do" TargetMode="External"/><Relationship Id="rId940" Type="http://schemas.openxmlformats.org/officeDocument/2006/relationships/hyperlink" Target="http://webserver.rilin.state.ri.us/Statutes/TITLE15/15-3/15-3-6.1.HTM" TargetMode="External"/><Relationship Id="rId1016" Type="http://schemas.openxmlformats.org/officeDocument/2006/relationships/hyperlink" Target="https://advance.lexis.com/api/document/collection/statutes-legislation/id/4X9B-PFK0-R03N-90S9-00008-00?cite=Tenn.%20Code%20Ann.%20%C2%A7%2068-34-104&amp;context=1000516" TargetMode="External"/><Relationship Id="rId165" Type="http://schemas.openxmlformats.org/officeDocument/2006/relationships/hyperlink" Target="https://www.cga.ct.gov/current/pub/chap_168.htm" TargetMode="External"/><Relationship Id="rId372" Type="http://schemas.openxmlformats.org/officeDocument/2006/relationships/hyperlink" Target="https://www.ksrevisor.org/statutes/chapters/ch65/065_004_0043.html" TargetMode="External"/><Relationship Id="rId677" Type="http://schemas.openxmlformats.org/officeDocument/2006/relationships/hyperlink" Target="https://www.leg.state.nv.us/const/nvconst.html" TargetMode="External"/><Relationship Id="rId800" Type="http://schemas.openxmlformats.org/officeDocument/2006/relationships/hyperlink" Target="https://www.ncleg.net/enactedlegislation/statutes/html/bysection/chapter_14/gs_14-45.1.html" TargetMode="External"/><Relationship Id="rId1223" Type="http://schemas.openxmlformats.org/officeDocument/2006/relationships/hyperlink" Target="https://advance.lexis.com/api/document/collection/statutes-legislation/id/56VF-H771-73WF-60FP-00008-00?cite=Wyo.%20Stat.%20%C2%A7%2042-5-101&amp;context=1000516" TargetMode="External"/><Relationship Id="rId232" Type="http://schemas.openxmlformats.org/officeDocument/2006/relationships/hyperlink" Target="https://advance.lexis.com/api/document/collection/statutes-legislation/id/6348-FV61-DYB7-W18R-00008-00?cite=O.C.G.A.%20%C2%A7%2016-12-142&amp;context=1000516" TargetMode="External"/><Relationship Id="rId884" Type="http://schemas.openxmlformats.org/officeDocument/2006/relationships/hyperlink" Target="https://www.oregonlegislature.gov/bills_laws/ors/ors435.html" TargetMode="External"/><Relationship Id="rId27" Type="http://schemas.openxmlformats.org/officeDocument/2006/relationships/hyperlink" Target="http://www.akleg.gov/basis/statutes.asp" TargetMode="External"/><Relationship Id="rId537" Type="http://schemas.openxmlformats.org/officeDocument/2006/relationships/hyperlink" Target="http://www.legislature.mi.gov/(S(dmqeakwo1sdlgzyvsshdga1i))/mileg.aspx?page=getObject&amp;objectName=mcl-333-9215&amp;highlight=9208" TargetMode="External"/><Relationship Id="rId744" Type="http://schemas.openxmlformats.org/officeDocument/2006/relationships/hyperlink" Target="https://nmonesource.com/nmos/nmsa/en/item/4384/index.do" TargetMode="External"/><Relationship Id="rId951" Type="http://schemas.openxmlformats.org/officeDocument/2006/relationships/hyperlink" Target="https://www.scstatehouse.gov/code/t01c032.php" TargetMode="External"/><Relationship Id="rId1167" Type="http://schemas.openxmlformats.org/officeDocument/2006/relationships/hyperlink" Target="https://code.wvlegislature.gov/16-11-1/" TargetMode="External"/><Relationship Id="rId80" Type="http://schemas.openxmlformats.org/officeDocument/2006/relationships/hyperlink" Target="https://advance.lexis.com/api/document/collection/statutes-legislation/id/62B4-FC90-R03K-P2KJ-00008-00?cite=A.C.A.%20%C2%A7%2017-80-504&amp;context=1000516" TargetMode="External"/><Relationship Id="rId176" Type="http://schemas.openxmlformats.org/officeDocument/2006/relationships/hyperlink" Target="https://delcode.delaware.gov/title24/c017/sc09/index.html" TargetMode="External"/><Relationship Id="rId383" Type="http://schemas.openxmlformats.org/officeDocument/2006/relationships/hyperlink" Target="http://www.ksrevisor.org/statutes/chapters/ch21/021_056_0007.html" TargetMode="External"/><Relationship Id="rId590" Type="http://schemas.openxmlformats.org/officeDocument/2006/relationships/hyperlink" Target="https://advance.lexis.com/api/document/collection/statutes-legislation/id/8P6B-83C2-D6RV-H09M-00008-00?cite=Miss.%20Code%20Ann.%20%C2%A7%2041-107-5&amp;context=1000516" TargetMode="External"/><Relationship Id="rId604" Type="http://schemas.openxmlformats.org/officeDocument/2006/relationships/hyperlink" Target="https://www.mdek12.org/" TargetMode="External"/><Relationship Id="rId811" Type="http://schemas.openxmlformats.org/officeDocument/2006/relationships/hyperlink" Target="https://ndlegis.gov/cencode/t23c16.pdf" TargetMode="External"/><Relationship Id="rId1027" Type="http://schemas.openxmlformats.org/officeDocument/2006/relationships/hyperlink" Target="https://advance.lexis.com/documentpage/?pdmfid=1000516&amp;crid=eef037f9-7a5f-4106-86e1-d7bf61c0bd3c&amp;nodeid=AABAADAAN&amp;nodepath=%2fROOT%2fAAB%2fAABAAD%2fAABAADAAN&amp;level=3&amp;haschildren=&amp;populated=false&amp;title=1-3-113.+Eighteen-year-olds+%E2%80%94+Legal+responsibility+%E2%80%94+Tobacco%2c+smoking+hemp%2c+or+vapor+products+and+alcoholic+beverage+restrictions+on+persons+under+twenty-one+(21)+years+of+age.&amp;config=025054JABlOTJjNmIyNi0wYjI0LTRjZGEtYWE5ZC0zNGFhOWNhMjFlNDgKAFBvZENhdGFsb2cDFQ14bX2GfyBTaI9WcPX5&amp;pddocfullpath=%2fshared%2fdocument%2fstatutes-legislation%2furn%3acontentItem%3a60CH-Y9M0-R03J-M4GX-00008-00&amp;ecomp=vgf5kkk&amp;prid=f8464c7b-a740-4496-a7b1-8be4d2747eb3" TargetMode="External"/><Relationship Id="rId1234" Type="http://schemas.openxmlformats.org/officeDocument/2006/relationships/hyperlink" Target="https://law.justia.com/codes/arkansas/2020/title-16/subtitle-7/chapter-123/subchapter-4/section-16-123-404/" TargetMode="External"/><Relationship Id="rId243" Type="http://schemas.openxmlformats.org/officeDocument/2006/relationships/hyperlink" Target="https://advance.lexis.com/api/document/collection/statutes-legislation/id/6348-FV61-DYB7-W18R-00008-00?cite=O.C.G.A.%20%C2%A7%2016-12-142&amp;context=1000516" TargetMode="External"/><Relationship Id="rId450" Type="http://schemas.openxmlformats.org/officeDocument/2006/relationships/hyperlink" Target="https://legislature.maine.gov/statutes/22/title22sec1903.html" TargetMode="External"/><Relationship Id="rId688" Type="http://schemas.openxmlformats.org/officeDocument/2006/relationships/hyperlink" Target="https://www.leg.state.nv.us/nrs/nrs-392.html" TargetMode="External"/><Relationship Id="rId895" Type="http://schemas.openxmlformats.org/officeDocument/2006/relationships/hyperlink" Target="https://secure.sos.state.or.us/oard/viewSingleRule.action?ruleVrsnRsn=300068" TargetMode="External"/><Relationship Id="rId909" Type="http://schemas.openxmlformats.org/officeDocument/2006/relationships/hyperlink" Target="https://www.pacodeandbulletin.gov/Display/pacode?file=/secure/pacode/data/016/chapter51/s51.31.html" TargetMode="External"/><Relationship Id="rId1080" Type="http://schemas.openxmlformats.org/officeDocument/2006/relationships/hyperlink" Target="https://legislature.vermont.gov/statutes/section/18/105/05144" TargetMode="External"/><Relationship Id="rId38" Type="http://schemas.openxmlformats.org/officeDocument/2006/relationships/hyperlink" Target="http://www.akleg.gov/basis/aac.asp" TargetMode="External"/><Relationship Id="rId103" Type="http://schemas.openxmlformats.org/officeDocument/2006/relationships/hyperlink" Target="https://leginfo.legislature.ca.gov/faces/codes_displaySection.xhtml?sectionNum=733.&amp;lawCode=BPC" TargetMode="External"/><Relationship Id="rId310" Type="http://schemas.openxmlformats.org/officeDocument/2006/relationships/hyperlink" Target="https://www.ilga.gov/legislation/ilcs/ilcs3.asp?ActID=2082&amp;ChapterID=58" TargetMode="External"/><Relationship Id="rId548" Type="http://schemas.openxmlformats.org/officeDocument/2006/relationships/hyperlink" Target="https://www.revisor.mn.gov/statutes/cite/145.414" TargetMode="External"/><Relationship Id="rId755" Type="http://schemas.openxmlformats.org/officeDocument/2006/relationships/hyperlink" Target="https://nmonesource.com/nmos/nmsa/en/item/4384/index.do" TargetMode="External"/><Relationship Id="rId962" Type="http://schemas.openxmlformats.org/officeDocument/2006/relationships/hyperlink" Target="https://www.scstatehouse.gov/code/t44c139.php" TargetMode="External"/><Relationship Id="rId1178" Type="http://schemas.openxmlformats.org/officeDocument/2006/relationships/hyperlink" Target="https://code.wvlegislature.gov/60-3A-24/" TargetMode="External"/><Relationship Id="rId91" Type="http://schemas.openxmlformats.org/officeDocument/2006/relationships/hyperlink" Target="https://advance.lexis.com/documentpage/?pdmfid=1000516&amp;crid=6f16c0b5-320c-4430-884a-5e3df575fe4a&amp;nodeid=AAGAACAAJAADAAK&amp;nodepath=%2FROOT%2FAAG%2FAAGAAC%2FAAGAACAAJ%2FAAGAACAAJAAD%2FAAGAACAAJAADAAK&amp;level=5&amp;haschildren=&amp;populated=false&amp;title=6-18-209.+Adoption+of+student+attendance+policies+%E2%80%94+Effect+of+unexcused+absences.&amp;config=00JAA2ZjZiM2VhNS0wNTVlLTQ3NzUtYjQzYy0yYWZmODJiODRmMDYKAFBvZENhdGFsb2fXiYCnsel0plIgqpYkw9PK&amp;pddocfullpath=%2Fshared%2Fdocument%2Fstatutes-legislation%2Furn%3AcontentItem%3A4WVD-8B90-R03K-N3PC-00008-00&amp;ecomp=8gf5kkk&amp;prid=e234efb3-c4cb-4f6c-8c08-e5b44c19e6fe" TargetMode="External"/><Relationship Id="rId187" Type="http://schemas.openxmlformats.org/officeDocument/2006/relationships/hyperlink" Target="https://delcode.delaware.gov/title14/c001/sc02/index.html" TargetMode="External"/><Relationship Id="rId394" Type="http://schemas.openxmlformats.org/officeDocument/2006/relationships/hyperlink" Target="https://apps.legislature.ky.gov/law/statutes/statute.aspx?id=30643" TargetMode="External"/><Relationship Id="rId408" Type="http://schemas.openxmlformats.org/officeDocument/2006/relationships/hyperlink" Target="https://apps.legislature.ky.gov/law/statutes/statute.aspx?id=49898" TargetMode="External"/><Relationship Id="rId615" Type="http://schemas.openxmlformats.org/officeDocument/2006/relationships/hyperlink" Target="https://www.revisor.mo.gov/main/OneSection.aspx?section=197.032" TargetMode="External"/><Relationship Id="rId822" Type="http://schemas.openxmlformats.org/officeDocument/2006/relationships/hyperlink" Target="https://ndlegis.gov/cencode/t15-1c20.pdf" TargetMode="External"/><Relationship Id="rId1038" Type="http://schemas.openxmlformats.org/officeDocument/2006/relationships/hyperlink" Target="https://statutes.capitol.texas.gov/Docs/OC/htm/OC.103.htm" TargetMode="External"/><Relationship Id="rId1245" Type="http://schemas.openxmlformats.org/officeDocument/2006/relationships/hyperlink" Target="https://revisor.mo.gov/main/OneSection.aspx?section=1.302" TargetMode="External"/><Relationship Id="rId254" Type="http://schemas.openxmlformats.org/officeDocument/2006/relationships/hyperlink" Target="https://www.capitol.hawaii.gov/hrscurrent/Vol12_Ch0501-0588/HRS0572/HRS_0572-0012_0001.htm" TargetMode="External"/><Relationship Id="rId699" Type="http://schemas.openxmlformats.org/officeDocument/2006/relationships/hyperlink" Target="https://www.gencourt.state.nh.us/rsa/html/XII/169-C/169-C-32.htm" TargetMode="External"/><Relationship Id="rId1091" Type="http://schemas.openxmlformats.org/officeDocument/2006/relationships/hyperlink" Target="https://legislature.vermont.gov/statutes/section/18/021/01122" TargetMode="External"/><Relationship Id="rId1105" Type="http://schemas.openxmlformats.org/officeDocument/2006/relationships/hyperlink" Target="https://law.lis.virginia.gov/vacode/32.1-134/" TargetMode="External"/><Relationship Id="rId49" Type="http://schemas.openxmlformats.org/officeDocument/2006/relationships/hyperlink" Target="https://www.azleg.gov/viewdocument/?docName=https://www.azleg.gov/ars/36/02154.htm" TargetMode="External"/><Relationship Id="rId114" Type="http://schemas.openxmlformats.org/officeDocument/2006/relationships/hyperlink" Target="https://leginfo.legislature.ca.gov/faces/codes_displayText.xhtml?lawCode=PEN&amp;division=&amp;title=1.&amp;part=4.&amp;chapter=2.&amp;article=2.5." TargetMode="External"/><Relationship Id="rId461" Type="http://schemas.openxmlformats.org/officeDocument/2006/relationships/hyperlink" Target="https://legislature.maine.gov/statutes/28-A/title28-Asec2081.html" TargetMode="External"/><Relationship Id="rId559" Type="http://schemas.openxmlformats.org/officeDocument/2006/relationships/hyperlink" Target="https://www.revisor.mn.gov/statutes/cite/517.09" TargetMode="External"/><Relationship Id="rId766" Type="http://schemas.openxmlformats.org/officeDocument/2006/relationships/hyperlink" Target="https://www.nysenate.gov/legislation/laws/CVR/79-I" TargetMode="External"/><Relationship Id="rId1189" Type="http://schemas.openxmlformats.org/officeDocument/2006/relationships/hyperlink" Target="https://docs.legis.wisconsin.gov/statutes/statutes/253/075/4/d?down=1" TargetMode="External"/><Relationship Id="rId198" Type="http://schemas.openxmlformats.org/officeDocument/2006/relationships/hyperlink" Target="http://www.leg.state.fl.us/statutes/index.cfm?App_mode=Display_Statute&amp;Search_String=&amp;URL=0300-0399/0390/Sections/0390.0111.html" TargetMode="External"/><Relationship Id="rId321" Type="http://schemas.openxmlformats.org/officeDocument/2006/relationships/hyperlink" Target="https://www.ilga.gov/legislation/ilcs/ilcs3.asp?ActID=2082&amp;ChapterID=58" TargetMode="External"/><Relationship Id="rId419" Type="http://schemas.openxmlformats.org/officeDocument/2006/relationships/hyperlink" Target="http://legis.la.gov/legis/Law.aspx?p=y&amp;d=964988" TargetMode="External"/><Relationship Id="rId626" Type="http://schemas.openxmlformats.org/officeDocument/2006/relationships/hyperlink" Target="https://leg.mt.gov/bills/mca/title_0130/chapter_0130/part_0020/section_0010/0130-0130-0020-0010.html" TargetMode="External"/><Relationship Id="rId973" Type="http://schemas.openxmlformats.org/officeDocument/2006/relationships/hyperlink" Target="https://www.scstatehouse.gov/code/t63c007.php" TargetMode="External"/><Relationship Id="rId1049" Type="http://schemas.openxmlformats.org/officeDocument/2006/relationships/hyperlink" Target="https://statutes.capitol.texas.gov/Docs/FA/htm/FA.261.htm" TargetMode="External"/><Relationship Id="rId1256" Type="http://schemas.openxmlformats.org/officeDocument/2006/relationships/hyperlink" Target="https://statutes.capitol.texas.gov/Docs/CP/htm/CP.110.htm" TargetMode="External"/><Relationship Id="rId833" Type="http://schemas.openxmlformats.org/officeDocument/2006/relationships/hyperlink" Target="https://codes.ohio.gov/ohio-revised-code/section-4743.10" TargetMode="External"/><Relationship Id="rId1116" Type="http://schemas.openxmlformats.org/officeDocument/2006/relationships/hyperlink" Target="https://law.lis.virginia.gov/admincode/title8/agency20/chapter730/section10/" TargetMode="External"/><Relationship Id="rId265" Type="http://schemas.openxmlformats.org/officeDocument/2006/relationships/hyperlink" Target="https://www.capitol.hawaii.gov/hrscurrent/Vol12_Ch0501-0588/HRS0572/HRS_0572-0012_0001.htm" TargetMode="External"/><Relationship Id="rId472" Type="http://schemas.openxmlformats.org/officeDocument/2006/relationships/hyperlink" Target="https://advance.lexis.com/api/document/collection/statutes-legislation/id/63NX-7CT1-JGPY-X472-00008-00?cite=Md.%20HEALTH-GENERAL%20Code%20Ann.%20%C2%A7%2020-214&amp;context=1000516" TargetMode="External"/><Relationship Id="rId900" Type="http://schemas.openxmlformats.org/officeDocument/2006/relationships/hyperlink" Target="https://www.pacodeandbulletin.gov/Display/pacode?file=/secure/pacode/data/016/chapter51/s51.41.html" TargetMode="External"/><Relationship Id="rId125" Type="http://schemas.openxmlformats.org/officeDocument/2006/relationships/hyperlink" Target="https://advance.lexis.com/api/document/collection/statutes-legislation/id/61P5-WWD1-DYDC-J0YX-00008-00?cite=C.R.S.%2025.5-10-235&amp;context=1000516" TargetMode="External"/><Relationship Id="rId332" Type="http://schemas.openxmlformats.org/officeDocument/2006/relationships/hyperlink" Target="https://www.ilga.gov/legislation/ilcs/ilcs4.asp?DocName=010500050HArt%2E+26&amp;ActID=1005&amp;ChapterID=17&amp;SeqStart=170200000&amp;SeqEnd=172900000" TargetMode="External"/><Relationship Id="rId777"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984" Type="http://schemas.openxmlformats.org/officeDocument/2006/relationships/hyperlink" Target="https://sdlegislature.gov/Statutes/Codified_Laws/2057126" TargetMode="External"/><Relationship Id="rId637" Type="http://schemas.openxmlformats.org/officeDocument/2006/relationships/hyperlink" Target="https://leg.mt.gov/bills/mca/title_0500/chapter_0050/part_0050/section_0030/0500-0050-0050-0030.html" TargetMode="External"/><Relationship Id="rId844" Type="http://schemas.openxmlformats.org/officeDocument/2006/relationships/hyperlink" Target="https://codes.ohio.gov/ohio-revised-code/section-2151.421" TargetMode="External"/><Relationship Id="rId276" Type="http://schemas.openxmlformats.org/officeDocument/2006/relationships/hyperlink" Target="https://legislature.idaho.gov/statutesrules/idstat/Title18/T18CH6/SECT18-612/" TargetMode="External"/><Relationship Id="rId483" Type="http://schemas.openxmlformats.org/officeDocument/2006/relationships/hyperlink" Target="https://advance.lexis.com/api/document/collection/statutes-legislation/id/63NX-7CY1-JJK6-S3PF-00008-00?cite=Md.%20INSURANCE%20Code%20Ann.%20%C2%A7%2015-826&amp;context=1000516" TargetMode="External"/><Relationship Id="rId690" Type="http://schemas.openxmlformats.org/officeDocument/2006/relationships/hyperlink" Target="https://www.gencourt.state.nh.us/rsa/html/LXIV/674/674-76.htm" TargetMode="External"/><Relationship Id="rId704" Type="http://schemas.openxmlformats.org/officeDocument/2006/relationships/hyperlink" Target="https://www.education.nh.gov/" TargetMode="External"/><Relationship Id="rId911" Type="http://schemas.openxmlformats.org/officeDocument/2006/relationships/hyperlink" Target="https://www.pacodeandbulletin.gov/Display/pacode?file=/secure/pacode/data/016/chapter51/s51.41.html&amp;d=reduce" TargetMode="External"/><Relationship Id="rId1127" Type="http://schemas.openxmlformats.org/officeDocument/2006/relationships/hyperlink" Target="https://app.leg.wa.gov/RCW/default.aspx?cite=9.02.150" TargetMode="External"/><Relationship Id="rId40" Type="http://schemas.openxmlformats.org/officeDocument/2006/relationships/hyperlink" Target="https://aasb.org/ask-aasb-what-constitutes-an-excused-absence/" TargetMode="External"/><Relationship Id="rId136" Type="http://schemas.openxmlformats.org/officeDocument/2006/relationships/hyperlink" Target="https://advance.lexis.com/api/document/collection/statutes-legislation/id/6576-89F3-CGX8-01NH-00008-00?cite=C.R.S.%2010-16-104&amp;context=1000516" TargetMode="External"/><Relationship Id="rId343" Type="http://schemas.openxmlformats.org/officeDocument/2006/relationships/hyperlink" Target="https://iga.in.gov/legislative/laws/2022/ic/titles/031" TargetMode="External"/><Relationship Id="rId550" Type="http://schemas.openxmlformats.org/officeDocument/2006/relationships/hyperlink" Target="https://www.revisor.mn.gov/statutes/cite/145.925" TargetMode="External"/><Relationship Id="rId788" Type="http://schemas.openxmlformats.org/officeDocument/2006/relationships/hyperlink" Target="https://www.nysenate.gov/legislation/laws/ABC/65-C" TargetMode="External"/><Relationship Id="rId995" Type="http://schemas.openxmlformats.org/officeDocument/2006/relationships/hyperlink" Target="https://doe.sd.gov/" TargetMode="External"/><Relationship Id="rId1180" Type="http://schemas.openxmlformats.org/officeDocument/2006/relationships/hyperlink" Target="https://wvde.us/" TargetMode="External"/><Relationship Id="rId203" Type="http://schemas.openxmlformats.org/officeDocument/2006/relationships/hyperlink" Target="http://www.leg.state.fl.us/statutes/index.cfm?App_mode=Display_Statute&amp;Search_String=&amp;URL=0300-0399/0381/Sections/0381.0051.html" TargetMode="External"/><Relationship Id="rId648" Type="http://schemas.openxmlformats.org/officeDocument/2006/relationships/hyperlink" Target="https://opi.mt.gov/" TargetMode="External"/><Relationship Id="rId855" Type="http://schemas.openxmlformats.org/officeDocument/2006/relationships/hyperlink" Target="https://www.oscn.net/applications/oscn/DeliverDocument.asp?CiteID=98168" TargetMode="External"/><Relationship Id="rId1040" Type="http://schemas.openxmlformats.org/officeDocument/2006/relationships/hyperlink" Target="https://statutes.capitol.texas.gov/Docs/OC/htm/OC.103.htm" TargetMode="External"/><Relationship Id="rId287" Type="http://schemas.openxmlformats.org/officeDocument/2006/relationships/hyperlink" Target="https://legislature.idaho.gov/statutesrules/idstat/Title39/T39CH39/SECT39-3915/" TargetMode="External"/><Relationship Id="rId410" Type="http://schemas.openxmlformats.org/officeDocument/2006/relationships/hyperlink" Target="https://apps.legislature.ky.gov/law/statutes/statute.aspx?id=50405" TargetMode="External"/><Relationship Id="rId494" Type="http://schemas.openxmlformats.org/officeDocument/2006/relationships/hyperlink" Target="https://marylandpublicschools.org/" TargetMode="External"/><Relationship Id="rId508" Type="http://schemas.openxmlformats.org/officeDocument/2006/relationships/hyperlink" Target="https://malegislature.gov/Laws/GeneralLaws/PartIV/TitleI/Chapter272/Section21B" TargetMode="External"/><Relationship Id="rId715" Type="http://schemas.openxmlformats.org/officeDocument/2006/relationships/hyperlink" Target="https://lis.njleg.state.nj.us/nxt/gateway.dll/statutes%2F1%2F112%2F1925" TargetMode="External"/><Relationship Id="rId922" Type="http://schemas.openxmlformats.org/officeDocument/2006/relationships/hyperlink" Target="http://webserver.rilin.state.ri.us/Statutes/TITLE15/15-3/15-3-6.1.HTM" TargetMode="External"/><Relationship Id="rId1138" Type="http://schemas.openxmlformats.org/officeDocument/2006/relationships/hyperlink" Target="https://app.leg.wa.gov/RCW/default.aspx?cite=9.02.150" TargetMode="External"/><Relationship Id="rId147" Type="http://schemas.openxmlformats.org/officeDocument/2006/relationships/hyperlink" Target="https://www.cga.ct.gov/current/pub/chap_815e.htm" TargetMode="External"/><Relationship Id="rId354" Type="http://schemas.openxmlformats.org/officeDocument/2006/relationships/hyperlink" Target="https://www.legis.iowa.gov/docs/code/2021/146.2.pdf" TargetMode="External"/><Relationship Id="rId799" Type="http://schemas.openxmlformats.org/officeDocument/2006/relationships/hyperlink" Target="https://www.ncleg.net/enactedlegislation/statutes/html/bysection/chapter_14/gs_14-45.1.html" TargetMode="External"/><Relationship Id="rId1191" Type="http://schemas.openxmlformats.org/officeDocument/2006/relationships/hyperlink" Target="https://docs.legis.wisconsin.gov/statutes/statutes/253/09" TargetMode="External"/><Relationship Id="rId1205" Type="http://schemas.openxmlformats.org/officeDocument/2006/relationships/hyperlink" Target="https://docs.legis.wisconsin.gov/document/statutes/48.981(2)(bm)3." TargetMode="External"/><Relationship Id="rId51" Type="http://schemas.openxmlformats.org/officeDocument/2006/relationships/hyperlink" Target="https://www.azleg.gov/viewdocument/?docName=https://www.azleg.gov/ars/36/02154.htm" TargetMode="External"/><Relationship Id="rId561" Type="http://schemas.openxmlformats.org/officeDocument/2006/relationships/hyperlink" Target="https://www.revisor.mn.gov/statutes/cite/260E.06" TargetMode="External"/><Relationship Id="rId659" Type="http://schemas.openxmlformats.org/officeDocument/2006/relationships/hyperlink" Target="https://nebraskalegislature.gov/laws/statutes.php?statute=28-711" TargetMode="External"/><Relationship Id="rId866" Type="http://schemas.openxmlformats.org/officeDocument/2006/relationships/hyperlink" Target="https://www.oscn.net/applications/oscn/DeliverDocument.asp?CiteID=455989" TargetMode="External"/><Relationship Id="rId214" Type="http://schemas.openxmlformats.org/officeDocument/2006/relationships/hyperlink" Target="http://www.leg.state.fl.us/Statutes/index.cfm?App_mode=Display_Statute&amp;Search_String=&amp;URL=0700-0799/0761/Sections/0761.061.html" TargetMode="External"/><Relationship Id="rId298" Type="http://schemas.openxmlformats.org/officeDocument/2006/relationships/hyperlink" Target="https://www.ilga.gov/legislation/ilcs/ilcs3.asp?ActID=2272&amp;ChapterID=64" TargetMode="External"/><Relationship Id="rId421" Type="http://schemas.openxmlformats.org/officeDocument/2006/relationships/hyperlink" Target="http://legis.la.gov/legis/Law.aspx?p=y&amp;d=964987" TargetMode="External"/><Relationship Id="rId519" Type="http://schemas.openxmlformats.org/officeDocument/2006/relationships/hyperlink" Target="https://malegislature.gov/Laws/GeneralLaws/PartI/TitleXX/Chapter138/Section34C" TargetMode="External"/><Relationship Id="rId1051" Type="http://schemas.openxmlformats.org/officeDocument/2006/relationships/hyperlink" Target="https://statutes.capitol.texas.gov/Docs/AL/htm/AL.106.htm" TargetMode="External"/><Relationship Id="rId1149" Type="http://schemas.openxmlformats.org/officeDocument/2006/relationships/hyperlink" Target="https://app.leg.wa.gov/RCW/default.aspx?cite=66.44.270" TargetMode="External"/><Relationship Id="rId158" Type="http://schemas.openxmlformats.org/officeDocument/2006/relationships/hyperlink" Target="https://www.cga.ct.gov/current/pub/chap_815e.htm" TargetMode="External"/><Relationship Id="rId726" Type="http://schemas.openxmlformats.org/officeDocument/2006/relationships/hyperlink" Target="https://lis.njleg.state.nj.us/nxt/gateway.dll/statutes%2F1%2F2753%2F3148" TargetMode="External"/><Relationship Id="rId933" Type="http://schemas.openxmlformats.org/officeDocument/2006/relationships/hyperlink" Target="http://webserver.rilin.state.ri.us/Statutes/TITLE23/23-17/23-17-11.HTM" TargetMode="External"/><Relationship Id="rId1009" Type="http://schemas.openxmlformats.org/officeDocument/2006/relationships/hyperlink" Target="https://advance.lexis.com/api/document/collection/statutes-legislation/id/4X9B-PFK0-R03N-90S9-00008-00?cite=Tenn.%20Code%20Ann.%20%C2%A7%2068-34-104&amp;context=1000516" TargetMode="External"/><Relationship Id="rId62" Type="http://schemas.openxmlformats.org/officeDocument/2006/relationships/hyperlink" Target="https://advance.lexis.com/api/document/collection/statutes-legislation/id/4WVD-CPJ0-R03K-X2FF-00008-00?cite=A.C.A.%20%C2%A7%207-5-402&amp;context=1000516" TargetMode="External"/><Relationship Id="rId365" Type="http://schemas.openxmlformats.org/officeDocument/2006/relationships/hyperlink" Target="https://www.legis.iowa.gov/docs/ico/chapter/299.pdf" TargetMode="External"/><Relationship Id="rId572" Type="http://schemas.openxmlformats.org/officeDocument/2006/relationships/hyperlink" Target="https://advance.lexis.com/api/document/collection/statutes-legislation/id/8P6B-83C2-D6RV-H09M-00008-00?cite=Miss.%20Code%20Ann.%20%C2%A7%2041-107-5&amp;context=1000516" TargetMode="External"/><Relationship Id="rId1216"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225" Type="http://schemas.openxmlformats.org/officeDocument/2006/relationships/hyperlink" Target="https://advance.lexis.com/api/document/collection/statutes-legislation/id/6348-FW71-DYB7-W2XK-00008-00?cite=O.C.G.A.%20%C2%A7%2021-2-380&amp;context=1000516" TargetMode="External"/><Relationship Id="rId432" Type="http://schemas.openxmlformats.org/officeDocument/2006/relationships/hyperlink" Target="https://legislature.maine.gov/legis/statutes/21-A/title21-Asec751.html" TargetMode="External"/><Relationship Id="rId877" Type="http://schemas.openxmlformats.org/officeDocument/2006/relationships/hyperlink" Target="https://www.oregonlegislature.gov/bills_laws/ors/ors435.html" TargetMode="External"/><Relationship Id="rId1062" Type="http://schemas.openxmlformats.org/officeDocument/2006/relationships/hyperlink" Target="https://le.utah.gov/xcode/Title76/Chapter7/76-7-S306.html" TargetMode="External"/><Relationship Id="rId737" Type="http://schemas.openxmlformats.org/officeDocument/2006/relationships/hyperlink" Target="https://lawatlas.org/datasets/procedural-protections-in-reproductive-health-care-conscience-laws" TargetMode="External"/><Relationship Id="rId944" Type="http://schemas.openxmlformats.org/officeDocument/2006/relationships/hyperlink" Target="http://webserver.rilegislature.gov/Statutes/TITLE3/3-8/3-8-11.1.htm" TargetMode="External"/><Relationship Id="rId73" Type="http://schemas.openxmlformats.org/officeDocument/2006/relationships/hyperlink" Target="https://advance.lexis.com/api/document/collection/statutes-legislation/id/62B4-FC90-R03K-P2KJ-00008-00?cite=A.C.A.%20%C2%A7%2017-80-504&amp;context=1000516" TargetMode="External"/><Relationship Id="rId169" Type="http://schemas.openxmlformats.org/officeDocument/2006/relationships/hyperlink" Target="https://delcode.delaware.gov/constitution/constitution.pdf" TargetMode="External"/><Relationship Id="rId376" Type="http://schemas.openxmlformats.org/officeDocument/2006/relationships/hyperlink" Target="https://www.ksrevisor.org/statutes/chapters/ch65/065_004_0046.html" TargetMode="External"/><Relationship Id="rId583" Type="http://schemas.openxmlformats.org/officeDocument/2006/relationships/hyperlink" Target="https://advance.lexis.com/documentpage/?pdmfid=1000516&amp;crid=4c8fd94e-a237-4410-9fa4-3d3aef65125b&amp;nodeid=AAWABHAANAAI&amp;nodepath=%2FROOT%2FAAW%2FAAWABH%2FAAWABHAAN%2FAAWABHAANAAI&amp;level=4&amp;haschildren=&amp;populated=false&amp;title=%C2%A7+41-41-215.+Health-care+provider+or+institution+responsibilities.&amp;indicator=true&amp;config=00JABhZDIzMTViZS04NjcxLTQ1MDItOTllOS03MDg0ZTQxYzU4ZTQKAFBvZENhdGFsb2f8inKxYiqNVSihJeNKRlUp&amp;pddocfullpath=%2Fshared%2Fdocument%2Fstatutes-legislation%2Furn%3AcontentItem%3A8P6B-83B2-D6RV-H4Y5-00008-00&amp;ecomp=_g1_kkk&amp;prid=cde6083c-e391-48b0-bac9-2e06f7b1a85c" TargetMode="External"/><Relationship Id="rId790" Type="http://schemas.openxmlformats.org/officeDocument/2006/relationships/hyperlink" Target="https://www.nysenate.gov/legislation/laws/EDN/3210" TargetMode="External"/><Relationship Id="rId804" Type="http://schemas.openxmlformats.org/officeDocument/2006/relationships/hyperlink" Target="https://www.ncleg.gov/EnactedLegislation/Statutes/HTML/BySection/Chapter_18B/GS_18B-302.html" TargetMode="External"/><Relationship Id="rId1227" Type="http://schemas.openxmlformats.org/officeDocument/2006/relationships/hyperlink" Target="https://advance.lexis.com/api/document/collection/statutes-legislation/id/62HX-F7J3-CH1B-T1GR-00008-00?cite=Wyo.%20Stat.%20%C2%A7%2021-4-309&amp;context=1000516" TargetMode="External"/><Relationship Id="rId4" Type="http://schemas.openxmlformats.org/officeDocument/2006/relationships/hyperlink" Target="https://alisondb.legislature.state.al.us/alison/CodeOfAlabama/1975/22-21b-4.htm" TargetMode="External"/><Relationship Id="rId236" Type="http://schemas.openxmlformats.org/officeDocument/2006/relationships/hyperlink" Target="https://advance.lexis.com/api/document/collection/statutes-legislation/id/6348-FX31-DYB7-W0X0-00008-00?cite=O.C.G.A.%20%C2%A7%2031-20-6&amp;context=1000516" TargetMode="External"/><Relationship Id="rId443" Type="http://schemas.openxmlformats.org/officeDocument/2006/relationships/hyperlink" Target="https://legislature.maine.gov/statutes/34-B/title34-Bsec7016.html" TargetMode="External"/><Relationship Id="rId650" Type="http://schemas.openxmlformats.org/officeDocument/2006/relationships/hyperlink" Target="https://opi.mt.gov/" TargetMode="External"/><Relationship Id="rId888" Type="http://schemas.openxmlformats.org/officeDocument/2006/relationships/hyperlink" Target="https://www.oregonlegislature.gov/bills_laws/ors/ors435.html" TargetMode="External"/><Relationship Id="rId1073" Type="http://schemas.openxmlformats.org/officeDocument/2006/relationships/hyperlink" Target="https://le.utah.gov/xcode/Title32B/Chapter4/32B-4-S409.html?v=C32B-4-S409_2021050520210901" TargetMode="External"/><Relationship Id="rId303" Type="http://schemas.openxmlformats.org/officeDocument/2006/relationships/hyperlink" Target="https://www.ilga.gov/legislation/ilcs/ilcs3.asp?ActID=2082&amp;ChapterID=58" TargetMode="External"/><Relationship Id="rId748" Type="http://schemas.openxmlformats.org/officeDocument/2006/relationships/hyperlink" Target="https://nmonesource.com/nmos/nmsa/en/item/4384/index.do" TargetMode="External"/><Relationship Id="rId955" Type="http://schemas.openxmlformats.org/officeDocument/2006/relationships/hyperlink" Target="https://www.scstatehouse.gov/code/t44c041.php" TargetMode="External"/><Relationship Id="rId1140" Type="http://schemas.openxmlformats.org/officeDocument/2006/relationships/hyperlink" Target="https://app.leg.wa.gov/RCW/default.aspx?cite=9.02.150" TargetMode="External"/><Relationship Id="rId84" Type="http://schemas.openxmlformats.org/officeDocument/2006/relationships/hyperlink" Target="https://advance.lexis.com/documentpage/?pdmfid=1000516&amp;crid=31b8ed52-18c4-4b96-ae8c-c7b4bfb1c2ba&amp;nodeid=AARAADAACAAGAAD&amp;nodepath=%2FROOT%2FAAR%2FAARAAD%2FAARAADAAC%2FAARAADAACAAG%2FAARAADAACAAGAAD&amp;level=5&amp;haschildren=&amp;populated=false&amp;title=17-80-503.+Definitions.&amp;config=00JAA2ZjZiM2VhNS0wNTVlLTQ3NzUtYjQzYy0yYWZmODJiODRmMDYKAFBvZENhdGFsb2fXiYCnsel0plIgqpYkw9PK&amp;pddocfullpath=%2Fshared%2Fdocument%2Fstatutes-legislation%2Furn%3AcontentItem%3A62B4-FC90-R03K-P2KH-00008-00&amp;ecomp=8gf5kkk&amp;prid=e4a3d0d1-3cbe-44b3-99fe-c8f3ca5860f6" TargetMode="External"/><Relationship Id="rId387" Type="http://schemas.openxmlformats.org/officeDocument/2006/relationships/hyperlink" Target="https://www.ksde.org/" TargetMode="External"/><Relationship Id="rId510" Type="http://schemas.openxmlformats.org/officeDocument/2006/relationships/hyperlink" Target="https://malegislature.gov/Laws/GeneralLaws/PartIV/TitleI/Chapter272/Section21B" TargetMode="External"/><Relationship Id="rId594" Type="http://schemas.openxmlformats.org/officeDocument/2006/relationships/hyperlink" Target="https://advance.lexis.com/api/document/collection/statutes-legislation/id/8P6B-7Y92-8T6X-73X6-00008-00?cite=Miss.%20Code%20Ann.%20%C2%A7%2011-62-5&amp;context=1000516" TargetMode="External"/><Relationship Id="rId608" Type="http://schemas.openxmlformats.org/officeDocument/2006/relationships/hyperlink" Target="https://revisor.mo.gov/main/OneSection.aspx?section=115.277" TargetMode="External"/><Relationship Id="rId815" Type="http://schemas.openxmlformats.org/officeDocument/2006/relationships/hyperlink" Target="https://www.ndlegis.gov/cencode/t23c16.pdf" TargetMode="External"/><Relationship Id="rId1238" Type="http://schemas.openxmlformats.org/officeDocument/2006/relationships/hyperlink" Target="https://www.ilga.gov/legislation/ilcs/ilcs3.asp?ActID=2272&amp;ChapterID=64" TargetMode="External"/><Relationship Id="rId247" Type="http://schemas.openxmlformats.org/officeDocument/2006/relationships/hyperlink" Target="https://advance.lexis.com/documentpage/?pdmfid=1000516&amp;crid=a030308c-22c4-4ad8-bcf0-086f0f40c0b0&amp;config=00JAA1MDBlYzczZi1lYjFlLTQxMTgtYWE3OS02YTgyOGM2NWJlMDYKAFBvZENhdGFsb2feed0oM9qoQOMCSJFX5qkd&amp;pddocfullpath=%2Fshared%2Fdocument%2Fstatutes-legislation%2Furn%3AcontentItem%3A6348-FVW1-DYB7-W4KC-00008-00&amp;pdcontentcomponentid=234186&amp;pdteaserkey=sr0&amp;pditab=allpods&amp;ecomp=8s65kkk&amp;earg=sr0&amp;prid=4136d8f0-4a05-4a01-9bae-ee02301afb3f" TargetMode="External"/><Relationship Id="rId899" Type="http://schemas.openxmlformats.org/officeDocument/2006/relationships/hyperlink" Target="https://www.ncsl.org/research/elections-and-campaigns/vopp-table-1-states-with-no-excuse-absentee-voting.aspx" TargetMode="External"/><Relationship Id="rId1000" Type="http://schemas.openxmlformats.org/officeDocument/2006/relationships/hyperlink" Target="https://advance.lexis.com/api/document/collection/statutes-legislation/id/50J2-V4R0-R03M-S463-00008-00?cite=Tenn.%20Code%20Ann.%20%C2%A7%2039-15-204&amp;context=1000516" TargetMode="External"/><Relationship Id="rId1084" Type="http://schemas.openxmlformats.org/officeDocument/2006/relationships/hyperlink" Target="https://legislature.vermont.gov/statutes/section/09/139/04502" TargetMode="External"/><Relationship Id="rId107" Type="http://schemas.openxmlformats.org/officeDocument/2006/relationships/hyperlink" Target="https://leginfo.legislature.ca.gov/faces/codes_displaySection.xhtml?sectionNum=733.&amp;lawCode=BPC" TargetMode="External"/><Relationship Id="rId454" Type="http://schemas.openxmlformats.org/officeDocument/2006/relationships/hyperlink" Target="http://legislature.maine.gov/statutes/24/title24sec2332-J.html" TargetMode="External"/><Relationship Id="rId661" Type="http://schemas.openxmlformats.org/officeDocument/2006/relationships/hyperlink" Target="https://nebraskalegislature.gov/laws/statutes.php?statute=53-180.02" TargetMode="External"/><Relationship Id="rId759" Type="http://schemas.openxmlformats.org/officeDocument/2006/relationships/hyperlink" Target="https://nmonesource.com/nmos/nmsa/en/item/4443/index.do" TargetMode="External"/><Relationship Id="rId966" Type="http://schemas.openxmlformats.org/officeDocument/2006/relationships/hyperlink" Target="https://www.scstatehouse.gov/code/t44c139.php" TargetMode="External"/><Relationship Id="rId11" Type="http://schemas.openxmlformats.org/officeDocument/2006/relationships/hyperlink" Target="https://alisondb.legislature.state.al.us/alison/CodeOfAlabama/1975/22-21b-4.htm" TargetMode="External"/><Relationship Id="rId314" Type="http://schemas.openxmlformats.org/officeDocument/2006/relationships/hyperlink" Target="https://www.ilga.gov/legislation/ilcs/ilcs3.asp?ActID=2082&amp;ChapterID=58" TargetMode="External"/><Relationship Id="rId398" Type="http://schemas.openxmlformats.org/officeDocument/2006/relationships/hyperlink" Target="https://apps.legislature.ky.gov/law/statutes/statute.aspx?id=30643" TargetMode="External"/><Relationship Id="rId521" Type="http://schemas.openxmlformats.org/officeDocument/2006/relationships/hyperlink" Target="https://malegislature.gov/Laws/GeneralLaws/PartI/TitleXII/Chapter76/Section1" TargetMode="External"/><Relationship Id="rId619" Type="http://schemas.openxmlformats.org/officeDocument/2006/relationships/hyperlink" Target="https://revisor.mo.gov/main/OneSection.aspx?section=311.325&amp;bid=16626&amp;hl=" TargetMode="External"/><Relationship Id="rId1151" Type="http://schemas.openxmlformats.org/officeDocument/2006/relationships/hyperlink" Target="https://app.leg.wa.gov/rcw/default.aspx?cite=28a.225&amp;full=true&amp;pdf=true/" TargetMode="External"/><Relationship Id="rId1249" Type="http://schemas.openxmlformats.org/officeDocument/2006/relationships/hyperlink" Target="https://www.ndlegis.gov/assembly/68-2023/regular/documents/23-0193-02000.pdf" TargetMode="External"/><Relationship Id="rId95" Type="http://schemas.openxmlformats.org/officeDocument/2006/relationships/hyperlink" Target="https://leginfo.legislature.ca.gov/faces/codes_displayText.xhtml?lawCode=HSC&amp;division=106.&amp;title=&amp;part=2.&amp;chapter=2.&amp;article=2." TargetMode="External"/><Relationship Id="rId160" Type="http://schemas.openxmlformats.org/officeDocument/2006/relationships/hyperlink" Target="https://www.cga.ct.gov/current/pub/chap_815e.htm" TargetMode="External"/><Relationship Id="rId826" Type="http://schemas.openxmlformats.org/officeDocument/2006/relationships/hyperlink" Target="https://codes.ohio.gov/ohio-revised-code/section-4731.91" TargetMode="External"/><Relationship Id="rId1011" Type="http://schemas.openxmlformats.org/officeDocument/2006/relationships/hyperlink" Target="https://advance.lexis.com/api/document/collection/statutes-legislation/id/4X9B-PFK0-R03N-90S9-00008-00?cite=Tenn.%20Code%20Ann.%20%C2%A7%2068-34-104&amp;context=1000516" TargetMode="External"/><Relationship Id="rId1109" Type="http://schemas.openxmlformats.org/officeDocument/2006/relationships/hyperlink" Target="https://law.lis.virginia.gov/vacode/32.1-134/" TargetMode="External"/><Relationship Id="rId258" Type="http://schemas.openxmlformats.org/officeDocument/2006/relationships/hyperlink" Target="https://www.capitol.hawaii.gov/hrscurrent/Vol10_Ch0436-0474/HRS0453/HRS_0453-0016.htm" TargetMode="External"/><Relationship Id="rId465" Type="http://schemas.openxmlformats.org/officeDocument/2006/relationships/hyperlink" Target="https://www.mainelegislature.org/legis/statutes/20-a/title20-Asec3272.html" TargetMode="External"/><Relationship Id="rId672" Type="http://schemas.openxmlformats.org/officeDocument/2006/relationships/hyperlink" Target="https://www.leg.state.nv.us/nrs/nrs-449.html" TargetMode="External"/><Relationship Id="rId1095" Type="http://schemas.openxmlformats.org/officeDocument/2006/relationships/hyperlink" Target="https://education.vermont.gov/" TargetMode="External"/><Relationship Id="rId22" Type="http://schemas.openxmlformats.org/officeDocument/2006/relationships/hyperlink" Target="https://alisondb.legislature.state.al.us/alison/CodeOfAlabama/1975/16-28-13.htm" TargetMode="External"/><Relationship Id="rId118" Type="http://schemas.openxmlformats.org/officeDocument/2006/relationships/hyperlink" Target="https://leginfo.legislature.ca.gov/faces/codes_displaySection.xhtml?lawCode=EDC&amp;sectionNum=48205." TargetMode="External"/><Relationship Id="rId325" Type="http://schemas.openxmlformats.org/officeDocument/2006/relationships/hyperlink" Target="https://www.ilga.gov/legislation/ilcs/ilcs4.asp?ActID=2086&amp;ChapterID=59&amp;SeqStart=900000&amp;SeqEnd=3000000" TargetMode="External"/><Relationship Id="rId532" Type="http://schemas.openxmlformats.org/officeDocument/2006/relationships/hyperlink" Target="https://www.legislature.mi.gov/(S(jypyluaegz1lflw5ipaswrmu))/mileg.aspx?page=getObject&amp;objectName=mcl-333-20181" TargetMode="External"/><Relationship Id="rId977" Type="http://schemas.openxmlformats.org/officeDocument/2006/relationships/hyperlink" Target="https://www.scstatehouse.gov/coderegs/Chapter%2043.pdf" TargetMode="External"/><Relationship Id="rId1162" Type="http://schemas.openxmlformats.org/officeDocument/2006/relationships/hyperlink" Target="https://code.wvlegislature.gov/16-11-1/" TargetMode="External"/><Relationship Id="rId171" Type="http://schemas.openxmlformats.org/officeDocument/2006/relationships/hyperlink" Target="https://delcode.delaware.gov/title24/c017/sc09/index.html" TargetMode="External"/><Relationship Id="rId837" Type="http://schemas.openxmlformats.org/officeDocument/2006/relationships/hyperlink" Target="https://codes.ohio.gov/ohio-revised-code/section-4743.10" TargetMode="External"/><Relationship Id="rId1022" Type="http://schemas.openxmlformats.org/officeDocument/2006/relationships/hyperlink" Target="https://advance.lexis.com/api/document/collection/statutes-legislation/id/4X9B-PFK0-R03N-90S9-00008-00?cite=Tenn.%20Code%20Ann.%20%C2%A7%2068-34-104&amp;context=1000516" TargetMode="External"/><Relationship Id="rId269" Type="http://schemas.openxmlformats.org/officeDocument/2006/relationships/hyperlink" Target="https://www.capitol.hawaii.gov/hrscurrent/Vol14_Ch0701-0853/HRS0712/HRS_0712-1250_0005.htm" TargetMode="External"/><Relationship Id="rId476" Type="http://schemas.openxmlformats.org/officeDocument/2006/relationships/hyperlink" Target="https://advance.lexis.com/api/document/collection/statutes-legislation/id/63NX-7CT1-JGPY-X472-00008-00?cite=Md.%20HEALTH-GENERAL%20Code%20Ann.%20%C2%A7%2020-214&amp;context=1000516" TargetMode="External"/><Relationship Id="rId683" Type="http://schemas.openxmlformats.org/officeDocument/2006/relationships/hyperlink" Target="https://www.leg.state.nv.us/Division/Legal/LawLibrary/NRS/NRS-202.html" TargetMode="External"/><Relationship Id="rId890" Type="http://schemas.openxmlformats.org/officeDocument/2006/relationships/hyperlink" Target="https://www.oregonlegislature.gov/bills_laws/ors/ors106.html" TargetMode="External"/><Relationship Id="rId904" Type="http://schemas.openxmlformats.org/officeDocument/2006/relationships/hyperlink" Target="https://www.pacodeandbulletin.gov/Display/pacode?file=/secure/pacode/data/016/chapter51/s51.33.html" TargetMode="External"/><Relationship Id="rId33" Type="http://schemas.openxmlformats.org/officeDocument/2006/relationships/hyperlink" Target="http://www.akleg.gov/basis/statutes.asp" TargetMode="External"/><Relationship Id="rId129" Type="http://schemas.openxmlformats.org/officeDocument/2006/relationships/hyperlink" Target="https://advance.lexis.com/api/document/collection/statutes-legislation/id/61P5-WWD1-DYDC-J0YX-00008-00?cite=C.R.S.%2025.5-10-235&amp;context=1000516" TargetMode="External"/><Relationship Id="rId336" Type="http://schemas.openxmlformats.org/officeDocument/2006/relationships/hyperlink" Target="http://iga.in.gov/legislative/laws/2020/ic/titles/016" TargetMode="External"/><Relationship Id="rId543" Type="http://schemas.openxmlformats.org/officeDocument/2006/relationships/hyperlink" Target="https://www.revisor.mn.gov/statutes/cite/145.414" TargetMode="External"/><Relationship Id="rId988" Type="http://schemas.openxmlformats.org/officeDocument/2006/relationships/hyperlink" Target="https://sdlegislature.gov/Statutes/Codified_Laws/2057123" TargetMode="External"/><Relationship Id="rId1173" Type="http://schemas.openxmlformats.org/officeDocument/2006/relationships/hyperlink" Target="https://code.wvlegislature.gov/16-2B-4/" TargetMode="External"/><Relationship Id="rId182" Type="http://schemas.openxmlformats.org/officeDocument/2006/relationships/hyperlink" Target="https://delcode.delaware.gov/title13/c001/sc01/" TargetMode="External"/><Relationship Id="rId403" Type="http://schemas.openxmlformats.org/officeDocument/2006/relationships/hyperlink" Target="https://apps.legislature.ky.gov/law/statutes/statute.aspx?id=30643" TargetMode="External"/><Relationship Id="rId750" Type="http://schemas.openxmlformats.org/officeDocument/2006/relationships/hyperlink" Target="https://nmonesource.com/nmos/nmsa/en/item/4384/index.do" TargetMode="External"/><Relationship Id="rId848" Type="http://schemas.openxmlformats.org/officeDocument/2006/relationships/hyperlink" Target="https://codes.ohio.gov/ohio-administrative-code/rule-3301-69-02" TargetMode="External"/><Relationship Id="rId1033" Type="http://schemas.openxmlformats.org/officeDocument/2006/relationships/hyperlink" Target="https://statutes.capitol.texas.gov/Docs/CP/htm/CP.110.htm" TargetMode="External"/><Relationship Id="rId487" Type="http://schemas.openxmlformats.org/officeDocument/2006/relationships/hyperlink" Target="https://mgaleg.maryland.gov/2012rs/chapters_noln/Ch_2_hb0438T.pdf" TargetMode="External"/><Relationship Id="rId610" Type="http://schemas.openxmlformats.org/officeDocument/2006/relationships/hyperlink" Target="https://www.revisor.mo.gov/main/OneSection.aspx?section=197.032" TargetMode="External"/><Relationship Id="rId694" Type="http://schemas.openxmlformats.org/officeDocument/2006/relationships/hyperlink" Target="http://www.gencourt.state.nh.us/rsa/html/XLIII/457/457-37.htm" TargetMode="External"/><Relationship Id="rId708" Type="http://schemas.openxmlformats.org/officeDocument/2006/relationships/hyperlink" Target="https://lis.njleg.state.nj.us/nxt/gateway.dll/statutes%2F1%2F112%2F1925" TargetMode="External"/><Relationship Id="rId915" Type="http://schemas.openxmlformats.org/officeDocument/2006/relationships/hyperlink" Target="https://www.legis.state.pa.us/cfdocs/legis/LI/consCheck.cfm?txtType=HTM&amp;ttl=18&amp;div=0&amp;chpt=63&amp;sctn=10&amp;subsctn=1" TargetMode="External"/><Relationship Id="rId1240" Type="http://schemas.openxmlformats.org/officeDocument/2006/relationships/hyperlink" Target="https://www.legis.iowa.gov/legislation/BillBook?ba=SF+2095&amp;ga=90&amp;utm_medium=email&amp;utm_source=govdelivery" TargetMode="External"/><Relationship Id="rId347" Type="http://schemas.openxmlformats.org/officeDocument/2006/relationships/hyperlink" Target="https://iga.in.gov/legislative/laws/2022/ic/titles/020" TargetMode="External"/><Relationship Id="rId999" Type="http://schemas.openxmlformats.org/officeDocument/2006/relationships/hyperlink" Target="https://advance.lexis.com/api/document/collection/statutes-legislation/id/4X8J-5J80-R03M-X0FH-00008-00?cite=Tenn.%20Code%20Ann.%20%C2%A7%202-6-201&amp;context=1000516" TargetMode="External"/><Relationship Id="rId1100" Type="http://schemas.openxmlformats.org/officeDocument/2006/relationships/hyperlink" Target="https://law.lis.virginia.gov/vacode/18.2-75/" TargetMode="External"/><Relationship Id="rId1184" Type="http://schemas.openxmlformats.org/officeDocument/2006/relationships/hyperlink" Target="https://docs.legis.wisconsin.gov/statutes/statutes/253/09/1" TargetMode="External"/><Relationship Id="rId44" Type="http://schemas.openxmlformats.org/officeDocument/2006/relationships/hyperlink" Target="https://www.azleg.gov/viewdocument/?docName=https://www.azleg.gov/ars/16/00541.htm" TargetMode="External"/><Relationship Id="rId554" Type="http://schemas.openxmlformats.org/officeDocument/2006/relationships/hyperlink" Target="https://www.revisor.mn.gov/statutes/cite/145.925" TargetMode="External"/><Relationship Id="rId761" Type="http://schemas.openxmlformats.org/officeDocument/2006/relationships/hyperlink" Target="https://nmonesource.com/nmos/nmsa/en/item/4384/index.do" TargetMode="External"/><Relationship Id="rId859" Type="http://schemas.openxmlformats.org/officeDocument/2006/relationships/hyperlink" Target="http://www.oklegislature.gov/osstatuestitle.aspx" TargetMode="External"/><Relationship Id="rId193" Type="http://schemas.openxmlformats.org/officeDocument/2006/relationships/hyperlink" Target="http://www.leg.state.fl.us/Statutes/index.cfm?App_mode=Display_Statute&amp;Search_String=&amp;URL=0700-0799/0761/Sections/0761.061.html" TargetMode="External"/><Relationship Id="rId207" Type="http://schemas.openxmlformats.org/officeDocument/2006/relationships/hyperlink" Target="http://www.leg.state.fl.us/statutes/index.cfm?App_mode=Display_Statute&amp;Search_String=&amp;URL=0300-0399/0381/Sections/0381.0051.html" TargetMode="External"/><Relationship Id="rId414" Type="http://schemas.openxmlformats.org/officeDocument/2006/relationships/hyperlink" Target="https://apps.legislature.ky.gov/law/statutes/statute.aspx?id=53173" TargetMode="External"/><Relationship Id="rId498" Type="http://schemas.openxmlformats.org/officeDocument/2006/relationships/hyperlink" Target="https://malegislature.gov/Laws/GeneralLaws/PartIV/TitleI/Chapter272/Section21B" TargetMode="External"/><Relationship Id="rId621" Type="http://schemas.openxmlformats.org/officeDocument/2006/relationships/hyperlink" Target="https://revisor.mo.gov/main/OneSection.aspx?section=167.031" TargetMode="External"/><Relationship Id="rId1044" Type="http://schemas.openxmlformats.org/officeDocument/2006/relationships/hyperlink" Target="https://statutes.capitol.texas.gov/Docs/FA/htm/FA.2.htm" TargetMode="External"/><Relationship Id="rId1251" Type="http://schemas.openxmlformats.org/officeDocument/2006/relationships/hyperlink" Target="https://www.legis.state.pa.us/cfdocs/Legis/LI/uconsCheck.cfm?txtType=HTM&amp;yr=2002&amp;sessInd=0&amp;smthLwInd=0&amp;act=0214." TargetMode="External"/><Relationship Id="rId260" Type="http://schemas.openxmlformats.org/officeDocument/2006/relationships/hyperlink" Target="https://www.capitol.hawaii.gov/hrscurrent/Vol10_Ch0436-0474/HRS0453/HRS_0453-0016.htm" TargetMode="External"/><Relationship Id="rId719" Type="http://schemas.openxmlformats.org/officeDocument/2006/relationships/hyperlink" Target="https://lis.njleg.state.nj.us/nxt/gateway.dll?f=templates&amp;fn=default.htm&amp;vid=Publish:10.1048/Enu" TargetMode="External"/><Relationship Id="rId926" Type="http://schemas.openxmlformats.org/officeDocument/2006/relationships/hyperlink" Target="http://webserver.rilin.state.ri.us/Statutes/TITLE23/23-17/23-17-11.HTM" TargetMode="External"/><Relationship Id="rId1111" Type="http://schemas.openxmlformats.org/officeDocument/2006/relationships/hyperlink" Target="https://law.lis.virginia.gov/vacode/title63.2/chapter15/section63.2-1509/" TargetMode="External"/><Relationship Id="rId55" Type="http://schemas.openxmlformats.org/officeDocument/2006/relationships/hyperlink" Target="https://www.azleg.gov/viewdocument/?docName=https://www.azleg.gov/ars/4/00226.htm" TargetMode="External"/><Relationship Id="rId120" Type="http://schemas.openxmlformats.org/officeDocument/2006/relationships/hyperlink" Target="https://leginfo.legislature.ca.gov/faces/codes_displaySection.xhtml?sectionNum=46014.&amp;lawCode=EDC" TargetMode="External"/><Relationship Id="rId358" Type="http://schemas.openxmlformats.org/officeDocument/2006/relationships/hyperlink" Target="https://www.legis.iowa.gov/docs/code/146.1.pdf" TargetMode="External"/><Relationship Id="rId565" Type="http://schemas.openxmlformats.org/officeDocument/2006/relationships/hyperlink" Target="https://www.revisor.mn.gov/statutes/cite/120A.35" TargetMode="External"/><Relationship Id="rId772" Type="http://schemas.openxmlformats.org/officeDocument/2006/relationships/hyperlink" Target="https://regs.health.ny.gov/content/section-4059-admissiondischarge" TargetMode="External"/><Relationship Id="rId1195" Type="http://schemas.openxmlformats.org/officeDocument/2006/relationships/hyperlink" Target="https://docs.legis.wisconsin.gov/statutes/statutes/253/075/4/d?down=1" TargetMode="External"/><Relationship Id="rId1209" Type="http://schemas.openxmlformats.org/officeDocument/2006/relationships/hyperlink" Target="https://docs.legis.wisconsin.gov/document/statutes/118.155(1)" TargetMode="External"/><Relationship Id="rId218" Type="http://schemas.openxmlformats.org/officeDocument/2006/relationships/hyperlink" Target="http://www.leg.state.fl.us/Statutes/index.cfm?App_mode=Display_Statute&amp;Search_String=&amp;URL=0700-0799/0761/Sections/0761.061.html" TargetMode="External"/><Relationship Id="rId425" Type="http://schemas.openxmlformats.org/officeDocument/2006/relationships/hyperlink" Target="https://www.legis.la.gov/legis/Law.aspx?d=73195" TargetMode="External"/><Relationship Id="rId632" Type="http://schemas.openxmlformats.org/officeDocument/2006/relationships/hyperlink" Target="https://leg.mt.gov/bills/mca/title_0500/chapter_0200/part_0010/section_0110/0500-0200-0010-0110.html" TargetMode="External"/><Relationship Id="rId1055" Type="http://schemas.openxmlformats.org/officeDocument/2006/relationships/hyperlink" Target="https://tea.texas.gov/about-tea/contact-us/general-inquiry/general-frequently-asked-questions" TargetMode="External"/><Relationship Id="rId271" Type="http://schemas.openxmlformats.org/officeDocument/2006/relationships/hyperlink" Target="http://www.capitol.hawaii.gov/hrscurrent/Vol05_Ch0261-0319/HRS0302A/HRS_0302A-1156.htm" TargetMode="External"/><Relationship Id="rId937" Type="http://schemas.openxmlformats.org/officeDocument/2006/relationships/hyperlink" Target="http://webserver.rilin.state.ri.us/Statutes/title27/27-18/27-18-57.HTM" TargetMode="External"/><Relationship Id="rId1122" Type="http://schemas.openxmlformats.org/officeDocument/2006/relationships/hyperlink" Target="https://lawatlas.org/datasets/procedural-protections-in-reproductive-health-care-conscience-laws" TargetMode="External"/><Relationship Id="rId66" Type="http://schemas.openxmlformats.org/officeDocument/2006/relationships/hyperlink" Target="https://advance.lexis.com/api/document/collection/statutes-legislation/id/4WVG-2SY0-R03M-82DM-00008-00?cite=A.C.A.%20%C2%A7%2020-16-601&amp;context=1000516" TargetMode="External"/><Relationship Id="rId131" Type="http://schemas.openxmlformats.org/officeDocument/2006/relationships/hyperlink" Target="https://advance.lexis.com/api/document/collection/statutes-legislation/id/630C-HWH3-GXJ9-34DC-00008-00?cite=C.R.S.%2025-6-102&amp;context=1000516" TargetMode="External"/><Relationship Id="rId369" Type="http://schemas.openxmlformats.org/officeDocument/2006/relationships/hyperlink" Target="https://www.ksrevisor.org/statutes/chapters/ch65/065_004_0044.html" TargetMode="External"/><Relationship Id="rId576" Type="http://schemas.openxmlformats.org/officeDocument/2006/relationships/hyperlink" Target="https://advance.lexis.com/api/document/collection/statutes-legislation/id/8P6B-83C2-D6RV-H09M-00008-00?cite=Miss.%20Code%20Ann.%20%C2%A7%2041-107-5&amp;context=1000516" TargetMode="External"/><Relationship Id="rId783" Type="http://schemas.openxmlformats.org/officeDocument/2006/relationships/hyperlink" Target="https://www.nysenate.gov/legislation/laws/DOM/10-B" TargetMode="External"/><Relationship Id="rId990" Type="http://schemas.openxmlformats.org/officeDocument/2006/relationships/hyperlink" Target="https://sdlegislature.gov/Statutes/19-19-505" TargetMode="External"/><Relationship Id="rId229" Type="http://schemas.openxmlformats.org/officeDocument/2006/relationships/hyperlink" Target="https://advance.lexis.com/api/document/collection/statutes-legislation/id/6348-FV61-DYB7-W18R-00008-00?cite=O.C.G.A.%20%C2%A7%2016-12-142&amp;context=1000516" TargetMode="External"/><Relationship Id="rId436" Type="http://schemas.openxmlformats.org/officeDocument/2006/relationships/hyperlink" Target="https://legislature.maine.gov/statutes/22/title22sec1591.html" TargetMode="External"/><Relationship Id="rId643" Type="http://schemas.openxmlformats.org/officeDocument/2006/relationships/hyperlink" Target="https://leg.mt.gov/bills/mca/title_0410/chapter_0030/part_0020/section_0010/0410-0030-0020-0010.html" TargetMode="External"/><Relationship Id="rId1066" Type="http://schemas.openxmlformats.org/officeDocument/2006/relationships/hyperlink" Target="https://le.utah.gov/xcode/Title63G/Chapter20/63G-20-S301.html" TargetMode="External"/><Relationship Id="rId850" Type="http://schemas.openxmlformats.org/officeDocument/2006/relationships/hyperlink" Target="https://education.ohio.gov/getattachment/Topics/Data/EMIS/EMIS-Documentation/Archives/EMIS-Manuals-1/2-4-Student-Standing-Record-version-1-0.pdf.aspx" TargetMode="External"/><Relationship Id="rId948" Type="http://schemas.openxmlformats.org/officeDocument/2006/relationships/hyperlink" Target="https://www.ride.ri.gov/" TargetMode="External"/><Relationship Id="rId1133" Type="http://schemas.openxmlformats.org/officeDocument/2006/relationships/hyperlink" Target="https://app.leg.wa.gov/RCW/default.aspx?cite=9.02.150" TargetMode="External"/><Relationship Id="rId77" Type="http://schemas.openxmlformats.org/officeDocument/2006/relationships/hyperlink" Target="https://advance.lexis.com/api/document/collection/statutes-legislation/id/62B4-FC90-R03K-P2KJ-00008-00?cite=A.C.A.%20%C2%A7%2017-80-504&amp;context=1000516" TargetMode="External"/><Relationship Id="rId282" Type="http://schemas.openxmlformats.org/officeDocument/2006/relationships/hyperlink" Target="https://legislature.idaho.gov/statutesrules/idstat/Title18/T18CH6/SECT18-611/" TargetMode="External"/><Relationship Id="rId503" Type="http://schemas.openxmlformats.org/officeDocument/2006/relationships/hyperlink" Target="https://malegislature.gov/Laws/GeneralLaws/PartI/TitleXVI/Chapter112/Section12I" TargetMode="External"/><Relationship Id="rId587" Type="http://schemas.openxmlformats.org/officeDocument/2006/relationships/hyperlink" Target="https://advance.lexis.com/api/document/collection/statutes-legislation/id/8P6B-83C2-D6RV-H09N-00008-00?cite=Miss.%20Code%20Ann.%20%C2%A7%2041-107-7&amp;context=1000516" TargetMode="External"/><Relationship Id="rId710" Type="http://schemas.openxmlformats.org/officeDocument/2006/relationships/hyperlink" Target="https://lis.njleg.state.nj.us/nxt/gateway.dll/statutes%2F1%2F112%2F1926" TargetMode="External"/><Relationship Id="rId808" Type="http://schemas.openxmlformats.org/officeDocument/2006/relationships/hyperlink" Target="https://www.dpi.nc.gov/districts-schools/district-operations/financial-and-business-services/student-accounting" TargetMode="External"/><Relationship Id="rId8" Type="http://schemas.openxmlformats.org/officeDocument/2006/relationships/hyperlink" Target="https://alisondb.legislature.state.al.us/alison/CodeOfAlabama/1975/22-21b-4.htm" TargetMode="External"/><Relationship Id="rId142" Type="http://schemas.openxmlformats.org/officeDocument/2006/relationships/hyperlink" Target="https://www.sos.state.co.us/CCR/DisplayRule.do?action=ruleinfo&amp;ruleId=3012&amp;deptID=4&amp;agencyID=109&amp;deptName=300&amp;agencyName=301%20Colorado%20State%20Board%20of%20Education&amp;seriesNum=1%20CCR%20301-78" TargetMode="External"/><Relationship Id="rId447" Type="http://schemas.openxmlformats.org/officeDocument/2006/relationships/hyperlink" Target="https://legislature.maine.gov/statutes/34-B/title34-Bsec7016.html" TargetMode="External"/><Relationship Id="rId794" Type="http://schemas.openxmlformats.org/officeDocument/2006/relationships/hyperlink" Target="https://www.ncleg.net/enactedlegislation/statutes/html/bysection/chapter_14/gs_14-45.1.html" TargetMode="External"/><Relationship Id="rId1077" Type="http://schemas.openxmlformats.org/officeDocument/2006/relationships/hyperlink" Target="https://le.utah.gov/xcode/Title53G/Chapter6/53G-6-S201.html" TargetMode="External"/><Relationship Id="rId1200" Type="http://schemas.openxmlformats.org/officeDocument/2006/relationships/hyperlink" Target="https://docs.legis.wisconsin.gov/statutes/statutes/253/075" TargetMode="External"/><Relationship Id="rId654" Type="http://schemas.openxmlformats.org/officeDocument/2006/relationships/hyperlink" Target="https://nebraskalegislature.gov/laws/statutes.php?statute=28-337" TargetMode="External"/><Relationship Id="rId861" Type="http://schemas.openxmlformats.org/officeDocument/2006/relationships/hyperlink" Target="https://www.oscn.net/applications/oscn/DeliverDocument.asp?CiteID=476108" TargetMode="External"/><Relationship Id="rId959" Type="http://schemas.openxmlformats.org/officeDocument/2006/relationships/hyperlink" Target="https://www.scstatehouse.gov/code/t44c041.php" TargetMode="External"/><Relationship Id="rId293" Type="http://schemas.openxmlformats.org/officeDocument/2006/relationships/hyperlink" Target="https://legislature.idaho.gov/statutesrules/idstat/Title39/T39CH48/SECT39-4802/" TargetMode="External"/><Relationship Id="rId307" Type="http://schemas.openxmlformats.org/officeDocument/2006/relationships/hyperlink" Target="https://www.ilga.gov/legislation/ilcs/ilcs3.asp?ActID=2082&amp;ChapterID=58" TargetMode="External"/><Relationship Id="rId514" Type="http://schemas.openxmlformats.org/officeDocument/2006/relationships/hyperlink" Target="https://malegislature.gov/Laws/GeneralLaws/PartIV/TitleI/Chapter272/Section21B" TargetMode="External"/><Relationship Id="rId721" Type="http://schemas.openxmlformats.org/officeDocument/2006/relationships/hyperlink" Target="https://lis.njleg.state.nj.us/nxt/gateway.dll/statutes%2F1%2F112%2F1927" TargetMode="External"/><Relationship Id="rId1144" Type="http://schemas.openxmlformats.org/officeDocument/2006/relationships/hyperlink" Target="https://apps.leg.wa.gov/rcw/default.aspx?cite=26.04.010" TargetMode="External"/><Relationship Id="rId88" Type="http://schemas.openxmlformats.org/officeDocument/2006/relationships/hyperlink" Target="https://advance.lexis.com/api/document/collection/statutes-legislation/id/5VWW-M5B0-R03K-H08F-00008-00?cite=A.C.A.%20%C2%A7%206-18-702&amp;context=1000516" TargetMode="External"/><Relationship Id="rId153" Type="http://schemas.openxmlformats.org/officeDocument/2006/relationships/hyperlink" Target="https://portal.ct.gov/-/media/sots/regulations/Title_19/013dpdf.pdf" TargetMode="External"/><Relationship Id="rId360" Type="http://schemas.openxmlformats.org/officeDocument/2006/relationships/hyperlink" Target="https://www.legis.iowa.gov/docs/code/2022/232.69.pdf" TargetMode="External"/><Relationship Id="rId598" Type="http://schemas.openxmlformats.org/officeDocument/2006/relationships/hyperlink" Target="https://advance.lexis.com/documentpage/?pdmfid=1000516&amp;crid=6698978c-75b0-4b51-9b2f-e2fb0343cdc6&amp;nodeid=AAXAARAAHAAC&amp;nodepath=%2FROOT%2FAAX%2FAAXAAR%2FAAXAARAAH%2FAAXAARAAHAAC&amp;level=4&amp;haschildren=&amp;populated=false&amp;title=%C2%A7+43-21-353.+Duty+to+inform+state+agencies+and+officials%3B+duty+to+inform+individual+about+whom+report+has+been+made+of+specific+allegations.&amp;config=00JABhZDIzMTViZS04NjcxLTQ1MDItOTllOS03MDg0ZTQxYzU4ZTQKAFBvZENhdGFsb2f8inKxYiqNVSihJeNKRlUp&amp;pddocfullpath=%2Fshared%2Fdocument%2Fstatutes-legislation%2Furn%3AcontentItem%3A8V9G-4BR2-D6RV-H146-00008-00&amp;ecomp=8gf5kkk&amp;prid=7fbe1c92-4ea0-4d3f-aba2-a72576affb1d" TargetMode="External"/><Relationship Id="rId819" Type="http://schemas.openxmlformats.org/officeDocument/2006/relationships/hyperlink" Target="https://ndlegis.gov/cencode/t05c01.pdf" TargetMode="External"/><Relationship Id="rId1004" Type="http://schemas.openxmlformats.org/officeDocument/2006/relationships/hyperlink" Target="https://advance.lexis.com/api/document/collection/statutes-legislation/id/50J2-V4R0-R03M-S463-00008-00?cite=Tenn.%20Code%20Ann.%20%C2%A7%2039-15-204&amp;context=1000516" TargetMode="External"/><Relationship Id="rId1211" Type="http://schemas.openxmlformats.org/officeDocument/2006/relationships/hyperlink" Target="https://advance.lexis.com/document/?pdmfid=1000516&amp;crid=bacff34a-54ed-49e9-945c-24c7bbdc5a9b&amp;pddocfullpath=%2Fshared%2Fdocument%2Fstatutes-legislation%2Furn%3AcontentItem%3A67VF-1RP3-CGX8-014T-00008-00&amp;pdtocnodeidentifier=ABKAAHABG&amp;ecomp=sw2ck&amp;prid=8475dd8b-27d1-4b53-bbbd-51ee7667a7ba" TargetMode="External"/><Relationship Id="rId220" Type="http://schemas.openxmlformats.org/officeDocument/2006/relationships/hyperlink" Target="http://www.leg.state.fl.us/statutes/index.cfm?App_mode=Display_Statute&amp;Search_String=&amp;URL=0500-0599/0562/Sections/0562.11.html" TargetMode="External"/><Relationship Id="rId458" Type="http://schemas.openxmlformats.org/officeDocument/2006/relationships/hyperlink" Target="https://legislature.maine.gov/statutes/19-A/title19-Asec655.html" TargetMode="External"/><Relationship Id="rId665" Type="http://schemas.openxmlformats.org/officeDocument/2006/relationships/hyperlink" Target="https://nebraskalegislature.gov/laws/statutes.php?statute=79-201" TargetMode="External"/><Relationship Id="rId872" Type="http://schemas.openxmlformats.org/officeDocument/2006/relationships/hyperlink" Target="https://sde.ok.gov/" TargetMode="External"/><Relationship Id="rId1088" Type="http://schemas.openxmlformats.org/officeDocument/2006/relationships/hyperlink" Target="https://legislature.vermont.gov/statutes/section/33/049/04913" TargetMode="External"/><Relationship Id="rId15" Type="http://schemas.openxmlformats.org/officeDocument/2006/relationships/hyperlink" Target="http://alisondb.legislature.state.al.us/alison/CodeOfAlabama/1975/Coatoc.htm" TargetMode="External"/><Relationship Id="rId318" Type="http://schemas.openxmlformats.org/officeDocument/2006/relationships/hyperlink" Target="https://www.ilga.gov/legislation/ilcs/ilcs3.asp?ActID=2082&amp;ChapterID=58" TargetMode="External"/><Relationship Id="rId525" Type="http://schemas.openxmlformats.org/officeDocument/2006/relationships/hyperlink" Target="http://www.legislature.mi.gov/(S(5vv1cckyvyxwdqp02mnufgzh))/mileg.aspx?page=GetObject&amp;objectname=mcl-168-759" TargetMode="External"/><Relationship Id="rId732" Type="http://schemas.openxmlformats.org/officeDocument/2006/relationships/hyperlink" Target="https://nmonesource.com/nmos/nmsa/en/item/4351/index.do" TargetMode="External"/><Relationship Id="rId1155" Type="http://schemas.openxmlformats.org/officeDocument/2006/relationships/hyperlink" Target="https://code.wvlegislature.gov/16-2F-7/" TargetMode="External"/><Relationship Id="rId99" Type="http://schemas.openxmlformats.org/officeDocument/2006/relationships/hyperlink" Target="https://leginfo.legislature.ca.gov/faces/codes_displayText.xhtml?lawCode=HSC&amp;division=106.&amp;title=&amp;part=2.&amp;chapter=2.&amp;article=2." TargetMode="External"/><Relationship Id="rId164" Type="http://schemas.openxmlformats.org/officeDocument/2006/relationships/hyperlink" Target="https://cga.ct.gov/2021/ACT/PA/PDF/2021PA-00006-R00HB-06423-PA.PDF" TargetMode="External"/><Relationship Id="rId371" Type="http://schemas.openxmlformats.org/officeDocument/2006/relationships/hyperlink" Target="https://www.ksrevisor.org/statutes/chapters/ch65/065_004_0043.html" TargetMode="External"/><Relationship Id="rId1015" Type="http://schemas.openxmlformats.org/officeDocument/2006/relationships/hyperlink" Target="https://advance.lexis.com/documentpage/?pdmfid=1000516&amp;crid=f99e2d43-5846-4d59-803c-9af53c9e080c&amp;nodeid=ACPAABAAYAAE&amp;nodepath=/ROOT/ACP/ACPAAB/ACPAABAAY/ACPAABAAYAAE&amp;level=4&amp;haschildren=&amp;populated=false&amp;title=68-34-104.%20Contraceptives%20%e2%80%94%20Availability%20%e2%80%94%20Information%20%e2%80%94%20Religious%20belief.&amp;config=025054JABlOTJjNmIyNi0wYjI0LTRjZGEtYWE5ZC0zNGFhOWNhMjFlNDgKAFBvZENhdGFsb2cDFQ14bX2GfyBTaI9WcPX5&amp;pddocfullpath=/shared/document/statutes-legislation/urn:contentItem:4X9B-PFK0-R03N-90S9-00008-00&amp;ecomp=_g1_kkk&amp;prid=bd6e19a0-6deb-4de4-b938-997a922ffd82" TargetMode="External"/><Relationship Id="rId1222" Type="http://schemas.openxmlformats.org/officeDocument/2006/relationships/hyperlink" Target="https://advance.lexis.com/api/document/collection/statutes-legislation/id/56VF-H771-73WF-60FP-00008-00?cite=Wyo.%20Stat.%20%C2%A7%2042-5-101&amp;context=1000516" TargetMode="External"/><Relationship Id="rId469" Type="http://schemas.openxmlformats.org/officeDocument/2006/relationships/hyperlink" Target="https://advance.lexis.com/api/document/collection/statutes-legislation/id/63NX-7CT1-JGPY-X472-00008-00?cite=Md.%20HEALTH-GENERAL%20Code%20Ann.%20%C2%A7%2020-214&amp;context=1000516" TargetMode="External"/><Relationship Id="rId676" Type="http://schemas.openxmlformats.org/officeDocument/2006/relationships/hyperlink" Target="https://www.leg.state.nv.us/nrs/nrs-689a.html" TargetMode="External"/><Relationship Id="rId883" Type="http://schemas.openxmlformats.org/officeDocument/2006/relationships/hyperlink" Target="https://www.oregonlegislature.gov/bills_laws/ors/ors435.html" TargetMode="External"/><Relationship Id="rId1099" Type="http://schemas.openxmlformats.org/officeDocument/2006/relationships/hyperlink" Target="https://law.lis.virginia.gov/vacode/18.2-75/" TargetMode="External"/><Relationship Id="rId26" Type="http://schemas.openxmlformats.org/officeDocument/2006/relationships/hyperlink" Target="https://www.akleg.gov/basis/statutes.asp" TargetMode="External"/><Relationship Id="rId231" Type="http://schemas.openxmlformats.org/officeDocument/2006/relationships/hyperlink" Target="https://advance.lexis.com/api/document/collection/statutes-legislation/id/6348-FV61-DYB7-W18R-00008-00?cite=O.C.G.A.%20%C2%A7%2016-12-142&amp;context=1000516" TargetMode="External"/><Relationship Id="rId329" Type="http://schemas.openxmlformats.org/officeDocument/2006/relationships/hyperlink" Target="https://www.ilga.gov/legislation/ilcs/ilcs5.asp?ActID=1404&amp;ChapterID=26" TargetMode="External"/><Relationship Id="rId536" Type="http://schemas.openxmlformats.org/officeDocument/2006/relationships/hyperlink" Target="http://legislature.mi.gov/doc.aspx?mcl-436-1703" TargetMode="External"/><Relationship Id="rId1166" Type="http://schemas.openxmlformats.org/officeDocument/2006/relationships/hyperlink" Target="http://www.wvlegislature.gov/wvcode/code.cfm?chap=16&amp;art=11" TargetMode="External"/><Relationship Id="rId175" Type="http://schemas.openxmlformats.org/officeDocument/2006/relationships/hyperlink" Target="https://delcode.delaware.gov/title24/c017/sc09/index.html" TargetMode="External"/><Relationship Id="rId743" Type="http://schemas.openxmlformats.org/officeDocument/2006/relationships/hyperlink" Target="https://lawatlas.org/datasets/procedural-protections-in-reproductive-health-care-conscience-laws" TargetMode="External"/><Relationship Id="rId950" Type="http://schemas.openxmlformats.org/officeDocument/2006/relationships/hyperlink" Target="https://www.ride.ri.gov/" TargetMode="External"/><Relationship Id="rId1026" Type="http://schemas.openxmlformats.org/officeDocument/2006/relationships/hyperlink" Target="https://advance.lexis.com/documentpage/?pdmfid=1000516&amp;crid=1d96291b-8122-46cf-9d41-c9e5e452acd7&amp;nodeid=ABLAABAAEAAD&amp;nodepath=%2FROOT%2FABL%2FABLAAB%2FABLAABAAE%2FABLAABAAEAAD&amp;level=4&amp;haschildren=&amp;populated=false&amp;title=37-1-403.+Reporting+of+brutality%2C+abuse%2C+neglect+or+child+sexual+abuse+%E2%80%94+Notification+to+parents+of+abuse+on+school+grounds+or+under+school+supervision+%E2%80%94+Confidentiality+of+records.&amp;config=025054JABlOTJjNmIyNi0wYjI0LTRjZGEtYWE5ZC0zNGFhOWNhMjFlNDgKAFBvZENhdGFsb2cDFQ14bX2GfyBTaI9WcPX5&amp;pddocfullpath=%2Fshared%2Fdocument%2Fstatutes-legislation%2Furn%3AcontentItem%3A50G5-1WK0-R03M-41NM-00008-00&amp;ecomp=8gf5kkk&amp;prid=b5c41f25-8245-448c-a30c-4fbef61f9c1b" TargetMode="External"/><Relationship Id="rId382" Type="http://schemas.openxmlformats.org/officeDocument/2006/relationships/hyperlink" Target="http://www.ksrevisor.org/statutes/chapters/ch38/038_022_0023.html" TargetMode="External"/><Relationship Id="rId603" Type="http://schemas.openxmlformats.org/officeDocument/2006/relationships/hyperlink" Target="https://advance.lexis.com/documentpage/?pdmfid=1000516&amp;crid=dcb08806-6dc9-4193-9860-c7fd255005cb&amp;nodeid=AAUAAKAADAAJ&amp;nodepath=%2fROOT%2fAAU%2fAAUAAK%2fAAUAAKAAD%2fAAUAAKAADAAJ&amp;level=4&amp;haschildren=&amp;populated=false&amp;title=%C2%A7+37-13-91.+Compulsory+school+attendance+requirements+generally%3b+enforcement+of+law.&amp;config=00JABhZDIzMTViZS04NjcxLTQ1MDItOTllOS03MDg0ZTQxYzU4ZTQKAFBvZENhdGFsb2f8inKxYiqNVSihJeNKRlUp&amp;pddocfullpath=%2fshared%2fdocument%2fstatutes-legislation%2furn%3acontentItem%3a8P6B-82S2-8T6X-727H-00008-00&amp;ecomp=8gf5kkk&amp;prid=0bc4d2be-72a2-4679-b91a-e74d2f1effae" TargetMode="External"/><Relationship Id="rId687" Type="http://schemas.openxmlformats.org/officeDocument/2006/relationships/hyperlink" Target="https://doe.nv.gov/" TargetMode="External"/><Relationship Id="rId810" Type="http://schemas.openxmlformats.org/officeDocument/2006/relationships/hyperlink" Target="https://ndlegis.gov/cencode/t23c16.pdf" TargetMode="External"/><Relationship Id="rId908" Type="http://schemas.openxmlformats.org/officeDocument/2006/relationships/hyperlink" Target="https://www.pacodeandbulletin.gov/Display/pacode?file=/secure/pacode/data/016/chapter51/s51.31.html" TargetMode="External"/><Relationship Id="rId1233" Type="http://schemas.openxmlformats.org/officeDocument/2006/relationships/hyperlink" Target="https://www.azleg.gov/ars/41/01493-01.htm" TargetMode="External"/><Relationship Id="rId242" Type="http://schemas.openxmlformats.org/officeDocument/2006/relationships/hyperlink" Target="https://advance.lexis.com/api/document/collection/statutes-legislation/id/6348-FV61-DYB7-W18R-00008-00?cite=O.C.G.A.%20%C2%A7%2016-12-142&amp;context=1000516" TargetMode="External"/><Relationship Id="rId894" Type="http://schemas.openxmlformats.org/officeDocument/2006/relationships/hyperlink" Target="https://www.oregonlegislature.gov/bills_laws/ors/ors433.html" TargetMode="External"/><Relationship Id="rId1177" Type="http://schemas.openxmlformats.org/officeDocument/2006/relationships/hyperlink" Target="https://code.wvlegislature.gov/60-3-22a/" TargetMode="External"/><Relationship Id="rId37" Type="http://schemas.openxmlformats.org/officeDocument/2006/relationships/hyperlink" Target="https://www.akleg.gov/basis/statutes.asp" TargetMode="External"/><Relationship Id="rId102" Type="http://schemas.openxmlformats.org/officeDocument/2006/relationships/hyperlink" Target="https://leginfo.legislature.ca.gov/faces/codes_displaySection.xhtml?sectionNum=733.&amp;lawCode=BPC" TargetMode="External"/><Relationship Id="rId547" Type="http://schemas.openxmlformats.org/officeDocument/2006/relationships/hyperlink" Target="https://www.revisor.mn.gov/statutes/cite/145.414" TargetMode="External"/><Relationship Id="rId754" Type="http://schemas.openxmlformats.org/officeDocument/2006/relationships/hyperlink" Target="https://nmonesource.com/nmos/nmsa/en/item/4384/index.do" TargetMode="External"/><Relationship Id="rId961" Type="http://schemas.openxmlformats.org/officeDocument/2006/relationships/hyperlink" Target="https://www.scstatehouse.gov/code/t44c139.php" TargetMode="External"/><Relationship Id="rId90" Type="http://schemas.openxmlformats.org/officeDocument/2006/relationships/hyperlink" Target="https://dese.ade.arkansas.gov/" TargetMode="External"/><Relationship Id="rId186" Type="http://schemas.openxmlformats.org/officeDocument/2006/relationships/hyperlink" Target="https://delcode.delaware.gov/title4/c009/index.html" TargetMode="External"/><Relationship Id="rId393" Type="http://schemas.openxmlformats.org/officeDocument/2006/relationships/hyperlink" Target="https://apps.legislature.ky.gov/law/statutes/statute.aspx?id=30643" TargetMode="External"/><Relationship Id="rId407" Type="http://schemas.openxmlformats.org/officeDocument/2006/relationships/hyperlink" Target="https://apps.legislature.ky.gov/law/statutes/statute.aspx?id=30643" TargetMode="External"/><Relationship Id="rId614" Type="http://schemas.openxmlformats.org/officeDocument/2006/relationships/hyperlink" Target="https://www.revisor.mo.gov/main/OneSection.aspx?section=197.032&amp;bid=10324&amp;hl=" TargetMode="External"/><Relationship Id="rId821" Type="http://schemas.openxmlformats.org/officeDocument/2006/relationships/hyperlink" Target="https://ndlegis.gov/cencode/t15-1c20.pdf" TargetMode="External"/><Relationship Id="rId1037" Type="http://schemas.openxmlformats.org/officeDocument/2006/relationships/hyperlink" Target="https://statutes.capitol.texas.gov/Docs/OC/htm/OC.103.htm" TargetMode="External"/><Relationship Id="rId1244" Type="http://schemas.openxmlformats.org/officeDocument/2006/relationships/hyperlink" Target="https://advance.lexis.com/api/document/collection/statutes-legislation/id/8P6B-7Y92-8T6X-73X2-00008-00?cite=Miss.%20Code%20Ann.%20%C2%A7%2011-61-1&amp;context=1000516" TargetMode="External"/><Relationship Id="rId253" Type="http://schemas.openxmlformats.org/officeDocument/2006/relationships/hyperlink" Target="https://www.capitol.hawaii.gov/hrscurrent/Vol01_Ch0001-0042F/HRS0011/HRS_0011-0101.htm" TargetMode="External"/><Relationship Id="rId460" Type="http://schemas.openxmlformats.org/officeDocument/2006/relationships/hyperlink" Target="https://legislature.maine.gov/statutes/22/title22sec4011-A.html" TargetMode="External"/><Relationship Id="rId698" Type="http://schemas.openxmlformats.org/officeDocument/2006/relationships/hyperlink" Target="http://www.gencourt.state.nh.us/rsa/html/XLIII/457/457-37.htm" TargetMode="External"/><Relationship Id="rId919" Type="http://schemas.openxmlformats.org/officeDocument/2006/relationships/hyperlink" Target="https://www.pacodeandbulletin.gov/Display/pacode?file=/secure/pacode/data/022/chapter11/s11.21.html&amp;d=" TargetMode="External"/><Relationship Id="rId1090" Type="http://schemas.openxmlformats.org/officeDocument/2006/relationships/hyperlink" Target="https://legislature.vermont.gov/statutes/section/07/021/00656" TargetMode="External"/><Relationship Id="rId1104" Type="http://schemas.openxmlformats.org/officeDocument/2006/relationships/hyperlink" Target="https://law.lis.virginia.gov/vacode/32.1-134/" TargetMode="External"/><Relationship Id="rId48" Type="http://schemas.openxmlformats.org/officeDocument/2006/relationships/hyperlink" Target="https://www.azleg.gov/viewdocument/?docName=https://www.azleg.gov/ars/36/02154.htm" TargetMode="External"/><Relationship Id="rId113" Type="http://schemas.openxmlformats.org/officeDocument/2006/relationships/hyperlink" Target="https://leginfo.legislature.ca.gov/faces/codes_displayText.xhtml?lawCode=FAM&amp;division=3.&amp;title=&amp;part=3.&amp;chapter=1.&amp;article=" TargetMode="External"/><Relationship Id="rId320" Type="http://schemas.openxmlformats.org/officeDocument/2006/relationships/hyperlink" Target="https://www.ilga.gov/legislation/ilcs/ilcs3.asp?ActID=2082&amp;ChapterID=58" TargetMode="External"/><Relationship Id="rId558" Type="http://schemas.openxmlformats.org/officeDocument/2006/relationships/hyperlink" Target="https://www.revisor.mn.gov/statutes/cite/517.09" TargetMode="External"/><Relationship Id="rId765" Type="http://schemas.openxmlformats.org/officeDocument/2006/relationships/hyperlink" Target="https://www.nysenate.gov/legislation/laws/DOM/10-B" TargetMode="External"/><Relationship Id="rId972" Type="http://schemas.openxmlformats.org/officeDocument/2006/relationships/hyperlink" Target="https://www.scstatehouse.gov/code/t44c139.php" TargetMode="External"/><Relationship Id="rId1188" Type="http://schemas.openxmlformats.org/officeDocument/2006/relationships/hyperlink" Target="https://docs.legis.wisconsin.gov/statutes/statutes/253/09/1" TargetMode="External"/><Relationship Id="rId197" Type="http://schemas.openxmlformats.org/officeDocument/2006/relationships/hyperlink" Target="http://www.leg.state.fl.us/statutes/index.cfm?App_mode=Display_Statute&amp;Search_String=&amp;URL=0300-0399/0390/Sections/0390.0111.html" TargetMode="External"/><Relationship Id="rId418" Type="http://schemas.openxmlformats.org/officeDocument/2006/relationships/hyperlink" Target="http://legis.la.gov/legis/Law.aspx?d=964987" TargetMode="External"/><Relationship Id="rId625" Type="http://schemas.openxmlformats.org/officeDocument/2006/relationships/hyperlink" Target="https://leg.mt.gov/bills/mca/title_0270/chapter_0330/part_0010/section_0050/0270-0330-0010-0050.html" TargetMode="External"/><Relationship Id="rId832" Type="http://schemas.openxmlformats.org/officeDocument/2006/relationships/hyperlink" Target="https://codes.ohio.gov/ohio-revised-code/section-4743.10" TargetMode="External"/><Relationship Id="rId1048" Type="http://schemas.openxmlformats.org/officeDocument/2006/relationships/hyperlink" Target="https://statutes.capitol.texas.gov/Docs/FA/htm/FA.2.htm" TargetMode="External"/><Relationship Id="rId1255" Type="http://schemas.openxmlformats.org/officeDocument/2006/relationships/hyperlink" Target="https://law.justia.com/codes/tennessee/2020/title-4/chapter-1/part-4/section-4-1-407/" TargetMode="External"/><Relationship Id="rId264" Type="http://schemas.openxmlformats.org/officeDocument/2006/relationships/hyperlink" Target="https://www.capitol.hawaii.gov/hrscurrent/Vol12_Ch0501-0588/HRS0572/HRS_0572-0012_0002.htm" TargetMode="External"/><Relationship Id="rId471" Type="http://schemas.openxmlformats.org/officeDocument/2006/relationships/hyperlink" Target="https://advance.lexis.com/api/document/collection/statutes-legislation/id/63NX-7CT1-JGPY-X472-00008-00?cite=Md.%20HEALTH-GENERAL%20Code%20Ann.%20%C2%A7%2020-214&amp;context=1000516" TargetMode="External"/><Relationship Id="rId1115" Type="http://schemas.openxmlformats.org/officeDocument/2006/relationships/hyperlink" Target="https://law.lis.virginia.gov/vacode/22.1-254/" TargetMode="External"/><Relationship Id="rId59" Type="http://schemas.openxmlformats.org/officeDocument/2006/relationships/hyperlink" Target="https://www.azleg.gov/viewdocument/?docName=https://www.azleg.gov/ars/15/00806.htm" TargetMode="External"/><Relationship Id="rId124" Type="http://schemas.openxmlformats.org/officeDocument/2006/relationships/hyperlink" Target="https://advance.lexis.com/api/document/collection/statutes-legislation/id/61P5-WWD1-DYDC-J0YX-00008-00?cite=C.R.S.%2025.5-10-235&amp;context=1000516" TargetMode="External"/><Relationship Id="rId569" Type="http://schemas.openxmlformats.org/officeDocument/2006/relationships/hyperlink" Target="https://advance.lexis.com/api/document/collection/statutes-legislation/id/60B6-YV43-GXJ9-3564-00008-00?cite=Miss.%20Code%20Ann.%20%C2%A7%2023-15-713&amp;context=1000516" TargetMode="External"/><Relationship Id="rId776"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983" Type="http://schemas.openxmlformats.org/officeDocument/2006/relationships/hyperlink" Target="https://sdlegislature.gov/Statutes/Codified_Laws/2057126" TargetMode="External"/><Relationship Id="rId1199" Type="http://schemas.openxmlformats.org/officeDocument/2006/relationships/hyperlink" Target="https://docs.legis.wisconsin.gov/statutes/statutes/253/075" TargetMode="External"/><Relationship Id="rId331" Type="http://schemas.openxmlformats.org/officeDocument/2006/relationships/hyperlink" Target="https://www.ilga.gov/legislation/ilcs/ilcs4.asp?DocName=010500050HArt%2E+27&amp;ActID=1005&amp;ChapterID=17&amp;SeqStart=169550000&amp;SeqEnd=177900000" TargetMode="External"/><Relationship Id="rId429" Type="http://schemas.openxmlformats.org/officeDocument/2006/relationships/hyperlink" Target="http://www.legis.la.gov/Legis/Law.aspx?d=80302" TargetMode="External"/><Relationship Id="rId636" Type="http://schemas.openxmlformats.org/officeDocument/2006/relationships/hyperlink" Target="https://leg.mt.gov/bills/mca/title_0500/chapter_0050/part_0050/section_0020/0500-0050-0050-0020.html" TargetMode="External"/><Relationship Id="rId1059" Type="http://schemas.openxmlformats.org/officeDocument/2006/relationships/hyperlink" Target="https://le.utah.gov/xcode/Title76/Chapter7/76-7-S306.html" TargetMode="External"/><Relationship Id="rId843" Type="http://schemas.openxmlformats.org/officeDocument/2006/relationships/hyperlink" Target="https://codes.ohio.gov/ohio-revised-code/section-4743.10" TargetMode="External"/><Relationship Id="rId1126" Type="http://schemas.openxmlformats.org/officeDocument/2006/relationships/hyperlink" Target="https://lawatlas.org/datasets/procedural-protections-in-reproductive-health-care-conscience-laws" TargetMode="External"/><Relationship Id="rId275" Type="http://schemas.openxmlformats.org/officeDocument/2006/relationships/hyperlink" Target="https://legislature.idaho.gov/statutesrules/idstat/title34/t34ch10/sect34-1001/" TargetMode="External"/><Relationship Id="rId482" Type="http://schemas.openxmlformats.org/officeDocument/2006/relationships/hyperlink" Target="https://advance.lexis.com/api/document/collection/statutes-legislation/id/63NX-7CT1-JGPY-X472-00008-00?cite=Md.%20HEALTH-GENERAL%20Code%20Ann.%20%C2%A7%2020-214&amp;context=1000516" TargetMode="External"/><Relationship Id="rId703" Type="http://schemas.openxmlformats.org/officeDocument/2006/relationships/hyperlink" Target="http://www.gencourt.state.nh.us/rsa/html/XV/193/193-1.htm" TargetMode="External"/><Relationship Id="rId910" Type="http://schemas.openxmlformats.org/officeDocument/2006/relationships/hyperlink" Target="https://www.pacodeandbulletin.gov/Display/pacode?file=/secure/pacode/data/016/chapter51/s51.41.html" TargetMode="External"/><Relationship Id="rId135" Type="http://schemas.openxmlformats.org/officeDocument/2006/relationships/hyperlink" Target="https://advance.lexis.com/api/document/collection/statutes-legislation/id/630C-HWH3-GXJ9-34DC-00008-00?cite=C.R.S.%2025-6-102&amp;context=1000516" TargetMode="External"/><Relationship Id="rId342" Type="http://schemas.openxmlformats.org/officeDocument/2006/relationships/hyperlink" Target="http://iga.in.gov/legislative/laws/2020/ic/titles/016" TargetMode="External"/><Relationship Id="rId787" Type="http://schemas.openxmlformats.org/officeDocument/2006/relationships/hyperlink" Target="https://www.nysenate.gov/legislation/laws/ABC/65" TargetMode="External"/><Relationship Id="rId994" Type="http://schemas.openxmlformats.org/officeDocument/2006/relationships/hyperlink" Target="https://sdlegislature.gov/Statutes/Codified_Laws/2042000" TargetMode="External"/><Relationship Id="rId202" Type="http://schemas.openxmlformats.org/officeDocument/2006/relationships/hyperlink" Target="http://www.leg.state.fl.us/statutes/index.cfm?App_mode=Display_Statute&amp;Search_String=&amp;URL=0300-0399/0381/Sections/0381.0051.html" TargetMode="External"/><Relationship Id="rId647" Type="http://schemas.openxmlformats.org/officeDocument/2006/relationships/hyperlink" Target="https://leg.mt.gov/bills/mca/title_0200/chapter_0050/part_0010/section_0050/0200-0050-0010-0050.html" TargetMode="External"/><Relationship Id="rId854" Type="http://schemas.openxmlformats.org/officeDocument/2006/relationships/hyperlink" Target="https://www.oscn.net/applications/oscn/DeliverDocument.asp?CiteID=98168" TargetMode="External"/><Relationship Id="rId286" Type="http://schemas.openxmlformats.org/officeDocument/2006/relationships/hyperlink" Target="https://legislature.idaho.gov/statutesrules/idstat/Title39/T39CH39/SECT39-3915/" TargetMode="External"/><Relationship Id="rId493" Type="http://schemas.openxmlformats.org/officeDocument/2006/relationships/hyperlink" Target="https://dsd.maryland.gov/regulations/Pages/13A.08.01.03.aspx" TargetMode="External"/><Relationship Id="rId507" Type="http://schemas.openxmlformats.org/officeDocument/2006/relationships/hyperlink" Target="https://malegislature.gov/Laws/GeneralLaws/PartIV/TitleI/Chapter272/Section21B" TargetMode="External"/><Relationship Id="rId714" Type="http://schemas.openxmlformats.org/officeDocument/2006/relationships/hyperlink" Target="https://lis.njleg.state.nj.us/nxt/gateway.dll/statutes%2F1%2F112%2F1927" TargetMode="External"/><Relationship Id="rId921" Type="http://schemas.openxmlformats.org/officeDocument/2006/relationships/hyperlink" Target="http://webserver.rilin.state.ri.us/Statutes/TITLE17/17-20/17-20-2.HTM" TargetMode="External"/><Relationship Id="rId1137" Type="http://schemas.openxmlformats.org/officeDocument/2006/relationships/hyperlink" Target="https://app.leg.wa.gov/RCW/default.aspx?cite=9.02.150" TargetMode="External"/><Relationship Id="rId50" Type="http://schemas.openxmlformats.org/officeDocument/2006/relationships/hyperlink" Target="https://www.azleg.gov/viewdocument/?docName=https://www.azleg.gov/ars/36/02154.htm" TargetMode="External"/><Relationship Id="rId146" Type="http://schemas.openxmlformats.org/officeDocument/2006/relationships/hyperlink" Target="https://www.cga.ct.gov/asp/Content/constitutions/CTConstitution.htm" TargetMode="External"/><Relationship Id="rId353" Type="http://schemas.openxmlformats.org/officeDocument/2006/relationships/hyperlink" Target="https://www.legis.iowa.gov/docs/code/2021/146.2.pdf" TargetMode="External"/><Relationship Id="rId560" Type="http://schemas.openxmlformats.org/officeDocument/2006/relationships/hyperlink" Target="https://www.revisor.mn.gov/statutes/cite/517.09" TargetMode="External"/><Relationship Id="rId798" Type="http://schemas.openxmlformats.org/officeDocument/2006/relationships/hyperlink" Target="https://www.ncleg.net/enactedlegislation/statutes/html/bysection/chapter_14/gs_14-45.1.html" TargetMode="External"/><Relationship Id="rId1190" Type="http://schemas.openxmlformats.org/officeDocument/2006/relationships/hyperlink" Target="https://docs.legis.wisconsin.gov/statutes/statutes/253/09/1" TargetMode="External"/><Relationship Id="rId1204" Type="http://schemas.openxmlformats.org/officeDocument/2006/relationships/hyperlink" Target="https://docs.legis.wisconsin.gov/statutes/statutes/111/II/36?view=section" TargetMode="External"/><Relationship Id="rId213" Type="http://schemas.openxmlformats.org/officeDocument/2006/relationships/hyperlink" Target="http://www.leg.state.fl.us/statutes/index.cfm?App_mode=Display_Statute&amp;Search_String=&amp;URL=0300-0399/0381/Sections/0381.0051.html" TargetMode="External"/><Relationship Id="rId420" Type="http://schemas.openxmlformats.org/officeDocument/2006/relationships/hyperlink" Target="http://legis.la.gov/legis/Law.aspx?p=y&amp;d=964988" TargetMode="External"/><Relationship Id="rId658" Type="http://schemas.openxmlformats.org/officeDocument/2006/relationships/hyperlink" Target="https://nebraskalegislature.gov/laws/statutes.php?statute=28-338" TargetMode="External"/><Relationship Id="rId865" Type="http://schemas.openxmlformats.org/officeDocument/2006/relationships/hyperlink" Target="https://www.oscn.net/applications/oscn/DeliverDocument.asp?CiteID=476108" TargetMode="External"/><Relationship Id="rId1050" Type="http://schemas.openxmlformats.org/officeDocument/2006/relationships/hyperlink" Target="https://statutes.capitol.texas.gov/Docs/AL/htm/AL.106.htm" TargetMode="External"/><Relationship Id="rId297" Type="http://schemas.openxmlformats.org/officeDocument/2006/relationships/hyperlink" Target="https://www.sde.idaho.gov/finance/shared/2018-2019/2018-2019-SDE-Attendance-and-Enrollment-Manual.pdf" TargetMode="External"/><Relationship Id="rId518" Type="http://schemas.openxmlformats.org/officeDocument/2006/relationships/hyperlink" Target="https://malegislature.gov/Laws/GeneralLaws/PartI/TitleXX/Chapter138/Section34" TargetMode="External"/><Relationship Id="rId725" Type="http://schemas.openxmlformats.org/officeDocument/2006/relationships/hyperlink" Target="https://lis.njleg.state.nj.us/nxt/gateway.dll/statutes%2F1%2F2753%2F3148" TargetMode="External"/><Relationship Id="rId932" Type="http://schemas.openxmlformats.org/officeDocument/2006/relationships/hyperlink" Target="http://webserver.rilin.state.ri.us/Statutes/TITLE23/23-17/23-17-11.HTM" TargetMode="External"/><Relationship Id="rId1148" Type="http://schemas.openxmlformats.org/officeDocument/2006/relationships/hyperlink" Target="https://app.leg.wa.gov/RCW/default.aspx?cite=66.44.270" TargetMode="External"/><Relationship Id="rId157" Type="http://schemas.openxmlformats.org/officeDocument/2006/relationships/hyperlink" Target="https://www.cga.ct.gov/current/pub/chap_815e.htm" TargetMode="External"/><Relationship Id="rId364" Type="http://schemas.openxmlformats.org/officeDocument/2006/relationships/hyperlink" Target="https://www.legis.iowa.gov/docs/ico/chapter/299.pdf" TargetMode="External"/><Relationship Id="rId1008"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215"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61" Type="http://schemas.openxmlformats.org/officeDocument/2006/relationships/hyperlink" Target="https://advance.lexis.com/api/document/collection/statutes-legislation/id/5G15-K610-R03K-D0SP-00008-00?cite=A.C.A.%20%C2%A7%2016-123-404&amp;context=1000516" TargetMode="External"/><Relationship Id="rId571" Type="http://schemas.openxmlformats.org/officeDocument/2006/relationships/hyperlink" Target="https://advance.lexis.com/api/document/collection/statutes-legislation/id/8P6B-83C2-D6RV-H09M-00008-00?cite=Miss.%20Code%20Ann.%20%C2%A7%2041-107-5&amp;context=1000516" TargetMode="External"/><Relationship Id="rId669" Type="http://schemas.openxmlformats.org/officeDocument/2006/relationships/hyperlink" Target="https://www.leg.state.nv.us/nrs/nrs-632.html" TargetMode="External"/><Relationship Id="rId876" Type="http://schemas.openxmlformats.org/officeDocument/2006/relationships/hyperlink" Target="https://www.oregonlegislature.gov/bills_laws/ors/ors435.html" TargetMode="External"/><Relationship Id="rId19" Type="http://schemas.openxmlformats.org/officeDocument/2006/relationships/hyperlink" Target="https://alisondb.legislature.state.al.us/alison/codeofalabama/1975/28-1-5.htm" TargetMode="External"/><Relationship Id="rId224" Type="http://schemas.openxmlformats.org/officeDocument/2006/relationships/hyperlink" Target="http://www.leg.state.fl.us/Statutes/index.cfm?App_mode=Display_Statute&amp;Search_String=&amp;URL=1000-1099/1003/Sections/1003.21.html" TargetMode="External"/><Relationship Id="rId431" Type="http://schemas.openxmlformats.org/officeDocument/2006/relationships/hyperlink" Target="https://louisianabelieves.com/courses/attendance-requirements" TargetMode="External"/><Relationship Id="rId529" Type="http://schemas.openxmlformats.org/officeDocument/2006/relationships/hyperlink" Target="https://www.legislature.mi.gov/(S(jypyluaegz1lflw5ipaswrmu))/mileg.aspx?page=getObject&amp;objectName=mcl-333-20181" TargetMode="External"/><Relationship Id="rId736" Type="http://schemas.openxmlformats.org/officeDocument/2006/relationships/hyperlink" Target="https://nmonesource.com/nmos/nmsa/en/item/4384/index.do" TargetMode="External"/><Relationship Id="rId1061" Type="http://schemas.openxmlformats.org/officeDocument/2006/relationships/hyperlink" Target="https://le.utah.gov/xcode/Title76/Chapter7/76-7-S306.html" TargetMode="External"/><Relationship Id="rId1159" Type="http://schemas.openxmlformats.org/officeDocument/2006/relationships/hyperlink" Target="https://code.wvlegislature.gov/16-2F-7/" TargetMode="External"/><Relationship Id="rId168" Type="http://schemas.openxmlformats.org/officeDocument/2006/relationships/hyperlink" Target="https://portal.ct.gov/SDE/Chronic-Absence/Chronic-Absence/Documents" TargetMode="External"/><Relationship Id="rId943" Type="http://schemas.openxmlformats.org/officeDocument/2006/relationships/hyperlink" Target="http://webserver.rilegislature.gov/Statutes/TITLE40/40-11/40-11-11.htm" TargetMode="External"/><Relationship Id="rId1019"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72" Type="http://schemas.openxmlformats.org/officeDocument/2006/relationships/hyperlink" Target="https://advance.lexis.com/api/document/collection/statutes-legislation/id/4WVG-2SY0-R03M-82D0-00008-00?cite=A.C.A.%20%C2%A7%2020-16-304&amp;context=1000516" TargetMode="External"/><Relationship Id="rId375" Type="http://schemas.openxmlformats.org/officeDocument/2006/relationships/hyperlink" Target="https://www.ksrevisor.org/statutes/chapters/ch65/065_004_0046.html" TargetMode="External"/><Relationship Id="rId582" Type="http://schemas.openxmlformats.org/officeDocument/2006/relationships/hyperlink" Target="https://advance.lexis.com/api/document/collection/statutes-legislation/id/8P6B-83C2-D6RV-H09M-00008-00?cite=Miss.%20Code%20Ann.%20%C2%A7%2041-107-5&amp;context=1000516" TargetMode="External"/><Relationship Id="rId803" Type="http://schemas.openxmlformats.org/officeDocument/2006/relationships/hyperlink" Target="https://www.ncleg.gov/EnactedLegislation/Statutes/HTML/BySection/Chapter_18B/GS_18B-103.html" TargetMode="External"/><Relationship Id="rId1226" Type="http://schemas.openxmlformats.org/officeDocument/2006/relationships/hyperlink" Target="https://advance.lexis.com/documentpage/?pdmfid=1000516&amp;crid=cdfa0bba-1c17-47bf-ab8d-3b6abea1d5f2&amp;nodeid=AAMAAHAAB&amp;nodepath=%2fROOT%2fAAM%2fAAMAAH%2fAAMAAHAAB&amp;level=3&amp;haschildren=&amp;populated=false&amp;title=%C2%A7%E2%80%8212-6-101.+Sale+or+possession+prohibited%3b+when+possession+unlawful%3b+public+drunkenness%3b+falsification+of+identification%3b+penalty%3b+prima+facie+identification+as+defense.&amp;config=00JABmMTEzODA5Zi0wOWExLTQ3NTAtOThmNy0xYjc5ZjUwYzRkZmIKAFBvZENhdGFsb2f3sjqEYfYX7EMD8yWYBYCu&amp;pddocfullpath=%2fshared%2fdocument%2fstatutes-legislation%2furn%3acontentItem%3a62M6-VH03-GXJ9-3358-00008-00&amp;ecomp=8gf5kkk&amp;prid=f6a8b034-f642-498c-ab38-a47e0151a0e5" TargetMode="External"/><Relationship Id="rId3" Type="http://schemas.openxmlformats.org/officeDocument/2006/relationships/hyperlink" Target="https://alisondb.legislature.state.al.us/alison/CodeOfAlabama/1975/22-21b-4.htm" TargetMode="External"/><Relationship Id="rId235" Type="http://schemas.openxmlformats.org/officeDocument/2006/relationships/hyperlink" Target="https://advance.lexis.com/api/document/collection/statutes-legislation/id/6348-FX31-DYB7-W0X0-00008-00?cite=O.C.G.A.%20%C2%A7%2031-20-6&amp;context=1000516" TargetMode="External"/><Relationship Id="rId442" Type="http://schemas.openxmlformats.org/officeDocument/2006/relationships/hyperlink" Target="https://legislature.maine.gov/statutes/34-B/title34-Bsec7016.html" TargetMode="External"/><Relationship Id="rId887" Type="http://schemas.openxmlformats.org/officeDocument/2006/relationships/hyperlink" Target="https://www.oregonlegislature.gov/bills_laws/ors/ors435.html" TargetMode="External"/><Relationship Id="rId1072" Type="http://schemas.openxmlformats.org/officeDocument/2006/relationships/hyperlink" Target="https://le.utah.gov/xcode/Title32B/Chapter4/32B-4-S403.html?v=C32B-4-S403_2022050420220601" TargetMode="External"/><Relationship Id="rId302" Type="http://schemas.openxmlformats.org/officeDocument/2006/relationships/hyperlink" Target="https://www.ilga.gov/legislation/ilcs/ilcs3.asp?ActID=2082&amp;ChapterID=58" TargetMode="External"/><Relationship Id="rId747" Type="http://schemas.openxmlformats.org/officeDocument/2006/relationships/hyperlink" Target="https://lawatlas.org/datasets/procedural-protections-in-reproductive-health-care-conscience-laws" TargetMode="External"/><Relationship Id="rId954" Type="http://schemas.openxmlformats.org/officeDocument/2006/relationships/hyperlink" Target="https://www.scstatehouse.gov/code/t44c041.php" TargetMode="External"/><Relationship Id="rId83" Type="http://schemas.openxmlformats.org/officeDocument/2006/relationships/hyperlink" Target="https://advance.lexis.com/api/document/collection/statutes-legislation/id/62B4-FC90-R03K-P2KJ-00008-00?cite=A.C.A.%20%C2%A7%2017-80-504&amp;context=1000516" TargetMode="External"/><Relationship Id="rId179" Type="http://schemas.openxmlformats.org/officeDocument/2006/relationships/hyperlink" Target="https://delcode.delaware.gov/title13/c001/sc01/" TargetMode="External"/><Relationship Id="rId386" Type="http://schemas.openxmlformats.org/officeDocument/2006/relationships/hyperlink" Target="http://www.ksrevisor.org/statutes/chapters/ch72/072_031_0021.html" TargetMode="External"/><Relationship Id="rId593" Type="http://schemas.openxmlformats.org/officeDocument/2006/relationships/hyperlink" Target="https://advance.lexis.com/api/document/collection/statutes-legislation/id/8P6B-7Y92-8T6X-73X6-00008-00?cite=Miss.%20Code%20Ann.%20%C2%A7%2011-62-5&amp;context=1000516" TargetMode="External"/><Relationship Id="rId607" Type="http://schemas.openxmlformats.org/officeDocument/2006/relationships/hyperlink" Target="https://revisor.mo.gov/main/OneSection.aspx?section=1.302" TargetMode="External"/><Relationship Id="rId814" Type="http://schemas.openxmlformats.org/officeDocument/2006/relationships/hyperlink" Target="https://ndlegis.gov/cencode/t23c16.pdf" TargetMode="External"/><Relationship Id="rId1237" Type="http://schemas.openxmlformats.org/officeDocument/2006/relationships/hyperlink" Target="https://legislature.idaho.gov/statutesrules/idstat/title73/t73ch4/sect73-402/" TargetMode="External"/><Relationship Id="rId246" Type="http://schemas.openxmlformats.org/officeDocument/2006/relationships/hyperlink" Target="https://advance.lexis.com/api/document/collection/statutes-legislation/id/6348-FXD1-DYB7-W15M-00008-00?cite=O.C.G.A.%20%C2%A7%2033-24-59.6&amp;context=1000516" TargetMode="External"/><Relationship Id="rId453" Type="http://schemas.openxmlformats.org/officeDocument/2006/relationships/hyperlink" Target="https://legislature.maine.gov/statutes/22/title22sec1903.html" TargetMode="External"/><Relationship Id="rId660" Type="http://schemas.openxmlformats.org/officeDocument/2006/relationships/hyperlink" Target="https://nebraskalegislature.gov/laws/statutes.php?statute=53-168.06" TargetMode="External"/><Relationship Id="rId898" Type="http://schemas.openxmlformats.org/officeDocument/2006/relationships/hyperlink" Target="https://www.legis.state.pa.us/cfdocs/legis/LI/consCheck.cfm?txtType=HTM&amp;ttl=25&amp;div=0&amp;chpt=33&amp;sctn=2&amp;subsctn=0" TargetMode="External"/><Relationship Id="rId1083" Type="http://schemas.openxmlformats.org/officeDocument/2006/relationships/hyperlink" Target="https://legislature.vermont.gov/statutes/section/18/105/05144" TargetMode="External"/><Relationship Id="rId106" Type="http://schemas.openxmlformats.org/officeDocument/2006/relationships/hyperlink" Target="https://leginfo.legislature.ca.gov/faces/codes_displaySection.xhtml?sectionNum=733.&amp;lawCode=BPC" TargetMode="External"/><Relationship Id="rId313" Type="http://schemas.openxmlformats.org/officeDocument/2006/relationships/hyperlink" Target="https://www.ilga.gov/legislation/ilcs/ilcs3.asp?ActID=2082&amp;ChapterID=58" TargetMode="External"/><Relationship Id="rId758" Type="http://schemas.openxmlformats.org/officeDocument/2006/relationships/hyperlink" Target="https://nmonesource.com/nmos/nmsa/en/item/4438/index.do" TargetMode="External"/><Relationship Id="rId965" Type="http://schemas.openxmlformats.org/officeDocument/2006/relationships/hyperlink" Target="https://www.scstatehouse.gov/code/t44c139.php" TargetMode="External"/><Relationship Id="rId1150" Type="http://schemas.openxmlformats.org/officeDocument/2006/relationships/hyperlink" Target="https://app.leg.wa.gov/RCW/default.aspx?cite=28A.210.090" TargetMode="External"/><Relationship Id="rId10" Type="http://schemas.openxmlformats.org/officeDocument/2006/relationships/hyperlink" Target="https://alisondb.legislature.state.al.us/alison/CodeOfAlabama/1975/22-21b-4.htm" TargetMode="External"/><Relationship Id="rId94" Type="http://schemas.openxmlformats.org/officeDocument/2006/relationships/hyperlink" Target="https://leginfo.legislature.ca.gov/faces/codes_displayText.xhtml?lawCode=FAM&amp;division=3.&amp;title=&amp;part=3.&amp;chapter=1.&amp;article=" TargetMode="External"/><Relationship Id="rId397" Type="http://schemas.openxmlformats.org/officeDocument/2006/relationships/hyperlink" Target="https://apps.legislature.ky.gov/law/statutes/statute.aspx?id=30643" TargetMode="External"/><Relationship Id="rId520" Type="http://schemas.openxmlformats.org/officeDocument/2006/relationships/hyperlink" Target="https://malegislature.gov/Laws/GeneralLaws/PartI/TitleXII/Chapter76/Section15" TargetMode="External"/><Relationship Id="rId618" Type="http://schemas.openxmlformats.org/officeDocument/2006/relationships/hyperlink" Target="https://revisor.mo.gov/main/OneSection.aspx?section=311.310&amp;bid=16623&amp;hl=" TargetMode="External"/><Relationship Id="rId825" Type="http://schemas.openxmlformats.org/officeDocument/2006/relationships/hyperlink" Target="https://codes.ohio.gov/ohio-revised-code/section-4731.91" TargetMode="External"/><Relationship Id="rId1248" Type="http://schemas.openxmlformats.org/officeDocument/2006/relationships/hyperlink" Target="https://nmonesource.com/nmos/nmsa/en/item/4365/index.do" TargetMode="External"/><Relationship Id="rId257" Type="http://schemas.openxmlformats.org/officeDocument/2006/relationships/hyperlink" Target="https://www.capitol.hawaii.gov/hrscurrent/Vol10_Ch0436-0474/HRS0453/HRS_0453-0016.htm" TargetMode="External"/><Relationship Id="rId464" Type="http://schemas.openxmlformats.org/officeDocument/2006/relationships/hyperlink" Target="https://www.mainelegislature.org/legis/statutes/20-a/title20-Asec3272.html" TargetMode="External"/><Relationship Id="rId1010"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094" Type="http://schemas.openxmlformats.org/officeDocument/2006/relationships/hyperlink" Target="https://legislature.vermont.gov/statutes/section/16/025/01123" TargetMode="External"/><Relationship Id="rId1108" Type="http://schemas.openxmlformats.org/officeDocument/2006/relationships/hyperlink" Target="https://law.lis.virginia.gov/vacode/32.1-134/" TargetMode="External"/><Relationship Id="rId117" Type="http://schemas.openxmlformats.org/officeDocument/2006/relationships/hyperlink" Target="https://leginfo.legislature.ca.gov/faces/codes_displayText.xhtml?lawCode=HSC&amp;division=105.&amp;title=&amp;part=2.&amp;chapter=1.&amp;article" TargetMode="External"/><Relationship Id="rId671" Type="http://schemas.openxmlformats.org/officeDocument/2006/relationships/hyperlink" Target="https://www.leg.state.nv.us/nrs/nrs-449.html" TargetMode="External"/><Relationship Id="rId769" Type="http://schemas.openxmlformats.org/officeDocument/2006/relationships/hyperlink" Target="https://www.nysenate.gov/legislation/laws/CVR/79-I" TargetMode="External"/><Relationship Id="rId976" Type="http://schemas.openxmlformats.org/officeDocument/2006/relationships/hyperlink" Target="https://www.scstatehouse.gov/code/t44c029.php" TargetMode="External"/><Relationship Id="rId324" Type="http://schemas.openxmlformats.org/officeDocument/2006/relationships/hyperlink" Target="https://www.ilga.gov/legislation/ilcs/ilcs4.asp?ActID=2086&amp;ChapterID=59&amp;SeqStart=900000&amp;SeqEnd=3000000" TargetMode="External"/><Relationship Id="rId531" Type="http://schemas.openxmlformats.org/officeDocument/2006/relationships/hyperlink" Target="https://www.legislature.mi.gov/(S(jypyluaegz1lflw5ipaswrmu))/mileg.aspx?page=getObject&amp;objectName=mcl-333-20181" TargetMode="External"/><Relationship Id="rId629" Type="http://schemas.openxmlformats.org/officeDocument/2006/relationships/hyperlink" Target="https://leg.mt.gov/bills/mca/title_0500/chapter_0200/part_0010/section_0110/0500-0200-0010-0110.html" TargetMode="External"/><Relationship Id="rId1161" Type="http://schemas.openxmlformats.org/officeDocument/2006/relationships/hyperlink" Target="https://code.wvlegislature.gov/16-2F-7/" TargetMode="External"/><Relationship Id="rId1259" Type="http://schemas.openxmlformats.org/officeDocument/2006/relationships/hyperlink" Target="https://code.wvlegislature.gov/35-1A-1/" TargetMode="External"/><Relationship Id="rId836" Type="http://schemas.openxmlformats.org/officeDocument/2006/relationships/hyperlink" Target="https://codes.ohio.gov/ohio-revised-code/section-4743.10" TargetMode="External"/><Relationship Id="rId1021" Type="http://schemas.openxmlformats.org/officeDocument/2006/relationships/hyperlink" Target="https://advance.lexis.com/api/document/collection/statutes-legislation/id/4X9B-PFK0-R03N-90S9-00008-00?cite=Tenn.%20Code%20Ann.%20%C2%A7%2068-34-104&amp;context=1000516" TargetMode="External"/><Relationship Id="rId1119" Type="http://schemas.openxmlformats.org/officeDocument/2006/relationships/hyperlink" Target="https://apps.leg.wa.gov/rcw/default.aspx?cite=26.04.010" TargetMode="External"/><Relationship Id="rId903" Type="http://schemas.openxmlformats.org/officeDocument/2006/relationships/hyperlink" Target="https://www.pacodeandbulletin.gov/Display/pacode?file=/secure/pacode/data/016/chapter51/s51.41.html" TargetMode="External"/><Relationship Id="rId32" Type="http://schemas.openxmlformats.org/officeDocument/2006/relationships/hyperlink" Target="http://www.akleg.gov/basis/statutes.asp" TargetMode="External"/><Relationship Id="rId181" Type="http://schemas.openxmlformats.org/officeDocument/2006/relationships/hyperlink" Target="https://delcode.delaware.gov/title13/c001/sc01/" TargetMode="External"/><Relationship Id="rId279" Type="http://schemas.openxmlformats.org/officeDocument/2006/relationships/hyperlink" Target="https://legislature.idaho.gov/statutesrules/idstat/Title18/T18CH6/SECT18-612/" TargetMode="External"/><Relationship Id="rId486" Type="http://schemas.openxmlformats.org/officeDocument/2006/relationships/hyperlink" Target="https://mgaleg.maryland.gov/2012rs/chapters_noln/Ch_2_hb0438T.pdf" TargetMode="External"/><Relationship Id="rId693" Type="http://schemas.openxmlformats.org/officeDocument/2006/relationships/hyperlink" Target="http://www.gencourt.state.nh.us/rsa/html/xxxvii/420-a/420-a-mrg.htm" TargetMode="External"/><Relationship Id="rId139" Type="http://schemas.openxmlformats.org/officeDocument/2006/relationships/hyperlink" Target="https://advance.lexis.com/api/document/collection/statutes-legislation/id/65KK-P0G3-CGX8-0042-00008-00?cite=C.R.S.%2018-13-122&amp;context=1000516" TargetMode="External"/><Relationship Id="rId346" Type="http://schemas.openxmlformats.org/officeDocument/2006/relationships/hyperlink" Target="http://iga.in.gov/legislative/laws/2020/ic/titles/021" TargetMode="External"/><Relationship Id="rId553" Type="http://schemas.openxmlformats.org/officeDocument/2006/relationships/hyperlink" Target="https://www.revisor.mn.gov/statutes/cite/145.925" TargetMode="External"/><Relationship Id="rId760" Type="http://schemas.openxmlformats.org/officeDocument/2006/relationships/hyperlink" Target="https://nmonesource.com/nmos/nmsa/en/item/4443/index.do" TargetMode="External"/><Relationship Id="rId998" Type="http://schemas.openxmlformats.org/officeDocument/2006/relationships/hyperlink" Target="https://advance.lexis.com/api/document/collection/statutes-legislation/id/4WYD-RRS0-R03K-W16S-00008-00?cite=Tenn.%20Code%20Ann.%20%C2%A7%204-1-407&amp;context=1000516" TargetMode="External"/><Relationship Id="rId1183" Type="http://schemas.openxmlformats.org/officeDocument/2006/relationships/hyperlink" Target="https://docs.legis.wisconsin.gov/statutes/statutes/6/iv/86/1/ac" TargetMode="External"/><Relationship Id="rId206" Type="http://schemas.openxmlformats.org/officeDocument/2006/relationships/hyperlink" Target="http://www.leg.state.fl.us/statutes/index.cfm?App_mode=Display_Statute&amp;Search_String=&amp;URL=0300-0399/0381/Sections/0381.0051.html" TargetMode="External"/><Relationship Id="rId413" Type="http://schemas.openxmlformats.org/officeDocument/2006/relationships/hyperlink" Target="https://education.ky.gov/districts/enrol/Documents/2022-23%20Pupil%20Attendance%20Manual%20Final%208%2030%2022.pdf" TargetMode="External"/><Relationship Id="rId858" Type="http://schemas.openxmlformats.org/officeDocument/2006/relationships/hyperlink" Target="https://www.oscn.net/applications/oscn/DeliverDocument.asp?CiteID=98168" TargetMode="External"/><Relationship Id="rId1043" Type="http://schemas.openxmlformats.org/officeDocument/2006/relationships/hyperlink" Target="https://statutes.capitol.texas.gov/Docs/IN/htm/IN.1369.htm" TargetMode="External"/><Relationship Id="rId620" Type="http://schemas.openxmlformats.org/officeDocument/2006/relationships/hyperlink" Target="https://revisor.mo.gov/main/OneSection.aspx?section=167.181" TargetMode="External"/><Relationship Id="rId718" Type="http://schemas.openxmlformats.org/officeDocument/2006/relationships/hyperlink" Target="https://lis.njleg.state.nj.us/nxt/gateway.dll/statutes%2F1%2F112%2F1927" TargetMode="External"/><Relationship Id="rId925" Type="http://schemas.openxmlformats.org/officeDocument/2006/relationships/hyperlink" Target="http://webserver.rilin.state.ri.us/Statutes/TITLE23/23-17/23-17-11.HTM" TargetMode="External"/><Relationship Id="rId1250" Type="http://schemas.openxmlformats.org/officeDocument/2006/relationships/hyperlink" Target="https://www.oscn.net/applications/oscn/DeliverDocument.asp?CiteID=104672" TargetMode="External"/><Relationship Id="rId1110" Type="http://schemas.openxmlformats.org/officeDocument/2006/relationships/hyperlink" Target="https://law.lis.virginia.gov/vacode/38.2-3407.5:1/" TargetMode="External"/><Relationship Id="rId1208" Type="http://schemas.openxmlformats.org/officeDocument/2006/relationships/hyperlink" Target="https://docs.legis.wisconsin.gov/statutes/statutes/118/15/1/a" TargetMode="External"/><Relationship Id="rId54" Type="http://schemas.openxmlformats.org/officeDocument/2006/relationships/hyperlink" Target="https://www.azleg.gov/viewdocument/?docName=https://www.azleg.gov/ars/4/00226.htm" TargetMode="External"/><Relationship Id="rId270" Type="http://schemas.openxmlformats.org/officeDocument/2006/relationships/hyperlink" Target="https://www.capitol.hawaii.gov/hrscurrent/Vol05_Ch0261-0319/HRS0281/HRS_0281-0101_0005.htm" TargetMode="External"/><Relationship Id="rId130" Type="http://schemas.openxmlformats.org/officeDocument/2006/relationships/hyperlink" Target="https://advance.lexis.com/api/document/collection/statutes-legislation/id/630C-HWH3-GXJ9-34DC-00008-00?cite=C.R.S.%2025-6-102&amp;context=1000516" TargetMode="External"/><Relationship Id="rId368" Type="http://schemas.openxmlformats.org/officeDocument/2006/relationships/hyperlink" Target="https://www.ksrevisor.org/statutes/chapters/ch65/065_004_0043.html" TargetMode="External"/><Relationship Id="rId575" Type="http://schemas.openxmlformats.org/officeDocument/2006/relationships/hyperlink" Target="https://advance.lexis.com/api/document/collection/statutes-legislation/id/8P6B-83C2-D6RV-H09M-00008-00?cite=Miss.%20Code%20Ann.%20%C2%A7%2041-107-5&amp;context=1000516" TargetMode="External"/><Relationship Id="rId782" Type="http://schemas.openxmlformats.org/officeDocument/2006/relationships/hyperlink" Target="https://www.nysenate.gov/legislation/laws/DOM/10-B" TargetMode="External"/><Relationship Id="rId228" Type="http://schemas.openxmlformats.org/officeDocument/2006/relationships/hyperlink" Target="https://advance.lexis.com/api/document/collection/statutes-legislation/id/6348-FV61-DYB7-W18R-00008-00?cite=O.C.G.A.%20%C2%A7%2016-12-142&amp;context=1000516" TargetMode="External"/><Relationship Id="rId435" Type="http://schemas.openxmlformats.org/officeDocument/2006/relationships/hyperlink" Target="https://legislature.maine.gov/statutes/22/title22sec1591.html" TargetMode="External"/><Relationship Id="rId642" Type="http://schemas.openxmlformats.org/officeDocument/2006/relationships/hyperlink" Target="https://csimt.gov/wp-content/uploads/05232006_ContraceptiveMemo2.pdf" TargetMode="External"/><Relationship Id="rId1065" Type="http://schemas.openxmlformats.org/officeDocument/2006/relationships/hyperlink" Target="https://le.utah.gov/xcode/Title76/Chapter7/76-7-S306.html" TargetMode="External"/><Relationship Id="rId502" Type="http://schemas.openxmlformats.org/officeDocument/2006/relationships/hyperlink" Target="https://malegislature.gov/Laws/GeneralLaws/PartIV/TitleI/Chapter272/Section21B" TargetMode="External"/><Relationship Id="rId947" Type="http://schemas.openxmlformats.org/officeDocument/2006/relationships/hyperlink" Target="http://webserver.rilegislature.gov/Statutes/TITLE16/16-19/16-19-1.htm" TargetMode="External"/><Relationship Id="rId1132" Type="http://schemas.openxmlformats.org/officeDocument/2006/relationships/hyperlink" Target="https://lawatlas.org/datasets/procedural-protections-in-reproductive-health-care-conscience-laws" TargetMode="External"/><Relationship Id="rId76" Type="http://schemas.openxmlformats.org/officeDocument/2006/relationships/hyperlink" Target="https://advance.lexis.com/api/document/collection/statutes-legislation/id/62B4-FC90-R03K-P2KJ-00008-00?cite=A.C.A.%20%C2%A7%2017-80-504&amp;context=1000516" TargetMode="External"/><Relationship Id="rId807" Type="http://schemas.openxmlformats.org/officeDocument/2006/relationships/hyperlink" Target="https://www.ncleg.net/enactedlegislation/statutes/html/bysection/chapter_115c/gs_115c-379.html" TargetMode="External"/><Relationship Id="rId292" Type="http://schemas.openxmlformats.org/officeDocument/2006/relationships/hyperlink" Target="https://legislature.idaho.gov/statutesrules/idstat/Title23/T23CH6/SECT23-604/" TargetMode="External"/><Relationship Id="rId597" Type="http://schemas.openxmlformats.org/officeDocument/2006/relationships/hyperlink" Target="https://advance.lexis.com/api/document/collection/statutes-legislation/id/8P6B-7Y92-8T6X-73X6-00008-00?cite=Miss.%20Code%20Ann.%20%C2%A7%2011-62-5&amp;context=1000516" TargetMode="External"/><Relationship Id="rId152" Type="http://schemas.openxmlformats.org/officeDocument/2006/relationships/hyperlink" Target="https://portal.ct.gov/-/media/sots/regulations/Title_19/013dpdf.pdf" TargetMode="External"/><Relationship Id="rId457" Type="http://schemas.openxmlformats.org/officeDocument/2006/relationships/hyperlink" Target="https://legislature.maine.gov/statutes/19-A/title19-Asec655.html" TargetMode="External"/><Relationship Id="rId1087" Type="http://schemas.openxmlformats.org/officeDocument/2006/relationships/hyperlink" Target="https://legislature.vermont.gov/statutes/section/09/139/04502" TargetMode="External"/><Relationship Id="rId664" Type="http://schemas.openxmlformats.org/officeDocument/2006/relationships/hyperlink" Target="https://www.education.ne.gov/" TargetMode="External"/><Relationship Id="rId871" Type="http://schemas.openxmlformats.org/officeDocument/2006/relationships/hyperlink" Target="https://www.oscn.net/applications/oscn/DeliverDocument.asp?CiteID=90125" TargetMode="External"/><Relationship Id="rId969" Type="http://schemas.openxmlformats.org/officeDocument/2006/relationships/hyperlink" Target="https://www.scstatehouse.gov/code/t44c139.php" TargetMode="External"/><Relationship Id="rId317" Type="http://schemas.openxmlformats.org/officeDocument/2006/relationships/hyperlink" Target="https://www.ilga.gov/legislation/ilcs/ilcs3.asp?ActID=2082&amp;ChapterID=58" TargetMode="External"/><Relationship Id="rId524" Type="http://schemas.openxmlformats.org/officeDocument/2006/relationships/hyperlink" Target="https://www.doe.mass.edu/sfs/attendance/" TargetMode="External"/><Relationship Id="rId731" Type="http://schemas.openxmlformats.org/officeDocument/2006/relationships/hyperlink" Target="https://nmonesource.com/nmos/nmsa/en/item/4365/index.do" TargetMode="External"/><Relationship Id="rId1154" Type="http://schemas.openxmlformats.org/officeDocument/2006/relationships/hyperlink" Target="https://www.wvlegislature.gov/wvcode/ChapterEntire.cfm?chap=3&amp;art=3&amp;section=3A" TargetMode="External"/><Relationship Id="rId98" Type="http://schemas.openxmlformats.org/officeDocument/2006/relationships/hyperlink" Target="https://leginfo.legislature.ca.gov/faces/codes_displayText.xhtml?lawCode=HSC&amp;division=106.&amp;title=&amp;part=2.&amp;chapter=2.&amp;article=2." TargetMode="External"/><Relationship Id="rId829" Type="http://schemas.openxmlformats.org/officeDocument/2006/relationships/hyperlink" Target="https://codes.ohio.gov/ohio-revised-code/section-4743.10" TargetMode="External"/><Relationship Id="rId1014"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221" Type="http://schemas.openxmlformats.org/officeDocument/2006/relationships/hyperlink" Target="https://advance.lexis.com/api/document/collection/statutes-legislation/id/56VF-H771-73WF-60FP-00008-00?cite=Wyo.%20Stat.%20%C2%A7%2042-5-101&amp;context=1000516" TargetMode="External"/><Relationship Id="rId25" Type="http://schemas.openxmlformats.org/officeDocument/2006/relationships/hyperlink" Target="https://www.alabamaachieves.org/wp-content/uploads/2022/02/PS_202224_AmendedAlabamaAttendanceManual2422_V1.0.pdf" TargetMode="External"/><Relationship Id="rId174" Type="http://schemas.openxmlformats.org/officeDocument/2006/relationships/hyperlink" Target="https://delcode.delaware.gov/title24/c017/sc09/index.html" TargetMode="External"/><Relationship Id="rId381" Type="http://schemas.openxmlformats.org/officeDocument/2006/relationships/hyperlink" Target="https://www.ksrevisor.org/statutes/chapters/ch65/065_004_0046.html" TargetMode="External"/><Relationship Id="rId241" Type="http://schemas.openxmlformats.org/officeDocument/2006/relationships/hyperlink" Target="https://advance.lexis.com/api/document/collection/statutes-legislation/id/6348-FV61-DYB7-W18R-00008-00?cite=O.C.G.A.%20%C2%A7%2016-12-142&amp;context=1000516" TargetMode="External"/><Relationship Id="rId479" Type="http://schemas.openxmlformats.org/officeDocument/2006/relationships/hyperlink" Target="https://advance.lexis.com/api/document/collection/statutes-legislation/id/63NX-7CT1-JGPY-X472-00008-00?cite=Md.%20HEALTH-GENERAL%20Code%20Ann.%20%C2%A7%2020-214&amp;context=1000516" TargetMode="External"/><Relationship Id="rId686" Type="http://schemas.openxmlformats.org/officeDocument/2006/relationships/hyperlink" Target="https://www.leg.state.nv.us/nrs/nrs-392.html" TargetMode="External"/><Relationship Id="rId893" Type="http://schemas.openxmlformats.org/officeDocument/2006/relationships/hyperlink" Target="https://www.oregonlegislature.gov/bills_laws/ors/ors471.html" TargetMode="External"/><Relationship Id="rId339" Type="http://schemas.openxmlformats.org/officeDocument/2006/relationships/hyperlink" Target="http://iga.in.gov/legislative/laws/2020/ic/titles/016" TargetMode="External"/><Relationship Id="rId546" Type="http://schemas.openxmlformats.org/officeDocument/2006/relationships/hyperlink" Target="https://www.revisor.mn.gov/statutes/cite/145.414" TargetMode="External"/><Relationship Id="rId753" Type="http://schemas.openxmlformats.org/officeDocument/2006/relationships/hyperlink" Target="https://lawatlas.org/datasets/procedural-protections-in-reproductive-health-care-conscience-laws" TargetMode="External"/><Relationship Id="rId1176" Type="http://schemas.openxmlformats.org/officeDocument/2006/relationships/hyperlink" Target="https://code.wvlegislature.gov/49-2-811/" TargetMode="External"/><Relationship Id="rId101" Type="http://schemas.openxmlformats.org/officeDocument/2006/relationships/hyperlink" Target="https://leginfo.legislature.ca.gov/faces/codes_displayText.xhtml?lawCode=HSC&amp;division=106.&amp;title=&amp;part=2.&amp;chapter=2.&amp;article=2." TargetMode="External"/><Relationship Id="rId406" Type="http://schemas.openxmlformats.org/officeDocument/2006/relationships/hyperlink" Target="https://apps.legislature.ky.gov/law/statutes/statute.aspx?id=30643" TargetMode="External"/><Relationship Id="rId960" Type="http://schemas.openxmlformats.org/officeDocument/2006/relationships/hyperlink" Target="https://www.scstatehouse.gov/code/t44c041.php" TargetMode="External"/><Relationship Id="rId1036" Type="http://schemas.openxmlformats.org/officeDocument/2006/relationships/hyperlink" Target="https://statutes.capitol.texas.gov/Docs/OC/htm/OC.103.htm" TargetMode="External"/><Relationship Id="rId1243" Type="http://schemas.openxmlformats.org/officeDocument/2006/relationships/hyperlink" Target="https://legis.la.gov/Legis/Law.aspx?d=725125" TargetMode="External"/><Relationship Id="rId613" Type="http://schemas.openxmlformats.org/officeDocument/2006/relationships/hyperlink" Target="https://www.revisor.mo.gov/main/OneSection.aspx?section=197.032" TargetMode="External"/><Relationship Id="rId820" Type="http://schemas.openxmlformats.org/officeDocument/2006/relationships/hyperlink" Target="https://www.ndlegis.gov/cencode/t23c07.pdf" TargetMode="External"/><Relationship Id="rId918" Type="http://schemas.openxmlformats.org/officeDocument/2006/relationships/hyperlink" Target="https://www.pacodeandbulletin.gov/Display/pacode?file=/secure/pacode/data/022/chapter11/s11.21.html&amp;d=" TargetMode="External"/><Relationship Id="rId1103" Type="http://schemas.openxmlformats.org/officeDocument/2006/relationships/hyperlink" Target="https://law.lis.virginia.gov/vacode/18.2-75/" TargetMode="External"/><Relationship Id="rId47" Type="http://schemas.openxmlformats.org/officeDocument/2006/relationships/hyperlink" Target="https://www.azleg.gov/viewdocument/?docName=https://www.azleg.gov/ars/36/02154.htm" TargetMode="External"/><Relationship Id="rId196" Type="http://schemas.openxmlformats.org/officeDocument/2006/relationships/hyperlink" Target="http://www.leg.state.fl.us/statutes/index.cfm?App_mode=Display_Statute&amp;Search_String=&amp;URL=0300-0399/0390/Sections/0390.0111.html" TargetMode="External"/><Relationship Id="rId263" Type="http://schemas.openxmlformats.org/officeDocument/2006/relationships/hyperlink" Target="https://www.capitol.hawaii.gov/hrscurrent/Vol12_Ch0501-0588/HRS0572/HRS_0572-0012_0001.htm" TargetMode="External"/><Relationship Id="rId470" Type="http://schemas.openxmlformats.org/officeDocument/2006/relationships/hyperlink" Target="https://advance.lexis.com/api/document/collection/statutes-legislation/id/63NX-7CT1-JGPY-X472-00008-00?cite=Md.%20HEALTH-GENERAL%20Code%20Ann.%20%C2%A7%2020-214&amp;context=1000516" TargetMode="External"/><Relationship Id="rId123" Type="http://schemas.openxmlformats.org/officeDocument/2006/relationships/hyperlink" Target="https://advance.lexis.com/api/document/collection/statutes-legislation/id/61P5-WWD1-DYDC-J0YX-00008-00?cite=C.R.S.%2025.5-10-235&amp;context=1000516" TargetMode="External"/><Relationship Id="rId330" Type="http://schemas.openxmlformats.org/officeDocument/2006/relationships/hyperlink" Target="https://www.ilga.gov/legislation/ilcs/ilcs5.asp?ActID=1404&amp;ChapterID=26" TargetMode="External"/><Relationship Id="rId568" Type="http://schemas.openxmlformats.org/officeDocument/2006/relationships/hyperlink" Target="https://advance.lexis.com/api/document/collection/statutes-legislation/id/8P6B-7Y92-8T6X-73X2-00008-00?cite=Miss.%20Code%20Ann.%20%C2%A7%2011-61-1&amp;context=1000516" TargetMode="External"/><Relationship Id="rId775"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982" Type="http://schemas.openxmlformats.org/officeDocument/2006/relationships/hyperlink" Target="https://sdlegislature.gov/Statutes/34-23A-11" TargetMode="External"/><Relationship Id="rId1198" Type="http://schemas.openxmlformats.org/officeDocument/2006/relationships/hyperlink" Target="https://docs.legis.wisconsin.gov/statutes/statutes/253/075" TargetMode="External"/><Relationship Id="rId428" Type="http://schemas.openxmlformats.org/officeDocument/2006/relationships/hyperlink" Target="http://www.legis.la.gov/Legis/Law.aspx?d=98370" TargetMode="External"/><Relationship Id="rId635" Type="http://schemas.openxmlformats.org/officeDocument/2006/relationships/hyperlink" Target="https://leg.mt.gov/bills/mca/title_0500/chapter_0050/part_0050/section_0020/0500-0050-0050-0020.html" TargetMode="External"/><Relationship Id="rId842" Type="http://schemas.openxmlformats.org/officeDocument/2006/relationships/hyperlink" Target="https://codes.ohio.gov/ohio-revised-code/section-4743.10" TargetMode="External"/><Relationship Id="rId1058" Type="http://schemas.openxmlformats.org/officeDocument/2006/relationships/hyperlink" Target="https://le.utah.gov/xcode/Title17/Chapter20/17-20-S4.html" TargetMode="External"/><Relationship Id="rId702" Type="http://schemas.openxmlformats.org/officeDocument/2006/relationships/hyperlink" Target="http://www.gencourt.state.nh.us/rsa/html/X/141-C/141-C-20-c.htm" TargetMode="External"/><Relationship Id="rId1125" Type="http://schemas.openxmlformats.org/officeDocument/2006/relationships/hyperlink" Target="https://app.leg.wa.gov/RCW/default.aspx?cite=48.43.065" TargetMode="External"/><Relationship Id="rId69" Type="http://schemas.openxmlformats.org/officeDocument/2006/relationships/hyperlink" Target="https://advance.lexis.com/documentpage/?pdmfid=1000516&amp;crid=89c36ee1-0209-4248-893f-3a97dad1311a&amp;nodeid=AAUAACAALAAGAAC&amp;nodepath=%2fROOT%2fAAU%2fAAUAAC%2fAAUAACAAL%2fAAUAACAALAAG%2fAAUAACAALAAGAAC&amp;level=5&amp;haschildren=&amp;populated=false&amp;title=20-16-601.+Refusal+to+perform%2c+participate%2c+consent%2c+or+submit.&amp;config=00JAA2ZjZiM2VhNS0wNTVlLTQ3NzUtYjQzYy0yYWZmODJiODRmMDYKAFBvZENhdGFsb2fXiYCnsel0plIgqpYkw9PK&amp;pddocfullpath=%2fshared%2fdocument%2fstatutes-legislation%2furn%3acontentItem%3a4WVG-2SY0-R03M-82DM-00008-00&amp;ecomp=_g1_kkk&amp;prid=b2379045-3fbf-40dc-93cc-12b3492a98de" TargetMode="External"/><Relationship Id="rId285" Type="http://schemas.openxmlformats.org/officeDocument/2006/relationships/hyperlink" Target="https://legislature.idaho.gov/statutesrules/idstat/Title39/T39CH39/SECT39-3915/" TargetMode="External"/><Relationship Id="rId492" Type="http://schemas.openxmlformats.org/officeDocument/2006/relationships/hyperlink" Target="https://dsd.maryland.gov/regulations/Pages/13A.08.01.03.aspx" TargetMode="External"/><Relationship Id="rId797" Type="http://schemas.openxmlformats.org/officeDocument/2006/relationships/hyperlink" Target="https://www.ncleg.net/enactedlegislation/statutes/html/bysection/chapter_14/gs_14-45.1.html" TargetMode="External"/><Relationship Id="rId145" Type="http://schemas.openxmlformats.org/officeDocument/2006/relationships/hyperlink" Target="https://www.cga.ct.gov/current/pub/chap_925.htm" TargetMode="External"/><Relationship Id="rId352" Type="http://schemas.openxmlformats.org/officeDocument/2006/relationships/hyperlink" Target="https://www.legis.iowa.gov/docs/code/146.1.pdf" TargetMode="External"/><Relationship Id="rId212" Type="http://schemas.openxmlformats.org/officeDocument/2006/relationships/hyperlink" Target="http://www.leg.state.fl.us/statutes/index.cfm?App_mode=Display_Statute&amp;Search_String=&amp;URL=0300-0399/0381/Sections/0381.0051.html" TargetMode="External"/><Relationship Id="rId657" Type="http://schemas.openxmlformats.org/officeDocument/2006/relationships/hyperlink" Target="https://nebraskalegislature.gov/laws/statutes.php?statute=28-338" TargetMode="External"/><Relationship Id="rId864" Type="http://schemas.openxmlformats.org/officeDocument/2006/relationships/hyperlink" Target="https://www.oscn.net/applications/oscn/DeliverDocument.asp?CiteID=476108" TargetMode="External"/><Relationship Id="rId517" Type="http://schemas.openxmlformats.org/officeDocument/2006/relationships/hyperlink" Target="https://malegislature.gov/Laws/GeneralLaws/PartI/TitleXVII/Chapter119/Section51A" TargetMode="External"/><Relationship Id="rId724" Type="http://schemas.openxmlformats.org/officeDocument/2006/relationships/hyperlink" Target="https://lis.njleg.state.nj.us/nxt/gateway.dll?f=templates&amp;fn=default.htm&amp;vid=Publish:10.1048/Enu" TargetMode="External"/><Relationship Id="rId931" Type="http://schemas.openxmlformats.org/officeDocument/2006/relationships/hyperlink" Target="http://webserver.rilin.state.ri.us/Statutes/TITLE23/23-17/23-17-11.HTM" TargetMode="External"/><Relationship Id="rId1147" Type="http://schemas.openxmlformats.org/officeDocument/2006/relationships/hyperlink" Target="https://app.leg.wa.gov/RCW/default.aspx?cite=26.44.030" TargetMode="External"/><Relationship Id="rId60" Type="http://schemas.openxmlformats.org/officeDocument/2006/relationships/hyperlink" Target="https://www.azed.gov/sites/default/files/2020/09/School%20Finance%20Manual%20%5BG%5D%20Defining%20Excused%20Absences.pdf" TargetMode="External"/><Relationship Id="rId1007" Type="http://schemas.openxmlformats.org/officeDocument/2006/relationships/hyperlink" Target="https://advance.lexis.com/api/document/collection/statutes-legislation/id/4X9B-PFK0-R03N-90S9-00008-00?cite=Tenn.%20Code%20Ann.%20%C2%A7%2068-34-104&amp;context=1000516" TargetMode="External"/><Relationship Id="rId1214"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18" Type="http://schemas.openxmlformats.org/officeDocument/2006/relationships/hyperlink" Target="https://alisondb.legislature.state.al.us/alison/CodeOfAlabama/1975/26-14-3.htm" TargetMode="External"/><Relationship Id="rId167" Type="http://schemas.openxmlformats.org/officeDocument/2006/relationships/hyperlink" Target="https://www.cga.ct.gov/current/pub/chap_168.htm" TargetMode="External"/><Relationship Id="rId374" Type="http://schemas.openxmlformats.org/officeDocument/2006/relationships/hyperlink" Target="https://www.ksrevisor.org/statutes/chapters/ch65/065_004_0043.html" TargetMode="External"/><Relationship Id="rId581" Type="http://schemas.openxmlformats.org/officeDocument/2006/relationships/hyperlink" Target="https://advance.lexis.com/api/document/collection/statutes-legislation/id/8P6B-83C2-D6RV-H09N-00008-00?cite=Miss.%20Code%20Ann.%20%C2%A7%2041-107-7&amp;context=1000516" TargetMode="External"/><Relationship Id="rId234" Type="http://schemas.openxmlformats.org/officeDocument/2006/relationships/hyperlink" Target="https://advance.lexis.com/api/document/collection/statutes-legislation/id/6348-FX31-DYB7-W0X0-00008-00?cite=O.C.G.A.%20%C2%A7%2031-20-6&amp;context=1000516" TargetMode="External"/><Relationship Id="rId679" Type="http://schemas.openxmlformats.org/officeDocument/2006/relationships/hyperlink" Target="https://www.leg.state.nv.us/const/nvconst.html" TargetMode="External"/><Relationship Id="rId886" Type="http://schemas.openxmlformats.org/officeDocument/2006/relationships/hyperlink" Target="https://www.oregonlegislature.gov/bills_laws/ors/ors435.html" TargetMode="External"/><Relationship Id="rId2" Type="http://schemas.openxmlformats.org/officeDocument/2006/relationships/hyperlink" Target="https://alisondb.legislature.state.al.us/alison/CodeOfAlabama/1975/17-11-3.htm" TargetMode="External"/><Relationship Id="rId441" Type="http://schemas.openxmlformats.org/officeDocument/2006/relationships/hyperlink" Target="https://legislature.maine.gov/statutes/34-B/title34-Bsec7016.html" TargetMode="External"/><Relationship Id="rId539" Type="http://schemas.openxmlformats.org/officeDocument/2006/relationships/hyperlink" Target="https://www.michigan.gov/-/media/Project/Websites/mde/2016/09/22/compulsory_attendance.pdf?rev=a056df25963d44aab3772c157f4dd100" TargetMode="External"/><Relationship Id="rId746" Type="http://schemas.openxmlformats.org/officeDocument/2006/relationships/hyperlink" Target="https://nmonesource.com/nmos/nmsa/en/item/4384/index.do" TargetMode="External"/><Relationship Id="rId1071" Type="http://schemas.openxmlformats.org/officeDocument/2006/relationships/hyperlink" Target="https://le.utah.gov/xcode/Title80/Chapter2/80-2-S602.html?v=C80-2-S602_2022050420220901" TargetMode="External"/><Relationship Id="rId1169" Type="http://schemas.openxmlformats.org/officeDocument/2006/relationships/hyperlink" Target="https://code.wvlegislature.gov/16-2B-4/" TargetMode="External"/><Relationship Id="rId301" Type="http://schemas.openxmlformats.org/officeDocument/2006/relationships/hyperlink" Target="https://www.ilga.gov/legislation/ilcs/ilcs3.asp?ActID=2082&amp;ChapterID=58" TargetMode="External"/><Relationship Id="rId953" Type="http://schemas.openxmlformats.org/officeDocument/2006/relationships/hyperlink" Target="https://www.scstatehouse.gov/code/t44c139.php" TargetMode="External"/><Relationship Id="rId1029" Type="http://schemas.openxmlformats.org/officeDocument/2006/relationships/hyperlink" Target="https://advance.lexis.com/api/document/collection/statutes-legislation/id/6331-NRP0-R03J-Y3TC-00008-00?cite=Tenn.%20Code%20Ann.%20%C2%A7%2049-6-5001&amp;context=1000516" TargetMode="External"/><Relationship Id="rId1236" Type="http://schemas.openxmlformats.org/officeDocument/2006/relationships/hyperlink" Target="http://www.leg.state.fl.us/statutes/index.cfm?App_mode=Display_Statute&amp;URL=0700-0799/0761/0761.html" TargetMode="External"/><Relationship Id="rId82" Type="http://schemas.openxmlformats.org/officeDocument/2006/relationships/hyperlink" Target="https://advance.lexis.com/api/document/collection/statutes-legislation/id/62B4-FC90-R03K-P2KJ-00008-00?cite=A.C.A.%20%C2%A7%2017-80-504&amp;context=1000516" TargetMode="External"/><Relationship Id="rId606" Type="http://schemas.openxmlformats.org/officeDocument/2006/relationships/hyperlink" Target="https://www.mdek12.org/" TargetMode="External"/><Relationship Id="rId813" Type="http://schemas.openxmlformats.org/officeDocument/2006/relationships/hyperlink" Target="https://ndlegis.gov/cencode/t23c16.pdf" TargetMode="External"/><Relationship Id="rId189" Type="http://schemas.openxmlformats.org/officeDocument/2006/relationships/hyperlink" Target="https://delcode.delaware.gov/title14/c027/sc01/" TargetMode="External"/><Relationship Id="rId396" Type="http://schemas.openxmlformats.org/officeDocument/2006/relationships/hyperlink" Target="https://apps.legislature.ky.gov/law/statutes/statute.aspx?id=30643" TargetMode="External"/><Relationship Id="rId256" Type="http://schemas.openxmlformats.org/officeDocument/2006/relationships/hyperlink" Target="https://www.capitol.hawaii.gov/hrscurrent/Vol10_Ch0436-0474/HRS0453/HRS_0453-0016.htm" TargetMode="External"/><Relationship Id="rId463" Type="http://schemas.openxmlformats.org/officeDocument/2006/relationships/hyperlink" Target="https://legislature.maine.gov/statutes/20-A/title20-Asec6355.html" TargetMode="External"/><Relationship Id="rId670" Type="http://schemas.openxmlformats.org/officeDocument/2006/relationships/hyperlink" Target="https://www.leg.state.nv.us/nrs/nrs-449.html" TargetMode="External"/><Relationship Id="rId1093" Type="http://schemas.openxmlformats.org/officeDocument/2006/relationships/hyperlink" Target="https://education.vermont.gov/" TargetMode="External"/><Relationship Id="rId116" Type="http://schemas.openxmlformats.org/officeDocument/2006/relationships/hyperlink" Target="https://leginfo.legislature.ca.gov/faces/codes_displaySection.xhtml?sectionNum=25662.&amp;nodeTreePath=13.14.3&amp;lawCode=BPC" TargetMode="External"/><Relationship Id="rId323" Type="http://schemas.openxmlformats.org/officeDocument/2006/relationships/hyperlink" Target="https://www.ilga.gov/legislation/ilcs/ilcs4.asp?ActID=2086&amp;ChapterID=59&amp;SeqStart=900000&amp;SeqEnd=3000000" TargetMode="External"/><Relationship Id="rId530" Type="http://schemas.openxmlformats.org/officeDocument/2006/relationships/hyperlink" Target="https://www.legislature.mi.gov/(S(jypyluaegz1lflw5ipaswrmu))/mileg.aspx?page=getObject&amp;objectName=mcl-333-20181" TargetMode="External"/><Relationship Id="rId768" Type="http://schemas.openxmlformats.org/officeDocument/2006/relationships/hyperlink" Target="https://regs.health.ny.gov/content/section-4059-admissiondischarge" TargetMode="External"/><Relationship Id="rId975" Type="http://schemas.openxmlformats.org/officeDocument/2006/relationships/hyperlink" Target="https://www.scstatehouse.gov/code/t63c019.php" TargetMode="External"/><Relationship Id="rId1160" Type="http://schemas.openxmlformats.org/officeDocument/2006/relationships/hyperlink" Target="https://code.wvlegislature.gov/16-2F-7/"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www.leg.state.fl.us/statutes/index.cfm?App_mode=Display_Statute&amp;Search_String=&amp;URL=0300-0399/0390/Sections/0390.0111.html" TargetMode="External"/><Relationship Id="rId21" Type="http://schemas.openxmlformats.org/officeDocument/2006/relationships/hyperlink" Target="http://www.leg.state.fl.us/statutes/index.cfm?App_mode=Display_Statute&amp;Search_String=&amp;URL=0300-0399/0381/Sections/0381.00321.html" TargetMode="External"/><Relationship Id="rId42" Type="http://schemas.openxmlformats.org/officeDocument/2006/relationships/hyperlink" Target="http://www.leg.state.fl.us/statutes/index.cfm?App_mode=Display_Statute&amp;Search_String=&amp;URL=1000-1099/1002/Sections/1002.206.html" TargetMode="External"/><Relationship Id="rId63" Type="http://schemas.openxmlformats.org/officeDocument/2006/relationships/hyperlink" Target="http://www.leg.state.fl.us/statutes/index.cfm?App_mode=Display_Statute&amp;Search_String=&amp;URL=0300-0399/0381/Sections/0381.00321.html" TargetMode="External"/><Relationship Id="rId84" Type="http://schemas.openxmlformats.org/officeDocument/2006/relationships/hyperlink" Target="http://www.leg.state.fl.us/statutes/index.cfm?App_mode=Display_Statute&amp;Search_String=&amp;URL=0300-0399/0390/Sections/0390.0111.html" TargetMode="External"/><Relationship Id="rId138" Type="http://schemas.openxmlformats.org/officeDocument/2006/relationships/hyperlink" Target="http://www.leg.state.fl.us/Statutes/index.cfm?App_mode=Display_Statute&amp;Search_String=&amp;URL=0700-0799/0761/Sections/0761.061.html" TargetMode="External"/><Relationship Id="rId107" Type="http://schemas.openxmlformats.org/officeDocument/2006/relationships/hyperlink" Target="http://www.leg.state.fl.us/Statutes/index.cfm?App_mode=Display_Statute&amp;Search_String=&amp;URL=0700-0799/0761/Sections/0761.061.html" TargetMode="External"/><Relationship Id="rId11" Type="http://schemas.openxmlformats.org/officeDocument/2006/relationships/hyperlink" Target="http://www.leg.state.fl.us/statutes/index.cfm?App_mode=Display_Statute&amp;Search_String=&amp;URL=0300-0399/0390/Sections/0390.0111.html" TargetMode="External"/><Relationship Id="rId32" Type="http://schemas.openxmlformats.org/officeDocument/2006/relationships/hyperlink" Target="http://www.leg.state.fl.us/statutes/index.cfm?App_mode=Display_Statute&amp;Search_String=&amp;URL=0500-0599/0562/Sections/0562.111.html" TargetMode="External"/><Relationship Id="rId37" Type="http://schemas.openxmlformats.org/officeDocument/2006/relationships/hyperlink" Target="http://www.leg.state.fl.us/Statutes/index.cfm?App_mode=Display_Statute&amp;Search_String=&amp;URL=0700-0799/0761/Sections/0761.061.html" TargetMode="External"/><Relationship Id="rId53" Type="http://schemas.openxmlformats.org/officeDocument/2006/relationships/hyperlink" Target="http://www.leg.state.fl.us/statutes/index.cfm?App_mode=Display_Statute&amp;Search_String=&amp;URL=0300-0399/0390/Sections/0390.0111.html" TargetMode="External"/><Relationship Id="rId58" Type="http://schemas.openxmlformats.org/officeDocument/2006/relationships/hyperlink" Target="http://www.leg.state.fl.us/statutes/index.cfm?App_mode=Display_Statute&amp;Search_String=&amp;URL=0300-0399/0381/Sections/0381.00321.html" TargetMode="External"/><Relationship Id="rId74" Type="http://schemas.openxmlformats.org/officeDocument/2006/relationships/hyperlink" Target="http://www.leg.state.fl.us/Statutes/index.cfm?App_mode=Display_Statute&amp;Search_String=&amp;URL=0700-0799/0761/Sections/0761.061.html" TargetMode="External"/><Relationship Id="rId79" Type="http://schemas.openxmlformats.org/officeDocument/2006/relationships/hyperlink" Target="http://www.leg.state.fl.us/Statutes/index.cfm?App_mode=Display_Statute&amp;Search_String=&amp;URL=1000-1099/1003/Sections/1003.21.html" TargetMode="External"/><Relationship Id="rId102" Type="http://schemas.openxmlformats.org/officeDocument/2006/relationships/hyperlink" Target="http://www.leg.state.fl.us/statutes/index.cfm?App_mode=Display_Statute&amp;Search_String=&amp;URL=0300-0399/0381/Sections/0381.0051.html" TargetMode="External"/><Relationship Id="rId123" Type="http://schemas.openxmlformats.org/officeDocument/2006/relationships/hyperlink" Target="http://www.leg.state.fl.us/statutes/index.cfm?App_mode=Display_Statute&amp;Search_String=&amp;URL=0300-0399/0390/Sections/0390.0111.html" TargetMode="External"/><Relationship Id="rId128" Type="http://schemas.openxmlformats.org/officeDocument/2006/relationships/hyperlink" Target="http://www.leg.state.fl.us/statutes/index.cfm?App_mode=Display_Statute&amp;Search_String=&amp;URL=0300-0399/0381/Sections/0381.0051.html" TargetMode="External"/><Relationship Id="rId5" Type="http://schemas.openxmlformats.org/officeDocument/2006/relationships/hyperlink" Target="http://www.leg.state.fl.us/statutes/index.cfm?App_mode=Display_Statute&amp;Search_String=&amp;URL=0300-0399/0390/Sections/0390.0111.html" TargetMode="External"/><Relationship Id="rId90" Type="http://schemas.openxmlformats.org/officeDocument/2006/relationships/hyperlink" Target="http://www.leg.state.fl.us/statutes/index.cfm?App_mode=Display_Statute&amp;Search_String=&amp;URL=0300-0399/0381/Sections/0381.0051.html" TargetMode="External"/><Relationship Id="rId95" Type="http://schemas.openxmlformats.org/officeDocument/2006/relationships/hyperlink" Target="http://www.leg.state.fl.us/statutes/index.cfm?App_mode=Display_Statute&amp;Search_String=&amp;URL=0300-0399/0381/Sections/0381.0051.html" TargetMode="External"/><Relationship Id="rId22" Type="http://schemas.openxmlformats.org/officeDocument/2006/relationships/hyperlink" Target="http://www.leg.state.fl.us/statutes/index.cfm?App_mode=Display_Statute&amp;Search_String=&amp;URL=0300-0399/0381/Sections/0381.0051.html" TargetMode="External"/><Relationship Id="rId27" Type="http://schemas.openxmlformats.org/officeDocument/2006/relationships/hyperlink" Target="http://www.leg.state.fl.us/Statutes/index.cfm?App_mode=Display_Statute&amp;Search_String=&amp;URL=0700-0799/0761/Sections/0761.061.html" TargetMode="External"/><Relationship Id="rId43" Type="http://schemas.openxmlformats.org/officeDocument/2006/relationships/hyperlink" Target="http://www.leg.state.fl.us/statutes/index.cfm?App_mode=Display_Statute&amp;URL=1000-1099/1003/Sections/1003.42.html" TargetMode="External"/><Relationship Id="rId48" Type="http://schemas.openxmlformats.org/officeDocument/2006/relationships/hyperlink" Target="http://www.leg.state.fl.us/statutes/index.cfm?App_mode=Display_Statute&amp;Search_String=&amp;URL=0300-0399/0381/Sections/0381.00321.html" TargetMode="External"/><Relationship Id="rId64" Type="http://schemas.openxmlformats.org/officeDocument/2006/relationships/hyperlink" Target="http://www.leg.state.fl.us/statutes/index.cfm?App_mode=Display_Statute&amp;Search_String=&amp;URL=0300-0399/0381/Sections/0381.00321.html" TargetMode="External"/><Relationship Id="rId69" Type="http://schemas.openxmlformats.org/officeDocument/2006/relationships/hyperlink" Target="http://www.leg.state.fl.us/statutes/index.cfm?mode=View%20Statutes&amp;SubMenu=1&amp;App_mode=Display_Statute&amp;Search_String=mandatory+report&amp;URL=0000-0099/0039/Sections/0039.201.html" TargetMode="External"/><Relationship Id="rId113" Type="http://schemas.openxmlformats.org/officeDocument/2006/relationships/hyperlink" Target="http://www.leg.state.fl.us/Statutes/index.cfm?App_mode=Display_Statute&amp;Search_String=&amp;URL=1000-1099/1003/Sections/1003.21.html" TargetMode="External"/><Relationship Id="rId118" Type="http://schemas.openxmlformats.org/officeDocument/2006/relationships/hyperlink" Target="http://www.leg.state.fl.us/statutes/index.cfm?App_mode=Display_Statute&amp;Search_String=&amp;URL=0300-0399/0390/Sections/0390.0111.html" TargetMode="External"/><Relationship Id="rId134" Type="http://schemas.openxmlformats.org/officeDocument/2006/relationships/hyperlink" Target="http://www.leg.state.fl.us/statutes/index.cfm?App_mode=Display_Statute&amp;Search_String=&amp;URL=0300-0399/0381/Sections/0381.0051.html" TargetMode="External"/><Relationship Id="rId139" Type="http://schemas.openxmlformats.org/officeDocument/2006/relationships/hyperlink" Target="http://www.leg.state.fl.us/Statutes/index.cfm?App_mode=Display_Statute&amp;Search_String=&amp;URL=0700-0799/0761/Sections/0761.061.html" TargetMode="External"/><Relationship Id="rId80" Type="http://schemas.openxmlformats.org/officeDocument/2006/relationships/hyperlink" Target="http://www.leg.state.fl.us/statutes/index.cfm?App_mode=Display_Statute&amp;URL=0700-0799/0761/0761.html" TargetMode="External"/><Relationship Id="rId85" Type="http://schemas.openxmlformats.org/officeDocument/2006/relationships/hyperlink" Target="http://www.leg.state.fl.us/statutes/index.cfm?App_mode=Display_Statute&amp;Search_String=&amp;URL=0300-0399/0390/Sections/0390.0111.html" TargetMode="External"/><Relationship Id="rId12" Type="http://schemas.openxmlformats.org/officeDocument/2006/relationships/hyperlink" Target="http://www.leg.state.fl.us/statutes/index.cfm?App_mode=Display_Statute&amp;Search_String=&amp;URL=0300-0399/0390/Sections/0390.0111.html" TargetMode="External"/><Relationship Id="rId17" Type="http://schemas.openxmlformats.org/officeDocument/2006/relationships/hyperlink" Target="http://www.leg.state.fl.us/statutes/index.cfm?App_mode=Display_Statute&amp;Search_String=&amp;URL=0300-0399/0381/Sections/0381.0051.html" TargetMode="External"/><Relationship Id="rId33" Type="http://schemas.openxmlformats.org/officeDocument/2006/relationships/hyperlink" Target="http://www.leg.state.fl.us/Statutes/index.cfm?App_mode=Display_Statute&amp;Search_String=&amp;URL=0200-0299/0252/Sections/0252.64.html" TargetMode="External"/><Relationship Id="rId38" Type="http://schemas.openxmlformats.org/officeDocument/2006/relationships/hyperlink" Target="http://www.leg.state.fl.us/Statutes/index.cfm?mode=View%20Statutes&amp;SubMenu=1&amp;App_mode=Display_Statute&amp;Search_String=1003.22&amp;URL=1000-1099/1003/Sections/1003.22.html" TargetMode="External"/><Relationship Id="rId59" Type="http://schemas.openxmlformats.org/officeDocument/2006/relationships/hyperlink" Target="http://www.leg.state.fl.us/statutes/index.cfm?App_mode=Display_Statute&amp;Search_String=&amp;URL=0300-0399/0381/Sections/0381.0051.html" TargetMode="External"/><Relationship Id="rId103" Type="http://schemas.openxmlformats.org/officeDocument/2006/relationships/hyperlink" Target="http://www.leg.state.fl.us/Statutes/index.cfm?App_mode=Display_Statute&amp;Search_String=&amp;URL=0700-0799/0761/Sections/0761.061.html" TargetMode="External"/><Relationship Id="rId108" Type="http://schemas.openxmlformats.org/officeDocument/2006/relationships/hyperlink" Target="http://www.leg.state.fl.us/Statutes/index.cfm?App_mode=Display_Statute&amp;Search_String=&amp;URL=0700-0799/0761/Sections/0761.061.html" TargetMode="External"/><Relationship Id="rId124" Type="http://schemas.openxmlformats.org/officeDocument/2006/relationships/hyperlink" Target="http://www.leg.state.fl.us/statutes/index.cfm?App_mode=Display_Statute&amp;Search_String=&amp;URL=0300-0399/0381/Sections/0381.0051.html" TargetMode="External"/><Relationship Id="rId129" Type="http://schemas.openxmlformats.org/officeDocument/2006/relationships/hyperlink" Target="http://www.leg.state.fl.us/statutes/index.cfm?App_mode=Display_Statute&amp;Search_String=&amp;URL=0300-0399/0381/Sections/0381.0051.html" TargetMode="External"/><Relationship Id="rId54" Type="http://schemas.openxmlformats.org/officeDocument/2006/relationships/hyperlink" Target="http://www.leg.state.fl.us/statutes/index.cfm?App_mode=Display_Statute&amp;Search_String=&amp;URL=0300-0399/0390/Sections/0390.0111.html" TargetMode="External"/><Relationship Id="rId70" Type="http://schemas.openxmlformats.org/officeDocument/2006/relationships/hyperlink" Target="http://www.leg.state.fl.us/statutes/index.cfm?App_mode=Display_Statute&amp;Search_String=&amp;URL=0500-0599/0562/Sections/0562.11.html" TargetMode="External"/><Relationship Id="rId75" Type="http://schemas.openxmlformats.org/officeDocument/2006/relationships/hyperlink" Target="http://www.leg.state.fl.us/Statutes/index.cfm?App_mode=Display_Statute&amp;Search_String=&amp;URL=0700-0799/0761/Sections/0761.061.html" TargetMode="External"/><Relationship Id="rId91" Type="http://schemas.openxmlformats.org/officeDocument/2006/relationships/hyperlink" Target="http://www.leg.state.fl.us/statutes/index.cfm?App_mode=Display_Statute&amp;Search_String=&amp;URL=0300-0399/0381/Sections/0381.0051.html" TargetMode="External"/><Relationship Id="rId96" Type="http://schemas.openxmlformats.org/officeDocument/2006/relationships/hyperlink" Target="http://www.leg.state.fl.us/statutes/index.cfm?App_mode=Display_Statute&amp;Search_String=&amp;URL=0300-0399/0381/Sections/0381.0051.html" TargetMode="External"/><Relationship Id="rId140" Type="http://schemas.openxmlformats.org/officeDocument/2006/relationships/hyperlink" Target="http://www.leg.state.fl.us/Statutes/index.cfm?App_mode=Display_Statute&amp;Search_String=&amp;URL=0700-0799/0761/Sections/0761.061.html" TargetMode="External"/><Relationship Id="rId1" Type="http://schemas.openxmlformats.org/officeDocument/2006/relationships/hyperlink" Target="http://www.leg.state.fl.us/statutes/index.cfm?App_mode=Display_Statute&amp;URL=0700-0799/0761/0761.html" TargetMode="External"/><Relationship Id="rId6" Type="http://schemas.openxmlformats.org/officeDocument/2006/relationships/hyperlink" Target="http://www.leg.state.fl.us/statutes/index.cfm?App_mode=Display_Statute&amp;Search_String=&amp;URL=0300-0399/0390/Sections/0390.0111.html" TargetMode="External"/><Relationship Id="rId23" Type="http://schemas.openxmlformats.org/officeDocument/2006/relationships/hyperlink" Target="http://www.leg.state.fl.us/statutes/index.cfm?App_mode=Display_Statute&amp;Search_String=&amp;URL=0300-0399/0381/Sections/0381.0051.html" TargetMode="External"/><Relationship Id="rId28" Type="http://schemas.openxmlformats.org/officeDocument/2006/relationships/hyperlink" Target="http://www.leg.state.fl.us/statutes/index.cfm?App_mode=Display_Statute&amp;URL=0600-0699/0627/Sections/0627.728.html" TargetMode="External"/><Relationship Id="rId49" Type="http://schemas.openxmlformats.org/officeDocument/2006/relationships/hyperlink" Target="http://www.leg.state.fl.us/statutes/index.cfm?App_mode=Display_Statute&amp;Search_String=&amp;URL=0300-0399/0390/Sections/0390.0111.html" TargetMode="External"/><Relationship Id="rId114" Type="http://schemas.openxmlformats.org/officeDocument/2006/relationships/hyperlink" Target="http://www.leg.state.fl.us/statutes/index.cfm?App_mode=Display_Statute&amp;URL=0700-0799/0761/0761.html" TargetMode="External"/><Relationship Id="rId119" Type="http://schemas.openxmlformats.org/officeDocument/2006/relationships/hyperlink" Target="http://www.leg.state.fl.us/statutes/index.cfm?App_mode=Display_Statute&amp;Search_String=&amp;URL=0300-0399/0390/Sections/0390.0111.html" TargetMode="External"/><Relationship Id="rId44" Type="http://schemas.openxmlformats.org/officeDocument/2006/relationships/hyperlink" Target="https://casetext.com/statute/florida-statutes/title-xlix-parents-bill-of-rights-teachers-bill-of-rights/chapter-1014-parents-bill-of-rights/section-101404-parental-rights" TargetMode="External"/><Relationship Id="rId60" Type="http://schemas.openxmlformats.org/officeDocument/2006/relationships/hyperlink" Target="http://www.leg.state.fl.us/statutes/index.cfm?App_mode=Display_Statute&amp;Search_String=&amp;URL=0300-0399/0381/Sections/0381.0051.html" TargetMode="External"/><Relationship Id="rId65" Type="http://schemas.openxmlformats.org/officeDocument/2006/relationships/hyperlink" Target="http://www.leg.state.fl.us/statutes/index.cfm?App_mode=Display_Statute&amp;Search_String=&amp;URL=0300-0399/0381/Sections/0381.0051.html" TargetMode="External"/><Relationship Id="rId81" Type="http://schemas.openxmlformats.org/officeDocument/2006/relationships/hyperlink" Target="http://www.leg.state.fl.us/statutes/index.cfm?App_mode=Display_Statute&amp;URL=0100-0199/0101/Sections/0101.62.html" TargetMode="External"/><Relationship Id="rId86" Type="http://schemas.openxmlformats.org/officeDocument/2006/relationships/hyperlink" Target="http://www.leg.state.fl.us/statutes/index.cfm?App_mode=Display_Statute&amp;Search_String=&amp;URL=0300-0399/0390/Sections/0390.0111.html" TargetMode="External"/><Relationship Id="rId130" Type="http://schemas.openxmlformats.org/officeDocument/2006/relationships/hyperlink" Target="http://www.leg.state.fl.us/statutes/index.cfm?App_mode=Display_Statute&amp;Search_String=&amp;URL=0300-0399/0381/Sections/0381.0051.html" TargetMode="External"/><Relationship Id="rId135" Type="http://schemas.openxmlformats.org/officeDocument/2006/relationships/hyperlink" Target="http://www.leg.state.fl.us/statutes/index.cfm?App_mode=Display_Statute&amp;Search_String=&amp;URL=0300-0399/0381/Sections/0381.0051.html" TargetMode="External"/><Relationship Id="rId13" Type="http://schemas.openxmlformats.org/officeDocument/2006/relationships/hyperlink" Target="http://www.leg.state.fl.us/statutes/index.cfm?App_mode=Display_Statute&amp;Search_String=&amp;URL=0300-0399/0381/Sections/0381.0051.html" TargetMode="External"/><Relationship Id="rId18" Type="http://schemas.openxmlformats.org/officeDocument/2006/relationships/hyperlink" Target="http://www.leg.state.fl.us/statutes/index.cfm?App_mode=Display_Statute&amp;Search_String=&amp;URL=0300-0399/0381/Sections/0381.0051.html" TargetMode="External"/><Relationship Id="rId39" Type="http://schemas.openxmlformats.org/officeDocument/2006/relationships/hyperlink" Target="http://www.leg.state.fl.us/Statutes/index.cfm?App_mode=Display_Statute&amp;Search_String=&amp;URL=1000-1099/1003/Sections/1003.21.html" TargetMode="External"/><Relationship Id="rId109" Type="http://schemas.openxmlformats.org/officeDocument/2006/relationships/hyperlink" Target="http://www.leg.state.fl.us/Statutes/index.cfm?App_mode=Display_Statute&amp;Search_String=&amp;URL=0700-0799/0761/Sections/0761.061.html" TargetMode="External"/><Relationship Id="rId34" Type="http://schemas.openxmlformats.org/officeDocument/2006/relationships/hyperlink" Target="http://www.leg.state.fl.us/Statutes/index.cfm?App_mode=Display_Statute&amp;Search_String=&amp;URL=0700-0799/0761/Sections/0761.061.html" TargetMode="External"/><Relationship Id="rId50" Type="http://schemas.openxmlformats.org/officeDocument/2006/relationships/hyperlink" Target="http://www.leg.state.fl.us/statutes/index.cfm?App_mode=Display_Statute&amp;Search_String=&amp;URL=0300-0399/0390/Sections/0390.0111.html" TargetMode="External"/><Relationship Id="rId55" Type="http://schemas.openxmlformats.org/officeDocument/2006/relationships/hyperlink" Target="http://www.leg.state.fl.us/statutes/index.cfm?App_mode=Display_Statute&amp;Search_String=&amp;URL=0300-0399/0390/Sections/0390.0111.html" TargetMode="External"/><Relationship Id="rId76" Type="http://schemas.openxmlformats.org/officeDocument/2006/relationships/hyperlink" Target="http://www.leg.state.fl.us/Statutes/index.cfm?App_mode=Display_Statute&amp;Search_String=&amp;URL=0700-0799/0761/Sections/0761.061.html" TargetMode="External"/><Relationship Id="rId97" Type="http://schemas.openxmlformats.org/officeDocument/2006/relationships/hyperlink" Target="http://www.leg.state.fl.us/statutes/index.cfm?App_mode=Display_Statute&amp;Search_String=&amp;URL=0300-0399/0381/Sections/0381.0051.html" TargetMode="External"/><Relationship Id="rId104" Type="http://schemas.openxmlformats.org/officeDocument/2006/relationships/hyperlink" Target="http://www.leg.state.fl.us/statutes/index.cfm?mode=View%20Statutes&amp;SubMenu=1&amp;App_mode=Display_Statute&amp;Search_String=mandatory+report&amp;URL=0000-0099/0039/Sections/0039.201.html" TargetMode="External"/><Relationship Id="rId120" Type="http://schemas.openxmlformats.org/officeDocument/2006/relationships/hyperlink" Target="http://www.leg.state.fl.us/statutes/index.cfm?App_mode=Display_Statute&amp;Search_String=&amp;URL=0300-0399/0390/Sections/0390.0111.html" TargetMode="External"/><Relationship Id="rId125" Type="http://schemas.openxmlformats.org/officeDocument/2006/relationships/hyperlink" Target="http://www.leg.state.fl.us/statutes/index.cfm?App_mode=Display_Statute&amp;Search_String=&amp;URL=0300-0399/0381/Sections/0381.0051.html" TargetMode="External"/><Relationship Id="rId141" Type="http://schemas.openxmlformats.org/officeDocument/2006/relationships/hyperlink" Target="http://www.leg.state.fl.us/Statutes/index.cfm?mode=View%20Statutes&amp;SubMenu=1&amp;App_mode=Display_Statute&amp;Search_String=1003.22&amp;URL=1000-1099/1003/Sections/1003.22.html" TargetMode="External"/><Relationship Id="rId7" Type="http://schemas.openxmlformats.org/officeDocument/2006/relationships/hyperlink" Target="http://www.leg.state.fl.us/statutes/index.cfm?App_mode=Display_Statute&amp;Search_String=&amp;URL=0300-0399/0390/Sections/0390.0111.html" TargetMode="External"/><Relationship Id="rId71" Type="http://schemas.openxmlformats.org/officeDocument/2006/relationships/hyperlink" Target="http://www.leg.state.fl.us/statutes/index.cfm?App_mode=Display_Statute&amp;Search_String=&amp;URL=0500-0599/0562/Sections/0562.111.html" TargetMode="External"/><Relationship Id="rId92" Type="http://schemas.openxmlformats.org/officeDocument/2006/relationships/hyperlink" Target="http://www.leg.state.fl.us/statutes/index.cfm?App_mode=Display_Statute&amp;Search_String=&amp;URL=0300-0399/0381/Sections/0381.0051.html" TargetMode="External"/><Relationship Id="rId2" Type="http://schemas.openxmlformats.org/officeDocument/2006/relationships/hyperlink" Target="http://www.leg.state.fl.us/statutes/index.cfm?App_mode=Display_Statute&amp;URL=0100-0199/0101/Sections/0101.62.html" TargetMode="External"/><Relationship Id="rId29" Type="http://schemas.openxmlformats.org/officeDocument/2006/relationships/hyperlink" Target="https://www.flsenate.gov/Laws/Statutes/2023/655.0323" TargetMode="External"/><Relationship Id="rId24" Type="http://schemas.openxmlformats.org/officeDocument/2006/relationships/hyperlink" Target="http://www.leg.state.fl.us/statutes/index.cfm?App_mode=Display_Statute&amp;Search_String=&amp;URL=0300-0399/0381/Sections/0381.0051.html" TargetMode="External"/><Relationship Id="rId40" Type="http://schemas.openxmlformats.org/officeDocument/2006/relationships/hyperlink" Target="http://www.leg.state.fl.us/Statutes/index.cfm?App_mode=Display_Statute&amp;Search_String=&amp;URL=1000-1099/1003/Sections/1003.21.html" TargetMode="External"/><Relationship Id="rId45" Type="http://schemas.openxmlformats.org/officeDocument/2006/relationships/hyperlink" Target="http://www.leg.state.fl.us/statutes/index.cfm?App_mode=Display_Statute&amp;URL=0700-0799/0761/0761.html" TargetMode="External"/><Relationship Id="rId66" Type="http://schemas.openxmlformats.org/officeDocument/2006/relationships/hyperlink" Target="http://www.leg.state.fl.us/statutes/index.cfm?App_mode=Display_Statute&amp;Search_String=&amp;URL=0300-0399/0381/Sections/0381.0051.html" TargetMode="External"/><Relationship Id="rId87" Type="http://schemas.openxmlformats.org/officeDocument/2006/relationships/hyperlink" Target="http://www.leg.state.fl.us/statutes/index.cfm?App_mode=Display_Statute&amp;Search_String=&amp;URL=0300-0399/0390/Sections/0390.0111.html" TargetMode="External"/><Relationship Id="rId110" Type="http://schemas.openxmlformats.org/officeDocument/2006/relationships/hyperlink" Target="http://www.leg.state.fl.us/Statutes/index.cfm?App_mode=Display_Statute&amp;Search_String=&amp;URL=0700-0799/0761/Sections/0761.061.html" TargetMode="External"/><Relationship Id="rId115" Type="http://schemas.openxmlformats.org/officeDocument/2006/relationships/hyperlink" Target="http://www.leg.state.fl.us/statutes/index.cfm?App_mode=Display_Statute&amp;URL=0100-0199/0101/Sections/0101.62.html" TargetMode="External"/><Relationship Id="rId131" Type="http://schemas.openxmlformats.org/officeDocument/2006/relationships/hyperlink" Target="http://www.leg.state.fl.us/statutes/index.cfm?App_mode=Display_Statute&amp;Search_String=&amp;URL=0300-0399/0381/Sections/0381.0051.html" TargetMode="External"/><Relationship Id="rId136" Type="http://schemas.openxmlformats.org/officeDocument/2006/relationships/hyperlink" Target="http://www.leg.state.fl.us/Statutes/index.cfm?App_mode=Display_Statute&amp;Search_String=&amp;URL=0700-0799/0761/Sections/0761.061.html" TargetMode="External"/><Relationship Id="rId61" Type="http://schemas.openxmlformats.org/officeDocument/2006/relationships/hyperlink" Target="http://www.leg.state.fl.us/statutes/index.cfm?App_mode=Display_Statute&amp;Search_String=&amp;URL=0300-0399/0381/Sections/0381.0051.html" TargetMode="External"/><Relationship Id="rId82" Type="http://schemas.openxmlformats.org/officeDocument/2006/relationships/hyperlink" Target="http://www.leg.state.fl.us/Statutes/index.cfm?App_mode=Display_Statute&amp;Search_String=&amp;URL=0700-0799/0761/Sections/0761.061.html" TargetMode="External"/><Relationship Id="rId19" Type="http://schemas.openxmlformats.org/officeDocument/2006/relationships/hyperlink" Target="http://www.leg.state.fl.us/statutes/index.cfm?App_mode=Display_Statute&amp;Search_String=&amp;URL=0300-0399/0381/Sections/0381.0051.html" TargetMode="External"/><Relationship Id="rId14" Type="http://schemas.openxmlformats.org/officeDocument/2006/relationships/hyperlink" Target="http://www.leg.state.fl.us/statutes/index.cfm?App_mode=Display_Statute&amp;Search_String=&amp;URL=0300-0399/0381/Sections/0381.00321.html" TargetMode="External"/><Relationship Id="rId30" Type="http://schemas.openxmlformats.org/officeDocument/2006/relationships/hyperlink" Target="http://www.leg.state.fl.us/statutes/index.cfm?mode=View%20Statutes&amp;SubMenu=1&amp;App_mode=Display_Statute&amp;Search_String=mandatory+report&amp;URL=0000-0099/0039/Sections/0039.201.html" TargetMode="External"/><Relationship Id="rId35" Type="http://schemas.openxmlformats.org/officeDocument/2006/relationships/hyperlink" Target="http://www.leg.state.fl.us/Statutes/index.cfm?App_mode=Display_Statute&amp;Search_String=&amp;URL=0700-0799/0761/Sections/0761.061.html" TargetMode="External"/><Relationship Id="rId56" Type="http://schemas.openxmlformats.org/officeDocument/2006/relationships/hyperlink" Target="http://www.leg.state.fl.us/statutes/index.cfm?App_mode=Display_Statute&amp;Search_String=&amp;URL=0300-0399/0381/Sections/0381.0051.html" TargetMode="External"/><Relationship Id="rId77" Type="http://schemas.openxmlformats.org/officeDocument/2006/relationships/hyperlink" Target="http://www.leg.state.fl.us/Statutes/index.cfm?mode=View%20Statutes&amp;SubMenu=1&amp;App_mode=Display_Statute&amp;Search_String=1003.22&amp;URL=1000-1099/1003/Sections/1003.22.html" TargetMode="External"/><Relationship Id="rId100" Type="http://schemas.openxmlformats.org/officeDocument/2006/relationships/hyperlink" Target="http://www.leg.state.fl.us/statutes/index.cfm?App_mode=Display_Statute&amp;Search_String=&amp;URL=0300-0399/0381/Sections/0381.0051.html" TargetMode="External"/><Relationship Id="rId105" Type="http://schemas.openxmlformats.org/officeDocument/2006/relationships/hyperlink" Target="http://www.leg.state.fl.us/statutes/index.cfm?App_mode=Display_Statute&amp;Search_String=&amp;URL=0500-0599/0562/Sections/0562.11.html" TargetMode="External"/><Relationship Id="rId126" Type="http://schemas.openxmlformats.org/officeDocument/2006/relationships/hyperlink" Target="http://www.leg.state.fl.us/statutes/index.cfm?App_mode=Display_Statute&amp;Search_String=&amp;URL=0300-0399/0381/Sections/0381.0051.html" TargetMode="External"/><Relationship Id="rId8" Type="http://schemas.openxmlformats.org/officeDocument/2006/relationships/hyperlink" Target="http://www.leg.state.fl.us/statutes/index.cfm?App_mode=Display_Statute&amp;Search_String=&amp;URL=0300-0399/0390/Sections/0390.0111.html" TargetMode="External"/><Relationship Id="rId51" Type="http://schemas.openxmlformats.org/officeDocument/2006/relationships/hyperlink" Target="http://www.leg.state.fl.us/statutes/index.cfm?App_mode=Display_Statute&amp;Search_String=&amp;URL=0300-0399/0390/Sections/0390.0111.html" TargetMode="External"/><Relationship Id="rId72" Type="http://schemas.openxmlformats.org/officeDocument/2006/relationships/hyperlink" Target="http://www.leg.state.fl.us/Statutes/index.cfm?App_mode=Display_Statute&amp;Search_String=&amp;URL=0200-0299/0252/Sections/0252.64.html" TargetMode="External"/><Relationship Id="rId93" Type="http://schemas.openxmlformats.org/officeDocument/2006/relationships/hyperlink" Target="http://www.leg.state.fl.us/statutes/index.cfm?App_mode=Display_Statute&amp;Search_String=&amp;URL=0300-0399/0381/Sections/0381.0051.html" TargetMode="External"/><Relationship Id="rId98" Type="http://schemas.openxmlformats.org/officeDocument/2006/relationships/hyperlink" Target="http://www.leg.state.fl.us/statutes/index.cfm?App_mode=Display_Statute&amp;Search_String=&amp;URL=0300-0399/0381/Sections/0381.0051.html" TargetMode="External"/><Relationship Id="rId121" Type="http://schemas.openxmlformats.org/officeDocument/2006/relationships/hyperlink" Target="http://www.leg.state.fl.us/statutes/index.cfm?App_mode=Display_Statute&amp;Search_String=&amp;URL=0300-0399/0390/Sections/0390.0111.html" TargetMode="External"/><Relationship Id="rId3" Type="http://schemas.openxmlformats.org/officeDocument/2006/relationships/hyperlink" Target="http://www.leg.state.fl.us/Statutes/index.cfm?App_mode=Display_Statute&amp;Search_String=&amp;URL=0700-0799/0761/Sections/0761.061.html" TargetMode="External"/><Relationship Id="rId25" Type="http://schemas.openxmlformats.org/officeDocument/2006/relationships/hyperlink" Target="http://www.leg.state.fl.us/statutes/index.cfm?App_mode=Display_Statute&amp;Search_String=&amp;URL=0300-0399/0381/Sections/0381.00321.html" TargetMode="External"/><Relationship Id="rId46" Type="http://schemas.openxmlformats.org/officeDocument/2006/relationships/hyperlink" Target="http://www.leg.state.fl.us/statutes/index.cfm?App_mode=Display_Statute&amp;URL=0100-0199/0101/Sections/0101.62.html" TargetMode="External"/><Relationship Id="rId67" Type="http://schemas.openxmlformats.org/officeDocument/2006/relationships/hyperlink" Target="http://www.leg.state.fl.us/statutes/index.cfm?App_mode=Display_Statute&amp;Search_String=&amp;URL=0300-0399/0381/Sections/0381.0051.html" TargetMode="External"/><Relationship Id="rId116" Type="http://schemas.openxmlformats.org/officeDocument/2006/relationships/hyperlink" Target="http://www.leg.state.fl.us/Statutes/index.cfm?App_mode=Display_Statute&amp;Search_String=&amp;URL=0700-0799/0761/Sections/0761.061.html" TargetMode="External"/><Relationship Id="rId137" Type="http://schemas.openxmlformats.org/officeDocument/2006/relationships/hyperlink" Target="http://www.leg.state.fl.us/Statutes/index.cfm?App_mode=Display_Statute&amp;Search_String=&amp;URL=0700-0799/0761/Sections/0761.061.html" TargetMode="External"/><Relationship Id="rId20" Type="http://schemas.openxmlformats.org/officeDocument/2006/relationships/hyperlink" Target="http://www.leg.state.fl.us/statutes/index.cfm?App_mode=Display_Statute&amp;Search_String=&amp;URL=0300-0399/0381/Sections/0381.00321.html" TargetMode="External"/><Relationship Id="rId41" Type="http://schemas.openxmlformats.org/officeDocument/2006/relationships/hyperlink" Target="https://m.flsenate.gov/Statutes/1006.53" TargetMode="External"/><Relationship Id="rId62" Type="http://schemas.openxmlformats.org/officeDocument/2006/relationships/hyperlink" Target="http://www.leg.state.fl.us/statutes/index.cfm?App_mode=Display_Statute&amp;Search_String=&amp;URL=0300-0399/0381/Sections/0381.0051.html" TargetMode="External"/><Relationship Id="rId83" Type="http://schemas.openxmlformats.org/officeDocument/2006/relationships/hyperlink" Target="http://www.leg.state.fl.us/statutes/index.cfm?App_mode=Display_Statute&amp;Search_String=&amp;URL=0300-0399/0390/Sections/0390.0111.html" TargetMode="External"/><Relationship Id="rId88" Type="http://schemas.openxmlformats.org/officeDocument/2006/relationships/hyperlink" Target="http://www.leg.state.fl.us/statutes/index.cfm?App_mode=Display_Statute&amp;Search_String=&amp;URL=0300-0399/0390/Sections/0390.0111.html" TargetMode="External"/><Relationship Id="rId111" Type="http://schemas.openxmlformats.org/officeDocument/2006/relationships/hyperlink" Target="http://www.leg.state.fl.us/Statutes/index.cfm?mode=View%20Statutes&amp;SubMenu=1&amp;App_mode=Display_Statute&amp;Search_String=1003.22&amp;URL=1000-1099/1003/Sections/1003.22.html" TargetMode="External"/><Relationship Id="rId132" Type="http://schemas.openxmlformats.org/officeDocument/2006/relationships/hyperlink" Target="http://www.leg.state.fl.us/statutes/index.cfm?App_mode=Display_Statute&amp;Search_String=&amp;URL=0300-0399/0381/Sections/0381.0051.html" TargetMode="External"/><Relationship Id="rId15" Type="http://schemas.openxmlformats.org/officeDocument/2006/relationships/hyperlink" Target="http://www.leg.state.fl.us/statutes/index.cfm?App_mode=Display_Statute&amp;Search_String=&amp;URL=0300-0399/0381/Sections/0381.00321.html" TargetMode="External"/><Relationship Id="rId36" Type="http://schemas.openxmlformats.org/officeDocument/2006/relationships/hyperlink" Target="http://www.leg.state.fl.us/Statutes/index.cfm?App_mode=Display_Statute&amp;Search_String=&amp;URL=0700-0799/0761/Sections/0761.061.html" TargetMode="External"/><Relationship Id="rId57" Type="http://schemas.openxmlformats.org/officeDocument/2006/relationships/hyperlink" Target="http://www.leg.state.fl.us/statutes/index.cfm?App_mode=Display_Statute&amp;Search_String=&amp;URL=0300-0399/0381/Sections/0381.00321.html" TargetMode="External"/><Relationship Id="rId106" Type="http://schemas.openxmlformats.org/officeDocument/2006/relationships/hyperlink" Target="http://www.leg.state.fl.us/statutes/index.cfm?App_mode=Display_Statute&amp;Search_String=&amp;URL=0500-0599/0562/Sections/0562.111.html" TargetMode="External"/><Relationship Id="rId127" Type="http://schemas.openxmlformats.org/officeDocument/2006/relationships/hyperlink" Target="http://www.leg.state.fl.us/statutes/index.cfm?App_mode=Display_Statute&amp;Search_String=&amp;URL=0300-0399/0381/Sections/0381.0051.html" TargetMode="External"/><Relationship Id="rId10" Type="http://schemas.openxmlformats.org/officeDocument/2006/relationships/hyperlink" Target="http://www.leg.state.fl.us/statutes/index.cfm?App_mode=Display_Statute&amp;Search_String=&amp;URL=0300-0399/0390/Sections/0390.0111.html" TargetMode="External"/><Relationship Id="rId31" Type="http://schemas.openxmlformats.org/officeDocument/2006/relationships/hyperlink" Target="http://www.leg.state.fl.us/statutes/index.cfm?App_mode=Display_Statute&amp;Search_String=&amp;URL=0500-0599/0562/Sections/0562.11.html" TargetMode="External"/><Relationship Id="rId52" Type="http://schemas.openxmlformats.org/officeDocument/2006/relationships/hyperlink" Target="http://www.leg.state.fl.us/statutes/index.cfm?App_mode=Display_Statute&amp;Search_String=&amp;URL=0300-0399/0390/Sections/0390.0111.html" TargetMode="External"/><Relationship Id="rId73" Type="http://schemas.openxmlformats.org/officeDocument/2006/relationships/hyperlink" Target="http://www.leg.state.fl.us/Statutes/index.cfm?App_mode=Display_Statute&amp;Search_String=&amp;URL=0700-0799/0761/Sections/0761.061.html" TargetMode="External"/><Relationship Id="rId78" Type="http://schemas.openxmlformats.org/officeDocument/2006/relationships/hyperlink" Target="http://www.leg.state.fl.us/Statutes/index.cfm?App_mode=Display_Statute&amp;Search_String=&amp;URL=1000-1099/1003/Sections/1003.21.html" TargetMode="External"/><Relationship Id="rId94" Type="http://schemas.openxmlformats.org/officeDocument/2006/relationships/hyperlink" Target="http://www.leg.state.fl.us/statutes/index.cfm?App_mode=Display_Statute&amp;Search_String=&amp;URL=0300-0399/0381/Sections/0381.0051.html" TargetMode="External"/><Relationship Id="rId99" Type="http://schemas.openxmlformats.org/officeDocument/2006/relationships/hyperlink" Target="http://www.leg.state.fl.us/statutes/index.cfm?App_mode=Display_Statute&amp;Search_String=&amp;URL=0300-0399/0381/Sections/0381.0051.html" TargetMode="External"/><Relationship Id="rId101" Type="http://schemas.openxmlformats.org/officeDocument/2006/relationships/hyperlink" Target="http://www.leg.state.fl.us/statutes/index.cfm?App_mode=Display_Statute&amp;Search_String=&amp;URL=0300-0399/0381/Sections/0381.0051.html" TargetMode="External"/><Relationship Id="rId122" Type="http://schemas.openxmlformats.org/officeDocument/2006/relationships/hyperlink" Target="http://www.leg.state.fl.us/statutes/index.cfm?App_mode=Display_Statute&amp;Search_String=&amp;URL=0300-0399/0390/Sections/0390.0111.html" TargetMode="External"/><Relationship Id="rId4" Type="http://schemas.openxmlformats.org/officeDocument/2006/relationships/hyperlink" Target="http://www.leg.state.fl.us/statutes/index.cfm?App_mode=Display_Statute&amp;Search_String=&amp;URL=0300-0399/0381/Sections/0381.00321.html" TargetMode="External"/><Relationship Id="rId9" Type="http://schemas.openxmlformats.org/officeDocument/2006/relationships/hyperlink" Target="http://www.leg.state.fl.us/statutes/index.cfm?App_mode=Display_Statute&amp;Search_String=&amp;URL=0300-0399/0390/Sections/0390.0111.html" TargetMode="External"/><Relationship Id="rId26" Type="http://schemas.openxmlformats.org/officeDocument/2006/relationships/hyperlink" Target="http://www.leg.state.fl.us/Statutes/index.cfm?App_mode=Display_Statute&amp;Search_String=&amp;URL=0300-0399/0381/Sections/0381.00321.html" TargetMode="External"/><Relationship Id="rId47" Type="http://schemas.openxmlformats.org/officeDocument/2006/relationships/hyperlink" Target="http://www.leg.state.fl.us/Statutes/index.cfm?App_mode=Display_Statute&amp;Search_String=&amp;URL=0700-0799/0761/Sections/0761.061.html" TargetMode="External"/><Relationship Id="rId68" Type="http://schemas.openxmlformats.org/officeDocument/2006/relationships/hyperlink" Target="http://www.leg.state.fl.us/Statutes/index.cfm?App_mode=Display_Statute&amp;Search_String=&amp;URL=0700-0799/0761/Sections/0761.061.html" TargetMode="External"/><Relationship Id="rId89" Type="http://schemas.openxmlformats.org/officeDocument/2006/relationships/hyperlink" Target="http://www.leg.state.fl.us/statutes/index.cfm?App_mode=Display_Statute&amp;Search_String=&amp;URL=0300-0399/0390/Sections/0390.0111.html" TargetMode="External"/><Relationship Id="rId112" Type="http://schemas.openxmlformats.org/officeDocument/2006/relationships/hyperlink" Target="http://www.leg.state.fl.us/Statutes/index.cfm?App_mode=Display_Statute&amp;Search_String=&amp;URL=1000-1099/1003/Sections/1003.21.html" TargetMode="External"/><Relationship Id="rId133" Type="http://schemas.openxmlformats.org/officeDocument/2006/relationships/hyperlink" Target="http://www.leg.state.fl.us/statutes/index.cfm?App_mode=Display_Statute&amp;Search_String=&amp;URL=0300-0399/0381/Sections/0381.0051.html" TargetMode="External"/><Relationship Id="rId16" Type="http://schemas.openxmlformats.org/officeDocument/2006/relationships/hyperlink" Target="http://www.leg.state.fl.us/statutes/index.cfm?App_mode=Display_Statute&amp;Search_String=&amp;URL=0300-0399/0381/Sections/0381.0051.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law.justia.com/codes/georgia/title-49/chapter-7/section-49-7-6/" TargetMode="External"/><Relationship Id="rId21" Type="http://schemas.openxmlformats.org/officeDocument/2006/relationships/hyperlink" Target="https://law.justia.com/codes/georgia/title-16/chapter-12/article-5/section-16-12-142/" TargetMode="External"/><Relationship Id="rId42" Type="http://schemas.openxmlformats.org/officeDocument/2006/relationships/hyperlink" Target="https://advance.lexis.com/api/document/collection/statutes-legislation/id/6348-FV61-DYB7-W18R-00008-00?cite=O.C.G.A.%20%C2%A7%2016-12-142&amp;context=1000516" TargetMode="External"/><Relationship Id="rId47" Type="http://schemas.openxmlformats.org/officeDocument/2006/relationships/hyperlink" Target="https://advance.lexis.com/api/document/collection/statutes-legislation/id/6348-FX31-DYB7-W0X0-00008-00?cite=O.C.G.A.%20%C2%A7%2031-20-6&amp;context=1000516" TargetMode="External"/><Relationship Id="rId63" Type="http://schemas.openxmlformats.org/officeDocument/2006/relationships/hyperlink" Target="https://advance.lexis.com/api/document/collection/statutes-legislation/id/6348-FW31-DYB7-W15Y-00008-00?cite=O.C.G.A.%20%C2%A7%2020-2-771&amp;context=1000516" TargetMode="External"/><Relationship Id="rId68" Type="http://schemas.openxmlformats.org/officeDocument/2006/relationships/hyperlink" Target="https://advance.lexis.com/api/document/collection/statutes-legislation/id/6348-FV61-DYB7-W18R-00008-00?cite=O.C.G.A.%20%C2%A7%2016-12-142&amp;context=1000516" TargetMode="External"/><Relationship Id="rId84" Type="http://schemas.openxmlformats.org/officeDocument/2006/relationships/hyperlink" Target="https://advance.lexis.com/api/document/collection/statutes-legislation/id/6348-FV61-DYB7-W18R-00008-00?cite=O.C.G.A.%20%C2%A7%2016-12-142&amp;context=1000516" TargetMode="External"/><Relationship Id="rId89" Type="http://schemas.openxmlformats.org/officeDocument/2006/relationships/hyperlink" Target="https://advance.lexis.com/documentpage/?pdmfid=1000516&amp;crid=00cc6fb0-a03a-499e-bf45-2b4421b48fbd&amp;nodeid=AADAAEAADAAG&amp;nodepath=%2fROOT%2fAAD%2fAADAAE%2fAADAAEAAD%2fAADAAEAADAAG&amp;level=4&amp;haschildren=&amp;populated=false&amp;title=3-3-23.+Furnishing+to%2c+purchase+of%2c+or+possession+by+persons+under+21+years+of+age+of+alcoholic+beverages%3b+identification%3b+serving%2c+or+handling+by+persons+under+21+years+of+age+in+the+course+of+employment%3b+seller%E2%80%99s+receipt+of+false+identification%3b+immunity+for+seeking+medical+assistance+for+alcohol+related+overdose.&amp;config=00JAA1MDBlYzczZi1lYjFlLTQxMTgtYWE3OS02YTgyOGM2NWJlMDYKAFBvZENhdGFsb2feed0oM9qoQOMCSJFX5qkd&amp;pddocfullpath=%2fshared%2fdocument%2fstatutes-legislation%2furn%3acontentItem%3a6348-FRF1-DYB7-W0PT-00008-00&amp;ecomp=vgf5kkk&amp;prid=a69defec-51b7-49ce-b984-9273d677cdc5" TargetMode="External"/><Relationship Id="rId112" Type="http://schemas.openxmlformats.org/officeDocument/2006/relationships/hyperlink" Target="https://advance.lexis.com/api/document/collection/statutes-legislation/id/6348-FV61-DYB7-W18R-00008-00?cite=O.C.G.A.%20%C2%A7%2016-12-142&amp;context=1000516" TargetMode="External"/><Relationship Id="rId16" Type="http://schemas.openxmlformats.org/officeDocument/2006/relationships/hyperlink" Target="https://law.justia.com/codes/georgia/title-49/chapter-7/section-49-7-6/" TargetMode="External"/><Relationship Id="rId107" Type="http://schemas.openxmlformats.org/officeDocument/2006/relationships/hyperlink" Target="https://advance.lexis.com/api/document/collection/statutes-legislation/id/6348-FX31-DYB7-W0X0-00008-00?cite=O.C.G.A.%20%C2%A7%2031-20-6&amp;context=1000516" TargetMode="External"/><Relationship Id="rId11" Type="http://schemas.openxmlformats.org/officeDocument/2006/relationships/hyperlink" Target="https://law.justia.com/codes/georgia/title-31/chapter-20/section-31-20-6/" TargetMode="External"/><Relationship Id="rId32" Type="http://schemas.openxmlformats.org/officeDocument/2006/relationships/hyperlink" Target="https://law.justia.com/codes/georgia/title-3/chapter-3/article-2/section-3-3-23/" TargetMode="External"/><Relationship Id="rId37" Type="http://schemas.openxmlformats.org/officeDocument/2006/relationships/hyperlink" Target="https://codes.findlaw.com/ga/title-20-education/ga-code-sect-20-2-143/" TargetMode="External"/><Relationship Id="rId53" Type="http://schemas.openxmlformats.org/officeDocument/2006/relationships/hyperlink" Target="https://advance.lexis.com/api/document/collection/statutes-legislation/id/6348-FV61-DYB7-W18R-00008-00?cite=O.C.G.A.%20%C2%A7%2016-12-142&amp;context=1000516" TargetMode="External"/><Relationship Id="rId58" Type="http://schemas.openxmlformats.org/officeDocument/2006/relationships/hyperlink" Target="https://advance.lexis.com/api/document/collection/statutes-legislation/id/6348-FV61-DYB7-W18R-00008-00?cite=O.C.G.A.%20%C2%A7%2016-12-142&amp;context=1000516" TargetMode="External"/><Relationship Id="rId74" Type="http://schemas.openxmlformats.org/officeDocument/2006/relationships/hyperlink" Target="https://advance.lexis.com/api/document/collection/statutes-legislation/id/6348-FX31-DYB7-W0X0-00008-00?cite=O.C.G.A.%20%C2%A7%2031-20-6&amp;context=1000516" TargetMode="External"/><Relationship Id="rId79" Type="http://schemas.openxmlformats.org/officeDocument/2006/relationships/hyperlink" Target="https://advance.lexis.com/api/document/collection/statutes-legislation/id/6348-FX31-DYB7-W0X0-00008-00?cite=O.C.G.A.%20%C2%A7%2031-20-6&amp;context=1000516" TargetMode="External"/><Relationship Id="rId102" Type="http://schemas.openxmlformats.org/officeDocument/2006/relationships/hyperlink" Target="https://advance.lexis.com/api/document/collection/statutes-legislation/id/6348-FX31-DYB7-W0X0-00008-00?cite=O.C.G.A.%20%C2%A7%2031-20-6&amp;context=1000516" TargetMode="External"/><Relationship Id="rId5" Type="http://schemas.openxmlformats.org/officeDocument/2006/relationships/hyperlink" Target="https://law.justia.com/codes/georgia/title-16/chapter-12/article-5/section-16-12-142/" TargetMode="External"/><Relationship Id="rId90" Type="http://schemas.openxmlformats.org/officeDocument/2006/relationships/hyperlink" Target="https://advance.lexis.com/documentpage/?pdmfid=1000516&amp;crid=00cc6fb0-a03a-499e-bf45-2b4421b48fbd&amp;nodeid=AADAAEAADAAG&amp;nodepath=%2fROOT%2fAAD%2fAADAAE%2fAADAAEAAD%2fAADAAEAADAAG&amp;level=4&amp;haschildren=&amp;populated=false&amp;title=3-3-23.+Furnishing+to%2c+purchase+of%2c+or+possession+by+persons+under+21+years+of+age+of+alcoholic+beverages%3b+identification%3b+serving%2c+or+handling+by+persons+under+21+years+of+age+in+the+course+of+employment%3b+seller%E2%80%99s+receipt+of+false+identification%3b+immunity+for+seeking+medical+assistance+for+alcohol+related+overdose.&amp;config=00JAA1MDBlYzczZi1lYjFlLTQxMTgtYWE3OS02YTgyOGM2NWJlMDYKAFBvZENhdGFsb2feed0oM9qoQOMCSJFX5qkd&amp;pddocfullpath=%2fshared%2fdocument%2fstatutes-legislation%2furn%3acontentItem%3a6348-FRF1-DYB7-W0PT-00008-00&amp;ecomp=vgf5kkk&amp;prid=a69defec-51b7-49ce-b984-9273d677cdc5" TargetMode="External"/><Relationship Id="rId95" Type="http://schemas.openxmlformats.org/officeDocument/2006/relationships/hyperlink" Target="https://advance.lexis.com/api/document/collection/statutes-legislation/id/6348-FV61-DYB7-W18R-00008-00?cite=O.C.G.A.%20%C2%A7%2016-12-142&amp;context=1000516" TargetMode="External"/><Relationship Id="rId22" Type="http://schemas.openxmlformats.org/officeDocument/2006/relationships/hyperlink" Target="https://law.justia.com/codes/georgia/title-49/chapter-7/section-49-7-6/" TargetMode="External"/><Relationship Id="rId27" Type="http://schemas.openxmlformats.org/officeDocument/2006/relationships/hyperlink" Target="https://law.justia.com/codes/georgia/title-43/chapter-10a/article-1/section-43-10a-17/" TargetMode="External"/><Relationship Id="rId43" Type="http://schemas.openxmlformats.org/officeDocument/2006/relationships/hyperlink" Target="https://advance.lexis.com/api/document/collection/statutes-legislation/id/6348-FV61-DYB7-W18R-00008-00?cite=O.C.G.A.%20%C2%A7%2016-12-142&amp;context=1000516" TargetMode="External"/><Relationship Id="rId48" Type="http://schemas.openxmlformats.org/officeDocument/2006/relationships/hyperlink" Target="https://advance.lexis.com/api/document/collection/statutes-legislation/id/6348-FX31-DYB7-W0X0-00008-00?cite=O.C.G.A.%20%C2%A7%2031-20-6&amp;context=1000516" TargetMode="External"/><Relationship Id="rId64" Type="http://schemas.openxmlformats.org/officeDocument/2006/relationships/hyperlink" Target="https://www.gadoe.org/External-Affairs-and-Policy/State-Board-of-Education/SBOE%20Rules/160-5-1-.10.pdf" TargetMode="External"/><Relationship Id="rId69" Type="http://schemas.openxmlformats.org/officeDocument/2006/relationships/hyperlink" Target="https://advance.lexis.com/api/document/collection/statutes-legislation/id/6348-FV61-DYB7-W18R-00008-00?cite=O.C.G.A.%20%C2%A7%2016-12-142&amp;context=1000516" TargetMode="External"/><Relationship Id="rId113" Type="http://schemas.openxmlformats.org/officeDocument/2006/relationships/hyperlink" Target="https://advance.lexis.com/api/document/collection/statutes-legislation/id/6348-FV61-DYB7-W18R-00008-00?cite=O.C.G.A.%20%C2%A7%2016-12-142&amp;context=1000516" TargetMode="External"/><Relationship Id="rId80" Type="http://schemas.openxmlformats.org/officeDocument/2006/relationships/hyperlink" Target="https://advance.lexis.com/api/document/collection/statutes-legislation/id/6348-FX31-DYB7-W0X0-00008-00?cite=O.C.G.A.%20%C2%A7%2031-20-6&amp;context=1000516" TargetMode="External"/><Relationship Id="rId85" Type="http://schemas.openxmlformats.org/officeDocument/2006/relationships/hyperlink" Target="https://advance.lexis.com/api/document/collection/statutes-legislation/id/6348-FV61-DYB7-W18R-00008-00?cite=O.C.G.A.%20%C2%A7%2016-12-142&amp;context=1000516" TargetMode="External"/><Relationship Id="rId12" Type="http://schemas.openxmlformats.org/officeDocument/2006/relationships/hyperlink" Target="https://law.justia.com/codes/georgia/title-31/chapter-20/section-31-20-6/" TargetMode="External"/><Relationship Id="rId17" Type="http://schemas.openxmlformats.org/officeDocument/2006/relationships/hyperlink" Target="https://law.justia.com/codes/georgia/title-16/chapter-12/article-5/section-16-12-142/" TargetMode="External"/><Relationship Id="rId33" Type="http://schemas.openxmlformats.org/officeDocument/2006/relationships/hyperlink" Target="https://law.justia.com/codes/georgia/title-20/chapter-2/article-16/part-3/section-20-2-771/" TargetMode="External"/><Relationship Id="rId38" Type="http://schemas.openxmlformats.org/officeDocument/2006/relationships/hyperlink" Target="https://law.justia.com/codes/georgia/title-49/chapter-5/article-14/section-49-5-281/" TargetMode="External"/><Relationship Id="rId59" Type="http://schemas.openxmlformats.org/officeDocument/2006/relationships/hyperlink" Target="https://advance.lexis.com/api/document/collection/statutes-legislation/id/6348-FXD1-DYB7-W15M-00008-00?cite=O.C.G.A.%20%C2%A7%2033-24-59.6&amp;context=1000516" TargetMode="External"/><Relationship Id="rId103" Type="http://schemas.openxmlformats.org/officeDocument/2006/relationships/hyperlink" Target="https://advance.lexis.com/api/document/collection/statutes-legislation/id/6348-FX31-DYB7-W0X0-00008-00?cite=O.C.G.A.%20%C2%A7%2031-20-6&amp;context=1000516" TargetMode="External"/><Relationship Id="rId108" Type="http://schemas.openxmlformats.org/officeDocument/2006/relationships/hyperlink" Target="https://advance.lexis.com/api/document/collection/statutes-legislation/id/6348-FV61-DYB7-W18R-00008-00?cite=O.C.G.A.%20%C2%A7%2016-12-142&amp;context=1000516" TargetMode="External"/><Relationship Id="rId54" Type="http://schemas.openxmlformats.org/officeDocument/2006/relationships/hyperlink" Target="https://advance.lexis.com/api/document/collection/statutes-legislation/id/6348-FV61-DYB7-W18R-00008-00?cite=O.C.G.A.%20%C2%A7%2016-12-142&amp;context=1000516" TargetMode="External"/><Relationship Id="rId70" Type="http://schemas.openxmlformats.org/officeDocument/2006/relationships/hyperlink" Target="https://advance.lexis.com/api/document/collection/statutes-legislation/id/6348-FV61-DYB7-W18R-00008-00?cite=O.C.G.A.%20%C2%A7%2016-12-142&amp;context=1000516" TargetMode="External"/><Relationship Id="rId75" Type="http://schemas.openxmlformats.org/officeDocument/2006/relationships/hyperlink" Target="https://advance.lexis.com/api/document/collection/statutes-legislation/id/6348-FX31-DYB7-W0X0-00008-00?cite=O.C.G.A.%20%C2%A7%2031-20-6&amp;context=1000516" TargetMode="External"/><Relationship Id="rId91" Type="http://schemas.openxmlformats.org/officeDocument/2006/relationships/hyperlink" Target="https://advance.lexis.com/api/document/collection/statutes-legislation/id/6348-FW31-DYB7-W15Y-00008-00?cite=O.C.G.A.%20%C2%A7%2020-2-771&amp;context=1000516" TargetMode="External"/><Relationship Id="rId96" Type="http://schemas.openxmlformats.org/officeDocument/2006/relationships/hyperlink" Target="https://advance.lexis.com/api/document/collection/statutes-legislation/id/6348-FV61-DYB7-W18R-00008-00?cite=O.C.G.A.%20%C2%A7%2016-12-142&amp;context=1000516" TargetMode="External"/><Relationship Id="rId1" Type="http://schemas.openxmlformats.org/officeDocument/2006/relationships/hyperlink" Target="https://law.justia.com/codes/georgia/title-21/chapter-2/article-10/section-21-2-380/" TargetMode="External"/><Relationship Id="rId6" Type="http://schemas.openxmlformats.org/officeDocument/2006/relationships/hyperlink" Target="https://law.justia.com/codes/georgia/title-16/chapter-12/article-5/section-16-12-142/" TargetMode="External"/><Relationship Id="rId15" Type="http://schemas.openxmlformats.org/officeDocument/2006/relationships/hyperlink" Target="https://law.justia.com/codes/georgia/title-16/chapter-12/article-5/section-16-12-142/" TargetMode="External"/><Relationship Id="rId23" Type="http://schemas.openxmlformats.org/officeDocument/2006/relationships/hyperlink" Target="https://law.justia.com/codes/georgia/title-16/chapter-12/article-5/section-16-12-142/" TargetMode="External"/><Relationship Id="rId28" Type="http://schemas.openxmlformats.org/officeDocument/2006/relationships/hyperlink" Target="https://law.justia.com/codes/georgia/title-33/chapter-24/article-1/section-33-24-59-6/" TargetMode="External"/><Relationship Id="rId36" Type="http://schemas.openxmlformats.org/officeDocument/2006/relationships/hyperlink" Target="https://law.justia.com/codes/georgia/title-20/chapter-2/article-6/part-14/section-20-2-316-3/" TargetMode="External"/><Relationship Id="rId49" Type="http://schemas.openxmlformats.org/officeDocument/2006/relationships/hyperlink" Target="https://advance.lexis.com/api/document/collection/statutes-legislation/id/6348-FX31-DYB7-W0X0-00008-00?cite=O.C.G.A.%20%C2%A7%2031-20-6&amp;context=1000516" TargetMode="External"/><Relationship Id="rId57" Type="http://schemas.openxmlformats.org/officeDocument/2006/relationships/hyperlink" Target="https://advance.lexis.com/api/document/collection/statutes-legislation/id/6348-FV61-DYB7-W18R-00008-00?cite=O.C.G.A.%20%C2%A7%2016-12-142&amp;context=1000516" TargetMode="External"/><Relationship Id="rId106" Type="http://schemas.openxmlformats.org/officeDocument/2006/relationships/hyperlink" Target="https://advance.lexis.com/api/document/collection/statutes-legislation/id/6348-FX31-DYB7-W0X0-00008-00?cite=O.C.G.A.%20%C2%A7%2031-20-6&amp;context=1000516" TargetMode="External"/><Relationship Id="rId114" Type="http://schemas.openxmlformats.org/officeDocument/2006/relationships/hyperlink" Target="https://advance.lexis.com/api/document/collection/statutes-legislation/id/6348-FXD1-DYB7-W15M-00008-00?cite=O.C.G.A.%20%C2%A7%2033-24-59.6&amp;context=1000516" TargetMode="External"/><Relationship Id="rId10" Type="http://schemas.openxmlformats.org/officeDocument/2006/relationships/hyperlink" Target="https://law.justia.com/codes/georgia/title-31/chapter-20/section-31-20-6/" TargetMode="External"/><Relationship Id="rId31" Type="http://schemas.openxmlformats.org/officeDocument/2006/relationships/hyperlink" Target="https://law.justia.com/codes/georgia/title-3/chapter-3/article-2/section-3-3-23/" TargetMode="External"/><Relationship Id="rId44" Type="http://schemas.openxmlformats.org/officeDocument/2006/relationships/hyperlink" Target="https://advance.lexis.com/api/document/collection/statutes-legislation/id/6348-FV61-DYB7-W18R-00008-00?cite=O.C.G.A.%20%C2%A7%2016-12-142&amp;context=1000516" TargetMode="External"/><Relationship Id="rId52" Type="http://schemas.openxmlformats.org/officeDocument/2006/relationships/hyperlink" Target="https://advance.lexis.com/api/document/collection/statutes-legislation/id/6348-FX31-DYB7-W0X0-00008-00?cite=O.C.G.A.%20%C2%A7%2031-20-6&amp;context=1000516" TargetMode="External"/><Relationship Id="rId60" Type="http://schemas.openxmlformats.org/officeDocument/2006/relationships/hyperlink" Target="https://advance.lexis.com/documentpage/?pdmfid=1000516&amp;crid=a030308c-22c4-4ad8-bcf0-086f0f40c0b0&amp;config=00JAA1MDBlYzczZi1lYjFlLTQxMTgtYWE3OS02YTgyOGM2NWJlMDYKAFBvZENhdGFsb2feed0oM9qoQOMCSJFX5qkd&amp;pddocfullpath=%2Fshared%2Fdocument%2Fstatutes-legislation%2Furn%3AcontentItem%3A6348-FVW1-DYB7-W4KC-00008-00&amp;pdcontentcomponentid=234186&amp;pdteaserkey=sr0&amp;pditab=allpods&amp;ecomp=8s65kkk&amp;earg=sr0&amp;prid=4136d8f0-4a05-4a01-9bae-ee02301afb3f" TargetMode="External"/><Relationship Id="rId65" Type="http://schemas.openxmlformats.org/officeDocument/2006/relationships/hyperlink" Target="https://www.gadoe.org/External-Affairs-and-Policy/State-Board-of-Education/SBOE%20Rules/160-5-1-.10.pdf" TargetMode="External"/><Relationship Id="rId73" Type="http://schemas.openxmlformats.org/officeDocument/2006/relationships/hyperlink" Target="https://advance.lexis.com/api/document/collection/statutes-legislation/id/6348-FV61-DYB7-W18R-00008-00?cite=O.C.G.A.%20%C2%A7%2016-12-142&amp;context=1000516" TargetMode="External"/><Relationship Id="rId78" Type="http://schemas.openxmlformats.org/officeDocument/2006/relationships/hyperlink" Target="https://advance.lexis.com/documentpage/?pdmfid=1000516&amp;crid=04517115-0b75-48e0-b2bf-be520650fab6&amp;nodeid=ABFABCAAH&amp;nodepath=%2FROOT%2FABF%2FABFABC%2FABFABCAAH&amp;level=3&amp;haschildren=&amp;populated=false&amp;title=%C2%A7+31-20-6.+Exemptions+from+requirements+of+chapter&amp;config=00JAA1MDBlYzczZi1lYjFlLTQxMTgtYWE3OS02YTgyOGM2NWJlMDYKAFBvZENhdGFsb2feed0oM9qoQOMCSJFX5qkd&amp;pddocfullpath=%2Fshared%2Fdocument%2Fstatutes-legislation%2Furn%3AcontentItem%3A6338-9NF1-FFFC-B33Y-00008-00&amp;ecomp=_g1_kkk&amp;prid=0385294b-e8b4-431a-96d9-caf513a48101" TargetMode="External"/><Relationship Id="rId81" Type="http://schemas.openxmlformats.org/officeDocument/2006/relationships/hyperlink" Target="https://advance.lexis.com/api/document/collection/statutes-legislation/id/6348-FV61-DYB7-W18R-00008-00?cite=O.C.G.A.%20%C2%A7%2016-12-142&amp;context=1000516" TargetMode="External"/><Relationship Id="rId86" Type="http://schemas.openxmlformats.org/officeDocument/2006/relationships/hyperlink" Target="https://advance.lexis.com/api/document/collection/statutes-legislation/id/6348-FV61-DYB7-W18R-00008-00?cite=O.C.G.A.%20%C2%A7%2016-12-142&amp;context=1000516" TargetMode="External"/><Relationship Id="rId94" Type="http://schemas.openxmlformats.org/officeDocument/2006/relationships/hyperlink" Target="https://advance.lexis.com/api/document/collection/statutes-legislation/id/6348-FW71-DYB7-W2XK-00008-00?cite=O.C.G.A.%20%C2%A7%2021-2-380&amp;context=1000516" TargetMode="External"/><Relationship Id="rId99" Type="http://schemas.openxmlformats.org/officeDocument/2006/relationships/hyperlink" Target="https://advance.lexis.com/api/document/collection/statutes-legislation/id/6348-FV61-DYB7-W18R-00008-00?cite=O.C.G.A.%20%C2%A7%2016-12-142&amp;context=1000516" TargetMode="External"/><Relationship Id="rId101" Type="http://schemas.openxmlformats.org/officeDocument/2006/relationships/hyperlink" Target="https://advance.lexis.com/api/document/collection/statutes-legislation/id/6348-FV61-DYB7-W18R-00008-00?cite=O.C.G.A.%20%C2%A7%2016-12-142&amp;context=1000516" TargetMode="External"/><Relationship Id="rId4" Type="http://schemas.openxmlformats.org/officeDocument/2006/relationships/hyperlink" Target="https://law.justia.com/codes/georgia/title-16/chapter-12/article-5/section-16-12-142/" TargetMode="External"/><Relationship Id="rId9" Type="http://schemas.openxmlformats.org/officeDocument/2006/relationships/hyperlink" Target="https://law.justia.com/codes/georgia/title-31/chapter-20/section-31-20-6/" TargetMode="External"/><Relationship Id="rId13" Type="http://schemas.openxmlformats.org/officeDocument/2006/relationships/hyperlink" Target="https://law.justia.com/codes/georgia/title-31/chapter-20/section-31-20-6/" TargetMode="External"/><Relationship Id="rId18" Type="http://schemas.openxmlformats.org/officeDocument/2006/relationships/hyperlink" Target="https://law.justia.com/codes/georgia/title-49/chapter-7/section-49-7-6/" TargetMode="External"/><Relationship Id="rId39" Type="http://schemas.openxmlformats.org/officeDocument/2006/relationships/hyperlink" Target="https://advance.lexis.com/api/document/collection/statutes-legislation/id/6348-FW71-DYB7-W2XK-00008-00?cite=O.C.G.A.%20%C2%A7%2021-2-380&amp;context=1000516" TargetMode="External"/><Relationship Id="rId109" Type="http://schemas.openxmlformats.org/officeDocument/2006/relationships/hyperlink" Target="https://advance.lexis.com/api/document/collection/statutes-legislation/id/6348-FV61-DYB7-W18R-00008-00?cite=O.C.G.A.%20%C2%A7%2016-12-142&amp;context=1000516" TargetMode="External"/><Relationship Id="rId34" Type="http://schemas.openxmlformats.org/officeDocument/2006/relationships/hyperlink" Target="https://rules.sos.ga.gov/gac/160-5-1-.10" TargetMode="External"/><Relationship Id="rId50" Type="http://schemas.openxmlformats.org/officeDocument/2006/relationships/hyperlink" Target="https://advance.lexis.com/api/document/collection/statutes-legislation/id/6348-FX31-DYB7-W0X0-00008-00?cite=O.C.G.A.%20%C2%A7%2031-20-6&amp;context=1000516" TargetMode="External"/><Relationship Id="rId55" Type="http://schemas.openxmlformats.org/officeDocument/2006/relationships/hyperlink" Target="https://advance.lexis.com/api/document/collection/statutes-legislation/id/6348-FV61-DYB7-W18R-00008-00?cite=O.C.G.A.%20%C2%A7%2016-12-142&amp;context=1000516" TargetMode="External"/><Relationship Id="rId76" Type="http://schemas.openxmlformats.org/officeDocument/2006/relationships/hyperlink" Target="https://advance.lexis.com/api/document/collection/statutes-legislation/id/6348-FX31-DYB7-W0X0-00008-00?cite=O.C.G.A.%20%C2%A7%2031-20-6&amp;context=1000516" TargetMode="External"/><Relationship Id="rId97" Type="http://schemas.openxmlformats.org/officeDocument/2006/relationships/hyperlink" Target="https://advance.lexis.com/api/document/collection/statutes-legislation/id/6348-FV61-DYB7-W18R-00008-00?cite=O.C.G.A.%20%C2%A7%2016-12-142&amp;context=1000516" TargetMode="External"/><Relationship Id="rId104" Type="http://schemas.openxmlformats.org/officeDocument/2006/relationships/hyperlink" Target="https://advance.lexis.com/api/document/collection/statutes-legislation/id/6348-FX31-DYB7-W0X0-00008-00?cite=O.C.G.A.%20%C2%A7%2031-20-6&amp;context=1000516" TargetMode="External"/><Relationship Id="rId7" Type="http://schemas.openxmlformats.org/officeDocument/2006/relationships/hyperlink" Target="https://law.justia.com/codes/georgia/title-16/chapter-12/article-5/section-16-12-142/" TargetMode="External"/><Relationship Id="rId71" Type="http://schemas.openxmlformats.org/officeDocument/2006/relationships/hyperlink" Target="https://advance.lexis.com/api/document/collection/statutes-legislation/id/6348-FV61-DYB7-W18R-00008-00?cite=O.C.G.A.%20%C2%A7%2016-12-142&amp;context=1000516" TargetMode="External"/><Relationship Id="rId92" Type="http://schemas.openxmlformats.org/officeDocument/2006/relationships/hyperlink" Target="https://www.gadoe.org/External-Affairs-and-Policy/State-Board-of-Education/SBOE%20Rules/160-5-1-.10.pdf" TargetMode="External"/><Relationship Id="rId2" Type="http://schemas.openxmlformats.org/officeDocument/2006/relationships/hyperlink" Target="https://law.justia.com/codes/georgia/title-16/chapter-12/article-5/section-16-12-142/" TargetMode="External"/><Relationship Id="rId29" Type="http://schemas.openxmlformats.org/officeDocument/2006/relationships/hyperlink" Target="https://law.justia.com/codes/georgia/title-7/chapter-6/section-7-6-1/" TargetMode="External"/><Relationship Id="rId24" Type="http://schemas.openxmlformats.org/officeDocument/2006/relationships/hyperlink" Target="https://law.justia.com/codes/georgia/title-49/chapter-7/section-49-7-6/" TargetMode="External"/><Relationship Id="rId40" Type="http://schemas.openxmlformats.org/officeDocument/2006/relationships/hyperlink" Target="https://advance.lexis.com/api/document/collection/statutes-legislation/id/6348-FV61-DYB7-W18R-00008-00?cite=O.C.G.A.%20%C2%A7%2016-12-142&amp;context=1000516" TargetMode="External"/><Relationship Id="rId45" Type="http://schemas.openxmlformats.org/officeDocument/2006/relationships/hyperlink" Target="https://advance.lexis.com/api/document/collection/statutes-legislation/id/6348-FV61-DYB7-W18R-00008-00?cite=O.C.G.A.%20%C2%A7%2016-12-142&amp;context=1000516" TargetMode="External"/><Relationship Id="rId66" Type="http://schemas.openxmlformats.org/officeDocument/2006/relationships/hyperlink" Target="https://advance.lexis.com/api/document/collection/statutes-legislation/id/6348-FW71-DYB7-W2XK-00008-00?cite=O.C.G.A.%20%C2%A7%2021-2-380&amp;context=1000516" TargetMode="External"/><Relationship Id="rId87" Type="http://schemas.openxmlformats.org/officeDocument/2006/relationships/hyperlink" Target="https://advance.lexis.com/api/document/collection/statutes-legislation/id/6348-FXD1-DYB7-W15M-00008-00?cite=O.C.G.A.%20%C2%A7%2033-24-59.6&amp;context=1000516" TargetMode="External"/><Relationship Id="rId110" Type="http://schemas.openxmlformats.org/officeDocument/2006/relationships/hyperlink" Target="https://advance.lexis.com/api/document/collection/statutes-legislation/id/6348-FV61-DYB7-W18R-00008-00?cite=O.C.G.A.%20%C2%A7%2016-12-142&amp;context=1000516" TargetMode="External"/><Relationship Id="rId115" Type="http://schemas.openxmlformats.org/officeDocument/2006/relationships/hyperlink" Target="https://advance.lexis.com/api/document/collection/statutes-legislation/id/6348-FW31-DYB7-W15Y-00008-00?cite=O.C.G.A.%20%C2%A7%2020-2-771&amp;context=1000516" TargetMode="External"/><Relationship Id="rId61" Type="http://schemas.openxmlformats.org/officeDocument/2006/relationships/hyperlink" Target="https://advance.lexis.com/documentpage/?pdmfid=1000516&amp;crid=33677442-8e7e-4ea7-8e46-a096821c3da3&amp;nodeid=AADAAEAADAAG&amp;nodepath=%2fROOT%2fAAD%2fAADAAE%2fAADAAEAAD%2fAADAAEAADAAG&amp;level=4&amp;haschildren=&amp;populated=false&amp;title=3-3-23.+Furnishing+to%2c+purchase+of%2c+or+possession+by+persons+under+21+years+of+age+of+alcoholic+beverages%3b+identification%3b+serving%2c+or+handling+by+persons+under+21+years+of+age+in+the+course+of+employment%3b+seller%E2%80%99s+receipt+of+false+identification%3b+immunity+for+seeking+medical+assistance+for+alcohol+related+overdose.&amp;config=00JAA1MDBlYzczZi1lYjFlLTQxMTgtYWE3OS02YTgyOGM2NWJlMDYKAFBvZENhdGFsb2feed0oM9qoQOMCSJFX5qkd&amp;pddocfullpath=%2fshared%2fdocument%2fstatutes-legislation%2furn%3acontentItem%3a6348-FRF1-DYB7-W0PT-00008-00&amp;ecomp=vgf5kkk&amp;prid=a69defec-51b7-49ce-b984-9273d677cdc5" TargetMode="External"/><Relationship Id="rId82" Type="http://schemas.openxmlformats.org/officeDocument/2006/relationships/hyperlink" Target="https://advance.lexis.com/api/document/collection/statutes-legislation/id/6348-FV61-DYB7-W18R-00008-00?cite=O.C.G.A.%20%C2%A7%2016-12-142&amp;context=1000516" TargetMode="External"/><Relationship Id="rId19" Type="http://schemas.openxmlformats.org/officeDocument/2006/relationships/hyperlink" Target="https://law.justia.com/codes/georgia/title-16/chapter-12/article-5/section-16-12-142/" TargetMode="External"/><Relationship Id="rId14" Type="http://schemas.openxmlformats.org/officeDocument/2006/relationships/hyperlink" Target="https://law.justia.com/codes/georgia/title-31/chapter-20/section-31-20-6/" TargetMode="External"/><Relationship Id="rId30" Type="http://schemas.openxmlformats.org/officeDocument/2006/relationships/hyperlink" Target="https://law.justia.com/codes/georgia/title-19/chapter-7/article-1/section-19-7-5/" TargetMode="External"/><Relationship Id="rId35" Type="http://schemas.openxmlformats.org/officeDocument/2006/relationships/hyperlink" Target="https://rules.sos.ga.gov/gac/160-5-1-.10" TargetMode="External"/><Relationship Id="rId56" Type="http://schemas.openxmlformats.org/officeDocument/2006/relationships/hyperlink" Target="https://advance.lexis.com/api/document/collection/statutes-legislation/id/6348-FV61-DYB7-W18R-00008-00?cite=O.C.G.A.%20%C2%A7%2016-12-142&amp;context=1000516" TargetMode="External"/><Relationship Id="rId77" Type="http://schemas.openxmlformats.org/officeDocument/2006/relationships/hyperlink" Target="https://advance.lexis.com/api/document/collection/statutes-legislation/id/6348-FX31-DYB7-W0X0-00008-00?cite=O.C.G.A.%20%C2%A7%2031-20-6&amp;context=1000516" TargetMode="External"/><Relationship Id="rId100" Type="http://schemas.openxmlformats.org/officeDocument/2006/relationships/hyperlink" Target="https://advance.lexis.com/api/document/collection/statutes-legislation/id/6348-FV61-DYB7-W18R-00008-00?cite=O.C.G.A.%20%C2%A7%2016-12-142&amp;context=1000516" TargetMode="External"/><Relationship Id="rId105" Type="http://schemas.openxmlformats.org/officeDocument/2006/relationships/hyperlink" Target="https://advance.lexis.com/api/document/collection/statutes-legislation/id/6348-FX31-DYB7-W0X0-00008-00?cite=O.C.G.A.%20%C2%A7%2031-20-6&amp;context=1000516" TargetMode="External"/><Relationship Id="rId8" Type="http://schemas.openxmlformats.org/officeDocument/2006/relationships/hyperlink" Target="https://law.justia.com/codes/georgia/title-16/chapter-12/article-5/section-16-12-142/" TargetMode="External"/><Relationship Id="rId51" Type="http://schemas.openxmlformats.org/officeDocument/2006/relationships/hyperlink" Target="https://advance.lexis.com/api/document/collection/statutes-legislation/id/6348-FX31-DYB7-W0X0-00008-00?cite=O.C.G.A.%20%C2%A7%2031-20-6&amp;context=1000516" TargetMode="External"/><Relationship Id="rId72" Type="http://schemas.openxmlformats.org/officeDocument/2006/relationships/hyperlink" Target="https://advance.lexis.com/api/document/collection/statutes-legislation/id/6348-FV61-DYB7-W18R-00008-00?cite=O.C.G.A.%20%C2%A7%2016-12-142&amp;context=1000516" TargetMode="External"/><Relationship Id="rId93" Type="http://schemas.openxmlformats.org/officeDocument/2006/relationships/hyperlink" Target="https://www.gadoe.org/External-Affairs-and-Policy/State-Board-of-Education/SBOE%20Rules/160-5-1-.10.pdf" TargetMode="External"/><Relationship Id="rId98" Type="http://schemas.openxmlformats.org/officeDocument/2006/relationships/hyperlink" Target="https://advance.lexis.com/api/document/collection/statutes-legislation/id/6348-FV61-DYB7-W18R-00008-00?cite=O.C.G.A.%20%C2%A7%2016-12-142&amp;context=1000516" TargetMode="External"/><Relationship Id="rId3" Type="http://schemas.openxmlformats.org/officeDocument/2006/relationships/hyperlink" Target="https://law.justia.com/codes/georgia/title-16/chapter-12/article-5/section-16-12-142/" TargetMode="External"/><Relationship Id="rId25" Type="http://schemas.openxmlformats.org/officeDocument/2006/relationships/hyperlink" Target="https://law.justia.com/codes/georgia/title-16/chapter-12/article-5/section-16-12-142/" TargetMode="External"/><Relationship Id="rId46" Type="http://schemas.openxmlformats.org/officeDocument/2006/relationships/hyperlink" Target="https://advance.lexis.com/api/document/collection/statutes-legislation/id/6348-FV61-DYB7-W18R-00008-00?cite=O.C.G.A.%20%C2%A7%2016-12-142&amp;context=1000516" TargetMode="External"/><Relationship Id="rId67" Type="http://schemas.openxmlformats.org/officeDocument/2006/relationships/hyperlink" Target="https://advance.lexis.com/api/document/collection/statutes-legislation/id/6348-FV61-DYB7-W18R-00008-00?cite=O.C.G.A.%20%C2%A7%2016-12-142&amp;context=1000516" TargetMode="External"/><Relationship Id="rId20" Type="http://schemas.openxmlformats.org/officeDocument/2006/relationships/hyperlink" Target="https://law.justia.com/codes/georgia/title-49/chapter-7/section-49-7-6/" TargetMode="External"/><Relationship Id="rId41" Type="http://schemas.openxmlformats.org/officeDocument/2006/relationships/hyperlink" Target="https://advance.lexis.com/api/document/collection/statutes-legislation/id/6348-FV61-DYB7-W18R-00008-00?cite=O.C.G.A.%20%C2%A7%2016-12-142&amp;context=1000516" TargetMode="External"/><Relationship Id="rId62" Type="http://schemas.openxmlformats.org/officeDocument/2006/relationships/hyperlink" Target="https://advance.lexis.com/documentpage/?pdmfid=1000516&amp;crid=33677442-8e7e-4ea7-8e46-a096821c3da3&amp;nodeid=AADAAEAADAAG&amp;nodepath=%2fROOT%2fAAD%2fAADAAE%2fAADAAEAAD%2fAADAAEAADAAG&amp;level=4&amp;haschildren=&amp;populated=false&amp;title=3-3-23.+Furnishing+to%2c+purchase+of%2c+or+possession+by+persons+under+21+years+of+age+of+alcoholic+beverages%3b+identification%3b+serving%2c+or+handling+by+persons+under+21+years+of+age+in+the+course+of+employment%3b+seller%E2%80%99s+receipt+of+false+identification%3b+immunity+for+seeking+medical+assistance+for+alcohol+related+overdose.&amp;config=00JAA1MDBlYzczZi1lYjFlLTQxMTgtYWE3OS02YTgyOGM2NWJlMDYKAFBvZENhdGFsb2feed0oM9qoQOMCSJFX5qkd&amp;pddocfullpath=%2fshared%2fdocument%2fstatutes-legislation%2furn%3acontentItem%3a6348-FRF1-DYB7-W0PT-00008-00&amp;ecomp=vgf5kkk&amp;prid=a69defec-51b7-49ce-b984-9273d677cdc5" TargetMode="External"/><Relationship Id="rId83" Type="http://schemas.openxmlformats.org/officeDocument/2006/relationships/hyperlink" Target="https://advance.lexis.com/api/document/collection/statutes-legislation/id/6348-FV61-DYB7-W18R-00008-00?cite=O.C.G.A.%20%C2%A7%2016-12-142&amp;context=1000516" TargetMode="External"/><Relationship Id="rId88" Type="http://schemas.openxmlformats.org/officeDocument/2006/relationships/hyperlink" Target="https://advance.lexis.com/documentpage/?pdmfid=1000516&amp;crid=a030308c-22c4-4ad8-bcf0-086f0f40c0b0&amp;config=00JAA1MDBlYzczZi1lYjFlLTQxMTgtYWE3OS02YTgyOGM2NWJlMDYKAFBvZENhdGFsb2feed0oM9qoQOMCSJFX5qkd&amp;pddocfullpath=%2Fshared%2Fdocument%2Fstatutes-legislation%2Furn%3AcontentItem%3A6348-FVW1-DYB7-W4KC-00008-00&amp;pdcontentcomponentid=234186&amp;pdteaserkey=sr0&amp;pditab=allpods&amp;ecomp=8s65kkk&amp;earg=sr0&amp;prid=4136d8f0-4a05-4a01-9bae-ee02301afb3f" TargetMode="External"/><Relationship Id="rId111" Type="http://schemas.openxmlformats.org/officeDocument/2006/relationships/hyperlink" Target="https://advance.lexis.com/api/document/collection/statutes-legislation/id/6348-FV61-DYB7-W18R-00008-00?cite=O.C.G.A.%20%C2%A7%2016-12-142&amp;context=1000516"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hawaiipublicschools.org/TeachingAndLearning/HealthAndNutrition/sexed/Pages/default.aspx" TargetMode="External"/><Relationship Id="rId21" Type="http://schemas.openxmlformats.org/officeDocument/2006/relationships/hyperlink" Target="https://www.capitol.hawaii.gov/hrscurrent/Vol12_Ch0501-0588/HRS0572/HRS_0572-0012_0001.htm" TargetMode="External"/><Relationship Id="rId42" Type="http://schemas.openxmlformats.org/officeDocument/2006/relationships/hyperlink" Target="https://www.capitol.hawaii.gov/hrscurrent/Vol12_Ch0501-0588/HRS0572/HRS_0572-0012_0001.htm" TargetMode="External"/><Relationship Id="rId47" Type="http://schemas.openxmlformats.org/officeDocument/2006/relationships/hyperlink" Target="https://www.capitol.hawaii.gov/hrscurrent/vol05_ch0261-0319/hrs0302a/hrs_0302a-1140.htm" TargetMode="External"/><Relationship Id="rId63" Type="http://schemas.openxmlformats.org/officeDocument/2006/relationships/hyperlink" Target="https://www.capitol.hawaii.gov/hrscurrent/Vol12_Ch0501-0588/HRS0572/HRS_0572-0012_0001.htm" TargetMode="External"/><Relationship Id="rId68" Type="http://schemas.openxmlformats.org/officeDocument/2006/relationships/hyperlink" Target="https://www.capitol.hawaii.gov/hrscurrent/vol05_ch0261-0319/hrs0302a/hrs_0302a-1140.htm" TargetMode="External"/><Relationship Id="rId84" Type="http://schemas.openxmlformats.org/officeDocument/2006/relationships/hyperlink" Target="https://www.capitol.hawaii.gov/hrscurrent/Vol12_Ch0501-0588/HRS0572/HRS_0572-0012_0001.htm" TargetMode="External"/><Relationship Id="rId16" Type="http://schemas.openxmlformats.org/officeDocument/2006/relationships/hyperlink" Target="https://www.capitol.hawaii.gov/hrscurrent/Vol07_Ch0346-0398/HRS0350/HRS_0350-0001_0001.htm" TargetMode="External"/><Relationship Id="rId11" Type="http://schemas.openxmlformats.org/officeDocument/2006/relationships/hyperlink" Target="https://casetext.com/statute/hawaii-revised-statutes/division-1-government/title-19-health/chapter-327e-uniform-health-care-decisions-act-modified/section-327e-2-definitions" TargetMode="External"/><Relationship Id="rId32" Type="http://schemas.openxmlformats.org/officeDocument/2006/relationships/hyperlink" Target="https://www.capitol.hawaii.gov/hrscurrent/Vol10_Ch0436-0474/HRS0453/HRS_0453-0016.htm" TargetMode="External"/><Relationship Id="rId37" Type="http://schemas.openxmlformats.org/officeDocument/2006/relationships/hyperlink" Target="https://www.capitol.hawaii.gov/hrscurrent/Vol09_Ch0431-0435H/HRS0431/HRS_0431-0010A-0116_0007.htm" TargetMode="External"/><Relationship Id="rId53" Type="http://schemas.openxmlformats.org/officeDocument/2006/relationships/hyperlink" Target="https://www.capitol.hawaii.gov/hrscurrent/Vol10_Ch0436-0474/HRS0453/HRS_0453-0016.htm" TargetMode="External"/><Relationship Id="rId58" Type="http://schemas.openxmlformats.org/officeDocument/2006/relationships/hyperlink" Target="https://www.capitol.hawaii.gov/hrscurrent/Vol09_Ch0431-0435H/HRS0431/HRS_0431-0010A-0116_0007.htm" TargetMode="External"/><Relationship Id="rId74" Type="http://schemas.openxmlformats.org/officeDocument/2006/relationships/hyperlink" Target="https://www.capitol.hawaii.gov/hrscurrent/Vol10_Ch0436-0474/HRS0453/HRS_0453-0016.htm" TargetMode="External"/><Relationship Id="rId79" Type="http://schemas.openxmlformats.org/officeDocument/2006/relationships/hyperlink" Target="https://www.capitol.hawaii.gov/hrscurrent/Vol09_Ch0431-0435H/HRS0431/HRS_0431-0010A-0116_0007.htm" TargetMode="External"/><Relationship Id="rId5" Type="http://schemas.openxmlformats.org/officeDocument/2006/relationships/hyperlink" Target="https://www.capitol.hawaii.gov/hrscurrent/Vol10_Ch0436-0474/HRS0453/HRS_0453-0016.htm" TargetMode="External"/><Relationship Id="rId19" Type="http://schemas.openxmlformats.org/officeDocument/2006/relationships/hyperlink" Target="https://www.capitol.hawaii.gov/hrscurrent/Vol12_Ch0501-0588/HRS0572/HRS_0572-0012_0001.htm" TargetMode="External"/><Relationship Id="rId14" Type="http://schemas.openxmlformats.org/officeDocument/2006/relationships/hyperlink" Target="https://law.justia.com/codes/hawaii/title-26/chapter-489/section-489-3/" TargetMode="External"/><Relationship Id="rId22" Type="http://schemas.openxmlformats.org/officeDocument/2006/relationships/hyperlink" Target="https://www.capitol.hawaii.gov/hrscurrent/Vol12_Ch0501-0588/HRS0572/HRS_0572-0012_0001.htm" TargetMode="External"/><Relationship Id="rId27" Type="http://schemas.openxmlformats.org/officeDocument/2006/relationships/hyperlink" Target="https://law.justia.com/codes/hawaii/title-31/chapter-587a/section-587a-3-1/" TargetMode="External"/><Relationship Id="rId30" Type="http://schemas.openxmlformats.org/officeDocument/2006/relationships/hyperlink" Target="https://www.capitol.hawaii.gov/hrscurrent/Vol10_Ch0436-0474/HRS0453/HRS_0453-0016.htm" TargetMode="External"/><Relationship Id="rId35" Type="http://schemas.openxmlformats.org/officeDocument/2006/relationships/hyperlink" Target="https://www.capitol.hawaii.gov/hrscurrent/Vol10_Ch0436-0474/HRS0453/HRS_0453-0016.htm" TargetMode="External"/><Relationship Id="rId43" Type="http://schemas.openxmlformats.org/officeDocument/2006/relationships/hyperlink" Target="https://www.capitol.hawaii.gov/hrscurrent/Vol12_Ch0501-0588/HRS0572/HRS_0572-0012_0002.htm" TargetMode="External"/><Relationship Id="rId48" Type="http://schemas.openxmlformats.org/officeDocument/2006/relationships/hyperlink" Target="https://www.capitol.hawaii.gov/hrscurrent/vol05_ch0261-0319/hrs0302a/hrs_0302a-1139.htm" TargetMode="External"/><Relationship Id="rId56" Type="http://schemas.openxmlformats.org/officeDocument/2006/relationships/hyperlink" Target="https://www.capitol.hawaii.gov/hrscurrent/Vol10_Ch0436-0474/HRS0453/HRS_0453-0016.htm" TargetMode="External"/><Relationship Id="rId64" Type="http://schemas.openxmlformats.org/officeDocument/2006/relationships/hyperlink" Target="https://www.capitol.hawaii.gov/hrscurrent/Vol12_Ch0501-0588/HRS0572/HRS_0572-0012_0002.htm" TargetMode="External"/><Relationship Id="rId69" Type="http://schemas.openxmlformats.org/officeDocument/2006/relationships/hyperlink" Target="https://www.capitol.hawaii.gov/hrscurrent/vol05_ch0261-0319/hrs0302a/hrs_0302a-1139.htm" TargetMode="External"/><Relationship Id="rId77" Type="http://schemas.openxmlformats.org/officeDocument/2006/relationships/hyperlink" Target="https://www.capitol.hawaii.gov/hrscurrent/Vol10_Ch0436-0474/HRS0453/HRS_0453-0016.htm" TargetMode="External"/><Relationship Id="rId8" Type="http://schemas.openxmlformats.org/officeDocument/2006/relationships/hyperlink" Target="https://www.capitol.hawaii.gov/hrscurrent/Vol10_Ch0436-0474/HRS0453/HRS_0453-0016.htm" TargetMode="External"/><Relationship Id="rId51" Type="http://schemas.openxmlformats.org/officeDocument/2006/relationships/hyperlink" Target="https://www.capitol.hawaii.gov/hrscurrent/Vol10_Ch0436-0474/HRS0453/HRS_0453-0016.htm" TargetMode="External"/><Relationship Id="rId72" Type="http://schemas.openxmlformats.org/officeDocument/2006/relationships/hyperlink" Target="https://www.capitol.hawaii.gov/hrscurrent/Vol10_Ch0436-0474/HRS0453/HRS_0453-0016.htm" TargetMode="External"/><Relationship Id="rId80" Type="http://schemas.openxmlformats.org/officeDocument/2006/relationships/hyperlink" Target="https://www.capitol.hawaii.gov/hrscurrent/Vol12_Ch0501-0588/HRS0572/HRS_0572-0012_0002.htm" TargetMode="External"/><Relationship Id="rId85" Type="http://schemas.openxmlformats.org/officeDocument/2006/relationships/hyperlink" Target="http://www.capitol.hawaii.gov/hrscurrent/Vol05_Ch0261-0319/HRS0302A/HRS_0302A-1156.htm" TargetMode="External"/><Relationship Id="rId3" Type="http://schemas.openxmlformats.org/officeDocument/2006/relationships/hyperlink" Target="https://www.capitol.hawaii.gov/hrscurrent/Vol10_Ch0436-0474/HRS0453/HRS_0453-0016.htm" TargetMode="External"/><Relationship Id="rId12" Type="http://schemas.openxmlformats.org/officeDocument/2006/relationships/hyperlink" Target="https://www.capitol.hawaii.gov/hrscurrent/Vol09_Ch0431-0435H/HRS0431/HRS_0431-0010A-0116_0007.htm" TargetMode="External"/><Relationship Id="rId17" Type="http://schemas.openxmlformats.org/officeDocument/2006/relationships/hyperlink" Target="https://www.capitol.hawaii.gov/hrscurrent/Vol14_Ch0701-0853/HRS0712/HRS_0712-1250_0005.htm" TargetMode="External"/><Relationship Id="rId25" Type="http://schemas.openxmlformats.org/officeDocument/2006/relationships/hyperlink" Target="https://www.capitol.hawaii.gov/hrscurrent/vol05_ch0261-0319/hrs0302a/hrs_0302a-1139.htm" TargetMode="External"/><Relationship Id="rId33" Type="http://schemas.openxmlformats.org/officeDocument/2006/relationships/hyperlink" Target="https://www.capitol.hawaii.gov/hrscurrent/Vol10_Ch0436-0474/HRS0453/HRS_0453-0016.htm" TargetMode="External"/><Relationship Id="rId38" Type="http://schemas.openxmlformats.org/officeDocument/2006/relationships/hyperlink" Target="https://www.capitol.hawaii.gov/hrscurrent/Vol12_Ch0501-0588/HRS0572/HRS_0572-0012_0002.htm" TargetMode="External"/><Relationship Id="rId46" Type="http://schemas.openxmlformats.org/officeDocument/2006/relationships/hyperlink" Target="http://www.capitol.hawaii.gov/hrscurrent/Vol05_Ch0261-0319/HRS0302A/HRS_0302A-1156.htm" TargetMode="External"/><Relationship Id="rId59" Type="http://schemas.openxmlformats.org/officeDocument/2006/relationships/hyperlink" Target="https://www.capitol.hawaii.gov/hrscurrent/Vol12_Ch0501-0588/HRS0572/HRS_0572-0012_0002.htm" TargetMode="External"/><Relationship Id="rId67" Type="http://schemas.openxmlformats.org/officeDocument/2006/relationships/hyperlink" Target="http://www.capitol.hawaii.gov/hrscurrent/Vol05_Ch0261-0319/HRS0302A/HRS_0302A-1156.htm" TargetMode="External"/><Relationship Id="rId20" Type="http://schemas.openxmlformats.org/officeDocument/2006/relationships/hyperlink" Target="https://www.capitol.hawaii.gov/hrscurrent/Vol12_Ch0501-0588/HRS0572/HRS_0572-0012_0002.htm" TargetMode="External"/><Relationship Id="rId41" Type="http://schemas.openxmlformats.org/officeDocument/2006/relationships/hyperlink" Target="https://www.capitol.hawaii.gov/hrscurrent/Vol05_Ch0261-0319/HRS0281/HRS_0281-0101_0005.htm" TargetMode="External"/><Relationship Id="rId54" Type="http://schemas.openxmlformats.org/officeDocument/2006/relationships/hyperlink" Target="https://www.capitol.hawaii.gov/hrscurrent/Vol10_Ch0436-0474/HRS0453/HRS_0453-0016.htm" TargetMode="External"/><Relationship Id="rId62" Type="http://schemas.openxmlformats.org/officeDocument/2006/relationships/hyperlink" Target="https://www.capitol.hawaii.gov/hrscurrent/Vol05_Ch0261-0319/HRS0281/HRS_0281-0101_0005.htm" TargetMode="External"/><Relationship Id="rId70" Type="http://schemas.openxmlformats.org/officeDocument/2006/relationships/hyperlink" Target="https://www.capitol.hawaii.gov/hrscurrent/Vol01_Ch0001-0042F/HRS0011/HRS_0011-0101.htm" TargetMode="External"/><Relationship Id="rId75" Type="http://schemas.openxmlformats.org/officeDocument/2006/relationships/hyperlink" Target="https://www.capitol.hawaii.gov/hrscurrent/Vol10_Ch0436-0474/HRS0453/HRS_0453-0016.htm" TargetMode="External"/><Relationship Id="rId83" Type="http://schemas.openxmlformats.org/officeDocument/2006/relationships/hyperlink" Target="https://www.capitol.hawaii.gov/hrscurrent/Vol12_Ch0501-0588/HRS0572/HRS_0572-0012_0001.htm" TargetMode="External"/><Relationship Id="rId1" Type="http://schemas.openxmlformats.org/officeDocument/2006/relationships/hyperlink" Target="https://www.capitol.hawaii.gov/hrscurrent/Vol01_Ch0001-0042F/HRS0011/HRS_0011-0101.htm" TargetMode="External"/><Relationship Id="rId6" Type="http://schemas.openxmlformats.org/officeDocument/2006/relationships/hyperlink" Target="https://www.capitol.hawaii.gov/hrscurrent/Vol10_Ch0436-0474/HRS0453/HRS_0453-0016.htm" TargetMode="External"/><Relationship Id="rId15" Type="http://schemas.openxmlformats.org/officeDocument/2006/relationships/hyperlink" Target="https://law.justia.com/codes/hawaii/title-26/chapter-489/section-489-3/" TargetMode="External"/><Relationship Id="rId23" Type="http://schemas.openxmlformats.org/officeDocument/2006/relationships/hyperlink" Target="http://www.capitol.hawaii.gov/hrscurrent/Vol05_Ch0261-0319/HRS0302A/HRS_0302A-1156.htm" TargetMode="External"/><Relationship Id="rId28" Type="http://schemas.openxmlformats.org/officeDocument/2006/relationships/hyperlink" Target="https://www.capitol.hawaii.gov/hrscurrent/Vol01_Ch0001-0042F/HRS0011/HRS_0011-0101.htm" TargetMode="External"/><Relationship Id="rId36" Type="http://schemas.openxmlformats.org/officeDocument/2006/relationships/hyperlink" Target="https://www.capitol.hawaii.gov/hrscurrent/Vol10_Ch0436-0474/HRS0453/HRS_0453-0016.htm" TargetMode="External"/><Relationship Id="rId49" Type="http://schemas.openxmlformats.org/officeDocument/2006/relationships/hyperlink" Target="https://www.capitol.hawaii.gov/hrscurrent/Vol01_Ch0001-0042F/HRS0011/HRS_0011-0101.htm" TargetMode="External"/><Relationship Id="rId57" Type="http://schemas.openxmlformats.org/officeDocument/2006/relationships/hyperlink" Target="https://www.capitol.hawaii.gov/hrscurrent/Vol10_Ch0436-0474/HRS0453/HRS_0453-0016.htm" TargetMode="External"/><Relationship Id="rId10" Type="http://schemas.openxmlformats.org/officeDocument/2006/relationships/hyperlink" Target="https://www.capitol.hawaii.gov/hrscurrent/Vol06_Ch0321-0344/HRS0327L/HRS_0327L-0019.htm" TargetMode="External"/><Relationship Id="rId31" Type="http://schemas.openxmlformats.org/officeDocument/2006/relationships/hyperlink" Target="https://www.capitol.hawaii.gov/hrscurrent/Vol10_Ch0436-0474/HRS0453/HRS_0453-0016.htm" TargetMode="External"/><Relationship Id="rId44" Type="http://schemas.openxmlformats.org/officeDocument/2006/relationships/hyperlink" Target="https://www.capitol.hawaii.gov/hrscurrent/Vol12_Ch0501-0588/HRS0572/HRS_0572-0012_0001.htm" TargetMode="External"/><Relationship Id="rId52" Type="http://schemas.openxmlformats.org/officeDocument/2006/relationships/hyperlink" Target="https://www.capitol.hawaii.gov/hrscurrent/Vol10_Ch0436-0474/HRS0453/HRS_0453-0016.htm" TargetMode="External"/><Relationship Id="rId60" Type="http://schemas.openxmlformats.org/officeDocument/2006/relationships/hyperlink" Target="https://www.capitol.hawaii.gov/hrscurrent/Vol07_Ch0346-0398/HRS0350/HRS_0350-0001_0001.htm" TargetMode="External"/><Relationship Id="rId65" Type="http://schemas.openxmlformats.org/officeDocument/2006/relationships/hyperlink" Target="https://www.capitol.hawaii.gov/hrscurrent/Vol12_Ch0501-0588/HRS0572/HRS_0572-0012_0001.htm" TargetMode="External"/><Relationship Id="rId73" Type="http://schemas.openxmlformats.org/officeDocument/2006/relationships/hyperlink" Target="https://www.capitol.hawaii.gov/hrscurrent/Vol10_Ch0436-0474/HRS0453/HRS_0453-0016.htm" TargetMode="External"/><Relationship Id="rId78" Type="http://schemas.openxmlformats.org/officeDocument/2006/relationships/hyperlink" Target="https://www.capitol.hawaii.gov/hrscurrent/Vol10_Ch0436-0474/HRS0453/HRS_0453-0016.htm" TargetMode="External"/><Relationship Id="rId81" Type="http://schemas.openxmlformats.org/officeDocument/2006/relationships/hyperlink" Target="https://www.capitol.hawaii.gov/hrscurrent/Vol12_Ch0501-0588/HRS0572/HRS_0572-0012_0001.htm" TargetMode="External"/><Relationship Id="rId4" Type="http://schemas.openxmlformats.org/officeDocument/2006/relationships/hyperlink" Target="https://www.capitol.hawaii.gov/hrscurrent/Vol10_Ch0436-0474/HRS0453/HRS_0453-0016.htm" TargetMode="External"/><Relationship Id="rId9" Type="http://schemas.openxmlformats.org/officeDocument/2006/relationships/hyperlink" Target="https://www.capitol.hawaii.gov/hrscurrent/Vol10_Ch0436-0474/HRS0453/HRS_0453-0016.htm" TargetMode="External"/><Relationship Id="rId13" Type="http://schemas.openxmlformats.org/officeDocument/2006/relationships/hyperlink" Target="https://www.capitol.hawaii.gov/hrscurrent/Vol12_Ch0501-0588/HRS0572/HRS_0572-0012_0002.htm" TargetMode="External"/><Relationship Id="rId18" Type="http://schemas.openxmlformats.org/officeDocument/2006/relationships/hyperlink" Target="https://www.capitol.hawaii.gov/hrscurrent/Vol05_Ch0261-0319/HRS0281/HRS_0281-0101_0005.htm" TargetMode="External"/><Relationship Id="rId39" Type="http://schemas.openxmlformats.org/officeDocument/2006/relationships/hyperlink" Target="https://www.capitol.hawaii.gov/hrscurrent/Vol07_Ch0346-0398/HRS0350/HRS_0350-0001_0001.htm" TargetMode="External"/><Relationship Id="rId34" Type="http://schemas.openxmlformats.org/officeDocument/2006/relationships/hyperlink" Target="https://www.capitol.hawaii.gov/hrscurrent/Vol10_Ch0436-0474/HRS0453/HRS_0453-0016.htm" TargetMode="External"/><Relationship Id="rId50" Type="http://schemas.openxmlformats.org/officeDocument/2006/relationships/hyperlink" Target="https://www.capitol.hawaii.gov/hrscurrent/Vol12_Ch0501-0588/HRS0572/HRS_0572-0012_0001.htm" TargetMode="External"/><Relationship Id="rId55" Type="http://schemas.openxmlformats.org/officeDocument/2006/relationships/hyperlink" Target="https://www.capitol.hawaii.gov/hrscurrent/Vol10_Ch0436-0474/HRS0453/HRS_0453-0016.htm" TargetMode="External"/><Relationship Id="rId76" Type="http://schemas.openxmlformats.org/officeDocument/2006/relationships/hyperlink" Target="https://www.capitol.hawaii.gov/hrscurrent/Vol10_Ch0436-0474/HRS0453/HRS_0453-0016.htm" TargetMode="External"/><Relationship Id="rId7" Type="http://schemas.openxmlformats.org/officeDocument/2006/relationships/hyperlink" Target="https://www.capitol.hawaii.gov/hrscurrent/Vol10_Ch0436-0474/HRS0453/HRS_0453-0016.htm" TargetMode="External"/><Relationship Id="rId71" Type="http://schemas.openxmlformats.org/officeDocument/2006/relationships/hyperlink" Target="https://www.capitol.hawaii.gov/hrscurrent/Vol12_Ch0501-0588/HRS0572/HRS_0572-0012_0001.htm" TargetMode="External"/><Relationship Id="rId2" Type="http://schemas.openxmlformats.org/officeDocument/2006/relationships/hyperlink" Target="https://www.capitol.hawaii.gov/hrscurrent/Vol12_Ch0501-0588/HRS0572/HRS_0572-0012_0001.htm" TargetMode="External"/><Relationship Id="rId29" Type="http://schemas.openxmlformats.org/officeDocument/2006/relationships/hyperlink" Target="https://www.capitol.hawaii.gov/hrscurrent/Vol12_Ch0501-0588/HRS0572/HRS_0572-0012_0001.htm" TargetMode="External"/><Relationship Id="rId24" Type="http://schemas.openxmlformats.org/officeDocument/2006/relationships/hyperlink" Target="https://www.capitol.hawaii.gov/hrscurrent/vol05_ch0261-0319/hrs0302a/hrs_0302a-1140.htm" TargetMode="External"/><Relationship Id="rId40" Type="http://schemas.openxmlformats.org/officeDocument/2006/relationships/hyperlink" Target="https://www.capitol.hawaii.gov/hrscurrent/Vol14_Ch0701-0853/HRS0712/HRS_0712-1250_0005.htm" TargetMode="External"/><Relationship Id="rId45" Type="http://schemas.openxmlformats.org/officeDocument/2006/relationships/hyperlink" Target="https://www.capitol.hawaii.gov/hrscurrent/Vol12_Ch0501-0588/HRS0572/HRS_0572-0012_0001.htm" TargetMode="External"/><Relationship Id="rId66" Type="http://schemas.openxmlformats.org/officeDocument/2006/relationships/hyperlink" Target="https://www.capitol.hawaii.gov/hrscurrent/Vol12_Ch0501-0588/HRS0572/HRS_0572-0012_0001.htm" TargetMode="External"/><Relationship Id="rId61" Type="http://schemas.openxmlformats.org/officeDocument/2006/relationships/hyperlink" Target="https://www.capitol.hawaii.gov/hrscurrent/Vol14_Ch0701-0853/HRS0712/HRS_0712-1250_0005.htm" TargetMode="External"/><Relationship Id="rId82" Type="http://schemas.openxmlformats.org/officeDocument/2006/relationships/hyperlink" Target="https://www.capitol.hawaii.gov/hrscurrent/Vol12_Ch0501-0588/HRS0572/HRS_0572-0012_0002.htm"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sde.idaho.gov/finance/shared/2018-2019/2018-2019-SDE-Attendance-and-Enrollment-Manual.pdf" TargetMode="External"/><Relationship Id="rId21" Type="http://schemas.openxmlformats.org/officeDocument/2006/relationships/hyperlink" Target="https://legislature.idaho.gov/statutesrules/idstat/Title16/T16CH16/SECT16-1605/" TargetMode="External"/><Relationship Id="rId42" Type="http://schemas.openxmlformats.org/officeDocument/2006/relationships/hyperlink" Target="https://legislature.idaho.gov/statutesrules/idstat/Title39/T39CH39/SECT39-3915/" TargetMode="External"/><Relationship Id="rId47" Type="http://schemas.openxmlformats.org/officeDocument/2006/relationships/hyperlink" Target="https://legislature.idaho.gov/statutesrules/idstat/Title16/T16CH16/SECT16-1605/" TargetMode="External"/><Relationship Id="rId63" Type="http://schemas.openxmlformats.org/officeDocument/2006/relationships/hyperlink" Target="https://legislature.idaho.gov/statutesrules/idstat/Title18/T18CH6/SECT18-611/" TargetMode="External"/><Relationship Id="rId68" Type="http://schemas.openxmlformats.org/officeDocument/2006/relationships/hyperlink" Target="https://legislature.idaho.gov/statutesrules/idstat/Title39/T39CH39/SECT39-3915/" TargetMode="External"/><Relationship Id="rId84" Type="http://schemas.openxmlformats.org/officeDocument/2006/relationships/hyperlink" Target="https://legislature.idaho.gov/statutesrules/idstat/Title18/T18CH6/SECT18-612/" TargetMode="External"/><Relationship Id="rId89" Type="http://schemas.openxmlformats.org/officeDocument/2006/relationships/hyperlink" Target="https://legislature.idaho.gov/statutesrules/idstat/Title39/T39CH39/SECT39-3915/" TargetMode="External"/><Relationship Id="rId16" Type="http://schemas.openxmlformats.org/officeDocument/2006/relationships/hyperlink" Target="https://legislature.idaho.gov/statutesrules/idstat/Title39/T39CH39/SECT39-3915/" TargetMode="External"/><Relationship Id="rId11" Type="http://schemas.openxmlformats.org/officeDocument/2006/relationships/hyperlink" Target="https://legislature.idaho.gov/statutesrules/idstat/Title18/T18CH6/SECT18-611/" TargetMode="External"/><Relationship Id="rId32" Type="http://schemas.openxmlformats.org/officeDocument/2006/relationships/hyperlink" Target="https://legislature.idaho.gov/statutesrules/idstat/title34/t34ch10/sect34-1001/" TargetMode="External"/><Relationship Id="rId37" Type="http://schemas.openxmlformats.org/officeDocument/2006/relationships/hyperlink" Target="https://legislature.idaho.gov/statutesrules/idstat/Title18/T18CH6/SECT18-612/" TargetMode="External"/><Relationship Id="rId53" Type="http://schemas.openxmlformats.org/officeDocument/2006/relationships/hyperlink" Target="https://legislature.idaho.gov/statutesrules/idstat/Title33/T33CH5/SECT33-519/" TargetMode="External"/><Relationship Id="rId58" Type="http://schemas.openxmlformats.org/officeDocument/2006/relationships/hyperlink" Target="https://legislature.idaho.gov/statutesrules/idstat/Title18/T18CH6/SECT18-612/" TargetMode="External"/><Relationship Id="rId74" Type="http://schemas.openxmlformats.org/officeDocument/2006/relationships/hyperlink" Target="https://legislature.idaho.gov/statutesrules/idstat/Title39/T39CH48/SECT39-4802/" TargetMode="External"/><Relationship Id="rId79" Type="http://schemas.openxmlformats.org/officeDocument/2006/relationships/hyperlink" Target="https://legislature.idaho.gov/statutesrules/idstat/title73/t73ch4/sect73-402/" TargetMode="External"/><Relationship Id="rId5" Type="http://schemas.openxmlformats.org/officeDocument/2006/relationships/hyperlink" Target="https://legislature.idaho.gov/statutesrules/idstat/Title18/T18CH6/SECT18-611/" TargetMode="External"/><Relationship Id="rId90" Type="http://schemas.openxmlformats.org/officeDocument/2006/relationships/hyperlink" Target="https://legislature.idaho.gov/statutesrules/idstat/Title39/T39CH39/SECT39-3915/" TargetMode="External"/><Relationship Id="rId22" Type="http://schemas.openxmlformats.org/officeDocument/2006/relationships/hyperlink" Target="https://legislature.idaho.gov/statutesrules/idstat/Title23/T23CH6/SECT23-603/" TargetMode="External"/><Relationship Id="rId27" Type="http://schemas.openxmlformats.org/officeDocument/2006/relationships/hyperlink" Target="https://legislature.idaho.gov/statutesrules/idstat/Title33/T33CH5/SECT33-519/" TargetMode="External"/><Relationship Id="rId43" Type="http://schemas.openxmlformats.org/officeDocument/2006/relationships/hyperlink" Target="https://legislature.idaho.gov/statutesrules/idstat/Title39/T39CH39/SECT39-3915/" TargetMode="External"/><Relationship Id="rId48" Type="http://schemas.openxmlformats.org/officeDocument/2006/relationships/hyperlink" Target="https://legislature.idaho.gov/statutesrules/idstat/Title23/T23CH6/SECT23-603/" TargetMode="External"/><Relationship Id="rId64" Type="http://schemas.openxmlformats.org/officeDocument/2006/relationships/hyperlink" Target="https://legislature.idaho.gov/statutesrules/idstat/Title39/T39CH39/SECT39-3915/" TargetMode="External"/><Relationship Id="rId69" Type="http://schemas.openxmlformats.org/officeDocument/2006/relationships/hyperlink" Target="https://legislature.idaho.gov/statutesrules/idstat/Title39/T39CH39/SECT39-3915/" TargetMode="External"/><Relationship Id="rId8" Type="http://schemas.openxmlformats.org/officeDocument/2006/relationships/hyperlink" Target="https://legislature.idaho.gov/statutesrules/idstat/Title18/T18CH6/SECT18-611/" TargetMode="External"/><Relationship Id="rId51" Type="http://schemas.openxmlformats.org/officeDocument/2006/relationships/hyperlink" Target="https://legislature.idaho.gov/statutesrules/idstat/Title33/T33CH2/SECT33-204/" TargetMode="External"/><Relationship Id="rId72" Type="http://schemas.openxmlformats.org/officeDocument/2006/relationships/hyperlink" Target="https://legislature.idaho.gov/statutesrules/idstat/Title23/T23CH6/SECT23-603/" TargetMode="External"/><Relationship Id="rId80" Type="http://schemas.openxmlformats.org/officeDocument/2006/relationships/hyperlink" Target="https://legislature.idaho.gov/statutesrules/idstat/title34/t34ch10/sect34-1001/" TargetMode="External"/><Relationship Id="rId85" Type="http://schemas.openxmlformats.org/officeDocument/2006/relationships/hyperlink" Target="https://legislature.idaho.gov/statutesrules/idstat/Title18/T18CH6/SECT18-611/" TargetMode="External"/><Relationship Id="rId93" Type="http://schemas.openxmlformats.org/officeDocument/2006/relationships/hyperlink" Target="https://legislature.idaho.gov/statutesrules/idstat/Title39/T39CH39/SECT39-3915/" TargetMode="External"/><Relationship Id="rId3" Type="http://schemas.openxmlformats.org/officeDocument/2006/relationships/hyperlink" Target="https://legislature.idaho.gov/statutesrules/idstat/Title32/T32CH4/SECT32-405/" TargetMode="External"/><Relationship Id="rId12" Type="http://schemas.openxmlformats.org/officeDocument/2006/relationships/hyperlink" Target="https://legislature.idaho.gov/statutesrules/idstat/Title39/T39CH39/SECT39-3915/" TargetMode="External"/><Relationship Id="rId17" Type="http://schemas.openxmlformats.org/officeDocument/2006/relationships/hyperlink" Target="https://legislature.idaho.gov/statutesrules/idstat/Title39/T39CH39/SECT39-3915/" TargetMode="External"/><Relationship Id="rId25" Type="http://schemas.openxmlformats.org/officeDocument/2006/relationships/hyperlink" Target="https://legislature.idaho.gov/statutesrules/idstat/Title33/T33CH2/SECT33-204/" TargetMode="External"/><Relationship Id="rId33" Type="http://schemas.openxmlformats.org/officeDocument/2006/relationships/hyperlink" Target="https://legislature.idaho.gov/statutesrules/idstat/Title32/T32CH4/SECT32-405/" TargetMode="External"/><Relationship Id="rId38" Type="http://schemas.openxmlformats.org/officeDocument/2006/relationships/hyperlink" Target="https://legislature.idaho.gov/statutesrules/idstat/Title18/T18CH6/SECT18-611/" TargetMode="External"/><Relationship Id="rId46" Type="http://schemas.openxmlformats.org/officeDocument/2006/relationships/hyperlink" Target="https://legislature.idaho.gov/statutesrules/idstat/Title39/T39CH39/SECT39-3915/" TargetMode="External"/><Relationship Id="rId59" Type="http://schemas.openxmlformats.org/officeDocument/2006/relationships/hyperlink" Target="https://legislature.idaho.gov/statutesrules/idstat/Title18/T18CH6/SECT18-612/" TargetMode="External"/><Relationship Id="rId67" Type="http://schemas.openxmlformats.org/officeDocument/2006/relationships/hyperlink" Target="https://legislature.idaho.gov/statutesrules/idstat/Title39/T39CH39/SECT39-3915/" TargetMode="External"/><Relationship Id="rId20" Type="http://schemas.openxmlformats.org/officeDocument/2006/relationships/hyperlink" Target="https://legislature.idaho.gov/statutesrules/idstat/title54/t54ch34/sect54-3416/" TargetMode="External"/><Relationship Id="rId41" Type="http://schemas.openxmlformats.org/officeDocument/2006/relationships/hyperlink" Target="https://legislature.idaho.gov/statutesrules/idstat/Title39/T39CH39/SECT39-3915/" TargetMode="External"/><Relationship Id="rId54" Type="http://schemas.openxmlformats.org/officeDocument/2006/relationships/hyperlink" Target="https://www.sde.idaho.gov/finance/shared/2018-2019/2018-2019-SDE-Attendance-and-Enrollment-Manual.pdf" TargetMode="External"/><Relationship Id="rId62" Type="http://schemas.openxmlformats.org/officeDocument/2006/relationships/hyperlink" Target="https://legislature.idaho.gov/statutesrules/idstat/Title18/T18CH6/SECT18-611/" TargetMode="External"/><Relationship Id="rId70" Type="http://schemas.openxmlformats.org/officeDocument/2006/relationships/hyperlink" Target="https://legislature.idaho.gov/statutesrules/idstat/Title39/T39CH39/SECT39-3915/" TargetMode="External"/><Relationship Id="rId75" Type="http://schemas.openxmlformats.org/officeDocument/2006/relationships/hyperlink" Target="https://legislature.idaho.gov/statutesrules/idstat/Title33/T33CH2/SECT33-204/" TargetMode="External"/><Relationship Id="rId83" Type="http://schemas.openxmlformats.org/officeDocument/2006/relationships/hyperlink" Target="https://legislature.idaho.gov/statutesrules/idstat/Title18/T18CH6/SECT18-612/" TargetMode="External"/><Relationship Id="rId88" Type="http://schemas.openxmlformats.org/officeDocument/2006/relationships/hyperlink" Target="https://legislature.idaho.gov/statutesrules/idstat/Title39/T39CH39/SECT39-3915/" TargetMode="External"/><Relationship Id="rId91" Type="http://schemas.openxmlformats.org/officeDocument/2006/relationships/hyperlink" Target="https://legislature.idaho.gov/statutesrules/idstat/Title39/T39CH39/SECT39-3915/" TargetMode="External"/><Relationship Id="rId1" Type="http://schemas.openxmlformats.org/officeDocument/2006/relationships/hyperlink" Target="https://legislature.idaho.gov/statutesrules/idstat/title73/t73ch4/sect73-402/" TargetMode="External"/><Relationship Id="rId6" Type="http://schemas.openxmlformats.org/officeDocument/2006/relationships/hyperlink" Target="https://legislature.idaho.gov/statutesrules/idstat/Title18/T18CH6/SECT18-611/" TargetMode="External"/><Relationship Id="rId15" Type="http://schemas.openxmlformats.org/officeDocument/2006/relationships/hyperlink" Target="https://legislature.idaho.gov/statutesrules/idstat/Title39/T39CH39/SECT39-3915/" TargetMode="External"/><Relationship Id="rId23" Type="http://schemas.openxmlformats.org/officeDocument/2006/relationships/hyperlink" Target="https://legislature.idaho.gov/statutesrules/idstat/Title23/T23CH6/SECT23-604/" TargetMode="External"/><Relationship Id="rId28" Type="http://schemas.openxmlformats.org/officeDocument/2006/relationships/hyperlink" Target="https://www.sde.idaho.gov/finance/shared/2018-2019/2018-2019-SDE-Attendance-and-Enrollment-Manual.pdf" TargetMode="External"/><Relationship Id="rId36" Type="http://schemas.openxmlformats.org/officeDocument/2006/relationships/hyperlink" Target="https://legislature.idaho.gov/statutesrules/idstat/Title18/T18CH6/SECT18-612/" TargetMode="External"/><Relationship Id="rId49" Type="http://schemas.openxmlformats.org/officeDocument/2006/relationships/hyperlink" Target="https://legislature.idaho.gov/statutesrules/idstat/Title23/T23CH6/SECT23-604/" TargetMode="External"/><Relationship Id="rId57" Type="http://schemas.openxmlformats.org/officeDocument/2006/relationships/hyperlink" Target="https://legislature.idaho.gov/statutesrules/idstat/Title18/T18CH6/SECT18-612/" TargetMode="External"/><Relationship Id="rId10" Type="http://schemas.openxmlformats.org/officeDocument/2006/relationships/hyperlink" Target="https://legislature.idaho.gov/statutesrules/idstat/Title18/T18CH6/SECT18-611/" TargetMode="External"/><Relationship Id="rId31" Type="http://schemas.openxmlformats.org/officeDocument/2006/relationships/hyperlink" Target="https://legislature.idaho.gov/statutesrules/idstat/title73/t73ch4/sect73-402/" TargetMode="External"/><Relationship Id="rId44" Type="http://schemas.openxmlformats.org/officeDocument/2006/relationships/hyperlink" Target="https://legislature.idaho.gov/statutesrules/idstat/Title39/T39CH39/SECT39-3915/" TargetMode="External"/><Relationship Id="rId52" Type="http://schemas.openxmlformats.org/officeDocument/2006/relationships/hyperlink" Target="https://www.sde.idaho.gov/finance/shared/2018-2019/2018-2019-SDE-Attendance-and-Enrollment-Manual.pdf" TargetMode="External"/><Relationship Id="rId60" Type="http://schemas.openxmlformats.org/officeDocument/2006/relationships/hyperlink" Target="https://legislature.idaho.gov/statutesrules/idstat/Title18/T18CH6/SECT18-612/" TargetMode="External"/><Relationship Id="rId65" Type="http://schemas.openxmlformats.org/officeDocument/2006/relationships/hyperlink" Target="https://legislature.idaho.gov/statutesrules/idstat/Title39/T39CH39/SECT39-3915/" TargetMode="External"/><Relationship Id="rId73" Type="http://schemas.openxmlformats.org/officeDocument/2006/relationships/hyperlink" Target="https://legislature.idaho.gov/statutesrules/idstat/Title23/T23CH6/SECT23-604/" TargetMode="External"/><Relationship Id="rId78" Type="http://schemas.openxmlformats.org/officeDocument/2006/relationships/hyperlink" Target="https://www.sde.idaho.gov/finance/shared/2018-2019/2018-2019-SDE-Attendance-and-Enrollment-Manual.pdf" TargetMode="External"/><Relationship Id="rId81" Type="http://schemas.openxmlformats.org/officeDocument/2006/relationships/hyperlink" Target="https://legislature.idaho.gov/statutesrules/idstat/Title18/T18CH6/SECT18-612/" TargetMode="External"/><Relationship Id="rId86" Type="http://schemas.openxmlformats.org/officeDocument/2006/relationships/hyperlink" Target="https://legislature.idaho.gov/statutesrules/idstat/Title18/T18CH6/SECT18-611/" TargetMode="External"/><Relationship Id="rId94" Type="http://schemas.openxmlformats.org/officeDocument/2006/relationships/hyperlink" Target="https://legislature.idaho.gov/statutesrules/idstat/Title39/T39CH48/SECT39-4802/" TargetMode="External"/><Relationship Id="rId4" Type="http://schemas.openxmlformats.org/officeDocument/2006/relationships/hyperlink" Target="https://legislature.idaho.gov/statutesrules/idstat/Title18/T18CH6/SECT18-611/" TargetMode="External"/><Relationship Id="rId9" Type="http://schemas.openxmlformats.org/officeDocument/2006/relationships/hyperlink" Target="https://legislature.idaho.gov/statutesrules/idstat/Title18/T18CH6/SECT18-611/" TargetMode="External"/><Relationship Id="rId13" Type="http://schemas.openxmlformats.org/officeDocument/2006/relationships/hyperlink" Target="https://legislature.idaho.gov/statutesrules/idstat/Title39/T39CH39/SECT39-3915/" TargetMode="External"/><Relationship Id="rId18" Type="http://schemas.openxmlformats.org/officeDocument/2006/relationships/hyperlink" Target="https://legislature.idaho.gov/statutesrules/idstat/Title18/T18CH6/SECT18-611/" TargetMode="External"/><Relationship Id="rId39" Type="http://schemas.openxmlformats.org/officeDocument/2006/relationships/hyperlink" Target="https://legislature.idaho.gov/statutesrules/idstat/Title18/T18CH6/SECT18-611/" TargetMode="External"/><Relationship Id="rId34" Type="http://schemas.openxmlformats.org/officeDocument/2006/relationships/hyperlink" Target="https://legislature.idaho.gov/statutesrules/idstat/Title18/T18CH6/SECT18-612/" TargetMode="External"/><Relationship Id="rId50" Type="http://schemas.openxmlformats.org/officeDocument/2006/relationships/hyperlink" Target="https://legislature.idaho.gov/statutesrules/idstat/Title39/T39CH48/SECT39-4802/" TargetMode="External"/><Relationship Id="rId55" Type="http://schemas.openxmlformats.org/officeDocument/2006/relationships/hyperlink" Target="https://legislature.idaho.gov/statutesrules/idstat/title73/t73ch4/sect73-402/" TargetMode="External"/><Relationship Id="rId76" Type="http://schemas.openxmlformats.org/officeDocument/2006/relationships/hyperlink" Target="https://www.sde.idaho.gov/finance/shared/2018-2019/2018-2019-SDE-Attendance-and-Enrollment-Manual.pdf" TargetMode="External"/><Relationship Id="rId7" Type="http://schemas.openxmlformats.org/officeDocument/2006/relationships/hyperlink" Target="https://legislature.idaho.gov/statutesrules/idstat/Title18/T18CH6/SECT18-611/" TargetMode="External"/><Relationship Id="rId71" Type="http://schemas.openxmlformats.org/officeDocument/2006/relationships/hyperlink" Target="https://legislature.idaho.gov/statutesrules/idstat/Title16/T16CH16/SECT16-1605/" TargetMode="External"/><Relationship Id="rId92" Type="http://schemas.openxmlformats.org/officeDocument/2006/relationships/hyperlink" Target="https://legislature.idaho.gov/statutesrules/idstat/Title39/T39CH39/SECT39-3915/" TargetMode="External"/><Relationship Id="rId2" Type="http://schemas.openxmlformats.org/officeDocument/2006/relationships/hyperlink" Target="https://legislature.idaho.gov/statutesrules/idstat/title34/t34ch10/sect34-1001/" TargetMode="External"/><Relationship Id="rId29" Type="http://schemas.openxmlformats.org/officeDocument/2006/relationships/hyperlink" Target="https://legislature.idaho.gov/statutesrules/idstat/title33/t33ch16/sect33-1611/" TargetMode="External"/><Relationship Id="rId24" Type="http://schemas.openxmlformats.org/officeDocument/2006/relationships/hyperlink" Target="https://legislature.idaho.gov/statutesrules/idstat/Title39/T39CH48/SECT39-4802/" TargetMode="External"/><Relationship Id="rId40" Type="http://schemas.openxmlformats.org/officeDocument/2006/relationships/hyperlink" Target="https://legislature.idaho.gov/statutesrules/idstat/Title18/T18CH6/SECT18-611/" TargetMode="External"/><Relationship Id="rId45" Type="http://schemas.openxmlformats.org/officeDocument/2006/relationships/hyperlink" Target="https://legislature.idaho.gov/statutesrules/idstat/Title39/T39CH39/SECT39-3915/" TargetMode="External"/><Relationship Id="rId66" Type="http://schemas.openxmlformats.org/officeDocument/2006/relationships/hyperlink" Target="https://legislature.idaho.gov/statutesrules/idstat/Title39/T39CH39/SECT39-3915/" TargetMode="External"/><Relationship Id="rId87" Type="http://schemas.openxmlformats.org/officeDocument/2006/relationships/hyperlink" Target="https://legislature.idaho.gov/statutesrules/idstat/Title18/T18CH6/SECT18-611/" TargetMode="External"/><Relationship Id="rId61" Type="http://schemas.openxmlformats.org/officeDocument/2006/relationships/hyperlink" Target="https://legislature.idaho.gov/statutesrules/idstat/Title18/T18CH6/SECT18-611/" TargetMode="External"/><Relationship Id="rId82" Type="http://schemas.openxmlformats.org/officeDocument/2006/relationships/hyperlink" Target="https://legislature.idaho.gov/statutesrules/idstat/Title18/T18CH6/SECT18-612/" TargetMode="External"/><Relationship Id="rId19" Type="http://schemas.openxmlformats.org/officeDocument/2006/relationships/hyperlink" Target="https://legislature.idaho.gov/statutesrules/idstat/Title18/T18CH6/SECT18-611/" TargetMode="External"/><Relationship Id="rId14" Type="http://schemas.openxmlformats.org/officeDocument/2006/relationships/hyperlink" Target="https://legislature.idaho.gov/statutesrules/idstat/Title39/T39CH39/SECT39-3915/" TargetMode="External"/><Relationship Id="rId30" Type="http://schemas.openxmlformats.org/officeDocument/2006/relationships/hyperlink" Target="https://legislature.idaho.gov/statutesrules/idstat/title16/t16ch16/sect16-1648/" TargetMode="External"/><Relationship Id="rId35" Type="http://schemas.openxmlformats.org/officeDocument/2006/relationships/hyperlink" Target="https://legislature.idaho.gov/statutesrules/idstat/Title18/T18CH6/SECT18-612/" TargetMode="External"/><Relationship Id="rId56" Type="http://schemas.openxmlformats.org/officeDocument/2006/relationships/hyperlink" Target="https://legislature.idaho.gov/statutesrules/idstat/title34/t34ch10/sect34-1001/" TargetMode="External"/><Relationship Id="rId77" Type="http://schemas.openxmlformats.org/officeDocument/2006/relationships/hyperlink" Target="https://legislature.idaho.gov/statutesrules/idstat/Title33/T33CH5/SECT33-519/"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www.ilga.gov/legislation/ilcs/ilcs4.asp?DocName=010500050HArt%2E+27&amp;ActID=1005&amp;ChapterID=17&amp;SeqStart=169550000&amp;SeqEnd=177900000" TargetMode="External"/><Relationship Id="rId21" Type="http://schemas.openxmlformats.org/officeDocument/2006/relationships/hyperlink" Target="https://www.ilga.gov/legislation/ilcs/ilcs3.asp?ActID=2082&amp;ChapterID=58" TargetMode="External"/><Relationship Id="rId42" Type="http://schemas.openxmlformats.org/officeDocument/2006/relationships/hyperlink" Target="https://www.ilga.gov/legislation/ilcs/ilcs3.asp?ActID=1076&amp;ChapterID=18" TargetMode="External"/><Relationship Id="rId63" Type="http://schemas.openxmlformats.org/officeDocument/2006/relationships/hyperlink" Target="https://www.ilga.gov/legislation/ilcs/ilcs3.asp?ActID=2082&amp;ChapterID=58" TargetMode="External"/><Relationship Id="rId84" Type="http://schemas.openxmlformats.org/officeDocument/2006/relationships/hyperlink" Target="https://www.ilga.gov/legislation/ilcs/ilcs3.asp?ActID=2272&amp;ChapterID=64" TargetMode="External"/><Relationship Id="rId138" Type="http://schemas.openxmlformats.org/officeDocument/2006/relationships/hyperlink" Target="https://www.ilga.gov/legislation/ilcs/ilcs3.asp?ActID=2082&amp;ChapterID=58" TargetMode="External"/><Relationship Id="rId107" Type="http://schemas.openxmlformats.org/officeDocument/2006/relationships/hyperlink" Target="https://www.ilga.gov/legislation/ilcs/ilcs3.asp?ActID=2082&amp;ChapterID=58" TargetMode="External"/><Relationship Id="rId11" Type="http://schemas.openxmlformats.org/officeDocument/2006/relationships/hyperlink" Target="https://www.ilga.gov/legislation/ilcs/ilcs3.asp?ActID=2082&amp;ChapterID=58" TargetMode="External"/><Relationship Id="rId32" Type="http://schemas.openxmlformats.org/officeDocument/2006/relationships/hyperlink" Target="https://www.ilga.gov/legislation/ilcs/ilcs4.asp?DocName=073500050HArt%2E+VIII+Pt%2E+8&amp;ActID=2017&amp;ChapterID=56&amp;SeqStart=56800000&amp;SeqEnd=57675000" TargetMode="External"/><Relationship Id="rId53" Type="http://schemas.openxmlformats.org/officeDocument/2006/relationships/hyperlink" Target="https://www.ilga.gov/legislation/ilcs/ilcs3.asp?ActID=2082&amp;ChapterID=58" TargetMode="External"/><Relationship Id="rId74" Type="http://schemas.openxmlformats.org/officeDocument/2006/relationships/hyperlink" Target="https://www.ilga.gov/legislation/ilcs/fulltext.asp?DocName=023500050K6-16" TargetMode="External"/><Relationship Id="rId128" Type="http://schemas.openxmlformats.org/officeDocument/2006/relationships/hyperlink" Target="https://www.ilga.gov/legislation/ilcs/ilcs3.asp?ActID=2082&amp;ChapterID=58" TargetMode="External"/><Relationship Id="rId149" Type="http://schemas.openxmlformats.org/officeDocument/2006/relationships/hyperlink" Target="https://www.ilga.gov/legislation/ilcs/ilcs4.asp?DocName=010500050HArt%2E+27&amp;ActID=1005&amp;ChapterID=17&amp;SeqStart=169550000&amp;SeqEnd=177900000" TargetMode="External"/><Relationship Id="rId5" Type="http://schemas.openxmlformats.org/officeDocument/2006/relationships/hyperlink" Target="https://www.ilga.gov/legislation/ilcs/ilcs3.asp?ActID=2082&amp;ChapterID=58" TargetMode="External"/><Relationship Id="rId95" Type="http://schemas.openxmlformats.org/officeDocument/2006/relationships/hyperlink" Target="https://www.ilga.gov/legislation/ilcs/ilcs3.asp?ActID=2082&amp;ChapterID=58" TargetMode="External"/><Relationship Id="rId22" Type="http://schemas.openxmlformats.org/officeDocument/2006/relationships/hyperlink" Target="https://www.ilga.gov/legislation/ilcs/ilcs3.asp?ActID=2082&amp;ChapterID=58" TargetMode="External"/><Relationship Id="rId27" Type="http://schemas.openxmlformats.org/officeDocument/2006/relationships/hyperlink" Target="https://www.ilga.gov/legislation/ilcs/ilcs3.asp?ActID=2082&amp;ChapAct=745" TargetMode="External"/><Relationship Id="rId43" Type="http://schemas.openxmlformats.org/officeDocument/2006/relationships/hyperlink" Target="https://www.ilga.gov/legislation/ilcs/fulltext.asp?DocName=010500050K34-21.9" TargetMode="External"/><Relationship Id="rId48" Type="http://schemas.openxmlformats.org/officeDocument/2006/relationships/hyperlink" Target="https://www.ilga.gov/legislation/ilcs/ilcs4.asp?ActID=2086&amp;ChapterID=59&amp;SeqStart=900000&amp;SeqEnd=3000000" TargetMode="External"/><Relationship Id="rId64" Type="http://schemas.openxmlformats.org/officeDocument/2006/relationships/hyperlink" Target="https://www.ilga.gov/legislation/ilcs/ilcs3.asp?ActID=2082&amp;ChapterID=58" TargetMode="External"/><Relationship Id="rId69" Type="http://schemas.openxmlformats.org/officeDocument/2006/relationships/hyperlink" Target="https://www.ilga.gov/legislation/ilcs/ilcs3.asp?ActID=2082&amp;ChapAct=745" TargetMode="External"/><Relationship Id="rId113" Type="http://schemas.openxmlformats.org/officeDocument/2006/relationships/hyperlink" Target="https://www.ilga.gov/legislation/ilcs/ilcs4.asp?ActID=2086&amp;ChapterID=59&amp;SeqStart=900000&amp;SeqEnd=3000000" TargetMode="External"/><Relationship Id="rId118" Type="http://schemas.openxmlformats.org/officeDocument/2006/relationships/hyperlink" Target="https://www.ilga.gov/legislation/ilcs/ilcs4.asp?DocName=010500050HArt%2E+26&amp;ActID=1005&amp;ChapterID=17&amp;SeqStart=170200000&amp;SeqEnd=172900000" TargetMode="External"/><Relationship Id="rId134" Type="http://schemas.openxmlformats.org/officeDocument/2006/relationships/hyperlink" Target="https://www.ilga.gov/legislation/ilcs/ilcs3.asp?ActID=2082&amp;ChapterID=58" TargetMode="External"/><Relationship Id="rId139" Type="http://schemas.openxmlformats.org/officeDocument/2006/relationships/hyperlink" Target="https://www.ilga.gov/legislation/ilcs/ilcs3.asp?ActID=2082&amp;ChapterID=58" TargetMode="External"/><Relationship Id="rId80" Type="http://schemas.openxmlformats.org/officeDocument/2006/relationships/hyperlink" Target="https://www.ilga.gov/legislation/ilcs/documents/010500050k27-8.1.htm" TargetMode="External"/><Relationship Id="rId85" Type="http://schemas.openxmlformats.org/officeDocument/2006/relationships/hyperlink" Target="https://ilga.gov/legislation/ilcs/ilcs4.asp?DocName=001000050HArt%2E+19&amp;ActID=170&amp;ChapterID=3&amp;SeqStart=69600000&amp;SeqEnd=72100000" TargetMode="External"/><Relationship Id="rId12" Type="http://schemas.openxmlformats.org/officeDocument/2006/relationships/hyperlink" Target="https://www.ilga.gov/legislation/ilcs/ilcs3.asp?ActID=2082&amp;ChapterID=58" TargetMode="External"/><Relationship Id="rId17" Type="http://schemas.openxmlformats.org/officeDocument/2006/relationships/hyperlink" Target="https://www.ilga.gov/legislation/ilcs/ilcs3.asp?ActID=2082&amp;ChapterID=58" TargetMode="External"/><Relationship Id="rId33" Type="http://schemas.openxmlformats.org/officeDocument/2006/relationships/hyperlink" Target="https://www.ilga.gov/legislation/ilcs/fulltext.asp?DocName=023500050K6-16" TargetMode="External"/><Relationship Id="rId38" Type="http://schemas.openxmlformats.org/officeDocument/2006/relationships/hyperlink" Target="https://www.ilga.gov/legislation/ilcs/ilcs4.asp?ActID=2086&amp;ChapterID=59&amp;SeqStart=900000&amp;SeqEnd=3000000" TargetMode="External"/><Relationship Id="rId59" Type="http://schemas.openxmlformats.org/officeDocument/2006/relationships/hyperlink" Target="https://www.ilga.gov/legislation/ilcs/ilcs3.asp?ActID=2082&amp;ChapterID=58" TargetMode="External"/><Relationship Id="rId103" Type="http://schemas.openxmlformats.org/officeDocument/2006/relationships/hyperlink" Target="https://www.ilga.gov/legislation/ilcs/ilcs3.asp?ActID=2082&amp;ChapterID=58" TargetMode="External"/><Relationship Id="rId108" Type="http://schemas.openxmlformats.org/officeDocument/2006/relationships/hyperlink" Target="https://www.ilga.gov/legislation/ilcs/ilcs3.asp?ActID=2082&amp;ChapAct=745" TargetMode="External"/><Relationship Id="rId124" Type="http://schemas.openxmlformats.org/officeDocument/2006/relationships/hyperlink" Target="https://www.ilga.gov/legislation/ilcs/ilcs3.asp?ActID=2082&amp;ChapterID=58" TargetMode="External"/><Relationship Id="rId129" Type="http://schemas.openxmlformats.org/officeDocument/2006/relationships/hyperlink" Target="https://www.ilga.gov/legislation/ilcs/ilcs3.asp?ActID=2082&amp;ChapterID=58" TargetMode="External"/><Relationship Id="rId54" Type="http://schemas.openxmlformats.org/officeDocument/2006/relationships/hyperlink" Target="https://www.ilga.gov/legislation/ilcs/ilcs3.asp?ActID=2082&amp;ChapterID=58" TargetMode="External"/><Relationship Id="rId70" Type="http://schemas.openxmlformats.org/officeDocument/2006/relationships/hyperlink" Target="https://www.ilga.gov/legislation/ilcs/ilcs3.asp?ActID=2082&amp;ChapAct=745" TargetMode="External"/><Relationship Id="rId75" Type="http://schemas.openxmlformats.org/officeDocument/2006/relationships/hyperlink" Target="https://ilga.gov/legislation/ilcs/fulltext.asp?DocName=023500050K6-20" TargetMode="External"/><Relationship Id="rId91" Type="http://schemas.openxmlformats.org/officeDocument/2006/relationships/hyperlink" Target="https://www.ilga.gov/legislation/ilcs/ilcs3.asp?ActID=2082&amp;ChapterID=58" TargetMode="External"/><Relationship Id="rId96" Type="http://schemas.openxmlformats.org/officeDocument/2006/relationships/hyperlink" Target="https://www.ilga.gov/legislation/ilcs/ilcs3.asp?ActID=2082&amp;ChapterID=58" TargetMode="External"/><Relationship Id="rId140" Type="http://schemas.openxmlformats.org/officeDocument/2006/relationships/hyperlink" Target="https://www.ilga.gov/legislation/ilcs/ilcs3.asp?ActID=2082&amp;ChapterID=58" TargetMode="External"/><Relationship Id="rId145" Type="http://schemas.openxmlformats.org/officeDocument/2006/relationships/hyperlink" Target="https://www.ilga.gov/legislation/ilcs/ilcs4.asp?ActID=2086&amp;ChapterID=59&amp;SeqStart=900000&amp;SeqEnd=3000000" TargetMode="External"/><Relationship Id="rId1" Type="http://schemas.openxmlformats.org/officeDocument/2006/relationships/hyperlink" Target="https://www.ilga.gov/legislation/ilcs/ilcs3.asp?ActID=2272&amp;ChapterID=64" TargetMode="External"/><Relationship Id="rId6" Type="http://schemas.openxmlformats.org/officeDocument/2006/relationships/hyperlink" Target="https://www.ilga.gov/legislation/ilcs/ilcs3.asp?ActID=2082&amp;ChapterID=58" TargetMode="External"/><Relationship Id="rId23" Type="http://schemas.openxmlformats.org/officeDocument/2006/relationships/hyperlink" Target="https://www.ilga.gov/legislation/ilcs/ilcs3.asp?ActID=2082&amp;ChapterID=58" TargetMode="External"/><Relationship Id="rId28" Type="http://schemas.openxmlformats.org/officeDocument/2006/relationships/hyperlink" Target="https://www.ilga.gov/legislation/ilcs/ilcs3.asp?ActID=2082&amp;ChapAct=745" TargetMode="External"/><Relationship Id="rId49" Type="http://schemas.openxmlformats.org/officeDocument/2006/relationships/hyperlink" Target="https://www.ilga.gov/legislation/ilcs/ilcs3.asp?ActID=2082&amp;ChapterID=58" TargetMode="External"/><Relationship Id="rId114" Type="http://schemas.openxmlformats.org/officeDocument/2006/relationships/hyperlink" Target="https://www.ilga.gov/legislation/ilcs/ilcs4.asp?ActID=2086&amp;ChapterID=59&amp;SeqStart=900000&amp;SeqEnd=3000000" TargetMode="External"/><Relationship Id="rId119" Type="http://schemas.openxmlformats.org/officeDocument/2006/relationships/hyperlink" Target="https://www.ilga.gov/legislation/ilcs/ilcs4.asp?DocName=010500050HArt%2E+26&amp;ActID=1005&amp;ChapterID=17&amp;SeqStart=170200000&amp;SeqEnd=172900000" TargetMode="External"/><Relationship Id="rId44" Type="http://schemas.openxmlformats.org/officeDocument/2006/relationships/hyperlink" Target="https://www.ilga.gov/legislation/ilcs/fulltext.asp?DocName=010500050K27-9.1a" TargetMode="External"/><Relationship Id="rId60" Type="http://schemas.openxmlformats.org/officeDocument/2006/relationships/hyperlink" Target="https://www.ilga.gov/legislation/ilcs/ilcs3.asp?ActID=2082&amp;ChapterID=58" TargetMode="External"/><Relationship Id="rId65" Type="http://schemas.openxmlformats.org/officeDocument/2006/relationships/hyperlink" Target="https://www.ilga.gov/legislation/ilcs/ilcs3.asp?ActID=2082&amp;ChapterID=58" TargetMode="External"/><Relationship Id="rId81" Type="http://schemas.openxmlformats.org/officeDocument/2006/relationships/hyperlink" Target="https://www.ilga.gov/legislation/ilcs/fulltext.asp?DocName=010500050K26-1" TargetMode="External"/><Relationship Id="rId86" Type="http://schemas.openxmlformats.org/officeDocument/2006/relationships/hyperlink" Target="https://www.ilga.gov/legislation/ilcs/ilcs4.asp?ActID=2086&amp;ChapterID=59&amp;SeqStart=900000&amp;SeqEnd=3000000" TargetMode="External"/><Relationship Id="rId130" Type="http://schemas.openxmlformats.org/officeDocument/2006/relationships/hyperlink" Target="https://www.ilga.gov/legislation/ilcs/ilcs3.asp?ActID=2082&amp;ChapterID=58" TargetMode="External"/><Relationship Id="rId135" Type="http://schemas.openxmlformats.org/officeDocument/2006/relationships/hyperlink" Target="https://www.ilga.gov/legislation/ilcs/ilcs3.asp?ActID=2082&amp;ChapterID=58" TargetMode="External"/><Relationship Id="rId13" Type="http://schemas.openxmlformats.org/officeDocument/2006/relationships/hyperlink" Target="https://www.ilga.gov/legislation/ilcs/ilcs3.asp?ActID=2082&amp;ChapterID=58" TargetMode="External"/><Relationship Id="rId18" Type="http://schemas.openxmlformats.org/officeDocument/2006/relationships/hyperlink" Target="https://www.ilga.gov/legislation/ilcs/ilcs3.asp?ActID=2082&amp;ChapterID=58" TargetMode="External"/><Relationship Id="rId39" Type="http://schemas.openxmlformats.org/officeDocument/2006/relationships/hyperlink" Target="https://www.ilga.gov/legislation/ilcs/documents/010500050k27-8.1.htm" TargetMode="External"/><Relationship Id="rId109" Type="http://schemas.openxmlformats.org/officeDocument/2006/relationships/hyperlink" Target="https://www.ilga.gov/legislation/ilcs/ilcs4.asp?ActID=2086&amp;ChapterID=59&amp;SeqStart=900000&amp;SeqEnd=3000000" TargetMode="External"/><Relationship Id="rId34" Type="http://schemas.openxmlformats.org/officeDocument/2006/relationships/hyperlink" Target="https://ilga.gov/legislation/ilcs/fulltext.asp?DocName=023500050K6-20" TargetMode="External"/><Relationship Id="rId50" Type="http://schemas.openxmlformats.org/officeDocument/2006/relationships/hyperlink" Target="https://www.ilga.gov/legislation/ilcs/ilcs3.asp?ActID=2082&amp;ChapterID=58" TargetMode="External"/><Relationship Id="rId55" Type="http://schemas.openxmlformats.org/officeDocument/2006/relationships/hyperlink" Target="https://www.ilga.gov/legislation/ilcs/ilcs3.asp?ActID=2082&amp;ChapterID=58" TargetMode="External"/><Relationship Id="rId76" Type="http://schemas.openxmlformats.org/officeDocument/2006/relationships/hyperlink" Target="https://www.ilga.gov/legislation/ilcs/ilcs4.asp?ActID=2086&amp;ChapterID=59&amp;SeqStart=900000&amp;SeqEnd=3000000" TargetMode="External"/><Relationship Id="rId97" Type="http://schemas.openxmlformats.org/officeDocument/2006/relationships/hyperlink" Target="https://www.ilga.gov/legislation/ilcs/ilcs3.asp?ActID=2082&amp;ChapterID=58" TargetMode="External"/><Relationship Id="rId104" Type="http://schemas.openxmlformats.org/officeDocument/2006/relationships/hyperlink" Target="https://www.ilga.gov/legislation/ilcs/ilcs3.asp?ActID=2082&amp;ChapterID=58" TargetMode="External"/><Relationship Id="rId120" Type="http://schemas.openxmlformats.org/officeDocument/2006/relationships/hyperlink" Target="https://www.ilga.gov/legislation/ilcs/ilcs3.asp?ActID=2272&amp;ChapterID=64" TargetMode="External"/><Relationship Id="rId125" Type="http://schemas.openxmlformats.org/officeDocument/2006/relationships/hyperlink" Target="https://www.ilga.gov/legislation/ilcs/ilcs3.asp?ActID=2082&amp;ChapterID=58" TargetMode="External"/><Relationship Id="rId141" Type="http://schemas.openxmlformats.org/officeDocument/2006/relationships/hyperlink" Target="https://www.ilga.gov/legislation/ilcs/ilcs3.asp?ActID=2082&amp;ChapterID=58" TargetMode="External"/><Relationship Id="rId146" Type="http://schemas.openxmlformats.org/officeDocument/2006/relationships/hyperlink" Target="https://www.ilga.gov/legislation/ilcs/ilcs4.asp?ActID=2086&amp;ChapterID=59&amp;SeqStart=900000&amp;SeqEnd=3000000" TargetMode="External"/><Relationship Id="rId7" Type="http://schemas.openxmlformats.org/officeDocument/2006/relationships/hyperlink" Target="https://www.ilga.gov/legislation/ilcs/ilcs3.asp?ActID=2082&amp;ChapterID=58" TargetMode="External"/><Relationship Id="rId71" Type="http://schemas.openxmlformats.org/officeDocument/2006/relationships/hyperlink" Target="https://www.ilga.gov/legislation/ilcs/ilcs3.asp?ActID=2082&amp;ChapAct=745" TargetMode="External"/><Relationship Id="rId92" Type="http://schemas.openxmlformats.org/officeDocument/2006/relationships/hyperlink" Target="https://www.ilga.gov/legislation/ilcs/ilcs3.asp?ActID=2082&amp;ChapterID=58" TargetMode="External"/><Relationship Id="rId2" Type="http://schemas.openxmlformats.org/officeDocument/2006/relationships/hyperlink" Target="https://ilga.gov/legislation/ilcs/ilcs4.asp?DocName=001000050HArt%2E+19&amp;ActID=170&amp;ChapterID=3&amp;SeqStart=69600000&amp;SeqEnd=72100000" TargetMode="External"/><Relationship Id="rId29" Type="http://schemas.openxmlformats.org/officeDocument/2006/relationships/hyperlink" Target="https://www.ilga.gov/legislation/ilcs/ilcs4.asp?ActID=2086&amp;ChapterID=59&amp;SeqStart=900000&amp;SeqEnd=3000000" TargetMode="External"/><Relationship Id="rId24" Type="http://schemas.openxmlformats.org/officeDocument/2006/relationships/hyperlink" Target="https://www.ilga.gov/legislation/ilcs/ilcs3.asp?ActID=2082&amp;ChapterID=58" TargetMode="External"/><Relationship Id="rId40" Type="http://schemas.openxmlformats.org/officeDocument/2006/relationships/hyperlink" Target="https://www.ilga.gov/legislation/ilcs/fulltext.asp?DocName=010500050K26-1" TargetMode="External"/><Relationship Id="rId45" Type="http://schemas.openxmlformats.org/officeDocument/2006/relationships/hyperlink" Target="https://casetext.com/statute/illinois-compiled-statutes/government/chapter-20-executive-branch/subchapter-department-of-children-and-family-services/act-520-foster-parent-law/act-521-foster-childrens-bill-of-rights-act/section-20-ilcs-5215-effective-112025-foster-childrens-bill-of-rights" TargetMode="External"/><Relationship Id="rId66" Type="http://schemas.openxmlformats.org/officeDocument/2006/relationships/hyperlink" Target="https://www.ilga.gov/legislation/ilcs/ilcs3.asp?ActID=2082&amp;ChapterID=58" TargetMode="External"/><Relationship Id="rId87" Type="http://schemas.openxmlformats.org/officeDocument/2006/relationships/hyperlink" Target="https://www.ilga.gov/legislation/ilcs/ilcs3.asp?ActID=2082&amp;ChapterID=58" TargetMode="External"/><Relationship Id="rId110" Type="http://schemas.openxmlformats.org/officeDocument/2006/relationships/hyperlink" Target="https://www.ilga.gov/legislation/ilcs/ilcs4.asp?DocName=073500050HArt%2E+VIII+Pt%2E+8&amp;ActID=2017&amp;ChapterID=56&amp;SeqStart=56800000&amp;SeqEnd=57675000" TargetMode="External"/><Relationship Id="rId115" Type="http://schemas.openxmlformats.org/officeDocument/2006/relationships/hyperlink" Target="https://www.ilga.gov/legislation/ilcs/ilcs4.asp?ActID=2086&amp;ChapterID=59&amp;SeqStart=900000&amp;SeqEnd=3000000" TargetMode="External"/><Relationship Id="rId131" Type="http://schemas.openxmlformats.org/officeDocument/2006/relationships/hyperlink" Target="https://www.ilga.gov/legislation/ilcs/ilcs3.asp?ActID=2082&amp;ChapterID=58" TargetMode="External"/><Relationship Id="rId136" Type="http://schemas.openxmlformats.org/officeDocument/2006/relationships/hyperlink" Target="https://www.ilga.gov/legislation/ilcs/ilcs3.asp?ActID=2082&amp;ChapterID=58" TargetMode="External"/><Relationship Id="rId61" Type="http://schemas.openxmlformats.org/officeDocument/2006/relationships/hyperlink" Target="https://www.ilga.gov/legislation/ilcs/ilcs3.asp?ActID=2082&amp;ChapterID=58" TargetMode="External"/><Relationship Id="rId82" Type="http://schemas.openxmlformats.org/officeDocument/2006/relationships/hyperlink" Target="https://www.ilga.gov/legislation/ilcs/ilcs4.asp?DocName=010500050HArt%2E+26&amp;ActID=1005&amp;ChapterID=17&amp;SeqStart=170200000&amp;SeqEnd=172900000" TargetMode="External"/><Relationship Id="rId19" Type="http://schemas.openxmlformats.org/officeDocument/2006/relationships/hyperlink" Target="https://www.ilga.gov/legislation/ilcs/ilcs3.asp?ActID=2082&amp;ChapterID=58" TargetMode="External"/><Relationship Id="rId14" Type="http://schemas.openxmlformats.org/officeDocument/2006/relationships/hyperlink" Target="https://www.ilga.gov/legislation/ilcs/ilcs3.asp?ActID=2082&amp;ChapterID=58" TargetMode="External"/><Relationship Id="rId30" Type="http://schemas.openxmlformats.org/officeDocument/2006/relationships/hyperlink" Target="https://www.ilga.gov/legislation/ilcs/documents/077500150K3.htm" TargetMode="External"/><Relationship Id="rId35" Type="http://schemas.openxmlformats.org/officeDocument/2006/relationships/hyperlink" Target="https://www.ilga.gov/legislation/ilcs/ilcs4.asp?ActID=2086&amp;ChapterID=59&amp;SeqStart=900000&amp;SeqEnd=3000000" TargetMode="External"/><Relationship Id="rId56" Type="http://schemas.openxmlformats.org/officeDocument/2006/relationships/hyperlink" Target="https://www.ilga.gov/legislation/ilcs/ilcs3.asp?ActID=2082&amp;ChapterID=58" TargetMode="External"/><Relationship Id="rId77" Type="http://schemas.openxmlformats.org/officeDocument/2006/relationships/hyperlink" Target="https://www.ilga.gov/legislation/ilcs/ilcs4.asp?ActID=2086&amp;ChapterID=59&amp;SeqStart=900000&amp;SeqEnd=3000000" TargetMode="External"/><Relationship Id="rId100" Type="http://schemas.openxmlformats.org/officeDocument/2006/relationships/hyperlink" Target="https://www.ilga.gov/legislation/ilcs/ilcs3.asp?ActID=2082&amp;ChapterID=58" TargetMode="External"/><Relationship Id="rId105" Type="http://schemas.openxmlformats.org/officeDocument/2006/relationships/hyperlink" Target="https://www.ilga.gov/legislation/ilcs/ilcs3.asp?ActID=2082&amp;ChapterID=58" TargetMode="External"/><Relationship Id="rId126" Type="http://schemas.openxmlformats.org/officeDocument/2006/relationships/hyperlink" Target="https://www.ilga.gov/legislation/ilcs/ilcs3.asp?ActID=2082&amp;ChapterID=58" TargetMode="External"/><Relationship Id="rId147" Type="http://schemas.openxmlformats.org/officeDocument/2006/relationships/hyperlink" Target="https://www.ilga.gov/legislation/ilcs/ilcs4.asp?ActID=2086&amp;ChapterID=59&amp;SeqStart=900000&amp;SeqEnd=3000000" TargetMode="External"/><Relationship Id="rId8" Type="http://schemas.openxmlformats.org/officeDocument/2006/relationships/hyperlink" Target="https://www.ilga.gov/legislation/ilcs/ilcs3.asp?ActID=2082&amp;ChapterID=58" TargetMode="External"/><Relationship Id="rId51" Type="http://schemas.openxmlformats.org/officeDocument/2006/relationships/hyperlink" Target="https://www.ilga.gov/legislation/ilcs/ilcs3.asp?ActID=2082&amp;ChapterID=58" TargetMode="External"/><Relationship Id="rId72" Type="http://schemas.openxmlformats.org/officeDocument/2006/relationships/hyperlink" Target="https://www.ilga.gov/legislation/ilcs/ilcs4.asp?ActID=2086&amp;ChapterID=59&amp;SeqStart=900000&amp;SeqEnd=3000000" TargetMode="External"/><Relationship Id="rId93" Type="http://schemas.openxmlformats.org/officeDocument/2006/relationships/hyperlink" Target="https://www.ilga.gov/legislation/ilcs/ilcs3.asp?ActID=2082&amp;ChapterID=58" TargetMode="External"/><Relationship Id="rId98" Type="http://schemas.openxmlformats.org/officeDocument/2006/relationships/hyperlink" Target="https://www.ilga.gov/legislation/ilcs/ilcs3.asp?ActID=2082&amp;ChapterID=58" TargetMode="External"/><Relationship Id="rId121" Type="http://schemas.openxmlformats.org/officeDocument/2006/relationships/hyperlink" Target="https://ilga.gov/legislation/ilcs/ilcs4.asp?DocName=001000050HArt%2E+19&amp;ActID=170&amp;ChapterID=3&amp;SeqStart=69600000&amp;SeqEnd=72100000" TargetMode="External"/><Relationship Id="rId142" Type="http://schemas.openxmlformats.org/officeDocument/2006/relationships/hyperlink" Target="https://www.ilga.gov/legislation/ilcs/ilcs3.asp?ActID=2082&amp;ChapterID=58" TargetMode="External"/><Relationship Id="rId3" Type="http://schemas.openxmlformats.org/officeDocument/2006/relationships/hyperlink" Target="https://www.ilga.gov/legislation/ilcs/ilcs4.asp?ActID=2086&amp;ChapterID=59&amp;SeqStart=900000&amp;SeqEnd=3000000" TargetMode="External"/><Relationship Id="rId25" Type="http://schemas.openxmlformats.org/officeDocument/2006/relationships/hyperlink" Target="https://www.ilga.gov/legislation/ilcs/ilcs3.asp?ActID=2082" TargetMode="External"/><Relationship Id="rId46" Type="http://schemas.openxmlformats.org/officeDocument/2006/relationships/hyperlink" Target="https://www.ilga.gov/legislation/ilcs/ilcs3.asp?ActID=2272&amp;ChapterID=64" TargetMode="External"/><Relationship Id="rId67" Type="http://schemas.openxmlformats.org/officeDocument/2006/relationships/hyperlink" Target="https://www.ilga.gov/legislation/ilcs/ilcs3.asp?ActID=2082&amp;ChapterID=58" TargetMode="External"/><Relationship Id="rId116" Type="http://schemas.openxmlformats.org/officeDocument/2006/relationships/hyperlink" Target="https://www.ilga.gov/legislation/ilcs/ilcs4.asp?ActID=2086&amp;ChapterID=59&amp;SeqStart=900000&amp;SeqEnd=3000000" TargetMode="External"/><Relationship Id="rId137" Type="http://schemas.openxmlformats.org/officeDocument/2006/relationships/hyperlink" Target="https://www.ilga.gov/legislation/ilcs/ilcs3.asp?ActID=2082&amp;ChapterID=58" TargetMode="External"/><Relationship Id="rId20" Type="http://schemas.openxmlformats.org/officeDocument/2006/relationships/hyperlink" Target="https://www.ilga.gov/legislation/ilcs/ilcs3.asp?ActID=2082&amp;ChapterID=58" TargetMode="External"/><Relationship Id="rId41" Type="http://schemas.openxmlformats.org/officeDocument/2006/relationships/hyperlink" Target="https://www.ilga.gov/legislation/ilcs/ilcs4.asp?DocName=010500050HArt%2E+26&amp;ActID=1005&amp;ChapterID=17&amp;SeqStart=170200000&amp;SeqEnd=172900000" TargetMode="External"/><Relationship Id="rId62" Type="http://schemas.openxmlformats.org/officeDocument/2006/relationships/hyperlink" Target="https://www.ilga.gov/legislation/ilcs/ilcs3.asp?ActID=2082&amp;ChapterID=58" TargetMode="External"/><Relationship Id="rId83" Type="http://schemas.openxmlformats.org/officeDocument/2006/relationships/hyperlink" Target="https://www.ilga.gov/legislation/ilcs/ilcs3.asp?ActID=1076&amp;ChapterID=18" TargetMode="External"/><Relationship Id="rId88" Type="http://schemas.openxmlformats.org/officeDocument/2006/relationships/hyperlink" Target="https://www.ilga.gov/legislation/ilcs/ilcs3.asp?ActID=2082&amp;ChapterID=58" TargetMode="External"/><Relationship Id="rId111" Type="http://schemas.openxmlformats.org/officeDocument/2006/relationships/hyperlink" Target="https://www.ilga.gov/legislation/ilcs/ilcs5.asp?ActID=1404&amp;ChapterID=26" TargetMode="External"/><Relationship Id="rId132" Type="http://schemas.openxmlformats.org/officeDocument/2006/relationships/hyperlink" Target="https://www.ilga.gov/legislation/ilcs/ilcs3.asp?ActID=2082&amp;ChapterID=58" TargetMode="External"/><Relationship Id="rId15" Type="http://schemas.openxmlformats.org/officeDocument/2006/relationships/hyperlink" Target="https://www.ilga.gov/legislation/ilcs/ilcs3.asp?ActID=2082&amp;ChapterID=58" TargetMode="External"/><Relationship Id="rId36" Type="http://schemas.openxmlformats.org/officeDocument/2006/relationships/hyperlink" Target="https://www.ilga.gov/legislation/ilcs/ilcs4.asp?ActID=2086&amp;ChapterID=59&amp;SeqStart=900000&amp;SeqEnd=3000000" TargetMode="External"/><Relationship Id="rId57" Type="http://schemas.openxmlformats.org/officeDocument/2006/relationships/hyperlink" Target="https://www.ilga.gov/legislation/ilcs/ilcs3.asp?ActID=2082&amp;ChapterID=58" TargetMode="External"/><Relationship Id="rId106" Type="http://schemas.openxmlformats.org/officeDocument/2006/relationships/hyperlink" Target="https://www.ilga.gov/legislation/ilcs/ilcs3.asp?ActID=2082&amp;ChapterID=58" TargetMode="External"/><Relationship Id="rId127" Type="http://schemas.openxmlformats.org/officeDocument/2006/relationships/hyperlink" Target="https://www.ilga.gov/legislation/ilcs/ilcs3.asp?ActID=2082&amp;ChapterID=58" TargetMode="External"/><Relationship Id="rId10" Type="http://schemas.openxmlformats.org/officeDocument/2006/relationships/hyperlink" Target="https://www.ilga.gov/legislation/ilcs/ilcs3.asp?ActID=2082&amp;ChapterID=58" TargetMode="External"/><Relationship Id="rId31" Type="http://schemas.openxmlformats.org/officeDocument/2006/relationships/hyperlink" Target="https://www.ilga.gov/legislation/ilcs/fulltext.asp?DocName=021500050K236" TargetMode="External"/><Relationship Id="rId52" Type="http://schemas.openxmlformats.org/officeDocument/2006/relationships/hyperlink" Target="https://www.ilga.gov/legislation/ilcs/ilcs3.asp?ActID=2082&amp;ChapterID=58" TargetMode="External"/><Relationship Id="rId73" Type="http://schemas.openxmlformats.org/officeDocument/2006/relationships/hyperlink" Target="https://www.ilga.gov/legislation/ilcs/ilcs4.asp?DocName=073500050HArt%2E+VIII+Pt%2E+8&amp;ActID=2017&amp;ChapterID=56&amp;SeqStart=56800000&amp;SeqEnd=57675000" TargetMode="External"/><Relationship Id="rId78" Type="http://schemas.openxmlformats.org/officeDocument/2006/relationships/hyperlink" Target="https://www.ilga.gov/legislation/ilcs/ilcs4.asp?ActID=2086&amp;ChapterID=59&amp;SeqStart=900000&amp;SeqEnd=3000000" TargetMode="External"/><Relationship Id="rId94" Type="http://schemas.openxmlformats.org/officeDocument/2006/relationships/hyperlink" Target="https://www.ilga.gov/legislation/ilcs/ilcs3.asp?ActID=2082&amp;ChapterID=58" TargetMode="External"/><Relationship Id="rId99" Type="http://schemas.openxmlformats.org/officeDocument/2006/relationships/hyperlink" Target="https://www.ilga.gov/legislation/ilcs/ilcs3.asp?ActID=2082&amp;ChapterID=58" TargetMode="External"/><Relationship Id="rId101" Type="http://schemas.openxmlformats.org/officeDocument/2006/relationships/hyperlink" Target="https://www.ilga.gov/legislation/ilcs/ilcs3.asp?ActID=2082&amp;ChapterID=58" TargetMode="External"/><Relationship Id="rId122" Type="http://schemas.openxmlformats.org/officeDocument/2006/relationships/hyperlink" Target="https://www.ilga.gov/legislation/ilcs/ilcs4.asp?ActID=2086&amp;ChapterID=59&amp;SeqStart=900000&amp;SeqEnd=3000000" TargetMode="External"/><Relationship Id="rId143" Type="http://schemas.openxmlformats.org/officeDocument/2006/relationships/hyperlink" Target="https://www.ilga.gov/legislation/ilcs/ilcs3.asp?ActID=2082&amp;ChapAct=745" TargetMode="External"/><Relationship Id="rId148" Type="http://schemas.openxmlformats.org/officeDocument/2006/relationships/hyperlink" Target="https://www.ilga.gov/legislation/ilcs/ilcs4.asp?ActID=2086&amp;ChapterID=59&amp;SeqStart=900000&amp;SeqEnd=3000000" TargetMode="External"/><Relationship Id="rId4" Type="http://schemas.openxmlformats.org/officeDocument/2006/relationships/hyperlink" Target="https://www.ilga.gov/legislation/ilcs/ilcs3.asp?ActID=2082&amp;ChapterID=58" TargetMode="External"/><Relationship Id="rId9" Type="http://schemas.openxmlformats.org/officeDocument/2006/relationships/hyperlink" Target="https://www.ilga.gov/legislation/ilcs/ilcs3.asp?ActID=2082&amp;ChapterID=58" TargetMode="External"/><Relationship Id="rId26" Type="http://schemas.openxmlformats.org/officeDocument/2006/relationships/hyperlink" Target="https://www.ilga.gov/legislation/ilcs/ilcs3.asp?ActID=2082&amp;ChapAct=745" TargetMode="External"/><Relationship Id="rId47" Type="http://schemas.openxmlformats.org/officeDocument/2006/relationships/hyperlink" Target="https://ilga.gov/legislation/ilcs/ilcs4.asp?DocName=001000050HArt%2E+19&amp;ActID=170&amp;ChapterID=3&amp;SeqStart=69600000&amp;SeqEnd=72100000" TargetMode="External"/><Relationship Id="rId68" Type="http://schemas.openxmlformats.org/officeDocument/2006/relationships/hyperlink" Target="https://www.ilga.gov/legislation/ilcs/ilcs3.asp?ActID=2082&amp;ChapterID=58" TargetMode="External"/><Relationship Id="rId89" Type="http://schemas.openxmlformats.org/officeDocument/2006/relationships/hyperlink" Target="https://www.ilga.gov/legislation/ilcs/ilcs3.asp?ActID=2082&amp;ChapterID=58" TargetMode="External"/><Relationship Id="rId112" Type="http://schemas.openxmlformats.org/officeDocument/2006/relationships/hyperlink" Target="https://www.ilga.gov/legislation/ilcs/ilcs5.asp?ActID=1404&amp;ChapterID=26" TargetMode="External"/><Relationship Id="rId133" Type="http://schemas.openxmlformats.org/officeDocument/2006/relationships/hyperlink" Target="https://www.ilga.gov/legislation/ilcs/ilcs3.asp?ActID=2082&amp;ChapterID=58" TargetMode="External"/><Relationship Id="rId16" Type="http://schemas.openxmlformats.org/officeDocument/2006/relationships/hyperlink" Target="https://www.ilga.gov/legislation/ilcs/ilcs3.asp?ActID=2082&amp;ChapterID=58" TargetMode="External"/><Relationship Id="rId37" Type="http://schemas.openxmlformats.org/officeDocument/2006/relationships/hyperlink" Target="https://www.ilga.gov/legislation/ilcs/ilcs4.asp?ActID=2086&amp;ChapterID=59&amp;SeqStart=900000&amp;SeqEnd=3000000" TargetMode="External"/><Relationship Id="rId58" Type="http://schemas.openxmlformats.org/officeDocument/2006/relationships/hyperlink" Target="https://www.ilga.gov/legislation/ilcs/ilcs3.asp?ActID=2082&amp;ChapterID=58" TargetMode="External"/><Relationship Id="rId79" Type="http://schemas.openxmlformats.org/officeDocument/2006/relationships/hyperlink" Target="https://www.ilga.gov/legislation/ilcs/ilcs4.asp?ActID=2086&amp;ChapterID=59&amp;SeqStart=900000&amp;SeqEnd=3000000" TargetMode="External"/><Relationship Id="rId102" Type="http://schemas.openxmlformats.org/officeDocument/2006/relationships/hyperlink" Target="https://www.ilga.gov/legislation/ilcs/ilcs3.asp?ActID=2082&amp;ChapterID=58" TargetMode="External"/><Relationship Id="rId123" Type="http://schemas.openxmlformats.org/officeDocument/2006/relationships/hyperlink" Target="https://www.ilga.gov/legislation/ilcs/ilcs3.asp?ActID=2082&amp;ChapterID=58" TargetMode="External"/><Relationship Id="rId144" Type="http://schemas.openxmlformats.org/officeDocument/2006/relationships/hyperlink" Target="https://www.ilga.gov/legislation/ilcs/ilcs4.asp?ActID=2086&amp;ChapterID=59&amp;SeqStart=900000&amp;SeqEnd=3000000" TargetMode="External"/><Relationship Id="rId90" Type="http://schemas.openxmlformats.org/officeDocument/2006/relationships/hyperlink" Target="https://www.ilga.gov/legislation/ilcs/ilcs3.asp?ActID=2082&amp;ChapterID=58"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codes.findlaw.com/in/title-31-family-law-and-juvenile-law/in-code-sect-31-27-2-12/" TargetMode="External"/><Relationship Id="rId21" Type="http://schemas.openxmlformats.org/officeDocument/2006/relationships/hyperlink" Target="https://iga.in.gov/laws/2024/ic/titles/21" TargetMode="External"/><Relationship Id="rId42" Type="http://schemas.openxmlformats.org/officeDocument/2006/relationships/hyperlink" Target="https://www.in.gov/doe/files/Attendance-Guidelines-2021.pdf" TargetMode="External"/><Relationship Id="rId47" Type="http://schemas.openxmlformats.org/officeDocument/2006/relationships/hyperlink" Target="http://iga.in.gov/legislative/laws/2020/ic/titles/016" TargetMode="External"/><Relationship Id="rId63" Type="http://schemas.openxmlformats.org/officeDocument/2006/relationships/hyperlink" Target="http://iga.in.gov/legislative/laws/2020/ic/titles/003" TargetMode="External"/><Relationship Id="rId68" Type="http://schemas.openxmlformats.org/officeDocument/2006/relationships/hyperlink" Target="http://iga.in.gov/legislative/laws/2020/ic/titles/016" TargetMode="External"/><Relationship Id="rId7" Type="http://schemas.openxmlformats.org/officeDocument/2006/relationships/hyperlink" Target="https://iga.in.gov/laws/2024/ic/titles/16" TargetMode="External"/><Relationship Id="rId71" Type="http://schemas.openxmlformats.org/officeDocument/2006/relationships/hyperlink" Target="http://iga.in.gov/legislative/laws/2020/ic/titles/021" TargetMode="External"/><Relationship Id="rId2" Type="http://schemas.openxmlformats.org/officeDocument/2006/relationships/hyperlink" Target="https://iga.in.gov/laws/2024/ic/titles/3" TargetMode="External"/><Relationship Id="rId16" Type="http://schemas.openxmlformats.org/officeDocument/2006/relationships/hyperlink" Target="https://iga.in.gov/laws/2024/ic/titles/31" TargetMode="External"/><Relationship Id="rId29" Type="http://schemas.openxmlformats.org/officeDocument/2006/relationships/hyperlink" Target="http://iga.in.gov/legislative/laws/2020/ic/titles/016" TargetMode="External"/><Relationship Id="rId11" Type="http://schemas.openxmlformats.org/officeDocument/2006/relationships/hyperlink" Target="https://iga.in.gov/laws/2024/ic/titles/16" TargetMode="External"/><Relationship Id="rId24" Type="http://schemas.openxmlformats.org/officeDocument/2006/relationships/hyperlink" Target="https://law.justia.com/codes/indiana/title-20/article-33/chapter-12/section-20-33-12-4/" TargetMode="External"/><Relationship Id="rId32" Type="http://schemas.openxmlformats.org/officeDocument/2006/relationships/hyperlink" Target="http://iga.in.gov/legislative/laws/2020/ic/titles/016" TargetMode="External"/><Relationship Id="rId37" Type="http://schemas.openxmlformats.org/officeDocument/2006/relationships/hyperlink" Target="https://iga.in.gov/legislative/laws/2022/ic/titles/7.1" TargetMode="External"/><Relationship Id="rId40" Type="http://schemas.openxmlformats.org/officeDocument/2006/relationships/hyperlink" Target="https://iga.in.gov/laws/2023/ic/titles/21" TargetMode="External"/><Relationship Id="rId45" Type="http://schemas.openxmlformats.org/officeDocument/2006/relationships/hyperlink" Target="http://iga.in.gov/legislative/laws/2021/ic/titles/034" TargetMode="External"/><Relationship Id="rId53" Type="http://schemas.openxmlformats.org/officeDocument/2006/relationships/hyperlink" Target="http://iga.in.gov/legislative/laws/2020/ic/titles/016" TargetMode="External"/><Relationship Id="rId58" Type="http://schemas.openxmlformats.org/officeDocument/2006/relationships/hyperlink" Target="https://iga.in.gov/legislative/laws/2022/ic/titles/020" TargetMode="External"/><Relationship Id="rId66" Type="http://schemas.openxmlformats.org/officeDocument/2006/relationships/hyperlink" Target="http://iga.in.gov/legislative/laws/2020/ic/titles/016" TargetMode="External"/><Relationship Id="rId5" Type="http://schemas.openxmlformats.org/officeDocument/2006/relationships/hyperlink" Target="https://iga.in.gov/laws/2024/ic/titles/16" TargetMode="External"/><Relationship Id="rId61" Type="http://schemas.openxmlformats.org/officeDocument/2006/relationships/hyperlink" Target="https://www.in.gov/doe/files/Attendance-Guidelines-2021.pdf" TargetMode="External"/><Relationship Id="rId19" Type="http://schemas.openxmlformats.org/officeDocument/2006/relationships/hyperlink" Target="https://iga.in.gov/laws/2024/ic/titles/10" TargetMode="External"/><Relationship Id="rId14" Type="http://schemas.openxmlformats.org/officeDocument/2006/relationships/hyperlink" Target="https://casetext.com/statute/indiana-code/title-34-civil-law-and-procedure/article-13-causes-of-action-claims-against-the-government/chapter-9-religious-freedom-restoration/section-34-13-9-07-application" TargetMode="External"/><Relationship Id="rId22" Type="http://schemas.openxmlformats.org/officeDocument/2006/relationships/hyperlink" Target="https://iga.in.gov/laws/2024/ic/titles/20" TargetMode="External"/><Relationship Id="rId27" Type="http://schemas.openxmlformats.org/officeDocument/2006/relationships/hyperlink" Target="http://iga.in.gov/legislative/laws/2021/ic/titles/034" TargetMode="External"/><Relationship Id="rId30" Type="http://schemas.openxmlformats.org/officeDocument/2006/relationships/hyperlink" Target="http://iga.in.gov/legislative/laws/2020/ic/titles/016" TargetMode="External"/><Relationship Id="rId35" Type="http://schemas.openxmlformats.org/officeDocument/2006/relationships/hyperlink" Target="http://iga.in.gov/legislative/laws/2020/ic/titles/016" TargetMode="External"/><Relationship Id="rId43" Type="http://schemas.openxmlformats.org/officeDocument/2006/relationships/hyperlink" Target="https://iga.in.gov/laws/2023/ic/titles/20" TargetMode="External"/><Relationship Id="rId48" Type="http://schemas.openxmlformats.org/officeDocument/2006/relationships/hyperlink" Target="http://iga.in.gov/legislative/laws/2020/ic/titles/016" TargetMode="External"/><Relationship Id="rId56" Type="http://schemas.openxmlformats.org/officeDocument/2006/relationships/hyperlink" Target="https://iga.in.gov/legislative/laws/2022/ic/titles/7.1" TargetMode="External"/><Relationship Id="rId64" Type="http://schemas.openxmlformats.org/officeDocument/2006/relationships/hyperlink" Target="http://iga.in.gov/legislative/laws/2020/ic/titles/016" TargetMode="External"/><Relationship Id="rId69" Type="http://schemas.openxmlformats.org/officeDocument/2006/relationships/hyperlink" Target="http://iga.in.gov/legislative/laws/2020/ic/titles/016" TargetMode="External"/><Relationship Id="rId8" Type="http://schemas.openxmlformats.org/officeDocument/2006/relationships/hyperlink" Target="https://iga.in.gov/laws/2024/ic/titles/16" TargetMode="External"/><Relationship Id="rId51" Type="http://schemas.openxmlformats.org/officeDocument/2006/relationships/hyperlink" Target="http://iga.in.gov/legislative/laws/2020/ic/titles/016" TargetMode="External"/><Relationship Id="rId3" Type="http://schemas.openxmlformats.org/officeDocument/2006/relationships/hyperlink" Target="https://iga.in.gov/laws/2024/ic/titles/16" TargetMode="External"/><Relationship Id="rId12" Type="http://schemas.openxmlformats.org/officeDocument/2006/relationships/hyperlink" Target="https://law.justia.com/codes/indiana/title-25/article-23-6/" TargetMode="External"/><Relationship Id="rId17" Type="http://schemas.openxmlformats.org/officeDocument/2006/relationships/hyperlink" Target="https://iga.in.gov/laws/2024/ic/titles/7.1" TargetMode="External"/><Relationship Id="rId25" Type="http://schemas.openxmlformats.org/officeDocument/2006/relationships/hyperlink" Target="https://iga.in.gov/laws/2023/ic/titles/20" TargetMode="External"/><Relationship Id="rId33" Type="http://schemas.openxmlformats.org/officeDocument/2006/relationships/hyperlink" Target="http://iga.in.gov/legislative/laws/2020/ic/titles/016" TargetMode="External"/><Relationship Id="rId38" Type="http://schemas.openxmlformats.org/officeDocument/2006/relationships/hyperlink" Target="https://iga.in.gov/legislative/laws/2022/ic/titles/7.1" TargetMode="External"/><Relationship Id="rId46" Type="http://schemas.openxmlformats.org/officeDocument/2006/relationships/hyperlink" Target="http://iga.in.gov/legislative/laws/2020/ic/titles/003" TargetMode="External"/><Relationship Id="rId59" Type="http://schemas.openxmlformats.org/officeDocument/2006/relationships/hyperlink" Target="https://www.in.gov/doe/files/Attendance-Guidelines-2021.pdf" TargetMode="External"/><Relationship Id="rId67" Type="http://schemas.openxmlformats.org/officeDocument/2006/relationships/hyperlink" Target="http://iga.in.gov/legislative/laws/2020/ic/titles/016" TargetMode="External"/><Relationship Id="rId20" Type="http://schemas.openxmlformats.org/officeDocument/2006/relationships/hyperlink" Target="https://iga.in.gov/laws/2024/ic/titles/31" TargetMode="External"/><Relationship Id="rId41" Type="http://schemas.openxmlformats.org/officeDocument/2006/relationships/hyperlink" Target="https://iga.in.gov/laws/2023/ic/titles/20" TargetMode="External"/><Relationship Id="rId54" Type="http://schemas.openxmlformats.org/officeDocument/2006/relationships/hyperlink" Target="https://iga.in.gov/legislative/laws/2022/ic/titles/031" TargetMode="External"/><Relationship Id="rId62" Type="http://schemas.openxmlformats.org/officeDocument/2006/relationships/hyperlink" Target="http://iga.in.gov/legislative/laws/2021/ic/titles/034" TargetMode="External"/><Relationship Id="rId70" Type="http://schemas.openxmlformats.org/officeDocument/2006/relationships/hyperlink" Target="http://iga.in.gov/legislative/laws/2020/ic/titles/016" TargetMode="External"/><Relationship Id="rId1" Type="http://schemas.openxmlformats.org/officeDocument/2006/relationships/hyperlink" Target="http://iga.in.gov/legislative/laws/2021/ic/titles/034" TargetMode="External"/><Relationship Id="rId6" Type="http://schemas.openxmlformats.org/officeDocument/2006/relationships/hyperlink" Target="https://iga.in.gov/laws/2024/ic/titles/16" TargetMode="External"/><Relationship Id="rId15" Type="http://schemas.openxmlformats.org/officeDocument/2006/relationships/hyperlink" Target="https://casetext.com/statute/indiana-code/title-34-civil-law-and-procedure/article-13-causes-of-action-claims-against-the-government/chapter-9-religious-freedom-restoration/section-34-13-9-07-application" TargetMode="External"/><Relationship Id="rId23" Type="http://schemas.openxmlformats.org/officeDocument/2006/relationships/hyperlink" Target="https://iga.in.gov/laws/2024/ic/titles/20" TargetMode="External"/><Relationship Id="rId28" Type="http://schemas.openxmlformats.org/officeDocument/2006/relationships/hyperlink" Target="http://iga.in.gov/legislative/laws/2020/ic/titles/003" TargetMode="External"/><Relationship Id="rId36" Type="http://schemas.openxmlformats.org/officeDocument/2006/relationships/hyperlink" Target="https://iga.in.gov/legislative/laws/2022/ic/titles/031" TargetMode="External"/><Relationship Id="rId49" Type="http://schemas.openxmlformats.org/officeDocument/2006/relationships/hyperlink" Target="http://iga.in.gov/legislative/laws/2020/ic/titles/016" TargetMode="External"/><Relationship Id="rId57" Type="http://schemas.openxmlformats.org/officeDocument/2006/relationships/hyperlink" Target="http://iga.in.gov/legislative/laws/2020/ic/titles/021" TargetMode="External"/><Relationship Id="rId10" Type="http://schemas.openxmlformats.org/officeDocument/2006/relationships/hyperlink" Target="https://iga.in.gov/laws/2024/ic/titles/16" TargetMode="External"/><Relationship Id="rId31" Type="http://schemas.openxmlformats.org/officeDocument/2006/relationships/hyperlink" Target="http://iga.in.gov/legislative/laws/2020/ic/titles/016" TargetMode="External"/><Relationship Id="rId44" Type="http://schemas.openxmlformats.org/officeDocument/2006/relationships/hyperlink" Target="https://www.in.gov/doe/files/Attendance-Guidelines-2021.pdf" TargetMode="External"/><Relationship Id="rId52" Type="http://schemas.openxmlformats.org/officeDocument/2006/relationships/hyperlink" Target="http://iga.in.gov/legislative/laws/2020/ic/titles/016" TargetMode="External"/><Relationship Id="rId60" Type="http://schemas.openxmlformats.org/officeDocument/2006/relationships/hyperlink" Target="https://iga.in.gov/legislative/laws/2022/ic/titles/020" TargetMode="External"/><Relationship Id="rId65" Type="http://schemas.openxmlformats.org/officeDocument/2006/relationships/hyperlink" Target="http://iga.in.gov/legislative/laws/2020/ic/titles/016" TargetMode="External"/><Relationship Id="rId4" Type="http://schemas.openxmlformats.org/officeDocument/2006/relationships/hyperlink" Target="https://iga.in.gov/laws/2024/ic/titles/16" TargetMode="External"/><Relationship Id="rId9" Type="http://schemas.openxmlformats.org/officeDocument/2006/relationships/hyperlink" Target="https://iga.in.gov/laws/2024/ic/titles/16" TargetMode="External"/><Relationship Id="rId13" Type="http://schemas.openxmlformats.org/officeDocument/2006/relationships/hyperlink" Target="https://iga.in.gov/laws/2024/ic/titles/16" TargetMode="External"/><Relationship Id="rId18" Type="http://schemas.openxmlformats.org/officeDocument/2006/relationships/hyperlink" Target="https://iga.in.gov/laws/2024/ic/titles/7.1" TargetMode="External"/><Relationship Id="rId39" Type="http://schemas.openxmlformats.org/officeDocument/2006/relationships/hyperlink" Target="https://iga.in.gov/laws/2023/ic/titles/10" TargetMode="External"/><Relationship Id="rId34" Type="http://schemas.openxmlformats.org/officeDocument/2006/relationships/hyperlink" Target="http://iga.in.gov/legislative/laws/2020/ic/titles/016" TargetMode="External"/><Relationship Id="rId50" Type="http://schemas.openxmlformats.org/officeDocument/2006/relationships/hyperlink" Target="http://iga.in.gov/legislative/laws/2020/ic/titles/016" TargetMode="External"/><Relationship Id="rId55" Type="http://schemas.openxmlformats.org/officeDocument/2006/relationships/hyperlink" Target="https://iga.in.gov/legislative/laws/2022/ic/titles/7.1" TargetMode="External"/></Relationships>
</file>

<file path=xl/worksheets/_rels/sheet26.xml.rels><?xml version="1.0" encoding="UTF-8" standalone="yes"?>
<Relationships xmlns="http://schemas.openxmlformats.org/package/2006/relationships"><Relationship Id="rId13" Type="http://schemas.openxmlformats.org/officeDocument/2006/relationships/hyperlink" Target="https://www.legis.iowa.gov/docs/code/507B.4.pdf" TargetMode="External"/><Relationship Id="rId18" Type="http://schemas.openxmlformats.org/officeDocument/2006/relationships/hyperlink" Target="https://casetext.com/statute/code-of-iowa/title-vii-education-history-and-culture/chapter-299-compulsory-education/section-2992-exceptions?" TargetMode="External"/><Relationship Id="rId26" Type="http://schemas.openxmlformats.org/officeDocument/2006/relationships/hyperlink" Target="https://www.legis.iowa.gov/docs/code/2021/146.2.pdf" TargetMode="External"/><Relationship Id="rId39" Type="http://schemas.openxmlformats.org/officeDocument/2006/relationships/hyperlink" Target="https://www.legis.iowa.gov/docs/code/146.1.pdf" TargetMode="External"/><Relationship Id="rId21" Type="http://schemas.openxmlformats.org/officeDocument/2006/relationships/hyperlink" Target="https://www.legis.iowa.gov/docs/code/237.10.pdf" TargetMode="External"/><Relationship Id="rId34" Type="http://schemas.openxmlformats.org/officeDocument/2006/relationships/hyperlink" Target="https://www.legis.iowa.gov/docs/code/123.47.pdf" TargetMode="External"/><Relationship Id="rId42" Type="http://schemas.openxmlformats.org/officeDocument/2006/relationships/hyperlink" Target="https://www.legis.iowa.gov/docs/code/146.1.pdf" TargetMode="External"/><Relationship Id="rId47" Type="http://schemas.openxmlformats.org/officeDocument/2006/relationships/hyperlink" Target="https://www.legis.iowa.gov/docs/code/2022/232.69.pdf" TargetMode="External"/><Relationship Id="rId50" Type="http://schemas.openxmlformats.org/officeDocument/2006/relationships/hyperlink" Target="https://www.legis.iowa.gov/docs/code/139A.8.pdf" TargetMode="External"/><Relationship Id="rId55" Type="http://schemas.openxmlformats.org/officeDocument/2006/relationships/hyperlink" Target="https://www.legis.iowa.gov/docs/code/2021/146.2.pdf" TargetMode="External"/><Relationship Id="rId7" Type="http://schemas.openxmlformats.org/officeDocument/2006/relationships/hyperlink" Target="https://casetext.com/statute/code-of-iowa/title-iv-public-health/chapter-146-abortions-refusal-to-perform/section-1461-liability-of-persons-relating-to-performance-of-abortions?" TargetMode="External"/><Relationship Id="rId2" Type="http://schemas.openxmlformats.org/officeDocument/2006/relationships/hyperlink" Target="https://casetext.com/statute/code-of-iowa/title-ii-elections-and-official-duties/chapter-53-absent-voters/subchapter-i-general-provisions/section-531-right-to-vote-conditions" TargetMode="External"/><Relationship Id="rId16" Type="http://schemas.openxmlformats.org/officeDocument/2006/relationships/hyperlink" Target="https://casetext.com/statute/code-of-iowa/title-iv-public-health/chapter-123-alcoholic-beverage-control/subchapter-i-general-provisions-relating-to-alcoholic-beverages/section-12347-persons-under-eighteen-years-of-age-persons-eighteen-nineteen-or-twenty-years-of-age-and-persons-twenty-one-years-of-age-and-older?" TargetMode="External"/><Relationship Id="rId29" Type="http://schemas.openxmlformats.org/officeDocument/2006/relationships/hyperlink" Target="https://www.legis.iowa.gov/docs/code/146.1.pdf" TargetMode="External"/><Relationship Id="rId11" Type="http://schemas.openxmlformats.org/officeDocument/2006/relationships/hyperlink" Target="https://casetext.com/statute/code-of-iowa/title-xiii-commerce/chapter-514c-special-health-and-accident-insurance-coverages/section-514c19-prescription-contraceptive-coverage?q=Iowa%20Code%20%C2%A7%20514C.19&amp;sort=relevance&amp;p=1&amp;type=case&amp;resultsNav=false" TargetMode="External"/><Relationship Id="rId24" Type="http://schemas.openxmlformats.org/officeDocument/2006/relationships/hyperlink" Target="https://www.legis.iowa.gov/docs/code/146.1.pdf" TargetMode="External"/><Relationship Id="rId32" Type="http://schemas.openxmlformats.org/officeDocument/2006/relationships/hyperlink" Target="https://www.legis.iowa.gov/docs/code/2022/232.69.pdf" TargetMode="External"/><Relationship Id="rId37" Type="http://schemas.openxmlformats.org/officeDocument/2006/relationships/hyperlink" Target="https://www.legis.iowa.gov/docs/ico/chapter/299.pdf" TargetMode="External"/><Relationship Id="rId40" Type="http://schemas.openxmlformats.org/officeDocument/2006/relationships/hyperlink" Target="https://www.legis.iowa.gov/docs/code/2021/146.2.pdf" TargetMode="External"/><Relationship Id="rId45" Type="http://schemas.openxmlformats.org/officeDocument/2006/relationships/hyperlink" Target="https://www.legis.iowa.gov/docs/code/146.1.pdf" TargetMode="External"/><Relationship Id="rId53" Type="http://schemas.openxmlformats.org/officeDocument/2006/relationships/hyperlink" Target="https://www.legis.iowa.gov/docs/code/53.1.pdf" TargetMode="External"/><Relationship Id="rId58" Type="http://schemas.openxmlformats.org/officeDocument/2006/relationships/hyperlink" Target="https://www.legis.iowa.gov/docs/code/146.1.pdf" TargetMode="External"/><Relationship Id="rId5" Type="http://schemas.openxmlformats.org/officeDocument/2006/relationships/hyperlink" Target="https://casetext.com/statute/code-of-iowa/title-iv-public-health/chapter-146-abortions-refusal-to-perform/section-1462-liability-of-hospitals-refusing-to-perform-abortions" TargetMode="External"/><Relationship Id="rId61" Type="http://schemas.openxmlformats.org/officeDocument/2006/relationships/hyperlink" Target="https://www.legis.iowa.gov/docs/code/514C.19.pdf" TargetMode="External"/><Relationship Id="rId19" Type="http://schemas.openxmlformats.org/officeDocument/2006/relationships/hyperlink" Target="https://casetext.com/statute/code-of-iowa/title-vii-education-history-and-culture/chapter-299-compulsory-education/section-2992-exceptions?" TargetMode="External"/><Relationship Id="rId14" Type="http://schemas.openxmlformats.org/officeDocument/2006/relationships/hyperlink" Target="https://casetext.com/statute/code-of-iowa/title-vi-human-services/chapter-232-juvenile-justice/subchapter-iii-child-in-need-of-assistance-proceedings/part-2-child-abuse-reporting-assessment-and-rehabilitation/section-23269-mandatory-and-permissive-reporters-training-required?" TargetMode="External"/><Relationship Id="rId22" Type="http://schemas.openxmlformats.org/officeDocument/2006/relationships/hyperlink" Target="https://www.thegazette.com/state-government/iowa-republicans-advance-bill-on-religious-liberty-protections/" TargetMode="External"/><Relationship Id="rId27" Type="http://schemas.openxmlformats.org/officeDocument/2006/relationships/hyperlink" Target="https://www.legis.iowa.gov/docs/code/146.1.pdf" TargetMode="External"/><Relationship Id="rId30" Type="http://schemas.openxmlformats.org/officeDocument/2006/relationships/hyperlink" Target="https://www.legis.iowa.gov/docs/code/146.1.pdf" TargetMode="External"/><Relationship Id="rId35" Type="http://schemas.openxmlformats.org/officeDocument/2006/relationships/hyperlink" Target="https://www.legis.iowa.gov/docs/code/139A.8.pdf" TargetMode="External"/><Relationship Id="rId43" Type="http://schemas.openxmlformats.org/officeDocument/2006/relationships/hyperlink" Target="https://www.legis.iowa.gov/docs/code/146.1.pdf" TargetMode="External"/><Relationship Id="rId48" Type="http://schemas.openxmlformats.org/officeDocument/2006/relationships/hyperlink" Target="https://www.legis.iowa.gov/docs/code/123.47.pdf" TargetMode="External"/><Relationship Id="rId56" Type="http://schemas.openxmlformats.org/officeDocument/2006/relationships/hyperlink" Target="https://www.legis.iowa.gov/docs/code/2021/146.2.pdf" TargetMode="External"/><Relationship Id="rId8" Type="http://schemas.openxmlformats.org/officeDocument/2006/relationships/hyperlink" Target="https://casetext.com/statute/code-of-iowa/title-iv-public-health/chapter-146-abortions-refusal-to-perform/section-1461-liability-of-persons-relating-to-performance-of-abortions?" TargetMode="External"/><Relationship Id="rId51" Type="http://schemas.openxmlformats.org/officeDocument/2006/relationships/hyperlink" Target="https://www.legis.iowa.gov/docs/ico/chapter/299.pdf" TargetMode="External"/><Relationship Id="rId3" Type="http://schemas.openxmlformats.org/officeDocument/2006/relationships/hyperlink" Target="https://casetext.com/statute/code-of-iowa/title-iv-public-health/chapter-146-abortions-refusal-to-perform/section-1461-liability-of-persons-relating-to-performance-of-abortions?" TargetMode="External"/><Relationship Id="rId12" Type="http://schemas.openxmlformats.org/officeDocument/2006/relationships/hyperlink" Target="https://law.justia.com/codes/iowa/title-vi/chapter-216/section-216-10/" TargetMode="External"/><Relationship Id="rId17" Type="http://schemas.openxmlformats.org/officeDocument/2006/relationships/hyperlink" Target="https://casetext.com/statute/code-of-iowa/title-iv-public-health/chapter-139a-communicable-and-infectious-diseases-and-poisonings/subchapter-i-general-provisions/section-139a8?" TargetMode="External"/><Relationship Id="rId25" Type="http://schemas.openxmlformats.org/officeDocument/2006/relationships/hyperlink" Target="https://www.legis.iowa.gov/docs/code/2021/146.2.pdf" TargetMode="External"/><Relationship Id="rId33" Type="http://schemas.openxmlformats.org/officeDocument/2006/relationships/hyperlink" Target="https://www.legis.iowa.gov/docs/code/123.47.pdf" TargetMode="External"/><Relationship Id="rId38" Type="http://schemas.openxmlformats.org/officeDocument/2006/relationships/hyperlink" Target="https://www.legis.iowa.gov/docs/code/53.1.pdf" TargetMode="External"/><Relationship Id="rId46" Type="http://schemas.openxmlformats.org/officeDocument/2006/relationships/hyperlink" Target="https://www.legis.iowa.gov/docs/code/514C.19.pdf" TargetMode="External"/><Relationship Id="rId59" Type="http://schemas.openxmlformats.org/officeDocument/2006/relationships/hyperlink" Target="https://www.legis.iowa.gov/docs/code/146.1.pdf" TargetMode="External"/><Relationship Id="rId20" Type="http://schemas.openxmlformats.org/officeDocument/2006/relationships/hyperlink" Target="https://casetext.com/statute/code-of-iowa/title-vii-education-history-and-culture/chapter-256-department-of-education/subchapter-i-general-provisions/section-25611" TargetMode="External"/><Relationship Id="rId41" Type="http://schemas.openxmlformats.org/officeDocument/2006/relationships/hyperlink" Target="https://www.legis.iowa.gov/docs/code/2021/146.2.pdf" TargetMode="External"/><Relationship Id="rId54" Type="http://schemas.openxmlformats.org/officeDocument/2006/relationships/hyperlink" Target="https://www.legis.iowa.gov/docs/code/146.1.pdf" TargetMode="External"/><Relationship Id="rId62" Type="http://schemas.openxmlformats.org/officeDocument/2006/relationships/hyperlink" Target="https://www.legis.iowa.gov/docs/code/139A.8.pdf" TargetMode="External"/><Relationship Id="rId1" Type="http://schemas.openxmlformats.org/officeDocument/2006/relationships/hyperlink" Target="https://www.legis.iowa.gov/legislation/BillBook?ba=SF+2095&amp;ga=90&amp;utm_medium=email&amp;utm_source=govdelivery" TargetMode="External"/><Relationship Id="rId6" Type="http://schemas.openxmlformats.org/officeDocument/2006/relationships/hyperlink" Target="https://casetext.com/statute/code-of-iowa/title-iv-public-health/chapter-146-abortions-refusal-to-perform/section-1461-liability-of-persons-relating-to-performance-of-abortions?" TargetMode="External"/><Relationship Id="rId15" Type="http://schemas.openxmlformats.org/officeDocument/2006/relationships/hyperlink" Target="https://casetext.com/statute/code-of-iowa/title-iv-public-health/chapter-123-alcoholic-beverage-control/subchapter-i-general-provisions-relating-to-alcoholic-beverages/section-12347-persons-under-eighteen-years-of-age-persons-eighteen-nineteen-or-twenty-years-of-age-and-persons-twenty-one-years-of-age-and-older?" TargetMode="External"/><Relationship Id="rId23" Type="http://schemas.openxmlformats.org/officeDocument/2006/relationships/hyperlink" Target="https://www.legis.iowa.gov/docs/code/53.1.pdf" TargetMode="External"/><Relationship Id="rId28" Type="http://schemas.openxmlformats.org/officeDocument/2006/relationships/hyperlink" Target="https://www.legis.iowa.gov/docs/code/146.1.pdf" TargetMode="External"/><Relationship Id="rId36" Type="http://schemas.openxmlformats.org/officeDocument/2006/relationships/hyperlink" Target="https://www.legis.iowa.gov/docs/ico/chapter/299.pdf" TargetMode="External"/><Relationship Id="rId49" Type="http://schemas.openxmlformats.org/officeDocument/2006/relationships/hyperlink" Target="https://www.legis.iowa.gov/docs/code/123.47.pdf" TargetMode="External"/><Relationship Id="rId57" Type="http://schemas.openxmlformats.org/officeDocument/2006/relationships/hyperlink" Target="https://www.legis.iowa.gov/docs/code/146.1.pdf" TargetMode="External"/><Relationship Id="rId10" Type="http://schemas.openxmlformats.org/officeDocument/2006/relationships/hyperlink" Target="https://law.justia.com/codes/iowa/title-vi/chapter-225c/" TargetMode="External"/><Relationship Id="rId31" Type="http://schemas.openxmlformats.org/officeDocument/2006/relationships/hyperlink" Target="https://www.legis.iowa.gov/docs/code/514C.19.pdf" TargetMode="External"/><Relationship Id="rId44" Type="http://schemas.openxmlformats.org/officeDocument/2006/relationships/hyperlink" Target="https://www.legis.iowa.gov/docs/code/2021/146.2.pdf" TargetMode="External"/><Relationship Id="rId52" Type="http://schemas.openxmlformats.org/officeDocument/2006/relationships/hyperlink" Target="https://www.legis.iowa.gov/docs/ico/chapter/299.pdf" TargetMode="External"/><Relationship Id="rId60" Type="http://schemas.openxmlformats.org/officeDocument/2006/relationships/hyperlink" Target="https://www.legis.iowa.gov/docs/code/146.1.pdf" TargetMode="External"/><Relationship Id="rId4" Type="http://schemas.openxmlformats.org/officeDocument/2006/relationships/hyperlink" Target="https://casetext.com/statute/code-of-iowa/title-iv-public-health/chapter-146-abortions-refusal-to-perform/section-1462-liability-of-hospitals-refusing-to-perform-abortions" TargetMode="External"/><Relationship Id="rId9" Type="http://schemas.openxmlformats.org/officeDocument/2006/relationships/hyperlink" Target="https://casetext.com/statute/code-of-iowa/title-iv-public-health/chapter-146-abortions-refusal-to-perform/section-1461-liability-of-persons-relating-to-performance-of-abortions?"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srevisor.org/statutes/chapters/ch38/038_022_0001a.html" TargetMode="External"/><Relationship Id="rId21" Type="http://schemas.openxmlformats.org/officeDocument/2006/relationships/hyperlink" Target="http://www.ksrevisor.org/statutes/chapters/ch41/041_007_0027.html" TargetMode="External"/><Relationship Id="rId42" Type="http://schemas.openxmlformats.org/officeDocument/2006/relationships/hyperlink" Target="http://www.ksrevisor.org/statutes/chapters/ch38/038_022_0023.html" TargetMode="External"/><Relationship Id="rId47" Type="http://schemas.openxmlformats.org/officeDocument/2006/relationships/hyperlink" Target="https://www.ksde.org/" TargetMode="External"/><Relationship Id="rId63" Type="http://schemas.openxmlformats.org/officeDocument/2006/relationships/hyperlink" Target="http://www.kslegislature.org/li/b2021_22/statute/065_000_0000_chapter/065_004_0000_article/065_004_0047_section/065_004_0047_k/" TargetMode="External"/><Relationship Id="rId68" Type="http://schemas.openxmlformats.org/officeDocument/2006/relationships/hyperlink" Target="http://www.ksrevisor.org/statutes/chapters/ch41/041_007_0027.html" TargetMode="External"/><Relationship Id="rId84" Type="http://schemas.openxmlformats.org/officeDocument/2006/relationships/hyperlink" Target="https://www.ksrevisor.org/statutes/chapters/ch65/065_004_0046.html" TargetMode="External"/><Relationship Id="rId89" Type="http://schemas.openxmlformats.org/officeDocument/2006/relationships/hyperlink" Target="https://www.ksrevisor.org/statutes/chapters/ch72/072_062_0062.html" TargetMode="External"/><Relationship Id="rId16" Type="http://schemas.openxmlformats.org/officeDocument/2006/relationships/hyperlink" Target="https://www.ksrevisor.org/statutes/chapters/ch65/065_067_0001.html" TargetMode="External"/><Relationship Id="rId11" Type="http://schemas.openxmlformats.org/officeDocument/2006/relationships/hyperlink" Target="https://www.ksrevisor.org/statutes/chapters/ch65/065_004_0047.html" TargetMode="External"/><Relationship Id="rId32" Type="http://schemas.openxmlformats.org/officeDocument/2006/relationships/hyperlink" Target="https://www.ksrevisor.org/statutes/chapters/ch65/065_004_0043.html" TargetMode="External"/><Relationship Id="rId37" Type="http://schemas.openxmlformats.org/officeDocument/2006/relationships/hyperlink" Target="https://www.ksrevisor.org/statutes/chapters/ch65/065_004_0047.html" TargetMode="External"/><Relationship Id="rId53" Type="http://schemas.openxmlformats.org/officeDocument/2006/relationships/hyperlink" Target="https://www.ksrevisor.org/statutes/chapters/ch65/065_004_0044.html" TargetMode="External"/><Relationship Id="rId58" Type="http://schemas.openxmlformats.org/officeDocument/2006/relationships/hyperlink" Target="https://www.ksrevisor.org/statutes/chapters/ch65/065_004_0043.html" TargetMode="External"/><Relationship Id="rId74" Type="http://schemas.openxmlformats.org/officeDocument/2006/relationships/hyperlink" Target="https://www.ksrevisor.org/statutes/chapters/ch60/060_053_0003.html" TargetMode="External"/><Relationship Id="rId79" Type="http://schemas.openxmlformats.org/officeDocument/2006/relationships/hyperlink" Target="https://www.ksrevisor.org/statutes/chapters/ch65/065_004_0043.html" TargetMode="External"/><Relationship Id="rId5" Type="http://schemas.openxmlformats.org/officeDocument/2006/relationships/hyperlink" Target="https://www.ksrevisor.org/statutes/chapters/ch65/065_004_0044.html" TargetMode="External"/><Relationship Id="rId14" Type="http://schemas.openxmlformats.org/officeDocument/2006/relationships/hyperlink" Target="https://www.ksrevisor.org/statutes/chapters/ch65/065_004_0046.html" TargetMode="External"/><Relationship Id="rId22" Type="http://schemas.openxmlformats.org/officeDocument/2006/relationships/hyperlink" Target="https://www.ksrevisor.org/statutes/chapters/ch72/072_062_0062.html" TargetMode="External"/><Relationship Id="rId27" Type="http://schemas.openxmlformats.org/officeDocument/2006/relationships/hyperlink" Target="https://www.ksrevisor.org/statutes/chapters/ch60/060_053_0003.html" TargetMode="External"/><Relationship Id="rId30" Type="http://schemas.openxmlformats.org/officeDocument/2006/relationships/hyperlink" Target="https://www.ksrevisor.org/statutes/chapters/ch65/065_004_0044.html" TargetMode="External"/><Relationship Id="rId35" Type="http://schemas.openxmlformats.org/officeDocument/2006/relationships/hyperlink" Target="https://www.ksrevisor.org/statutes/chapters/ch65/065_004_0043.html" TargetMode="External"/><Relationship Id="rId43" Type="http://schemas.openxmlformats.org/officeDocument/2006/relationships/hyperlink" Target="http://www.ksrevisor.org/statutes/chapters/ch21/021_056_0007.html" TargetMode="External"/><Relationship Id="rId48" Type="http://schemas.openxmlformats.org/officeDocument/2006/relationships/hyperlink" Target="http://www.ksrevisor.org/statutes/chapters/ch72/072_031_0021.html" TargetMode="External"/><Relationship Id="rId56" Type="http://schemas.openxmlformats.org/officeDocument/2006/relationships/hyperlink" Target="https://www.ksrevisor.org/statutes/chapters/ch65/065_004_0043.html" TargetMode="External"/><Relationship Id="rId64" Type="http://schemas.openxmlformats.org/officeDocument/2006/relationships/hyperlink" Target="https://www.ksrevisor.org/statutes/chapters/ch65/065_004_0046.html" TargetMode="External"/><Relationship Id="rId69" Type="http://schemas.openxmlformats.org/officeDocument/2006/relationships/hyperlink" Target="https://www.ksrevisor.org/statutes/chapters/ch72/072_062_0062.html" TargetMode="External"/><Relationship Id="rId77" Type="http://schemas.openxmlformats.org/officeDocument/2006/relationships/hyperlink" Target="https://www.ksrevisor.org/statutes/chapters/ch65/065_004_0044.html" TargetMode="External"/><Relationship Id="rId8" Type="http://schemas.openxmlformats.org/officeDocument/2006/relationships/hyperlink" Target="https://www.ksrevisor.org/statutes/chapters/ch65/065_004_0043.html" TargetMode="External"/><Relationship Id="rId51" Type="http://schemas.openxmlformats.org/officeDocument/2006/relationships/hyperlink" Target="https://www.ksrevisor.org/statutes/chapters/ch25/025_011_0019.html" TargetMode="External"/><Relationship Id="rId72" Type="http://schemas.openxmlformats.org/officeDocument/2006/relationships/hyperlink" Target="http://www.ksrevisor.org/statutes/chapters/ch72/072_031_0021.html" TargetMode="External"/><Relationship Id="rId80" Type="http://schemas.openxmlformats.org/officeDocument/2006/relationships/hyperlink" Target="https://www.ksrevisor.org/statutes/chapters/ch65/065_004_0043.html" TargetMode="External"/><Relationship Id="rId85" Type="http://schemas.openxmlformats.org/officeDocument/2006/relationships/hyperlink" Target="https://www.ksrevisor.org/statutes/chapters/ch65/065_004_0046.html" TargetMode="External"/><Relationship Id="rId3" Type="http://schemas.openxmlformats.org/officeDocument/2006/relationships/hyperlink" Target="https://www.ksrevisor.org/statutes/chapters/ch65/065_004_0043.html" TargetMode="External"/><Relationship Id="rId12" Type="http://schemas.openxmlformats.org/officeDocument/2006/relationships/hyperlink" Target="https://www.ksrevisor.org/statutes/chapters/ch65/065_004_0047.html" TargetMode="External"/><Relationship Id="rId17" Type="http://schemas.openxmlformats.org/officeDocument/2006/relationships/hyperlink" Target="https://www.ksrevisor.org/statutes/chapters/ch44/044_010_0009.html" TargetMode="External"/><Relationship Id="rId25" Type="http://schemas.openxmlformats.org/officeDocument/2006/relationships/hyperlink" Target="http://www.ksrevisor.org/statutes/chapters/ch72/072_031_0021.html" TargetMode="External"/><Relationship Id="rId33" Type="http://schemas.openxmlformats.org/officeDocument/2006/relationships/hyperlink" Target="https://www.ksrevisor.org/statutes/chapters/ch65/065_004_0043.html" TargetMode="External"/><Relationship Id="rId38" Type="http://schemas.openxmlformats.org/officeDocument/2006/relationships/hyperlink" Target="https://www.ksrevisor.org/statutes/chapters/ch65/065_004_0047.html" TargetMode="External"/><Relationship Id="rId46" Type="http://schemas.openxmlformats.org/officeDocument/2006/relationships/hyperlink" Target="http://www.ksrevisor.org/statutes/chapters/ch72/072_031_0021.html" TargetMode="External"/><Relationship Id="rId59" Type="http://schemas.openxmlformats.org/officeDocument/2006/relationships/hyperlink" Target="https://www.ksrevisor.org/statutes/chapters/ch65/065_004_0046.html" TargetMode="External"/><Relationship Id="rId67" Type="http://schemas.openxmlformats.org/officeDocument/2006/relationships/hyperlink" Target="http://www.ksrevisor.org/statutes/chapters/ch21/021_056_0007.html" TargetMode="External"/><Relationship Id="rId20" Type="http://schemas.openxmlformats.org/officeDocument/2006/relationships/hyperlink" Target="http://www.ksrevisor.org/statutes/chapters/ch21/021_056_0007.html" TargetMode="External"/><Relationship Id="rId41" Type="http://schemas.openxmlformats.org/officeDocument/2006/relationships/hyperlink" Target="https://www.ksrevisor.org/statutes/chapters/ch65/065_004_0046.html" TargetMode="External"/><Relationship Id="rId54" Type="http://schemas.openxmlformats.org/officeDocument/2006/relationships/hyperlink" Target="https://www.ksrevisor.org/statutes/chapters/ch65/065_004_0044.html" TargetMode="External"/><Relationship Id="rId62" Type="http://schemas.openxmlformats.org/officeDocument/2006/relationships/hyperlink" Target="https://www.ksrevisor.org/statutes/chapters/ch65/065_004_0046.html" TargetMode="External"/><Relationship Id="rId70" Type="http://schemas.openxmlformats.org/officeDocument/2006/relationships/hyperlink" Target="http://www.ksrevisor.org/statutes/chapters/ch72/072_031_0021.html" TargetMode="External"/><Relationship Id="rId75" Type="http://schemas.openxmlformats.org/officeDocument/2006/relationships/hyperlink" Target="https://www.ksrevisor.org/statutes/chapters/ch25/025_011_0019.html" TargetMode="External"/><Relationship Id="rId83" Type="http://schemas.openxmlformats.org/officeDocument/2006/relationships/hyperlink" Target="https://www.ksrevisor.org/statutes/chapters/ch65/065_004_0046.html" TargetMode="External"/><Relationship Id="rId88" Type="http://schemas.openxmlformats.org/officeDocument/2006/relationships/hyperlink" Target="https://www.ksrevisor.org/statutes/chapters/ch65/065_004_0046.html" TargetMode="External"/><Relationship Id="rId1" Type="http://schemas.openxmlformats.org/officeDocument/2006/relationships/hyperlink" Target="https://www.ksrevisor.org/statutes/chapters/ch60/060_053_0003.html" TargetMode="External"/><Relationship Id="rId6" Type="http://schemas.openxmlformats.org/officeDocument/2006/relationships/hyperlink" Target="https://www.ksrevisor.org/statutes/chapters/ch65/065_004_0043.html" TargetMode="External"/><Relationship Id="rId15" Type="http://schemas.openxmlformats.org/officeDocument/2006/relationships/hyperlink" Target="https://www.ksrevisor.org/statutes/chapters/ch65/065_004_0046.html" TargetMode="External"/><Relationship Id="rId23" Type="http://schemas.openxmlformats.org/officeDocument/2006/relationships/hyperlink" Target="http://www.ksrevisor.org/statutes/chapters/ch72/072_031_0021.html" TargetMode="External"/><Relationship Id="rId28" Type="http://schemas.openxmlformats.org/officeDocument/2006/relationships/hyperlink" Target="https://www.ksrevisor.org/statutes/chapters/ch25/025_011_0019.html" TargetMode="External"/><Relationship Id="rId36" Type="http://schemas.openxmlformats.org/officeDocument/2006/relationships/hyperlink" Target="https://www.ksrevisor.org/statutes/chapters/ch65/065_004_0046.html" TargetMode="External"/><Relationship Id="rId49" Type="http://schemas.openxmlformats.org/officeDocument/2006/relationships/hyperlink" Target="https://www.ksde.org/" TargetMode="External"/><Relationship Id="rId57" Type="http://schemas.openxmlformats.org/officeDocument/2006/relationships/hyperlink" Target="https://www.ksrevisor.org/statutes/chapters/ch65/065_004_0043.html" TargetMode="External"/><Relationship Id="rId10" Type="http://schemas.openxmlformats.org/officeDocument/2006/relationships/hyperlink" Target="https://www.ksrevisor.org/statutes/chapters/ch65/065_004_0046.html" TargetMode="External"/><Relationship Id="rId31" Type="http://schemas.openxmlformats.org/officeDocument/2006/relationships/hyperlink" Target="https://www.ksrevisor.org/statutes/chapters/ch65/065_004_0044.html" TargetMode="External"/><Relationship Id="rId44" Type="http://schemas.openxmlformats.org/officeDocument/2006/relationships/hyperlink" Target="http://www.ksrevisor.org/statutes/chapters/ch41/041_007_0027.html" TargetMode="External"/><Relationship Id="rId52" Type="http://schemas.openxmlformats.org/officeDocument/2006/relationships/hyperlink" Target="https://www.ksrevisor.org/statutes/chapters/ch65/065_004_0043.html" TargetMode="External"/><Relationship Id="rId60" Type="http://schemas.openxmlformats.org/officeDocument/2006/relationships/hyperlink" Target="https://www.ksrevisor.org/statutes/chapters/ch65/065_004_0046.html" TargetMode="External"/><Relationship Id="rId65" Type="http://schemas.openxmlformats.org/officeDocument/2006/relationships/hyperlink" Target="https://www.ksrevisor.org/statutes/chapters/ch65/065_004_0046.html" TargetMode="External"/><Relationship Id="rId73" Type="http://schemas.openxmlformats.org/officeDocument/2006/relationships/hyperlink" Target="https://www.ksde.org/" TargetMode="External"/><Relationship Id="rId78" Type="http://schemas.openxmlformats.org/officeDocument/2006/relationships/hyperlink" Target="https://www.ksrevisor.org/statutes/chapters/ch65/065_004_0044.html" TargetMode="External"/><Relationship Id="rId81" Type="http://schemas.openxmlformats.org/officeDocument/2006/relationships/hyperlink" Target="https://www.ksrevisor.org/statutes/chapters/ch65/065_004_0043.html" TargetMode="External"/><Relationship Id="rId86" Type="http://schemas.openxmlformats.org/officeDocument/2006/relationships/hyperlink" Target="https://www.ksrevisor.org/statutes/chapters/ch65/065_004_0046.html" TargetMode="External"/><Relationship Id="rId4" Type="http://schemas.openxmlformats.org/officeDocument/2006/relationships/hyperlink" Target="https://www.ksrevisor.org/statutes/chapters/ch65/065_004_0044.html" TargetMode="External"/><Relationship Id="rId9" Type="http://schemas.openxmlformats.org/officeDocument/2006/relationships/hyperlink" Target="https://www.ksrevisor.org/statutes/chapters/ch65/065_004_0043.html" TargetMode="External"/><Relationship Id="rId13" Type="http://schemas.openxmlformats.org/officeDocument/2006/relationships/hyperlink" Target="https://www.ksrevisor.org/statutes/chapters/ch65/065_004_0046.html" TargetMode="External"/><Relationship Id="rId18" Type="http://schemas.openxmlformats.org/officeDocument/2006/relationships/hyperlink" Target="https://www.ksrevisor.org/statutes/chapters/ch40/040_051_0004.html" TargetMode="External"/><Relationship Id="rId39" Type="http://schemas.openxmlformats.org/officeDocument/2006/relationships/hyperlink" Target="https://www.ksrevisor.org/statutes/chapters/ch65/065_004_0046.html" TargetMode="External"/><Relationship Id="rId34" Type="http://schemas.openxmlformats.org/officeDocument/2006/relationships/hyperlink" Target="https://www.ksrevisor.org/statutes/chapters/ch65/065_004_0043.html" TargetMode="External"/><Relationship Id="rId50" Type="http://schemas.openxmlformats.org/officeDocument/2006/relationships/hyperlink" Target="https://www.ksrevisor.org/statutes/chapters/ch60/060_053_0003.html" TargetMode="External"/><Relationship Id="rId55" Type="http://schemas.openxmlformats.org/officeDocument/2006/relationships/hyperlink" Target="https://www.ksrevisor.org/statutes/chapters/ch65/065_004_0043.html" TargetMode="External"/><Relationship Id="rId76" Type="http://schemas.openxmlformats.org/officeDocument/2006/relationships/hyperlink" Target="https://www.ksrevisor.org/statutes/chapters/ch65/065_004_0043.html" TargetMode="External"/><Relationship Id="rId7" Type="http://schemas.openxmlformats.org/officeDocument/2006/relationships/hyperlink" Target="https://www.ksrevisor.org/statutes/chapters/ch65/065_004_0043.html" TargetMode="External"/><Relationship Id="rId71" Type="http://schemas.openxmlformats.org/officeDocument/2006/relationships/hyperlink" Target="https://www.ksde.org/" TargetMode="External"/><Relationship Id="rId2" Type="http://schemas.openxmlformats.org/officeDocument/2006/relationships/hyperlink" Target="https://www.ksrevisor.org/statutes/chapters/ch25/025_011_0019.html" TargetMode="External"/><Relationship Id="rId29" Type="http://schemas.openxmlformats.org/officeDocument/2006/relationships/hyperlink" Target="https://www.ksrevisor.org/statutes/chapters/ch65/065_004_0043.html" TargetMode="External"/><Relationship Id="rId24" Type="http://schemas.openxmlformats.org/officeDocument/2006/relationships/hyperlink" Target="https://www.olatheschools.org/Page/8740" TargetMode="External"/><Relationship Id="rId40" Type="http://schemas.openxmlformats.org/officeDocument/2006/relationships/hyperlink" Target="https://www.ksrevisor.org/statutes/chapters/ch65/065_004_0046.html" TargetMode="External"/><Relationship Id="rId45" Type="http://schemas.openxmlformats.org/officeDocument/2006/relationships/hyperlink" Target="https://www.ksrevisor.org/statutes/chapters/ch72/072_062_0062.html" TargetMode="External"/><Relationship Id="rId66" Type="http://schemas.openxmlformats.org/officeDocument/2006/relationships/hyperlink" Target="http://www.ksrevisor.org/statutes/chapters/ch38/038_022_0023.html" TargetMode="External"/><Relationship Id="rId87" Type="http://schemas.openxmlformats.org/officeDocument/2006/relationships/hyperlink" Target="https://www.ksrevisor.org/statutes/chapters/ch65/065_004_0046.html" TargetMode="External"/><Relationship Id="rId61" Type="http://schemas.openxmlformats.org/officeDocument/2006/relationships/hyperlink" Target="https://www.ksrevisor.org/statutes/chapters/ch65/065_004_0046.html" TargetMode="External"/><Relationship Id="rId82" Type="http://schemas.openxmlformats.org/officeDocument/2006/relationships/hyperlink" Target="https://www.ksrevisor.org/statutes/chapters/ch65/065_004_0043.html" TargetMode="External"/><Relationship Id="rId19" Type="http://schemas.openxmlformats.org/officeDocument/2006/relationships/hyperlink" Target="http://www.ksrevisor.org/statutes/chapters/ch38/038_022_0023.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law.justia.com/codes/kentucky/chapter-620/section-620-360/" TargetMode="External"/><Relationship Id="rId21" Type="http://schemas.openxmlformats.org/officeDocument/2006/relationships/hyperlink" Target="https://apps.legislature.ky.gov/law/statutes/statute.aspx?id=52714" TargetMode="External"/><Relationship Id="rId42" Type="http://schemas.openxmlformats.org/officeDocument/2006/relationships/hyperlink" Target="https://apps.legislature.ky.gov/law/statutes/statute.aspx?id=53977" TargetMode="External"/><Relationship Id="rId47" Type="http://schemas.openxmlformats.org/officeDocument/2006/relationships/hyperlink" Target="https://apps.legislature.ky.gov/law/statutes/statute.aspx?id=53173" TargetMode="External"/><Relationship Id="rId63" Type="http://schemas.openxmlformats.org/officeDocument/2006/relationships/hyperlink" Target="https://apps.legislature.ky.gov/law/statutes/statute.aspx?id=30643" TargetMode="External"/><Relationship Id="rId68" Type="http://schemas.openxmlformats.org/officeDocument/2006/relationships/hyperlink" Target="https://apps.legislature.ky.gov/law/statutes/statute.aspx?id=30643" TargetMode="External"/><Relationship Id="rId84" Type="http://schemas.openxmlformats.org/officeDocument/2006/relationships/hyperlink" Target="https://apps.legislature.ky.gov/law/statutes/statute.aspx?id=30643" TargetMode="External"/><Relationship Id="rId89" Type="http://schemas.openxmlformats.org/officeDocument/2006/relationships/hyperlink" Target="https://apps.legislature.ky.gov/law/statutes/statute.aspx?id=30643" TargetMode="External"/><Relationship Id="rId16" Type="http://schemas.openxmlformats.org/officeDocument/2006/relationships/hyperlink" Target="https://apps.legislature.ky.gov/law/statutes/statute.aspx?id=30643" TargetMode="External"/><Relationship Id="rId11" Type="http://schemas.openxmlformats.org/officeDocument/2006/relationships/hyperlink" Target="https://apps.legislature.ky.gov/law/statutes/statute.aspx?id=30643" TargetMode="External"/><Relationship Id="rId32" Type="http://schemas.openxmlformats.org/officeDocument/2006/relationships/hyperlink" Target="https://apps.legislature.ky.gov/law/statutes/statute.aspx?id=30643" TargetMode="External"/><Relationship Id="rId37" Type="http://schemas.openxmlformats.org/officeDocument/2006/relationships/hyperlink" Target="https://apps.legislature.ky.gov/law/statutes/statute.aspx?id=30643" TargetMode="External"/><Relationship Id="rId53" Type="http://schemas.openxmlformats.org/officeDocument/2006/relationships/hyperlink" Target="https://apps.legislature.ky.gov/law/statutes/statute.aspx?id=30643" TargetMode="External"/><Relationship Id="rId58" Type="http://schemas.openxmlformats.org/officeDocument/2006/relationships/hyperlink" Target="https://apps.legislature.ky.gov/law/statutes/statute.aspx?id=30643" TargetMode="External"/><Relationship Id="rId74" Type="http://schemas.openxmlformats.org/officeDocument/2006/relationships/hyperlink" Target="https://education.ky.gov/districts/enrol/Documents/2022-23%20Pupil%20Attendance%20Manual%20Final%208%2030%2022.pdf" TargetMode="External"/><Relationship Id="rId79" Type="http://schemas.openxmlformats.org/officeDocument/2006/relationships/hyperlink" Target="https://apps.legislature.ky.gov/law/statutes/statute.aspx?id=30643" TargetMode="External"/><Relationship Id="rId5" Type="http://schemas.openxmlformats.org/officeDocument/2006/relationships/hyperlink" Target="https://apps.legislature.ky.gov/law/statutes/statute.aspx?id=30643" TargetMode="External"/><Relationship Id="rId90" Type="http://schemas.openxmlformats.org/officeDocument/2006/relationships/hyperlink" Target="https://apps.legislature.ky.gov/law/statutes/statute.aspx?id=30643" TargetMode="External"/><Relationship Id="rId22" Type="http://schemas.openxmlformats.org/officeDocument/2006/relationships/hyperlink" Target="https://apps.legislature.ky.gov/law/statutes/statute.aspx?id=51860" TargetMode="External"/><Relationship Id="rId27" Type="http://schemas.openxmlformats.org/officeDocument/2006/relationships/hyperlink" Target="https://apps.legislature.ky.gov/law/statutes/statute.aspx?id=42395" TargetMode="External"/><Relationship Id="rId43" Type="http://schemas.openxmlformats.org/officeDocument/2006/relationships/hyperlink" Target="https://apps.legislature.ky.gov/law/statutes/statute.aspx?id=20003" TargetMode="External"/><Relationship Id="rId48" Type="http://schemas.openxmlformats.org/officeDocument/2006/relationships/hyperlink" Target="https://education.ky.gov/districts/enrol/Documents/2022-23%20Pupil%20Attendance%20Manual%20Final%208%2030%2022.pdf" TargetMode="External"/><Relationship Id="rId64" Type="http://schemas.openxmlformats.org/officeDocument/2006/relationships/hyperlink" Target="https://apps.legislature.ky.gov/law/statutes/statute.aspx?id=30643" TargetMode="External"/><Relationship Id="rId69" Type="http://schemas.openxmlformats.org/officeDocument/2006/relationships/hyperlink" Target="https://apps.legislature.ky.gov/law/statutes/statute.aspx?id=49898" TargetMode="External"/><Relationship Id="rId8" Type="http://schemas.openxmlformats.org/officeDocument/2006/relationships/hyperlink" Target="https://apps.legislature.ky.gov/law/statutes/statute.aspx?id=30643" TargetMode="External"/><Relationship Id="rId51" Type="http://schemas.openxmlformats.org/officeDocument/2006/relationships/hyperlink" Target="https://apps.legislature.ky.gov/law/statutes/statute.aspx?id=42395" TargetMode="External"/><Relationship Id="rId72" Type="http://schemas.openxmlformats.org/officeDocument/2006/relationships/hyperlink" Target="https://apps.legislature.ky.gov/law/statutes/statute.aspx?id=51860" TargetMode="External"/><Relationship Id="rId80" Type="http://schemas.openxmlformats.org/officeDocument/2006/relationships/hyperlink" Target="https://apps.legislature.ky.gov/law/statutes/statute.aspx?id=30643" TargetMode="External"/><Relationship Id="rId85" Type="http://schemas.openxmlformats.org/officeDocument/2006/relationships/hyperlink" Target="https://apps.legislature.ky.gov/law/statutes/statute.aspx?id=30643" TargetMode="External"/><Relationship Id="rId93" Type="http://schemas.openxmlformats.org/officeDocument/2006/relationships/hyperlink" Target="https://apps.legislature.ky.gov/law/statutes/statute.aspx?id=30643" TargetMode="External"/><Relationship Id="rId3" Type="http://schemas.openxmlformats.org/officeDocument/2006/relationships/hyperlink" Target="https://apps.legislature.ky.gov/law/statutes/statute.aspx?id=30643" TargetMode="External"/><Relationship Id="rId12" Type="http://schemas.openxmlformats.org/officeDocument/2006/relationships/hyperlink" Target="https://apps.legislature.ky.gov/law/statutes/statute.aspx?id=30643" TargetMode="External"/><Relationship Id="rId17" Type="http://schemas.openxmlformats.org/officeDocument/2006/relationships/hyperlink" Target="https://apps.legislature.ky.gov/law/statutes/statute.aspx?id=17019" TargetMode="External"/><Relationship Id="rId25" Type="http://schemas.openxmlformats.org/officeDocument/2006/relationships/hyperlink" Target="https://casetext.com/statute/kentucky-revised-statutes/title-13-education/chapter-158-conduct-of-schools-special-programs/conduct-of-schools/section-1581415-curriculum-for-instruction-on-human-sexuality-or-sexually-transmitted-diseases-written-consent-of-parents-notification-to-parents-provision-of-alternative-curriculum" TargetMode="External"/><Relationship Id="rId33" Type="http://schemas.openxmlformats.org/officeDocument/2006/relationships/hyperlink" Target="https://apps.legislature.ky.gov/law/statutes/statute.aspx?id=30643" TargetMode="External"/><Relationship Id="rId38" Type="http://schemas.openxmlformats.org/officeDocument/2006/relationships/hyperlink" Target="https://apps.legislature.ky.gov/law/statutes/statute.aspx?id=30643" TargetMode="External"/><Relationship Id="rId46" Type="http://schemas.openxmlformats.org/officeDocument/2006/relationships/hyperlink" Target="https://apps.legislature.ky.gov/law/statutes/statute.aspx?id=51860" TargetMode="External"/><Relationship Id="rId59" Type="http://schemas.openxmlformats.org/officeDocument/2006/relationships/hyperlink" Target="https://apps.legislature.ky.gov/law/statutes/statute.aspx?id=30643" TargetMode="External"/><Relationship Id="rId67" Type="http://schemas.openxmlformats.org/officeDocument/2006/relationships/hyperlink" Target="https://apps.legislature.ky.gov/law/statutes/statute.aspx?id=30643" TargetMode="External"/><Relationship Id="rId20" Type="http://schemas.openxmlformats.org/officeDocument/2006/relationships/hyperlink" Target="https://apps.legislature.ky.gov/law/statutes/statute.aspx?id=50405" TargetMode="External"/><Relationship Id="rId41" Type="http://schemas.openxmlformats.org/officeDocument/2006/relationships/hyperlink" Target="https://apps.legislature.ky.gov/law/statutes/statute.aspx?id=30643" TargetMode="External"/><Relationship Id="rId54" Type="http://schemas.openxmlformats.org/officeDocument/2006/relationships/hyperlink" Target="https://apps.legislature.ky.gov/law/statutes/statute.aspx?id=30643" TargetMode="External"/><Relationship Id="rId62" Type="http://schemas.openxmlformats.org/officeDocument/2006/relationships/hyperlink" Target="https://apps.legislature.ky.gov/law/statutes/statute.aspx?id=30643" TargetMode="External"/><Relationship Id="rId70" Type="http://schemas.openxmlformats.org/officeDocument/2006/relationships/hyperlink" Target="https://apps.legislature.ky.gov/law/statutes/statute.aspx?id=20003" TargetMode="External"/><Relationship Id="rId75" Type="http://schemas.openxmlformats.org/officeDocument/2006/relationships/hyperlink" Target="https://apps.legislature.ky.gov/law/statutes/statute.aspx?id=53173" TargetMode="External"/><Relationship Id="rId83" Type="http://schemas.openxmlformats.org/officeDocument/2006/relationships/hyperlink" Target="https://apps.legislature.ky.gov/law/statutes/statute.aspx?id=30643" TargetMode="External"/><Relationship Id="rId88" Type="http://schemas.openxmlformats.org/officeDocument/2006/relationships/hyperlink" Target="https://apps.legislature.ky.gov/law/statutes/statute.aspx?id=30643" TargetMode="External"/><Relationship Id="rId91" Type="http://schemas.openxmlformats.org/officeDocument/2006/relationships/hyperlink" Target="https://apps.legislature.ky.gov/law/statutes/statute.aspx?id=30643" TargetMode="External"/><Relationship Id="rId1" Type="http://schemas.openxmlformats.org/officeDocument/2006/relationships/hyperlink" Target="https://apps.legislature.ky.gov/law/statutes/statute.aspx?id=42395" TargetMode="External"/><Relationship Id="rId6" Type="http://schemas.openxmlformats.org/officeDocument/2006/relationships/hyperlink" Target="https://apps.legislature.ky.gov/law/statutes/statute.aspx?id=30643" TargetMode="External"/><Relationship Id="rId15" Type="http://schemas.openxmlformats.org/officeDocument/2006/relationships/hyperlink" Target="https://apps.legislature.ky.gov/law/statutes/statute.aspx?id=30643" TargetMode="External"/><Relationship Id="rId23" Type="http://schemas.openxmlformats.org/officeDocument/2006/relationships/hyperlink" Target="https://apps.legislature.ky.gov/law/statutes/statute.aspx?id=53173" TargetMode="External"/><Relationship Id="rId28" Type="http://schemas.openxmlformats.org/officeDocument/2006/relationships/hyperlink" Target="https://apps.legislature.ky.gov/law/statutes/statute.aspx?id=52127" TargetMode="External"/><Relationship Id="rId36" Type="http://schemas.openxmlformats.org/officeDocument/2006/relationships/hyperlink" Target="https://apps.legislature.ky.gov/law/statutes/statute.aspx?id=30643" TargetMode="External"/><Relationship Id="rId49" Type="http://schemas.openxmlformats.org/officeDocument/2006/relationships/hyperlink" Target="https://apps.legislature.ky.gov/law/statutes/statute.aspx?id=53173" TargetMode="External"/><Relationship Id="rId57" Type="http://schemas.openxmlformats.org/officeDocument/2006/relationships/hyperlink" Target="https://apps.legislature.ky.gov/law/statutes/statute.aspx?id=30643" TargetMode="External"/><Relationship Id="rId10" Type="http://schemas.openxmlformats.org/officeDocument/2006/relationships/hyperlink" Target="https://apps.legislature.ky.gov/law/statutes/statute.aspx?id=30643" TargetMode="External"/><Relationship Id="rId31" Type="http://schemas.openxmlformats.org/officeDocument/2006/relationships/hyperlink" Target="https://apps.legislature.ky.gov/law/statutes/statute.aspx?id=30643" TargetMode="External"/><Relationship Id="rId44" Type="http://schemas.openxmlformats.org/officeDocument/2006/relationships/hyperlink" Target="https://apps.legislature.ky.gov/law/statutes/statute.aspx?id=50405" TargetMode="External"/><Relationship Id="rId52" Type="http://schemas.openxmlformats.org/officeDocument/2006/relationships/hyperlink" Target="https://apps.legislature.ky.gov/law/statutes/statute.aspx?id=52127" TargetMode="External"/><Relationship Id="rId60" Type="http://schemas.openxmlformats.org/officeDocument/2006/relationships/hyperlink" Target="https://apps.legislature.ky.gov/law/statutes/statute.aspx?id=30643" TargetMode="External"/><Relationship Id="rId65" Type="http://schemas.openxmlformats.org/officeDocument/2006/relationships/hyperlink" Target="https://apps.legislature.ky.gov/law/statutes/statute.aspx?id=30643" TargetMode="External"/><Relationship Id="rId73" Type="http://schemas.openxmlformats.org/officeDocument/2006/relationships/hyperlink" Target="https://apps.legislature.ky.gov/law/statutes/statute.aspx?id=53173" TargetMode="External"/><Relationship Id="rId78" Type="http://schemas.openxmlformats.org/officeDocument/2006/relationships/hyperlink" Target="https://apps.legislature.ky.gov/law/statutes/statute.aspx?id=52127" TargetMode="External"/><Relationship Id="rId81" Type="http://schemas.openxmlformats.org/officeDocument/2006/relationships/hyperlink" Target="https://apps.legislature.ky.gov/law/statutes/statute.aspx?id=30643" TargetMode="External"/><Relationship Id="rId86" Type="http://schemas.openxmlformats.org/officeDocument/2006/relationships/hyperlink" Target="https://apps.legislature.ky.gov/law/statutes/statute.aspx?id=30643" TargetMode="External"/><Relationship Id="rId94" Type="http://schemas.openxmlformats.org/officeDocument/2006/relationships/hyperlink" Target="https://apps.legislature.ky.gov/law/statutes/statute.aspx?id=51860" TargetMode="External"/><Relationship Id="rId4" Type="http://schemas.openxmlformats.org/officeDocument/2006/relationships/hyperlink" Target="https://apps.legislature.ky.gov/law/statutes/statute.aspx?id=30643" TargetMode="External"/><Relationship Id="rId9" Type="http://schemas.openxmlformats.org/officeDocument/2006/relationships/hyperlink" Target="https://apps.legislature.ky.gov/law/statutes/statute.aspx?id=30643" TargetMode="External"/><Relationship Id="rId13" Type="http://schemas.openxmlformats.org/officeDocument/2006/relationships/hyperlink" Target="https://apps.legislature.ky.gov/law/statutes/statute.aspx?id=30643" TargetMode="External"/><Relationship Id="rId18" Type="http://schemas.openxmlformats.org/officeDocument/2006/relationships/hyperlink" Target="https://apps.legislature.ky.gov/law/statutes/statute.aspx?id=53977" TargetMode="External"/><Relationship Id="rId39" Type="http://schemas.openxmlformats.org/officeDocument/2006/relationships/hyperlink" Target="https://apps.legislature.ky.gov/law/statutes/statute.aspx?id=30643" TargetMode="External"/><Relationship Id="rId34" Type="http://schemas.openxmlformats.org/officeDocument/2006/relationships/hyperlink" Target="https://apps.legislature.ky.gov/law/statutes/statute.aspx?id=30643" TargetMode="External"/><Relationship Id="rId50" Type="http://schemas.openxmlformats.org/officeDocument/2006/relationships/hyperlink" Target="https://education.ky.gov/districts/enrol/Documents/2022-23%20Pupil%20Attendance%20Manual%20Final%208%2030%2022.pdf" TargetMode="External"/><Relationship Id="rId55" Type="http://schemas.openxmlformats.org/officeDocument/2006/relationships/hyperlink" Target="https://apps.legislature.ky.gov/law/statutes/statute.aspx?id=30643" TargetMode="External"/><Relationship Id="rId76" Type="http://schemas.openxmlformats.org/officeDocument/2006/relationships/hyperlink" Target="https://education.ky.gov/districts/enrol/Documents/2022-23%20Pupil%20Attendance%20Manual%20Final%208%2030%2022.pdf" TargetMode="External"/><Relationship Id="rId7" Type="http://schemas.openxmlformats.org/officeDocument/2006/relationships/hyperlink" Target="https://apps.legislature.ky.gov/law/statutes/statute.aspx?id=30643" TargetMode="External"/><Relationship Id="rId71" Type="http://schemas.openxmlformats.org/officeDocument/2006/relationships/hyperlink" Target="https://apps.legislature.ky.gov/law/statutes/statute.aspx?id=50405" TargetMode="External"/><Relationship Id="rId92" Type="http://schemas.openxmlformats.org/officeDocument/2006/relationships/hyperlink" Target="https://apps.legislature.ky.gov/law/statutes/statute.aspx?id=30643" TargetMode="External"/><Relationship Id="rId2" Type="http://schemas.openxmlformats.org/officeDocument/2006/relationships/hyperlink" Target="https://apps.legislature.ky.gov/law/statutes/statute.aspx?id=54637" TargetMode="External"/><Relationship Id="rId29" Type="http://schemas.openxmlformats.org/officeDocument/2006/relationships/hyperlink" Target="https://apps.legislature.ky.gov/law/statutes/statute.aspx?id=30643" TargetMode="External"/><Relationship Id="rId24" Type="http://schemas.openxmlformats.org/officeDocument/2006/relationships/hyperlink" Target="https://apps.legislature.ky.gov/law/statutes/statute.aspx?id=53173" TargetMode="External"/><Relationship Id="rId40" Type="http://schemas.openxmlformats.org/officeDocument/2006/relationships/hyperlink" Target="https://apps.legislature.ky.gov/law/statutes/statute.aspx?id=30643" TargetMode="External"/><Relationship Id="rId45" Type="http://schemas.openxmlformats.org/officeDocument/2006/relationships/hyperlink" Target="https://apps.legislature.ky.gov/law/statutes/statute.aspx?id=52714" TargetMode="External"/><Relationship Id="rId66" Type="http://schemas.openxmlformats.org/officeDocument/2006/relationships/hyperlink" Target="https://apps.legislature.ky.gov/law/statutes/statute.aspx?id=30643" TargetMode="External"/><Relationship Id="rId87" Type="http://schemas.openxmlformats.org/officeDocument/2006/relationships/hyperlink" Target="https://apps.legislature.ky.gov/law/statutes/statute.aspx?id=30643" TargetMode="External"/><Relationship Id="rId61" Type="http://schemas.openxmlformats.org/officeDocument/2006/relationships/hyperlink" Target="https://apps.legislature.ky.gov/law/statutes/statute.aspx?id=30643" TargetMode="External"/><Relationship Id="rId82" Type="http://schemas.openxmlformats.org/officeDocument/2006/relationships/hyperlink" Target="https://apps.legislature.ky.gov/law/statutes/statute.aspx?id=30643" TargetMode="External"/><Relationship Id="rId19" Type="http://schemas.openxmlformats.org/officeDocument/2006/relationships/hyperlink" Target="https://apps.legislature.ky.gov/law/statutes/statute.aspx?id=20003" TargetMode="External"/><Relationship Id="rId14" Type="http://schemas.openxmlformats.org/officeDocument/2006/relationships/hyperlink" Target="https://apps.legislature.ky.gov/law/statutes/statute.aspx?id=30643" TargetMode="External"/><Relationship Id="rId30" Type="http://schemas.openxmlformats.org/officeDocument/2006/relationships/hyperlink" Target="https://apps.legislature.ky.gov/law/statutes/statute.aspx?id=30643" TargetMode="External"/><Relationship Id="rId35" Type="http://schemas.openxmlformats.org/officeDocument/2006/relationships/hyperlink" Target="https://apps.legislature.ky.gov/law/statutes/statute.aspx?id=30643" TargetMode="External"/><Relationship Id="rId56" Type="http://schemas.openxmlformats.org/officeDocument/2006/relationships/hyperlink" Target="https://apps.legislature.ky.gov/law/statutes/statute.aspx?id=30643" TargetMode="External"/><Relationship Id="rId77" Type="http://schemas.openxmlformats.org/officeDocument/2006/relationships/hyperlink" Target="https://apps.legislature.ky.gov/law/statutes/statute.aspx?id=42395" TargetMode="External"/></Relationships>
</file>

<file path=xl/worksheets/_rels/sheet29.xml.rels><?xml version="1.0" encoding="UTF-8" standalone="yes"?>
<Relationships xmlns="http://schemas.openxmlformats.org/package/2006/relationships"><Relationship Id="rId13" Type="http://schemas.openxmlformats.org/officeDocument/2006/relationships/hyperlink" Target="https://law.justia.com/codes/louisiana/revised-statutes/title-22/rs-22-1504/" TargetMode="External"/><Relationship Id="rId18" Type="http://schemas.openxmlformats.org/officeDocument/2006/relationships/hyperlink" Target="http://www.legis.la.gov/Legis/Law.aspx?d=98370" TargetMode="External"/><Relationship Id="rId26" Type="http://schemas.openxmlformats.org/officeDocument/2006/relationships/hyperlink" Target="http://legis.la.gov/legis/Law.aspx?p=y&amp;d=964988" TargetMode="External"/><Relationship Id="rId39" Type="http://schemas.openxmlformats.org/officeDocument/2006/relationships/hyperlink" Target="https://legis.la.gov/Legis/Law.aspx?d=725125" TargetMode="External"/><Relationship Id="rId21" Type="http://schemas.openxmlformats.org/officeDocument/2006/relationships/hyperlink" Target="https://law.justia.com/codes/louisiana/revised-statutes/title-17/rs-17-281/" TargetMode="External"/><Relationship Id="rId34" Type="http://schemas.openxmlformats.org/officeDocument/2006/relationships/hyperlink" Target="https://legis.la.gov/Legis/Law.aspx?d=78725" TargetMode="External"/><Relationship Id="rId42" Type="http://schemas.openxmlformats.org/officeDocument/2006/relationships/hyperlink" Target="http://legis.la.gov/legis/Law.aspx?p=y&amp;d=964988" TargetMode="External"/><Relationship Id="rId47" Type="http://schemas.openxmlformats.org/officeDocument/2006/relationships/hyperlink" Target="http://legis.la.gov/legis/Law.aspx?d=965016" TargetMode="External"/><Relationship Id="rId50" Type="http://schemas.openxmlformats.org/officeDocument/2006/relationships/hyperlink" Target="https://legis.la.gov/Legis/Law.aspx?d=78725" TargetMode="External"/><Relationship Id="rId55" Type="http://schemas.openxmlformats.org/officeDocument/2006/relationships/hyperlink" Target="https://legis.la.gov/Legis/Law.aspx?d=725125" TargetMode="External"/><Relationship Id="rId63" Type="http://schemas.openxmlformats.org/officeDocument/2006/relationships/hyperlink" Target="http://legis.la.gov/legis/Law.aspx?d=965016" TargetMode="External"/><Relationship Id="rId7" Type="http://schemas.openxmlformats.org/officeDocument/2006/relationships/hyperlink" Target="http://legis.la.gov/legis/Law.aspx?p=y&amp;d=964987" TargetMode="External"/><Relationship Id="rId2" Type="http://schemas.openxmlformats.org/officeDocument/2006/relationships/hyperlink" Target="http://www.legis.la.gov/legis/Law.aspx?d=81337" TargetMode="External"/><Relationship Id="rId16" Type="http://schemas.openxmlformats.org/officeDocument/2006/relationships/hyperlink" Target="https://legis.la.gov/Legis/Law.aspx?d=78725" TargetMode="External"/><Relationship Id="rId29" Type="http://schemas.openxmlformats.org/officeDocument/2006/relationships/hyperlink" Target="http://legis.la.gov/legis/Law.aspx?p=y&amp;d=964987" TargetMode="External"/><Relationship Id="rId11" Type="http://schemas.openxmlformats.org/officeDocument/2006/relationships/hyperlink" Target="https://www.legis.la.gov/Legis/Law.aspx?d=965013" TargetMode="External"/><Relationship Id="rId24" Type="http://schemas.openxmlformats.org/officeDocument/2006/relationships/hyperlink" Target="http://www.legis.la.gov/legis/Law.aspx?d=81337" TargetMode="External"/><Relationship Id="rId32" Type="http://schemas.openxmlformats.org/officeDocument/2006/relationships/hyperlink" Target="https://www.legis.la.gov/legis/Law.aspx?d=73195" TargetMode="External"/><Relationship Id="rId37" Type="http://schemas.openxmlformats.org/officeDocument/2006/relationships/hyperlink" Target="http://www.legis.la.gov/Legis/Law.aspx?d=80302" TargetMode="External"/><Relationship Id="rId40" Type="http://schemas.openxmlformats.org/officeDocument/2006/relationships/hyperlink" Target="http://www.legis.la.gov/legis/Law.aspx?d=81337" TargetMode="External"/><Relationship Id="rId45" Type="http://schemas.openxmlformats.org/officeDocument/2006/relationships/hyperlink" Target="http://legis.la.gov/legis/Law.aspx?p=y&amp;d=964987" TargetMode="External"/><Relationship Id="rId53" Type="http://schemas.openxmlformats.org/officeDocument/2006/relationships/hyperlink" Target="http://www.legis.la.gov/Legis/Law.aspx?d=80302" TargetMode="External"/><Relationship Id="rId58" Type="http://schemas.openxmlformats.org/officeDocument/2006/relationships/hyperlink" Target="http://legis.la.gov/legis/Law.aspx?p=y&amp;d=964988" TargetMode="External"/><Relationship Id="rId5" Type="http://schemas.openxmlformats.org/officeDocument/2006/relationships/hyperlink" Target="http://legis.la.gov/legis/Law.aspx?p=y&amp;d=964988" TargetMode="External"/><Relationship Id="rId61" Type="http://schemas.openxmlformats.org/officeDocument/2006/relationships/hyperlink" Target="http://legis.la.gov/legis/Law.aspx?p=y&amp;d=964987" TargetMode="External"/><Relationship Id="rId19" Type="http://schemas.openxmlformats.org/officeDocument/2006/relationships/hyperlink" Target="http://www.legis.la.gov/Legis/Law.aspx?d=80302" TargetMode="External"/><Relationship Id="rId14" Type="http://schemas.openxmlformats.org/officeDocument/2006/relationships/hyperlink" Target="https://www.legis.la.gov/legis/Law.aspx?d=73195" TargetMode="External"/><Relationship Id="rId22" Type="http://schemas.openxmlformats.org/officeDocument/2006/relationships/hyperlink" Target="https://law.justia.com/codes/louisiana/revised-statutes/title-46/rs-46-286-1/" TargetMode="External"/><Relationship Id="rId27" Type="http://schemas.openxmlformats.org/officeDocument/2006/relationships/hyperlink" Target="http://legis.la.gov/legis/Law.aspx?p=y&amp;d=964988" TargetMode="External"/><Relationship Id="rId30" Type="http://schemas.openxmlformats.org/officeDocument/2006/relationships/hyperlink" Target="http://legis.la.gov/legis/Law.aspx?d=964996" TargetMode="External"/><Relationship Id="rId35" Type="http://schemas.openxmlformats.org/officeDocument/2006/relationships/hyperlink" Target="https://legis.la.gov/legis/Law.aspx?d=1335847" TargetMode="External"/><Relationship Id="rId43" Type="http://schemas.openxmlformats.org/officeDocument/2006/relationships/hyperlink" Target="http://legis.la.gov/legis/Law.aspx?p=y&amp;d=964988" TargetMode="External"/><Relationship Id="rId48" Type="http://schemas.openxmlformats.org/officeDocument/2006/relationships/hyperlink" Target="https://www.legis.la.gov/legis/Law.aspx?d=73195" TargetMode="External"/><Relationship Id="rId56" Type="http://schemas.openxmlformats.org/officeDocument/2006/relationships/hyperlink" Target="http://www.legis.la.gov/legis/Law.aspx?d=81337" TargetMode="External"/><Relationship Id="rId64" Type="http://schemas.openxmlformats.org/officeDocument/2006/relationships/hyperlink" Target="http://www.legis.la.gov/Legis/Law.aspx?d=98370" TargetMode="External"/><Relationship Id="rId8" Type="http://schemas.openxmlformats.org/officeDocument/2006/relationships/hyperlink" Target="http://legis.la.gov/legis/Law.aspx?p=y&amp;d=964987" TargetMode="External"/><Relationship Id="rId51" Type="http://schemas.openxmlformats.org/officeDocument/2006/relationships/hyperlink" Target="http://www.legis.la.gov/Legis/Law.aspx?d=98370" TargetMode="External"/><Relationship Id="rId3" Type="http://schemas.openxmlformats.org/officeDocument/2006/relationships/hyperlink" Target="https://www.legis.la.gov/Legis/Law.aspx?d=106887" TargetMode="External"/><Relationship Id="rId12" Type="http://schemas.openxmlformats.org/officeDocument/2006/relationships/hyperlink" Target="https://law.justia.com/codes/louisiana/2018/code-revisedstatutes/title-40/rs-40-1061.20/" TargetMode="External"/><Relationship Id="rId17" Type="http://schemas.openxmlformats.org/officeDocument/2006/relationships/hyperlink" Target="https://legis.la.gov/legis/Law.aspx?d=1335847" TargetMode="External"/><Relationship Id="rId25" Type="http://schemas.openxmlformats.org/officeDocument/2006/relationships/hyperlink" Target="http://legis.la.gov/legis/Law.aspx?d=964987" TargetMode="External"/><Relationship Id="rId33" Type="http://schemas.openxmlformats.org/officeDocument/2006/relationships/hyperlink" Target="https://legis.la.gov/Legis/Law.aspx?d=78725" TargetMode="External"/><Relationship Id="rId38" Type="http://schemas.openxmlformats.org/officeDocument/2006/relationships/hyperlink" Target="http://www.legis.la.gov/Legis/Law.aspx?d=80302" TargetMode="External"/><Relationship Id="rId46" Type="http://schemas.openxmlformats.org/officeDocument/2006/relationships/hyperlink" Target="http://legis.la.gov/legis/Law.aspx?d=964996" TargetMode="External"/><Relationship Id="rId59" Type="http://schemas.openxmlformats.org/officeDocument/2006/relationships/hyperlink" Target="http://legis.la.gov/legis/Law.aspx?p=y&amp;d=964988" TargetMode="External"/><Relationship Id="rId20" Type="http://schemas.openxmlformats.org/officeDocument/2006/relationships/hyperlink" Target="http://www.legis.la.gov/Legis/Law.aspx?d=80302" TargetMode="External"/><Relationship Id="rId41" Type="http://schemas.openxmlformats.org/officeDocument/2006/relationships/hyperlink" Target="http://legis.la.gov/legis/Law.aspx?d=964987" TargetMode="External"/><Relationship Id="rId54" Type="http://schemas.openxmlformats.org/officeDocument/2006/relationships/hyperlink" Target="https://louisianabelieves.com/courses/attendance-requirements" TargetMode="External"/><Relationship Id="rId62" Type="http://schemas.openxmlformats.org/officeDocument/2006/relationships/hyperlink" Target="http://legis.la.gov/legis/Law.aspx?d=964996" TargetMode="External"/><Relationship Id="rId1" Type="http://schemas.openxmlformats.org/officeDocument/2006/relationships/hyperlink" Target="https://legis.la.gov/Legis/Law.aspx?d=725125" TargetMode="External"/><Relationship Id="rId6" Type="http://schemas.openxmlformats.org/officeDocument/2006/relationships/hyperlink" Target="http://legis.la.gov/legis/Law.aspx?p=y&amp;d=964988" TargetMode="External"/><Relationship Id="rId15" Type="http://schemas.openxmlformats.org/officeDocument/2006/relationships/hyperlink" Target="https://legis.la.gov/Legis/Law.aspx?d=78725" TargetMode="External"/><Relationship Id="rId23" Type="http://schemas.openxmlformats.org/officeDocument/2006/relationships/hyperlink" Target="https://legis.la.gov/Legis/Law.aspx?d=725125" TargetMode="External"/><Relationship Id="rId28" Type="http://schemas.openxmlformats.org/officeDocument/2006/relationships/hyperlink" Target="http://legis.la.gov/legis/Law.aspx?p=y&amp;d=964987" TargetMode="External"/><Relationship Id="rId36" Type="http://schemas.openxmlformats.org/officeDocument/2006/relationships/hyperlink" Target="http://www.legis.la.gov/Legis/Law.aspx?d=98370" TargetMode="External"/><Relationship Id="rId49" Type="http://schemas.openxmlformats.org/officeDocument/2006/relationships/hyperlink" Target="https://legis.la.gov/Legis/Law.aspx?d=78725" TargetMode="External"/><Relationship Id="rId57" Type="http://schemas.openxmlformats.org/officeDocument/2006/relationships/hyperlink" Target="http://legis.la.gov/legis/Law.aspx?d=964987" TargetMode="External"/><Relationship Id="rId10" Type="http://schemas.openxmlformats.org/officeDocument/2006/relationships/hyperlink" Target="http://legis.la.gov/legis/Law.aspx?d=965016" TargetMode="External"/><Relationship Id="rId31" Type="http://schemas.openxmlformats.org/officeDocument/2006/relationships/hyperlink" Target="http://legis.la.gov/legis/Law.aspx?d=965016" TargetMode="External"/><Relationship Id="rId44" Type="http://schemas.openxmlformats.org/officeDocument/2006/relationships/hyperlink" Target="http://legis.la.gov/legis/Law.aspx?p=y&amp;d=964987" TargetMode="External"/><Relationship Id="rId52" Type="http://schemas.openxmlformats.org/officeDocument/2006/relationships/hyperlink" Target="http://www.legis.la.gov/Legis/Law.aspx?d=80302" TargetMode="External"/><Relationship Id="rId60" Type="http://schemas.openxmlformats.org/officeDocument/2006/relationships/hyperlink" Target="http://legis.la.gov/legis/Law.aspx?p=y&amp;d=964987" TargetMode="External"/><Relationship Id="rId4" Type="http://schemas.openxmlformats.org/officeDocument/2006/relationships/hyperlink" Target="http://legis.la.gov/legis/Law.aspx?d=964987" TargetMode="External"/><Relationship Id="rId9" Type="http://schemas.openxmlformats.org/officeDocument/2006/relationships/hyperlink" Target="http://legis.la.gov/legis/Law.aspx?d=964996" TargetMode="External"/></Relationships>
</file>

<file path=xl/worksheets/_rels/sheet30.xml.rels><?xml version="1.0" encoding="UTF-8" standalone="yes"?>
<Relationships xmlns="http://schemas.openxmlformats.org/package/2006/relationships"><Relationship Id="rId117" Type="http://schemas.openxmlformats.org/officeDocument/2006/relationships/hyperlink" Target="https://legislature.maine.gov/statutes/22/title22sec1591.html" TargetMode="External"/><Relationship Id="rId21" Type="http://schemas.openxmlformats.org/officeDocument/2006/relationships/hyperlink" Target="https://legislature.maine.gov/statutes/22/title22sec1903.html" TargetMode="External"/><Relationship Id="rId42" Type="http://schemas.openxmlformats.org/officeDocument/2006/relationships/hyperlink" Target="https://legislature.maine.gov/statutes/22/title22sec1591.html" TargetMode="External"/><Relationship Id="rId63" Type="http://schemas.openxmlformats.org/officeDocument/2006/relationships/hyperlink" Target="https://legislature.maine.gov/statutes/24/title24sec2332-J.html" TargetMode="External"/><Relationship Id="rId84" Type="http://schemas.openxmlformats.org/officeDocument/2006/relationships/hyperlink" Target="https://legislature.maine.gov/statutes/22/title22sec1591.html" TargetMode="External"/><Relationship Id="rId16" Type="http://schemas.openxmlformats.org/officeDocument/2006/relationships/hyperlink" Target="https://legislature.maine.gov/statutes/22/title22sec1903.html" TargetMode="External"/><Relationship Id="rId107" Type="http://schemas.openxmlformats.org/officeDocument/2006/relationships/hyperlink" Target="https://legislature.maine.gov/statutes/20-A/title20-Asec6355.html" TargetMode="External"/><Relationship Id="rId11" Type="http://schemas.openxmlformats.org/officeDocument/2006/relationships/hyperlink" Target="https://legislature.maine.gov/statutes/34-B/title34-Bsec7016.html" TargetMode="External"/><Relationship Id="rId32" Type="http://schemas.openxmlformats.org/officeDocument/2006/relationships/hyperlink" Target="https://legislature.maine.gov/statutes/19-A/title19-Asec655.html" TargetMode="External"/><Relationship Id="rId37" Type="http://schemas.openxmlformats.org/officeDocument/2006/relationships/hyperlink" Target="https://www.mainelegislature.org/legis/statutes/20-a/title20-Asec3272.html" TargetMode="External"/><Relationship Id="rId53" Type="http://schemas.openxmlformats.org/officeDocument/2006/relationships/hyperlink" Target="https://legislature.maine.gov/statutes/34-B/title34-Bsec7016.html" TargetMode="External"/><Relationship Id="rId58" Type="http://schemas.openxmlformats.org/officeDocument/2006/relationships/hyperlink" Target="https://legislature.maine.gov/statutes/22/title22sec1903.html" TargetMode="External"/><Relationship Id="rId74" Type="http://schemas.openxmlformats.org/officeDocument/2006/relationships/hyperlink" Target="https://www.mainelegislature.org/legis/statutes/20-a/title20-Asec3272.html" TargetMode="External"/><Relationship Id="rId79" Type="http://schemas.openxmlformats.org/officeDocument/2006/relationships/hyperlink" Target="https://legislature.maine.gov/statutes/22/title22sec1591.html" TargetMode="External"/><Relationship Id="rId102" Type="http://schemas.openxmlformats.org/officeDocument/2006/relationships/hyperlink" Target="https://legislature.maine.gov/statutes/28-A/title28-Asec2051.html" TargetMode="External"/><Relationship Id="rId123" Type="http://schemas.openxmlformats.org/officeDocument/2006/relationships/hyperlink" Target="https://legislature.maine.gov/statutes/34-B/title34-Bsec7016.html" TargetMode="External"/><Relationship Id="rId128" Type="http://schemas.openxmlformats.org/officeDocument/2006/relationships/hyperlink" Target="https://legislature.maine.gov/statutes/22/title22sec1903.html" TargetMode="External"/><Relationship Id="rId5" Type="http://schemas.openxmlformats.org/officeDocument/2006/relationships/hyperlink" Target="https://legislature.maine.gov/statutes/22/title22sec1591.html" TargetMode="External"/><Relationship Id="rId90" Type="http://schemas.openxmlformats.org/officeDocument/2006/relationships/hyperlink" Target="https://legislature.maine.gov/statutes/34-B/title34-Bsec7016.html" TargetMode="External"/><Relationship Id="rId95" Type="http://schemas.openxmlformats.org/officeDocument/2006/relationships/hyperlink" Target="https://legislature.maine.gov/statutes/22/title22sec1903.html" TargetMode="External"/><Relationship Id="rId22" Type="http://schemas.openxmlformats.org/officeDocument/2006/relationships/hyperlink" Target="https://legislature.maine.gov/legis/bills/bills_129th/chapters/PUBLIC271.asp" TargetMode="External"/><Relationship Id="rId27" Type="http://schemas.openxmlformats.org/officeDocument/2006/relationships/hyperlink" Target="https://casetext.com/statute/maine-statutes/title-5-administrative-procedures-and-services/part-12-human-rights/chapter-337-human-rights-act/subchapter-5-a-a-fair-credit-extension/section-4596-unlawful-credit-extension-discrimination" TargetMode="External"/><Relationship Id="rId43" Type="http://schemas.openxmlformats.org/officeDocument/2006/relationships/hyperlink" Target="https://legislature.maine.gov/statutes/22/title22sec1591.html" TargetMode="External"/><Relationship Id="rId48" Type="http://schemas.openxmlformats.org/officeDocument/2006/relationships/hyperlink" Target="https://legislature.maine.gov/statutes/22/title22sec1591.html" TargetMode="External"/><Relationship Id="rId64" Type="http://schemas.openxmlformats.org/officeDocument/2006/relationships/hyperlink" Target="https://legislature.maine.gov/statutes/19-A/title19-Asec655.html" TargetMode="External"/><Relationship Id="rId69" Type="http://schemas.openxmlformats.org/officeDocument/2006/relationships/hyperlink" Target="https://legislature.maine.gov/statutes/19-A/title19-Asec655.html" TargetMode="External"/><Relationship Id="rId113" Type="http://schemas.openxmlformats.org/officeDocument/2006/relationships/hyperlink" Target="https://legislature.maine.gov/statutes/22/title22sec1591.html" TargetMode="External"/><Relationship Id="rId118" Type="http://schemas.openxmlformats.org/officeDocument/2006/relationships/hyperlink" Target="https://legislature.maine.gov/statutes/22/title22sec1591.html" TargetMode="External"/><Relationship Id="rId80" Type="http://schemas.openxmlformats.org/officeDocument/2006/relationships/hyperlink" Target="https://legislature.maine.gov/statutes/22/title22sec1591.html" TargetMode="External"/><Relationship Id="rId85" Type="http://schemas.openxmlformats.org/officeDocument/2006/relationships/hyperlink" Target="https://legislature.maine.gov/statutes/34-B/title34-Bsec7016.html" TargetMode="External"/><Relationship Id="rId12" Type="http://schemas.openxmlformats.org/officeDocument/2006/relationships/hyperlink" Target="https://legislature.maine.gov/statutes/34-B/title34-Bsec7016.html" TargetMode="External"/><Relationship Id="rId17" Type="http://schemas.openxmlformats.org/officeDocument/2006/relationships/hyperlink" Target="https://legislature.maine.gov/statutes/22/title22sec1903.html" TargetMode="External"/><Relationship Id="rId33" Type="http://schemas.openxmlformats.org/officeDocument/2006/relationships/hyperlink" Target="https://legislature.maine.gov/statutes/19-A/title19-Asec655.html" TargetMode="External"/><Relationship Id="rId38" Type="http://schemas.openxmlformats.org/officeDocument/2006/relationships/hyperlink" Target="https://www.mainelegislature.org/legis/statutes/22/title22sec1911.html" TargetMode="External"/><Relationship Id="rId59" Type="http://schemas.openxmlformats.org/officeDocument/2006/relationships/hyperlink" Target="https://legislature.maine.gov/statutes/22/title22sec1903.html" TargetMode="External"/><Relationship Id="rId103" Type="http://schemas.openxmlformats.org/officeDocument/2006/relationships/hyperlink" Target="https://legislature.maine.gov/statutes/19-A/title19-Asec655.html" TargetMode="External"/><Relationship Id="rId108" Type="http://schemas.openxmlformats.org/officeDocument/2006/relationships/hyperlink" Target="https://www.mainelegislature.org/legis/statutes/20-a/title20-Asec3272.html" TargetMode="External"/><Relationship Id="rId124" Type="http://schemas.openxmlformats.org/officeDocument/2006/relationships/hyperlink" Target="https://legislature.maine.gov/statutes/34-B/title34-Bsec7016.html" TargetMode="External"/><Relationship Id="rId129" Type="http://schemas.openxmlformats.org/officeDocument/2006/relationships/hyperlink" Target="https://legislature.maine.gov/statutes/22/title22sec1903.html" TargetMode="External"/><Relationship Id="rId54" Type="http://schemas.openxmlformats.org/officeDocument/2006/relationships/hyperlink" Target="https://legislature.maine.gov/statutes/34-B/title34-Bsec7016.html" TargetMode="External"/><Relationship Id="rId70" Type="http://schemas.openxmlformats.org/officeDocument/2006/relationships/hyperlink" Target="https://legislature.maine.gov/statutes/19-A/title19-Asec655.html" TargetMode="External"/><Relationship Id="rId75" Type="http://schemas.openxmlformats.org/officeDocument/2006/relationships/hyperlink" Target="https://www.maine.gov/doe/sites/maine.gov.doe/files/inline-files/ComprehensiveAttendanceResource%20Guide.pdf" TargetMode="External"/><Relationship Id="rId91" Type="http://schemas.openxmlformats.org/officeDocument/2006/relationships/hyperlink" Target="https://legislature.maine.gov/statutes/34-B/title34-Bsec7016.html" TargetMode="External"/><Relationship Id="rId96" Type="http://schemas.openxmlformats.org/officeDocument/2006/relationships/hyperlink" Target="https://legislature.maine.gov/statutes/22/title22sec1903.html" TargetMode="External"/><Relationship Id="rId1" Type="http://schemas.openxmlformats.org/officeDocument/2006/relationships/hyperlink" Target="https://legislature.maine.gov/legis/statutes/21-A/title21-Asec751.html" TargetMode="External"/><Relationship Id="rId6" Type="http://schemas.openxmlformats.org/officeDocument/2006/relationships/hyperlink" Target="https://legislature.maine.gov/statutes/22/title22sec1591.html" TargetMode="External"/><Relationship Id="rId23" Type="http://schemas.openxmlformats.org/officeDocument/2006/relationships/hyperlink" Target="https://legislature.maine.gov/statutes/24/title24sec2332-J.html" TargetMode="External"/><Relationship Id="rId28" Type="http://schemas.openxmlformats.org/officeDocument/2006/relationships/hyperlink" Target="https://legislature.maine.gov/statutes/22/title22sec4011-A.html" TargetMode="External"/><Relationship Id="rId49" Type="http://schemas.openxmlformats.org/officeDocument/2006/relationships/hyperlink" Target="https://legislature.maine.gov/statutes/34-B/title34-Bsec7016.html" TargetMode="External"/><Relationship Id="rId114" Type="http://schemas.openxmlformats.org/officeDocument/2006/relationships/hyperlink" Target="https://legislature.maine.gov/statutes/22/title22sec1591.html" TargetMode="External"/><Relationship Id="rId119" Type="http://schemas.openxmlformats.org/officeDocument/2006/relationships/hyperlink" Target="https://legislature.maine.gov/statutes/34-B/title34-Bsec7016.html" TargetMode="External"/><Relationship Id="rId44" Type="http://schemas.openxmlformats.org/officeDocument/2006/relationships/hyperlink" Target="https://legislature.maine.gov/statutes/22/title22sec1591.html" TargetMode="External"/><Relationship Id="rId60" Type="http://schemas.openxmlformats.org/officeDocument/2006/relationships/hyperlink" Target="https://legislature.maine.gov/statutes/22/title22sec1903.html" TargetMode="External"/><Relationship Id="rId65" Type="http://schemas.openxmlformats.org/officeDocument/2006/relationships/hyperlink" Target="https://legislature.maine.gov/statutes/22/title22sec4011-A.html" TargetMode="External"/><Relationship Id="rId81" Type="http://schemas.openxmlformats.org/officeDocument/2006/relationships/hyperlink" Target="https://legislature.maine.gov/statutes/22/title22sec1591.html" TargetMode="External"/><Relationship Id="rId86" Type="http://schemas.openxmlformats.org/officeDocument/2006/relationships/hyperlink" Target="https://legislature.maine.gov/statutes/34-B/title34-Bsec7016.html" TargetMode="External"/><Relationship Id="rId130" Type="http://schemas.openxmlformats.org/officeDocument/2006/relationships/hyperlink" Target="https://legislature.maine.gov/statutes/22/title22sec1903.html" TargetMode="External"/><Relationship Id="rId13" Type="http://schemas.openxmlformats.org/officeDocument/2006/relationships/hyperlink" Target="https://legislature.maine.gov/statutes/34-B/title34-Bsec7016.html" TargetMode="External"/><Relationship Id="rId18" Type="http://schemas.openxmlformats.org/officeDocument/2006/relationships/hyperlink" Target="https://legislature.maine.gov/statutes/22/title22sec1903.html" TargetMode="External"/><Relationship Id="rId39" Type="http://schemas.openxmlformats.org/officeDocument/2006/relationships/hyperlink" Target="https://legislature.maine.gov/statutes/22/title22sec4003.html" TargetMode="External"/><Relationship Id="rId109" Type="http://schemas.openxmlformats.org/officeDocument/2006/relationships/hyperlink" Target="https://www.mainelegislature.org/legis/statutes/20-a/title20-Asec3272.html" TargetMode="External"/><Relationship Id="rId34" Type="http://schemas.openxmlformats.org/officeDocument/2006/relationships/hyperlink" Target="https://legislature.maine.gov/statutes/19-A/title19-Asec655.html" TargetMode="External"/><Relationship Id="rId50" Type="http://schemas.openxmlformats.org/officeDocument/2006/relationships/hyperlink" Target="https://legislature.maine.gov/statutes/34-B/title34-Bsec7016.html" TargetMode="External"/><Relationship Id="rId55" Type="http://schemas.openxmlformats.org/officeDocument/2006/relationships/hyperlink" Target="https://legislature.maine.gov/statutes/22/title22sec1903.html" TargetMode="External"/><Relationship Id="rId76" Type="http://schemas.openxmlformats.org/officeDocument/2006/relationships/hyperlink" Target="https://legislature.maine.gov/legis/statutes/21-A/title21-Asec751.html" TargetMode="External"/><Relationship Id="rId97" Type="http://schemas.openxmlformats.org/officeDocument/2006/relationships/hyperlink" Target="https://legislature.maine.gov/statutes/22/title22sec1903.html" TargetMode="External"/><Relationship Id="rId104" Type="http://schemas.openxmlformats.org/officeDocument/2006/relationships/hyperlink" Target="https://legislature.maine.gov/statutes/19-A/title19-Asec655.html" TargetMode="External"/><Relationship Id="rId120" Type="http://schemas.openxmlformats.org/officeDocument/2006/relationships/hyperlink" Target="https://legislature.maine.gov/statutes/34-B/title34-Bsec7016.html" TargetMode="External"/><Relationship Id="rId125" Type="http://schemas.openxmlformats.org/officeDocument/2006/relationships/hyperlink" Target="https://legislature.maine.gov/statutes/22/title22sec1903.html" TargetMode="External"/><Relationship Id="rId7" Type="http://schemas.openxmlformats.org/officeDocument/2006/relationships/hyperlink" Target="https://legislature.maine.gov/statutes/22/title22sec1591.html" TargetMode="External"/><Relationship Id="rId71" Type="http://schemas.openxmlformats.org/officeDocument/2006/relationships/hyperlink" Target="https://legislature.maine.gov/statutes/19-A/title19-Asec655.html" TargetMode="External"/><Relationship Id="rId92" Type="http://schemas.openxmlformats.org/officeDocument/2006/relationships/hyperlink" Target="https://legislature.maine.gov/statutes/22/title22sec1903.html" TargetMode="External"/><Relationship Id="rId2" Type="http://schemas.openxmlformats.org/officeDocument/2006/relationships/hyperlink" Target="https://legislature.maine.gov/statutes/19-A/title19-Asec655.html" TargetMode="External"/><Relationship Id="rId29" Type="http://schemas.openxmlformats.org/officeDocument/2006/relationships/hyperlink" Target="https://legislature.maine.gov/statutes/28-A/title28-Asec2081.html" TargetMode="External"/><Relationship Id="rId24" Type="http://schemas.openxmlformats.org/officeDocument/2006/relationships/hyperlink" Target="https://legislature.maine.gov/statutes/24-A/title24-Asec4320-M-1.html" TargetMode="External"/><Relationship Id="rId40" Type="http://schemas.openxmlformats.org/officeDocument/2006/relationships/hyperlink" Target="https://legislature.maine.gov/legis/statutes/21-A/title21-Asec751.html" TargetMode="External"/><Relationship Id="rId45" Type="http://schemas.openxmlformats.org/officeDocument/2006/relationships/hyperlink" Target="https://legislature.maine.gov/statutes/22/title22sec1591.html" TargetMode="External"/><Relationship Id="rId66" Type="http://schemas.openxmlformats.org/officeDocument/2006/relationships/hyperlink" Target="https://legislature.maine.gov/statutes/28-A/title28-Asec2081.html" TargetMode="External"/><Relationship Id="rId87" Type="http://schemas.openxmlformats.org/officeDocument/2006/relationships/hyperlink" Target="https://legislature.maine.gov/statutes/34-B/title34-Bsec7016.html" TargetMode="External"/><Relationship Id="rId110" Type="http://schemas.openxmlformats.org/officeDocument/2006/relationships/hyperlink" Target="https://www.maine.gov/doe/sites/maine.gov.doe/files/inline-files/ComprehensiveAttendanceResource%20Guide.pdf" TargetMode="External"/><Relationship Id="rId115" Type="http://schemas.openxmlformats.org/officeDocument/2006/relationships/hyperlink" Target="https://legislature.maine.gov/statutes/22/title22sec1591.html" TargetMode="External"/><Relationship Id="rId131" Type="http://schemas.openxmlformats.org/officeDocument/2006/relationships/hyperlink" Target="http://legislature.maine.gov/statutes/24/title24sec2332-J.html" TargetMode="External"/><Relationship Id="rId61" Type="http://schemas.openxmlformats.org/officeDocument/2006/relationships/hyperlink" Target="https://legislature.maine.gov/statutes/24/title24sec2332-J.html" TargetMode="External"/><Relationship Id="rId82" Type="http://schemas.openxmlformats.org/officeDocument/2006/relationships/hyperlink" Target="https://legislature.maine.gov/statutes/22/title22sec1591.html" TargetMode="External"/><Relationship Id="rId19" Type="http://schemas.openxmlformats.org/officeDocument/2006/relationships/hyperlink" Target="https://legislature.maine.gov/statutes/22/title22sec1903.html" TargetMode="External"/><Relationship Id="rId14" Type="http://schemas.openxmlformats.org/officeDocument/2006/relationships/hyperlink" Target="https://legislature.maine.gov/statutes/34-B/title34-Bsec7016.html" TargetMode="External"/><Relationship Id="rId30" Type="http://schemas.openxmlformats.org/officeDocument/2006/relationships/hyperlink" Target="https://legislature.maine.gov/statutes/28-A/title28-Asec2051.html" TargetMode="External"/><Relationship Id="rId35" Type="http://schemas.openxmlformats.org/officeDocument/2006/relationships/hyperlink" Target="https://legislature.maine.gov/statutes/20-A/title20-Asec6355.html" TargetMode="External"/><Relationship Id="rId56" Type="http://schemas.openxmlformats.org/officeDocument/2006/relationships/hyperlink" Target="https://legislature.maine.gov/statutes/22/title22sec1903.html" TargetMode="External"/><Relationship Id="rId77" Type="http://schemas.openxmlformats.org/officeDocument/2006/relationships/hyperlink" Target="https://legislature.maine.gov/statutes/19-A/title19-Asec655.html" TargetMode="External"/><Relationship Id="rId100" Type="http://schemas.openxmlformats.org/officeDocument/2006/relationships/hyperlink" Target="https://legislature.maine.gov/statutes/22/title22sec4011-A.html" TargetMode="External"/><Relationship Id="rId105" Type="http://schemas.openxmlformats.org/officeDocument/2006/relationships/hyperlink" Target="https://legislature.maine.gov/statutes/19-A/title19-Asec655.html" TargetMode="External"/><Relationship Id="rId126" Type="http://schemas.openxmlformats.org/officeDocument/2006/relationships/hyperlink" Target="https://legislature.maine.gov/statutes/22/title22sec1903.html" TargetMode="External"/><Relationship Id="rId8" Type="http://schemas.openxmlformats.org/officeDocument/2006/relationships/hyperlink" Target="https://legislature.maine.gov/statutes/22/title22sec1591.html" TargetMode="External"/><Relationship Id="rId51" Type="http://schemas.openxmlformats.org/officeDocument/2006/relationships/hyperlink" Target="https://legislature.maine.gov/statutes/34-B/title34-Bsec7016.html" TargetMode="External"/><Relationship Id="rId72" Type="http://schemas.openxmlformats.org/officeDocument/2006/relationships/hyperlink" Target="https://legislature.maine.gov/statutes/20-A/title20-Asec6355.html" TargetMode="External"/><Relationship Id="rId93" Type="http://schemas.openxmlformats.org/officeDocument/2006/relationships/hyperlink" Target="https://legislature.maine.gov/statutes/22/title22sec1903.html" TargetMode="External"/><Relationship Id="rId98" Type="http://schemas.openxmlformats.org/officeDocument/2006/relationships/hyperlink" Target="http://legislature.maine.gov/statutes/24/title24sec2332-J.html" TargetMode="External"/><Relationship Id="rId121" Type="http://schemas.openxmlformats.org/officeDocument/2006/relationships/hyperlink" Target="https://legislature.maine.gov/statutes/34-B/title34-Bsec7016.html" TargetMode="External"/><Relationship Id="rId3" Type="http://schemas.openxmlformats.org/officeDocument/2006/relationships/hyperlink" Target="https://legislature.maine.gov/statutes/22/title22sec1591.html" TargetMode="External"/><Relationship Id="rId25" Type="http://schemas.openxmlformats.org/officeDocument/2006/relationships/hyperlink" Target="https://legislature.maine.gov/statutes/24/title24sec2332-J.html" TargetMode="External"/><Relationship Id="rId46" Type="http://schemas.openxmlformats.org/officeDocument/2006/relationships/hyperlink" Target="https://legislature.maine.gov/statutes/22/title22sec1591.html" TargetMode="External"/><Relationship Id="rId67" Type="http://schemas.openxmlformats.org/officeDocument/2006/relationships/hyperlink" Target="https://legislature.maine.gov/statutes/28-A/title28-Asec2051.html" TargetMode="External"/><Relationship Id="rId116" Type="http://schemas.openxmlformats.org/officeDocument/2006/relationships/hyperlink" Target="https://legislature.maine.gov/statutes/22/title22sec1591.html" TargetMode="External"/><Relationship Id="rId20" Type="http://schemas.openxmlformats.org/officeDocument/2006/relationships/hyperlink" Target="https://legislature.maine.gov/statutes/22/title22sec1903.html" TargetMode="External"/><Relationship Id="rId41" Type="http://schemas.openxmlformats.org/officeDocument/2006/relationships/hyperlink" Target="https://legislature.maine.gov/statutes/19-A/title19-Asec655.html" TargetMode="External"/><Relationship Id="rId62" Type="http://schemas.openxmlformats.org/officeDocument/2006/relationships/hyperlink" Target="https://legislature.maine.gov/statutes/24-A/title24-Asec4320-M-1.html" TargetMode="External"/><Relationship Id="rId83" Type="http://schemas.openxmlformats.org/officeDocument/2006/relationships/hyperlink" Target="https://legislature.maine.gov/statutes/22/title22sec1591.html" TargetMode="External"/><Relationship Id="rId88" Type="http://schemas.openxmlformats.org/officeDocument/2006/relationships/hyperlink" Target="https://legislature.maine.gov/statutes/34-B/title34-Bsec7016.html" TargetMode="External"/><Relationship Id="rId111" Type="http://schemas.openxmlformats.org/officeDocument/2006/relationships/hyperlink" Target="https://legislature.maine.gov/legis/statutes/21-A/title21-Asec751.html" TargetMode="External"/><Relationship Id="rId132" Type="http://schemas.openxmlformats.org/officeDocument/2006/relationships/hyperlink" Target="https://legislature.maine.gov/statutes/19-A/title19-Asec655.html" TargetMode="External"/><Relationship Id="rId15" Type="http://schemas.openxmlformats.org/officeDocument/2006/relationships/hyperlink" Target="https://legislature.maine.gov/statutes/34-B/title34-Bsec7016.html" TargetMode="External"/><Relationship Id="rId36" Type="http://schemas.openxmlformats.org/officeDocument/2006/relationships/hyperlink" Target="https://www.mainelegislature.org/legis/statutes/20-a/title20-Asec3272.html" TargetMode="External"/><Relationship Id="rId57" Type="http://schemas.openxmlformats.org/officeDocument/2006/relationships/hyperlink" Target="https://legislature.maine.gov/statutes/22/title22sec1903.html" TargetMode="External"/><Relationship Id="rId106" Type="http://schemas.openxmlformats.org/officeDocument/2006/relationships/hyperlink" Target="https://legislature.maine.gov/statutes/19-A/title19-Asec655.html" TargetMode="External"/><Relationship Id="rId127" Type="http://schemas.openxmlformats.org/officeDocument/2006/relationships/hyperlink" Target="https://legislature.maine.gov/statutes/22/title22sec1903.html" TargetMode="External"/><Relationship Id="rId10" Type="http://schemas.openxmlformats.org/officeDocument/2006/relationships/hyperlink" Target="https://legislature.maine.gov/statutes/34-B/title34-Bsec7016.html" TargetMode="External"/><Relationship Id="rId31" Type="http://schemas.openxmlformats.org/officeDocument/2006/relationships/hyperlink" Target="https://legislature.maine.gov/statutes/19-A/title19-Asec655.html" TargetMode="External"/><Relationship Id="rId52" Type="http://schemas.openxmlformats.org/officeDocument/2006/relationships/hyperlink" Target="https://legislature.maine.gov/statutes/34-B/title34-Bsec7016.html" TargetMode="External"/><Relationship Id="rId73" Type="http://schemas.openxmlformats.org/officeDocument/2006/relationships/hyperlink" Target="https://www.mainelegislature.org/legis/statutes/20-a/title20-Asec3272.html" TargetMode="External"/><Relationship Id="rId78" Type="http://schemas.openxmlformats.org/officeDocument/2006/relationships/hyperlink" Target="https://legislature.maine.gov/statutes/22/title22sec1591.html" TargetMode="External"/><Relationship Id="rId94" Type="http://schemas.openxmlformats.org/officeDocument/2006/relationships/hyperlink" Target="https://legislature.maine.gov/statutes/22/title22sec1903.html" TargetMode="External"/><Relationship Id="rId99" Type="http://schemas.openxmlformats.org/officeDocument/2006/relationships/hyperlink" Target="https://legislature.maine.gov/statutes/19-A/title19-Asec655.html" TargetMode="External"/><Relationship Id="rId101" Type="http://schemas.openxmlformats.org/officeDocument/2006/relationships/hyperlink" Target="https://legislature.maine.gov/statutes/28-A/title28-Asec2081.html" TargetMode="External"/><Relationship Id="rId122" Type="http://schemas.openxmlformats.org/officeDocument/2006/relationships/hyperlink" Target="https://legislature.maine.gov/statutes/34-B/title34-Bsec7016.html" TargetMode="External"/><Relationship Id="rId4" Type="http://schemas.openxmlformats.org/officeDocument/2006/relationships/hyperlink" Target="https://legislature.maine.gov/statutes/22/title22sec1591.html" TargetMode="External"/><Relationship Id="rId9" Type="http://schemas.openxmlformats.org/officeDocument/2006/relationships/hyperlink" Target="https://legislature.maine.gov/statutes/22/title22sec1591.html" TargetMode="External"/><Relationship Id="rId26" Type="http://schemas.openxmlformats.org/officeDocument/2006/relationships/hyperlink" Target="https://legislature.maine.gov/statutes/19-A/title19-Asec655.html" TargetMode="External"/><Relationship Id="rId47" Type="http://schemas.openxmlformats.org/officeDocument/2006/relationships/hyperlink" Target="https://legislature.maine.gov/statutes/22/title22sec1591.html" TargetMode="External"/><Relationship Id="rId68" Type="http://schemas.openxmlformats.org/officeDocument/2006/relationships/hyperlink" Target="https://legislature.maine.gov/statutes/19-A/title19-Asec655.html" TargetMode="External"/><Relationship Id="rId89" Type="http://schemas.openxmlformats.org/officeDocument/2006/relationships/hyperlink" Target="https://legislature.maine.gov/statutes/34-B/title34-Bsec7016.html" TargetMode="External"/><Relationship Id="rId112" Type="http://schemas.openxmlformats.org/officeDocument/2006/relationships/hyperlink" Target="https://legislature.maine.gov/statutes/22/title22sec1591.html" TargetMode="External"/><Relationship Id="rId133" Type="http://schemas.openxmlformats.org/officeDocument/2006/relationships/hyperlink" Target="https://legislature.maine.gov/statutes/20-A/title20-Asec6355.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mgaleg.maryland.gov/2012rs/chapters_noln/Ch_2_hb0438T.pdf" TargetMode="External"/><Relationship Id="rId117" Type="http://schemas.openxmlformats.org/officeDocument/2006/relationships/hyperlink" Target="https://advance.lexis.com/api/document/collection/statutes-legislation/id/63NX-7CW1-JCBX-S0FK-00008-00?cite=Md.%20EDUCATION%20Code%20Ann.%20%C2%A7%207-403&amp;context=1000516" TargetMode="External"/><Relationship Id="rId21" Type="http://schemas.openxmlformats.org/officeDocument/2006/relationships/hyperlink" Target="https://law.justia.com/codes/maryland/insurance/title-27/subtitle-5/section-27-503/" TargetMode="External"/><Relationship Id="rId42" Type="http://schemas.openxmlformats.org/officeDocument/2006/relationships/hyperlink" Target="https://advance.lexis.com/api/document/collection/statutes-legislation/id/63NX-7CT1-JGPY-X472-00008-00?cite=Md.%20HEALTH-GENERAL%20Code%20Ann.%20%C2%A7%2020-214&amp;context=1000516" TargetMode="External"/><Relationship Id="rId47" Type="http://schemas.openxmlformats.org/officeDocument/2006/relationships/hyperlink" Target="https://advance.lexis.com/api/document/collection/statutes-legislation/id/63NX-7CT1-JGPY-X472-00008-00?cite=Md.%20HEALTH-GENERAL%20Code%20Ann.%20%C2%A7%2020-214&amp;context=1000516" TargetMode="External"/><Relationship Id="rId63" Type="http://schemas.openxmlformats.org/officeDocument/2006/relationships/hyperlink" Target="https://dsd.maryland.gov/regulations/Pages/13A.08.01.03.aspx" TargetMode="External"/><Relationship Id="rId68" Type="http://schemas.openxmlformats.org/officeDocument/2006/relationships/hyperlink" Target="https://mgaleg.maryland.gov/2012rs/chapters_noln/Ch_2_hb0438T.pdf" TargetMode="External"/><Relationship Id="rId84" Type="http://schemas.openxmlformats.org/officeDocument/2006/relationships/hyperlink" Target="https://mgaleg.maryland.gov/2012rs/chapters_noln/Ch_2_hb0438T.pdf" TargetMode="External"/><Relationship Id="rId89" Type="http://schemas.openxmlformats.org/officeDocument/2006/relationships/hyperlink" Target="https://mgaleg.maryland.gov/2012rs/chapters_noln/Ch_2_hb0438T.pdf" TargetMode="External"/><Relationship Id="rId112" Type="http://schemas.openxmlformats.org/officeDocument/2006/relationships/hyperlink" Target="https://mgaleg.maryland.gov/2012rs/chapters_noln/Ch_2_hb0438T.pdf" TargetMode="External"/><Relationship Id="rId16" Type="http://schemas.openxmlformats.org/officeDocument/2006/relationships/hyperlink" Target="https://casetext.com/statute/code-of-maryland/article-health-general/title-5-death/subtitle-6-health-care-decisions-act/part-i-advance-directives/section-5-611-medically-ineffective-treatment-not-required-mercy-killing-or-euthanasia-prohibited-construction-of-subtitle?" TargetMode="External"/><Relationship Id="rId107" Type="http://schemas.openxmlformats.org/officeDocument/2006/relationships/hyperlink" Target="https://advance.lexis.com/api/document/collection/statutes-legislation/id/63NX-7CT1-JGPY-X472-00008-00?cite=Md.%20HEALTH-GENERAL%20Code%20Ann.%20%C2%A7%2020-214&amp;context=1000516" TargetMode="External"/><Relationship Id="rId11" Type="http://schemas.openxmlformats.org/officeDocument/2006/relationships/hyperlink" Target="https://casetext.com/statute/code-of-maryland/article-health-general/title-20-miscellaneous-health-provisions/subtitle-2-abortions-artificial-insemination-sterilizations/part-iv-effect-of-refusal-to-participate-or-refer/section-20-214-effect" TargetMode="External"/><Relationship Id="rId32" Type="http://schemas.openxmlformats.org/officeDocument/2006/relationships/hyperlink" Target="https://casetext.com/statute/code-of-maryland/article-education/subtitle-19-financial-well-being-pilot-program/title-15-public-institutions-of-higher-education/subtitle-1-general-provisions/section-15-137-written-policy-providing-reasonable-academic-accommodations?" TargetMode="External"/><Relationship Id="rId37" Type="http://schemas.openxmlformats.org/officeDocument/2006/relationships/hyperlink" Target="https://mgaleg.maryland.gov/2012rs/chapters_noln/Ch_2_hb0438T.pdf" TargetMode="External"/><Relationship Id="rId53" Type="http://schemas.openxmlformats.org/officeDocument/2006/relationships/hyperlink" Target="https://casetext.com/statute/code-of-maryland/article-insurance/title-15-health-insurance/subtitle-8-required-health-insurance-benefits/section-15-8262-see-note-coverage-for-male-sterilization/1" TargetMode="External"/><Relationship Id="rId58" Type="http://schemas.openxmlformats.org/officeDocument/2006/relationships/hyperlink" Target="https://mgaleg.maryland.gov/2012rs/chapters_noln/Ch_2_hb0438T.pdf" TargetMode="External"/><Relationship Id="rId74" Type="http://schemas.openxmlformats.org/officeDocument/2006/relationships/hyperlink" Target="https://advance.lexis.com/search?crid=93c9802a-075d-4d34-b2ef-bfa78342768b&amp;pdsearchterms=Md.%20HEALTH-GENERAL%20Code%20Ann.%20%C2%A7%2020-214&amp;pdbypasscitatordocs=False&amp;pdsourcegroupingtype=&amp;pdmfid=1000516&amp;pdisurlapi=true" TargetMode="External"/><Relationship Id="rId79" Type="http://schemas.openxmlformats.org/officeDocument/2006/relationships/hyperlink" Target="https://advance.lexis.com/api/document/collection/statutes-legislation/id/63NX-7CT1-JGPY-X472-00008-00?cite=Md.%20HEALTH-GENERAL%20Code%20Ann.%20%C2%A7%2020-214&amp;context=1000516" TargetMode="External"/><Relationship Id="rId102" Type="http://schemas.openxmlformats.org/officeDocument/2006/relationships/hyperlink" Target="https://advance.lexis.com/api/document/collection/statutes-legislation/id/63NX-7CT1-JGPY-X472-00008-00?cite=Md.%20HEALTH-GENERAL%20Code%20Ann.%20%C2%A7%2020-214&amp;context=1000516" TargetMode="External"/><Relationship Id="rId5" Type="http://schemas.openxmlformats.org/officeDocument/2006/relationships/hyperlink" Target="https://casetext.com/statute/code-of-maryland/article-health-general/title-20-miscellaneous-health-provisions/subtitle-2-abortions-artificial-insemination-sterilizations/part-iv-effect-of-refusal-to-participate-or-refer/section-20-214-effect" TargetMode="External"/><Relationship Id="rId90" Type="http://schemas.openxmlformats.org/officeDocument/2006/relationships/hyperlink" Target="https://mgaleg.maryland.gov/2012rs/chapters_noln/Ch_2_hb0438T.pdf" TargetMode="External"/><Relationship Id="rId95" Type="http://schemas.openxmlformats.org/officeDocument/2006/relationships/hyperlink" Target="https://marylandpublicschools.org/" TargetMode="External"/><Relationship Id="rId22" Type="http://schemas.openxmlformats.org/officeDocument/2006/relationships/hyperlink" Target="https://casetext.com/statute/code-of-maryland/article-family-law/title-5-children/subtitle-7-child-abuse-and-neglect/section-5-705-reporting-of-abuse-or-neglect-by-other-persons?" TargetMode="External"/><Relationship Id="rId27" Type="http://schemas.openxmlformats.org/officeDocument/2006/relationships/hyperlink" Target="https://mgaleg.maryland.gov/2012rs/chapters_noln/Ch_2_hb0438T.pdf" TargetMode="External"/><Relationship Id="rId43" Type="http://schemas.openxmlformats.org/officeDocument/2006/relationships/hyperlink" Target="https://advance.lexis.com/search?crid=93c9802a-075d-4d34-b2ef-bfa78342768b&amp;pdsearchterms=Md.%20HEALTH-GENERAL%20Code%20Ann.%20%C2%A7%2020-214&amp;pdbypasscitatordocs=False&amp;pdsourcegroupingtype=&amp;pdmfid=1000516&amp;pdisurlapi=true" TargetMode="External"/><Relationship Id="rId48" Type="http://schemas.openxmlformats.org/officeDocument/2006/relationships/hyperlink" Target="https://advance.lexis.com/api/document/collection/statutes-legislation/id/63NX-7CT1-JGPY-X472-00008-00?cite=Md.%20HEALTH-GENERAL%20Code%20Ann.%20%C2%A7%2020-214&amp;context=1000516" TargetMode="External"/><Relationship Id="rId64" Type="http://schemas.openxmlformats.org/officeDocument/2006/relationships/hyperlink" Target="https://dsd.maryland.gov/regulations/Pages/13A.08.01.03.aspx" TargetMode="External"/><Relationship Id="rId69" Type="http://schemas.openxmlformats.org/officeDocument/2006/relationships/hyperlink" Target="https://advance.lexis.com/api/document/collection/statutes-legislation/id/63NX-7CT1-JGPY-X472-00008-00?cite=Md.%20HEALTH-GENERAL%20Code%20Ann.%20%C2%A7%2020-214&amp;context=1000516" TargetMode="External"/><Relationship Id="rId113" Type="http://schemas.openxmlformats.org/officeDocument/2006/relationships/hyperlink" Target="https://mgaleg.maryland.gov/2012rs/chapters_noln/Ch_2_hb0438T.pdf" TargetMode="External"/><Relationship Id="rId80" Type="http://schemas.openxmlformats.org/officeDocument/2006/relationships/hyperlink" Target="https://govt.westlaw.com/mdc/Document/N0FF727A0A71111DBB5DDAC3692B918BC?viewType=FullText&amp;originationContext=documenttoc&amp;transitionType=CategoryPageItem&amp;contextData=(sc.Default)" TargetMode="External"/><Relationship Id="rId85" Type="http://schemas.openxmlformats.org/officeDocument/2006/relationships/hyperlink" Target="https://advance.lexis.com/document/?pdmfid=1000516&amp;crid=babc92de-6926-4fdf-8355-74f0465736bd&amp;pddocfullpath=%2Fshared%2Fdocument%2Fstatutes-legislation%2Furn%3AcontentItem%3A63SM-VWG1-DYB7-W0RY-00008-00&amp;pdtocnodeidentifier=AAQAAGAANAAJ&amp;ecomp=sw2ck&amp;prid=780a87ea-2ced-4d93-a535-5232ab40b268" TargetMode="External"/><Relationship Id="rId12" Type="http://schemas.openxmlformats.org/officeDocument/2006/relationships/hyperlink" Target="https://casetext.com/statute/code-of-maryland/article-health-general/title-20-miscellaneous-health-provisions/subtitle-2-abortions-artificial-insemination-sterilizations/part-iv-effect-of-refusal-to-participate-or-refer/section-20-214-effect" TargetMode="External"/><Relationship Id="rId17" Type="http://schemas.openxmlformats.org/officeDocument/2006/relationships/hyperlink" Target="https://casetext.com/statute/code-of-maryland/article-insurance/title-15-health-insurance/subtitle-8-required-health-insurance-benefits/section-15-826-coverage-for-prescription-drugs" TargetMode="External"/><Relationship Id="rId33" Type="http://schemas.openxmlformats.org/officeDocument/2006/relationships/hyperlink" Target="https://law.justia.com/codes/maryland/education/division-ii/title-7/subtitle-1/section-7-131/" TargetMode="External"/><Relationship Id="rId38" Type="http://schemas.openxmlformats.org/officeDocument/2006/relationships/hyperlink" Target="https://advance.lexis.com/api/document/collection/statutes-legislation/id/63NX-7CT1-JGPY-X472-00008-00?cite=Md.%20HEALTH-GENERAL%20Code%20Ann.%20%C2%A7%2020-214&amp;context=1000516" TargetMode="External"/><Relationship Id="rId59" Type="http://schemas.openxmlformats.org/officeDocument/2006/relationships/hyperlink" Target="https://mgaleg.maryland.gov/2012rs/chapters_noln/Ch_2_hb0438T.pdf" TargetMode="External"/><Relationship Id="rId103" Type="http://schemas.openxmlformats.org/officeDocument/2006/relationships/hyperlink" Target="https://advance.lexis.com/api/document/collection/statutes-legislation/id/63NX-7CT1-JGPY-X472-00008-00?cite=Md.%20HEALTH-GENERAL%20Code%20Ann.%20%C2%A7%2020-214&amp;context=1000516" TargetMode="External"/><Relationship Id="rId108" Type="http://schemas.openxmlformats.org/officeDocument/2006/relationships/hyperlink" Target="https://advance.lexis.com/api/document/collection/statutes-legislation/id/63NX-7CT1-JGPY-X472-00008-00?cite=Md.%20HEALTH-GENERAL%20Code%20Ann.%20%C2%A7%2020-214&amp;context=1000516" TargetMode="External"/><Relationship Id="rId54" Type="http://schemas.openxmlformats.org/officeDocument/2006/relationships/hyperlink" Target="https://mgaleg.maryland.gov/2012rs/chapters_noln/Ch_2_hb0438T.pdf" TargetMode="External"/><Relationship Id="rId70" Type="http://schemas.openxmlformats.org/officeDocument/2006/relationships/hyperlink" Target="https://advance.lexis.com/api/document/collection/statutes-legislation/id/63NX-7CT1-JGPY-X472-00008-00?cite=Md.%20HEALTH-GENERAL%20Code%20Ann.%20%C2%A7%2020-214&amp;context=1000516" TargetMode="External"/><Relationship Id="rId75" Type="http://schemas.openxmlformats.org/officeDocument/2006/relationships/hyperlink" Target="https://advance.lexis.com/api/document/collection/statutes-legislation/id/63NX-7CT1-JGPY-X472-00008-00?cite=Md.%20HEALTH-GENERAL%20Code%20Ann.%20%C2%A7%2020-214&amp;context=1000516" TargetMode="External"/><Relationship Id="rId91" Type="http://schemas.openxmlformats.org/officeDocument/2006/relationships/hyperlink" Target="https://mgaleg.maryland.gov/2012rs/chapters_noln/Ch_2_hb0438T.pdf" TargetMode="External"/><Relationship Id="rId96" Type="http://schemas.openxmlformats.org/officeDocument/2006/relationships/hyperlink" Target="https://advance.lexis.com/api/document/collection/statutes-legislation/id/63NX-7CV1-F4GK-M431-00008-00?cite=Md.%20Election%20Law%20Code%20Ann.%20%C2%A7%209-304&amp;context=1000516" TargetMode="External"/><Relationship Id="rId1" Type="http://schemas.openxmlformats.org/officeDocument/2006/relationships/hyperlink" Target="https://casetext.com/statute/code-of-maryland/article-election-law/title-9-voting/subtitle-3-absentee-voting/section-9-304-permissible-unless-federal-preemption" TargetMode="External"/><Relationship Id="rId6" Type="http://schemas.openxmlformats.org/officeDocument/2006/relationships/hyperlink" Target="https://casetext.com/statute/code-of-maryland/article-health-general/title-20-miscellaneous-health-provisions/subtitle-2-abortions-artificial-insemination-sterilizations/part-iv-effect-of-refusal-to-participate-or-refer/section-20-214-effect" TargetMode="External"/><Relationship Id="rId23" Type="http://schemas.openxmlformats.org/officeDocument/2006/relationships/hyperlink" Target="https://casetext.com/statute/code-of-maryland/article-criminal-law/title-10-crimes-against-public-health-conduct-and-sensibilities/subtitle-1-crimes-against-public-health-and-safety/part-ii-alcoholic-beverages-violations/section-10-117-furnishing-for-or-allowing-underage-consumption?" TargetMode="External"/><Relationship Id="rId28" Type="http://schemas.openxmlformats.org/officeDocument/2006/relationships/hyperlink" Target="https://mgaleg.maryland.gov/2012rs/chapters_noln/Ch_2_hb0438T.pdf" TargetMode="External"/><Relationship Id="rId49" Type="http://schemas.openxmlformats.org/officeDocument/2006/relationships/hyperlink" Target="https://advance.lexis.com/api/document/collection/statutes-legislation/id/63NX-7CT1-JGPY-X472-00008-00?cite=Md.%20HEALTH-GENERAL%20Code%20Ann.%20%C2%A7%2020-214&amp;context=1000516" TargetMode="External"/><Relationship Id="rId114" Type="http://schemas.openxmlformats.org/officeDocument/2006/relationships/hyperlink" Target="https://mgaleg.maryland.gov/2012rs/chapters_noln/Ch_2_hb0438T.pdf" TargetMode="External"/><Relationship Id="rId10" Type="http://schemas.openxmlformats.org/officeDocument/2006/relationships/hyperlink" Target="https://casetext.com/statute/code-of-maryland/article-health-general/title-20-miscellaneous-health-provisions/subtitle-2-abortions-artificial-insemination-sterilizations/part-iv-effect-of-refusal-to-participate-or-refer/section-20-214-effect" TargetMode="External"/><Relationship Id="rId31" Type="http://schemas.openxmlformats.org/officeDocument/2006/relationships/hyperlink" Target="https://casetext.com/regulation/maryland-administrative-code/title-13a-state-board-of-education/subtitle-08-students/chapter-13a0801-general-regulations/section-13a080103-lawful-absence?" TargetMode="External"/><Relationship Id="rId44" Type="http://schemas.openxmlformats.org/officeDocument/2006/relationships/hyperlink" Target="https://advance.lexis.com/api/document/collection/statutes-legislation/id/63NX-7CT1-JGPY-X472-00008-00?cite=Md.%20HEALTH-GENERAL%20Code%20Ann.%20%C2%A7%2020-214&amp;context=1000516" TargetMode="External"/><Relationship Id="rId52" Type="http://schemas.openxmlformats.org/officeDocument/2006/relationships/hyperlink" Target="https://mgaleg.maryland.gov/mgawebsite/Laws/StatuteText?article=gin&amp;section=15-857&amp;enactments=false" TargetMode="External"/><Relationship Id="rId60" Type="http://schemas.openxmlformats.org/officeDocument/2006/relationships/hyperlink" Target="https://mgaleg.maryland.gov/2012rs/chapters_noln/Ch_2_hb0438T.pdf" TargetMode="External"/><Relationship Id="rId65" Type="http://schemas.openxmlformats.org/officeDocument/2006/relationships/hyperlink" Target="https://marylandpublicschools.org/" TargetMode="External"/><Relationship Id="rId73" Type="http://schemas.openxmlformats.org/officeDocument/2006/relationships/hyperlink" Target="https://advance.lexis.com/api/document/collection/statutes-legislation/id/63NX-7CT1-JGPY-X472-00008-00?cite=Md.%20HEALTH-GENERAL%20Code%20Ann.%20%C2%A7%2020-214&amp;context=1000516" TargetMode="External"/><Relationship Id="rId78" Type="http://schemas.openxmlformats.org/officeDocument/2006/relationships/hyperlink" Target="https://advance.lexis.com/api/document/collection/statutes-legislation/id/63NX-7CT1-JGPY-X472-00008-00?cite=Md.%20HEALTH-GENERAL%20Code%20Ann.%20%C2%A7%2020-214&amp;context=1000516" TargetMode="External"/><Relationship Id="rId81" Type="http://schemas.openxmlformats.org/officeDocument/2006/relationships/hyperlink" Target="https://advance.lexis.com/api/document/collection/statutes-legislation/id/63NX-7CT1-JGPY-X472-00008-00?cite=Md.%20HEALTH-GENERAL%20Code%20Ann.%20%C2%A7%2020-214&amp;context=1000516" TargetMode="External"/><Relationship Id="rId86" Type="http://schemas.openxmlformats.org/officeDocument/2006/relationships/hyperlink" Target="https://mgaleg.maryland.gov/mgawebsite/laws/StatuteText?article=gcr&amp;section=10-117&amp;enactments=false" TargetMode="External"/><Relationship Id="rId94" Type="http://schemas.openxmlformats.org/officeDocument/2006/relationships/hyperlink" Target="https://dsd.maryland.gov/regulations/Pages/13A.08.01.03.aspx" TargetMode="External"/><Relationship Id="rId99" Type="http://schemas.openxmlformats.org/officeDocument/2006/relationships/hyperlink" Target="https://advance.lexis.com/api/document/collection/statutes-legislation/id/63NX-7CT1-JGPY-X472-00008-00?cite=Md.%20HEALTH-GENERAL%20Code%20Ann.%20%C2%A7%2020-214&amp;context=1000516" TargetMode="External"/><Relationship Id="rId101" Type="http://schemas.openxmlformats.org/officeDocument/2006/relationships/hyperlink" Target="https://advance.lexis.com/api/document/collection/statutes-legislation/id/63NX-7CT1-JGPY-X472-00008-00?cite=Md.%20HEALTH-GENERAL%20Code%20Ann.%20%C2%A7%2020-214&amp;context=1000516" TargetMode="External"/><Relationship Id="rId4" Type="http://schemas.openxmlformats.org/officeDocument/2006/relationships/hyperlink" Target="https://casetext.com/statute/code-of-maryland/article-health-general/title-20-miscellaneous-health-provisions/subtitle-2-abortions-artificial-insemination-sterilizations/part-iv-effect-of-refusal-to-participate-or-refer/section-20-214-effect" TargetMode="External"/><Relationship Id="rId9" Type="http://schemas.openxmlformats.org/officeDocument/2006/relationships/hyperlink" Target="https://casetext.com/statute/code-of-maryland/article-health-general/title-20-miscellaneous-health-provisions/subtitle-2-abortions-artificial-insemination-sterilizations/part-iv-effect-of-refusal-to-participate-or-refer/section-20-214-effect" TargetMode="External"/><Relationship Id="rId13" Type="http://schemas.openxmlformats.org/officeDocument/2006/relationships/hyperlink" Target="https://casetext.com/statute/code-of-maryland/article-health-general/title-20-miscellaneous-health-provisions/subtitle-2-abortions-artificial-insemination-sterilizations/part-iv-effect-of-refusal-to-participate-or-refer/section-20-214-effect" TargetMode="External"/><Relationship Id="rId18" Type="http://schemas.openxmlformats.org/officeDocument/2006/relationships/hyperlink" Target="https://casetext.com/statute/code-of-maryland/article-insurance/title-15-health-insurance/subtitle-8-required-health-insurance-benefits/section-15-857-coverage-for-covid-19-tests" TargetMode="External"/><Relationship Id="rId39" Type="http://schemas.openxmlformats.org/officeDocument/2006/relationships/hyperlink" Target="https://advance.lexis.com/api/document/collection/statutes-legislation/id/63NX-7CT1-JGPY-X472-00008-00?cite=Md.%20HEALTH-GENERAL%20Code%20Ann.%20%C2%A7%2020-214&amp;context=1000516" TargetMode="External"/><Relationship Id="rId109" Type="http://schemas.openxmlformats.org/officeDocument/2006/relationships/hyperlink" Target="https://advance.lexis.com/api/document/collection/statutes-legislation/id/63NX-7CT1-JGPY-X472-00008-00?cite=Md.%20HEALTH-GENERAL%20Code%20Ann.%20%C2%A7%2020-214&amp;context=1000516" TargetMode="External"/><Relationship Id="rId34" Type="http://schemas.openxmlformats.org/officeDocument/2006/relationships/hyperlink" Target="https://casetext.com/regulation/maryland-administrative-code/title-13a-state-board-of-education/subtitle-04-specific-subjects/chapter-13a0418-program-in-comprehensive-health-education/section-13a041801-comprehensive-health-education-instructional-programs-for-grades-prekindergarten-12" TargetMode="External"/><Relationship Id="rId50" Type="http://schemas.openxmlformats.org/officeDocument/2006/relationships/hyperlink" Target="https://advance.lexis.com/api/document/collection/statutes-legislation/id/63NX-7CT1-JGPY-X472-00008-00?cite=Md.%20HEALTH-GENERAL%20Code%20Ann.%20%C2%A7%2020-214&amp;context=1000516" TargetMode="External"/><Relationship Id="rId55" Type="http://schemas.openxmlformats.org/officeDocument/2006/relationships/hyperlink" Target="https://advance.lexis.com/document/?pdmfid=1000516&amp;crid=babc92de-6926-4fdf-8355-74f0465736bd&amp;pddocfullpath=%2Fshared%2Fdocument%2Fstatutes-legislation%2Furn%3AcontentItem%3A63SM-VWG1-DYB7-W0RY-00008-00&amp;pdtocnodeidentifier=AAQAAGAANAAJ&amp;ecomp=sw2ck&amp;prid=780a87ea-2ced-4d93-a535-5232ab40b268" TargetMode="External"/><Relationship Id="rId76" Type="http://schemas.openxmlformats.org/officeDocument/2006/relationships/hyperlink" Target="https://advance.lexis.com/api/document/collection/statutes-legislation/id/63NX-7CT1-JGPY-X472-00008-00?cite=Md.%20HEALTH-GENERAL%20Code%20Ann.%20%C2%A7%2020-214&amp;context=1000516" TargetMode="External"/><Relationship Id="rId97" Type="http://schemas.openxmlformats.org/officeDocument/2006/relationships/hyperlink" Target="https://mgaleg.maryland.gov/2012rs/chapters_noln/Ch_2_hb0438T.pdf" TargetMode="External"/><Relationship Id="rId104" Type="http://schemas.openxmlformats.org/officeDocument/2006/relationships/hyperlink" Target="https://advance.lexis.com/api/document/collection/statutes-legislation/id/63NX-7CT1-JGPY-X472-00008-00?cite=Md.%20HEALTH-GENERAL%20Code%20Ann.%20%C2%A7%2020-214&amp;context=1000516" TargetMode="External"/><Relationship Id="rId7" Type="http://schemas.openxmlformats.org/officeDocument/2006/relationships/hyperlink" Target="https://casetext.com/statute/code-of-maryland/article-health-general/title-20-miscellaneous-health-provisions/subtitle-2-abortions-artificial-insemination-sterilizations/part-iv-effect-of-refusal-to-participate-or-refer/section-20-214-effect" TargetMode="External"/><Relationship Id="rId71" Type="http://schemas.openxmlformats.org/officeDocument/2006/relationships/hyperlink" Target="https://advance.lexis.com/api/document/collection/statutes-legislation/id/63NX-7CT1-JGPY-X472-00008-00?cite=Md.%20HEALTH-GENERAL%20Code%20Ann.%20%C2%A7%2020-214&amp;context=1000516" TargetMode="External"/><Relationship Id="rId92" Type="http://schemas.openxmlformats.org/officeDocument/2006/relationships/hyperlink" Target="https://advance.lexis.com/api/document/collection/statutes-legislation/id/63NX-7CW1-JCBX-S0FK-00008-00?cite=Md.%20EDUCATION%20Code%20Ann.%20%C2%A7%207-403&amp;context=1000516" TargetMode="External"/><Relationship Id="rId2" Type="http://schemas.openxmlformats.org/officeDocument/2006/relationships/hyperlink" Target="https://casetext.com/statute/code-of-maryland/article-family-law/title-2-marriage/subtitle-4-licensing-and-performance/section-2-406-performance-of-ceremony" TargetMode="External"/><Relationship Id="rId29" Type="http://schemas.openxmlformats.org/officeDocument/2006/relationships/hyperlink" Target="https://casetext.com/statute/code-of-maryland/article-education/division-ii-elementary-and-secondary-education/title-7-public-schools/subtitle-4-health-and-safety-of-students/section-7-403-immunizations?" TargetMode="External"/><Relationship Id="rId24" Type="http://schemas.openxmlformats.org/officeDocument/2006/relationships/hyperlink" Target="https://casetext.com/statute/code-of-maryland/article-criminal-law/title-10-crimes-against-public-health-conduct-and-sensibilities/subtitle-1-crimes-against-public-health-and-safety/part-ii-alcoholic-beverages-violations/section-10-114-underage-possession" TargetMode="External"/><Relationship Id="rId40" Type="http://schemas.openxmlformats.org/officeDocument/2006/relationships/hyperlink" Target="https://advance.lexis.com/api/document/collection/statutes-legislation/id/63NX-7CT1-JGPY-X472-00008-00?cite=Md.%20HEALTH-GENERAL%20Code%20Ann.%20%C2%A7%2020-214&amp;context=1000516" TargetMode="External"/><Relationship Id="rId45" Type="http://schemas.openxmlformats.org/officeDocument/2006/relationships/hyperlink" Target="https://advance.lexis.com/api/document/collection/statutes-legislation/id/63NX-7CT1-JGPY-X472-00008-00?cite=Md.%20HEALTH-GENERAL%20Code%20Ann.%20%C2%A7%2020-214&amp;context=1000516" TargetMode="External"/><Relationship Id="rId66" Type="http://schemas.openxmlformats.org/officeDocument/2006/relationships/hyperlink" Target="https://mgaleg.maryland.gov/mgawebsite/Laws/StatuteText?article=ged&amp;section=15-137&amp;enactments=false" TargetMode="External"/><Relationship Id="rId87" Type="http://schemas.openxmlformats.org/officeDocument/2006/relationships/hyperlink" Target="https://mgaleg.maryland.gov/mgawebsite/laws/StatuteText?article=gcr&amp;section=10-114&amp;enactments=false" TargetMode="External"/><Relationship Id="rId110" Type="http://schemas.openxmlformats.org/officeDocument/2006/relationships/hyperlink" Target="https://advance.lexis.com/api/document/collection/statutes-legislation/id/63NX-7CT1-JGPY-X472-00008-00?cite=Md.%20HEALTH-GENERAL%20Code%20Ann.%20%C2%A7%2020-214&amp;context=1000516" TargetMode="External"/><Relationship Id="rId115" Type="http://schemas.openxmlformats.org/officeDocument/2006/relationships/hyperlink" Target="https://mgaleg.maryland.gov/2012rs/chapters_noln/Ch_2_hb0438T.pdf" TargetMode="External"/><Relationship Id="rId61" Type="http://schemas.openxmlformats.org/officeDocument/2006/relationships/hyperlink" Target="https://mgaleg.maryland.gov/2012rs/chapters_noln/Ch_2_hb0438T.pdf" TargetMode="External"/><Relationship Id="rId82" Type="http://schemas.openxmlformats.org/officeDocument/2006/relationships/hyperlink" Target="https://advance.lexis.com/api/document/collection/statutes-legislation/id/63NX-7CT1-JGPY-X472-00008-00?cite=Md.%20HEALTH-GENERAL%20Code%20Ann.%20%C2%A7%2020-214&amp;context=1000516" TargetMode="External"/><Relationship Id="rId19" Type="http://schemas.openxmlformats.org/officeDocument/2006/relationships/hyperlink" Target="https://casetext.com/statute/code-of-maryland/article-insurance/title-15-health-insurance/subtitle-8-required-health-insurance-benefits/section-15-8262-see-note-coverage-for-male-sterilization/1" TargetMode="External"/><Relationship Id="rId14" Type="http://schemas.openxmlformats.org/officeDocument/2006/relationships/hyperlink" Target="https://casetext.com/statute/code-of-maryland/article-health-general/title-20-miscellaneous-health-provisions/subtitle-2-abortions-artificial-insemination-sterilizations/part-iv-effect-of-refusal-to-participate-or-refer/section-20-214-effect" TargetMode="External"/><Relationship Id="rId30" Type="http://schemas.openxmlformats.org/officeDocument/2006/relationships/hyperlink" Target="https://casetext.com/regulation/maryland-administrative-code/title-13a-state-board-of-education/subtitle-08-students/chapter-13a0801-general-regulations/section-13a080103-lawful-absence?" TargetMode="External"/><Relationship Id="rId35" Type="http://schemas.openxmlformats.org/officeDocument/2006/relationships/hyperlink" Target="https://law.justia.com/codes/maryland/family-law/title-5/subtitle-5/part-i/section-5-504/" TargetMode="External"/><Relationship Id="rId56" Type="http://schemas.openxmlformats.org/officeDocument/2006/relationships/hyperlink" Target="https://mgaleg.maryland.gov/mgawebsite/laws/StatuteText?article=gcr&amp;section=10-117&amp;enactments=false" TargetMode="External"/><Relationship Id="rId77" Type="http://schemas.openxmlformats.org/officeDocument/2006/relationships/hyperlink" Target="https://advance.lexis.com/api/document/collection/statutes-legislation/id/63NX-7CT1-JGPY-X472-00008-00?cite=Md.%20HEALTH-GENERAL%20Code%20Ann.%20%C2%A7%2020-214&amp;context=1000516" TargetMode="External"/><Relationship Id="rId100" Type="http://schemas.openxmlformats.org/officeDocument/2006/relationships/hyperlink" Target="https://advance.lexis.com/api/document/collection/statutes-legislation/id/63NX-7CT1-JGPY-X472-00008-00?cite=Md.%20HEALTH-GENERAL%20Code%20Ann.%20%C2%A7%2020-214&amp;context=1000516" TargetMode="External"/><Relationship Id="rId105" Type="http://schemas.openxmlformats.org/officeDocument/2006/relationships/hyperlink" Target="https://advance.lexis.com/api/document/collection/statutes-legislation/id/63NX-7CT1-JGPY-X472-00008-00?cite=Md.%20HEALTH-GENERAL%20Code%20Ann.%20%C2%A7%2020-214&amp;context=1000516" TargetMode="External"/><Relationship Id="rId8" Type="http://schemas.openxmlformats.org/officeDocument/2006/relationships/hyperlink" Target="https://casetext.com/statute/code-of-maryland/article-health-general/title-20-miscellaneous-health-provisions/subtitle-2-abortions-artificial-insemination-sterilizations/part-iv-effect-of-refusal-to-participate-or-refer/section-20-214-effect" TargetMode="External"/><Relationship Id="rId51" Type="http://schemas.openxmlformats.org/officeDocument/2006/relationships/hyperlink" Target="https://advance.lexis.com/api/document/collection/statutes-legislation/id/63NX-7CY1-JJK6-S3PF-00008-00?cite=Md.%20INSURANCE%20Code%20Ann.%20%C2%A7%2015-826&amp;context=1000516" TargetMode="External"/><Relationship Id="rId72" Type="http://schemas.openxmlformats.org/officeDocument/2006/relationships/hyperlink" Target="https://advance.lexis.com/api/document/collection/statutes-legislation/id/63NX-7CT1-JGPY-X472-00008-00?cite=Md.%20HEALTH-GENERAL%20Code%20Ann.%20%C2%A7%2020-214&amp;context=1000516" TargetMode="External"/><Relationship Id="rId93" Type="http://schemas.openxmlformats.org/officeDocument/2006/relationships/hyperlink" Target="https://dsd.maryland.gov/regulations/Pages/13A.08.01.03.aspx" TargetMode="External"/><Relationship Id="rId98" Type="http://schemas.openxmlformats.org/officeDocument/2006/relationships/hyperlink" Target="https://advance.lexis.com/api/document/collection/statutes-legislation/id/63NX-7CT1-JGPY-X472-00008-00?cite=Md.%20HEALTH-GENERAL%20Code%20Ann.%20%C2%A7%2020-214&amp;context=1000516" TargetMode="External"/><Relationship Id="rId3" Type="http://schemas.openxmlformats.org/officeDocument/2006/relationships/hyperlink" Target="https://casetext.com/statute/code-of-maryland/article-health-general/title-20-miscellaneous-health-provisions/subtitle-2-abortions-artificial-insemination-sterilizations/part-iv-effect-of-refusal-to-participate-or-refer/section-20-214-effect" TargetMode="External"/><Relationship Id="rId25" Type="http://schemas.openxmlformats.org/officeDocument/2006/relationships/hyperlink" Target="https://mgaleg.maryland.gov/2012rs/chapters_noln/Ch_2_hb0438T.pdf" TargetMode="External"/><Relationship Id="rId46" Type="http://schemas.openxmlformats.org/officeDocument/2006/relationships/hyperlink" Target="https://advance.lexis.com/api/document/collection/statutes-legislation/id/63NX-7CT1-JGPY-X472-00008-00?cite=Md.%20HEALTH-GENERAL%20Code%20Ann.%20%C2%A7%2020-214&amp;context=1000516" TargetMode="External"/><Relationship Id="rId67" Type="http://schemas.openxmlformats.org/officeDocument/2006/relationships/hyperlink" Target="https://advance.lexis.com/api/document/collection/statutes-legislation/id/63NX-7CV1-F4GK-M431-00008-00?cite=Md.%20Election%20Law%20Code%20Ann.%20%C2%A7%209-304&amp;context=1000516" TargetMode="External"/><Relationship Id="rId116" Type="http://schemas.openxmlformats.org/officeDocument/2006/relationships/hyperlink" Target="https://mgaleg.maryland.gov/2012rs/chapters_noln/Ch_2_hb0438T.pdf" TargetMode="External"/><Relationship Id="rId20" Type="http://schemas.openxmlformats.org/officeDocument/2006/relationships/hyperlink" Target="https://casetext.com/statute/code-of-maryland/article-family-law/title-2-marriage/subtitle-4-licensing-and-performance/section-2-406-performance-of-ceremony" TargetMode="External"/><Relationship Id="rId41" Type="http://schemas.openxmlformats.org/officeDocument/2006/relationships/hyperlink" Target="https://advance.lexis.com/api/document/collection/statutes-legislation/id/63NX-7CT1-JGPY-X472-00008-00?cite=Md.%20HEALTH-GENERAL%20Code%20Ann.%20%C2%A7%2020-214&amp;context=1000516" TargetMode="External"/><Relationship Id="rId62" Type="http://schemas.openxmlformats.org/officeDocument/2006/relationships/hyperlink" Target="https://mgaleg.maryland.gov/mgawebsite/laws/StatuteText?article=ged&amp;section=7-403&amp;enactments=false" TargetMode="External"/><Relationship Id="rId83" Type="http://schemas.openxmlformats.org/officeDocument/2006/relationships/hyperlink" Target="https://advance.lexis.com/api/document/collection/statutes-legislation/id/63NX-7CY1-JJK6-S3PF-00008-00?cite=Md.%20INSURANCE%20Code%20Ann.%20%C2%A7%2015-826&amp;context=1000516" TargetMode="External"/><Relationship Id="rId88" Type="http://schemas.openxmlformats.org/officeDocument/2006/relationships/hyperlink" Target="https://mgaleg.maryland.gov/2012rs/chapters_noln/Ch_2_hb0438T.pdf" TargetMode="External"/><Relationship Id="rId111" Type="http://schemas.openxmlformats.org/officeDocument/2006/relationships/hyperlink" Target="https://advance.lexis.com/api/document/collection/statutes-legislation/id/63NX-7CY1-JJK6-S3PF-00008-00?cite=Md.%20INSURANCE%20Code%20Ann.%20%C2%A7%2015-826&amp;context=1000516" TargetMode="External"/><Relationship Id="rId15" Type="http://schemas.openxmlformats.org/officeDocument/2006/relationships/hyperlink" Target="https://casetext.com/statute/code-of-maryland/article-health-general/title-20-miscellaneous-health-provisions/subtitle-2-abortions-artificial-insemination-sterilizations/part-iv-effect-of-refusal-to-participate-or-refer/section-20-214-effect" TargetMode="External"/><Relationship Id="rId36" Type="http://schemas.openxmlformats.org/officeDocument/2006/relationships/hyperlink" Target="https://advance.lexis.com/api/document/collection/statutes-legislation/id/63NX-7CV1-F4GK-M431-00008-00?cite=Md.%20Election%20Law%20Code%20Ann.%20%C2%A7%209-304&amp;context=1000516" TargetMode="External"/><Relationship Id="rId57" Type="http://schemas.openxmlformats.org/officeDocument/2006/relationships/hyperlink" Target="https://mgaleg.maryland.gov/mgawebsite/laws/StatuteText?article=gcr&amp;section=10-114&amp;enactments=false" TargetMode="External"/><Relationship Id="rId106" Type="http://schemas.openxmlformats.org/officeDocument/2006/relationships/hyperlink" Target="https://advance.lexis.com/api/document/collection/statutes-legislation/id/63NX-7CT1-JGPY-X472-00008-00?cite=Md.%20HEALTH-GENERAL%20Code%20Ann.%20%C2%A7%2020-214&amp;context=1000516"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malegislature.gov/Laws/GeneralLaws/PartI/TitleXXII/Chapter175/Section193K" TargetMode="External"/><Relationship Id="rId117" Type="http://schemas.openxmlformats.org/officeDocument/2006/relationships/hyperlink" Target="https://malegislature.gov/Laws/GeneralLaws/PartIV/TitleI/Chapter272/Section21B" TargetMode="External"/><Relationship Id="rId21" Type="http://schemas.openxmlformats.org/officeDocument/2006/relationships/hyperlink" Target="https://malegislature.gov/Laws/GeneralLaws/PartIV/TitleI/Chapter272/Section21B" TargetMode="External"/><Relationship Id="rId42" Type="http://schemas.openxmlformats.org/officeDocument/2006/relationships/hyperlink" Target="https://malegislature.gov/Laws/GeneralLaws/PartI/TitleXVI/Chapter112/Section12I" TargetMode="External"/><Relationship Id="rId47" Type="http://schemas.openxmlformats.org/officeDocument/2006/relationships/hyperlink" Target="https://malegislature.gov/Laws/GeneralLaws/PartIV/TitleI/Chapter272/Section21B" TargetMode="External"/><Relationship Id="rId63" Type="http://schemas.openxmlformats.org/officeDocument/2006/relationships/hyperlink" Target="https://malegislature.gov/Laws/GeneralLaws/PartI/TitleXX/Chapter138/Section34C" TargetMode="External"/><Relationship Id="rId68" Type="http://schemas.openxmlformats.org/officeDocument/2006/relationships/hyperlink" Target="https://www.doe.mass.edu/sfs/attendance/" TargetMode="External"/><Relationship Id="rId84" Type="http://schemas.openxmlformats.org/officeDocument/2006/relationships/hyperlink" Target="https://malegislature.gov/Laws/GeneralLaws/PartIV/TitleI/Chapter272/Section21B" TargetMode="External"/><Relationship Id="rId89" Type="http://schemas.openxmlformats.org/officeDocument/2006/relationships/hyperlink" Target="https://malegislature.gov/Laws/GeneralLaws/PartIV/TitleI/Chapter272/Section21B" TargetMode="External"/><Relationship Id="rId112" Type="http://schemas.openxmlformats.org/officeDocument/2006/relationships/hyperlink" Target="https://malegislature.gov/Laws/GeneralLaws/PartIV/TitleI/Chapter272/Section21B" TargetMode="External"/><Relationship Id="rId16" Type="http://schemas.openxmlformats.org/officeDocument/2006/relationships/hyperlink" Target="https://malegislature.gov/Laws/GeneralLaws/PartIV/TitleI/Chapter272/Section21B" TargetMode="External"/><Relationship Id="rId107" Type="http://schemas.openxmlformats.org/officeDocument/2006/relationships/hyperlink" Target="https://malegislature.gov/Laws/GeneralLaws/PartIV/TitleI/Chapter272/Section21B" TargetMode="External"/><Relationship Id="rId11" Type="http://schemas.openxmlformats.org/officeDocument/2006/relationships/hyperlink" Target="https://malegislature.gov/Laws/GeneralLaws/PartIV/TitleI/Chapter272/Section21B" TargetMode="External"/><Relationship Id="rId32" Type="http://schemas.openxmlformats.org/officeDocument/2006/relationships/hyperlink" Target="https://www.doe.mass.edu/sfs/attendance/" TargetMode="External"/><Relationship Id="rId37" Type="http://schemas.openxmlformats.org/officeDocument/2006/relationships/hyperlink" Target="https://malegislature.gov/Laws/GeneralLaws/PartI/TitleXVII/Chapter119/Section23C" TargetMode="External"/><Relationship Id="rId53" Type="http://schemas.openxmlformats.org/officeDocument/2006/relationships/hyperlink" Target="https://malegislature.gov/Laws/GeneralLaws/PartIV/TitleI/Chapter272/Section21B" TargetMode="External"/><Relationship Id="rId58" Type="http://schemas.openxmlformats.org/officeDocument/2006/relationships/hyperlink" Target="https://malegislature.gov/Laws/GeneralLaws/PartI/TitleXXII/Chapter175/Section47W" TargetMode="External"/><Relationship Id="rId74" Type="http://schemas.openxmlformats.org/officeDocument/2006/relationships/hyperlink" Target="https://malegislature.gov/Laws/GeneralLaws/PartI/TitleXVI/Chapter112/Section12I" TargetMode="External"/><Relationship Id="rId79" Type="http://schemas.openxmlformats.org/officeDocument/2006/relationships/hyperlink" Target="https://malegislature.gov/Laws/GeneralLaws/PartIV/TitleI/Chapter272/Section21B" TargetMode="External"/><Relationship Id="rId102" Type="http://schemas.openxmlformats.org/officeDocument/2006/relationships/hyperlink" Target="https://malegislature.gov/Laws/GeneralLaws/PartIV/TitleI/Chapter272/Section21B" TargetMode="External"/><Relationship Id="rId5" Type="http://schemas.openxmlformats.org/officeDocument/2006/relationships/hyperlink" Target="https://malegislature.gov/Laws/GeneralLaws/PartI/TitleXVI/Chapter112/Section12I" TargetMode="External"/><Relationship Id="rId90" Type="http://schemas.openxmlformats.org/officeDocument/2006/relationships/hyperlink" Target="https://malegislature.gov/Laws/GeneralLaws/PartIV/TitleI/Chapter272/Section21B" TargetMode="External"/><Relationship Id="rId95" Type="http://schemas.openxmlformats.org/officeDocument/2006/relationships/hyperlink" Target="https://malegislature.gov/Laws/GeneralLaws/PartI/TitleXII/Chapter76/Section15" TargetMode="External"/><Relationship Id="rId22" Type="http://schemas.openxmlformats.org/officeDocument/2006/relationships/hyperlink" Target="https://malegislature.gov/Laws/GeneralLaws/PartII/TitleII/Chapter201D/Section14" TargetMode="External"/><Relationship Id="rId27" Type="http://schemas.openxmlformats.org/officeDocument/2006/relationships/hyperlink" Target="https://malegislature.gov/Laws/GeneralLaws/PartI/TitleXVII/Chapter119/Section51A" TargetMode="External"/><Relationship Id="rId43" Type="http://schemas.openxmlformats.org/officeDocument/2006/relationships/hyperlink" Target="https://malegislature.gov/Laws/GeneralLaws/PartI/TitleXVI/Chapter112/Section12I" TargetMode="External"/><Relationship Id="rId48" Type="http://schemas.openxmlformats.org/officeDocument/2006/relationships/hyperlink" Target="https://malegislature.gov/Laws/GeneralLaws/PartIV/TitleI/Chapter272/Section21B" TargetMode="External"/><Relationship Id="rId64" Type="http://schemas.openxmlformats.org/officeDocument/2006/relationships/hyperlink" Target="https://malegislature.gov/Laws/GeneralLaws/PartI/TitleXII/Chapter76/Section15" TargetMode="External"/><Relationship Id="rId69" Type="http://schemas.openxmlformats.org/officeDocument/2006/relationships/hyperlink" Target="https://malegislature.gov/Laws/GeneralLaws/PartI/TitleXXI/Chapter151C/Section2B" TargetMode="External"/><Relationship Id="rId113" Type="http://schemas.openxmlformats.org/officeDocument/2006/relationships/hyperlink" Target="https://malegislature.gov/Laws/GeneralLaws/PartIV/TitleI/Chapter272/Section21B" TargetMode="External"/><Relationship Id="rId118" Type="http://schemas.openxmlformats.org/officeDocument/2006/relationships/hyperlink" Target="https://malegislature.gov/Laws/GeneralLaws/PartIV/TitleI/Chapter272/Section21B" TargetMode="External"/><Relationship Id="rId80" Type="http://schemas.openxmlformats.org/officeDocument/2006/relationships/hyperlink" Target="https://malegislature.gov/Laws/GeneralLaws/PartIV/TitleI/Chapter272/Section21B" TargetMode="External"/><Relationship Id="rId85" Type="http://schemas.openxmlformats.org/officeDocument/2006/relationships/hyperlink" Target="https://malegislature.gov/Laws/GeneralLaws/PartIV/TitleI/Chapter272/Section21B" TargetMode="External"/><Relationship Id="rId12" Type="http://schemas.openxmlformats.org/officeDocument/2006/relationships/hyperlink" Target="https://malegislature.gov/Laws/GeneralLaws/PartIV/TitleI/Chapter272/Section21B" TargetMode="External"/><Relationship Id="rId17" Type="http://schemas.openxmlformats.org/officeDocument/2006/relationships/hyperlink" Target="https://malegislature.gov/Laws/GeneralLaws/PartIV/TitleI/Chapter272/Section21B" TargetMode="External"/><Relationship Id="rId33" Type="http://schemas.openxmlformats.org/officeDocument/2006/relationships/hyperlink" Target="https://malegislature.gov/Laws/GeneralLaws/PartI/TitleXII/Chapter76/Section1" TargetMode="External"/><Relationship Id="rId38" Type="http://schemas.openxmlformats.org/officeDocument/2006/relationships/hyperlink" Target="https://malegislature.gov/Laws/GeneralLaws/PartI/TitleVIII/Chapter54/Section86" TargetMode="External"/><Relationship Id="rId59" Type="http://schemas.openxmlformats.org/officeDocument/2006/relationships/hyperlink" Target="https://malegislature.gov/Laws/GeneralLaws/PartI/TitleXXII/Chapter175/Section47F" TargetMode="External"/><Relationship Id="rId103" Type="http://schemas.openxmlformats.org/officeDocument/2006/relationships/hyperlink" Target="https://malegislature.gov/Laws/GeneralLaws/PartIV/TitleI/Chapter272/Section21B" TargetMode="External"/><Relationship Id="rId108" Type="http://schemas.openxmlformats.org/officeDocument/2006/relationships/hyperlink" Target="https://malegislature.gov/Laws/GeneralLaws/PartI/TitleXVI/Chapter112/Section12I" TargetMode="External"/><Relationship Id="rId54" Type="http://schemas.openxmlformats.org/officeDocument/2006/relationships/hyperlink" Target="https://malegislature.gov/Laws/GeneralLaws/PartIV/TitleI/Chapter272/Section21B" TargetMode="External"/><Relationship Id="rId70" Type="http://schemas.openxmlformats.org/officeDocument/2006/relationships/hyperlink" Target="https://malegislature.gov/Laws/GeneralLaws/PartI/TitleVIII/Chapter54/Section86" TargetMode="External"/><Relationship Id="rId75" Type="http://schemas.openxmlformats.org/officeDocument/2006/relationships/hyperlink" Target="https://malegislature.gov/Laws/GeneralLaws/PartI/TitleXVI/Chapter112/Section12I" TargetMode="External"/><Relationship Id="rId91" Type="http://schemas.openxmlformats.org/officeDocument/2006/relationships/hyperlink" Target="https://malegislature.gov/Laws/GeneralLaws/PartI/TitleXXII/Chapter175/Section47W" TargetMode="External"/><Relationship Id="rId96" Type="http://schemas.openxmlformats.org/officeDocument/2006/relationships/hyperlink" Target="https://malegislature.gov/Laws/GeneralLaws/PartI/TitleXII/Chapter76/Section1" TargetMode="External"/><Relationship Id="rId1" Type="http://schemas.openxmlformats.org/officeDocument/2006/relationships/hyperlink" Target="https://malegislature.gov/Laws/GeneralLaws/PartI/TitleVIII/Chapter54/Section86" TargetMode="External"/><Relationship Id="rId6" Type="http://schemas.openxmlformats.org/officeDocument/2006/relationships/hyperlink" Target="https://malegislature.gov/Laws/GeneralLaws/PartI/TitleXVI/Chapter112/Section12I" TargetMode="External"/><Relationship Id="rId23" Type="http://schemas.openxmlformats.org/officeDocument/2006/relationships/hyperlink" Target="https://malegislature.gov/Laws/GeneralLaws/PartI/TitleXXII/Chapter175/Section47W" TargetMode="External"/><Relationship Id="rId28" Type="http://schemas.openxmlformats.org/officeDocument/2006/relationships/hyperlink" Target="https://malegislature.gov/Laws/GeneralLaws/PartI/TitleXX/Chapter138/Section34" TargetMode="External"/><Relationship Id="rId49" Type="http://schemas.openxmlformats.org/officeDocument/2006/relationships/hyperlink" Target="https://malegislature.gov/Laws/GeneralLaws/PartI/TitleXVI/Chapter112/Section12I" TargetMode="External"/><Relationship Id="rId114" Type="http://schemas.openxmlformats.org/officeDocument/2006/relationships/hyperlink" Target="https://malegislature.gov/Laws/GeneralLaws/PartIV/TitleI/Chapter272/Section21B" TargetMode="External"/><Relationship Id="rId119" Type="http://schemas.openxmlformats.org/officeDocument/2006/relationships/hyperlink" Target="https://malegislature.gov/Laws/GeneralLaws/PartIV/TitleI/Chapter272/Section21B" TargetMode="External"/><Relationship Id="rId44" Type="http://schemas.openxmlformats.org/officeDocument/2006/relationships/hyperlink" Target="https://malegislature.gov/Laws/GeneralLaws/PartI/TitleXVI/Chapter112/Section12I" TargetMode="External"/><Relationship Id="rId60" Type="http://schemas.openxmlformats.org/officeDocument/2006/relationships/hyperlink" Target="https://malegislature.gov/Laws/GeneralLaws/PartI/TitleXXII/Chapter175/Section47W" TargetMode="External"/><Relationship Id="rId65" Type="http://schemas.openxmlformats.org/officeDocument/2006/relationships/hyperlink" Target="https://malegislature.gov/Laws/GeneralLaws/PartI/TitleXII/Chapter76/Section1" TargetMode="External"/><Relationship Id="rId81" Type="http://schemas.openxmlformats.org/officeDocument/2006/relationships/hyperlink" Target="https://malegislature.gov/Laws/GeneralLaws/PartI/TitleXVI/Chapter112/Section12I" TargetMode="External"/><Relationship Id="rId86" Type="http://schemas.openxmlformats.org/officeDocument/2006/relationships/hyperlink" Target="https://malegislature.gov/Laws/GeneralLaws/PartIV/TitleI/Chapter272/Section21B" TargetMode="External"/><Relationship Id="rId4" Type="http://schemas.openxmlformats.org/officeDocument/2006/relationships/hyperlink" Target="https://malegislature.gov/Laws/GeneralLaws/PartI/TitleXVI/Chapter112/Section12I" TargetMode="External"/><Relationship Id="rId9" Type="http://schemas.openxmlformats.org/officeDocument/2006/relationships/hyperlink" Target="https://malegislature.gov/Laws/GeneralLaws/PartI/TitleXVI/Chapter111/Section202" TargetMode="External"/><Relationship Id="rId13" Type="http://schemas.openxmlformats.org/officeDocument/2006/relationships/hyperlink" Target="https://malegislature.gov/Laws/GeneralLaws/PartI/TitleXVI/Chapter112/Section12I" TargetMode="External"/><Relationship Id="rId18" Type="http://schemas.openxmlformats.org/officeDocument/2006/relationships/hyperlink" Target="https://malegislature.gov/Laws/GeneralLaws/PartIV/TitleI/Chapter272/Section21B" TargetMode="External"/><Relationship Id="rId39" Type="http://schemas.openxmlformats.org/officeDocument/2006/relationships/hyperlink" Target="https://malegislature.gov/Laws/GeneralLaws/PartI/TitleXVI/Chapter112/Section12I" TargetMode="External"/><Relationship Id="rId109" Type="http://schemas.openxmlformats.org/officeDocument/2006/relationships/hyperlink" Target="https://malegislature.gov/Laws/GeneralLaws/PartIV/TitleI/Chapter272/Section21B" TargetMode="External"/><Relationship Id="rId34" Type="http://schemas.openxmlformats.org/officeDocument/2006/relationships/hyperlink" Target="https://www.doe.mass.edu/sfs/attendance/" TargetMode="External"/><Relationship Id="rId50" Type="http://schemas.openxmlformats.org/officeDocument/2006/relationships/hyperlink" Target="https://malegislature.gov/Laws/GeneralLaws/PartIV/TitleI/Chapter272/Section21B" TargetMode="External"/><Relationship Id="rId55" Type="http://schemas.openxmlformats.org/officeDocument/2006/relationships/hyperlink" Target="https://malegislature.gov/Laws/GeneralLaws/PartIV/TitleI/Chapter272/Section21B" TargetMode="External"/><Relationship Id="rId76" Type="http://schemas.openxmlformats.org/officeDocument/2006/relationships/hyperlink" Target="https://malegislature.gov/Laws/GeneralLaws/PartI/TitleXVI/Chapter112/Section12I" TargetMode="External"/><Relationship Id="rId97" Type="http://schemas.openxmlformats.org/officeDocument/2006/relationships/hyperlink" Target="https://www.doe.mass.edu/sfs/attendance/" TargetMode="External"/><Relationship Id="rId104" Type="http://schemas.openxmlformats.org/officeDocument/2006/relationships/hyperlink" Target="https://malegislature.gov/Laws/GeneralLaws/PartI/TitleXVI/Chapter112/Section12I" TargetMode="External"/><Relationship Id="rId120" Type="http://schemas.openxmlformats.org/officeDocument/2006/relationships/hyperlink" Target="https://malegislature.gov/Laws/GeneralLaws/PartI/TitleXXII/Chapter175/Section47W" TargetMode="External"/><Relationship Id="rId7" Type="http://schemas.openxmlformats.org/officeDocument/2006/relationships/hyperlink" Target="https://malegislature.gov/Laws/GeneralLaws/PartI/TitleXVI/Chapter112/Section12I" TargetMode="External"/><Relationship Id="rId71" Type="http://schemas.openxmlformats.org/officeDocument/2006/relationships/hyperlink" Target="https://malegislature.gov/Laws/GeneralLaws/PartI/TitleXVI/Chapter112/Section12I" TargetMode="External"/><Relationship Id="rId92" Type="http://schemas.openxmlformats.org/officeDocument/2006/relationships/hyperlink" Target="https://malegislature.gov/Laws/GeneralLaws/PartI/TitleXVII/Chapter119/Section51A" TargetMode="External"/><Relationship Id="rId2" Type="http://schemas.openxmlformats.org/officeDocument/2006/relationships/hyperlink" Target="https://malegislature.gov/Laws/GeneralLaws/PartI/TitleXVI/Chapter112/Section12I" TargetMode="External"/><Relationship Id="rId29" Type="http://schemas.openxmlformats.org/officeDocument/2006/relationships/hyperlink" Target="https://malegislature.gov/Laws/GeneralLaws/PartI/TitleXX/Chapter138/Section34C" TargetMode="External"/><Relationship Id="rId24" Type="http://schemas.openxmlformats.org/officeDocument/2006/relationships/hyperlink" Target="https://malegislature.gov/Laws/GeneralLaws/PartI/TitleXXII/Chapter175/Section47F" TargetMode="External"/><Relationship Id="rId40" Type="http://schemas.openxmlformats.org/officeDocument/2006/relationships/hyperlink" Target="https://malegislature.gov/Laws/GeneralLaws/PartIV/TitleI/Chapter272/Section21B" TargetMode="External"/><Relationship Id="rId45" Type="http://schemas.openxmlformats.org/officeDocument/2006/relationships/hyperlink" Target="https://malegislature.gov/Laws/GeneralLaws/PartIV/TitleI/Chapter272/Section21B" TargetMode="External"/><Relationship Id="rId66" Type="http://schemas.openxmlformats.org/officeDocument/2006/relationships/hyperlink" Target="https://www.doe.mass.edu/sfs/attendance/" TargetMode="External"/><Relationship Id="rId87" Type="http://schemas.openxmlformats.org/officeDocument/2006/relationships/hyperlink" Target="https://malegislature.gov/Laws/GeneralLaws/PartIV/TitleI/Chapter272/Section21B" TargetMode="External"/><Relationship Id="rId110" Type="http://schemas.openxmlformats.org/officeDocument/2006/relationships/hyperlink" Target="https://malegislature.gov/Laws/GeneralLaws/PartIV/TitleI/Chapter272/Section21B" TargetMode="External"/><Relationship Id="rId115" Type="http://schemas.openxmlformats.org/officeDocument/2006/relationships/hyperlink" Target="https://malegislature.gov/Laws/GeneralLaws/PartIV/TitleI/Chapter272/Section21B" TargetMode="External"/><Relationship Id="rId61" Type="http://schemas.openxmlformats.org/officeDocument/2006/relationships/hyperlink" Target="https://malegislature.gov/Laws/GeneralLaws/PartI/TitleXVII/Chapter119/Section51A" TargetMode="External"/><Relationship Id="rId82" Type="http://schemas.openxmlformats.org/officeDocument/2006/relationships/hyperlink" Target="https://malegislature.gov/Laws/GeneralLaws/PartIV/TitleI/Chapter272/Section21B" TargetMode="External"/><Relationship Id="rId19" Type="http://schemas.openxmlformats.org/officeDocument/2006/relationships/hyperlink" Target="https://malegislature.gov/Laws/GeneralLaws/PartIV/TitleI/Chapter272/Section21B" TargetMode="External"/><Relationship Id="rId14" Type="http://schemas.openxmlformats.org/officeDocument/2006/relationships/hyperlink" Target="https://malegislature.gov/Laws/GeneralLaws/PartIV/TitleI/Chapter272/Section21B" TargetMode="External"/><Relationship Id="rId30" Type="http://schemas.openxmlformats.org/officeDocument/2006/relationships/hyperlink" Target="https://malegislature.gov/Laws/GeneralLaws/PartI/TitleXII/Chapter76/Section15" TargetMode="External"/><Relationship Id="rId35" Type="http://schemas.openxmlformats.org/officeDocument/2006/relationships/hyperlink" Target="https://malegislature.gov/Laws/GeneralLaws/PartI/TitleXXI/Chapter151C/Section2B" TargetMode="External"/><Relationship Id="rId56" Type="http://schemas.openxmlformats.org/officeDocument/2006/relationships/hyperlink" Target="https://malegislature.gov/Laws/GeneralLaws/PartIV/TitleI/Chapter272/Section21B" TargetMode="External"/><Relationship Id="rId77" Type="http://schemas.openxmlformats.org/officeDocument/2006/relationships/hyperlink" Target="https://malegislature.gov/Laws/GeneralLaws/PartIV/TitleI/Chapter272/Section21B" TargetMode="External"/><Relationship Id="rId100" Type="http://schemas.openxmlformats.org/officeDocument/2006/relationships/hyperlink" Target="https://malegislature.gov/Laws/GeneralLaws/PartI/TitleVIII/Chapter54/Section86" TargetMode="External"/><Relationship Id="rId105" Type="http://schemas.openxmlformats.org/officeDocument/2006/relationships/hyperlink" Target="https://malegislature.gov/Laws/GeneralLaws/PartI/TitleXVI/Chapter112/Section12I" TargetMode="External"/><Relationship Id="rId8" Type="http://schemas.openxmlformats.org/officeDocument/2006/relationships/hyperlink" Target="https://malegislature.gov/Laws/GeneralLaws/PartIV/TitleI/Chapter272/Section21B" TargetMode="External"/><Relationship Id="rId51" Type="http://schemas.openxmlformats.org/officeDocument/2006/relationships/hyperlink" Target="https://malegislature.gov/Laws/GeneralLaws/PartIV/TitleI/Chapter272/Section21B" TargetMode="External"/><Relationship Id="rId72" Type="http://schemas.openxmlformats.org/officeDocument/2006/relationships/hyperlink" Target="https://malegislature.gov/Laws/GeneralLaws/PartIV/TitleI/Chapter272/Section21B" TargetMode="External"/><Relationship Id="rId93" Type="http://schemas.openxmlformats.org/officeDocument/2006/relationships/hyperlink" Target="https://malegislature.gov/Laws/GeneralLaws/PartI/TitleXX/Chapter138/Section34" TargetMode="External"/><Relationship Id="rId98" Type="http://schemas.openxmlformats.org/officeDocument/2006/relationships/hyperlink" Target="https://malegislature.gov/Laws/GeneralLaws/PartI/TitleXII/Chapter76/Section1" TargetMode="External"/><Relationship Id="rId121" Type="http://schemas.openxmlformats.org/officeDocument/2006/relationships/hyperlink" Target="https://malegislature.gov/Laws/GeneralLaws/PartI/TitleXII/Chapter76/Section15" TargetMode="External"/><Relationship Id="rId3" Type="http://schemas.openxmlformats.org/officeDocument/2006/relationships/hyperlink" Target="https://malegislature.gov/Laws/GeneralLaws/PartIV/TitleI/Chapter272/Section21B" TargetMode="External"/><Relationship Id="rId25" Type="http://schemas.openxmlformats.org/officeDocument/2006/relationships/hyperlink" Target="https://malegislature.gov/Laws/GeneralLaws/PartI/TitleXXII/Chapter175/Section47W" TargetMode="External"/><Relationship Id="rId46" Type="http://schemas.openxmlformats.org/officeDocument/2006/relationships/hyperlink" Target="https://malegislature.gov/Laws/GeneralLaws/PartI/TitleXVI/Chapter112/Section12I" TargetMode="External"/><Relationship Id="rId67" Type="http://schemas.openxmlformats.org/officeDocument/2006/relationships/hyperlink" Target="https://malegislature.gov/Laws/GeneralLaws/PartI/TitleXII/Chapter76/Section1" TargetMode="External"/><Relationship Id="rId116" Type="http://schemas.openxmlformats.org/officeDocument/2006/relationships/hyperlink" Target="https://malegislature.gov/Laws/GeneralLaws/PartIV/TitleI/Chapter272/Section21B" TargetMode="External"/><Relationship Id="rId20" Type="http://schemas.openxmlformats.org/officeDocument/2006/relationships/hyperlink" Target="https://malegislature.gov/Laws/GeneralLaws/PartIV/TitleI/Chapter272/Section21B" TargetMode="External"/><Relationship Id="rId41" Type="http://schemas.openxmlformats.org/officeDocument/2006/relationships/hyperlink" Target="https://malegislature.gov/Laws/GeneralLaws/PartIV/TitleI/Chapter272/Section21B" TargetMode="External"/><Relationship Id="rId62" Type="http://schemas.openxmlformats.org/officeDocument/2006/relationships/hyperlink" Target="https://malegislature.gov/Laws/GeneralLaws/PartI/TitleXX/Chapter138/Section34" TargetMode="External"/><Relationship Id="rId83" Type="http://schemas.openxmlformats.org/officeDocument/2006/relationships/hyperlink" Target="https://malegislature.gov/Laws/GeneralLaws/PartIV/TitleI/Chapter272/Section21B" TargetMode="External"/><Relationship Id="rId88" Type="http://schemas.openxmlformats.org/officeDocument/2006/relationships/hyperlink" Target="https://malegislature.gov/Laws/GeneralLaws/PartIV/TitleI/Chapter272/Section21B" TargetMode="External"/><Relationship Id="rId111" Type="http://schemas.openxmlformats.org/officeDocument/2006/relationships/hyperlink" Target="https://malegislature.gov/Laws/GeneralLaws/PartI/TitleXVI/Chapter112/Section12I" TargetMode="External"/><Relationship Id="rId15" Type="http://schemas.openxmlformats.org/officeDocument/2006/relationships/hyperlink" Target="https://malegislature.gov/Laws/GeneralLaws/PartIV/TitleI/Chapter272/Section21B" TargetMode="External"/><Relationship Id="rId36" Type="http://schemas.openxmlformats.org/officeDocument/2006/relationships/hyperlink" Target="https://malegislature.gov/Laws/GeneralLaws/PartI/TitleXII/Chapter71/Section32A" TargetMode="External"/><Relationship Id="rId57" Type="http://schemas.openxmlformats.org/officeDocument/2006/relationships/hyperlink" Target="https://malegislature.gov/Laws/GeneralLaws/PartIV/TitleI/Chapter272/Section21B" TargetMode="External"/><Relationship Id="rId106" Type="http://schemas.openxmlformats.org/officeDocument/2006/relationships/hyperlink" Target="https://malegislature.gov/Laws/GeneralLaws/PartI/TitleXVI/Chapter112/Section12I" TargetMode="External"/><Relationship Id="rId10" Type="http://schemas.openxmlformats.org/officeDocument/2006/relationships/hyperlink" Target="https://malegislature.gov/Laws/GeneralLaws/PartI/TitleXVI/Chapter112/Section12I" TargetMode="External"/><Relationship Id="rId31" Type="http://schemas.openxmlformats.org/officeDocument/2006/relationships/hyperlink" Target="https://malegislature.gov/Laws/GeneralLaws/PartI/TitleXII/Chapter76/Section1" TargetMode="External"/><Relationship Id="rId52" Type="http://schemas.openxmlformats.org/officeDocument/2006/relationships/hyperlink" Target="https://malegislature.gov/Laws/GeneralLaws/PartIV/TitleI/Chapter272/Section21B" TargetMode="External"/><Relationship Id="rId73" Type="http://schemas.openxmlformats.org/officeDocument/2006/relationships/hyperlink" Target="https://malegislature.gov/Laws/GeneralLaws/PartIV/TitleI/Chapter272/Section21B" TargetMode="External"/><Relationship Id="rId78" Type="http://schemas.openxmlformats.org/officeDocument/2006/relationships/hyperlink" Target="https://malegislature.gov/Laws/GeneralLaws/PartI/TitleXVI/Chapter112/Section12I" TargetMode="External"/><Relationship Id="rId94" Type="http://schemas.openxmlformats.org/officeDocument/2006/relationships/hyperlink" Target="https://malegislature.gov/Laws/GeneralLaws/PartI/TitleXX/Chapter138/Section34C" TargetMode="External"/><Relationship Id="rId99" Type="http://schemas.openxmlformats.org/officeDocument/2006/relationships/hyperlink" Target="https://www.doe.mass.edu/sfs/attendance/" TargetMode="External"/><Relationship Id="rId101" Type="http://schemas.openxmlformats.org/officeDocument/2006/relationships/hyperlink" Target="https://malegislature.gov/Laws/GeneralLaws/PartI/TitleXVI/Chapter112/Section12I" TargetMode="External"/></Relationships>
</file>

<file path=xl/worksheets/_rels/sheet33.xml.rels><?xml version="1.0" encoding="UTF-8" standalone="yes"?>
<Relationships xmlns="http://schemas.openxmlformats.org/package/2006/relationships"><Relationship Id="rId13" Type="http://schemas.openxmlformats.org/officeDocument/2006/relationships/hyperlink" Target="http://legislature.mi.gov/doc.aspx?mcl-436-1701" TargetMode="External"/><Relationship Id="rId18" Type="http://schemas.openxmlformats.org/officeDocument/2006/relationships/hyperlink" Target="http://www.legislature.mi.gov/(S(jxpl4egkzuqntvkdn5ferunm))/mileg.aspx?page=getObject&amp;objectName=mcl-380-1561" TargetMode="External"/><Relationship Id="rId26" Type="http://schemas.openxmlformats.org/officeDocument/2006/relationships/hyperlink" Target="https://www.legislature.mi.gov/(S(jypyluaegz1lflw5ipaswrmu))/mileg.aspx?page=getObject&amp;objectName=mcl-333-20181" TargetMode="External"/><Relationship Id="rId39" Type="http://schemas.openxmlformats.org/officeDocument/2006/relationships/hyperlink" Target="https://www.legislature.mi.gov/(S(jypyluaegz1lflw5ipaswrmu))/mileg.aspx?page=getObject&amp;objectName=mcl-333-20181" TargetMode="External"/><Relationship Id="rId21" Type="http://schemas.openxmlformats.org/officeDocument/2006/relationships/hyperlink" Target="http://www.legislature.mi.gov/(S(5vv1cckyvyxwdqp02mnufgzh))/mileg.aspx?page=GetObject&amp;objectname=mcl-168-759" TargetMode="External"/><Relationship Id="rId34" Type="http://schemas.openxmlformats.org/officeDocument/2006/relationships/hyperlink" Target="http://www.legislature.mi.gov/(S(jxpl4egkzuqntvkdn5ferunm))/mileg.aspx?page=getObject&amp;objectName=mcl-380-1561" TargetMode="External"/><Relationship Id="rId42" Type="http://schemas.openxmlformats.org/officeDocument/2006/relationships/hyperlink" Target="https://www.legislature.mi.gov/(S(jypyluaegz1lflw5ipaswrmu))/mileg.aspx?page=getObject&amp;objectName=mcl-333-20181" TargetMode="External"/><Relationship Id="rId47" Type="http://schemas.openxmlformats.org/officeDocument/2006/relationships/hyperlink" Target="http://legislature.mi.gov/doc.aspx?mcl-436-1701" TargetMode="External"/><Relationship Id="rId50" Type="http://schemas.openxmlformats.org/officeDocument/2006/relationships/hyperlink" Target="http://www.legislature.mi.gov/(S(uogcjjw0uqsurdjpkyabok1l))/mileg.aspx?page=getObject&amp;objectName=mcl-380-1561" TargetMode="External"/><Relationship Id="rId55" Type="http://schemas.openxmlformats.org/officeDocument/2006/relationships/hyperlink" Target="https://www.legislature.mi.gov/(S(jypyluaegz1lflw5ipaswrmu))/mileg.aspx?page=getObject&amp;objectName=mcl-333-20181" TargetMode="External"/><Relationship Id="rId7" Type="http://schemas.openxmlformats.org/officeDocument/2006/relationships/hyperlink" Target="https://www.legislature.mi.gov/(S(jypyluaegz1lflw5ipaswrmu))/mileg.aspx?page=getObject&amp;objectName=mcl-333-20181" TargetMode="External"/><Relationship Id="rId2" Type="http://schemas.openxmlformats.org/officeDocument/2006/relationships/hyperlink" Target="https://www.legislature.mi.gov/(S(c3ftwktj2qarvjlqk5e41qim))/mileg.aspx?page=getObject&amp;objectName=mcl-333-20182" TargetMode="External"/><Relationship Id="rId16" Type="http://schemas.openxmlformats.org/officeDocument/2006/relationships/hyperlink" Target="http://www.legislature.mi.gov/(S(jxpl4egkzuqntvkdn5ferunm))/mileg.aspx?page=getObject&amp;objectName=mcl-380-1561" TargetMode="External"/><Relationship Id="rId29" Type="http://schemas.openxmlformats.org/officeDocument/2006/relationships/hyperlink" Target="https://www.michigan.gov/documents/Declaratory_Ruling_7-26-06_169371_7.pdf" TargetMode="External"/><Relationship Id="rId11" Type="http://schemas.openxmlformats.org/officeDocument/2006/relationships/hyperlink" Target="https://www.legislature.mi.gov/Laws/MCL?objectName=mcl-750-147a" TargetMode="External"/><Relationship Id="rId24" Type="http://schemas.openxmlformats.org/officeDocument/2006/relationships/hyperlink" Target="https://www.legislature.mi.gov/(S(jypyluaegz1lflw5ipaswrmu))/mileg.aspx?page=getObject&amp;objectName=mcl-333-20181" TargetMode="External"/><Relationship Id="rId32" Type="http://schemas.openxmlformats.org/officeDocument/2006/relationships/hyperlink" Target="http://legislature.mi.gov/doc.aspx?mcl-436-1703" TargetMode="External"/><Relationship Id="rId37" Type="http://schemas.openxmlformats.org/officeDocument/2006/relationships/hyperlink" Target="http://www.legislature.mi.gov/(S(5vv1cckyvyxwdqp02mnufgzh))/mileg.aspx?page=GetObject&amp;objectname=mcl-168-759" TargetMode="External"/><Relationship Id="rId40" Type="http://schemas.openxmlformats.org/officeDocument/2006/relationships/hyperlink" Target="https://www.legislature.mi.gov/(S(jypyluaegz1lflw5ipaswrmu))/mileg.aspx?page=getObject&amp;objectName=mcl-333-20181" TargetMode="External"/><Relationship Id="rId45" Type="http://schemas.openxmlformats.org/officeDocument/2006/relationships/hyperlink" Target="https://www.michigan.gov/documents/Declaratory_Ruling_7-26-06_169371_7.pdf" TargetMode="External"/><Relationship Id="rId53" Type="http://schemas.openxmlformats.org/officeDocument/2006/relationships/hyperlink" Target="http://www.legislature.mi.gov/(S(5vv1cckyvyxwdqp02mnufgzh))/mileg.aspx?page=GetObject&amp;objectname=mcl-168-759" TargetMode="External"/><Relationship Id="rId58" Type="http://schemas.openxmlformats.org/officeDocument/2006/relationships/hyperlink" Target="https://www.legislature.mi.gov/(S(jypyluaegz1lflw5ipaswrmu))/mileg.aspx?page=getObject&amp;objectName=mcl-333-20181" TargetMode="External"/><Relationship Id="rId5" Type="http://schemas.openxmlformats.org/officeDocument/2006/relationships/hyperlink" Target="https://www.legislature.mi.gov/(S(jypyluaegz1lflw5ipaswrmu))/mileg.aspx?page=getObject&amp;objectName=mcl-333-20181" TargetMode="External"/><Relationship Id="rId61" Type="http://schemas.openxmlformats.org/officeDocument/2006/relationships/hyperlink" Target="https://www.michigan.gov/documents/Declaratory_Ruling_7-26-06_169371_7.pdf" TargetMode="External"/><Relationship Id="rId19" Type="http://schemas.openxmlformats.org/officeDocument/2006/relationships/hyperlink" Target="https://www.legislature.mi.gov/Laws/MCL?objectName=mcl-380-1506" TargetMode="External"/><Relationship Id="rId14" Type="http://schemas.openxmlformats.org/officeDocument/2006/relationships/hyperlink" Target="http://legislature.mi.gov/doc.aspx?mcl-436-1703" TargetMode="External"/><Relationship Id="rId22" Type="http://schemas.openxmlformats.org/officeDocument/2006/relationships/hyperlink" Target="https://www.legislature.mi.gov/(S(c3ftwktj2qarvjlqk5e41qim))/mileg.aspx?page=getObject&amp;objectName=mcl-333-20182" TargetMode="External"/><Relationship Id="rId27" Type="http://schemas.openxmlformats.org/officeDocument/2006/relationships/hyperlink" Target="https://www.legislature.mi.gov/(S(jypyluaegz1lflw5ipaswrmu))/mileg.aspx?page=getObject&amp;objectName=mcl-333-20181" TargetMode="External"/><Relationship Id="rId30" Type="http://schemas.openxmlformats.org/officeDocument/2006/relationships/hyperlink" Target="https://www.legislature.mi.gov/Laws/MCL?objectName=mcl-722-623" TargetMode="External"/><Relationship Id="rId35" Type="http://schemas.openxmlformats.org/officeDocument/2006/relationships/hyperlink" Target="https://www.michigan.gov/-/media/Project/Websites/mde/2016/09/22/compulsory_attendance.pdf?rev=a056df25963d44aab3772c157f4dd100" TargetMode="External"/><Relationship Id="rId43" Type="http://schemas.openxmlformats.org/officeDocument/2006/relationships/hyperlink" Target="https://www.legislature.mi.gov/(S(jypyluaegz1lflw5ipaswrmu))/mileg.aspx?page=getObject&amp;objectName=mcl-333-20181" TargetMode="External"/><Relationship Id="rId48" Type="http://schemas.openxmlformats.org/officeDocument/2006/relationships/hyperlink" Target="http://legislature.mi.gov/doc.aspx?mcl-436-1703" TargetMode="External"/><Relationship Id="rId56" Type="http://schemas.openxmlformats.org/officeDocument/2006/relationships/hyperlink" Target="https://www.legislature.mi.gov/(S(jypyluaegz1lflw5ipaswrmu))/mileg.aspx?page=getObject&amp;objectName=mcl-333-20181" TargetMode="External"/><Relationship Id="rId8" Type="http://schemas.openxmlformats.org/officeDocument/2006/relationships/hyperlink" Target="https://www.legislature.mi.gov/(S(jypyluaegz1lflw5ipaswrmu))/mileg.aspx?page=getObject&amp;objectName=mcl-333-20181" TargetMode="External"/><Relationship Id="rId51" Type="http://schemas.openxmlformats.org/officeDocument/2006/relationships/hyperlink" Target="https://www.michigan.gov/-/media/Project/Websites/mde/2016/09/22/compulsory_attendance.pdf?rev=a056df25963d44aab3772c157f4dd100" TargetMode="External"/><Relationship Id="rId3" Type="http://schemas.openxmlformats.org/officeDocument/2006/relationships/hyperlink" Target="https://www.legislature.mi.gov/(S(jypyluaegz1lflw5ipaswrmu))/mileg.aspx?page=getObject&amp;objectName=mcl-333-20181" TargetMode="External"/><Relationship Id="rId12" Type="http://schemas.openxmlformats.org/officeDocument/2006/relationships/hyperlink" Target="https://www.legislature.mi.gov/Laws/MCL?objectName=mcl-722-623" TargetMode="External"/><Relationship Id="rId17" Type="http://schemas.openxmlformats.org/officeDocument/2006/relationships/hyperlink" Target="https://www.michigan.gov/-/media/Project/Websites/mde/2016/09/22/compulsory_attendance.pdf?rev=a056df25963d44aab3772c157f4dd100" TargetMode="External"/><Relationship Id="rId25" Type="http://schemas.openxmlformats.org/officeDocument/2006/relationships/hyperlink" Target="https://www.legislature.mi.gov/(S(jypyluaegz1lflw5ipaswrmu))/mileg.aspx?page=getObject&amp;objectName=mcl-333-20181" TargetMode="External"/><Relationship Id="rId33" Type="http://schemas.openxmlformats.org/officeDocument/2006/relationships/hyperlink" Target="http://www.legislature.mi.gov/(S(dmqeakwo1sdlgzyvsshdga1i))/mileg.aspx?page=getObject&amp;objectName=mcl-333-9215&amp;highlight=9208" TargetMode="External"/><Relationship Id="rId38" Type="http://schemas.openxmlformats.org/officeDocument/2006/relationships/hyperlink" Target="https://www.legislature.mi.gov/(S(c3ftwktj2qarvjlqk5e41qim))/mileg.aspx?page=getObject&amp;objectName=mcl-333-20182" TargetMode="External"/><Relationship Id="rId46" Type="http://schemas.openxmlformats.org/officeDocument/2006/relationships/hyperlink" Target="https://www.legislature.mi.gov/(S(u0nnb2y5zp1uuc0kad3c3i3b))/mileg.aspx?page=getobject&amp;objectname=mcl-722-623" TargetMode="External"/><Relationship Id="rId59" Type="http://schemas.openxmlformats.org/officeDocument/2006/relationships/hyperlink" Target="https://www.legislature.mi.gov/(S(jypyluaegz1lflw5ipaswrmu))/mileg.aspx?page=getObject&amp;objectName=mcl-333-20181" TargetMode="External"/><Relationship Id="rId20" Type="http://schemas.openxmlformats.org/officeDocument/2006/relationships/hyperlink" Target="https://casetext.com/regulation/michigan-administrative-code/department-health-and-human-services/childrens-services-agency/licensing-rules-for-foster-family-homes-and-foster-family-group-homes/part-4-foster-care/section-r-4009404-behavior-management" TargetMode="External"/><Relationship Id="rId41" Type="http://schemas.openxmlformats.org/officeDocument/2006/relationships/hyperlink" Target="https://www.legislature.mi.gov/(S(jypyluaegz1lflw5ipaswrmu))/mileg.aspx?page=getObject&amp;objectName=mcl-333-20181" TargetMode="External"/><Relationship Id="rId54" Type="http://schemas.openxmlformats.org/officeDocument/2006/relationships/hyperlink" Target="https://www.legislature.mi.gov/(S(c3ftwktj2qarvjlqk5e41qim))/mileg.aspx?page=getObject&amp;objectName=mcl-333-20182" TargetMode="External"/><Relationship Id="rId62" Type="http://schemas.openxmlformats.org/officeDocument/2006/relationships/hyperlink" Target="http://www.legislature.mi.gov/(S(dmqeakwo1sdlgzyvsshdga1i))/mileg.aspx?page=getObject&amp;objectName=mcl-333-9215&amp;highlight=9208" TargetMode="External"/><Relationship Id="rId1" Type="http://schemas.openxmlformats.org/officeDocument/2006/relationships/hyperlink" Target="http://www.legislature.mi.gov/(S(5vv1cckyvyxwdqp02mnufgzh))/mileg.aspx?page=GetObject&amp;objectname=mcl-168-759" TargetMode="External"/><Relationship Id="rId6" Type="http://schemas.openxmlformats.org/officeDocument/2006/relationships/hyperlink" Target="https://www.legislature.mi.gov/(S(jypyluaegz1lflw5ipaswrmu))/mileg.aspx?page=getObject&amp;objectName=mcl-333-20181" TargetMode="External"/><Relationship Id="rId15" Type="http://schemas.openxmlformats.org/officeDocument/2006/relationships/hyperlink" Target="http://www.legislature.mi.gov/(S(dmqeakwo1sdlgzyvsshdga1i))/mileg.aspx?page=getObject&amp;objectName=mcl-333-9215&amp;highlight=9208" TargetMode="External"/><Relationship Id="rId23" Type="http://schemas.openxmlformats.org/officeDocument/2006/relationships/hyperlink" Target="https://www.legislature.mi.gov/(S(jypyluaegz1lflw5ipaswrmu))/mileg.aspx?page=getObject&amp;objectName=mcl-333-20181" TargetMode="External"/><Relationship Id="rId28" Type="http://schemas.openxmlformats.org/officeDocument/2006/relationships/hyperlink" Target="https://www.legislature.mi.gov/(S(jypyluaegz1lflw5ipaswrmu))/mileg.aspx?page=getObject&amp;objectName=mcl-333-20181" TargetMode="External"/><Relationship Id="rId36" Type="http://schemas.openxmlformats.org/officeDocument/2006/relationships/hyperlink" Target="http://www.legislature.mi.gov/(S(jxpl4egkzuqntvkdn5ferunm))/mileg.aspx?page=getObject&amp;objectName=mcl-380-1561" TargetMode="External"/><Relationship Id="rId49" Type="http://schemas.openxmlformats.org/officeDocument/2006/relationships/hyperlink" Target="http://www.legislature.mi.gov/(S(dmqeakwo1sdlgzyvsshdga1i))/mileg.aspx?page=getObject&amp;objectName=mcl-333-9215&amp;highlight=9208" TargetMode="External"/><Relationship Id="rId57" Type="http://schemas.openxmlformats.org/officeDocument/2006/relationships/hyperlink" Target="https://www.legislature.mi.gov/(S(jypyluaegz1lflw5ipaswrmu))/mileg.aspx?page=getObject&amp;objectName=mcl-333-20181" TargetMode="External"/><Relationship Id="rId10" Type="http://schemas.openxmlformats.org/officeDocument/2006/relationships/hyperlink" Target="https://www.michigan.gov/documents/Declaratory_Ruling_7-26-06_169371_7.pdf" TargetMode="External"/><Relationship Id="rId31" Type="http://schemas.openxmlformats.org/officeDocument/2006/relationships/hyperlink" Target="http://legislature.mi.gov/doc.aspx?mcl-436-1701" TargetMode="External"/><Relationship Id="rId44" Type="http://schemas.openxmlformats.org/officeDocument/2006/relationships/hyperlink" Target="https://www.legislature.mi.gov/(S(jypyluaegz1lflw5ipaswrmu))/mileg.aspx?page=getObject&amp;objectName=mcl-333-20181" TargetMode="External"/><Relationship Id="rId52" Type="http://schemas.openxmlformats.org/officeDocument/2006/relationships/hyperlink" Target="http://www.legislature.mi.gov/(S(uogcjjw0uqsurdjpkyabok1l))/mileg.aspx?page=getObject&amp;objectName=mcl-380-1561" TargetMode="External"/><Relationship Id="rId60" Type="http://schemas.openxmlformats.org/officeDocument/2006/relationships/hyperlink" Target="https://www.legislature.mi.gov/(S(jypyluaegz1lflw5ipaswrmu))/mileg.aspx?page=getObject&amp;objectName=mcl-333-20181" TargetMode="External"/><Relationship Id="rId4" Type="http://schemas.openxmlformats.org/officeDocument/2006/relationships/hyperlink" Target="https://www.legislature.mi.gov/(S(jypyluaegz1lflw5ipaswrmu))/mileg.aspx?page=getObject&amp;objectName=mcl-333-20181" TargetMode="External"/><Relationship Id="rId9" Type="http://schemas.openxmlformats.org/officeDocument/2006/relationships/hyperlink" Target="https://www.legislature.mi.gov/Laws/MCL?objectName=MCL-333-5660"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revisor.mn.gov/statutes/cite/120A.35" TargetMode="External"/><Relationship Id="rId21" Type="http://schemas.openxmlformats.org/officeDocument/2006/relationships/hyperlink" Target="https://www.revisor.mn.gov/statutes/cite/517.09" TargetMode="External"/><Relationship Id="rId42" Type="http://schemas.openxmlformats.org/officeDocument/2006/relationships/hyperlink" Target="https://www.revisor.mn.gov/statutes/cite/145.925" TargetMode="External"/><Relationship Id="rId47" Type="http://schemas.openxmlformats.org/officeDocument/2006/relationships/hyperlink" Target="https://www.revisor.mn.gov/statutes/cite/260E.06" TargetMode="External"/><Relationship Id="rId63" Type="http://schemas.openxmlformats.org/officeDocument/2006/relationships/hyperlink" Target="https://www.revisor.mn.gov/statutes/cite/145.414" TargetMode="External"/><Relationship Id="rId68" Type="http://schemas.openxmlformats.org/officeDocument/2006/relationships/hyperlink" Target="https://www.revisor.mn.gov/statutes/cite/145.925" TargetMode="External"/><Relationship Id="rId84" Type="http://schemas.openxmlformats.org/officeDocument/2006/relationships/hyperlink" Target="http://../Downloads/RLS%20with%20Noel/Q&amp;A%20Student%20Absences%20(7).pdf" TargetMode="External"/><Relationship Id="rId89" Type="http://schemas.openxmlformats.org/officeDocument/2006/relationships/hyperlink" Target="https://www.revisor.mn.gov/statutes/cite/145.414" TargetMode="External"/><Relationship Id="rId16" Type="http://schemas.openxmlformats.org/officeDocument/2006/relationships/hyperlink" Target="https://www.revisor.mn.gov/statutes/cite/517.09" TargetMode="External"/><Relationship Id="rId11" Type="http://schemas.openxmlformats.org/officeDocument/2006/relationships/hyperlink" Target="https://www.revisor.mn.gov/statutes/cite/145.925" TargetMode="External"/><Relationship Id="rId32" Type="http://schemas.openxmlformats.org/officeDocument/2006/relationships/hyperlink" Target="https://www.revisor.mn.gov/statutes/cite/517.09" TargetMode="External"/><Relationship Id="rId37" Type="http://schemas.openxmlformats.org/officeDocument/2006/relationships/hyperlink" Target="https://www.revisor.mn.gov/statutes/cite/145.414" TargetMode="External"/><Relationship Id="rId53" Type="http://schemas.openxmlformats.org/officeDocument/2006/relationships/hyperlink" Target="https://www.revisor.mn.gov/statutes/cite/517.09" TargetMode="External"/><Relationship Id="rId58" Type="http://schemas.openxmlformats.org/officeDocument/2006/relationships/hyperlink" Target="https://www.revisor.mn.gov/statutes/cite/203B.02" TargetMode="External"/><Relationship Id="rId74" Type="http://schemas.openxmlformats.org/officeDocument/2006/relationships/hyperlink" Target="https://www.revisor.mn.gov/statutes/cite/260E.06" TargetMode="External"/><Relationship Id="rId79" Type="http://schemas.openxmlformats.org/officeDocument/2006/relationships/hyperlink" Target="https://www.revisor.mn.gov/statutes/cite/517.09" TargetMode="External"/><Relationship Id="rId102" Type="http://schemas.openxmlformats.org/officeDocument/2006/relationships/hyperlink" Target="https://www.revisor.mn.gov/statutes/cite/517.09" TargetMode="External"/><Relationship Id="rId5" Type="http://schemas.openxmlformats.org/officeDocument/2006/relationships/hyperlink" Target="https://www.revisor.mn.gov/statutes/cite/145.414" TargetMode="External"/><Relationship Id="rId90" Type="http://schemas.openxmlformats.org/officeDocument/2006/relationships/hyperlink" Target="https://www.revisor.mn.gov/statutes/cite/145.414" TargetMode="External"/><Relationship Id="rId95" Type="http://schemas.openxmlformats.org/officeDocument/2006/relationships/hyperlink" Target="https://www.revisor.mn.gov/statutes/cite/145.925" TargetMode="External"/><Relationship Id="rId22" Type="http://schemas.openxmlformats.org/officeDocument/2006/relationships/hyperlink" Target="https://www.revisor.mn.gov/statutes/cite/517.09" TargetMode="External"/><Relationship Id="rId27" Type="http://schemas.openxmlformats.org/officeDocument/2006/relationships/hyperlink" Target="https://www.revisor.mn.gov/statutes/cite/120A.22" TargetMode="External"/><Relationship Id="rId43" Type="http://schemas.openxmlformats.org/officeDocument/2006/relationships/hyperlink" Target="https://www.revisor.mn.gov/statutes/cite/145.925" TargetMode="External"/><Relationship Id="rId48" Type="http://schemas.openxmlformats.org/officeDocument/2006/relationships/hyperlink" Target="https://www.revisor.mn.gov/statutes/cite/340A.503" TargetMode="External"/><Relationship Id="rId64" Type="http://schemas.openxmlformats.org/officeDocument/2006/relationships/hyperlink" Target="https://www.revisor.mn.gov/statutes/cite/145.414" TargetMode="External"/><Relationship Id="rId69" Type="http://schemas.openxmlformats.org/officeDocument/2006/relationships/hyperlink" Target="https://www.revisor.mn.gov/statutes/cite/145.925" TargetMode="External"/><Relationship Id="rId80" Type="http://schemas.openxmlformats.org/officeDocument/2006/relationships/hyperlink" Target="https://www.revisor.mn.gov/statutes/cite/517.09" TargetMode="External"/><Relationship Id="rId85" Type="http://schemas.openxmlformats.org/officeDocument/2006/relationships/hyperlink" Target="https://www.revisor.mn.gov/statutes/cite/203B.02" TargetMode="External"/><Relationship Id="rId12" Type="http://schemas.openxmlformats.org/officeDocument/2006/relationships/hyperlink" Target="https://www.revisor.mn.gov/statutes/cite/145.925" TargetMode="External"/><Relationship Id="rId17" Type="http://schemas.openxmlformats.org/officeDocument/2006/relationships/hyperlink" Target="https://www.revisor.mn.gov/statutes/cite/72A.20" TargetMode="External"/><Relationship Id="rId33" Type="http://schemas.openxmlformats.org/officeDocument/2006/relationships/hyperlink" Target="https://www.revisor.mn.gov/statutes/cite/145.414" TargetMode="External"/><Relationship Id="rId38" Type="http://schemas.openxmlformats.org/officeDocument/2006/relationships/hyperlink" Target="https://www.revisor.mn.gov/statutes/cite/145.414" TargetMode="External"/><Relationship Id="rId59" Type="http://schemas.openxmlformats.org/officeDocument/2006/relationships/hyperlink" Target="https://www.revisor.mn.gov/statutes/cite/517.09" TargetMode="External"/><Relationship Id="rId103" Type="http://schemas.openxmlformats.org/officeDocument/2006/relationships/hyperlink" Target="https://www.revisor.mn.gov/statutes/cite/517.09" TargetMode="External"/><Relationship Id="rId20" Type="http://schemas.openxmlformats.org/officeDocument/2006/relationships/hyperlink" Target="https://www.revisor.mn.gov/statutes/cite/340A.503" TargetMode="External"/><Relationship Id="rId41" Type="http://schemas.openxmlformats.org/officeDocument/2006/relationships/hyperlink" Target="https://www.revisor.mn.gov/statutes/cite/145.925" TargetMode="External"/><Relationship Id="rId54" Type="http://schemas.openxmlformats.org/officeDocument/2006/relationships/hyperlink" Target="https://www.revisor.mn.gov/statutes/cite/121A.15" TargetMode="External"/><Relationship Id="rId62" Type="http://schemas.openxmlformats.org/officeDocument/2006/relationships/hyperlink" Target="https://www.revisor.mn.gov/statutes/cite/145.414" TargetMode="External"/><Relationship Id="rId70" Type="http://schemas.openxmlformats.org/officeDocument/2006/relationships/hyperlink" Target="https://www.revisor.mn.gov/statutes/cite/145.925" TargetMode="External"/><Relationship Id="rId75" Type="http://schemas.openxmlformats.org/officeDocument/2006/relationships/hyperlink" Target="https://www.revisor.mn.gov/statutes/cite/340A.503" TargetMode="External"/><Relationship Id="rId83" Type="http://schemas.openxmlformats.org/officeDocument/2006/relationships/hyperlink" Target="https://www.revisor.mn.gov/statutes/cite/120A.22" TargetMode="External"/><Relationship Id="rId88" Type="http://schemas.openxmlformats.org/officeDocument/2006/relationships/hyperlink" Target="https://www.revisor.mn.gov/statutes/cite/145.414" TargetMode="External"/><Relationship Id="rId91" Type="http://schemas.openxmlformats.org/officeDocument/2006/relationships/hyperlink" Target="https://www.revisor.mn.gov/statutes/cite/145.414" TargetMode="External"/><Relationship Id="rId96" Type="http://schemas.openxmlformats.org/officeDocument/2006/relationships/hyperlink" Target="https://www.revisor.mn.gov/statutes/cite/145.925" TargetMode="External"/><Relationship Id="rId1" Type="http://schemas.openxmlformats.org/officeDocument/2006/relationships/hyperlink" Target="https://www.revisor.mn.gov/statutes/cite/203B.02" TargetMode="External"/><Relationship Id="rId6" Type="http://schemas.openxmlformats.org/officeDocument/2006/relationships/hyperlink" Target="https://www.revisor.mn.gov/statutes/cite/145.42" TargetMode="External"/><Relationship Id="rId15" Type="http://schemas.openxmlformats.org/officeDocument/2006/relationships/hyperlink" Target="https://www.revisor.mn.gov/statutes/cite/145.925" TargetMode="External"/><Relationship Id="rId23" Type="http://schemas.openxmlformats.org/officeDocument/2006/relationships/hyperlink" Target="https://www.revisor.mn.gov/statutes/cite/517.09" TargetMode="External"/><Relationship Id="rId28" Type="http://schemas.openxmlformats.org/officeDocument/2006/relationships/hyperlink" Target="http://../Downloads/RLS%20with%20Noel/Q&amp;A%20Student%20Absences%20(7).pdf" TargetMode="External"/><Relationship Id="rId36" Type="http://schemas.openxmlformats.org/officeDocument/2006/relationships/hyperlink" Target="https://www.revisor.mn.gov/statutes/cite/145.42" TargetMode="External"/><Relationship Id="rId49" Type="http://schemas.openxmlformats.org/officeDocument/2006/relationships/hyperlink" Target="https://www.revisor.mn.gov/statutes/cite/340A.503" TargetMode="External"/><Relationship Id="rId57" Type="http://schemas.openxmlformats.org/officeDocument/2006/relationships/hyperlink" Target="http://../Downloads/RLS%20with%20Noel/Q&amp;A%20Student%20Absences%20(7).pdf" TargetMode="External"/><Relationship Id="rId10" Type="http://schemas.openxmlformats.org/officeDocument/2006/relationships/hyperlink" Target="https://www.revisor.mn.gov/statutes/cite/145.925" TargetMode="External"/><Relationship Id="rId31" Type="http://schemas.openxmlformats.org/officeDocument/2006/relationships/hyperlink" Target="https://www.revisor.mn.gov/statutes/cite/203B.02" TargetMode="External"/><Relationship Id="rId44" Type="http://schemas.openxmlformats.org/officeDocument/2006/relationships/hyperlink" Target="https://www.revisor.mn.gov/statutes/cite/145.925" TargetMode="External"/><Relationship Id="rId52" Type="http://schemas.openxmlformats.org/officeDocument/2006/relationships/hyperlink" Target="https://www.revisor.mn.gov/statutes/cite/517.09" TargetMode="External"/><Relationship Id="rId60" Type="http://schemas.openxmlformats.org/officeDocument/2006/relationships/hyperlink" Target="https://www.revisor.mn.gov/statutes/cite/145.414" TargetMode="External"/><Relationship Id="rId65" Type="http://schemas.openxmlformats.org/officeDocument/2006/relationships/hyperlink" Target="https://www.revisor.mn.gov/statutes/cite/145.414" TargetMode="External"/><Relationship Id="rId73" Type="http://schemas.openxmlformats.org/officeDocument/2006/relationships/hyperlink" Target="https://www.revisor.mn.gov/statutes/cite/517.09" TargetMode="External"/><Relationship Id="rId78" Type="http://schemas.openxmlformats.org/officeDocument/2006/relationships/hyperlink" Target="https://www.revisor.mn.gov/statutes/cite/517.09" TargetMode="External"/><Relationship Id="rId81" Type="http://schemas.openxmlformats.org/officeDocument/2006/relationships/hyperlink" Target="https://www.revisor.mn.gov/statutes/cite/121A.15" TargetMode="External"/><Relationship Id="rId86" Type="http://schemas.openxmlformats.org/officeDocument/2006/relationships/hyperlink" Target="https://www.revisor.mn.gov/statutes/cite/517.09" TargetMode="External"/><Relationship Id="rId94" Type="http://schemas.openxmlformats.org/officeDocument/2006/relationships/hyperlink" Target="https://www.revisor.mn.gov/statutes/cite/145.925" TargetMode="External"/><Relationship Id="rId99" Type="http://schemas.openxmlformats.org/officeDocument/2006/relationships/hyperlink" Target="https://www.revisor.mn.gov/statutes/cite/145.925" TargetMode="External"/><Relationship Id="rId101" Type="http://schemas.openxmlformats.org/officeDocument/2006/relationships/hyperlink" Target="https://www.revisor.mn.gov/statutes/cite/517.09" TargetMode="External"/><Relationship Id="rId4" Type="http://schemas.openxmlformats.org/officeDocument/2006/relationships/hyperlink" Target="https://www.revisor.mn.gov/statutes/cite/145.414" TargetMode="External"/><Relationship Id="rId9" Type="http://schemas.openxmlformats.org/officeDocument/2006/relationships/hyperlink" Target="https://www.revisor.mn.gov/statutes/cite/145.414" TargetMode="External"/><Relationship Id="rId13" Type="http://schemas.openxmlformats.org/officeDocument/2006/relationships/hyperlink" Target="https://www.revisor.mn.gov/statutes/cite/145.925" TargetMode="External"/><Relationship Id="rId18" Type="http://schemas.openxmlformats.org/officeDocument/2006/relationships/hyperlink" Target="https://www.revisor.mn.gov/statutes/cite/260E.06" TargetMode="External"/><Relationship Id="rId39" Type="http://schemas.openxmlformats.org/officeDocument/2006/relationships/hyperlink" Target="https://www.revisor.mn.gov/statutes/cite/145.414" TargetMode="External"/><Relationship Id="rId34" Type="http://schemas.openxmlformats.org/officeDocument/2006/relationships/hyperlink" Target="https://www.revisor.mn.gov/statutes/cite/145.414" TargetMode="External"/><Relationship Id="rId50" Type="http://schemas.openxmlformats.org/officeDocument/2006/relationships/hyperlink" Target="https://www.revisor.mn.gov/statutes/cite/517.09" TargetMode="External"/><Relationship Id="rId55" Type="http://schemas.openxmlformats.org/officeDocument/2006/relationships/hyperlink" Target="https://www.revisor.mn.gov/statutes/cite/120A.35" TargetMode="External"/><Relationship Id="rId76" Type="http://schemas.openxmlformats.org/officeDocument/2006/relationships/hyperlink" Target="https://www.revisor.mn.gov/statutes/cite/340A.503" TargetMode="External"/><Relationship Id="rId97" Type="http://schemas.openxmlformats.org/officeDocument/2006/relationships/hyperlink" Target="https://www.revisor.mn.gov/statutes/cite/145.925" TargetMode="External"/><Relationship Id="rId104" Type="http://schemas.openxmlformats.org/officeDocument/2006/relationships/hyperlink" Target="https://www.revisor.mn.gov/statutes/cite/517.09" TargetMode="External"/><Relationship Id="rId7" Type="http://schemas.openxmlformats.org/officeDocument/2006/relationships/hyperlink" Target="https://www.revisor.mn.gov/statutes/cite/145.414" TargetMode="External"/><Relationship Id="rId71" Type="http://schemas.openxmlformats.org/officeDocument/2006/relationships/hyperlink" Target="https://www.revisor.mn.gov/statutes/cite/145.925" TargetMode="External"/><Relationship Id="rId92" Type="http://schemas.openxmlformats.org/officeDocument/2006/relationships/hyperlink" Target="https://www.revisor.mn.gov/statutes/cite/145.414" TargetMode="External"/><Relationship Id="rId2" Type="http://schemas.openxmlformats.org/officeDocument/2006/relationships/hyperlink" Target="https://www.revisor.mn.gov/statutes/cite/517.09" TargetMode="External"/><Relationship Id="rId29" Type="http://schemas.openxmlformats.org/officeDocument/2006/relationships/hyperlink" Target="https://www.revisor.mn.gov/statutes/cite/120b.20" TargetMode="External"/><Relationship Id="rId24" Type="http://schemas.openxmlformats.org/officeDocument/2006/relationships/hyperlink" Target="https://www.revisor.mn.gov/statutes/cite/517.09" TargetMode="External"/><Relationship Id="rId40" Type="http://schemas.openxmlformats.org/officeDocument/2006/relationships/hyperlink" Target="https://www.revisor.mn.gov/statutes/cite/145.925" TargetMode="External"/><Relationship Id="rId45" Type="http://schemas.openxmlformats.org/officeDocument/2006/relationships/hyperlink" Target="https://www.revisor.mn.gov/statutes/cite/145.925" TargetMode="External"/><Relationship Id="rId66" Type="http://schemas.openxmlformats.org/officeDocument/2006/relationships/hyperlink" Target="https://www.revisor.mn.gov/statutes/cite/145.414" TargetMode="External"/><Relationship Id="rId87" Type="http://schemas.openxmlformats.org/officeDocument/2006/relationships/hyperlink" Target="https://www.revisor.mn.gov/statutes/cite/145.414" TargetMode="External"/><Relationship Id="rId61" Type="http://schemas.openxmlformats.org/officeDocument/2006/relationships/hyperlink" Target="https://www.revisor.mn.gov/statutes/cite/145.414" TargetMode="External"/><Relationship Id="rId82" Type="http://schemas.openxmlformats.org/officeDocument/2006/relationships/hyperlink" Target="https://www.revisor.mn.gov/statutes/cite/120A.35" TargetMode="External"/><Relationship Id="rId19" Type="http://schemas.openxmlformats.org/officeDocument/2006/relationships/hyperlink" Target="https://www.revisor.mn.gov/statutes/cite/340A.503" TargetMode="External"/><Relationship Id="rId14" Type="http://schemas.openxmlformats.org/officeDocument/2006/relationships/hyperlink" Target="https://www.revisor.mn.gov/statutes/cite/145.925" TargetMode="External"/><Relationship Id="rId30" Type="http://schemas.openxmlformats.org/officeDocument/2006/relationships/hyperlink" Target="https://www.revisor.mn.gov/rules/2960.0050/" TargetMode="External"/><Relationship Id="rId35" Type="http://schemas.openxmlformats.org/officeDocument/2006/relationships/hyperlink" Target="https://www.revisor.mn.gov/statutes/cite/145.414" TargetMode="External"/><Relationship Id="rId56" Type="http://schemas.openxmlformats.org/officeDocument/2006/relationships/hyperlink" Target="https://www.revisor.mn.gov/statutes/cite/120A.22" TargetMode="External"/><Relationship Id="rId77" Type="http://schemas.openxmlformats.org/officeDocument/2006/relationships/hyperlink" Target="https://www.revisor.mn.gov/statutes/cite/517.09" TargetMode="External"/><Relationship Id="rId100" Type="http://schemas.openxmlformats.org/officeDocument/2006/relationships/hyperlink" Target="https://www.revisor.mn.gov/statutes/cite/517.09" TargetMode="External"/><Relationship Id="rId105" Type="http://schemas.openxmlformats.org/officeDocument/2006/relationships/hyperlink" Target="https://www.revisor.mn.gov/statutes/cite/121A.15" TargetMode="External"/><Relationship Id="rId8" Type="http://schemas.openxmlformats.org/officeDocument/2006/relationships/hyperlink" Target="https://www.revisor.mn.gov/statutes/cite/145.414" TargetMode="External"/><Relationship Id="rId51" Type="http://schemas.openxmlformats.org/officeDocument/2006/relationships/hyperlink" Target="https://www.revisor.mn.gov/statutes/cite/517.09" TargetMode="External"/><Relationship Id="rId72" Type="http://schemas.openxmlformats.org/officeDocument/2006/relationships/hyperlink" Target="https://www.revisor.mn.gov/statutes/cite/145.925" TargetMode="External"/><Relationship Id="rId93" Type="http://schemas.openxmlformats.org/officeDocument/2006/relationships/hyperlink" Target="https://www.revisor.mn.gov/statutes/cite/145.414" TargetMode="External"/><Relationship Id="rId98" Type="http://schemas.openxmlformats.org/officeDocument/2006/relationships/hyperlink" Target="https://www.revisor.mn.gov/statutes/cite/145.925" TargetMode="External"/><Relationship Id="rId3" Type="http://schemas.openxmlformats.org/officeDocument/2006/relationships/hyperlink" Target="https://www.revisor.mn.gov/statutes/cite/145.414" TargetMode="External"/><Relationship Id="rId25" Type="http://schemas.openxmlformats.org/officeDocument/2006/relationships/hyperlink" Target="https://www.revisor.mn.gov/statutes/cite/121A.15" TargetMode="External"/><Relationship Id="rId46" Type="http://schemas.openxmlformats.org/officeDocument/2006/relationships/hyperlink" Target="https://www.revisor.mn.gov/statutes/cite/517.09" TargetMode="External"/><Relationship Id="rId67" Type="http://schemas.openxmlformats.org/officeDocument/2006/relationships/hyperlink" Target="https://www.revisor.mn.gov/statutes/cite/145.925" TargetMode="External"/></Relationships>
</file>

<file path=xl/worksheets/_rels/sheet35.xml.rels><?xml version="1.0" encoding="UTF-8" standalone="yes"?>
<Relationships xmlns="http://schemas.openxmlformats.org/package/2006/relationships"><Relationship Id="rId117" Type="http://schemas.openxmlformats.org/officeDocument/2006/relationships/hyperlink" Target="https://advance.lexis.com/api/document/collection/statutes-legislation/id/8P6B-7Y92-8T6X-73X2-00008-00?cite=Miss.%20Code%20Ann.%20%C2%A7%2011-61-1&amp;context=1000516" TargetMode="External"/><Relationship Id="rId21" Type="http://schemas.openxmlformats.org/officeDocument/2006/relationships/hyperlink" Target="https://law.justia.com/codes/mississippi/title-41/chapter-107/section-41-107-5/" TargetMode="External"/><Relationship Id="rId42" Type="http://schemas.openxmlformats.org/officeDocument/2006/relationships/hyperlink" Target="https://advance.lexis.com/api/document/collection/statutes-legislation/id/60B6-YV43-GXJ9-3564-00008-00?cite=Miss.%20Code%20Ann.%20%C2%A7%2023-15-713&amp;context=1000516" TargetMode="External"/><Relationship Id="rId63" Type="http://schemas.openxmlformats.org/officeDocument/2006/relationships/hyperlink" Target="https://advance.lexis.com/api/document/collection/statutes-legislation/id/8P6B-83C2-D6RV-H09M-00008-00?cite=Miss.%20Code%20Ann.%20%C2%A7%2041-107-5&amp;context=1000516" TargetMode="External"/><Relationship Id="rId84" Type="http://schemas.openxmlformats.org/officeDocument/2006/relationships/hyperlink" Target="https://advance.lexis.com/api/document/collection/statutes-legislation/id/8P6B-83C2-D6RV-H09N-00008-00?cite=Miss.%20Code%20Ann.%20%C2%A7%2041-107-7&amp;context=1000516" TargetMode="External"/><Relationship Id="rId138" Type="http://schemas.openxmlformats.org/officeDocument/2006/relationships/hyperlink" Target="https://advance.lexis.com/api/document/collection/statutes-legislation/id/8P6B-83C2-D6RV-H09M-00008-00?cite=Miss.%20Code%20Ann.%20%C2%A7%2041-107-5&amp;context=1000516" TargetMode="External"/><Relationship Id="rId107" Type="http://schemas.openxmlformats.org/officeDocument/2006/relationships/hyperlink" Target="https://advance.lexis.com/documentpage/?pdmfid=1000516&amp;crid=673ccd7a-18e1-44dd-a5ea-e60fbfbd8d4a&amp;nodeid=ABJAACABI&amp;nodepath=%2fROOT%2fABJ%2fABJAAC%2fABJAACABI&amp;level=3&amp;haschildren=&amp;populated=false&amp;title=%C2%A7+67-3-54.+Exemption+for+person+over+age+18+but+less+than+21%3b+parental+consent%3b+military+personnel%3b+employee+of+establishment+licensed+to+sell+light+wine%2c+light+spirit+product+or+beer.&amp;config=00JABhZDIzMTViZS04NjcxLTQ1MDItOTllOS03MDg0ZTQxYzU4ZTQKAFBvZENhdGFsb2f8inKxYiqNVSihJeNKRlUp&amp;pddocfullpath=%2fshared%2fdocument%2fstatutes-legislation%2furn%3acontentItem%3a605H-JY43-CH1B-T0V3-00008-00&amp;ecomp=vgf5kkk&amp;prid=d7a5528c-5326-4658-bd11-9410b8d32893" TargetMode="External"/><Relationship Id="rId11" Type="http://schemas.openxmlformats.org/officeDocument/2006/relationships/hyperlink" Target="https://law.justia.com/codes/mississippi/title-41/chapter-107/section-41-107-5/" TargetMode="External"/><Relationship Id="rId32" Type="http://schemas.openxmlformats.org/officeDocument/2006/relationships/hyperlink" Target="https://law.justia.com/codes/mississippi/title-11/chapter-62/section-11-62-5/" TargetMode="External"/><Relationship Id="rId53" Type="http://schemas.openxmlformats.org/officeDocument/2006/relationships/hyperlink" Target="https://advance.lexis.com/api/document/collection/statutes-legislation/id/8P6B-83C2-D6RV-H09N-00008-00?cite=Miss.%20Code%20Ann.%20%C2%A7%2041-107-7&amp;context=1000516" TargetMode="External"/><Relationship Id="rId74" Type="http://schemas.openxmlformats.org/officeDocument/2006/relationships/hyperlink" Target="https://advance.lexis.com/documentpage/?pdmfid=1000516&amp;crid=dcb08806-6dc9-4193-9860-c7fd255005cb&amp;nodeid=AAUAAKAADAAJ&amp;nodepath=%2fROOT%2fAAU%2fAAUAAK%2fAAUAAKAAD%2fAAUAAKAADAAJ&amp;level=4&amp;haschildren=&amp;populated=false&amp;title=%C2%A7+37-13-91.+Compulsory+school+attendance+requirements+generally%3b+enforcement+of+law.&amp;config=00JABhZDIzMTViZS04NjcxLTQ1MDItOTllOS03MDg0ZTQxYzU4ZTQKAFBvZENhdGFsb2f8inKxYiqNVSihJeNKRlUp&amp;pddocfullpath=%2fshared%2fdocument%2fstatutes-legislation%2furn%3acontentItem%3a8P6B-82S2-8T6X-727H-00008-00&amp;ecomp=8gf5kkk&amp;prid=0bc4d2be-72a2-4679-b91a-e74d2f1effae" TargetMode="External"/><Relationship Id="rId128" Type="http://schemas.openxmlformats.org/officeDocument/2006/relationships/hyperlink" Target="https://advance.lexis.com/api/document/collection/statutes-legislation/id/8P6B-83C2-D6RV-H09M-00008-00?cite=Miss.%20Code%20Ann.%20%C2%A7%2041-107-5&amp;context=1000516" TargetMode="External"/><Relationship Id="rId5" Type="http://schemas.openxmlformats.org/officeDocument/2006/relationships/hyperlink" Target="https://law.justia.com/codes/mississippi/title-41/chapter-107/section-41-107-5/" TargetMode="External"/><Relationship Id="rId90" Type="http://schemas.openxmlformats.org/officeDocument/2006/relationships/hyperlink" Target="https://advance.lexis.com/api/document/collection/statutes-legislation/id/8P6B-83C2-D6RV-H09N-00008-00?cite=Miss.%20Code%20Ann.%20%C2%A7%2041-107-7&amp;context=1000516" TargetMode="External"/><Relationship Id="rId95" Type="http://schemas.openxmlformats.org/officeDocument/2006/relationships/hyperlink" Target="https://advance.lexis.com/api/document/collection/statutes-legislation/id/8P6B-83C2-D6RV-H09M-00008-00?cite=Miss.%20Code%20Ann.%20%C2%A7%2041-107-5&amp;context=1000516" TargetMode="External"/><Relationship Id="rId22" Type="http://schemas.openxmlformats.org/officeDocument/2006/relationships/hyperlink" Target="https://law.justia.com/codes/mississippi/title-41/chapter-107/section-41-107-5/" TargetMode="External"/><Relationship Id="rId27" Type="http://schemas.openxmlformats.org/officeDocument/2006/relationships/hyperlink" Target="https://law.justia.com/codes/mississippi/title-11/chapter-62/section-11-62-5/" TargetMode="External"/><Relationship Id="rId43" Type="http://schemas.openxmlformats.org/officeDocument/2006/relationships/hyperlink" Target="https://advance.lexis.com/api/document/collection/statutes-legislation/id/8P6B-7Y92-8T6X-73X6-00008-00?cite=Miss.%20Code%20Ann.%20%C2%A7%2011-62-5&amp;context=1000516" TargetMode="External"/><Relationship Id="rId48" Type="http://schemas.openxmlformats.org/officeDocument/2006/relationships/hyperlink" Target="https://advance.lexis.com/api/document/collection/statutes-legislation/id/8P6B-83C2-D6RV-H09M-00008-00?cite=Miss.%20Code%20Ann.%20%C2%A7%2041-107-5&amp;context=1000516" TargetMode="External"/><Relationship Id="rId64" Type="http://schemas.openxmlformats.org/officeDocument/2006/relationships/hyperlink" Target="https://advance.lexis.com/api/document/collection/statutes-legislation/id/8P6B-83C2-D6RV-H09P-00008-00?cite=Miss.%20Code%20Ann.%20%C2%A7%2041-107-9&amp;context=1000516" TargetMode="External"/><Relationship Id="rId69" Type="http://schemas.openxmlformats.org/officeDocument/2006/relationships/hyperlink" Target="https://advance.lexis.com/api/document/collection/statutes-legislation/id/8P6B-7Y92-8T6X-73X6-00008-00?cite=Miss.%20Code%20Ann.%20%C2%A7%2011-62-5&amp;context=1000516" TargetMode="External"/><Relationship Id="rId113" Type="http://schemas.openxmlformats.org/officeDocument/2006/relationships/hyperlink" Target="https://advance.lexis.com/documentpage/?pdmfid=1000516&amp;crid=dcb08806-6dc9-4193-9860-c7fd255005cb&amp;nodeid=AAUAAKAADAAJ&amp;nodepath=%2fROOT%2fAAU%2fAAUAAK%2fAAUAAKAAD%2fAAUAAKAADAAJ&amp;level=4&amp;haschildren=&amp;populated=false&amp;title=%C2%A7+37-13-91.+Compulsory+school+attendance+requirements+generally%3b+enforcement+of+law.&amp;config=00JABhZDIzMTViZS04NjcxLTQ1MDItOTllOS03MDg0ZTQxYzU4ZTQKAFBvZENhdGFsb2f8inKxYiqNVSihJeNKRlUp&amp;pddocfullpath=%2fshared%2fdocument%2fstatutes-legislation%2furn%3acontentItem%3a8P6B-82S2-8T6X-727H-00008-00&amp;ecomp=8gf5kkk&amp;prid=0bc4d2be-72a2-4679-b91a-e74d2f1effae" TargetMode="External"/><Relationship Id="rId118" Type="http://schemas.openxmlformats.org/officeDocument/2006/relationships/hyperlink" Target="https://advance.lexis.com/api/document/collection/statutes-legislation/id/60B6-YV43-GXJ9-3564-00008-00?cite=Miss.%20Code%20Ann.%20%C2%A7%2023-15-713&amp;context=1000516" TargetMode="External"/><Relationship Id="rId134" Type="http://schemas.openxmlformats.org/officeDocument/2006/relationships/hyperlink" Target="https://advance.lexis.com/api/document/collection/statutes-legislation/id/8P6B-83C2-D6RV-H09M-00008-00?cite=Miss.%20Code%20Ann.%20%C2%A7%2041-107-5&amp;context=1000516" TargetMode="External"/><Relationship Id="rId139" Type="http://schemas.openxmlformats.org/officeDocument/2006/relationships/hyperlink" Target="https://advance.lexis.com/api/document/collection/statutes-legislation/id/8P6B-83C2-D6RV-H09M-00008-00?cite=Miss.%20Code%20Ann.%20%C2%A7%2041-107-5&amp;context=1000516" TargetMode="External"/><Relationship Id="rId80" Type="http://schemas.openxmlformats.org/officeDocument/2006/relationships/hyperlink" Target="https://advance.lexis.com/api/document/collection/statutes-legislation/id/8P6B-7Y92-8T6X-73X6-00008-00?cite=Miss.%20Code%20Ann.%20%C2%A7%2011-62-5&amp;context=1000516" TargetMode="External"/><Relationship Id="rId85" Type="http://schemas.openxmlformats.org/officeDocument/2006/relationships/hyperlink" Target="https://advance.lexis.com/api/document/collection/statutes-legislation/id/8P6B-83C2-D6RV-H09M-00008-00?cite=Miss.%20Code%20Ann.%20%C2%A7%2041-107-5&amp;context=1000516" TargetMode="External"/><Relationship Id="rId12" Type="http://schemas.openxmlformats.org/officeDocument/2006/relationships/hyperlink" Target="https://law.justia.com/codes/mississippi/title-41/chapter-107/section-41-107-5/" TargetMode="External"/><Relationship Id="rId17" Type="http://schemas.openxmlformats.org/officeDocument/2006/relationships/hyperlink" Target="https://law.justia.com/codes/mississippi/title-41/chapter-107/section-41-107-5/" TargetMode="External"/><Relationship Id="rId33" Type="http://schemas.openxmlformats.org/officeDocument/2006/relationships/hyperlink" Target="https://law.justia.com/codes/mississippi/title-11/chapter-62/section-11-62-7/" TargetMode="External"/><Relationship Id="rId38" Type="http://schemas.openxmlformats.org/officeDocument/2006/relationships/hyperlink" Target="https://law.justia.com/codes/mississippi/title-37/chapter-13/mississippi-compulsory-school-attendance-law/section-37-13-91/" TargetMode="External"/><Relationship Id="rId59" Type="http://schemas.openxmlformats.org/officeDocument/2006/relationships/hyperlink" Target="https://advance.lexis.com/api/document/collection/statutes-legislation/id/8P6B-83C2-D6RV-H09N-00008-00?cite=Miss.%20Code%20Ann.%20%C2%A7%2041-107-7&amp;context=1000516" TargetMode="External"/><Relationship Id="rId103" Type="http://schemas.openxmlformats.org/officeDocument/2006/relationships/hyperlink" Target="https://advance.lexis.com/api/document/collection/statutes-legislation/id/8P6B-7Y92-8T6X-73X6-00008-00?cite=Miss.%20Code%20Ann.%20%C2%A7%2011-62-5&amp;context=1000516" TargetMode="External"/><Relationship Id="rId108" Type="http://schemas.openxmlformats.org/officeDocument/2006/relationships/hyperlink" Target="https://advance.lexis.com/api/document/collection/statutes-legislation/id/8P6B-7Y92-8T6X-73X6-00008-00?cite=Miss.%20Code%20Ann.%20%C2%A7%2011-62-5&amp;context=1000516" TargetMode="External"/><Relationship Id="rId124" Type="http://schemas.openxmlformats.org/officeDocument/2006/relationships/hyperlink" Target="https://advance.lexis.com/api/document/collection/statutes-legislation/id/8P6B-83C2-D6RV-H09M-00008-00?cite=Miss.%20Code%20Ann.%20%C2%A7%2041-107-5&amp;context=1000516" TargetMode="External"/><Relationship Id="rId129" Type="http://schemas.openxmlformats.org/officeDocument/2006/relationships/hyperlink" Target="https://advance.lexis.com/api/document/collection/statutes-legislation/id/8P6B-83C2-D6RV-H09N-00008-00?cite=Miss.%20Code%20Ann.%20%C2%A7%2041-107-7&amp;context=1000516" TargetMode="External"/><Relationship Id="rId54" Type="http://schemas.openxmlformats.org/officeDocument/2006/relationships/hyperlink" Target="https://advance.lexis.com/api/document/collection/statutes-legislation/id/8P6B-83C2-D6RV-H09N-00008-00?cite=Miss.%20Code%20Ann.%20%C2%A7%2041-107-7&amp;context=1000516" TargetMode="External"/><Relationship Id="rId70" Type="http://schemas.openxmlformats.org/officeDocument/2006/relationships/hyperlink" Target="https://advance.lexis.com/api/document/collection/statutes-legislation/id/8P6B-7Y92-8T6X-73X6-00008-00?cite=Miss.%20Code%20Ann.%20%C2%A7%2011-62-5&amp;context=1000516" TargetMode="External"/><Relationship Id="rId75" Type="http://schemas.openxmlformats.org/officeDocument/2006/relationships/hyperlink" Target="https://www.sos.ms.gov/adminsearch/ACCode/00000382c.pdf" TargetMode="External"/><Relationship Id="rId91" Type="http://schemas.openxmlformats.org/officeDocument/2006/relationships/hyperlink" Target="https://advance.lexis.com/api/document/collection/statutes-legislation/id/8P6B-83C2-D6RV-H09N-00008-00?cite=Miss.%20Code%20Ann.%20%C2%A7%2041-107-7&amp;context=1000516" TargetMode="External"/><Relationship Id="rId96" Type="http://schemas.openxmlformats.org/officeDocument/2006/relationships/hyperlink" Target="https://advance.lexis.com/api/document/collection/statutes-legislation/id/8P6B-83C2-D6RV-H09M-00008-00?cite=Miss.%20Code%20Ann.%20%C2%A7%2041-107-5&amp;context=1000516" TargetMode="External"/><Relationship Id="rId140" Type="http://schemas.openxmlformats.org/officeDocument/2006/relationships/hyperlink" Target="https://advance.lexis.com/api/document/collection/statutes-legislation/id/8P6B-83C2-D6RV-H09P-00008-00?cite=Miss.%20Code%20Ann.%20%C2%A7%2041-107-9&amp;context=1000516" TargetMode="External"/><Relationship Id="rId145" Type="http://schemas.openxmlformats.org/officeDocument/2006/relationships/hyperlink" Target="https://advance.lexis.com/api/document/collection/statutes-legislation/id/8P6B-7Y92-8T6X-73X7-00008-00?cite=Miss.%20Code%20Ann.%20%C2%A7%2011-62-7&amp;context=1000516" TargetMode="External"/><Relationship Id="rId1" Type="http://schemas.openxmlformats.org/officeDocument/2006/relationships/hyperlink" Target="https://advance.lexis.com/api/document/collection/statutes-legislation/id/8P6B-7Y92-8T6X-73X2-00008-00?cite=Miss.%20Code%20Ann.%20%C2%A7%2011-61-1&amp;context=1000516" TargetMode="External"/><Relationship Id="rId6" Type="http://schemas.openxmlformats.org/officeDocument/2006/relationships/hyperlink" Target="https://law.justia.com/codes/mississippi/title-41/chapter-107/section-41-107-7/" TargetMode="External"/><Relationship Id="rId23" Type="http://schemas.openxmlformats.org/officeDocument/2006/relationships/hyperlink" Target="https://law.justia.com/codes/mississippi/title-41/chapter-107/section-41-107-5/" TargetMode="External"/><Relationship Id="rId28" Type="http://schemas.openxmlformats.org/officeDocument/2006/relationships/hyperlink" Target="https://law.justia.com/codes/mississippi/title-43/chapter-21/intake/section-43-21-353/" TargetMode="External"/><Relationship Id="rId49" Type="http://schemas.openxmlformats.org/officeDocument/2006/relationships/hyperlink" Target="https://advance.lexis.com/api/document/collection/statutes-legislation/id/8P6B-83C2-D6RV-H09M-00008-00?cite=Miss.%20Code%20Ann.%20%C2%A7%2041-107-5&amp;context=1000516" TargetMode="External"/><Relationship Id="rId114" Type="http://schemas.openxmlformats.org/officeDocument/2006/relationships/hyperlink" Target="https://www.mdek12.org/" TargetMode="External"/><Relationship Id="rId119" Type="http://schemas.openxmlformats.org/officeDocument/2006/relationships/hyperlink" Target="https://advance.lexis.com/api/document/collection/statutes-legislation/id/8P6B-7Y92-8T6X-73X6-00008-00?cite=Miss.%20Code%20Ann.%20%C2%A7%2011-62-5&amp;context=1000516" TargetMode="External"/><Relationship Id="rId44" Type="http://schemas.openxmlformats.org/officeDocument/2006/relationships/hyperlink" Target="https://law.justia.com/codes/mississippi/title-41/chapter-107/section-41-107-5/" TargetMode="External"/><Relationship Id="rId60" Type="http://schemas.openxmlformats.org/officeDocument/2006/relationships/hyperlink" Target="https://advance.lexis.com/api/document/collection/statutes-legislation/id/8P6B-83C2-D6RV-H09N-00008-00?cite=Miss.%20Code%20Ann.%20%C2%A7%2041-107-7&amp;context=1000516" TargetMode="External"/><Relationship Id="rId65" Type="http://schemas.openxmlformats.org/officeDocument/2006/relationships/hyperlink" Target="https://advance.lexis.com/api/document/collection/statutes-legislation/id/8P6B-7Y92-8T6X-73X6-00008-00?cite=Miss.%20Code%20Ann.%20%C2%A7%2011-62-5&amp;context=1000516" TargetMode="External"/><Relationship Id="rId81" Type="http://schemas.openxmlformats.org/officeDocument/2006/relationships/hyperlink" Target="https://advance.lexis.com/api/document/collection/statutes-legislation/id/8P6B-83C2-D6RV-H09M-00008-00?cite=Miss.%20Code%20Ann.%20%C2%A7%2041-107-5&amp;context=1000516" TargetMode="External"/><Relationship Id="rId86" Type="http://schemas.openxmlformats.org/officeDocument/2006/relationships/hyperlink" Target="https://advance.lexis.com/api/document/collection/statutes-legislation/id/8P6B-83C2-D6RV-H09M-00008-00?cite=Miss.%20Code%20Ann.%20%C2%A7%2041-107-5&amp;context=1000516" TargetMode="External"/><Relationship Id="rId130" Type="http://schemas.openxmlformats.org/officeDocument/2006/relationships/hyperlink" Target="https://advance.lexis.com/api/document/collection/statutes-legislation/id/8P6B-83C2-D6RV-H09N-00008-00?cite=Miss.%20Code%20Ann.%20%C2%A7%2041-107-7&amp;context=1000516" TargetMode="External"/><Relationship Id="rId135" Type="http://schemas.openxmlformats.org/officeDocument/2006/relationships/hyperlink" Target="https://advance.lexis.com/api/document/collection/statutes-legislation/id/8P6B-83C2-D6RV-H09N-00008-00?cite=Miss.%20Code%20Ann.%20%C2%A7%2041-107-7&amp;context=1000516" TargetMode="External"/><Relationship Id="rId13" Type="http://schemas.openxmlformats.org/officeDocument/2006/relationships/hyperlink" Target="https://law.justia.com/codes/mississippi/title-41/chapter-107/section-41-107-7/" TargetMode="External"/><Relationship Id="rId18" Type="http://schemas.openxmlformats.org/officeDocument/2006/relationships/hyperlink" Target="https://law.justia.com/codes/mississippi/title-41/chapter-107/section-41-107-5/" TargetMode="External"/><Relationship Id="rId39" Type="http://schemas.openxmlformats.org/officeDocument/2006/relationships/hyperlink" Target="https://law.justia.com/codes/mississippi/title-37/chapter-13/sex-and-abstinence-education/section-37-13-173/" TargetMode="External"/><Relationship Id="rId109" Type="http://schemas.openxmlformats.org/officeDocument/2006/relationships/hyperlink" Target="https://advance.lexis.com/api/document/collection/statutes-legislation/id/8P6B-7Y92-8T6X-73X6-00008-00?cite=Miss.%20Code%20Ann.%20%C2%A7%2011-62-5&amp;context=1000516" TargetMode="External"/><Relationship Id="rId34" Type="http://schemas.openxmlformats.org/officeDocument/2006/relationships/hyperlink" Target="https://law.justia.com/codes/mississippi/title-11/chapter-62/section-11-62-7/" TargetMode="External"/><Relationship Id="rId50" Type="http://schemas.openxmlformats.org/officeDocument/2006/relationships/hyperlink" Target="https://advance.lexis.com/api/document/collection/statutes-legislation/id/8P6B-83C2-D6RV-H09M-00008-00?cite=Miss.%20Code%20Ann.%20%C2%A7%2041-107-5&amp;context=1000516" TargetMode="External"/><Relationship Id="rId55" Type="http://schemas.openxmlformats.org/officeDocument/2006/relationships/hyperlink" Target="https://advance.lexis.com/api/document/collection/statutes-legislation/id/8P6B-83C2-D6RV-H09M-00008-00?cite=Miss.%20Code%20Ann.%20%C2%A7%2041-107-5&amp;context=1000516" TargetMode="External"/><Relationship Id="rId76" Type="http://schemas.openxmlformats.org/officeDocument/2006/relationships/hyperlink" Target="https://advance.lexis.com/documentpage/?pdmfid=1000516&amp;crid=dcb08806-6dc9-4193-9860-c7fd255005cb&amp;nodeid=AAUAAKAADAAJ&amp;nodepath=%2fROOT%2fAAU%2fAAUAAK%2fAAUAAKAAD%2fAAUAAKAADAAJ&amp;level=4&amp;haschildren=&amp;populated=false&amp;title=%C2%A7+37-13-91.+Compulsory+school+attendance+requirements+generally%3b+enforcement+of+law.&amp;config=00JABhZDIzMTViZS04NjcxLTQ1MDItOTllOS03MDg0ZTQxYzU4ZTQKAFBvZENhdGFsb2f8inKxYiqNVSihJeNKRlUp&amp;pddocfullpath=%2fshared%2fdocument%2fstatutes-legislation%2furn%3acontentItem%3a8P6B-82S2-8T6X-727H-00008-00&amp;ecomp=8gf5kkk&amp;prid=0bc4d2be-72a2-4679-b91a-e74d2f1effae" TargetMode="External"/><Relationship Id="rId97" Type="http://schemas.openxmlformats.org/officeDocument/2006/relationships/hyperlink" Target="https://advance.lexis.com/api/document/collection/statutes-legislation/id/8P6B-83C2-D6RV-H09N-00008-00?cite=Miss.%20Code%20Ann.%20%C2%A7%2041-107-7&amp;context=1000516" TargetMode="External"/><Relationship Id="rId104" Type="http://schemas.openxmlformats.org/officeDocument/2006/relationships/hyperlink" Target="https://advance.lexis.com/documentpage/?pdmfid=1000516&amp;crid=6698978c-75b0-4b51-9b2f-e2fb0343cdc6&amp;nodeid=AAXAARAAHAAC&amp;nodepath=%2FROOT%2FAAX%2FAAXAAR%2FAAXAARAAH%2FAAXAARAAHAAC&amp;level=4&amp;haschildren=&amp;populated=false&amp;title=%C2%A7+43-21-353.+Duty+to+inform+state+agencies+and+officials%3B+duty+to+inform+individual+about+whom+report+has+been+made+of+specific+allegations.&amp;config=00JABhZDIzMTViZS04NjcxLTQ1MDItOTllOS03MDg0ZTQxYzU4ZTQKAFBvZENhdGFsb2f8inKxYiqNVSihJeNKRlUp&amp;pddocfullpath=%2Fshared%2Fdocument%2Fstatutes-legislation%2Furn%3AcontentItem%3A8V9G-4BR2-D6RV-H146-00008-00&amp;ecomp=8gf5kkk&amp;prid=7fbe1c92-4ea0-4d3f-aba2-a72576affb1d" TargetMode="External"/><Relationship Id="rId120" Type="http://schemas.openxmlformats.org/officeDocument/2006/relationships/hyperlink" Target="https://advance.lexis.com/api/document/collection/statutes-legislation/id/8P6B-83C2-D6RV-H09M-00008-00?cite=Miss.%20Code%20Ann.%20%C2%A7%2041-107-5&amp;context=1000516" TargetMode="External"/><Relationship Id="rId125" Type="http://schemas.openxmlformats.org/officeDocument/2006/relationships/hyperlink" Target="https://advance.lexis.com/api/document/collection/statutes-legislation/id/8P6B-83C2-D6RV-H09M-00008-00?cite=Miss.%20Code%20Ann.%20%C2%A7%2041-107-5&amp;context=1000516" TargetMode="External"/><Relationship Id="rId141" Type="http://schemas.openxmlformats.org/officeDocument/2006/relationships/hyperlink" Target="https://advance.lexis.com/api/document/collection/statutes-legislation/id/8P6B-7Y92-8T6X-73X6-00008-00?cite=Miss.%20Code%20Ann.%20%C2%A7%2011-62-5&amp;context=1000516" TargetMode="External"/><Relationship Id="rId146" Type="http://schemas.openxmlformats.org/officeDocument/2006/relationships/hyperlink" Target="https://advance.lexis.com/api/document/collection/statutes-legislation/id/8P6B-83B2-D6RV-H4DR-00008-00?cite=Miss.%20Code%20Ann.%20%C2%A7%2041-23-37&amp;context=1000516" TargetMode="External"/><Relationship Id="rId7" Type="http://schemas.openxmlformats.org/officeDocument/2006/relationships/hyperlink" Target="https://law.justia.com/codes/mississippi/title-41/chapter-107/section-41-107-7/" TargetMode="External"/><Relationship Id="rId71" Type="http://schemas.openxmlformats.org/officeDocument/2006/relationships/hyperlink" Target="https://advance.lexis.com/api/document/collection/statutes-legislation/id/8P6B-7Y92-8T6X-73X7-00008-00?cite=Miss.%20Code%20Ann.%20%C2%A7%2011-62-7&amp;context=1000516" TargetMode="External"/><Relationship Id="rId92" Type="http://schemas.openxmlformats.org/officeDocument/2006/relationships/hyperlink" Target="https://advance.lexis.com/api/document/collection/statutes-legislation/id/8P6B-83C2-D6RV-H09M-00008-00?cite=Miss.%20Code%20Ann.%20%C2%A7%2041-107-5&amp;context=1000516" TargetMode="External"/><Relationship Id="rId2" Type="http://schemas.openxmlformats.org/officeDocument/2006/relationships/hyperlink" Target="https://law.justia.com/codes/mississippi/title-23/chapter-15/article-19/subarticle-c/section-23-15-713/" TargetMode="External"/><Relationship Id="rId29" Type="http://schemas.openxmlformats.org/officeDocument/2006/relationships/hyperlink" Target="https://law.justia.com/codes/mississippi/title-67/chapter-3/section-67-3-53/" TargetMode="External"/><Relationship Id="rId24" Type="http://schemas.openxmlformats.org/officeDocument/2006/relationships/hyperlink" Target="https://law.justia.com/codes/mississippi/title-41/chapter-41/uniform-health-care-decisions-act/section-41-41-215/" TargetMode="External"/><Relationship Id="rId40" Type="http://schemas.openxmlformats.org/officeDocument/2006/relationships/hyperlink" Target="https://law.justia.com/codes/mississippi/2020/title-11/chapter-62/section-11-62-3/" TargetMode="External"/><Relationship Id="rId45" Type="http://schemas.openxmlformats.org/officeDocument/2006/relationships/hyperlink" Target="https://advance.lexis.com/api/document/collection/statutes-legislation/id/8P6B-83C2-D6RV-H09M-00008-00?cite=Miss.%20Code%20Ann.%20%C2%A7%2041-107-5&amp;context=1000516" TargetMode="External"/><Relationship Id="rId66" Type="http://schemas.openxmlformats.org/officeDocument/2006/relationships/hyperlink" Target="https://advance.lexis.com/documentpage/?pdmfid=1000516&amp;crid=6698978c-75b0-4b51-9b2f-e2fb0343cdc6&amp;nodeid=AAXAARAAHAAC&amp;nodepath=%2FROOT%2FAAX%2FAAXAAR%2FAAXAARAAH%2FAAXAARAAHAAC&amp;level=4&amp;haschildren=&amp;populated=false&amp;title=%C2%A7+43-21-353.+Duty+to+inform+state+agencies+and+officials%3B+duty+to+inform+individual+about+whom+report+has+been+made+of+specific+allegations.&amp;config=00JABhZDIzMTViZS04NjcxLTQ1MDItOTllOS03MDg0ZTQxYzU4ZTQKAFBvZENhdGFsb2f8inKxYiqNVSihJeNKRlUp&amp;pddocfullpath=%2Fshared%2Fdocument%2Fstatutes-legislation%2Furn%3AcontentItem%3A8V9G-4BR2-D6RV-H146-00008-00&amp;ecomp=8gf5kkk&amp;prid=7fbe1c92-4ea0-4d3f-aba2-a72576affb1d" TargetMode="External"/><Relationship Id="rId87" Type="http://schemas.openxmlformats.org/officeDocument/2006/relationships/hyperlink" Target="https://advance.lexis.com/api/document/collection/statutes-legislation/id/8P6B-83C2-D6RV-H09M-00008-00?cite=Miss.%20Code%20Ann.%20%C2%A7%2041-107-5&amp;context=1000516" TargetMode="External"/><Relationship Id="rId110" Type="http://schemas.openxmlformats.org/officeDocument/2006/relationships/hyperlink" Target="https://advance.lexis.com/api/document/collection/statutes-legislation/id/8P6B-7Y92-8T6X-73X7-00008-00?cite=Miss.%20Code%20Ann.%20%C2%A7%2011-62-7&amp;context=1000516" TargetMode="External"/><Relationship Id="rId115" Type="http://schemas.openxmlformats.org/officeDocument/2006/relationships/hyperlink" Target="https://advance.lexis.com/documentpage/?pdmfid=1000516&amp;crid=dcb08806-6dc9-4193-9860-c7fd255005cb&amp;nodeid=AAUAAKAADAAJ&amp;nodepath=%2fROOT%2fAAU%2fAAUAAK%2fAAUAAKAAD%2fAAUAAKAADAAJ&amp;level=4&amp;haschildren=&amp;populated=false&amp;title=%C2%A7+37-13-91.+Compulsory+school+attendance+requirements+generally%3b+enforcement+of+law.&amp;config=00JABhZDIzMTViZS04NjcxLTQ1MDItOTllOS03MDg0ZTQxYzU4ZTQKAFBvZENhdGFsb2f8inKxYiqNVSihJeNKRlUp&amp;pddocfullpath=%2fshared%2fdocument%2fstatutes-legislation%2furn%3acontentItem%3a8P6B-82S2-8T6X-727H-00008-00&amp;ecomp=8gf5kkk&amp;prid=0bc4d2be-72a2-4679-b91a-e74d2f1effae" TargetMode="External"/><Relationship Id="rId131" Type="http://schemas.openxmlformats.org/officeDocument/2006/relationships/hyperlink" Target="https://advance.lexis.com/api/document/collection/statutes-legislation/id/8P6B-83C2-D6RV-H09M-00008-00?cite=Miss.%20Code%20Ann.%20%C2%A7%2041-107-5&amp;context=1000516" TargetMode="External"/><Relationship Id="rId136" Type="http://schemas.openxmlformats.org/officeDocument/2006/relationships/hyperlink" Target="https://advance.lexis.com/api/document/collection/statutes-legislation/id/8P6B-83C2-D6RV-H09N-00008-00?cite=Miss.%20Code%20Ann.%20%C2%A7%2041-107-7&amp;context=1000516" TargetMode="External"/><Relationship Id="rId61" Type="http://schemas.openxmlformats.org/officeDocument/2006/relationships/hyperlink" Target="https://advance.lexis.com/api/document/collection/statutes-legislation/id/8P6B-83C2-D6RV-H09M-00008-00?cite=Miss.%20Code%20Ann.%20%C2%A7%2041-107-5&amp;context=1000516" TargetMode="External"/><Relationship Id="rId82" Type="http://schemas.openxmlformats.org/officeDocument/2006/relationships/hyperlink" Target="https://advance.lexis.com/api/document/collection/statutes-legislation/id/8P6B-83C2-D6RV-H09M-00008-00?cite=Miss.%20Code%20Ann.%20%C2%A7%2041-107-5&amp;context=1000516" TargetMode="External"/><Relationship Id="rId19" Type="http://schemas.openxmlformats.org/officeDocument/2006/relationships/hyperlink" Target="https://law.justia.com/codes/mississippi/title-41/chapter-107/section-41-107-7/" TargetMode="External"/><Relationship Id="rId14" Type="http://schemas.openxmlformats.org/officeDocument/2006/relationships/hyperlink" Target="https://law.justia.com/codes/mississippi/title-41/chapter-107/section-41-107-7/" TargetMode="External"/><Relationship Id="rId30" Type="http://schemas.openxmlformats.org/officeDocument/2006/relationships/hyperlink" Target="https://law.justia.com/codes/mississippi/title-67/chapter-3/section-67-3-54/" TargetMode="External"/><Relationship Id="rId35" Type="http://schemas.openxmlformats.org/officeDocument/2006/relationships/hyperlink" Target="https://msdh.ms.gov/page/resources/19957.pdf" TargetMode="External"/><Relationship Id="rId56" Type="http://schemas.openxmlformats.org/officeDocument/2006/relationships/hyperlink" Target="https://advance.lexis.com/api/document/collection/statutes-legislation/id/8P6B-83C2-D6RV-H09M-00008-00?cite=Miss.%20Code%20Ann.%20%C2%A7%2041-107-5&amp;context=1000516" TargetMode="External"/><Relationship Id="rId77" Type="http://schemas.openxmlformats.org/officeDocument/2006/relationships/hyperlink" Target="https://www.mdek12.org/" TargetMode="External"/><Relationship Id="rId100" Type="http://schemas.openxmlformats.org/officeDocument/2006/relationships/hyperlink" Target="https://advance.lexis.com/api/document/collection/statutes-legislation/id/8P6B-83C2-D6RV-H09M-00008-00?cite=Miss.%20Code%20Ann.%20%C2%A7%2041-107-5&amp;context=1000516" TargetMode="External"/><Relationship Id="rId105" Type="http://schemas.openxmlformats.org/officeDocument/2006/relationships/hyperlink" Target="https://advance.lexis.com/documentpage/?pdmfid=1000516&amp;crid=92bed214-5ab9-449f-91e2-a3ffd9d091c1&amp;config=00JABhZDIzMTViZS04NjcxLTQ1MDItOTllOS03MDg0ZTQxYzU4ZTQKAFBvZENhdGFsb2f8inKxYiqNVSihJeNKRlUp&amp;pddocfullpath=%2fshared%2fdocument%2fstatutes-legislation%2furn%3acontentItem%3a8P6B-7YP2-D6RV-H215-00008-00&amp;pdcontentcomponentid=234190&amp;pdteaserkey=sr0&amp;pditab=allpods&amp;ecomp=8s65kkk&amp;earg=sr0&amp;prid=ad80d087-1849-4a77-ba78-11b5a86a6ae8" TargetMode="External"/><Relationship Id="rId126" Type="http://schemas.openxmlformats.org/officeDocument/2006/relationships/hyperlink" Target="https://advance.lexis.com/api/document/collection/statutes-legislation/id/8P6B-83C2-D6RV-H09M-00008-00?cite=Miss.%20Code%20Ann.%20%C2%A7%2041-107-5&amp;context=1000516" TargetMode="External"/><Relationship Id="rId8" Type="http://schemas.openxmlformats.org/officeDocument/2006/relationships/hyperlink" Target="https://law.justia.com/codes/mississippi/title-41/chapter-107/section-41-107-5/" TargetMode="External"/><Relationship Id="rId51" Type="http://schemas.openxmlformats.org/officeDocument/2006/relationships/hyperlink" Target="https://advance.lexis.com/api/document/collection/statutes-legislation/id/8P6B-83C2-D6RV-H09M-00008-00?cite=Miss.%20Code%20Ann.%20%C2%A7%2041-107-5&amp;context=1000516" TargetMode="External"/><Relationship Id="rId72" Type="http://schemas.openxmlformats.org/officeDocument/2006/relationships/hyperlink" Target="https://advance.lexis.com/api/document/collection/statutes-legislation/id/8P6B-7Y92-8T6X-73X7-00008-00?cite=Miss.%20Code%20Ann.%20%C2%A7%2011-62-7&amp;context=1000516" TargetMode="External"/><Relationship Id="rId93" Type="http://schemas.openxmlformats.org/officeDocument/2006/relationships/hyperlink" Target="https://advance.lexis.com/documentpage/?pdmfid=1000516&amp;crid=4c8fd94e-a237-4410-9fa4-3d3aef65125b&amp;nodeid=AAWABHAANAAI&amp;nodepath=%2FROOT%2FAAW%2FAAWABH%2FAAWABHAAN%2FAAWABHAANAAI&amp;level=4&amp;haschildren=&amp;populated=false&amp;title=%C2%A7+41-41-215.+Health-care+provider+or+institution+responsibilities.&amp;indicator=true&amp;config=00JABhZDIzMTViZS04NjcxLTQ1MDItOTllOS03MDg0ZTQxYzU4ZTQKAFBvZENhdGFsb2f8inKxYiqNVSihJeNKRlUp&amp;pddocfullpath=%2Fshared%2Fdocument%2Fstatutes-legislation%2Furn%3AcontentItem%3A8P6B-83B2-D6RV-H4Y5-00008-00&amp;ecomp=_g1_kkk&amp;prid=cde6083c-e391-48b0-bac9-2e06f7b1a85c" TargetMode="External"/><Relationship Id="rId98" Type="http://schemas.openxmlformats.org/officeDocument/2006/relationships/hyperlink" Target="https://advance.lexis.com/api/document/collection/statutes-legislation/id/8P6B-83C2-D6RV-H09N-00008-00?cite=Miss.%20Code%20Ann.%20%C2%A7%2041-107-7&amp;context=1000516" TargetMode="External"/><Relationship Id="rId121" Type="http://schemas.openxmlformats.org/officeDocument/2006/relationships/hyperlink" Target="https://advance.lexis.com/api/document/collection/statutes-legislation/id/8P6B-83C2-D6RV-H09M-00008-00?cite=Miss.%20Code%20Ann.%20%C2%A7%2041-107-5&amp;context=1000516" TargetMode="External"/><Relationship Id="rId142" Type="http://schemas.openxmlformats.org/officeDocument/2006/relationships/hyperlink" Target="https://advance.lexis.com/api/document/collection/statutes-legislation/id/8P6B-7Y92-8T6X-73X6-00008-00?cite=Miss.%20Code%20Ann.%20%C2%A7%2011-62-5&amp;context=1000516" TargetMode="External"/><Relationship Id="rId3" Type="http://schemas.openxmlformats.org/officeDocument/2006/relationships/hyperlink" Target="https://law.justia.com/codes/mississippi/title-11/chapter-62/section-11-62-5/" TargetMode="External"/><Relationship Id="rId25" Type="http://schemas.openxmlformats.org/officeDocument/2006/relationships/hyperlink" Target="https://law.justia.com/codes/mississippi/title-11/chapter-62/section-11-62-5/" TargetMode="External"/><Relationship Id="rId46" Type="http://schemas.openxmlformats.org/officeDocument/2006/relationships/hyperlink" Target="https://advance.lexis.com/api/document/collection/statutes-legislation/id/8P6B-83C2-D6RV-H09N-00008-00?cite=Miss.%20Code%20Ann.%20%C2%A7%2041-107-7&amp;context=1000516" TargetMode="External"/><Relationship Id="rId67" Type="http://schemas.openxmlformats.org/officeDocument/2006/relationships/hyperlink" Target="https://advance.lexis.com/api/document/collection/statutes-legislation/id/605H-JVP3-GXJ9-33NP-00008-00?cite=Miss.%20Code%20Ann.%20%C2%A7%2067-3-53&amp;context=1000516" TargetMode="External"/><Relationship Id="rId116" Type="http://schemas.openxmlformats.org/officeDocument/2006/relationships/hyperlink" Target="https://www.mdek12.org/" TargetMode="External"/><Relationship Id="rId137" Type="http://schemas.openxmlformats.org/officeDocument/2006/relationships/hyperlink" Target="https://advance.lexis.com/api/document/collection/statutes-legislation/id/8P6B-83C2-D6RV-H09M-00008-00?cite=Miss.%20Code%20Ann.%20%C2%A7%2041-107-5&amp;context=1000516" TargetMode="External"/><Relationship Id="rId20" Type="http://schemas.openxmlformats.org/officeDocument/2006/relationships/hyperlink" Target="https://law.justia.com/codes/mississippi/title-41/chapter-107/section-41-107-7/" TargetMode="External"/><Relationship Id="rId41" Type="http://schemas.openxmlformats.org/officeDocument/2006/relationships/hyperlink" Target="https://advance.lexis.com/api/document/collection/statutes-legislation/id/8P6B-7Y92-8T6X-73X2-00008-00?cite=Miss.%20Code%20Ann.%20%C2%A7%2011-61-1&amp;context=1000516" TargetMode="External"/><Relationship Id="rId62" Type="http://schemas.openxmlformats.org/officeDocument/2006/relationships/hyperlink" Target="https://advance.lexis.com/api/document/collection/statutes-legislation/id/8P6B-83C2-D6RV-H09M-00008-00?cite=Miss.%20Code%20Ann.%20%C2%A7%2041-107-5&amp;context=1000516" TargetMode="External"/><Relationship Id="rId83" Type="http://schemas.openxmlformats.org/officeDocument/2006/relationships/hyperlink" Target="https://advance.lexis.com/api/document/collection/statutes-legislation/id/8P6B-83C2-D6RV-H09N-00008-00?cite=Miss.%20Code%20Ann.%20%C2%A7%2041-107-7&amp;context=1000516" TargetMode="External"/><Relationship Id="rId88" Type="http://schemas.openxmlformats.org/officeDocument/2006/relationships/hyperlink" Target="https://advance.lexis.com/api/document/collection/statutes-legislation/id/8P6B-83C2-D6RV-H09M-00008-00?cite=Miss.%20Code%20Ann.%20%C2%A7%2041-107-5&amp;context=1000516" TargetMode="External"/><Relationship Id="rId111" Type="http://schemas.openxmlformats.org/officeDocument/2006/relationships/hyperlink" Target="https://advance.lexis.com/api/document/collection/statutes-legislation/id/8P6B-7Y92-8T6X-73X7-00008-00?cite=Miss.%20Code%20Ann.%20%C2%A7%2011-62-7&amp;context=1000516" TargetMode="External"/><Relationship Id="rId132" Type="http://schemas.openxmlformats.org/officeDocument/2006/relationships/hyperlink" Target="https://advance.lexis.com/api/document/collection/statutes-legislation/id/8P6B-83C2-D6RV-H09M-00008-00?cite=Miss.%20Code%20Ann.%20%C2%A7%2041-107-5&amp;context=1000516" TargetMode="External"/><Relationship Id="rId15" Type="http://schemas.openxmlformats.org/officeDocument/2006/relationships/hyperlink" Target="https://law.justia.com/codes/mississippi/title-41/chapter-107/section-41-107-5/" TargetMode="External"/><Relationship Id="rId36" Type="http://schemas.openxmlformats.org/officeDocument/2006/relationships/hyperlink" Target="https://billstatus.ls.state.ms.us/documents/2024/html/HB/1500-1599/HB1506IN.htm" TargetMode="External"/><Relationship Id="rId57" Type="http://schemas.openxmlformats.org/officeDocument/2006/relationships/hyperlink" Target="https://advance.lexis.com/api/document/collection/statutes-legislation/id/8P6B-83C2-D6RV-H09M-00008-00?cite=Miss.%20Code%20Ann.%20%C2%A7%2041-107-5&amp;context=1000516" TargetMode="External"/><Relationship Id="rId106" Type="http://schemas.openxmlformats.org/officeDocument/2006/relationships/hyperlink" Target="https://advance.lexis.com/api/document/collection/statutes-legislation/id/605H-JVP3-GXJ9-33NP-00008-00?cite=Miss.%20Code%20Ann.%20%C2%A7%2067-3-53&amp;context=1000516" TargetMode="External"/><Relationship Id="rId127" Type="http://schemas.openxmlformats.org/officeDocument/2006/relationships/hyperlink" Target="https://advance.lexis.com/api/document/collection/statutes-legislation/id/8P6B-83C2-D6RV-H09M-00008-00?cite=Miss.%20Code%20Ann.%20%C2%A7%2041-107-5&amp;context=1000516" TargetMode="External"/><Relationship Id="rId10" Type="http://schemas.openxmlformats.org/officeDocument/2006/relationships/hyperlink" Target="https://law.justia.com/codes/mississippi/title-41/chapter-107/section-41-107-5/" TargetMode="External"/><Relationship Id="rId31" Type="http://schemas.openxmlformats.org/officeDocument/2006/relationships/hyperlink" Target="https://law.justia.com/codes/mississippi/title-11/chapter-62/section-11-62-5/" TargetMode="External"/><Relationship Id="rId52" Type="http://schemas.openxmlformats.org/officeDocument/2006/relationships/hyperlink" Target="https://advance.lexis.com/api/document/collection/statutes-legislation/id/8P6B-83C2-D6RV-H09M-00008-00?cite=Miss.%20Code%20Ann.%20%C2%A7%2041-107-5&amp;context=1000516" TargetMode="External"/><Relationship Id="rId73" Type="http://schemas.openxmlformats.org/officeDocument/2006/relationships/hyperlink" Target="https://msdh.ms.gov/page/resources/19957.pdf" TargetMode="External"/><Relationship Id="rId78" Type="http://schemas.openxmlformats.org/officeDocument/2006/relationships/hyperlink" Target="https://advance.lexis.com/api/document/collection/statutes-legislation/id/8P6B-7Y92-8T6X-73X2-00008-00?cite=Miss.%20Code%20Ann.%20%C2%A7%2011-61-1&amp;context=1000516" TargetMode="External"/><Relationship Id="rId94" Type="http://schemas.openxmlformats.org/officeDocument/2006/relationships/hyperlink" Target="https://advance.lexis.com/api/document/collection/statutes-legislation/id/8P6B-83C2-D6RV-H09M-00008-00?cite=Miss.%20Code%20Ann.%20%C2%A7%2041-107-5&amp;context=1000516" TargetMode="External"/><Relationship Id="rId99" Type="http://schemas.openxmlformats.org/officeDocument/2006/relationships/hyperlink" Target="https://advance.lexis.com/api/document/collection/statutes-legislation/id/8P6B-83C2-D6RV-H09M-00008-00?cite=Miss.%20Code%20Ann.%20%C2%A7%2041-107-5&amp;context=1000516" TargetMode="External"/><Relationship Id="rId101" Type="http://schemas.openxmlformats.org/officeDocument/2006/relationships/hyperlink" Target="https://advance.lexis.com/api/document/collection/statutes-legislation/id/8P6B-83C2-D6RV-H09M-00008-00?cite=Miss.%20Code%20Ann.%20%C2%A7%2041-107-5&amp;context=1000516" TargetMode="External"/><Relationship Id="rId122" Type="http://schemas.openxmlformats.org/officeDocument/2006/relationships/hyperlink" Target="https://advance.lexis.com/api/document/collection/statutes-legislation/id/8P6B-83C2-D6RV-H09N-00008-00?cite=Miss.%20Code%20Ann.%20%C2%A7%2041-107-7&amp;context=1000516" TargetMode="External"/><Relationship Id="rId143" Type="http://schemas.openxmlformats.org/officeDocument/2006/relationships/hyperlink" Target="https://advance.lexis.com/api/document/collection/statutes-legislation/id/8P6B-7Y92-8T6X-73X6-00008-00?cite=Miss.%20Code%20Ann.%20%C2%A7%2011-62-5&amp;context=1000516" TargetMode="External"/><Relationship Id="rId4" Type="http://schemas.openxmlformats.org/officeDocument/2006/relationships/hyperlink" Target="https://law.justia.com/codes/mississippi/title-41/chapter-107/section-41-107-5/" TargetMode="External"/><Relationship Id="rId9" Type="http://schemas.openxmlformats.org/officeDocument/2006/relationships/hyperlink" Target="https://law.justia.com/codes/mississippi/title-41/chapter-107/section-41-107-5/" TargetMode="External"/><Relationship Id="rId26" Type="http://schemas.openxmlformats.org/officeDocument/2006/relationships/hyperlink" Target="https://law.justia.com/codes/mississippi/title-41/chapter-107/section-41-107-9/" TargetMode="External"/><Relationship Id="rId47" Type="http://schemas.openxmlformats.org/officeDocument/2006/relationships/hyperlink" Target="https://advance.lexis.com/api/document/collection/statutes-legislation/id/8P6B-83C2-D6RV-H09N-00008-00?cite=Miss.%20Code%20Ann.%20%C2%A7%2041-107-7&amp;context=1000516" TargetMode="External"/><Relationship Id="rId68" Type="http://schemas.openxmlformats.org/officeDocument/2006/relationships/hyperlink" Target="https://advance.lexis.com/documentpage/?pdmfid=1000516&amp;crid=01994c89-0d5a-4c91-ab9d-145c7f7382d2&amp;nodeid=ABJAACABI&amp;nodepath=%2fROOT%2fABJ%2fABJAAC%2fABJAACABI&amp;level=3&amp;haschildren=&amp;populated=false&amp;title=%C2%A7+67-3-54.+Exemption+for+person+over+age+18+but+less+than+21%3b+parental+consent%3b+military+personnel%3b+employee+of+establishment+licensed+to+sell+light+wine%2c+light+spirit+product+or+beer.&amp;config=00JABhZDIzMTViZS04NjcxLTQ1MDItOTllOS03MDg0ZTQxYzU4ZTQKAFBvZENhdGFsb2f8inKxYiqNVSihJeNKRlUp&amp;pddocfullpath=%2fshared%2fdocument%2fstatutes-legislation%2furn%3acontentItem%3a605H-JY43-CH1B-T0V3-00008-00&amp;ecomp=vgf5kkk&amp;prid=d7a5528c-5326-4658-bd11-9410b8d32893" TargetMode="External"/><Relationship Id="rId89" Type="http://schemas.openxmlformats.org/officeDocument/2006/relationships/hyperlink" Target="https://advance.lexis.com/api/document/collection/statutes-legislation/id/8P6B-83C2-D6RV-H09M-00008-00?cite=Miss.%20Code%20Ann.%20%C2%A7%2041-107-5&amp;context=1000516" TargetMode="External"/><Relationship Id="rId112" Type="http://schemas.openxmlformats.org/officeDocument/2006/relationships/hyperlink" Target="https://advance.lexis.com/api/document/collection/statutes-legislation/id/8P6B-83B2-D6RV-H4DR-00008-00?cite=Miss.%20Code%20Ann.%20%C2%A7%2041-23-37&amp;context=1000516" TargetMode="External"/><Relationship Id="rId133" Type="http://schemas.openxmlformats.org/officeDocument/2006/relationships/hyperlink" Target="https://advance.lexis.com/api/document/collection/statutes-legislation/id/8P6B-83C2-D6RV-H09M-00008-00?cite=Miss.%20Code%20Ann.%20%C2%A7%2041-107-5&amp;context=1000516" TargetMode="External"/><Relationship Id="rId16" Type="http://schemas.openxmlformats.org/officeDocument/2006/relationships/hyperlink" Target="https://law.justia.com/codes/mississippi/title-41/chapter-107/section-41-107-5/" TargetMode="External"/><Relationship Id="rId37" Type="http://schemas.openxmlformats.org/officeDocument/2006/relationships/hyperlink" Target="https://law.justia.com/codes/mississippi/title-37/chapter-13/mississippi-compulsory-school-attendance-law/section-37-13-91/" TargetMode="External"/><Relationship Id="rId58" Type="http://schemas.openxmlformats.org/officeDocument/2006/relationships/hyperlink" Target="https://advance.lexis.com/api/document/collection/statutes-legislation/id/8P6B-83C2-D6RV-H09M-00008-00?cite=Miss.%20Code%20Ann.%20%C2%A7%2041-107-5&amp;context=1000516" TargetMode="External"/><Relationship Id="rId79" Type="http://schemas.openxmlformats.org/officeDocument/2006/relationships/hyperlink" Target="https://advance.lexis.com/api/document/collection/statutes-legislation/id/60B6-YV43-GXJ9-3564-00008-00?cite=Miss.%20Code%20Ann.%20%C2%A7%2023-15-713&amp;context=1000516" TargetMode="External"/><Relationship Id="rId102" Type="http://schemas.openxmlformats.org/officeDocument/2006/relationships/hyperlink" Target="https://advance.lexis.com/api/document/collection/statutes-legislation/id/8P6B-83C2-D6RV-H09P-00008-00?cite=Miss.%20Code%20Ann.%20%C2%A7%2041-107-9&amp;context=1000516" TargetMode="External"/><Relationship Id="rId123" Type="http://schemas.openxmlformats.org/officeDocument/2006/relationships/hyperlink" Target="https://advance.lexis.com/api/document/collection/statutes-legislation/id/8P6B-83C2-D6RV-H09N-00008-00?cite=Miss.%20Code%20Ann.%20%C2%A7%2041-107-7&amp;context=1000516" TargetMode="External"/><Relationship Id="rId144" Type="http://schemas.openxmlformats.org/officeDocument/2006/relationships/hyperlink" Target="https://advance.lexis.com/api/document/collection/statutes-legislation/id/8P6B-7Y92-8T6X-73X7-00008-00?cite=Miss.%20Code%20Ann.%20%C2%A7%2011-62-7&amp;context=1000516"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revisor.mo.gov/main/OneSection.aspx?section=210.566" TargetMode="External"/><Relationship Id="rId21" Type="http://schemas.openxmlformats.org/officeDocument/2006/relationships/hyperlink" Target="https://revisor.mo.gov/main/OneSection.aspx?section=167.031" TargetMode="External"/><Relationship Id="rId42" Type="http://schemas.openxmlformats.org/officeDocument/2006/relationships/hyperlink" Target="https://dese.mo.gov/governmental-affairs/freqaskques/Attendance" TargetMode="External"/><Relationship Id="rId47" Type="http://schemas.openxmlformats.org/officeDocument/2006/relationships/hyperlink" Target="https://www.revisor.mo.gov/main/OneSection.aspx?section=197.032" TargetMode="External"/><Relationship Id="rId63" Type="http://schemas.openxmlformats.org/officeDocument/2006/relationships/hyperlink" Target="https://revisor.mo.gov/main/OneSection.aspx?section=1.302" TargetMode="External"/><Relationship Id="rId68" Type="http://schemas.openxmlformats.org/officeDocument/2006/relationships/hyperlink" Target="https://www.revisor.mo.gov/main/OneSection.aspx?section=197.032" TargetMode="External"/><Relationship Id="rId2" Type="http://schemas.openxmlformats.org/officeDocument/2006/relationships/hyperlink" Target="https://revisor.mo.gov/main/OneSection.aspx?section=115.277" TargetMode="External"/><Relationship Id="rId16" Type="http://schemas.openxmlformats.org/officeDocument/2006/relationships/hyperlink" Target="https://law.justia.com/codes/missouri/title-xxiv/chapter-375/section-375-007/" TargetMode="External"/><Relationship Id="rId29" Type="http://schemas.openxmlformats.org/officeDocument/2006/relationships/hyperlink" Target="https://www.revisor.mo.gov/main/OneSection.aspx?section=197.032" TargetMode="External"/><Relationship Id="rId11" Type="http://schemas.openxmlformats.org/officeDocument/2006/relationships/hyperlink" Target="https://www.revisor.mo.gov/main/OneSection.aspx?section=404.872&amp;bid=23000&amp;hl=" TargetMode="External"/><Relationship Id="rId24" Type="http://schemas.openxmlformats.org/officeDocument/2006/relationships/hyperlink" Target="https://revisor.mo.gov/main/OneSection.aspx?section=160.2500" TargetMode="External"/><Relationship Id="rId32" Type="http://schemas.openxmlformats.org/officeDocument/2006/relationships/hyperlink" Target="https://www.revisor.mo.gov/main/OneSection.aspx?section=197.032" TargetMode="External"/><Relationship Id="rId37" Type="http://schemas.openxmlformats.org/officeDocument/2006/relationships/hyperlink" Target="https://revisor.mo.gov/main/OneSection.aspx?section=210.140&amp;bid=11309&amp;hl=" TargetMode="External"/><Relationship Id="rId40" Type="http://schemas.openxmlformats.org/officeDocument/2006/relationships/hyperlink" Target="https://revisor.mo.gov/main/OneSection.aspx?section=167.181" TargetMode="External"/><Relationship Id="rId45" Type="http://schemas.openxmlformats.org/officeDocument/2006/relationships/hyperlink" Target="https://revisor.mo.gov/main/OneSection.aspx?section=1.302" TargetMode="External"/><Relationship Id="rId53" Type="http://schemas.openxmlformats.org/officeDocument/2006/relationships/hyperlink" Target="https://www.revisor.mo.gov/main/OneSection.aspx?section=197.032" TargetMode="External"/><Relationship Id="rId58" Type="http://schemas.openxmlformats.org/officeDocument/2006/relationships/hyperlink" Target="https://revisor.mo.gov/main/OneSection.aspx?section=167.181" TargetMode="External"/><Relationship Id="rId66" Type="http://schemas.openxmlformats.org/officeDocument/2006/relationships/hyperlink" Target="https://www.revisor.mo.gov/main/OneSection.aspx?section=197.032" TargetMode="External"/><Relationship Id="rId5" Type="http://schemas.openxmlformats.org/officeDocument/2006/relationships/hyperlink" Target="https://www.revisor.mo.gov/main/OneSection.aspx?section=197.032" TargetMode="External"/><Relationship Id="rId61" Type="http://schemas.openxmlformats.org/officeDocument/2006/relationships/hyperlink" Target="https://revisor.mo.gov/main/OneSection.aspx?section=167.031" TargetMode="External"/><Relationship Id="rId19" Type="http://schemas.openxmlformats.org/officeDocument/2006/relationships/hyperlink" Target="https://revisor.mo.gov/main/OneSection.aspx?section=311.325&amp;bid=16626&amp;hl=" TargetMode="External"/><Relationship Id="rId14" Type="http://schemas.openxmlformats.org/officeDocument/2006/relationships/hyperlink" Target="https://www.revisor.mo.gov/main/OneSection.aspx?section=191.724&amp;bid=9641&amp;hl=" TargetMode="External"/><Relationship Id="rId22" Type="http://schemas.openxmlformats.org/officeDocument/2006/relationships/hyperlink" Target="https://www.moconed.com/regulation.php?action=ind&amp;polID=68&amp;catID=3" TargetMode="External"/><Relationship Id="rId27" Type="http://schemas.openxmlformats.org/officeDocument/2006/relationships/hyperlink" Target="https://revisor.mo.gov/main/OneSection.aspx?section=1.302" TargetMode="External"/><Relationship Id="rId30" Type="http://schemas.openxmlformats.org/officeDocument/2006/relationships/hyperlink" Target="https://www.revisor.mo.gov/main/OneSection.aspx?section=197.032" TargetMode="External"/><Relationship Id="rId35" Type="http://schemas.openxmlformats.org/officeDocument/2006/relationships/hyperlink" Target="https://www.revisor.mo.gov/main/OneSection.aspx?section=197.032" TargetMode="External"/><Relationship Id="rId43" Type="http://schemas.openxmlformats.org/officeDocument/2006/relationships/hyperlink" Target="https://revisor.mo.gov/main/OneSection.aspx?section=167.031" TargetMode="External"/><Relationship Id="rId48" Type="http://schemas.openxmlformats.org/officeDocument/2006/relationships/hyperlink" Target="https://www.revisor.mo.gov/main/OneSection.aspx?section=197.032" TargetMode="External"/><Relationship Id="rId56" Type="http://schemas.openxmlformats.org/officeDocument/2006/relationships/hyperlink" Target="https://revisor.mo.gov/main/OneSection.aspx?section=311.310&amp;bid=16623&amp;hl=" TargetMode="External"/><Relationship Id="rId64" Type="http://schemas.openxmlformats.org/officeDocument/2006/relationships/hyperlink" Target="https://revisor.mo.gov/main/OneSection.aspx?section=115.277" TargetMode="External"/><Relationship Id="rId69" Type="http://schemas.openxmlformats.org/officeDocument/2006/relationships/hyperlink" Target="https://www.revisor.mo.gov/main/OneSection.aspx?section=197.032" TargetMode="External"/><Relationship Id="rId8" Type="http://schemas.openxmlformats.org/officeDocument/2006/relationships/hyperlink" Target="https://www.revisor.mo.gov/main/OneSection.aspx?section=197.032" TargetMode="External"/><Relationship Id="rId51" Type="http://schemas.openxmlformats.org/officeDocument/2006/relationships/hyperlink" Target="https://www.revisor.mo.gov/main/OneSection.aspx?section=197.032" TargetMode="External"/><Relationship Id="rId72" Type="http://schemas.openxmlformats.org/officeDocument/2006/relationships/hyperlink" Target="https://revisor.mo.gov/main/OneSection.aspx?section=376.1199" TargetMode="External"/><Relationship Id="rId3" Type="http://schemas.openxmlformats.org/officeDocument/2006/relationships/hyperlink" Target="https://www.courts.mo.gov/courts/clerkhandbooksp2rulesonly.nsf/e2aa3309ef5c449186256be20060c329/64ce54fe31c49cc786256c2400707883?OpenDocument" TargetMode="External"/><Relationship Id="rId12" Type="http://schemas.openxmlformats.org/officeDocument/2006/relationships/hyperlink" Target="https://revisor.mo.gov/main/OneSection.aspx?section=376.1199" TargetMode="External"/><Relationship Id="rId17" Type="http://schemas.openxmlformats.org/officeDocument/2006/relationships/hyperlink" Target="https://revisor.mo.gov/main/OneSection.aspx?section=210.140&amp;bid=11309&amp;hl=" TargetMode="External"/><Relationship Id="rId25" Type="http://schemas.openxmlformats.org/officeDocument/2006/relationships/hyperlink" Target="https://revisor.mo.gov/main/OneSection.aspx?section=170.015&amp;bid=35986&amp;hl=" TargetMode="External"/><Relationship Id="rId33" Type="http://schemas.openxmlformats.org/officeDocument/2006/relationships/hyperlink" Target="https://www.revisor.mo.gov/main/OneSection.aspx?section=197.032" TargetMode="External"/><Relationship Id="rId38" Type="http://schemas.openxmlformats.org/officeDocument/2006/relationships/hyperlink" Target="https://revisor.mo.gov/main/OneSection.aspx?section=311.310&amp;bid=16623&amp;hl=" TargetMode="External"/><Relationship Id="rId46" Type="http://schemas.openxmlformats.org/officeDocument/2006/relationships/hyperlink" Target="https://revisor.mo.gov/main/OneSection.aspx?section=115.277" TargetMode="External"/><Relationship Id="rId59" Type="http://schemas.openxmlformats.org/officeDocument/2006/relationships/hyperlink" Target="https://revisor.mo.gov/main/OneSection.aspx?section=167.031" TargetMode="External"/><Relationship Id="rId67" Type="http://schemas.openxmlformats.org/officeDocument/2006/relationships/hyperlink" Target="https://www.revisor.mo.gov/main/OneSection.aspx?section=197.032" TargetMode="External"/><Relationship Id="rId20" Type="http://schemas.openxmlformats.org/officeDocument/2006/relationships/hyperlink" Target="https://revisor.mo.gov/main/OneSection.aspx?section=167.181" TargetMode="External"/><Relationship Id="rId41" Type="http://schemas.openxmlformats.org/officeDocument/2006/relationships/hyperlink" Target="https://revisor.mo.gov/main/OneSection.aspx?section=167.031" TargetMode="External"/><Relationship Id="rId54" Type="http://schemas.openxmlformats.org/officeDocument/2006/relationships/hyperlink" Target="https://revisor.mo.gov/main/OneSection.aspx?section=376.1199" TargetMode="External"/><Relationship Id="rId62" Type="http://schemas.openxmlformats.org/officeDocument/2006/relationships/hyperlink" Target="https://dese.mo.gov/governmental-affairs/freqaskques/Attendance" TargetMode="External"/><Relationship Id="rId70" Type="http://schemas.openxmlformats.org/officeDocument/2006/relationships/hyperlink" Target="https://www.revisor.mo.gov/main/OneSection.aspx?section=197.032" TargetMode="External"/><Relationship Id="rId1" Type="http://schemas.openxmlformats.org/officeDocument/2006/relationships/hyperlink" Target="https://revisor.mo.gov/main/OneSection.aspx?section=1.302" TargetMode="External"/><Relationship Id="rId6" Type="http://schemas.openxmlformats.org/officeDocument/2006/relationships/hyperlink" Target="https://www.revisor.mo.gov/main/OneSection.aspx?section=197.032" TargetMode="External"/><Relationship Id="rId15" Type="http://schemas.openxmlformats.org/officeDocument/2006/relationships/hyperlink" Target="https://law.justia.com/codes/missouri/title-xxiv/chapter-375/section-375-007/" TargetMode="External"/><Relationship Id="rId23" Type="http://schemas.openxmlformats.org/officeDocument/2006/relationships/hyperlink" Target="https://revisor.mo.gov/main/OneSection.aspx?section=167.031" TargetMode="External"/><Relationship Id="rId28" Type="http://schemas.openxmlformats.org/officeDocument/2006/relationships/hyperlink" Target="https://revisor.mo.gov/main/OneSection.aspx?section=115.277" TargetMode="External"/><Relationship Id="rId36" Type="http://schemas.openxmlformats.org/officeDocument/2006/relationships/hyperlink" Target="https://revisor.mo.gov/main/OneSection.aspx?section=376.1199" TargetMode="External"/><Relationship Id="rId49" Type="http://schemas.openxmlformats.org/officeDocument/2006/relationships/hyperlink" Target="https://www.revisor.mo.gov/main/OneSection.aspx?section=197.032" TargetMode="External"/><Relationship Id="rId57" Type="http://schemas.openxmlformats.org/officeDocument/2006/relationships/hyperlink" Target="https://revisor.mo.gov/main/OneSection.aspx?section=311.325&amp;bid=16626&amp;hl=" TargetMode="External"/><Relationship Id="rId10" Type="http://schemas.openxmlformats.org/officeDocument/2006/relationships/hyperlink" Target="https://www.revisor.mo.gov/main/OneSection.aspx?section=197.032" TargetMode="External"/><Relationship Id="rId31" Type="http://schemas.openxmlformats.org/officeDocument/2006/relationships/hyperlink" Target="https://www.revisor.mo.gov/main/OneSection.aspx?section=197.032" TargetMode="External"/><Relationship Id="rId44" Type="http://schemas.openxmlformats.org/officeDocument/2006/relationships/hyperlink" Target="https://dese.mo.gov/governmental-affairs/freqaskques/Attendance" TargetMode="External"/><Relationship Id="rId52" Type="http://schemas.openxmlformats.org/officeDocument/2006/relationships/hyperlink" Target="https://www.revisor.mo.gov/main/OneSection.aspx?section=197.032&amp;bid=10324&amp;hl=" TargetMode="External"/><Relationship Id="rId60" Type="http://schemas.openxmlformats.org/officeDocument/2006/relationships/hyperlink" Target="https://dese.mo.gov/governmental-affairs/freqaskques/Attendance" TargetMode="External"/><Relationship Id="rId65" Type="http://schemas.openxmlformats.org/officeDocument/2006/relationships/hyperlink" Target="https://www.revisor.mo.gov/main/OneSection.aspx?section=197.032" TargetMode="External"/><Relationship Id="rId73" Type="http://schemas.openxmlformats.org/officeDocument/2006/relationships/hyperlink" Target="https://revisor.mo.gov/main/OneSection.aspx?section=167.181" TargetMode="External"/><Relationship Id="rId4" Type="http://schemas.openxmlformats.org/officeDocument/2006/relationships/hyperlink" Target="https://www.revisor.mo.gov/main/OneSection.aspx?section=197.032" TargetMode="External"/><Relationship Id="rId9" Type="http://schemas.openxmlformats.org/officeDocument/2006/relationships/hyperlink" Target="https://www.revisor.mo.gov/main/OneSection.aspx?section=197.032" TargetMode="External"/><Relationship Id="rId13" Type="http://schemas.openxmlformats.org/officeDocument/2006/relationships/hyperlink" Target="https://www.revisor.mo.gov/main/OneSection.aspx?section=191.724&amp;bid=9641&amp;hl=" TargetMode="External"/><Relationship Id="rId18" Type="http://schemas.openxmlformats.org/officeDocument/2006/relationships/hyperlink" Target="https://revisor.mo.gov/main/OneSection.aspx?section=311.310&amp;bid=16623&amp;hl=" TargetMode="External"/><Relationship Id="rId39" Type="http://schemas.openxmlformats.org/officeDocument/2006/relationships/hyperlink" Target="https://revisor.mo.gov/main/OneSection.aspx?section=311.325&amp;bid=16626&amp;hl=" TargetMode="External"/><Relationship Id="rId34" Type="http://schemas.openxmlformats.org/officeDocument/2006/relationships/hyperlink" Target="https://www.revisor.mo.gov/main/OneSection.aspx?section=197.032" TargetMode="External"/><Relationship Id="rId50" Type="http://schemas.openxmlformats.org/officeDocument/2006/relationships/hyperlink" Target="https://www.revisor.mo.gov/main/OneSection.aspx?section=197.032" TargetMode="External"/><Relationship Id="rId55" Type="http://schemas.openxmlformats.org/officeDocument/2006/relationships/hyperlink" Target="https://revisor.mo.gov/main/OneSection.aspx?section=210.140&amp;bid=11309&amp;hl=" TargetMode="External"/><Relationship Id="rId7" Type="http://schemas.openxmlformats.org/officeDocument/2006/relationships/hyperlink" Target="https://www.revisor.mo.gov/main/OneSection.aspx?section=197.032" TargetMode="External"/><Relationship Id="rId71" Type="http://schemas.openxmlformats.org/officeDocument/2006/relationships/hyperlink" Target="https://www.revisor.mo.gov/main/OneSection.aspx?section=197.032"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leg.mt.gov/bills/mca/title_0410/chapter_0030/part_0020/section_0010/0410-0030-0020-0010.html" TargetMode="External"/><Relationship Id="rId21" Type="http://schemas.openxmlformats.org/officeDocument/2006/relationships/hyperlink" Target="https://archive.legmt.gov/bills/mca/title_0500/chapter_0040/part_0110/section_0030/0500-0040-0110-0030.html" TargetMode="External"/><Relationship Id="rId42" Type="http://schemas.openxmlformats.org/officeDocument/2006/relationships/hyperlink" Target="https://leg.mt.gov/bills/mca/title_0500/chapter_0040/part_0110/sections_index.html" TargetMode="External"/><Relationship Id="rId47" Type="http://schemas.openxmlformats.org/officeDocument/2006/relationships/hyperlink" Target="https://leg.mt.gov/bills/mca/title_0500/chapter_0050/part_0050/section_0030/0500-0050-0050-0030.html" TargetMode="External"/><Relationship Id="rId63" Type="http://schemas.openxmlformats.org/officeDocument/2006/relationships/hyperlink" Target="https://opi.mt.gov/" TargetMode="External"/><Relationship Id="rId68" Type="http://schemas.openxmlformats.org/officeDocument/2006/relationships/hyperlink" Target="https://leg.mt.gov/bills/mca/title_0500/chapter_0200/part_0010/section_0110/0500-0200-0010-0110.html" TargetMode="External"/><Relationship Id="rId84" Type="http://schemas.openxmlformats.org/officeDocument/2006/relationships/hyperlink" Target="https://leg.mt.gov/bills/mca/title_0410/chapter_0030/part_0020/section_0010/0410-0030-0020-0010.html" TargetMode="External"/><Relationship Id="rId89" Type="http://schemas.openxmlformats.org/officeDocument/2006/relationships/hyperlink" Target="https://opi.mt.gov/" TargetMode="External"/><Relationship Id="rId16" Type="http://schemas.openxmlformats.org/officeDocument/2006/relationships/hyperlink" Target="https://leg.mt.gov/bills/mca/title_0500/chapter_0050/part_0050/section_0050/0500-0050-0050-0050.html" TargetMode="External"/><Relationship Id="rId107" Type="http://schemas.openxmlformats.org/officeDocument/2006/relationships/hyperlink" Target="https://leg.mt.gov/bills/mca/title_0490/chapter_0020/part_0030/section_0030/0490-0020-0030-0030.html" TargetMode="External"/><Relationship Id="rId11" Type="http://schemas.openxmlformats.org/officeDocument/2006/relationships/hyperlink" Target="https://leg.mt.gov/bills/mca/title_0500/chapter_0050/part_0050/section_0030/0500-0050-0050-0030.html" TargetMode="External"/><Relationship Id="rId32" Type="http://schemas.openxmlformats.org/officeDocument/2006/relationships/hyperlink" Target="https://opi.mt.gov/" TargetMode="External"/><Relationship Id="rId37" Type="http://schemas.openxmlformats.org/officeDocument/2006/relationships/hyperlink" Target="https://leg.mt.gov/bills/mca/title_0270/chapter_0330/part_0010/section_0050/0270-0330-0010-0050.html" TargetMode="External"/><Relationship Id="rId53" Type="http://schemas.openxmlformats.org/officeDocument/2006/relationships/hyperlink" Target="https://leg.mt.gov/bills/mca/title_0500/chapter_0040/part_0110/section_0030/0500-0040-0110-0030.html" TargetMode="External"/><Relationship Id="rId58" Type="http://schemas.openxmlformats.org/officeDocument/2006/relationships/hyperlink" Target="https://leg.mt.gov/bills/mca/title_0160/chapter_0060/part_0030/section_0050/0160-0060-0030-0050.html" TargetMode="External"/><Relationship Id="rId74" Type="http://schemas.openxmlformats.org/officeDocument/2006/relationships/hyperlink" Target="https://leg.mt.gov/bills/mca/title_0500/chapter_0200/part_0010/section_0110/0500-0200-0010-0110.html" TargetMode="External"/><Relationship Id="rId79" Type="http://schemas.openxmlformats.org/officeDocument/2006/relationships/hyperlink" Target="https://leg.mt.gov/bills/mca/title_0500/chapter_0050/part_0050/section_0020/0500-0050-0050-0020.html" TargetMode="External"/><Relationship Id="rId102" Type="http://schemas.openxmlformats.org/officeDocument/2006/relationships/hyperlink" Target="https://leg.mt.gov/bills/mca/title_0500/chapter_0050/part_0050/section_0020/0500-0050-0050-0020.html" TargetMode="External"/><Relationship Id="rId5" Type="http://schemas.openxmlformats.org/officeDocument/2006/relationships/hyperlink" Target="https://leg.mt.gov/bills/mca/title_0500/chapter_0200/part_0010/section_0110/0500-0200-0010-0110.html" TargetMode="External"/><Relationship Id="rId90" Type="http://schemas.openxmlformats.org/officeDocument/2006/relationships/hyperlink" Target="https://leg.mt.gov/bills/mca/title_0200/chapter_0050/part_0010/section_0050/0200-0050-0010-0050.html" TargetMode="External"/><Relationship Id="rId95" Type="http://schemas.openxmlformats.org/officeDocument/2006/relationships/hyperlink" Target="https://leg.mt.gov/bills/mca/title_0500/chapter_0200/part_0010/section_0110/0500-0200-0010-0110.html" TargetMode="External"/><Relationship Id="rId22" Type="http://schemas.openxmlformats.org/officeDocument/2006/relationships/hyperlink" Target="https://archive.legmt.gov/bills/mca/title_0500/chapter_0040/part_0110/section_0010/0500-0040-0110-0010.html" TargetMode="External"/><Relationship Id="rId27" Type="http://schemas.openxmlformats.org/officeDocument/2006/relationships/hyperlink" Target="https://leg.mt.gov/bills/mca/title_0160/chapter_0060/part_0030/section_0050/0160-0060-0030-0050.html" TargetMode="External"/><Relationship Id="rId43" Type="http://schemas.openxmlformats.org/officeDocument/2006/relationships/hyperlink" Target="https://leg.mt.gov/bills/mca/title_0500/chapter_0200/part_0010/section_0110/0500-0200-0010-0110.html" TargetMode="External"/><Relationship Id="rId48" Type="http://schemas.openxmlformats.org/officeDocument/2006/relationships/hyperlink" Target="https://leg.mt.gov/bills/mca/title_0500/chapter_0050/part_0050/section_0020/0500-0050-0050-0020.html" TargetMode="External"/><Relationship Id="rId64" Type="http://schemas.openxmlformats.org/officeDocument/2006/relationships/hyperlink" Target="https://leg.mt.gov/bills/mca/title_0200/chapter_0050/part_0010/section_0050/0200-0050-0010-0050.html" TargetMode="External"/><Relationship Id="rId69" Type="http://schemas.openxmlformats.org/officeDocument/2006/relationships/hyperlink" Target="https://leg.mt.gov/bills/mca/title_0500/chapter_0200/part_0010/section_0110/0500-0200-0010-0110.html" TargetMode="External"/><Relationship Id="rId80" Type="http://schemas.openxmlformats.org/officeDocument/2006/relationships/hyperlink" Target="https://leg.mt.gov/bills/mca/title_0500/chapter_0050/part_0050/sections_index.html" TargetMode="External"/><Relationship Id="rId85" Type="http://schemas.openxmlformats.org/officeDocument/2006/relationships/hyperlink" Target="https://leg.mt.gov/bills/mca/title_0160/chapter_0060/part_0030/section_0050/0160-0060-0030-0050.html" TargetMode="External"/><Relationship Id="rId12" Type="http://schemas.openxmlformats.org/officeDocument/2006/relationships/hyperlink" Target="https://leg.mt.gov/bills/mca/title_0500/chapter_0050/part_0050/section_0020/0500-0050-0050-0020.html" TargetMode="External"/><Relationship Id="rId17" Type="http://schemas.openxmlformats.org/officeDocument/2006/relationships/hyperlink" Target="https://leg.mt.gov/bills/mca/title_0500/chapter_0040/part_0110/section_0030/0500-0040-0110-0030.html" TargetMode="External"/><Relationship Id="rId33" Type="http://schemas.openxmlformats.org/officeDocument/2006/relationships/hyperlink" Target="https://leg.mt.gov/bills/mca/title_0200/chapter_0050/part_0010/section_0050/0200-0050-0010-0050.html" TargetMode="External"/><Relationship Id="rId38" Type="http://schemas.openxmlformats.org/officeDocument/2006/relationships/hyperlink" Target="https://leg.mt.gov/bills/mca/title_0130/chapter_0130/part_0020/section_0010/0130-0130-0020-0010.html" TargetMode="External"/><Relationship Id="rId59" Type="http://schemas.openxmlformats.org/officeDocument/2006/relationships/hyperlink" Target="https://leg.mt.gov/bills/mca/title_0450/chapter_0050/part_0060/section_0240/0450-0050-0060-0240.html" TargetMode="External"/><Relationship Id="rId103" Type="http://schemas.openxmlformats.org/officeDocument/2006/relationships/hyperlink" Target="https://leg.mt.gov/bills/mca/title_0500/chapter_0050/part_0050/section_0020/0500-0050-0050-0020.html" TargetMode="External"/><Relationship Id="rId108" Type="http://schemas.openxmlformats.org/officeDocument/2006/relationships/hyperlink" Target="https://csimt.gov/wp-content/uploads/05232006_ContraceptiveMemo2.pdf" TargetMode="External"/><Relationship Id="rId54" Type="http://schemas.openxmlformats.org/officeDocument/2006/relationships/hyperlink" Target="https://leg.mt.gov/bills/mca/title_0500/chapter_0040/part_0110/section_0020/0500-0040-0110-0020.html" TargetMode="External"/><Relationship Id="rId70" Type="http://schemas.openxmlformats.org/officeDocument/2006/relationships/hyperlink" Target="https://leg.mt.gov/bills/mca/title_0500/chapter_0200/part_0010/section_0110/0500-0200-0010-0110.html" TargetMode="External"/><Relationship Id="rId75" Type="http://schemas.openxmlformats.org/officeDocument/2006/relationships/hyperlink" Target="https://leg.mt.gov/bills/mca/title_0500/chapter_0050/part_0050/section_0030/0500-0050-0050-0030.html" TargetMode="External"/><Relationship Id="rId91" Type="http://schemas.openxmlformats.org/officeDocument/2006/relationships/hyperlink" Target="https://opi.mt.gov/" TargetMode="External"/><Relationship Id="rId96" Type="http://schemas.openxmlformats.org/officeDocument/2006/relationships/hyperlink" Target="https://leg.mt.gov/bills/mca/title_0500/chapter_0200/part_0010/section_0110/0500-0200-0010-0110.html" TargetMode="External"/><Relationship Id="rId1" Type="http://schemas.openxmlformats.org/officeDocument/2006/relationships/hyperlink" Target="https://leg.mt.gov/bills/mca/title_0270/chapter_0330/part_0010/section_0050/0270-0330-0010-0050.html" TargetMode="External"/><Relationship Id="rId6" Type="http://schemas.openxmlformats.org/officeDocument/2006/relationships/hyperlink" Target="https://leg.mt.gov/bills/mca/title_0500/chapter_0040/part_0110/sections_index.html" TargetMode="External"/><Relationship Id="rId15" Type="http://schemas.openxmlformats.org/officeDocument/2006/relationships/hyperlink" Target="https://leg.mt.gov/bills/mca/title_0500/chapter_0050/part_0050/sections_index.html" TargetMode="External"/><Relationship Id="rId23" Type="http://schemas.openxmlformats.org/officeDocument/2006/relationships/hyperlink" Target="https://leg.mt.gov/bills/mca/title_0500/chapter_0040/part_0110/sections_index.html" TargetMode="External"/><Relationship Id="rId28" Type="http://schemas.openxmlformats.org/officeDocument/2006/relationships/hyperlink" Target="https://leg.mt.gov/bills/mca/title_0450/chapter_0050/part_0060/section_0240/0450-0050-0060-0240.html" TargetMode="External"/><Relationship Id="rId36" Type="http://schemas.openxmlformats.org/officeDocument/2006/relationships/hyperlink" Target="https://archive.legmt.gov/bills/mca/title_0400/chapter_0060/part_0070/section_0010/0400-0060-0070-0010.html" TargetMode="External"/><Relationship Id="rId49" Type="http://schemas.openxmlformats.org/officeDocument/2006/relationships/hyperlink" Target="https://leg.mt.gov/bills/mca/title_0500/chapter_0040/part_0110/section_0020/0500-0040-0110-0020.html" TargetMode="External"/><Relationship Id="rId57" Type="http://schemas.openxmlformats.org/officeDocument/2006/relationships/hyperlink" Target="https://leg.mt.gov/bills/mca/title_0410/chapter_0030/part_0020/section_0010/0410-0030-0020-0010.html" TargetMode="External"/><Relationship Id="rId106" Type="http://schemas.openxmlformats.org/officeDocument/2006/relationships/hyperlink" Target="https://leg.mt.gov/bills/mca/title_0500/chapter_0050/part_0050/section_0050/0500-0050-0050-0050.html" TargetMode="External"/><Relationship Id="rId10" Type="http://schemas.openxmlformats.org/officeDocument/2006/relationships/hyperlink" Target="https://leg.mt.gov/bills/mca/title_0500/chapter_0200/part_0010/section_0110/0500-0200-0010-0110.html" TargetMode="External"/><Relationship Id="rId31" Type="http://schemas.openxmlformats.org/officeDocument/2006/relationships/hyperlink" Target="https://leg.mt.gov/bills/mca/title_0200/chapter_0050/part_0010/section_0050/0200-0050-0010-0050.html" TargetMode="External"/><Relationship Id="rId44" Type="http://schemas.openxmlformats.org/officeDocument/2006/relationships/hyperlink" Target="https://leg.mt.gov/bills/mca/title_0500/chapter_0200/part_0010/section_0110/0500-0200-0010-0110.html" TargetMode="External"/><Relationship Id="rId52" Type="http://schemas.openxmlformats.org/officeDocument/2006/relationships/hyperlink" Target="https://leg.mt.gov/bills/mca/title_0500/chapter_0050/part_0050/section_0050/0500-0050-0050-0050.html" TargetMode="External"/><Relationship Id="rId60" Type="http://schemas.openxmlformats.org/officeDocument/2006/relationships/hyperlink" Target="https://leg.mt.gov/bills/mca/title_0100/chapter_0030/part_0010/section_0020/0100-0030-0010-0020.html" TargetMode="External"/><Relationship Id="rId65" Type="http://schemas.openxmlformats.org/officeDocument/2006/relationships/hyperlink" Target="https://opi.mt.gov/" TargetMode="External"/><Relationship Id="rId73" Type="http://schemas.openxmlformats.org/officeDocument/2006/relationships/hyperlink" Target="https://leg.mt.gov/bills/mca/title_0500/chapter_0200/part_0010/section_0110/0500-0200-0010-0110.html" TargetMode="External"/><Relationship Id="rId78" Type="http://schemas.openxmlformats.org/officeDocument/2006/relationships/hyperlink" Target="https://leg.mt.gov/bills/mca/title_0500/chapter_0050/part_0050/section_0030/0500-0050-0050-0030.html" TargetMode="External"/><Relationship Id="rId81" Type="http://schemas.openxmlformats.org/officeDocument/2006/relationships/hyperlink" Target="https://leg.mt.gov/bills/mca/title_0500/chapter_0050/part_0050/section_0050/0500-0050-0050-0050.html" TargetMode="External"/><Relationship Id="rId86" Type="http://schemas.openxmlformats.org/officeDocument/2006/relationships/hyperlink" Target="https://leg.mt.gov/bills/mca/title_0450/chapter_0050/part_0060/section_0240/0450-0050-0060-0240.html" TargetMode="External"/><Relationship Id="rId94" Type="http://schemas.openxmlformats.org/officeDocument/2006/relationships/hyperlink" Target="https://leg.mt.gov/bills/mca/title_0500/chapter_0200/part_0010/section_0110/0500-0200-0010-0110.html" TargetMode="External"/><Relationship Id="rId99" Type="http://schemas.openxmlformats.org/officeDocument/2006/relationships/hyperlink" Target="https://leg.mt.gov/bills/mca/title_0500/chapter_0200/part_0010/section_0110/0500-0200-0010-0110.html" TargetMode="External"/><Relationship Id="rId101" Type="http://schemas.openxmlformats.org/officeDocument/2006/relationships/hyperlink" Target="https://leg.mt.gov/bills/mca/title_0500/chapter_0050/part_0050/section_0030/0500-0050-0050-0030.html" TargetMode="External"/><Relationship Id="rId4" Type="http://schemas.openxmlformats.org/officeDocument/2006/relationships/hyperlink" Target="https://leg.mt.gov/bills/mca/title_0500/chapter_0040/part_0110/sections_index.html" TargetMode="External"/><Relationship Id="rId9" Type="http://schemas.openxmlformats.org/officeDocument/2006/relationships/hyperlink" Target="https://leg.mt.gov/bills/mca/title_0500/chapter_0200/part_0010/section_0110/0500-0200-0010-0110.html" TargetMode="External"/><Relationship Id="rId13" Type="http://schemas.openxmlformats.org/officeDocument/2006/relationships/hyperlink" Target="https://leg.mt.gov/bills/mca/title_0500/chapter_0040/part_0110/section_0020/0500-0040-0110-0020.html" TargetMode="External"/><Relationship Id="rId18" Type="http://schemas.openxmlformats.org/officeDocument/2006/relationships/hyperlink" Target="https://leg.mt.gov/bills/mca/title_0500/chapter_0040/part_0110/section_0020/0500-0040-0110-0020.html" TargetMode="External"/><Relationship Id="rId39" Type="http://schemas.openxmlformats.org/officeDocument/2006/relationships/hyperlink" Target="https://leg.mt.gov/bills/mca/title_0500/chapter_0040/part_0110/sections_index.html" TargetMode="External"/><Relationship Id="rId109" Type="http://schemas.openxmlformats.org/officeDocument/2006/relationships/hyperlink" Target="https://leg.mt.gov/bills/mca/title_0200/chapter_0050/part_0040/section_0050/0200-0050-0040-0050.html" TargetMode="External"/><Relationship Id="rId34" Type="http://schemas.openxmlformats.org/officeDocument/2006/relationships/hyperlink" Target="https://opi.mt.gov/" TargetMode="External"/><Relationship Id="rId50" Type="http://schemas.openxmlformats.org/officeDocument/2006/relationships/hyperlink" Target="https://leg.mt.gov/bills/mca/title_0500/chapter_0050/part_0050/section_0030/0500-0050-0050-0030.html" TargetMode="External"/><Relationship Id="rId55" Type="http://schemas.openxmlformats.org/officeDocument/2006/relationships/hyperlink" Target="https://leg.mt.gov/bills/mca/title_0500/chapter_0040/part_0110/section_0020/0500-0040-0110-0020.html" TargetMode="External"/><Relationship Id="rId76" Type="http://schemas.openxmlformats.org/officeDocument/2006/relationships/hyperlink" Target="https://leg.mt.gov/bills/mca/title_0500/chapter_0050/part_0050/section_0020/0500-0050-0050-0020.html" TargetMode="External"/><Relationship Id="rId97" Type="http://schemas.openxmlformats.org/officeDocument/2006/relationships/hyperlink" Target="https://leg.mt.gov/bills/mca/title_0500/chapter_0200/part_0010/section_0110/0500-0200-0010-0110.html" TargetMode="External"/><Relationship Id="rId104" Type="http://schemas.openxmlformats.org/officeDocument/2006/relationships/hyperlink" Target="https://leg.mt.gov/bills/mca/title_0500/chapter_0050/part_0050/section_0030/0500-0050-0050-0030.html" TargetMode="External"/><Relationship Id="rId7" Type="http://schemas.openxmlformats.org/officeDocument/2006/relationships/hyperlink" Target="https://leg.mt.gov/bills/mca/title_0500/chapter_0200/part_0010/section_0110/0500-0200-0010-0110.html" TargetMode="External"/><Relationship Id="rId71" Type="http://schemas.openxmlformats.org/officeDocument/2006/relationships/hyperlink" Target="https://leg.mt.gov/bills/mca/title_0500/chapter_0200/part_0010/section_0110/0500-0200-0010-0110.html" TargetMode="External"/><Relationship Id="rId92" Type="http://schemas.openxmlformats.org/officeDocument/2006/relationships/hyperlink" Target="https://leg.mt.gov/bills/mca/title_0270/chapter_0330/part_0010/section_0050/0270-0330-0010-0050.html" TargetMode="External"/><Relationship Id="rId2" Type="http://schemas.openxmlformats.org/officeDocument/2006/relationships/hyperlink" Target="https://leg.mt.gov/bills/mca/title_0130/chapter_0130/part_0020/section_0010/0130-0130-0020-0010.html" TargetMode="External"/><Relationship Id="rId29" Type="http://schemas.openxmlformats.org/officeDocument/2006/relationships/hyperlink" Target="https://leg.mt.gov/bills/mca/title_0100/chapter_0030/part_0010/section_0020/0100-0030-0010-0020.html" TargetMode="External"/><Relationship Id="rId24" Type="http://schemas.openxmlformats.org/officeDocument/2006/relationships/hyperlink" Target="https://archive.legmt.gov/bills/mca/title_0490/chapter_0020/part_0030/section_0060/0490-0020-0030-0060.html" TargetMode="External"/><Relationship Id="rId40" Type="http://schemas.openxmlformats.org/officeDocument/2006/relationships/hyperlink" Target="https://leg.mt.gov/bills/mca/title_0500/chapter_0200/part_0010/section_0110/0500-0200-0010-0110.html" TargetMode="External"/><Relationship Id="rId45" Type="http://schemas.openxmlformats.org/officeDocument/2006/relationships/hyperlink" Target="https://leg.mt.gov/bills/mca/title_0500/chapter_0200/part_0010/section_0110/0500-0200-0010-0110.html" TargetMode="External"/><Relationship Id="rId66" Type="http://schemas.openxmlformats.org/officeDocument/2006/relationships/hyperlink" Target="https://leg.mt.gov/bills/mca/title_0270/chapter_0330/part_0010/section_0050/0270-0330-0010-0050.html" TargetMode="External"/><Relationship Id="rId87" Type="http://schemas.openxmlformats.org/officeDocument/2006/relationships/hyperlink" Target="https://leg.mt.gov/bills/mca/title_0200/chapter_0050/part_0040/section_0050/0200-0050-0040-0050.html" TargetMode="External"/><Relationship Id="rId61" Type="http://schemas.openxmlformats.org/officeDocument/2006/relationships/hyperlink" Target="https://leg.mt.gov/bills/mca/title_0200/chapter_0050/part_0040/section_0050/0200-0050-0040-0050.html" TargetMode="External"/><Relationship Id="rId82" Type="http://schemas.openxmlformats.org/officeDocument/2006/relationships/hyperlink" Target="https://leg.mt.gov/bills/mca/title_0490/chapter_0020/part_0030/section_0030/0490-0020-0030-0030.html" TargetMode="External"/><Relationship Id="rId19" Type="http://schemas.openxmlformats.org/officeDocument/2006/relationships/hyperlink" Target="https://leg.mt.gov/bills/mca/title_0500/chapter_0040/part_0110/section_0020/0500-0040-0110-0020.html" TargetMode="External"/><Relationship Id="rId14" Type="http://schemas.openxmlformats.org/officeDocument/2006/relationships/hyperlink" Target="https://leg.mt.gov/bills/mca/title_0500/chapter_0050/part_0050/section_0030/0500-0050-0050-0030.html" TargetMode="External"/><Relationship Id="rId30" Type="http://schemas.openxmlformats.org/officeDocument/2006/relationships/hyperlink" Target="https://leg.mt.gov/bills/mca/title_0200/chapter_0050/part_0040/section_0050/0200-0050-0040-0050.html" TargetMode="External"/><Relationship Id="rId35" Type="http://schemas.openxmlformats.org/officeDocument/2006/relationships/hyperlink" Target="https://archive.legmt.gov/bills/mca/title_0200/chapter_0070/part_0010/section_0200/0200-0070-0010-0200.html" TargetMode="External"/><Relationship Id="rId56" Type="http://schemas.openxmlformats.org/officeDocument/2006/relationships/hyperlink" Target="https://leg.mt.gov/bills/mca/title_0500/chapter_0040/part_0110/sections_index.html" TargetMode="External"/><Relationship Id="rId77" Type="http://schemas.openxmlformats.org/officeDocument/2006/relationships/hyperlink" Target="https://leg.mt.gov/bills/mca/title_0500/chapter_0050/part_0050/section_0020/0500-0050-0050-0020.html" TargetMode="External"/><Relationship Id="rId100" Type="http://schemas.openxmlformats.org/officeDocument/2006/relationships/hyperlink" Target="https://leg.mt.gov/bills/mca/title_0500/chapter_0200/part_0010/section_0110/0500-0200-0010-0110.html" TargetMode="External"/><Relationship Id="rId105" Type="http://schemas.openxmlformats.org/officeDocument/2006/relationships/hyperlink" Target="https://leg.mt.gov/bills/mca/title_0500/chapter_0050/part_0050/sections_index.html" TargetMode="External"/><Relationship Id="rId8" Type="http://schemas.openxmlformats.org/officeDocument/2006/relationships/hyperlink" Target="https://leg.mt.gov/bills/mca/title_0500/chapter_0200/part_0010/section_0110/0500-0200-0010-0110.html" TargetMode="External"/><Relationship Id="rId51" Type="http://schemas.openxmlformats.org/officeDocument/2006/relationships/hyperlink" Target="https://leg.mt.gov/bills/mca/title_0500/chapter_0050/part_0050/sections_index.html" TargetMode="External"/><Relationship Id="rId72" Type="http://schemas.openxmlformats.org/officeDocument/2006/relationships/hyperlink" Target="https://leg.mt.gov/bills/mca/title_0500/chapter_0200/part_0010/section_0110/0500-0200-0010-0110.html" TargetMode="External"/><Relationship Id="rId93" Type="http://schemas.openxmlformats.org/officeDocument/2006/relationships/hyperlink" Target="https://leg.mt.gov/bills/mca/title_0130/chapter_0130/part_0020/section_0010/0130-0130-0020-0010.html" TargetMode="External"/><Relationship Id="rId98" Type="http://schemas.openxmlformats.org/officeDocument/2006/relationships/hyperlink" Target="https://leg.mt.gov/bills/mca/title_0500/chapter_0200/part_0010/section_0110/0500-0200-0010-0110.html" TargetMode="External"/><Relationship Id="rId3" Type="http://schemas.openxmlformats.org/officeDocument/2006/relationships/hyperlink" Target="https://leg.mt.gov/bills/mca/title_0500/chapter_0040/part_0110/sections_index.html" TargetMode="External"/><Relationship Id="rId25" Type="http://schemas.openxmlformats.org/officeDocument/2006/relationships/hyperlink" Target="https://archive.legmt.gov/bills/mca/title_0490/chapter_0020/part_0030/section_0060/0490-0020-0030-0060.html" TargetMode="External"/><Relationship Id="rId46" Type="http://schemas.openxmlformats.org/officeDocument/2006/relationships/hyperlink" Target="https://leg.mt.gov/bills/mca/title_0500/chapter_0200/part_0010/section_0110/0500-0200-0010-0110.html" TargetMode="External"/><Relationship Id="rId67" Type="http://schemas.openxmlformats.org/officeDocument/2006/relationships/hyperlink" Target="https://leg.mt.gov/bills/mca/title_0130/chapter_0130/part_0020/section_0010/0130-0130-0020-0010.html" TargetMode="External"/><Relationship Id="rId20" Type="http://schemas.openxmlformats.org/officeDocument/2006/relationships/hyperlink" Target="https://leg.mt.gov/bills/mca/title_0500/chapter_0040/part_0110/section_0040/0500-0040-0110-0040.html" TargetMode="External"/><Relationship Id="rId41" Type="http://schemas.openxmlformats.org/officeDocument/2006/relationships/hyperlink" Target="https://leg.mt.gov/bills/mca/title_0500/chapter_0200/part_0010/section_0110/0500-0200-0010-0110.html" TargetMode="External"/><Relationship Id="rId62" Type="http://schemas.openxmlformats.org/officeDocument/2006/relationships/hyperlink" Target="https://leg.mt.gov/bills/mca/title_0200/chapter_0050/part_0010/section_0050/0200-0050-0010-0050.html" TargetMode="External"/><Relationship Id="rId83" Type="http://schemas.openxmlformats.org/officeDocument/2006/relationships/hyperlink" Target="https://csimt.gov/wp-content/uploads/05232006_ContraceptiveMemo2.pdf" TargetMode="External"/><Relationship Id="rId88" Type="http://schemas.openxmlformats.org/officeDocument/2006/relationships/hyperlink" Target="https://leg.mt.gov/bills/mca/title_0200/chapter_0050/part_0010/section_0050/0200-0050-0010-0050.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nebraskalegislature.gov/laws/statutes.php?statute=32-938" TargetMode="External"/><Relationship Id="rId21" Type="http://schemas.openxmlformats.org/officeDocument/2006/relationships/hyperlink" Target="https://www.education.ne.gov/" TargetMode="External"/><Relationship Id="rId42" Type="http://schemas.openxmlformats.org/officeDocument/2006/relationships/hyperlink" Target="https://www.education.ne.gov/" TargetMode="External"/><Relationship Id="rId47" Type="http://schemas.openxmlformats.org/officeDocument/2006/relationships/hyperlink" Target="https://nebraskalegislature.gov/laws/statutes.php?statute=28-337" TargetMode="External"/><Relationship Id="rId63" Type="http://schemas.openxmlformats.org/officeDocument/2006/relationships/hyperlink" Target="https://nebraskalegislature.gov/laws/statutes.php?statute=28-337" TargetMode="External"/><Relationship Id="rId68" Type="http://schemas.openxmlformats.org/officeDocument/2006/relationships/hyperlink" Target="https://nebraskalegislature.gov/laws/statutes.php?statute=28-338" TargetMode="External"/><Relationship Id="rId7" Type="http://schemas.openxmlformats.org/officeDocument/2006/relationships/hyperlink" Target="https://nebraskalegislature.gov/laws/statutes.php?statute=28-337" TargetMode="External"/><Relationship Id="rId2" Type="http://schemas.openxmlformats.org/officeDocument/2006/relationships/hyperlink" Target="https://nebraskalegislature.gov/laws/statutes.php?statute=32-938" TargetMode="External"/><Relationship Id="rId16" Type="http://schemas.openxmlformats.org/officeDocument/2006/relationships/hyperlink" Target="https://nebraskalegislature.gov/laws/statutes.php?statute=53-168.06" TargetMode="External"/><Relationship Id="rId29" Type="http://schemas.openxmlformats.org/officeDocument/2006/relationships/hyperlink" Target="https://nebraskalegislature.gov/laws/statutes.php?statute=28-338" TargetMode="External"/><Relationship Id="rId11" Type="http://schemas.openxmlformats.org/officeDocument/2006/relationships/hyperlink" Target="https://nebraskalegislature.gov/laws/statutes.php?statute=28-338" TargetMode="External"/><Relationship Id="rId24" Type="http://schemas.openxmlformats.org/officeDocument/2006/relationships/hyperlink" Target="https://nebraskalegislature.gov/laws/statutes.php?statute=79-2,159" TargetMode="External"/><Relationship Id="rId32" Type="http://schemas.openxmlformats.org/officeDocument/2006/relationships/hyperlink" Target="https://nebraskalegislature.gov/laws/statutes.php?statute=28-338" TargetMode="External"/><Relationship Id="rId37" Type="http://schemas.openxmlformats.org/officeDocument/2006/relationships/hyperlink" Target="https://nebraskalegislature.gov/laws/statutes.php?statute=53-168.06" TargetMode="External"/><Relationship Id="rId40" Type="http://schemas.openxmlformats.org/officeDocument/2006/relationships/hyperlink" Target="https://nebraskalegislature.gov/laws/statutes.php?statute=79-221" TargetMode="External"/><Relationship Id="rId45" Type="http://schemas.openxmlformats.org/officeDocument/2006/relationships/hyperlink" Target="https://nebraskalegislature.gov/laws/statutes.php?statute=32-938" TargetMode="External"/><Relationship Id="rId53" Type="http://schemas.openxmlformats.org/officeDocument/2006/relationships/hyperlink" Target="https://nebraskalegislature.gov/laws/statutes.php?statute=28-711" TargetMode="External"/><Relationship Id="rId58" Type="http://schemas.openxmlformats.org/officeDocument/2006/relationships/hyperlink" Target="https://www.education.ne.gov/" TargetMode="External"/><Relationship Id="rId66" Type="http://schemas.openxmlformats.org/officeDocument/2006/relationships/hyperlink" Target="https://nebraskalegislature.gov/laws/statutes.php?statute=28-338" TargetMode="External"/><Relationship Id="rId5" Type="http://schemas.openxmlformats.org/officeDocument/2006/relationships/hyperlink" Target="https://nebraskalegislature.gov/laws/statutes.php?statute=28-338" TargetMode="External"/><Relationship Id="rId61" Type="http://schemas.openxmlformats.org/officeDocument/2006/relationships/hyperlink" Target="https://nebraskalegislature.gov/laws/statutes.php?statute=32-938" TargetMode="External"/><Relationship Id="rId19" Type="http://schemas.openxmlformats.org/officeDocument/2006/relationships/hyperlink" Target="https://nebraskalegislature.gov/laws/statutes.php?statute=79-221" TargetMode="External"/><Relationship Id="rId14" Type="http://schemas.openxmlformats.org/officeDocument/2006/relationships/hyperlink" Target="https://nebraskalegislature.gov/laws/statutes.php?statute=44-7705" TargetMode="External"/><Relationship Id="rId22" Type="http://schemas.openxmlformats.org/officeDocument/2006/relationships/hyperlink" Target="https://nebraskalegislature.gov/laws/statutes.php?statute=79-201" TargetMode="External"/><Relationship Id="rId27" Type="http://schemas.openxmlformats.org/officeDocument/2006/relationships/hyperlink" Target="https://nebraskalegislature.gov/laws/statutes.php?statute=42-108" TargetMode="External"/><Relationship Id="rId30" Type="http://schemas.openxmlformats.org/officeDocument/2006/relationships/hyperlink" Target="https://nebraskalegislature.gov/laws/statutes.php?statute=28-337" TargetMode="External"/><Relationship Id="rId35" Type="http://schemas.openxmlformats.org/officeDocument/2006/relationships/hyperlink" Target="https://nebraskalegislature.gov/laws/statutes.php?statute=28-338" TargetMode="External"/><Relationship Id="rId43" Type="http://schemas.openxmlformats.org/officeDocument/2006/relationships/hyperlink" Target="https://nebraskalegislature.gov/laws/statutes.php?statute=79-201" TargetMode="External"/><Relationship Id="rId48" Type="http://schemas.openxmlformats.org/officeDocument/2006/relationships/hyperlink" Target="https://nebraskalegislature.gov/laws/statutes.php?statute=28-337" TargetMode="External"/><Relationship Id="rId56" Type="http://schemas.openxmlformats.org/officeDocument/2006/relationships/hyperlink" Target="https://nebraskalegislature.gov/laws/statutes.php?statute=79-221" TargetMode="External"/><Relationship Id="rId64" Type="http://schemas.openxmlformats.org/officeDocument/2006/relationships/hyperlink" Target="https://nebraskalegislature.gov/laws/statutes.php?statute=28-337" TargetMode="External"/><Relationship Id="rId69" Type="http://schemas.openxmlformats.org/officeDocument/2006/relationships/hyperlink" Target="https://nebraskalegislature.gov/laws/statutes.php?statute=79-221" TargetMode="External"/><Relationship Id="rId8" Type="http://schemas.openxmlformats.org/officeDocument/2006/relationships/hyperlink" Target="https://nebraskalegislature.gov/laws/statutes.php?statute=28-338" TargetMode="External"/><Relationship Id="rId51" Type="http://schemas.openxmlformats.org/officeDocument/2006/relationships/hyperlink" Target="https://nebraskalegislature.gov/laws/statutes.php?statute=28-338" TargetMode="External"/><Relationship Id="rId3" Type="http://schemas.openxmlformats.org/officeDocument/2006/relationships/hyperlink" Target="https://nebraskalegislature.gov/laws/statutes.php?statute=42-108" TargetMode="External"/><Relationship Id="rId12" Type="http://schemas.openxmlformats.org/officeDocument/2006/relationships/hyperlink" Target="https://casetext.com/statute/revised-statutes-of-nebraska/chapter-38-health-occupations-and-professions/article-21-mental-health-practice-act/section-38-2139-effective-112025-additional-grounds-for-disciplinary-action" TargetMode="External"/><Relationship Id="rId17" Type="http://schemas.openxmlformats.org/officeDocument/2006/relationships/hyperlink" Target="https://nebraskalegislature.gov/laws/statutes.php?statute=53-180.02" TargetMode="External"/><Relationship Id="rId25" Type="http://schemas.openxmlformats.org/officeDocument/2006/relationships/hyperlink" Target="https://nebraskalegislature.gov/laws/statutes.php?statute=43-1312" TargetMode="External"/><Relationship Id="rId33" Type="http://schemas.openxmlformats.org/officeDocument/2006/relationships/hyperlink" Target="https://nebraskalegislature.gov/laws/statutes.php?statute=28-338" TargetMode="External"/><Relationship Id="rId38" Type="http://schemas.openxmlformats.org/officeDocument/2006/relationships/hyperlink" Target="https://nebraskalegislature.gov/laws/statutes.php?statute=53-180.02" TargetMode="External"/><Relationship Id="rId46" Type="http://schemas.openxmlformats.org/officeDocument/2006/relationships/hyperlink" Target="https://nebraskalegislature.gov/laws/statutes.php?statute=28-338" TargetMode="External"/><Relationship Id="rId59" Type="http://schemas.openxmlformats.org/officeDocument/2006/relationships/hyperlink" Target="https://nebraskalegislature.gov/laws/statutes.php?statute=79-201" TargetMode="External"/><Relationship Id="rId67" Type="http://schemas.openxmlformats.org/officeDocument/2006/relationships/hyperlink" Target="https://nebraskalegislature.gov/laws/statutes.php?statute=28-338" TargetMode="External"/><Relationship Id="rId20" Type="http://schemas.openxmlformats.org/officeDocument/2006/relationships/hyperlink" Target="https://nebraskalegislature.gov/laws/statutes.php?statute=79-201" TargetMode="External"/><Relationship Id="rId41" Type="http://schemas.openxmlformats.org/officeDocument/2006/relationships/hyperlink" Target="https://nebraskalegislature.gov/laws/statutes.php?statute=79-201" TargetMode="External"/><Relationship Id="rId54" Type="http://schemas.openxmlformats.org/officeDocument/2006/relationships/hyperlink" Target="https://nebraskalegislature.gov/laws/statutes.php?statute=53-168.06" TargetMode="External"/><Relationship Id="rId62" Type="http://schemas.openxmlformats.org/officeDocument/2006/relationships/hyperlink" Target="https://nebraskalegislature.gov/laws/statutes.php?statute=28-338" TargetMode="External"/><Relationship Id="rId1" Type="http://schemas.openxmlformats.org/officeDocument/2006/relationships/hyperlink" Target="https://legiscan.com/NE/text/LB43/2023" TargetMode="External"/><Relationship Id="rId6" Type="http://schemas.openxmlformats.org/officeDocument/2006/relationships/hyperlink" Target="https://nebraskalegislature.gov/laws/statutes.php?statute=28-337" TargetMode="External"/><Relationship Id="rId15" Type="http://schemas.openxmlformats.org/officeDocument/2006/relationships/hyperlink" Target="https://nebraskalegislature.gov/laws/statutes.php?statute=28-711" TargetMode="External"/><Relationship Id="rId23" Type="http://schemas.openxmlformats.org/officeDocument/2006/relationships/hyperlink" Target="https://www.education.ne.gov/" TargetMode="External"/><Relationship Id="rId28" Type="http://schemas.openxmlformats.org/officeDocument/2006/relationships/hyperlink" Target="https://legiscan.com/NE/bill/LB810/2023" TargetMode="External"/><Relationship Id="rId36" Type="http://schemas.openxmlformats.org/officeDocument/2006/relationships/hyperlink" Target="https://nebraskalegislature.gov/laws/statutes.php?statute=28-711" TargetMode="External"/><Relationship Id="rId49" Type="http://schemas.openxmlformats.org/officeDocument/2006/relationships/hyperlink" Target="https://nebraskalegislature.gov/laws/statutes.php?statute=28-338" TargetMode="External"/><Relationship Id="rId57" Type="http://schemas.openxmlformats.org/officeDocument/2006/relationships/hyperlink" Target="https://nebraskalegislature.gov/laws/statutes.php?statute=79-201" TargetMode="External"/><Relationship Id="rId10" Type="http://schemas.openxmlformats.org/officeDocument/2006/relationships/hyperlink" Target="https://nebraskalegislature.gov/laws/statutes.php?statute=28-338" TargetMode="External"/><Relationship Id="rId31" Type="http://schemas.openxmlformats.org/officeDocument/2006/relationships/hyperlink" Target="https://nebraskalegislature.gov/laws/statutes.php?statute=28-337" TargetMode="External"/><Relationship Id="rId44" Type="http://schemas.openxmlformats.org/officeDocument/2006/relationships/hyperlink" Target="https://www.education.ne.gov/" TargetMode="External"/><Relationship Id="rId52" Type="http://schemas.openxmlformats.org/officeDocument/2006/relationships/hyperlink" Target="https://nebraskalegislature.gov/laws/statutes.php?statute=28-338" TargetMode="External"/><Relationship Id="rId60" Type="http://schemas.openxmlformats.org/officeDocument/2006/relationships/hyperlink" Target="https://www.education.ne.gov/" TargetMode="External"/><Relationship Id="rId65" Type="http://schemas.openxmlformats.org/officeDocument/2006/relationships/hyperlink" Target="https://nebraskalegislature.gov/laws/statutes.php?statute=28-338" TargetMode="External"/><Relationship Id="rId4" Type="http://schemas.openxmlformats.org/officeDocument/2006/relationships/hyperlink" Target="https://legiscan.com/NE/bill/LB810/2023" TargetMode="External"/><Relationship Id="rId9" Type="http://schemas.openxmlformats.org/officeDocument/2006/relationships/hyperlink" Target="https://nebraskalegislature.gov/laws/statutes.php?statute=28-338" TargetMode="External"/><Relationship Id="rId13" Type="http://schemas.openxmlformats.org/officeDocument/2006/relationships/hyperlink" Target="https://nebraskalegislature.gov/laws/statutes.php?statute=44-7705" TargetMode="External"/><Relationship Id="rId18" Type="http://schemas.openxmlformats.org/officeDocument/2006/relationships/hyperlink" Target="https://nebraskalegislature.gov/laws/statutes.php?statute=42-108" TargetMode="External"/><Relationship Id="rId39" Type="http://schemas.openxmlformats.org/officeDocument/2006/relationships/hyperlink" Target="https://nebraskalegislature.gov/laws/statutes.php?statute=42-108" TargetMode="External"/><Relationship Id="rId34" Type="http://schemas.openxmlformats.org/officeDocument/2006/relationships/hyperlink" Target="https://nebraskalegislature.gov/laws/statutes.php?statute=28-338" TargetMode="External"/><Relationship Id="rId50" Type="http://schemas.openxmlformats.org/officeDocument/2006/relationships/hyperlink" Target="https://nebraskalegislature.gov/laws/statutes.php?statute=28-338" TargetMode="External"/><Relationship Id="rId55" Type="http://schemas.openxmlformats.org/officeDocument/2006/relationships/hyperlink" Target="https://nebraskalegislature.gov/laws/statutes.php?statute=53-180.02"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leg.state.nv.us/nrs/nrs-392.html" TargetMode="External"/><Relationship Id="rId21" Type="http://schemas.openxmlformats.org/officeDocument/2006/relationships/hyperlink" Target="https://www.leg.state.nv.us/const/nvconst.html" TargetMode="External"/><Relationship Id="rId42" Type="http://schemas.openxmlformats.org/officeDocument/2006/relationships/hyperlink" Target="https://www.leg.state.nv.us/nrs/nrs-432b.html" TargetMode="External"/><Relationship Id="rId47" Type="http://schemas.openxmlformats.org/officeDocument/2006/relationships/hyperlink" Target="https://www.leg.state.nv.us/const/nvconst.html" TargetMode="External"/><Relationship Id="rId63" Type="http://schemas.openxmlformats.org/officeDocument/2006/relationships/hyperlink" Target="https://www.leg.state.nv.us/nrs/nrs-689a.html" TargetMode="External"/><Relationship Id="rId68" Type="http://schemas.openxmlformats.org/officeDocument/2006/relationships/hyperlink" Target="https://www.leg.state.nv.us/const/nvconst.html" TargetMode="External"/><Relationship Id="rId84" Type="http://schemas.openxmlformats.org/officeDocument/2006/relationships/hyperlink" Target="https://www.leg.state.nv.us/nrs/nrs-632.html" TargetMode="External"/><Relationship Id="rId89" Type="http://schemas.openxmlformats.org/officeDocument/2006/relationships/hyperlink" Target="https://www.leg.state.nv.us/const/nvconst.html" TargetMode="External"/><Relationship Id="rId16" Type="http://schemas.openxmlformats.org/officeDocument/2006/relationships/hyperlink" Target="https://www.leg.state.nv.us/nrs/nrs-432b.html" TargetMode="External"/><Relationship Id="rId11" Type="http://schemas.openxmlformats.org/officeDocument/2006/relationships/hyperlink" Target="https://www.leg.state.nv.us/nrs/nrs-689a.html" TargetMode="External"/><Relationship Id="rId32" Type="http://schemas.openxmlformats.org/officeDocument/2006/relationships/hyperlink" Target="https://www.leg.state.nv.us/nrs/nrs-632.html" TargetMode="External"/><Relationship Id="rId37" Type="http://schemas.openxmlformats.org/officeDocument/2006/relationships/hyperlink" Target="https://www.leg.state.nv.us/nrs/nrs-632.html" TargetMode="External"/><Relationship Id="rId53" Type="http://schemas.openxmlformats.org/officeDocument/2006/relationships/hyperlink" Target="https://doe.nv.gov/" TargetMode="External"/><Relationship Id="rId58" Type="http://schemas.openxmlformats.org/officeDocument/2006/relationships/hyperlink" Target="https://www.leg.state.nv.us/nrs/nrs-449.html" TargetMode="External"/><Relationship Id="rId74" Type="http://schemas.openxmlformats.org/officeDocument/2006/relationships/hyperlink" Target="https://doe.nv.gov/" TargetMode="External"/><Relationship Id="rId79" Type="http://schemas.openxmlformats.org/officeDocument/2006/relationships/hyperlink" Target="https://www.leg.state.nv.us/nrs/nrs-632.html" TargetMode="External"/><Relationship Id="rId5" Type="http://schemas.openxmlformats.org/officeDocument/2006/relationships/hyperlink" Target="https://www.leg.state.nv.us/nrs/nrs-449.html" TargetMode="External"/><Relationship Id="rId90" Type="http://schemas.openxmlformats.org/officeDocument/2006/relationships/hyperlink" Target="https://www.leg.state.nv.us/const/nvconst.html" TargetMode="External"/><Relationship Id="rId14" Type="http://schemas.openxmlformats.org/officeDocument/2006/relationships/hyperlink" Target="https://casetext.com/regulation/nevada-administrative-code/chapter-686a-insurance-trade-practices-and-frauds/unfair-practices/standards-concerning-claims/section-686a680-standards-applicable-to-insurers-under-automobile-policies" TargetMode="External"/><Relationship Id="rId22" Type="http://schemas.openxmlformats.org/officeDocument/2006/relationships/hyperlink" Target="https://www.leg.state.nv.us/const/nvconst.html" TargetMode="External"/><Relationship Id="rId27" Type="http://schemas.openxmlformats.org/officeDocument/2006/relationships/hyperlink" Target="https://doe.nv.gov/" TargetMode="External"/><Relationship Id="rId30" Type="http://schemas.openxmlformats.org/officeDocument/2006/relationships/hyperlink" Target="https://www.leg.state.nv.us/NRS/NRS-293.html" TargetMode="External"/><Relationship Id="rId35" Type="http://schemas.openxmlformats.org/officeDocument/2006/relationships/hyperlink" Target="https://www.leg.state.nv.us/nrs/nrs-449.html" TargetMode="External"/><Relationship Id="rId43" Type="http://schemas.openxmlformats.org/officeDocument/2006/relationships/hyperlink" Target="https://www.leg.state.nv.us/Division/Legal/LawLibrary/NRS/NRS-202.html" TargetMode="External"/><Relationship Id="rId48" Type="http://schemas.openxmlformats.org/officeDocument/2006/relationships/hyperlink" Target="https://www.leg.state.nv.us/const/nvconst.html" TargetMode="External"/><Relationship Id="rId56" Type="http://schemas.openxmlformats.org/officeDocument/2006/relationships/hyperlink" Target="https://www.leg.state.nv.us/nrs/nrs-632.html" TargetMode="External"/><Relationship Id="rId64" Type="http://schemas.openxmlformats.org/officeDocument/2006/relationships/hyperlink" Target="https://www.leg.state.nv.us/const/nvconst.html" TargetMode="External"/><Relationship Id="rId69" Type="http://schemas.openxmlformats.org/officeDocument/2006/relationships/hyperlink" Target="https://www.leg.state.nv.us/const/nvconst.html" TargetMode="External"/><Relationship Id="rId77" Type="http://schemas.openxmlformats.org/officeDocument/2006/relationships/hyperlink" Target="https://www.leg.state.nv.us/NRS/NRS-293.html" TargetMode="External"/><Relationship Id="rId8" Type="http://schemas.openxmlformats.org/officeDocument/2006/relationships/hyperlink" Target="https://www.leg.state.nv.us/nrs/nrs-632.html" TargetMode="External"/><Relationship Id="rId51" Type="http://schemas.openxmlformats.org/officeDocument/2006/relationships/hyperlink" Target="https://doe.nv.gov/" TargetMode="External"/><Relationship Id="rId72" Type="http://schemas.openxmlformats.org/officeDocument/2006/relationships/hyperlink" Target="https://www.leg.state.nv.us/NRS/NRS-392.html" TargetMode="External"/><Relationship Id="rId80" Type="http://schemas.openxmlformats.org/officeDocument/2006/relationships/hyperlink" Target="https://www.leg.state.nv.us/nrs/nrs-449.html" TargetMode="External"/><Relationship Id="rId85" Type="http://schemas.openxmlformats.org/officeDocument/2006/relationships/hyperlink" Target="https://www.leg.state.nv.us/nrs/nrs-632.html" TargetMode="External"/><Relationship Id="rId3" Type="http://schemas.openxmlformats.org/officeDocument/2006/relationships/hyperlink" Target="https://www.leg.state.nv.us/nrs/nrs-632.html" TargetMode="External"/><Relationship Id="rId12" Type="http://schemas.openxmlformats.org/officeDocument/2006/relationships/hyperlink" Target="https://www.leg.state.nv.us/nrs/nrs-689a.html" TargetMode="External"/><Relationship Id="rId17" Type="http://schemas.openxmlformats.org/officeDocument/2006/relationships/hyperlink" Target="https://www.leg.state.nv.us/Division/Legal/LawLibrary/NRS/NRS-202.html" TargetMode="External"/><Relationship Id="rId25" Type="http://schemas.openxmlformats.org/officeDocument/2006/relationships/hyperlink" Target="https://doe.nv.gov/" TargetMode="External"/><Relationship Id="rId33" Type="http://schemas.openxmlformats.org/officeDocument/2006/relationships/hyperlink" Target="https://www.leg.state.nv.us/nrs/nrs-449.html" TargetMode="External"/><Relationship Id="rId38" Type="http://schemas.openxmlformats.org/officeDocument/2006/relationships/hyperlink" Target="https://www.leg.state.nv.us/nrs/nrs-632.html" TargetMode="External"/><Relationship Id="rId46" Type="http://schemas.openxmlformats.org/officeDocument/2006/relationships/hyperlink" Target="https://www.leg.state.nv.us/const/nvconst.html" TargetMode="External"/><Relationship Id="rId59" Type="http://schemas.openxmlformats.org/officeDocument/2006/relationships/hyperlink" Target="https://www.leg.state.nv.us/nrs/nrs-449.html" TargetMode="External"/><Relationship Id="rId67" Type="http://schemas.openxmlformats.org/officeDocument/2006/relationships/hyperlink" Target="https://www.leg.state.nv.us/Division/Legal/LawLibrary/NRS/NRS-202.html" TargetMode="External"/><Relationship Id="rId20" Type="http://schemas.openxmlformats.org/officeDocument/2006/relationships/hyperlink" Target="https://www.leg.state.nv.us/const/nvconst.html" TargetMode="External"/><Relationship Id="rId41" Type="http://schemas.openxmlformats.org/officeDocument/2006/relationships/hyperlink" Target="https://www.leg.state.nv.us/const/nvconst.html" TargetMode="External"/><Relationship Id="rId54" Type="http://schemas.openxmlformats.org/officeDocument/2006/relationships/hyperlink" Target="https://www.leg.state.nv.us/NRS/NRS-293.html" TargetMode="External"/><Relationship Id="rId62" Type="http://schemas.openxmlformats.org/officeDocument/2006/relationships/hyperlink" Target="https://www.leg.state.nv.us/nrs/nrs-632.html" TargetMode="External"/><Relationship Id="rId70" Type="http://schemas.openxmlformats.org/officeDocument/2006/relationships/hyperlink" Target="https://www.leg.state.nv.us/const/nvconst.html" TargetMode="External"/><Relationship Id="rId75" Type="http://schemas.openxmlformats.org/officeDocument/2006/relationships/hyperlink" Target="https://www.leg.state.nv.us/nrs/nrs-392.html" TargetMode="External"/><Relationship Id="rId83" Type="http://schemas.openxmlformats.org/officeDocument/2006/relationships/hyperlink" Target="https://www.leg.state.nv.us/nrs/nrs-632.html" TargetMode="External"/><Relationship Id="rId88" Type="http://schemas.openxmlformats.org/officeDocument/2006/relationships/hyperlink" Target="https://www.leg.state.nv.us/const/nvconst.html" TargetMode="External"/><Relationship Id="rId91" Type="http://schemas.openxmlformats.org/officeDocument/2006/relationships/hyperlink" Target="https://www.leg.state.nv.us/const/nvconst.html" TargetMode="External"/><Relationship Id="rId1" Type="http://schemas.openxmlformats.org/officeDocument/2006/relationships/hyperlink" Target="https://www.leg.state.nv.us/NRS/NRS-293.html" TargetMode="External"/><Relationship Id="rId6" Type="http://schemas.openxmlformats.org/officeDocument/2006/relationships/hyperlink" Target="https://www.leg.state.nv.us/nrs/nrs-449.html" TargetMode="External"/><Relationship Id="rId15" Type="http://schemas.openxmlformats.org/officeDocument/2006/relationships/hyperlink" Target="https://casetext.com/regulation/nevada-administrative-code/chapter-686a-insurance-trade-practices-and-frauds/unfair-practices/standards-concerning-claims/section-686a680-standards-applicable-to-insurers-under-automobile-policies" TargetMode="External"/><Relationship Id="rId23" Type="http://schemas.openxmlformats.org/officeDocument/2006/relationships/hyperlink" Target="https://www.leg.state.nv.us/NRS/NRS-392.html" TargetMode="External"/><Relationship Id="rId28" Type="http://schemas.openxmlformats.org/officeDocument/2006/relationships/hyperlink" Target="https://www.leg.state.nv.us/nrs/nrs-389.html" TargetMode="External"/><Relationship Id="rId36" Type="http://schemas.openxmlformats.org/officeDocument/2006/relationships/hyperlink" Target="https://www.leg.state.nv.us/nrs/nrs-632.html" TargetMode="External"/><Relationship Id="rId49" Type="http://schemas.openxmlformats.org/officeDocument/2006/relationships/hyperlink" Target="https://www.leg.state.nv.us/NRS/NRS-392.html" TargetMode="External"/><Relationship Id="rId57" Type="http://schemas.openxmlformats.org/officeDocument/2006/relationships/hyperlink" Target="https://www.leg.state.nv.us/nrs/nrs-449.html" TargetMode="External"/><Relationship Id="rId10" Type="http://schemas.openxmlformats.org/officeDocument/2006/relationships/hyperlink" Target="https://law.justia.com/codes/nevada/chapter-641a/statute-641a-310/" TargetMode="External"/><Relationship Id="rId31" Type="http://schemas.openxmlformats.org/officeDocument/2006/relationships/hyperlink" Target="https://www.leg.state.nv.us/const/nvconst.html" TargetMode="External"/><Relationship Id="rId44" Type="http://schemas.openxmlformats.org/officeDocument/2006/relationships/hyperlink" Target="https://www.leg.state.nv.us/Division/Legal/LawLibrary/NRS/NRS-202.html" TargetMode="External"/><Relationship Id="rId52" Type="http://schemas.openxmlformats.org/officeDocument/2006/relationships/hyperlink" Target="https://www.leg.state.nv.us/nrs/nrs-392.html" TargetMode="External"/><Relationship Id="rId60" Type="http://schemas.openxmlformats.org/officeDocument/2006/relationships/hyperlink" Target="https://www.leg.state.nv.us/nrs/nrs-632.html" TargetMode="External"/><Relationship Id="rId65" Type="http://schemas.openxmlformats.org/officeDocument/2006/relationships/hyperlink" Target="https://www.leg.state.nv.us/nrs/nrs-432b.html" TargetMode="External"/><Relationship Id="rId73" Type="http://schemas.openxmlformats.org/officeDocument/2006/relationships/hyperlink" Target="https://www.leg.state.nv.us/nrs/nrs-392.html" TargetMode="External"/><Relationship Id="rId78" Type="http://schemas.openxmlformats.org/officeDocument/2006/relationships/hyperlink" Target="https://www.leg.state.nv.us/const/nvconst.html" TargetMode="External"/><Relationship Id="rId81" Type="http://schemas.openxmlformats.org/officeDocument/2006/relationships/hyperlink" Target="https://www.leg.state.nv.us/nrs/nrs-449.html" TargetMode="External"/><Relationship Id="rId86" Type="http://schemas.openxmlformats.org/officeDocument/2006/relationships/hyperlink" Target="https://www.leg.state.nv.us/nrs/nrs-689a.html" TargetMode="External"/><Relationship Id="rId4" Type="http://schemas.openxmlformats.org/officeDocument/2006/relationships/hyperlink" Target="https://www.leg.state.nv.us/nrs/nrs-449.html" TargetMode="External"/><Relationship Id="rId9" Type="http://schemas.openxmlformats.org/officeDocument/2006/relationships/hyperlink" Target="https://www.leg.state.nv.us/nrs/nrs-632.html" TargetMode="External"/><Relationship Id="rId13" Type="http://schemas.openxmlformats.org/officeDocument/2006/relationships/hyperlink" Target="https://www.leg.state.nv.us/const/nvconst.html" TargetMode="External"/><Relationship Id="rId18" Type="http://schemas.openxmlformats.org/officeDocument/2006/relationships/hyperlink" Target="https://www.leg.state.nv.us/Division/Legal/LawLibrary/NRS/NRS-202.html" TargetMode="External"/><Relationship Id="rId39" Type="http://schemas.openxmlformats.org/officeDocument/2006/relationships/hyperlink" Target="https://www.leg.state.nv.us/nrs/nrs-689a.html" TargetMode="External"/><Relationship Id="rId34" Type="http://schemas.openxmlformats.org/officeDocument/2006/relationships/hyperlink" Target="https://www.leg.state.nv.us/nrs/nrs-449.html" TargetMode="External"/><Relationship Id="rId50" Type="http://schemas.openxmlformats.org/officeDocument/2006/relationships/hyperlink" Target="https://www.leg.state.nv.us/nrs/nrs-392.html" TargetMode="External"/><Relationship Id="rId55" Type="http://schemas.openxmlformats.org/officeDocument/2006/relationships/hyperlink" Target="https://www.leg.state.nv.us/const/nvconst.html" TargetMode="External"/><Relationship Id="rId76" Type="http://schemas.openxmlformats.org/officeDocument/2006/relationships/hyperlink" Target="https://doe.nv.gov/" TargetMode="External"/><Relationship Id="rId7" Type="http://schemas.openxmlformats.org/officeDocument/2006/relationships/hyperlink" Target="https://www.leg.state.nv.us/nrs/nrs-632.html" TargetMode="External"/><Relationship Id="rId71" Type="http://schemas.openxmlformats.org/officeDocument/2006/relationships/hyperlink" Target="https://www.leg.state.nv.us/const/nvconst.html" TargetMode="External"/><Relationship Id="rId92" Type="http://schemas.openxmlformats.org/officeDocument/2006/relationships/hyperlink" Target="https://www.leg.state.nv.us/NRS/NRS-392.html" TargetMode="External"/><Relationship Id="rId2" Type="http://schemas.openxmlformats.org/officeDocument/2006/relationships/hyperlink" Target="https://www.leg.state.nv.us/const/nvconst.html" TargetMode="External"/><Relationship Id="rId29" Type="http://schemas.openxmlformats.org/officeDocument/2006/relationships/hyperlink" Target="https://law.justia.com/codes/nevada/chapter-424/statute-424-0445/" TargetMode="External"/><Relationship Id="rId24" Type="http://schemas.openxmlformats.org/officeDocument/2006/relationships/hyperlink" Target="https://www.leg.state.nv.us/nrs/nrs-392.html" TargetMode="External"/><Relationship Id="rId40" Type="http://schemas.openxmlformats.org/officeDocument/2006/relationships/hyperlink" Target="https://www.leg.state.nv.us/nrs/nrs-689a.html" TargetMode="External"/><Relationship Id="rId45" Type="http://schemas.openxmlformats.org/officeDocument/2006/relationships/hyperlink" Target="https://www.leg.state.nv.us/const/nvconst.html" TargetMode="External"/><Relationship Id="rId66" Type="http://schemas.openxmlformats.org/officeDocument/2006/relationships/hyperlink" Target="https://www.leg.state.nv.us/Division/Legal/LawLibrary/NRS/NRS-202.html" TargetMode="External"/><Relationship Id="rId87" Type="http://schemas.openxmlformats.org/officeDocument/2006/relationships/hyperlink" Target="https://www.leg.state.nv.us/const/nvconst.html" TargetMode="External"/><Relationship Id="rId61" Type="http://schemas.openxmlformats.org/officeDocument/2006/relationships/hyperlink" Target="https://www.leg.state.nv.us/nrs/nrs-632.html" TargetMode="External"/><Relationship Id="rId82" Type="http://schemas.openxmlformats.org/officeDocument/2006/relationships/hyperlink" Target="https://www.leg.state.nv.us/nrs/nrs-449.html" TargetMode="External"/><Relationship Id="rId19" Type="http://schemas.openxmlformats.org/officeDocument/2006/relationships/hyperlink" Target="https://www.leg.state.nv.us/const/nvconst.html" TargetMode="External"/></Relationships>
</file>

<file path=xl/worksheets/_rels/sheet40.xml.rels><?xml version="1.0" encoding="UTF-8" standalone="yes"?>
<Relationships xmlns="http://schemas.openxmlformats.org/package/2006/relationships"><Relationship Id="rId13" Type="http://schemas.openxmlformats.org/officeDocument/2006/relationships/hyperlink" Target="http://www.gencourt.state.nh.us/rsa/html/XLIII/457/457-37.htm" TargetMode="External"/><Relationship Id="rId18" Type="http://schemas.openxmlformats.org/officeDocument/2006/relationships/hyperlink" Target="http://www.gencourt.state.nh.us/rsa/html/XV/193/193-1.htm" TargetMode="External"/><Relationship Id="rId26" Type="http://schemas.openxmlformats.org/officeDocument/2006/relationships/hyperlink" Target="https://www.gencourt.state.nh.us/rsa/html/XII/169-C/169-C-32.htm" TargetMode="External"/><Relationship Id="rId39" Type="http://schemas.openxmlformats.org/officeDocument/2006/relationships/hyperlink" Target="https://www.gencourt.state.nh.us/rsa/html/LXIV/674/674-76.htm" TargetMode="External"/><Relationship Id="rId21" Type="http://schemas.openxmlformats.org/officeDocument/2006/relationships/hyperlink" Target="https://casetext.com/statute/new-hampshire-revised-statutes/title-12-public-safety-and-welfare/chapter-170-g-services-for-children-youth-and-families/foster-care-childrens-bill-of-rights/section-170-g21-effective-until-712025-foster-care-childrens-bill-of-rights" TargetMode="External"/><Relationship Id="rId34" Type="http://schemas.openxmlformats.org/officeDocument/2006/relationships/hyperlink" Target="http://www.gencourt.state.nh.us/rsa/html/X/141-C/141-C-20-c.htm" TargetMode="External"/><Relationship Id="rId42" Type="http://schemas.openxmlformats.org/officeDocument/2006/relationships/hyperlink" Target="http://www.gencourt.state.nh.us/rsa/html/xxxvii/420-a/420-a-mrg.htm" TargetMode="External"/><Relationship Id="rId47" Type="http://schemas.openxmlformats.org/officeDocument/2006/relationships/hyperlink" Target="http://www.gencourt.state.nh.us/rsa/html/XLIII/457/457-37.htm" TargetMode="External"/><Relationship Id="rId50" Type="http://schemas.openxmlformats.org/officeDocument/2006/relationships/hyperlink" Target="http://www.gencourt.state.nh.us/rsa/html/XLIII/457/457-37.htm" TargetMode="External"/><Relationship Id="rId55" Type="http://schemas.openxmlformats.org/officeDocument/2006/relationships/hyperlink" Target="https://www.education.nh.gov/" TargetMode="External"/><Relationship Id="rId63" Type="http://schemas.openxmlformats.org/officeDocument/2006/relationships/hyperlink" Target="http://www.gencourt.state.nh.us/rsa/html/XLIII/457/457-37.htm" TargetMode="External"/><Relationship Id="rId7" Type="http://schemas.openxmlformats.org/officeDocument/2006/relationships/hyperlink" Target="https://www.gencourt.state.nh.us/rsa/html/XII/169-C/169-C-32.htm" TargetMode="External"/><Relationship Id="rId2" Type="http://schemas.openxmlformats.org/officeDocument/2006/relationships/hyperlink" Target="http://www.gencourt.state.nh.us/rsa/html/XLIII/457/457-37.htm" TargetMode="External"/><Relationship Id="rId16" Type="http://schemas.openxmlformats.org/officeDocument/2006/relationships/hyperlink" Target="http://www.gencourt.state.nh.us/rsa/html/XV/193/193-1.htm" TargetMode="External"/><Relationship Id="rId29" Type="http://schemas.openxmlformats.org/officeDocument/2006/relationships/hyperlink" Target="https://www.gencourt.state.nh.us/rsa/html/LV/546-C/546-C-2.htm" TargetMode="External"/><Relationship Id="rId11" Type="http://schemas.openxmlformats.org/officeDocument/2006/relationships/hyperlink" Target="http://www.gencourt.state.nh.us/rsa/html/XLIII/457/457-37.htm" TargetMode="External"/><Relationship Id="rId24" Type="http://schemas.openxmlformats.org/officeDocument/2006/relationships/hyperlink" Target="http://www.gencourt.state.nh.us/rsa/html/xxxvii/420-a/420-a-mrg.htm" TargetMode="External"/><Relationship Id="rId32" Type="http://schemas.openxmlformats.org/officeDocument/2006/relationships/hyperlink" Target="http://www.gencourt.state.nh.us/rsa/html/XLIII/457/457-37.htm" TargetMode="External"/><Relationship Id="rId37" Type="http://schemas.openxmlformats.org/officeDocument/2006/relationships/hyperlink" Target="http://www.gencourt.state.nh.us/rsa/html/XV/193/193-1.htm" TargetMode="External"/><Relationship Id="rId40" Type="http://schemas.openxmlformats.org/officeDocument/2006/relationships/hyperlink" Target="https://www.gencourt.state.nh.us/rsa/html/LXIII/657/657-1.htm" TargetMode="External"/><Relationship Id="rId45" Type="http://schemas.openxmlformats.org/officeDocument/2006/relationships/hyperlink" Target="https://www.gencourt.state.nh.us/rsa/html/XIII/179/179-5.htm" TargetMode="External"/><Relationship Id="rId53" Type="http://schemas.openxmlformats.org/officeDocument/2006/relationships/hyperlink" Target="https://www.education.nh.gov/" TargetMode="External"/><Relationship Id="rId58" Type="http://schemas.openxmlformats.org/officeDocument/2006/relationships/hyperlink" Target="http://www.gencourt.state.nh.us/rsa/html/xxxvii/420-a/420-a-mrg.htm" TargetMode="External"/><Relationship Id="rId5" Type="http://schemas.openxmlformats.org/officeDocument/2006/relationships/hyperlink" Target="https://casetext.com/statute/new-hampshire-revised-statutes/title-37-insurance/chapter-420-c-preferred-provider-agreements/section-420-c5-discrimination-prohibited" TargetMode="External"/><Relationship Id="rId61" Type="http://schemas.openxmlformats.org/officeDocument/2006/relationships/hyperlink" Target="http://www.gencourt.state.nh.us/rsa/html/XLIII/457/457-37.htm" TargetMode="External"/><Relationship Id="rId19" Type="http://schemas.openxmlformats.org/officeDocument/2006/relationships/hyperlink" Target="https://www.education.nh.gov/" TargetMode="External"/><Relationship Id="rId14" Type="http://schemas.openxmlformats.org/officeDocument/2006/relationships/hyperlink" Target="http://www.gencourt.state.nh.us/rsa/html/XLIII/457/457-37.htm" TargetMode="External"/><Relationship Id="rId22" Type="http://schemas.openxmlformats.org/officeDocument/2006/relationships/hyperlink" Target="https://www.gencourt.state.nh.us/rsa/html/LXIII/657/657-1.htm" TargetMode="External"/><Relationship Id="rId27" Type="http://schemas.openxmlformats.org/officeDocument/2006/relationships/hyperlink" Target="https://www.gencourt.state.nh.us/rsa/html/XIII/179/179-5.htm" TargetMode="External"/><Relationship Id="rId30" Type="http://schemas.openxmlformats.org/officeDocument/2006/relationships/hyperlink" Target="http://www.gencourt.state.nh.us/rsa/html/XLIII/457/457-37.htm" TargetMode="External"/><Relationship Id="rId35" Type="http://schemas.openxmlformats.org/officeDocument/2006/relationships/hyperlink" Target="http://www.gencourt.state.nh.us/rsa/html/XV/193/193-1.htm" TargetMode="External"/><Relationship Id="rId43" Type="http://schemas.openxmlformats.org/officeDocument/2006/relationships/hyperlink" Target="http://www.gencourt.state.nh.us/rsa/html/XLIII/457/457-37.htm" TargetMode="External"/><Relationship Id="rId48" Type="http://schemas.openxmlformats.org/officeDocument/2006/relationships/hyperlink" Target="http://www.gencourt.state.nh.us/rsa/html/XLIII/457/457-37.htm" TargetMode="External"/><Relationship Id="rId56" Type="http://schemas.openxmlformats.org/officeDocument/2006/relationships/hyperlink" Target="https://www.gencourt.state.nh.us/rsa/html/LXIII/657/657-1.htm" TargetMode="External"/><Relationship Id="rId64" Type="http://schemas.openxmlformats.org/officeDocument/2006/relationships/hyperlink" Target="http://www.gencourt.state.nh.us/rsa/html/X/141-C/141-C-20-c.htm" TargetMode="External"/><Relationship Id="rId8" Type="http://schemas.openxmlformats.org/officeDocument/2006/relationships/hyperlink" Target="https://www.gencourt.state.nh.us/rsa/html/XIII/179/179-5.htm" TargetMode="External"/><Relationship Id="rId51" Type="http://schemas.openxmlformats.org/officeDocument/2006/relationships/hyperlink" Target="http://www.gencourt.state.nh.us/rsa/html/X/141-C/141-C-20-c.htm" TargetMode="External"/><Relationship Id="rId3" Type="http://schemas.openxmlformats.org/officeDocument/2006/relationships/hyperlink" Target="http://www.gencourt.state.nh.us/rsa/html/xxxvii/420-a/420-a-mrg.htm" TargetMode="External"/><Relationship Id="rId12" Type="http://schemas.openxmlformats.org/officeDocument/2006/relationships/hyperlink" Target="http://www.gencourt.state.nh.us/rsa/html/XLIII/457/457-37.htm" TargetMode="External"/><Relationship Id="rId17" Type="http://schemas.openxmlformats.org/officeDocument/2006/relationships/hyperlink" Target="https://www.education.nh.gov/node/3781" TargetMode="External"/><Relationship Id="rId25" Type="http://schemas.openxmlformats.org/officeDocument/2006/relationships/hyperlink" Target="http://www.gencourt.state.nh.us/rsa/html/XLIII/457/457-37.htm" TargetMode="External"/><Relationship Id="rId33" Type="http://schemas.openxmlformats.org/officeDocument/2006/relationships/hyperlink" Target="http://www.gencourt.state.nh.us/rsa/html/XLIII/457/457-37.htm" TargetMode="External"/><Relationship Id="rId38" Type="http://schemas.openxmlformats.org/officeDocument/2006/relationships/hyperlink" Target="https://www.education.nh.gov/" TargetMode="External"/><Relationship Id="rId46" Type="http://schemas.openxmlformats.org/officeDocument/2006/relationships/hyperlink" Target="https://www.gencourt.state.nh.us/rsa/html/XIII/179/179-10.htm" TargetMode="External"/><Relationship Id="rId59" Type="http://schemas.openxmlformats.org/officeDocument/2006/relationships/hyperlink" Target="http://www.gencourt.state.nh.us/rsa/html/XLIII/457/457-37.htm" TargetMode="External"/><Relationship Id="rId20" Type="http://schemas.openxmlformats.org/officeDocument/2006/relationships/hyperlink" Target="https://law.justia.com/codes/new-hampshire/2022/title-xv/title-186/section-186-11/" TargetMode="External"/><Relationship Id="rId41" Type="http://schemas.openxmlformats.org/officeDocument/2006/relationships/hyperlink" Target="http://www.gencourt.state.nh.us/rsa/html/XLIII/457/457-37.htm" TargetMode="External"/><Relationship Id="rId54" Type="http://schemas.openxmlformats.org/officeDocument/2006/relationships/hyperlink" Target="http://www.gencourt.state.nh.us/rsa/html/XV/193/193-1.htm" TargetMode="External"/><Relationship Id="rId62" Type="http://schemas.openxmlformats.org/officeDocument/2006/relationships/hyperlink" Target="http://www.gencourt.state.nh.us/rsa/html/XLIII/457/457-37.htm" TargetMode="External"/><Relationship Id="rId1" Type="http://schemas.openxmlformats.org/officeDocument/2006/relationships/hyperlink" Target="https://www.gencourt.state.nh.us/rsa/html/LXIII/657/657-1.htm" TargetMode="External"/><Relationship Id="rId6" Type="http://schemas.openxmlformats.org/officeDocument/2006/relationships/hyperlink" Target="https://casetext.com/statute/new-hampshire-revised-statutes/title-37-insurance/chapter-420-c-preferred-provider-agreements/section-420-c5-discrimination-prohibited" TargetMode="External"/><Relationship Id="rId15" Type="http://schemas.openxmlformats.org/officeDocument/2006/relationships/hyperlink" Target="http://www.gencourt.state.nh.us/rsa/html/X/141-C/141-C-20-c.htm" TargetMode="External"/><Relationship Id="rId23" Type="http://schemas.openxmlformats.org/officeDocument/2006/relationships/hyperlink" Target="http://www.gencourt.state.nh.us/rsa/html/XLIII/457/457-37.htm" TargetMode="External"/><Relationship Id="rId28" Type="http://schemas.openxmlformats.org/officeDocument/2006/relationships/hyperlink" Target="https://www.gencourt.state.nh.us/rsa/html/XIII/179/179-10.htm" TargetMode="External"/><Relationship Id="rId36" Type="http://schemas.openxmlformats.org/officeDocument/2006/relationships/hyperlink" Target="https://www.education.nh.gov/node/3781" TargetMode="External"/><Relationship Id="rId49" Type="http://schemas.openxmlformats.org/officeDocument/2006/relationships/hyperlink" Target="http://www.gencourt.state.nh.us/rsa/html/XLIII/457/457-37.htm" TargetMode="External"/><Relationship Id="rId57" Type="http://schemas.openxmlformats.org/officeDocument/2006/relationships/hyperlink" Target="http://www.gencourt.state.nh.us/rsa/html/XLIII/457/457-37.htm" TargetMode="External"/><Relationship Id="rId10" Type="http://schemas.openxmlformats.org/officeDocument/2006/relationships/hyperlink" Target="https://www.gencourt.state.nh.us/rsa/html/LV/546-C/546-C-2.htm" TargetMode="External"/><Relationship Id="rId31" Type="http://schemas.openxmlformats.org/officeDocument/2006/relationships/hyperlink" Target="http://www.gencourt.state.nh.us/rsa/html/XLIII/457/457-37.htm" TargetMode="External"/><Relationship Id="rId44" Type="http://schemas.openxmlformats.org/officeDocument/2006/relationships/hyperlink" Target="https://www.gencourt.state.nh.us/rsa/html/XII/169-C/169-C-32.htm" TargetMode="External"/><Relationship Id="rId52" Type="http://schemas.openxmlformats.org/officeDocument/2006/relationships/hyperlink" Target="http://www.gencourt.state.nh.us/rsa/html/XV/193/193-1.htm" TargetMode="External"/><Relationship Id="rId60" Type="http://schemas.openxmlformats.org/officeDocument/2006/relationships/hyperlink" Target="http://www.gencourt.state.nh.us/rsa/html/XLIII/457/457-37.htm" TargetMode="External"/><Relationship Id="rId4" Type="http://schemas.openxmlformats.org/officeDocument/2006/relationships/hyperlink" Target="http://www.gencourt.state.nh.us/rsa/html/XLIII/457/457-37.htm" TargetMode="External"/><Relationship Id="rId9" Type="http://schemas.openxmlformats.org/officeDocument/2006/relationships/hyperlink" Target="https://www.gencourt.state.nh.us/rsa/html/XIII/179/179-10.htm"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lis.njleg.state.nj.us/nxt/gateway.dll/statutes%2F1%2F15696%2F17461" TargetMode="External"/><Relationship Id="rId21" Type="http://schemas.openxmlformats.org/officeDocument/2006/relationships/hyperlink" Target="https://law.justia.com/codes/new-jersey/title-10/section-10-5-12/" TargetMode="External"/><Relationship Id="rId42" Type="http://schemas.openxmlformats.org/officeDocument/2006/relationships/hyperlink" Target="https://lis.njleg.state.nj.us/nxt/gateway.dll/statutes%2F1%2F112%2F1927" TargetMode="External"/><Relationship Id="rId47" Type="http://schemas.openxmlformats.org/officeDocument/2006/relationships/hyperlink" Target="https://casetext.com/statute/new-jersey-statutes/title-17-corporations-and-institutions-for-finance-and-insurance/chapter-1748a/section-1748a-7bb-medical-service-corporation-coverage-for-contraceptives" TargetMode="External"/><Relationship Id="rId63" Type="http://schemas.openxmlformats.org/officeDocument/2006/relationships/hyperlink" Target="https://lis.njleg.state.nj.us/nxt/gateway.dll/statutes%2F1%2F112%2F1925" TargetMode="External"/><Relationship Id="rId68" Type="http://schemas.openxmlformats.org/officeDocument/2006/relationships/hyperlink" Target="https://lis.njleg.state.nj.us/nxt/gateway.dll/statutes%2F1%2F112%2F1927" TargetMode="External"/><Relationship Id="rId84" Type="http://schemas.openxmlformats.org/officeDocument/2006/relationships/hyperlink" Target="https://lis.njleg.state.nj.us/nxt/gateway.dll/statutes%2F1%2F112%2F1927" TargetMode="External"/><Relationship Id="rId89" Type="http://schemas.openxmlformats.org/officeDocument/2006/relationships/hyperlink" Target="https://lis.njleg.state.nj.us/nxt/gateway.dll/statutes%2F1%2F112%2F1926" TargetMode="External"/><Relationship Id="rId16" Type="http://schemas.openxmlformats.org/officeDocument/2006/relationships/hyperlink" Target="https://law.justia.com/codes/new-jersey/title-45/section-45-8b-44/" TargetMode="External"/><Relationship Id="rId11" Type="http://schemas.openxmlformats.org/officeDocument/2006/relationships/hyperlink" Target="https://lis.njleg.state.nj.us/nxt/gateway.dll/statutes%2F1%2F112%2F1926" TargetMode="External"/><Relationship Id="rId32" Type="http://schemas.openxmlformats.org/officeDocument/2006/relationships/hyperlink" Target="https://lis.njleg.state.nj.us/nxt/gateway.dll/statutes%2F1%2F112%2F1925" TargetMode="External"/><Relationship Id="rId37" Type="http://schemas.openxmlformats.org/officeDocument/2006/relationships/hyperlink" Target="https://lis.njleg.state.nj.us/nxt/gateway.dll/statutes%2F1%2F112%2F1927" TargetMode="External"/><Relationship Id="rId53" Type="http://schemas.openxmlformats.org/officeDocument/2006/relationships/hyperlink" Target="https://lis.njleg.state.nj.us/nxt/gateway.dll/statutes%2F1%2F15696%2F17458" TargetMode="External"/><Relationship Id="rId58" Type="http://schemas.openxmlformats.org/officeDocument/2006/relationships/hyperlink" Target="https://lis.njleg.state.nj.us/nxt/gateway.dll/statutes%2F1%2F112%2F1926" TargetMode="External"/><Relationship Id="rId74" Type="http://schemas.openxmlformats.org/officeDocument/2006/relationships/hyperlink" Target="https://lis.njleg.state.nj.us/nxt/gateway.dll/statutes%2F1%2F2753%2F3148" TargetMode="External"/><Relationship Id="rId79" Type="http://schemas.openxmlformats.org/officeDocument/2006/relationships/hyperlink" Target="https://lis.njleg.state.nj.us/nxt/gateway.dll/statutes%2F1%2F19990%2F20960" TargetMode="External"/><Relationship Id="rId5" Type="http://schemas.openxmlformats.org/officeDocument/2006/relationships/hyperlink" Target="https://lis.njleg.state.nj.us/nxt/gateway.dll/statutes%2F1%2F112%2F1927" TargetMode="External"/><Relationship Id="rId90" Type="http://schemas.openxmlformats.org/officeDocument/2006/relationships/hyperlink" Target="https://lis.njleg.state.nj.us/nxt/gateway.dll/statutes%2F1%2F112%2F1927" TargetMode="External"/><Relationship Id="rId22" Type="http://schemas.openxmlformats.org/officeDocument/2006/relationships/hyperlink" Target="https://lis.njleg.state.nj.us/nxt/gateway.dll/statutes%2F1%2F7044%2F7144" TargetMode="External"/><Relationship Id="rId27" Type="http://schemas.openxmlformats.org/officeDocument/2006/relationships/hyperlink" Target="https://lis.njleg.state.nj.us/nxt/gateway.dll/statutes%2F1%2F15696%2F17458" TargetMode="External"/><Relationship Id="rId43" Type="http://schemas.openxmlformats.org/officeDocument/2006/relationships/hyperlink" Target="https://lis.njleg.state.nj.us/nxt/gateway.dll/statutes%2F1%2F112%2F1927" TargetMode="External"/><Relationship Id="rId48" Type="http://schemas.openxmlformats.org/officeDocument/2006/relationships/hyperlink" Target="https://lis.njleg.state.nj.us/nxt/gateway.dll/statutes%2F1%2F7044%2F7144" TargetMode="External"/><Relationship Id="rId64" Type="http://schemas.openxmlformats.org/officeDocument/2006/relationships/hyperlink" Target="https://lis.njleg.state.nj.us/nxt/gateway.dll/statutes%2F1%2F112%2F1926" TargetMode="External"/><Relationship Id="rId69" Type="http://schemas.openxmlformats.org/officeDocument/2006/relationships/hyperlink" Target="https://lis.njleg.state.nj.us/nxt/gateway.dll/statutes%2F1%2F112%2F1927" TargetMode="External"/><Relationship Id="rId8" Type="http://schemas.openxmlformats.org/officeDocument/2006/relationships/hyperlink" Target="https://lis.njleg.state.nj.us/nxt/gateway.dll/statutes%2F1%2F112%2F1927" TargetMode="External"/><Relationship Id="rId51" Type="http://schemas.openxmlformats.org/officeDocument/2006/relationships/hyperlink" Target="https://lis.njleg.state.nj.us/nxt/gateway.dll/statutes%2F1%2F22143%2F22155" TargetMode="External"/><Relationship Id="rId72" Type="http://schemas.openxmlformats.org/officeDocument/2006/relationships/hyperlink" Target="https://lis.njleg.state.nj.us/nxt/gateway.dll?f=templates&amp;fn=default.htm&amp;vid=Publish:10.1048/Enu" TargetMode="External"/><Relationship Id="rId80" Type="http://schemas.openxmlformats.org/officeDocument/2006/relationships/hyperlink" Target="https://lis.njleg.state.nj.us/nxt/gateway.dll/statutes%2F1%2F112%2F1926" TargetMode="External"/><Relationship Id="rId85" Type="http://schemas.openxmlformats.org/officeDocument/2006/relationships/hyperlink" Target="https://lis.njleg.state.nj.us/nxt/gateway.dll/statutes%2F1%2F112%2F1927" TargetMode="External"/><Relationship Id="rId93" Type="http://schemas.openxmlformats.org/officeDocument/2006/relationships/hyperlink" Target="https://lis.njleg.state.nj.us/nxt/gateway.dll/statutes%2F1%2F11136%2F14162" TargetMode="External"/><Relationship Id="rId3" Type="http://schemas.openxmlformats.org/officeDocument/2006/relationships/hyperlink" Target="https://lis.njleg.state.nj.us/nxt/gateway.dll/statutes%2F1%2F112%2F1926" TargetMode="External"/><Relationship Id="rId12" Type="http://schemas.openxmlformats.org/officeDocument/2006/relationships/hyperlink" Target="https://lis.njleg.state.nj.us/nxt/gateway.dll/statutes%2F1%2F112%2F1927" TargetMode="External"/><Relationship Id="rId17" Type="http://schemas.openxmlformats.org/officeDocument/2006/relationships/hyperlink" Target="https://lis.njleg.state.nj.us/nxt/gateway.dll/statutes%2F1%2F11136%2F14162" TargetMode="External"/><Relationship Id="rId25" Type="http://schemas.openxmlformats.org/officeDocument/2006/relationships/hyperlink" Target="https://lis.njleg.state.nj.us/nxt/gateway.dll/statutes%2F1%2F22143%2F22155" TargetMode="External"/><Relationship Id="rId33" Type="http://schemas.openxmlformats.org/officeDocument/2006/relationships/hyperlink" Target="https://lis.njleg.state.nj.us/nxt/gateway.dll/statutes%2F1%2F112%2F1926" TargetMode="External"/><Relationship Id="rId38" Type="http://schemas.openxmlformats.org/officeDocument/2006/relationships/hyperlink" Target="https://lis.njleg.state.nj.us/nxt/gateway.dll/statutes%2F1%2F112%2F1927" TargetMode="External"/><Relationship Id="rId46" Type="http://schemas.openxmlformats.org/officeDocument/2006/relationships/hyperlink" Target="https://casetext.com/statute/new-jersey-statutes/title-26-health-and-vital-statistics/chapter-262s/section-262s-39-health-benefit-plans-coverage-for-abortion-certain-religious-employers-exempt" TargetMode="External"/><Relationship Id="rId59" Type="http://schemas.openxmlformats.org/officeDocument/2006/relationships/hyperlink" Target="https://lis.njleg.state.nj.us/nxt/gateway.dll/statutes%2F1%2F112%2F1927" TargetMode="External"/><Relationship Id="rId67" Type="http://schemas.openxmlformats.org/officeDocument/2006/relationships/hyperlink" Target="https://lis.njleg.state.nj.us/nxt/gateway.dll?f=templates&amp;fn=default.htm&amp;vid=Publish:10.1048/Enu" TargetMode="External"/><Relationship Id="rId20" Type="http://schemas.openxmlformats.org/officeDocument/2006/relationships/hyperlink" Target="https://law.justia.com/codes/new-jersey/title-10/section-10-5-12/" TargetMode="External"/><Relationship Id="rId41" Type="http://schemas.openxmlformats.org/officeDocument/2006/relationships/hyperlink" Target="https://lis.njleg.state.nj.us/nxt/gateway.dll/statutes%2F1%2F112%2F1926" TargetMode="External"/><Relationship Id="rId54" Type="http://schemas.openxmlformats.org/officeDocument/2006/relationships/hyperlink" Target="https://www.state.nj.us/education/code/current/title6a/chap16.pdf" TargetMode="External"/><Relationship Id="rId62" Type="http://schemas.openxmlformats.org/officeDocument/2006/relationships/hyperlink" Target="https://lis.njleg.state.nj.us/nxt/gateway.dll/statutes%2F1%2F112%2F1927" TargetMode="External"/><Relationship Id="rId70" Type="http://schemas.openxmlformats.org/officeDocument/2006/relationships/hyperlink" Target="https://lis.njleg.state.nj.us/nxt/gateway.dll/statutes%2F1%2F11136%2F14162" TargetMode="External"/><Relationship Id="rId75" Type="http://schemas.openxmlformats.org/officeDocument/2006/relationships/hyperlink" Target="https://lis.njleg.state.nj.us/nxt/gateway.dll/statutes%2F1%2F22143%2F22155" TargetMode="External"/><Relationship Id="rId83" Type="http://schemas.openxmlformats.org/officeDocument/2006/relationships/hyperlink" Target="https://lis.njleg.state.nj.us/nxt/gateway.dll/statutes%2F1%2F112%2F1927" TargetMode="External"/><Relationship Id="rId88" Type="http://schemas.openxmlformats.org/officeDocument/2006/relationships/hyperlink" Target="https://lis.njleg.state.nj.us/nxt/gateway.dll/statutes%2F1%2F112%2F1926" TargetMode="External"/><Relationship Id="rId91" Type="http://schemas.openxmlformats.org/officeDocument/2006/relationships/hyperlink" Target="https://lis.njleg.state.nj.us/nxt/gateway.dll/statutes%2F1%2F112%2F1927" TargetMode="External"/><Relationship Id="rId1" Type="http://schemas.openxmlformats.org/officeDocument/2006/relationships/hyperlink" Target="https://lis.njleg.state.nj.us/nxt/gateway.dll/statutes%2F1%2F19990%2F20960" TargetMode="External"/><Relationship Id="rId6" Type="http://schemas.openxmlformats.org/officeDocument/2006/relationships/hyperlink" Target="https://lis.njleg.state.nj.us/nxt/gateway.dll/statutes%2F1%2F112%2F1927" TargetMode="External"/><Relationship Id="rId15" Type="http://schemas.openxmlformats.org/officeDocument/2006/relationships/hyperlink" Target="https://law.justia.com/codes/new-jersey/title-26/section-26-16-17/" TargetMode="External"/><Relationship Id="rId23" Type="http://schemas.openxmlformats.org/officeDocument/2006/relationships/hyperlink" Target="https://lis.njleg.state.nj.us/nxt/gateway.dll/statutes%2F1%2F2753%2F3148" TargetMode="External"/><Relationship Id="rId28" Type="http://schemas.openxmlformats.org/officeDocument/2006/relationships/hyperlink" Target="https://www.state.nj.us/education/code/current/title6a/chap16.pdf" TargetMode="External"/><Relationship Id="rId36" Type="http://schemas.openxmlformats.org/officeDocument/2006/relationships/hyperlink" Target="https://lis.njleg.state.nj.us/nxt/gateway.dll/statutes%2F1%2F112%2F1927" TargetMode="External"/><Relationship Id="rId49" Type="http://schemas.openxmlformats.org/officeDocument/2006/relationships/hyperlink" Target="https://lis.njleg.state.nj.us/nxt/gateway.dll/statutes%2F1%2F2753%2F3148" TargetMode="External"/><Relationship Id="rId57" Type="http://schemas.openxmlformats.org/officeDocument/2006/relationships/hyperlink" Target="https://lis.njleg.state.nj.us/nxt/gateway.dll/statutes%2F1%2F112%2F1926" TargetMode="External"/><Relationship Id="rId10" Type="http://schemas.openxmlformats.org/officeDocument/2006/relationships/hyperlink" Target="https://lis.njleg.state.nj.us/nxt/gateway.dll/statutes%2F1%2F112%2F1926" TargetMode="External"/><Relationship Id="rId31" Type="http://schemas.openxmlformats.org/officeDocument/2006/relationships/hyperlink" Target="https://lis.njleg.state.nj.us/nxt/gateway.dll/statutes%2F1%2F19990%2F20960" TargetMode="External"/><Relationship Id="rId44" Type="http://schemas.openxmlformats.org/officeDocument/2006/relationships/hyperlink" Target="https://lis.njleg.state.nj.us/nxt/gateway.dll/statutes%2F1%2F112%2F1927" TargetMode="External"/><Relationship Id="rId52" Type="http://schemas.openxmlformats.org/officeDocument/2006/relationships/hyperlink" Target="https://lis.njleg.state.nj.us/nxt/gateway.dll/statutes%2F1%2F15696%2F17461" TargetMode="External"/><Relationship Id="rId60" Type="http://schemas.openxmlformats.org/officeDocument/2006/relationships/hyperlink" Target="https://lis.njleg.state.nj.us/nxt/gateway.dll/statutes%2F1%2F112%2F1927" TargetMode="External"/><Relationship Id="rId65" Type="http://schemas.openxmlformats.org/officeDocument/2006/relationships/hyperlink" Target="https://lis.njleg.state.nj.us/nxt/gateway.dll/statutes%2F1%2F112%2F1926" TargetMode="External"/><Relationship Id="rId73" Type="http://schemas.openxmlformats.org/officeDocument/2006/relationships/hyperlink" Target="https://lis.njleg.state.nj.us/nxt/gateway.dll/statutes%2F1%2F2753%2F3148" TargetMode="External"/><Relationship Id="rId78" Type="http://schemas.openxmlformats.org/officeDocument/2006/relationships/hyperlink" Target="https://www.state.nj.us/education/code/current/title6a/chap16.pdf" TargetMode="External"/><Relationship Id="rId81" Type="http://schemas.openxmlformats.org/officeDocument/2006/relationships/hyperlink" Target="https://lis.njleg.state.nj.us/nxt/gateway.dll/statutes%2F1%2F112%2F1926" TargetMode="External"/><Relationship Id="rId86" Type="http://schemas.openxmlformats.org/officeDocument/2006/relationships/hyperlink" Target="https://lis.njleg.state.nj.us/nxt/gateway.dll/statutes%2F1%2F112%2F1927" TargetMode="External"/><Relationship Id="rId94" Type="http://schemas.openxmlformats.org/officeDocument/2006/relationships/hyperlink" Target="https://lis.njleg.state.nj.us/nxt/gateway.dll/statutes%2F1%2F22143%2F22155" TargetMode="External"/><Relationship Id="rId4" Type="http://schemas.openxmlformats.org/officeDocument/2006/relationships/hyperlink" Target="https://lis.njleg.state.nj.us/nxt/gateway.dll/statutes%2F1%2F112%2F1926" TargetMode="External"/><Relationship Id="rId9" Type="http://schemas.openxmlformats.org/officeDocument/2006/relationships/hyperlink" Target="https://lis.njleg.state.nj.us/nxt/gateway.dll/statutes%2F1%2F112%2F1925" TargetMode="External"/><Relationship Id="rId13" Type="http://schemas.openxmlformats.org/officeDocument/2006/relationships/hyperlink" Target="https://lis.njleg.state.nj.us/nxt/gateway.dll/statutes%2F1%2F112%2F1927" TargetMode="External"/><Relationship Id="rId18" Type="http://schemas.openxmlformats.org/officeDocument/2006/relationships/hyperlink" Target="https://casetext.com/statute/new-jersey-statutes/title-26-health-and-vital-statistics/chapter-262s/section-262s-39-health-benefit-plans-coverage-for-abortion-certain-religious-employers-exempt" TargetMode="External"/><Relationship Id="rId39" Type="http://schemas.openxmlformats.org/officeDocument/2006/relationships/hyperlink" Target="https://lis.njleg.state.nj.us/nxt/gateway.dll/statutes%2F1%2F112%2F1925" TargetMode="External"/><Relationship Id="rId34" Type="http://schemas.openxmlformats.org/officeDocument/2006/relationships/hyperlink" Target="https://lis.njleg.state.nj.us/nxt/gateway.dll/statutes%2F1%2F112%2F1926" TargetMode="External"/><Relationship Id="rId50" Type="http://schemas.openxmlformats.org/officeDocument/2006/relationships/hyperlink" Target="https://lis.njleg.state.nj.us/nxt/gateway.dll/statutes%2F1%2F2753%2F3148" TargetMode="External"/><Relationship Id="rId55" Type="http://schemas.openxmlformats.org/officeDocument/2006/relationships/hyperlink" Target="https://lis.njleg.state.nj.us/nxt/gateway.dll/statutes%2F1%2F19990%2F20960" TargetMode="External"/><Relationship Id="rId76" Type="http://schemas.openxmlformats.org/officeDocument/2006/relationships/hyperlink" Target="https://lis.njleg.state.nj.us/nxt/gateway.dll/statutes%2F1%2F15696%2F17461" TargetMode="External"/><Relationship Id="rId7" Type="http://schemas.openxmlformats.org/officeDocument/2006/relationships/hyperlink" Target="https://lis.njleg.state.nj.us/nxt/gateway.dll/statutes%2F1%2F112%2F1927" TargetMode="External"/><Relationship Id="rId71" Type="http://schemas.openxmlformats.org/officeDocument/2006/relationships/hyperlink" Target="https://lis.njleg.state.nj.us/nxt/gateway.dll/statutes%2F1%2F7044%2F7144" TargetMode="External"/><Relationship Id="rId92" Type="http://schemas.openxmlformats.org/officeDocument/2006/relationships/hyperlink" Target="https://lis.njleg.state.nj.us/nxt/gateway.dll/statutes%2F1%2F112%2F1927" TargetMode="External"/><Relationship Id="rId2" Type="http://schemas.openxmlformats.org/officeDocument/2006/relationships/hyperlink" Target="https://lis.njleg.state.nj.us/nxt/gateway.dll/statutes%2F1%2F112%2F1925" TargetMode="External"/><Relationship Id="rId29" Type="http://schemas.openxmlformats.org/officeDocument/2006/relationships/hyperlink" Target="https://casetext.com/statute/new-jersey-statutes/title-18a-education/chapter-18a35-2-year-course-of-study-in-history/section-18a35-47-parents-statement-of-conflict-with-conscience" TargetMode="External"/><Relationship Id="rId24" Type="http://schemas.openxmlformats.org/officeDocument/2006/relationships/hyperlink" Target="https://lis.njleg.state.nj.us/nxt/gateway.dll/statutes%2F1%2F2753%2F3148" TargetMode="External"/><Relationship Id="rId40" Type="http://schemas.openxmlformats.org/officeDocument/2006/relationships/hyperlink" Target="https://lis.njleg.state.nj.us/nxt/gateway.dll/statutes%2F1%2F112%2F1926" TargetMode="External"/><Relationship Id="rId45" Type="http://schemas.openxmlformats.org/officeDocument/2006/relationships/hyperlink" Target="https://lis.njleg.state.nj.us/nxt/gateway.dll/statutes%2F1%2F11136%2F14162" TargetMode="External"/><Relationship Id="rId66" Type="http://schemas.openxmlformats.org/officeDocument/2006/relationships/hyperlink" Target="https://lis.njleg.state.nj.us/nxt/gateway.dll/statutes%2F1%2F112%2F1927" TargetMode="External"/><Relationship Id="rId87" Type="http://schemas.openxmlformats.org/officeDocument/2006/relationships/hyperlink" Target="https://lis.njleg.state.nj.us/nxt/gateway.dll/statutes%2F1%2F112%2F1926" TargetMode="External"/><Relationship Id="rId61" Type="http://schemas.openxmlformats.org/officeDocument/2006/relationships/hyperlink" Target="https://lis.njleg.state.nj.us/nxt/gateway.dll/statutes%2F1%2F112%2F1927" TargetMode="External"/><Relationship Id="rId82" Type="http://schemas.openxmlformats.org/officeDocument/2006/relationships/hyperlink" Target="https://lis.njleg.state.nj.us/nxt/gateway.dll/statutes%2F1%2F112%2F1926" TargetMode="External"/><Relationship Id="rId19" Type="http://schemas.openxmlformats.org/officeDocument/2006/relationships/hyperlink" Target="https://casetext.com/statute/new-jersey-statutes/title-17-corporations-and-institutions-for-finance-and-insurance/chapter-1748a/section-1748a-7bb-medical-service-corporation-coverage-for-contraceptives" TargetMode="External"/><Relationship Id="rId14" Type="http://schemas.openxmlformats.org/officeDocument/2006/relationships/hyperlink" Target="https://lis.njleg.state.nj.us/nxt/gateway.dll/statutes%2F1%2F112%2F1927" TargetMode="External"/><Relationship Id="rId30" Type="http://schemas.openxmlformats.org/officeDocument/2006/relationships/hyperlink" Target="https://law.justia.com/codes/new-jersey/title-9/section-9-6-1/" TargetMode="External"/><Relationship Id="rId35" Type="http://schemas.openxmlformats.org/officeDocument/2006/relationships/hyperlink" Target="https://lis.njleg.state.nj.us/nxt/gateway.dll/statutes%2F1%2F112%2F1927" TargetMode="External"/><Relationship Id="rId56" Type="http://schemas.openxmlformats.org/officeDocument/2006/relationships/hyperlink" Target="https://lis.njleg.state.nj.us/nxt/gateway.dll/statutes%2F1%2F112%2F1925" TargetMode="External"/><Relationship Id="rId77" Type="http://schemas.openxmlformats.org/officeDocument/2006/relationships/hyperlink" Target="https://lis.njleg.state.nj.us/nxt/gateway.dll/statutes%2F1%2F15696%2F17458" TargetMode="External"/></Relationships>
</file>

<file path=xl/worksheets/_rels/sheet42.xml.rels><?xml version="1.0" encoding="UTF-8" standalone="yes"?>
<Relationships xmlns="http://schemas.openxmlformats.org/package/2006/relationships"><Relationship Id="rId13" Type="http://schemas.openxmlformats.org/officeDocument/2006/relationships/hyperlink" Target="https://nmonesource.com/nmos/nmsa/en/item/4384/index.do" TargetMode="External"/><Relationship Id="rId18" Type="http://schemas.openxmlformats.org/officeDocument/2006/relationships/hyperlink" Target="https://nmonesource.com/nmos/nmsa/en/item/4365/index.do" TargetMode="External"/><Relationship Id="rId26" Type="http://schemas.openxmlformats.org/officeDocument/2006/relationships/hyperlink" Target="https://nmonesource.com/nmos/nmsa/en/item/4384/index.do" TargetMode="External"/><Relationship Id="rId39" Type="http://schemas.openxmlformats.org/officeDocument/2006/relationships/hyperlink" Target="https://nmonesource.com/nmos/nmsa/en/item/4384/index.do" TargetMode="External"/><Relationship Id="rId21" Type="http://schemas.openxmlformats.org/officeDocument/2006/relationships/hyperlink" Target="https://nmonesource.com/nmos/nmsa/en/item/4384/index.do" TargetMode="External"/><Relationship Id="rId34" Type="http://schemas.openxmlformats.org/officeDocument/2006/relationships/hyperlink" Target="https://nmonesource.com/nmos/nmsa/en/item/4438/index.do" TargetMode="External"/><Relationship Id="rId42" Type="http://schemas.openxmlformats.org/officeDocument/2006/relationships/hyperlink" Target="https://nmonesource.com/nmos/nmsa/en/item/4365/index.do" TargetMode="External"/><Relationship Id="rId47" Type="http://schemas.openxmlformats.org/officeDocument/2006/relationships/hyperlink" Target="https://nmonesource.com/nmos/nmsa/en/item/4443/index.do" TargetMode="External"/><Relationship Id="rId50" Type="http://schemas.openxmlformats.org/officeDocument/2006/relationships/hyperlink" Target="https://nmonesource.com/nmos/nmsa/en/item/4368/index.do" TargetMode="External"/><Relationship Id="rId7" Type="http://schemas.openxmlformats.org/officeDocument/2006/relationships/hyperlink" Target="https://casetext.com/statute/new-mexico-statutes-1978/chapter-59a-insurance-code/article-22-health-insurance-contracts/section-59a-22-42-coverage-for-prescription-contraceptive-drugs-or-devices" TargetMode="External"/><Relationship Id="rId2" Type="http://schemas.openxmlformats.org/officeDocument/2006/relationships/hyperlink" Target="https://nmonesource.com/nmos/nmsa/en/item/4351/index.do" TargetMode="External"/><Relationship Id="rId16" Type="http://schemas.openxmlformats.org/officeDocument/2006/relationships/hyperlink" Target="https://casetext.com/regulation/new-mexico-administrative-code/title-6-primary-and-secondary-education/chapter-29-standards-for-excellence/part-6-health-education/section-629611-sexuality-performance-standards-exemption" TargetMode="External"/><Relationship Id="rId29" Type="http://schemas.openxmlformats.org/officeDocument/2006/relationships/hyperlink" Target="https://nmonesource.com/nmos/nmsa/en/item/4384/index.do" TargetMode="External"/><Relationship Id="rId11" Type="http://schemas.openxmlformats.org/officeDocument/2006/relationships/hyperlink" Target="https://nmonesource.com/nmos/nmsa/en/item/4443/index.do" TargetMode="External"/><Relationship Id="rId24" Type="http://schemas.openxmlformats.org/officeDocument/2006/relationships/hyperlink" Target="https://nmonesource.com/nmos/nmsa/en/item/4384/index.do" TargetMode="External"/><Relationship Id="rId32" Type="http://schemas.openxmlformats.org/officeDocument/2006/relationships/hyperlink" Target="https://nmonesource.com/nmos/nmsa/en/item/4384/index.do" TargetMode="External"/><Relationship Id="rId37" Type="http://schemas.openxmlformats.org/officeDocument/2006/relationships/hyperlink" Target="https://nmonesource.com/nmos/nmsa/en/item/4443/index.do" TargetMode="External"/><Relationship Id="rId40" Type="http://schemas.openxmlformats.org/officeDocument/2006/relationships/hyperlink" Target="https://nmonesource.com/nmos/nmsa/en/item/4368/index.do" TargetMode="External"/><Relationship Id="rId45" Type="http://schemas.openxmlformats.org/officeDocument/2006/relationships/hyperlink" Target="https://nmonesource.com/nmos/nmsa/en/item/4389/index.do" TargetMode="External"/><Relationship Id="rId53" Type="http://schemas.openxmlformats.org/officeDocument/2006/relationships/hyperlink" Target="https://nmonesource.com/nmos/nmsa/en/item/4438/index.do" TargetMode="External"/><Relationship Id="rId5" Type="http://schemas.openxmlformats.org/officeDocument/2006/relationships/hyperlink" Target="https://law.justia.com/codes/new-mexico/chapter-28/article-1/section-28-1-7/" TargetMode="External"/><Relationship Id="rId10" Type="http://schemas.openxmlformats.org/officeDocument/2006/relationships/hyperlink" Target="https://nmonesource.com/nmos/nmsa/en/item/4389/index.do" TargetMode="External"/><Relationship Id="rId19" Type="http://schemas.openxmlformats.org/officeDocument/2006/relationships/hyperlink" Target="https://nmonesource.com/nmos/nmsa/en/item/4351/index.do" TargetMode="External"/><Relationship Id="rId31" Type="http://schemas.openxmlformats.org/officeDocument/2006/relationships/hyperlink" Target="https://nmonesource.com/nmos/nmsa/en/item/4384/index.do" TargetMode="External"/><Relationship Id="rId44" Type="http://schemas.openxmlformats.org/officeDocument/2006/relationships/hyperlink" Target="https://nmonesource.com/nmos/nmsa/en/item/4438/index.do" TargetMode="External"/><Relationship Id="rId52" Type="http://schemas.openxmlformats.org/officeDocument/2006/relationships/hyperlink" Target="https://nmonesource.com/nmos/nmsa/en/item/4351/index.do" TargetMode="External"/><Relationship Id="rId4" Type="http://schemas.openxmlformats.org/officeDocument/2006/relationships/hyperlink" Target="https://www.google.com/url?q=https://law.justia.com/codes/new-mexico/chapter-24/article-7c/section-24-7c-7/&amp;sa=D&amp;source=docs&amp;ust=1731385582109305&amp;usg=AOvVaw2NkGQOm-_zaGdcFzpu77UH" TargetMode="External"/><Relationship Id="rId9" Type="http://schemas.openxmlformats.org/officeDocument/2006/relationships/hyperlink" Target="https://law.justia.com/codes/new-mexico/chapter-28/article-1/section-28-1-7/" TargetMode="External"/><Relationship Id="rId14" Type="http://schemas.openxmlformats.org/officeDocument/2006/relationships/hyperlink" Target="https://nmonesource.com/nmos/nmsa/en/item/4368/index.do" TargetMode="External"/><Relationship Id="rId22" Type="http://schemas.openxmlformats.org/officeDocument/2006/relationships/hyperlink" Target="https://nmonesource.com/nmos/nmsa/en/item/4384/index.do" TargetMode="External"/><Relationship Id="rId27" Type="http://schemas.openxmlformats.org/officeDocument/2006/relationships/hyperlink" Target="https://nmonesource.com/nmos/nmsa/en/item/4384/index.do" TargetMode="External"/><Relationship Id="rId30" Type="http://schemas.openxmlformats.org/officeDocument/2006/relationships/hyperlink" Target="https://nmonesource.com/nmos/nmsa/en/item/4384/index.do" TargetMode="External"/><Relationship Id="rId35" Type="http://schemas.openxmlformats.org/officeDocument/2006/relationships/hyperlink" Target="https://casetext.com/statute/new-mexico-statutes-1978/chapter-59a-insurance-code/article-22-health-insurance-contracts/section-59a-22-42-coverage-for-prescription-contraceptive-drugs-or-devices" TargetMode="External"/><Relationship Id="rId43" Type="http://schemas.openxmlformats.org/officeDocument/2006/relationships/hyperlink" Target="https://nmonesource.com/nmos/nmsa/en/item/4351/index.do" TargetMode="External"/><Relationship Id="rId48" Type="http://schemas.openxmlformats.org/officeDocument/2006/relationships/hyperlink" Target="https://nmonesource.com/nmos/nmsa/en/item/4384/index.do" TargetMode="External"/><Relationship Id="rId8" Type="http://schemas.openxmlformats.org/officeDocument/2006/relationships/hyperlink" Target="https://law.justia.com/codes/new-mexico/chapter-28/article-1/section-28-1-7/" TargetMode="External"/><Relationship Id="rId51" Type="http://schemas.openxmlformats.org/officeDocument/2006/relationships/hyperlink" Target="https://nmonesource.com/nmos/nmsa/en/item/4365/index.do" TargetMode="External"/><Relationship Id="rId3" Type="http://schemas.openxmlformats.org/officeDocument/2006/relationships/hyperlink" Target="https://nmonesource.com/nmos/nmsa/en/item/4384/index.do" TargetMode="External"/><Relationship Id="rId12" Type="http://schemas.openxmlformats.org/officeDocument/2006/relationships/hyperlink" Target="https://nmonesource.com/nmos/nmsa/en/item/4443/index.do" TargetMode="External"/><Relationship Id="rId17" Type="http://schemas.openxmlformats.org/officeDocument/2006/relationships/hyperlink" Target="https://casetext.com/regulation/new-mexico-administrative-code/title-8-social-services/chapter-26-foster-care-and-adoption/part-4-licensing-requirements-for-foster-and-adoptive-homes/section-826417-foster-care-provider-assurances" TargetMode="External"/><Relationship Id="rId25" Type="http://schemas.openxmlformats.org/officeDocument/2006/relationships/hyperlink" Target="https://nmonesource.com/nmos/nmsa/en/item/4384/index.do" TargetMode="External"/><Relationship Id="rId33" Type="http://schemas.openxmlformats.org/officeDocument/2006/relationships/hyperlink" Target="https://nmonesource.com/nmos/nmsa/en/item/4384/index.do" TargetMode="External"/><Relationship Id="rId38" Type="http://schemas.openxmlformats.org/officeDocument/2006/relationships/hyperlink" Target="https://nmonesource.com/nmos/nmsa/en/item/4443/index.do" TargetMode="External"/><Relationship Id="rId46" Type="http://schemas.openxmlformats.org/officeDocument/2006/relationships/hyperlink" Target="https://nmonesource.com/nmos/nmsa/en/item/4443/index.do" TargetMode="External"/><Relationship Id="rId20" Type="http://schemas.openxmlformats.org/officeDocument/2006/relationships/hyperlink" Target="https://nmonesource.com/nmos/nmsa/en/item/4384/index.do" TargetMode="External"/><Relationship Id="rId41" Type="http://schemas.openxmlformats.org/officeDocument/2006/relationships/hyperlink" Target="https://nmonesource.com/nmos/nmsa/en/item/4368/index.do" TargetMode="External"/><Relationship Id="rId54" Type="http://schemas.openxmlformats.org/officeDocument/2006/relationships/hyperlink" Target="https://nmonesource.com/nmos/nmsa/en/item/4384/index.do" TargetMode="External"/><Relationship Id="rId1" Type="http://schemas.openxmlformats.org/officeDocument/2006/relationships/hyperlink" Target="https://nmonesource.com/nmos/nmsa/en/item/4365/index.do" TargetMode="External"/><Relationship Id="rId6" Type="http://schemas.openxmlformats.org/officeDocument/2006/relationships/hyperlink" Target="https://nmonesource.com/nmos/nmsa/en/item/4438/index.do" TargetMode="External"/><Relationship Id="rId15" Type="http://schemas.openxmlformats.org/officeDocument/2006/relationships/hyperlink" Target="https://nmonesource.com/nmos/nmsa/en/item/4368/index.do" TargetMode="External"/><Relationship Id="rId23" Type="http://schemas.openxmlformats.org/officeDocument/2006/relationships/hyperlink" Target="https://nmonesource.com/nmos/nmsa/en/item/4384/index.do" TargetMode="External"/><Relationship Id="rId28" Type="http://schemas.openxmlformats.org/officeDocument/2006/relationships/hyperlink" Target="https://nmonesource.com/nmos/nmsa/en/item/4384/index.do" TargetMode="External"/><Relationship Id="rId36" Type="http://schemas.openxmlformats.org/officeDocument/2006/relationships/hyperlink" Target="https://nmonesource.com/nmos/nmsa/en/item/4389/index.do" TargetMode="External"/><Relationship Id="rId49" Type="http://schemas.openxmlformats.org/officeDocument/2006/relationships/hyperlink" Target="https://nmonesource.com/nmos/nmsa/en/item/4368/index.do"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nysenate.gov/legislation/laws/DOM/10-B" TargetMode="External"/><Relationship Id="rId21" Type="http://schemas.openxmlformats.org/officeDocument/2006/relationships/hyperlink" Target="https://codes.findlaw.com/ny/insurance-law/isc-sect-2606/" TargetMode="External"/><Relationship Id="rId42" Type="http://schemas.openxmlformats.org/officeDocument/2006/relationships/hyperlink" Target="https://regs.health.ny.gov/content/section-4059-admissiondischarge" TargetMode="External"/><Relationship Id="rId47"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63" Type="http://schemas.openxmlformats.org/officeDocument/2006/relationships/hyperlink" Target="https://www.nysenate.gov/legislation/laws/EDN/3210" TargetMode="External"/><Relationship Id="rId68" Type="http://schemas.openxmlformats.org/officeDocument/2006/relationships/hyperlink" Target="https://regs.health.ny.gov/content/section-4059-admissiondischarge" TargetMode="External"/><Relationship Id="rId84" Type="http://schemas.openxmlformats.org/officeDocument/2006/relationships/hyperlink" Target="https://www.nysenate.gov/legislation/laws/ABC/65-C" TargetMode="External"/><Relationship Id="rId89" Type="http://schemas.openxmlformats.org/officeDocument/2006/relationships/hyperlink" Target="https://www.nysenate.gov/legislation/laws/PBH/2164" TargetMode="External"/><Relationship Id="rId112" Type="http://schemas.openxmlformats.org/officeDocument/2006/relationships/hyperlink" Target="https://www.nysenate.gov/legislation/laws/DOM/10-B" TargetMode="External"/><Relationship Id="rId16" Type="http://schemas.openxmlformats.org/officeDocument/2006/relationships/hyperlink" Target="https://www.nysenate.gov/legislation/laws/ISC/3221" TargetMode="External"/><Relationship Id="rId107" Type="http://schemas.openxmlformats.org/officeDocument/2006/relationships/hyperlink" Target="https://www.nysenate.gov/legislation/laws/ISC/3221" TargetMode="External"/><Relationship Id="rId11"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32" Type="http://schemas.openxmlformats.org/officeDocument/2006/relationships/hyperlink" Target="https://www.nysenate.gov/legislation/laws/EDN/224-A" TargetMode="External"/><Relationship Id="rId37" Type="http://schemas.openxmlformats.org/officeDocument/2006/relationships/hyperlink" Target="https://www.nysenate.gov/legislation/laws/CVR/79-I" TargetMode="External"/><Relationship Id="rId53" Type="http://schemas.openxmlformats.org/officeDocument/2006/relationships/hyperlink" Target="https://www.nysenate.gov/legislation/laws/DOM/10-B" TargetMode="External"/><Relationship Id="rId58" Type="http://schemas.openxmlformats.org/officeDocument/2006/relationships/hyperlink" Target="https://www.nysenate.gov/legislation/laws/DOM/10-B" TargetMode="External"/><Relationship Id="rId74"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79"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02"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5" Type="http://schemas.openxmlformats.org/officeDocument/2006/relationships/hyperlink" Target="https://regs.health.ny.gov/content/section-4059-admissiondischarge" TargetMode="External"/><Relationship Id="rId90" Type="http://schemas.openxmlformats.org/officeDocument/2006/relationships/hyperlink" Target="https://www.nysenate.gov/legislation/laws/EDN/3210" TargetMode="External"/><Relationship Id="rId95" Type="http://schemas.openxmlformats.org/officeDocument/2006/relationships/hyperlink" Target="https://regs.health.ny.gov/content/section-4059-admissiondischarge" TargetMode="External"/><Relationship Id="rId22" Type="http://schemas.openxmlformats.org/officeDocument/2006/relationships/hyperlink" Target="https://www.nysenate.gov/legislation/laws/SOS/413" TargetMode="External"/><Relationship Id="rId27" Type="http://schemas.openxmlformats.org/officeDocument/2006/relationships/hyperlink" Target="https://www.nysenate.gov/legislation/laws/DOM/10-B" TargetMode="External"/><Relationship Id="rId43" Type="http://schemas.openxmlformats.org/officeDocument/2006/relationships/hyperlink" Target="https://regs.health.ny.gov/content/section-4059-admissiondischarge" TargetMode="External"/><Relationship Id="rId48"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64" Type="http://schemas.openxmlformats.org/officeDocument/2006/relationships/hyperlink" Target="https://www.nysenate.gov/legislation/laws/EDN/224-A" TargetMode="External"/><Relationship Id="rId69" Type="http://schemas.openxmlformats.org/officeDocument/2006/relationships/hyperlink" Target="https://regs.health.ny.gov/content/section-4059-admissiondischarge" TargetMode="External"/><Relationship Id="rId113" Type="http://schemas.openxmlformats.org/officeDocument/2006/relationships/hyperlink" Target="https://www.nysenate.gov/legislation/laws/PBH/2164" TargetMode="External"/><Relationship Id="rId80" Type="http://schemas.openxmlformats.org/officeDocument/2006/relationships/hyperlink" Target="https://www.nysenate.gov/legislation/laws/ISC/3221" TargetMode="External"/><Relationship Id="rId85" Type="http://schemas.openxmlformats.org/officeDocument/2006/relationships/hyperlink" Target="https://www.nysenate.gov/legislation/laws/DOM/10-B" TargetMode="External"/><Relationship Id="rId12"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7" Type="http://schemas.openxmlformats.org/officeDocument/2006/relationships/hyperlink" Target="https://www.nysenate.gov/legislation/laws/ISC/3221" TargetMode="External"/><Relationship Id="rId33" Type="http://schemas.openxmlformats.org/officeDocument/2006/relationships/hyperlink" Target="https://www.nysenate.gov/legislation/laws/EDN/3204" TargetMode="External"/><Relationship Id="rId38" Type="http://schemas.openxmlformats.org/officeDocument/2006/relationships/hyperlink" Target="https://regs.health.ny.gov/content/section-4059-admissiondischarge" TargetMode="External"/><Relationship Id="rId59" Type="http://schemas.openxmlformats.org/officeDocument/2006/relationships/hyperlink" Target="https://www.nysenate.gov/legislation/laws/DOM/10-B" TargetMode="External"/><Relationship Id="rId103"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08" Type="http://schemas.openxmlformats.org/officeDocument/2006/relationships/hyperlink" Target="https://www.nysenate.gov/legislation/laws/DOM/10-B" TargetMode="External"/><Relationship Id="rId54" Type="http://schemas.openxmlformats.org/officeDocument/2006/relationships/hyperlink" Target="https://www.nysenate.gov/legislation/laws/SOS/413" TargetMode="External"/><Relationship Id="rId70" Type="http://schemas.openxmlformats.org/officeDocument/2006/relationships/hyperlink" Target="https://www.nysenate.gov/legislation/laws/CVR/79-I" TargetMode="External"/><Relationship Id="rId75"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91" Type="http://schemas.openxmlformats.org/officeDocument/2006/relationships/hyperlink" Target="https://www.nysenate.gov/legislation/laws/EDN/3210" TargetMode="External"/><Relationship Id="rId96" Type="http://schemas.openxmlformats.org/officeDocument/2006/relationships/hyperlink" Target="https://regs.health.ny.gov/content/section-4059-admissiondischarge" TargetMode="External"/><Relationship Id="rId1" Type="http://schemas.openxmlformats.org/officeDocument/2006/relationships/hyperlink" Target="https://www.nysenate.gov/legislation/laws/ELN/8-400" TargetMode="External"/><Relationship Id="rId6" Type="http://schemas.openxmlformats.org/officeDocument/2006/relationships/hyperlink" Target="https://www.nysenate.gov/legislation/laws/CVR/79-I" TargetMode="External"/><Relationship Id="rId15"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23" Type="http://schemas.openxmlformats.org/officeDocument/2006/relationships/hyperlink" Target="https://www.nysenate.gov/legislation/laws/ABC/65" TargetMode="External"/><Relationship Id="rId28" Type="http://schemas.openxmlformats.org/officeDocument/2006/relationships/hyperlink" Target="https://www.nysenate.gov/legislation/laws/DOM/10-B" TargetMode="External"/><Relationship Id="rId36" Type="http://schemas.openxmlformats.org/officeDocument/2006/relationships/hyperlink" Target="https://www.nysenate.gov/legislation/laws/DOM/10-B" TargetMode="External"/><Relationship Id="rId49"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57" Type="http://schemas.openxmlformats.org/officeDocument/2006/relationships/hyperlink" Target="https://www.nysenate.gov/legislation/laws/DOM/10-B" TargetMode="External"/><Relationship Id="rId106"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0"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31" Type="http://schemas.openxmlformats.org/officeDocument/2006/relationships/hyperlink" Target="https://www.nysenate.gov/legislation/laws/EDN/3210" TargetMode="External"/><Relationship Id="rId44"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52" Type="http://schemas.openxmlformats.org/officeDocument/2006/relationships/hyperlink" Target="https://www.nysenate.gov/legislation/laws/ISC/3221" TargetMode="External"/><Relationship Id="rId60" Type="http://schemas.openxmlformats.org/officeDocument/2006/relationships/hyperlink" Target="https://www.nysenate.gov/legislation/laws/DOM/10-B" TargetMode="External"/><Relationship Id="rId65" Type="http://schemas.openxmlformats.org/officeDocument/2006/relationships/hyperlink" Target="https://www.nysenate.gov/legislation/laws/ELN/8-400" TargetMode="External"/><Relationship Id="rId73" Type="http://schemas.openxmlformats.org/officeDocument/2006/relationships/hyperlink" Target="https://regs.health.ny.gov/content/section-4059-admissiondischarge" TargetMode="External"/><Relationship Id="rId78"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81" Type="http://schemas.openxmlformats.org/officeDocument/2006/relationships/hyperlink" Target="https://www.nysenate.gov/legislation/laws/DOM/10-B" TargetMode="External"/><Relationship Id="rId86" Type="http://schemas.openxmlformats.org/officeDocument/2006/relationships/hyperlink" Target="https://www.nysenate.gov/legislation/laws/DOM/10-B" TargetMode="External"/><Relationship Id="rId94" Type="http://schemas.openxmlformats.org/officeDocument/2006/relationships/hyperlink" Target="https://www.nysenate.gov/legislation/laws/CVR/79-I" TargetMode="External"/><Relationship Id="rId99" Type="http://schemas.openxmlformats.org/officeDocument/2006/relationships/hyperlink" Target="https://regs.health.ny.gov/content/section-4059-admissiondischarge" TargetMode="External"/><Relationship Id="rId101"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4" Type="http://schemas.openxmlformats.org/officeDocument/2006/relationships/hyperlink" Target="https://regs.health.ny.gov/content/section-4059-admissiondischarge" TargetMode="External"/><Relationship Id="rId9" Type="http://schemas.openxmlformats.org/officeDocument/2006/relationships/hyperlink" Target="https://regs.health.ny.gov/content/section-4059-admissiondischarge" TargetMode="External"/><Relationship Id="rId13"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8" Type="http://schemas.openxmlformats.org/officeDocument/2006/relationships/hyperlink" Target="https://www.nysenate.gov/legislation/laws/ISC/3221" TargetMode="External"/><Relationship Id="rId39" Type="http://schemas.openxmlformats.org/officeDocument/2006/relationships/hyperlink" Target="https://regs.health.ny.gov/content/section-4059-admissiondischarge" TargetMode="External"/><Relationship Id="rId109" Type="http://schemas.openxmlformats.org/officeDocument/2006/relationships/hyperlink" Target="https://www.nysenate.gov/legislation/laws/DOM/10-B" TargetMode="External"/><Relationship Id="rId34" Type="http://schemas.openxmlformats.org/officeDocument/2006/relationships/hyperlink" Target="https://www.law.cornell.edu/regulations/new-york/18-NYCRR-441.24" TargetMode="External"/><Relationship Id="rId50" Type="http://schemas.openxmlformats.org/officeDocument/2006/relationships/hyperlink" Target="https://www.nysenate.gov/legislation/laws/ISC/3221" TargetMode="External"/><Relationship Id="rId55" Type="http://schemas.openxmlformats.org/officeDocument/2006/relationships/hyperlink" Target="https://www.nysenate.gov/legislation/laws/ABC/65" TargetMode="External"/><Relationship Id="rId76"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97" Type="http://schemas.openxmlformats.org/officeDocument/2006/relationships/hyperlink" Target="https://www.nysenate.gov/legislation/laws/CVR/79-I" TargetMode="External"/><Relationship Id="rId104"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7" Type="http://schemas.openxmlformats.org/officeDocument/2006/relationships/hyperlink" Target="https://regs.health.ny.gov/content/section-4059-admissiondischarge" TargetMode="External"/><Relationship Id="rId71" Type="http://schemas.openxmlformats.org/officeDocument/2006/relationships/hyperlink" Target="https://regs.health.ny.gov/content/section-4059-admissiondischarge" TargetMode="External"/><Relationship Id="rId92" Type="http://schemas.openxmlformats.org/officeDocument/2006/relationships/hyperlink" Target="https://www.nysenate.gov/legislation/laws/ELN/8-400" TargetMode="External"/><Relationship Id="rId2" Type="http://schemas.openxmlformats.org/officeDocument/2006/relationships/hyperlink" Target="https://www.nysenate.gov/legislation/laws/DOM/10-B" TargetMode="External"/><Relationship Id="rId29" Type="http://schemas.openxmlformats.org/officeDocument/2006/relationships/hyperlink" Target="https://www.nysenate.gov/legislation/laws/PBH/2164" TargetMode="External"/><Relationship Id="rId24" Type="http://schemas.openxmlformats.org/officeDocument/2006/relationships/hyperlink" Target="https://www.nysenate.gov/legislation/laws/ABC/65-C" TargetMode="External"/><Relationship Id="rId40" Type="http://schemas.openxmlformats.org/officeDocument/2006/relationships/hyperlink" Target="https://www.nysenate.gov/legislation/laws/CVR/79-I" TargetMode="External"/><Relationship Id="rId45"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66" Type="http://schemas.openxmlformats.org/officeDocument/2006/relationships/hyperlink" Target="https://www.nysenate.gov/legislation/laws/DOM/10-B" TargetMode="External"/><Relationship Id="rId87" Type="http://schemas.openxmlformats.org/officeDocument/2006/relationships/hyperlink" Target="https://www.nysenate.gov/legislation/laws/DOM/10-B" TargetMode="External"/><Relationship Id="rId110" Type="http://schemas.openxmlformats.org/officeDocument/2006/relationships/hyperlink" Target="https://www.nysenate.gov/legislation/laws/DOM/10-B" TargetMode="External"/><Relationship Id="rId61" Type="http://schemas.openxmlformats.org/officeDocument/2006/relationships/hyperlink" Target="https://www.nysenate.gov/legislation/laws/PBH/2164" TargetMode="External"/><Relationship Id="rId82" Type="http://schemas.openxmlformats.org/officeDocument/2006/relationships/hyperlink" Target="https://www.nysenate.gov/legislation/laws/SOS/413" TargetMode="External"/><Relationship Id="rId19" Type="http://schemas.openxmlformats.org/officeDocument/2006/relationships/hyperlink" Target="https://www.nysenate.gov/legislation/laws/DOM/10-B" TargetMode="External"/><Relationship Id="rId14"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30" Type="http://schemas.openxmlformats.org/officeDocument/2006/relationships/hyperlink" Target="https://www.nysenate.gov/legislation/laws/EDN/3210" TargetMode="External"/><Relationship Id="rId35" Type="http://schemas.openxmlformats.org/officeDocument/2006/relationships/hyperlink" Target="https://www.nysenate.gov/legislation/laws/ELN/8-400" TargetMode="External"/><Relationship Id="rId56" Type="http://schemas.openxmlformats.org/officeDocument/2006/relationships/hyperlink" Target="https://www.nysenate.gov/legislation/laws/ABC/65-C" TargetMode="External"/><Relationship Id="rId77"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00" Type="http://schemas.openxmlformats.org/officeDocument/2006/relationships/hyperlink" Target="https://regs.health.ny.gov/content/section-4059-admissiondischarge" TargetMode="External"/><Relationship Id="rId105"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8" Type="http://schemas.openxmlformats.org/officeDocument/2006/relationships/hyperlink" Target="https://regs.health.ny.gov/content/section-4059-admissiondischarge" TargetMode="External"/><Relationship Id="rId51" Type="http://schemas.openxmlformats.org/officeDocument/2006/relationships/hyperlink" Target="https://www.nysenate.gov/legislation/laws/ISC/3221" TargetMode="External"/><Relationship Id="rId72" Type="http://schemas.openxmlformats.org/officeDocument/2006/relationships/hyperlink" Target="https://regs.health.ny.gov/content/section-4059-admissiondischarge" TargetMode="External"/><Relationship Id="rId93" Type="http://schemas.openxmlformats.org/officeDocument/2006/relationships/hyperlink" Target="https://www.nysenate.gov/legislation/laws/DOM/10-B" TargetMode="External"/><Relationship Id="rId98" Type="http://schemas.openxmlformats.org/officeDocument/2006/relationships/hyperlink" Target="https://regs.health.ny.gov/content/section-4059-admissiondischarge" TargetMode="External"/><Relationship Id="rId3" Type="http://schemas.openxmlformats.org/officeDocument/2006/relationships/hyperlink" Target="https://www.nysenate.gov/legislation/laws/CVR/79-I" TargetMode="External"/><Relationship Id="rId25" Type="http://schemas.openxmlformats.org/officeDocument/2006/relationships/hyperlink" Target="https://www.nysenate.gov/legislation/laws/DOM/10-B" TargetMode="External"/><Relationship Id="rId46"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67" Type="http://schemas.openxmlformats.org/officeDocument/2006/relationships/hyperlink" Target="https://www.nysenate.gov/legislation/laws/CVR/79-I" TargetMode="External"/><Relationship Id="rId20" Type="http://schemas.openxmlformats.org/officeDocument/2006/relationships/hyperlink" Target="https://codes.findlaw.com/ny/insurance-law/isc-sect-2606/" TargetMode="External"/><Relationship Id="rId41" Type="http://schemas.openxmlformats.org/officeDocument/2006/relationships/hyperlink" Target="https://regs.health.ny.gov/content/section-4059-admissiondischarge" TargetMode="External"/><Relationship Id="rId62" Type="http://schemas.openxmlformats.org/officeDocument/2006/relationships/hyperlink" Target="https://www.nysenate.gov/legislation/laws/EDN/3210" TargetMode="External"/><Relationship Id="rId83" Type="http://schemas.openxmlformats.org/officeDocument/2006/relationships/hyperlink" Target="https://www.nysenate.gov/legislation/laws/ABC/65" TargetMode="External"/><Relationship Id="rId88" Type="http://schemas.openxmlformats.org/officeDocument/2006/relationships/hyperlink" Target="https://www.nysenate.gov/legislation/laws/DOM/10-B" TargetMode="External"/><Relationship Id="rId111" Type="http://schemas.openxmlformats.org/officeDocument/2006/relationships/hyperlink" Target="https://www.nysenate.gov/legislation/laws/DOM/10-B"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ncleg.gov/Sessions/2023/Bills/Senate/PDF/S20v5.pdf" TargetMode="External"/><Relationship Id="rId21" Type="http://schemas.openxmlformats.org/officeDocument/2006/relationships/hyperlink" Target="https://www.ncleg.gov/EnactedLegislation/Statutes/PDF/BySection/Chapter_116/GS_116-11.pdf" TargetMode="External"/><Relationship Id="rId42" Type="http://schemas.openxmlformats.org/officeDocument/2006/relationships/hyperlink" Target="https://www.ncleg.net/enactedlegislation/statutes/html/BySection/Chapter_163/GS_163-226.html" TargetMode="External"/><Relationship Id="rId47" Type="http://schemas.openxmlformats.org/officeDocument/2006/relationships/hyperlink" Target="https://www.ncleg.net/enactedlegislation/statutes/html/bysection/chapter_14/gs_14-45.1.html" TargetMode="External"/><Relationship Id="rId63" Type="http://schemas.openxmlformats.org/officeDocument/2006/relationships/hyperlink" Target="https://www.ncleg.net/enactedlegislation/statutes/html/bysection/chapter_14/gs_14-45.1.html" TargetMode="External"/><Relationship Id="rId68" Type="http://schemas.openxmlformats.org/officeDocument/2006/relationships/hyperlink" Target="https://www.ncleg.gov/EnactedLegislation/Statutes/HTML/BySection/Chapter_58/GS_58-3-178.html" TargetMode="External"/><Relationship Id="rId7" Type="http://schemas.openxmlformats.org/officeDocument/2006/relationships/hyperlink" Target="https://www.ncleg.gov/Sessions/2023/Bills/Senate/PDF/S20v5.pdf" TargetMode="External"/><Relationship Id="rId2" Type="http://schemas.openxmlformats.org/officeDocument/2006/relationships/hyperlink" Target="https://www.ncleg.gov/EnactedLegislation/Statutes/HTML/BySection/Chapter_51/GS_51-5.5.html" TargetMode="External"/><Relationship Id="rId16" Type="http://schemas.openxmlformats.org/officeDocument/2006/relationships/hyperlink" Target="https://www.ncleg.gov/EnactedLegislation/Statutes/HTML/BySection/Chapter_18B/GS_18B-302.html" TargetMode="External"/><Relationship Id="rId29" Type="http://schemas.openxmlformats.org/officeDocument/2006/relationships/hyperlink" Target="https://www.ncleg.gov/Sessions/2023/Bills/Senate/PDF/S20v5.pdf" TargetMode="External"/><Relationship Id="rId11" Type="http://schemas.openxmlformats.org/officeDocument/2006/relationships/hyperlink" Target="https://www.ncleg.gov/EnactedLegislation/Statutes/HTML/BySection/Chapter_58/GS_58-3-178.html" TargetMode="External"/><Relationship Id="rId24" Type="http://schemas.openxmlformats.org/officeDocument/2006/relationships/hyperlink" Target="https://www.ncleg.net/enactedlegislation/statutes/html/BySection/Chapter_163/GS_163-226.html" TargetMode="External"/><Relationship Id="rId32" Type="http://schemas.openxmlformats.org/officeDocument/2006/relationships/hyperlink" Target="https://www.ncleg.gov/Sessions/2023/Bills/Senate/PDF/S20v5.pdf" TargetMode="External"/><Relationship Id="rId37" Type="http://schemas.openxmlformats.org/officeDocument/2006/relationships/hyperlink" Target="https://www.ncleg.net/EnactedLegislation/Statutes/HTML/BySection/Chapter_130A/GS_130A-157.html" TargetMode="External"/><Relationship Id="rId40" Type="http://schemas.openxmlformats.org/officeDocument/2006/relationships/hyperlink" Target="https://www.dpi.nc.gov/districts-schools/district-operations/financial-and-business-services/student-accounting" TargetMode="External"/><Relationship Id="rId45" Type="http://schemas.openxmlformats.org/officeDocument/2006/relationships/hyperlink" Target="https://www.ncleg.net/enactedlegislation/statutes/html/bysection/chapter_14/gs_14-45.1.html" TargetMode="External"/><Relationship Id="rId53" Type="http://schemas.openxmlformats.org/officeDocument/2006/relationships/hyperlink" Target="https://www.ncleg.gov/EnactedLegislation/Statutes/HTML/BySection/Chapter_18B/GS_18B-103.html" TargetMode="External"/><Relationship Id="rId58" Type="http://schemas.openxmlformats.org/officeDocument/2006/relationships/hyperlink" Target="https://www.dpi.nc.gov/districts-schools/district-operations/financial-and-business-services/student-accounting" TargetMode="External"/><Relationship Id="rId66" Type="http://schemas.openxmlformats.org/officeDocument/2006/relationships/hyperlink" Target="https://www.ncleg.net/enactedlegislation/statutes/html/bysection/chapter_14/gs_14-45.1.html" TargetMode="External"/><Relationship Id="rId5" Type="http://schemas.openxmlformats.org/officeDocument/2006/relationships/hyperlink" Target="https://www.ncleg.gov/Sessions/2023/Bills/Senate/PDF/S20v5.pdf" TargetMode="External"/><Relationship Id="rId61" Type="http://schemas.openxmlformats.org/officeDocument/2006/relationships/hyperlink" Target="https://www.ncleg.net/enactedlegislation/statutes/html/bysection/chapter_14/gs_14-45.1.html" TargetMode="External"/><Relationship Id="rId19" Type="http://schemas.openxmlformats.org/officeDocument/2006/relationships/hyperlink" Target="https://www.ncleg.net/enactedlegislation/statutes/html/bysection/chapter_115c/gs_115c-379.html" TargetMode="External"/><Relationship Id="rId14" Type="http://schemas.openxmlformats.org/officeDocument/2006/relationships/hyperlink" Target="https://www.ncleg.gov/EnactedLegislation/Statutes/HTML/BySection/Chapter_7B/GS_7B-310.html" TargetMode="External"/><Relationship Id="rId22" Type="http://schemas.openxmlformats.org/officeDocument/2006/relationships/hyperlink" Target="https://www.ncleg.gov/enactedlegislation/statutes/html/bychapter/chapter_115c.html" TargetMode="External"/><Relationship Id="rId27" Type="http://schemas.openxmlformats.org/officeDocument/2006/relationships/hyperlink" Target="https://www.ncleg.gov/Sessions/2023/Bills/Senate/PDF/S20v5.pdf" TargetMode="External"/><Relationship Id="rId30" Type="http://schemas.openxmlformats.org/officeDocument/2006/relationships/hyperlink" Target="https://www.ncleg.gov/Sessions/2023/Bills/Senate/PDF/S20v5.pdf" TargetMode="External"/><Relationship Id="rId35" Type="http://schemas.openxmlformats.org/officeDocument/2006/relationships/hyperlink" Target="https://www.ncleg.gov/EnactedLegislation/Statutes/HTML/BySection/Chapter_18B/GS_18B-103.html" TargetMode="External"/><Relationship Id="rId43" Type="http://schemas.openxmlformats.org/officeDocument/2006/relationships/hyperlink" Target="https://www.ncleg.gov/EnactedLegislation/Statutes/HTML/BySection/Chapter_51/GS_51-5.5.html" TargetMode="External"/><Relationship Id="rId48" Type="http://schemas.openxmlformats.org/officeDocument/2006/relationships/hyperlink" Target="https://www.ncleg.net/enactedlegislation/statutes/html/bysection/chapter_14/gs_14-45.1.html" TargetMode="External"/><Relationship Id="rId56" Type="http://schemas.openxmlformats.org/officeDocument/2006/relationships/hyperlink" Target="https://www.ncleg.net/enactedlegislation/statutes/html/bysection/chapter_115c/gs_115c-379.html" TargetMode="External"/><Relationship Id="rId64" Type="http://schemas.openxmlformats.org/officeDocument/2006/relationships/hyperlink" Target="https://www.ncleg.net/enactedlegislation/statutes/html/bysection/chapter_14/gs_14-45.1.html" TargetMode="External"/><Relationship Id="rId69" Type="http://schemas.openxmlformats.org/officeDocument/2006/relationships/hyperlink" Target="https://www.ncleg.net/EnactedLegislation/Statutes/HTML/BySection/Chapter_130A/GS_130A-157.html" TargetMode="External"/><Relationship Id="rId8" Type="http://schemas.openxmlformats.org/officeDocument/2006/relationships/hyperlink" Target="https://www.ncleg.gov/Sessions/2023/Bills/Senate/PDF/S20v5.pdf" TargetMode="External"/><Relationship Id="rId51" Type="http://schemas.openxmlformats.org/officeDocument/2006/relationships/hyperlink" Target="https://www.ncleg.gov/EnactedLegislation/Statutes/HTML/BySection/Chapter_58/GS_58-3-178.html" TargetMode="External"/><Relationship Id="rId3" Type="http://schemas.openxmlformats.org/officeDocument/2006/relationships/hyperlink" Target="https://www.ncleg.gov/Sessions/2023/Bills/Senate/PDF/S20v5.pdf" TargetMode="External"/><Relationship Id="rId12" Type="http://schemas.openxmlformats.org/officeDocument/2006/relationships/hyperlink" Target="https://www.ncleg.net/enactedlegislation/statutes/html/bysection/chapter_58/gs_58-63-15.html" TargetMode="External"/><Relationship Id="rId17" Type="http://schemas.openxmlformats.org/officeDocument/2006/relationships/hyperlink" Target="https://www.ncleg.net/EnactedLegislation/Statutes/HTML/BySection/Chapter_130A/GS_130A-157.html" TargetMode="External"/><Relationship Id="rId25" Type="http://schemas.openxmlformats.org/officeDocument/2006/relationships/hyperlink" Target="https://www.ncleg.gov/EnactedLegislation/Statutes/HTML/BySection/Chapter_51/GS_51-5.5.html" TargetMode="External"/><Relationship Id="rId33" Type="http://schemas.openxmlformats.org/officeDocument/2006/relationships/hyperlink" Target="https://www.ncleg.gov/EnactedLegislation/Statutes/HTML/BySection/Chapter_58/GS_58-3-178.html" TargetMode="External"/><Relationship Id="rId38" Type="http://schemas.openxmlformats.org/officeDocument/2006/relationships/hyperlink" Target="https://www.ncleg.net/enactedlegislation/statutes/html/bysection/chapter_115c/gs_115c-379.html" TargetMode="External"/><Relationship Id="rId46" Type="http://schemas.openxmlformats.org/officeDocument/2006/relationships/hyperlink" Target="https://www.ncleg.net/enactedlegislation/statutes/html/bysection/chapter_14/gs_14-45.1.html" TargetMode="External"/><Relationship Id="rId59" Type="http://schemas.openxmlformats.org/officeDocument/2006/relationships/hyperlink" Target="https://www.ncleg.net/enactedlegislation/statutes/html/BySection/Chapter_163/GS_163-226.html" TargetMode="External"/><Relationship Id="rId67" Type="http://schemas.openxmlformats.org/officeDocument/2006/relationships/hyperlink" Target="https://www.ncleg.net/enactedlegislation/statutes/html/bysection/chapter_14/gs_14-45.1.html" TargetMode="External"/><Relationship Id="rId20" Type="http://schemas.openxmlformats.org/officeDocument/2006/relationships/hyperlink" Target="https://www.dpi.nc.gov/districts-schools/district-operations/financial-and-business-services/student-accounting" TargetMode="External"/><Relationship Id="rId41" Type="http://schemas.openxmlformats.org/officeDocument/2006/relationships/hyperlink" Target="https://www.ncleg.gov/EnactedLegislation/Statutes/PDF/BySection/Chapter_116/GS_116-11.pdf" TargetMode="External"/><Relationship Id="rId54" Type="http://schemas.openxmlformats.org/officeDocument/2006/relationships/hyperlink" Target="https://www.ncleg.gov/EnactedLegislation/Statutes/HTML/BySection/Chapter_18B/GS_18B-302.html" TargetMode="External"/><Relationship Id="rId62" Type="http://schemas.openxmlformats.org/officeDocument/2006/relationships/hyperlink" Target="https://www.ncleg.net/enactedlegislation/statutes/html/bysection/chapter_14/gs_14-45.1.html" TargetMode="External"/><Relationship Id="rId1" Type="http://schemas.openxmlformats.org/officeDocument/2006/relationships/hyperlink" Target="https://www.ncleg.net/enactedlegislation/statutes/html/BySection/Chapter_163/GS_163-226.html" TargetMode="External"/><Relationship Id="rId6" Type="http://schemas.openxmlformats.org/officeDocument/2006/relationships/hyperlink" Target="https://www.ncleg.gov/Sessions/2023/Bills/Senate/PDF/S20v5.pdf" TargetMode="External"/><Relationship Id="rId15" Type="http://schemas.openxmlformats.org/officeDocument/2006/relationships/hyperlink" Target="https://www.ncleg.gov/EnactedLegislation/Statutes/HTML/BySection/Chapter_18B/GS_18B-103.html" TargetMode="External"/><Relationship Id="rId23" Type="http://schemas.openxmlformats.org/officeDocument/2006/relationships/hyperlink" Target="https://www.ncleg.gov/EnactedLegislation/Statutes/PDF/BySection/Chapter_131D/GS_131D-10.9C.pdf" TargetMode="External"/><Relationship Id="rId28" Type="http://schemas.openxmlformats.org/officeDocument/2006/relationships/hyperlink" Target="https://www.ncleg.gov/Sessions/2023/Bills/Senate/PDF/S20v5.pdf" TargetMode="External"/><Relationship Id="rId36" Type="http://schemas.openxmlformats.org/officeDocument/2006/relationships/hyperlink" Target="https://www.ncleg.gov/EnactedLegislation/Statutes/HTML/BySection/Chapter_18B/GS_18B-302.html" TargetMode="External"/><Relationship Id="rId49" Type="http://schemas.openxmlformats.org/officeDocument/2006/relationships/hyperlink" Target="https://www.ncleg.net/enactedlegislation/statutes/html/bysection/chapter_14/gs_14-45.1.html" TargetMode="External"/><Relationship Id="rId57" Type="http://schemas.openxmlformats.org/officeDocument/2006/relationships/hyperlink" Target="https://www.ncleg.net/enactedlegislation/statutes/html/bysection/chapter_115c/gs_115c-379.html" TargetMode="External"/><Relationship Id="rId10" Type="http://schemas.openxmlformats.org/officeDocument/2006/relationships/hyperlink" Target="https://www.ncleg.net/EnactedLegislation/Statutes/PDF/BySection/Chapter_90/GS_90-340.pdf" TargetMode="External"/><Relationship Id="rId31" Type="http://schemas.openxmlformats.org/officeDocument/2006/relationships/hyperlink" Target="https://www.ncleg.gov/Sessions/2023/Bills/Senate/PDF/S20v5.pdf" TargetMode="External"/><Relationship Id="rId44" Type="http://schemas.openxmlformats.org/officeDocument/2006/relationships/hyperlink" Target="https://www.ncleg.net/enactedlegislation/statutes/html/bysection/chapter_14/gs_14-45.1.html" TargetMode="External"/><Relationship Id="rId52" Type="http://schemas.openxmlformats.org/officeDocument/2006/relationships/hyperlink" Target="https://www.ncleg.gov/EnactedLegislation/Statutes/HTML/BySection/Chapter_7B/GS_7B-310.html" TargetMode="External"/><Relationship Id="rId60" Type="http://schemas.openxmlformats.org/officeDocument/2006/relationships/hyperlink" Target="https://www.ncleg.gov/EnactedLegislation/Statutes/HTML/BySection/Chapter_51/GS_51-5.5.html" TargetMode="External"/><Relationship Id="rId65" Type="http://schemas.openxmlformats.org/officeDocument/2006/relationships/hyperlink" Target="https://www.ncleg.net/enactedlegislation/statutes/html/bysection/chapter_14/gs_14-45.1.html" TargetMode="External"/><Relationship Id="rId4" Type="http://schemas.openxmlformats.org/officeDocument/2006/relationships/hyperlink" Target="https://www.ncleg.gov/Sessions/2023/Bills/Senate/PDF/S20v5.pdf" TargetMode="External"/><Relationship Id="rId9" Type="http://schemas.openxmlformats.org/officeDocument/2006/relationships/hyperlink" Target="https://www.ncleg.gov/Sessions/2023/Bills/Senate/PDF/S20v5.pdf" TargetMode="External"/><Relationship Id="rId13" Type="http://schemas.openxmlformats.org/officeDocument/2006/relationships/hyperlink" Target="https://www.ncleg.net/enactedlegislation/statutes/html/bysection/chapter_58/gs_58-63-15.html" TargetMode="External"/><Relationship Id="rId18" Type="http://schemas.openxmlformats.org/officeDocument/2006/relationships/hyperlink" Target="https://www.ncleg.net/enactedlegislation/statutes/html/bysection/chapter_115c/gs_115c-379.html" TargetMode="External"/><Relationship Id="rId39" Type="http://schemas.openxmlformats.org/officeDocument/2006/relationships/hyperlink" Target="https://www.ncleg.net/enactedlegislation/statutes/html/bysection/chapter_115c/gs_115c-379.html" TargetMode="External"/><Relationship Id="rId34" Type="http://schemas.openxmlformats.org/officeDocument/2006/relationships/hyperlink" Target="https://www.ncleg.gov/EnactedLegislation/Statutes/HTML/BySection/Chapter_7B/GS_7B-310.html" TargetMode="External"/><Relationship Id="rId50" Type="http://schemas.openxmlformats.org/officeDocument/2006/relationships/hyperlink" Target="https://www.ncleg.net/enactedlegislation/statutes/html/bysection/chapter_14/gs_14-45.1.html" TargetMode="External"/><Relationship Id="rId55" Type="http://schemas.openxmlformats.org/officeDocument/2006/relationships/hyperlink" Target="https://www.ncleg.net/EnactedLegislation/Statutes/HTML/BySection/Chapter_130A/GS_130A-157.html" TargetMode="External"/></Relationships>
</file>

<file path=xl/worksheets/_rels/sheet45.xml.rels><?xml version="1.0" encoding="UTF-8" standalone="yes"?>
<Relationships xmlns="http://schemas.openxmlformats.org/package/2006/relationships"><Relationship Id="rId13" Type="http://schemas.openxmlformats.org/officeDocument/2006/relationships/hyperlink" Target="https://ndlegis.gov/cencode/t50c25-1.pdf" TargetMode="External"/><Relationship Id="rId18" Type="http://schemas.openxmlformats.org/officeDocument/2006/relationships/hyperlink" Target="https://ndlegis.gov/cencode/t15-1c20.pdf" TargetMode="External"/><Relationship Id="rId26" Type="http://schemas.openxmlformats.org/officeDocument/2006/relationships/hyperlink" Target="https://ndlegis.gov/cencode/t23c16.pdf" TargetMode="External"/><Relationship Id="rId39" Type="http://schemas.openxmlformats.org/officeDocument/2006/relationships/hyperlink" Target="https://ndlegis.gov/cencode/t23c16.pdf" TargetMode="External"/><Relationship Id="rId21" Type="http://schemas.openxmlformats.org/officeDocument/2006/relationships/hyperlink" Target="https://www.ndlegis.gov/assembly/68-2023/regular/documents/23-0193-02000.pdf" TargetMode="External"/><Relationship Id="rId34" Type="http://schemas.openxmlformats.org/officeDocument/2006/relationships/hyperlink" Target="https://www.ndlegis.gov/cencode/t23c07.pdf" TargetMode="External"/><Relationship Id="rId42" Type="http://schemas.openxmlformats.org/officeDocument/2006/relationships/hyperlink" Target="https://ndlegis.gov/cencode/t23c16.pdf" TargetMode="External"/><Relationship Id="rId47" Type="http://schemas.openxmlformats.org/officeDocument/2006/relationships/hyperlink" Target="https://ndlegis.gov/cencode/t05c01.pdf" TargetMode="External"/><Relationship Id="rId50" Type="http://schemas.openxmlformats.org/officeDocument/2006/relationships/hyperlink" Target="https://ndlegis.gov/cencode/t15-1c20.pdf" TargetMode="External"/><Relationship Id="rId55" Type="http://schemas.openxmlformats.org/officeDocument/2006/relationships/hyperlink" Target="https://ndlegis.gov/cencode/t23c16.pdf" TargetMode="External"/><Relationship Id="rId7" Type="http://schemas.openxmlformats.org/officeDocument/2006/relationships/hyperlink" Target="https://ndlegis.gov/cencode/t23c16.pdf" TargetMode="External"/><Relationship Id="rId2" Type="http://schemas.openxmlformats.org/officeDocument/2006/relationships/hyperlink" Target="https://www.ndlegis.gov/cencode/t16-1c07.pdf" TargetMode="External"/><Relationship Id="rId16" Type="http://schemas.openxmlformats.org/officeDocument/2006/relationships/hyperlink" Target="https://ndlegis.gov/cencode/t37c17-1.pdf" TargetMode="External"/><Relationship Id="rId29" Type="http://schemas.openxmlformats.org/officeDocument/2006/relationships/hyperlink" Target="https://ndlegis.gov/cencode/t23c16.pdf" TargetMode="External"/><Relationship Id="rId11" Type="http://schemas.openxmlformats.org/officeDocument/2006/relationships/hyperlink" Target="https://casetext.com/statute/north-dakota-century-code/title-14-domestic-relations-and-persons/chapter-14-024-human-rights/section-14-024-17-credit-transactions-discriminatory-practices" TargetMode="External"/><Relationship Id="rId24" Type="http://schemas.openxmlformats.org/officeDocument/2006/relationships/hyperlink" Target="https://ndlegis.gov/cencode/t23c16.pdf" TargetMode="External"/><Relationship Id="rId32" Type="http://schemas.openxmlformats.org/officeDocument/2006/relationships/hyperlink" Target="https://ndlegis.gov/cencode/t05c01.pdf" TargetMode="External"/><Relationship Id="rId37" Type="http://schemas.openxmlformats.org/officeDocument/2006/relationships/hyperlink" Target="https://www.ndlegis.gov/cencode/t16-1c07.pdf" TargetMode="External"/><Relationship Id="rId40" Type="http://schemas.openxmlformats.org/officeDocument/2006/relationships/hyperlink" Target="https://ndlegis.gov/cencode/t23c16.pdf" TargetMode="External"/><Relationship Id="rId45" Type="http://schemas.openxmlformats.org/officeDocument/2006/relationships/hyperlink" Target="https://ndlegis.gov/cencode/t50c25-1.pdf" TargetMode="External"/><Relationship Id="rId53" Type="http://schemas.openxmlformats.org/officeDocument/2006/relationships/hyperlink" Target="https://ndlegis.gov/cencode/t23c16.pdf" TargetMode="External"/><Relationship Id="rId58" Type="http://schemas.openxmlformats.org/officeDocument/2006/relationships/hyperlink" Target="https://ndlegis.gov/cencode/t23c16.pdf" TargetMode="External"/><Relationship Id="rId5" Type="http://schemas.openxmlformats.org/officeDocument/2006/relationships/hyperlink" Target="https://ndlegis.gov/cencode/t23c16.pdf" TargetMode="External"/><Relationship Id="rId19" Type="http://schemas.openxmlformats.org/officeDocument/2006/relationships/hyperlink" Target="https://ndlegis.gov/cencode/t15-1c20.pdf" TargetMode="External"/><Relationship Id="rId4" Type="http://schemas.openxmlformats.org/officeDocument/2006/relationships/hyperlink" Target="https://ndlegis.gov/cencode/t23c16.pdf" TargetMode="External"/><Relationship Id="rId9" Type="http://schemas.openxmlformats.org/officeDocument/2006/relationships/hyperlink" Target="https://ndlegis.gov/cencode/t23c16.pdf" TargetMode="External"/><Relationship Id="rId14" Type="http://schemas.openxmlformats.org/officeDocument/2006/relationships/hyperlink" Target="https://ndlegis.gov/cencode/t05c01.pdf" TargetMode="External"/><Relationship Id="rId22" Type="http://schemas.openxmlformats.org/officeDocument/2006/relationships/hyperlink" Target="https://www.ndlegis.gov/cencode/t16-1c07.pdf" TargetMode="External"/><Relationship Id="rId27" Type="http://schemas.openxmlformats.org/officeDocument/2006/relationships/hyperlink" Target="https://ndlegis.gov/cencode/t23c16.pdf" TargetMode="External"/><Relationship Id="rId30" Type="http://schemas.openxmlformats.org/officeDocument/2006/relationships/hyperlink" Target="https://ndlegis.gov/cencode/t50c25-1.pdf" TargetMode="External"/><Relationship Id="rId35" Type="http://schemas.openxmlformats.org/officeDocument/2006/relationships/hyperlink" Target="https://ndlegis.gov/cencode/t15-1c20.pdf" TargetMode="External"/><Relationship Id="rId43" Type="http://schemas.openxmlformats.org/officeDocument/2006/relationships/hyperlink" Target="https://www.ndlegis.gov/cencode/t23c16.pdf" TargetMode="External"/><Relationship Id="rId48" Type="http://schemas.openxmlformats.org/officeDocument/2006/relationships/hyperlink" Target="https://www.ndlegis.gov/cencode/t23c07.pdf" TargetMode="External"/><Relationship Id="rId56" Type="http://schemas.openxmlformats.org/officeDocument/2006/relationships/hyperlink" Target="https://ndlegis.gov/cencode/t23c16.pdf" TargetMode="External"/><Relationship Id="rId8" Type="http://schemas.openxmlformats.org/officeDocument/2006/relationships/hyperlink" Target="https://ndlegis.gov/cencode/t23c16.pdf" TargetMode="External"/><Relationship Id="rId51" Type="http://schemas.openxmlformats.org/officeDocument/2006/relationships/hyperlink" Target="https://www.ndlegis.gov/cencode/t16-1c07.pdf" TargetMode="External"/><Relationship Id="rId3" Type="http://schemas.openxmlformats.org/officeDocument/2006/relationships/hyperlink" Target="https://ndlegis.gov/cencode/t23c16.pdf" TargetMode="External"/><Relationship Id="rId12" Type="http://schemas.openxmlformats.org/officeDocument/2006/relationships/hyperlink" Target="https://casetext.com/statute/north-dakota-century-code/title-14-domestic-relations-and-persons/chapter-14-024-human-rights/section-14-024-17-credit-transactions-discriminatory-practices" TargetMode="External"/><Relationship Id="rId17" Type="http://schemas.openxmlformats.org/officeDocument/2006/relationships/hyperlink" Target="https://www.ndlegis.gov/cencode/t23c07.pdf" TargetMode="External"/><Relationship Id="rId25" Type="http://schemas.openxmlformats.org/officeDocument/2006/relationships/hyperlink" Target="https://ndlegis.gov/cencode/t23c16.pdf" TargetMode="External"/><Relationship Id="rId33" Type="http://schemas.openxmlformats.org/officeDocument/2006/relationships/hyperlink" Target="https://ndlegis.gov/cencode/t37c17-1.pdf" TargetMode="External"/><Relationship Id="rId38" Type="http://schemas.openxmlformats.org/officeDocument/2006/relationships/hyperlink" Target="https://ndlegis.gov/cencode/t23c16.pdf" TargetMode="External"/><Relationship Id="rId46" Type="http://schemas.openxmlformats.org/officeDocument/2006/relationships/hyperlink" Target="https://ndlegis.gov/cencode/t05c01.pdf" TargetMode="External"/><Relationship Id="rId59" Type="http://schemas.openxmlformats.org/officeDocument/2006/relationships/hyperlink" Target="https://www.ndlegis.gov/cencode/t23c07.pdf" TargetMode="External"/><Relationship Id="rId20" Type="http://schemas.openxmlformats.org/officeDocument/2006/relationships/hyperlink" Target="https://casetext.com/statute/north-dakota-century-code/title-27-judicial-branch-of-government/chapter-27-202-juvenile-court-act/section-27-202-17-rights-and-duties-of-legal-custodian" TargetMode="External"/><Relationship Id="rId41" Type="http://schemas.openxmlformats.org/officeDocument/2006/relationships/hyperlink" Target="https://ndlegis.gov/cencode/t23c16.pdf" TargetMode="External"/><Relationship Id="rId54" Type="http://schemas.openxmlformats.org/officeDocument/2006/relationships/hyperlink" Target="https://ndlegis.gov/cencode/t23c16.pdf" TargetMode="External"/><Relationship Id="rId1" Type="http://schemas.openxmlformats.org/officeDocument/2006/relationships/hyperlink" Target="https://www.ndlegis.gov/assembly/68-2023/regular/documents/23-0193-02000.pdf" TargetMode="External"/><Relationship Id="rId6" Type="http://schemas.openxmlformats.org/officeDocument/2006/relationships/hyperlink" Target="https://ndlegis.gov/cencode/t23c16.pdf" TargetMode="External"/><Relationship Id="rId15" Type="http://schemas.openxmlformats.org/officeDocument/2006/relationships/hyperlink" Target="https://ndlegis.gov/cencode/t05c01.pdf" TargetMode="External"/><Relationship Id="rId23" Type="http://schemas.openxmlformats.org/officeDocument/2006/relationships/hyperlink" Target="https://ndlegis.gov/cencode/t23c16.pdf" TargetMode="External"/><Relationship Id="rId28" Type="http://schemas.openxmlformats.org/officeDocument/2006/relationships/hyperlink" Target="https://ndlegis.gov/cencode/t23c16.pdf" TargetMode="External"/><Relationship Id="rId36" Type="http://schemas.openxmlformats.org/officeDocument/2006/relationships/hyperlink" Target="https://ndlegis.gov/cencode/t15-1c20.pdf" TargetMode="External"/><Relationship Id="rId49" Type="http://schemas.openxmlformats.org/officeDocument/2006/relationships/hyperlink" Target="https://ndlegis.gov/cencode/t15-1c20.pdf" TargetMode="External"/><Relationship Id="rId57" Type="http://schemas.openxmlformats.org/officeDocument/2006/relationships/hyperlink" Target="https://ndlegis.gov/cencode/t23c16.pdf" TargetMode="External"/><Relationship Id="rId10" Type="http://schemas.openxmlformats.org/officeDocument/2006/relationships/hyperlink" Target="https://casetext.com/statute/north-dakota-century-code/title-43-occupations-and-professions/chapter-43-47-counselors/section-43-47-05-counseling-practice-exceptions" TargetMode="External"/><Relationship Id="rId31" Type="http://schemas.openxmlformats.org/officeDocument/2006/relationships/hyperlink" Target="https://ndlegis.gov/cencode/t05c01.pdf" TargetMode="External"/><Relationship Id="rId44" Type="http://schemas.openxmlformats.org/officeDocument/2006/relationships/hyperlink" Target="https://ndlegis.gov/cencode/t23c16.pdf" TargetMode="External"/><Relationship Id="rId52" Type="http://schemas.openxmlformats.org/officeDocument/2006/relationships/hyperlink" Target="https://ndlegis.gov/cencode/t23c16.pdf" TargetMode="External"/></Relationships>
</file>

<file path=xl/worksheets/_rels/sheet46.xml.rels><?xml version="1.0" encoding="UTF-8" standalone="yes"?>
<Relationships xmlns="http://schemas.openxmlformats.org/package/2006/relationships"><Relationship Id="rId117" Type="http://schemas.openxmlformats.org/officeDocument/2006/relationships/hyperlink" Target="https://lawatlas.org/datasets/procedural-protections-in-reproductive-health-care-conscience-laws" TargetMode="External"/><Relationship Id="rId21" Type="http://schemas.openxmlformats.org/officeDocument/2006/relationships/hyperlink" Target="https://codes.ohio.gov/ohio-revised-code/section-4743.10" TargetMode="External"/><Relationship Id="rId42" Type="http://schemas.openxmlformats.org/officeDocument/2006/relationships/hyperlink" Target="https://codes.ohio.gov/ohio-revised-code/section-4731.91" TargetMode="External"/><Relationship Id="rId47" Type="http://schemas.openxmlformats.org/officeDocument/2006/relationships/hyperlink" Target="https://codes.ohio.gov/ohio-revised-code/section-4743.10" TargetMode="External"/><Relationship Id="rId63" Type="http://schemas.openxmlformats.org/officeDocument/2006/relationships/hyperlink" Target="https://codes.ohio.gov/ohio-administrative-code/rule-3301-69-02" TargetMode="External"/><Relationship Id="rId68" Type="http://schemas.openxmlformats.org/officeDocument/2006/relationships/hyperlink" Target="https://codes.ohio.gov/ohio-revised-code/section-4743.10" TargetMode="External"/><Relationship Id="rId84" Type="http://schemas.openxmlformats.org/officeDocument/2006/relationships/hyperlink" Target="https://codes.ohio.gov/ohio-revised-code/section-4743.10" TargetMode="External"/><Relationship Id="rId89" Type="http://schemas.openxmlformats.org/officeDocument/2006/relationships/hyperlink" Target="https://codes.ohio.gov/ohio-revised-code/section-4301.69" TargetMode="External"/><Relationship Id="rId112" Type="http://schemas.openxmlformats.org/officeDocument/2006/relationships/hyperlink" Target="https://codes.ohio.gov/ohio-revised-code/section-4743.10" TargetMode="External"/><Relationship Id="rId16" Type="http://schemas.openxmlformats.org/officeDocument/2006/relationships/hyperlink" Target="https://codes.ohio.gov/ohio-revised-code/section-4743.10" TargetMode="External"/><Relationship Id="rId107" Type="http://schemas.openxmlformats.org/officeDocument/2006/relationships/hyperlink" Target="https://lawatlas.org/datasets/procedural-protections-in-reproductive-health-care-conscience-laws" TargetMode="External"/><Relationship Id="rId11" Type="http://schemas.openxmlformats.org/officeDocument/2006/relationships/hyperlink" Target="https://codes.ohio.gov/ohio-revised-code/section-4743.10" TargetMode="External"/><Relationship Id="rId32" Type="http://schemas.openxmlformats.org/officeDocument/2006/relationships/hyperlink" Target="https://codes.ohio.gov/ohio-revised-code/section-3313.6022/4-9-2025" TargetMode="External"/><Relationship Id="rId37" Type="http://schemas.openxmlformats.org/officeDocument/2006/relationships/hyperlink" Target="https://codes.ohio.gov/ohio-revised-code/section-3509.02" TargetMode="External"/><Relationship Id="rId53" Type="http://schemas.openxmlformats.org/officeDocument/2006/relationships/hyperlink" Target="https://codes.ohio.gov/ohio-revised-code/section-4743.10" TargetMode="External"/><Relationship Id="rId58" Type="http://schemas.openxmlformats.org/officeDocument/2006/relationships/hyperlink" Target="https://codes.ohio.gov/ohio-revised-code/section-2151.421" TargetMode="External"/><Relationship Id="rId74" Type="http://schemas.openxmlformats.org/officeDocument/2006/relationships/hyperlink" Target="https://codes.ohio.gov/ohio-revised-code/section-4743.10" TargetMode="External"/><Relationship Id="rId79" Type="http://schemas.openxmlformats.org/officeDocument/2006/relationships/hyperlink" Target="https://codes.ohio.gov/ohio-revised-code/section-4743.10" TargetMode="External"/><Relationship Id="rId102" Type="http://schemas.openxmlformats.org/officeDocument/2006/relationships/hyperlink" Target="https://lawatlas.org/datasets/procedural-protections-in-reproductive-health-care-conscience-laws" TargetMode="External"/><Relationship Id="rId123" Type="http://schemas.openxmlformats.org/officeDocument/2006/relationships/hyperlink" Target="https://lawatlas.org/datasets/procedural-protections-in-reproductive-health-care-conscience-laws" TargetMode="External"/><Relationship Id="rId128" Type="http://schemas.openxmlformats.org/officeDocument/2006/relationships/hyperlink" Target="https://lawatlas.org/datasets/procedural-protections-in-reproductive-health-care-conscience-laws" TargetMode="External"/><Relationship Id="rId5" Type="http://schemas.openxmlformats.org/officeDocument/2006/relationships/hyperlink" Target="https://codes.ohio.gov/ohio-revised-code/section-4731.91" TargetMode="External"/><Relationship Id="rId90" Type="http://schemas.openxmlformats.org/officeDocument/2006/relationships/hyperlink" Target="https://codes.ohio.gov/ohio-revised-code/section-4301.69" TargetMode="External"/><Relationship Id="rId95" Type="http://schemas.openxmlformats.org/officeDocument/2006/relationships/hyperlink" Target="https://codes.ohio.gov/ohio-revised-code/section-3509.02" TargetMode="External"/><Relationship Id="rId22" Type="http://schemas.openxmlformats.org/officeDocument/2006/relationships/hyperlink" Target="https://codes.ohio.gov/ohio-revised-code/section-4743.10" TargetMode="External"/><Relationship Id="rId27" Type="http://schemas.openxmlformats.org/officeDocument/2006/relationships/hyperlink" Target="https://codes.ohio.gov/ohio-revised-code/section-4301.69" TargetMode="External"/><Relationship Id="rId43" Type="http://schemas.openxmlformats.org/officeDocument/2006/relationships/hyperlink" Target="https://codes.ohio.gov/ohio-revised-code/section-4743.10" TargetMode="External"/><Relationship Id="rId48" Type="http://schemas.openxmlformats.org/officeDocument/2006/relationships/hyperlink" Target="https://codes.ohio.gov/ohio-revised-code/section-4743.10" TargetMode="External"/><Relationship Id="rId64" Type="http://schemas.openxmlformats.org/officeDocument/2006/relationships/hyperlink" Target="https://codes.ohio.gov/ohio-administrative-code/rule-3301-69-02" TargetMode="External"/><Relationship Id="rId69" Type="http://schemas.openxmlformats.org/officeDocument/2006/relationships/hyperlink" Target="https://codes.ohio.gov/ohio-revised-code/section-4731.91" TargetMode="External"/><Relationship Id="rId113" Type="http://schemas.openxmlformats.org/officeDocument/2006/relationships/hyperlink" Target="https://lawatlas.org/datasets/procedural-protections-in-reproductive-health-care-conscience-laws" TargetMode="External"/><Relationship Id="rId118" Type="http://schemas.openxmlformats.org/officeDocument/2006/relationships/hyperlink" Target="https://codes.ohio.gov/ohio-revised-code/section-4743.10" TargetMode="External"/><Relationship Id="rId80" Type="http://schemas.openxmlformats.org/officeDocument/2006/relationships/hyperlink" Target="https://codes.ohio.gov/ohio-revised-code/section-4743.10" TargetMode="External"/><Relationship Id="rId85" Type="http://schemas.openxmlformats.org/officeDocument/2006/relationships/hyperlink" Target="https://codes.ohio.gov/ohio-revised-code/section-4743.10" TargetMode="External"/><Relationship Id="rId12" Type="http://schemas.openxmlformats.org/officeDocument/2006/relationships/hyperlink" Target="https://codes.ohio.gov/ohio-revised-code/section-4743.10" TargetMode="External"/><Relationship Id="rId17" Type="http://schemas.openxmlformats.org/officeDocument/2006/relationships/hyperlink" Target="https://codes.ohio.gov/ohio-revised-code/section-4743.10" TargetMode="External"/><Relationship Id="rId33" Type="http://schemas.openxmlformats.org/officeDocument/2006/relationships/hyperlink" Target="https://codes.ohio.gov/ohio-administrative-code/rule-3341-3-82" TargetMode="External"/><Relationship Id="rId38" Type="http://schemas.openxmlformats.org/officeDocument/2006/relationships/hyperlink" Target="https://codes.ohio.gov/ohio-revised-code/section-4743.10" TargetMode="External"/><Relationship Id="rId59" Type="http://schemas.openxmlformats.org/officeDocument/2006/relationships/hyperlink" Target="https://codes.ohio.gov/ohio-revised-code/section-4301.69" TargetMode="External"/><Relationship Id="rId103" Type="http://schemas.openxmlformats.org/officeDocument/2006/relationships/hyperlink" Target="https://codes.ohio.gov/ohio-revised-code/section-4743.10" TargetMode="External"/><Relationship Id="rId108" Type="http://schemas.openxmlformats.org/officeDocument/2006/relationships/hyperlink" Target="https://codes.ohio.gov/ohio-revised-code/section-4743.10" TargetMode="External"/><Relationship Id="rId124" Type="http://schemas.openxmlformats.org/officeDocument/2006/relationships/hyperlink" Target="https://codes.ohio.gov/ohio-revised-code/section-4743.10" TargetMode="External"/><Relationship Id="rId129" Type="http://schemas.openxmlformats.org/officeDocument/2006/relationships/hyperlink" Target="https://codes.ohio.gov/ohio-revised-code/section-3313.671" TargetMode="External"/><Relationship Id="rId54" Type="http://schemas.openxmlformats.org/officeDocument/2006/relationships/hyperlink" Target="https://codes.ohio.gov/ohio-revised-code/section-4743.10" TargetMode="External"/><Relationship Id="rId70" Type="http://schemas.openxmlformats.org/officeDocument/2006/relationships/hyperlink" Target="https://codes.ohio.gov/ohio-revised-code/section-4731.91" TargetMode="External"/><Relationship Id="rId75" Type="http://schemas.openxmlformats.org/officeDocument/2006/relationships/hyperlink" Target="https://codes.ohio.gov/ohio-revised-code/section-4731.91" TargetMode="External"/><Relationship Id="rId91" Type="http://schemas.openxmlformats.org/officeDocument/2006/relationships/hyperlink" Target="https://codes.ohio.gov/ohio-revised-code/section-3313.671" TargetMode="External"/><Relationship Id="rId96" Type="http://schemas.openxmlformats.org/officeDocument/2006/relationships/hyperlink" Target="https://codes.ohio.gov/ohio-revised-code/section-4743.10" TargetMode="External"/><Relationship Id="rId1" Type="http://schemas.openxmlformats.org/officeDocument/2006/relationships/hyperlink" Target="https://codes.ohio.gov/ohio-revised-code/section-3509.02" TargetMode="External"/><Relationship Id="rId6" Type="http://schemas.openxmlformats.org/officeDocument/2006/relationships/hyperlink" Target="https://codes.ohio.gov/ohio-revised-code/section-4731.91" TargetMode="External"/><Relationship Id="rId23" Type="http://schemas.openxmlformats.org/officeDocument/2006/relationships/hyperlink" Target="https://codes.ohio.gov/ohio-revised-code/section-4743.10" TargetMode="External"/><Relationship Id="rId28" Type="http://schemas.openxmlformats.org/officeDocument/2006/relationships/hyperlink" Target="https://codes.ohio.gov/ohio-revised-code/section-4301.69" TargetMode="External"/><Relationship Id="rId49" Type="http://schemas.openxmlformats.org/officeDocument/2006/relationships/hyperlink" Target="https://codes.ohio.gov/ohio-revised-code/section-4743.10" TargetMode="External"/><Relationship Id="rId114" Type="http://schemas.openxmlformats.org/officeDocument/2006/relationships/hyperlink" Target="https://codes.ohio.gov/ohio-revised-code/section-4743.10" TargetMode="External"/><Relationship Id="rId119" Type="http://schemas.openxmlformats.org/officeDocument/2006/relationships/hyperlink" Target="https://lawatlas.org/datasets/procedural-protections-in-reproductive-health-care-conscience-laws" TargetMode="External"/><Relationship Id="rId44" Type="http://schemas.openxmlformats.org/officeDocument/2006/relationships/hyperlink" Target="https://codes.ohio.gov/ohio-revised-code/section-4743.10" TargetMode="External"/><Relationship Id="rId60" Type="http://schemas.openxmlformats.org/officeDocument/2006/relationships/hyperlink" Target="https://codes.ohio.gov/ohio-revised-code/section-4301.69" TargetMode="External"/><Relationship Id="rId65" Type="http://schemas.openxmlformats.org/officeDocument/2006/relationships/hyperlink" Target="https://education.ohio.gov/getattachment/Topics/Data/EMIS/EMIS-Documentation/Archives/EMIS-Manuals-1/2-4-Student-Standing-Record-version-1-0.pdf.aspx" TargetMode="External"/><Relationship Id="rId81" Type="http://schemas.openxmlformats.org/officeDocument/2006/relationships/hyperlink" Target="https://codes.ohio.gov/ohio-revised-code/section-4743.10" TargetMode="External"/><Relationship Id="rId86" Type="http://schemas.openxmlformats.org/officeDocument/2006/relationships/hyperlink" Target="https://codes.ohio.gov/ohio-revised-code/section-4743.10" TargetMode="External"/><Relationship Id="rId13" Type="http://schemas.openxmlformats.org/officeDocument/2006/relationships/hyperlink" Target="https://codes.ohio.gov/ohio-revised-code/section-4743.10" TargetMode="External"/><Relationship Id="rId18" Type="http://schemas.openxmlformats.org/officeDocument/2006/relationships/hyperlink" Target="https://codes.ohio.gov/ohio-revised-code/section-4743.10" TargetMode="External"/><Relationship Id="rId39" Type="http://schemas.openxmlformats.org/officeDocument/2006/relationships/hyperlink" Target="https://codes.ohio.gov/ohio-revised-code/section-4731.91" TargetMode="External"/><Relationship Id="rId109" Type="http://schemas.openxmlformats.org/officeDocument/2006/relationships/hyperlink" Target="https://lawatlas.org/datasets/procedural-protections-in-reproductive-health-care-conscience-laws" TargetMode="External"/><Relationship Id="rId34" Type="http://schemas.openxmlformats.org/officeDocument/2006/relationships/hyperlink" Target="https://codes.ohio.gov/ohio-revised-code/section-3313.5317" TargetMode="External"/><Relationship Id="rId50" Type="http://schemas.openxmlformats.org/officeDocument/2006/relationships/hyperlink" Target="https://codes.ohio.gov/ohio-revised-code/section-4743.10" TargetMode="External"/><Relationship Id="rId55" Type="http://schemas.openxmlformats.org/officeDocument/2006/relationships/hyperlink" Target="https://codes.ohio.gov/ohio-revised-code/section-4743.10" TargetMode="External"/><Relationship Id="rId76" Type="http://schemas.openxmlformats.org/officeDocument/2006/relationships/hyperlink" Target="https://codes.ohio.gov/ohio-revised-code/section-4743.10" TargetMode="External"/><Relationship Id="rId97" Type="http://schemas.openxmlformats.org/officeDocument/2006/relationships/hyperlink" Target="https://codes.ohio.gov/ohio-revised-code/section-4731.91" TargetMode="External"/><Relationship Id="rId104" Type="http://schemas.openxmlformats.org/officeDocument/2006/relationships/hyperlink" Target="https://lawatlas.org/datasets/procedural-protections-in-reproductive-health-care-conscience-laws" TargetMode="External"/><Relationship Id="rId120" Type="http://schemas.openxmlformats.org/officeDocument/2006/relationships/hyperlink" Target="https://codes.ohio.gov/ohio-revised-code/section-4743.10" TargetMode="External"/><Relationship Id="rId125" Type="http://schemas.openxmlformats.org/officeDocument/2006/relationships/hyperlink" Target="https://lawatlas.org/datasets/procedural-protections-in-reproductive-health-care-conscience-laws" TargetMode="External"/><Relationship Id="rId7" Type="http://schemas.openxmlformats.org/officeDocument/2006/relationships/hyperlink" Target="https://codes.ohio.gov/ohio-revised-code/section-4743.10" TargetMode="External"/><Relationship Id="rId71" Type="http://schemas.openxmlformats.org/officeDocument/2006/relationships/hyperlink" Target="https://codes.ohio.gov/ohio-revised-code/section-4731.91" TargetMode="External"/><Relationship Id="rId92" Type="http://schemas.openxmlformats.org/officeDocument/2006/relationships/hyperlink" Target="https://codes.ohio.gov/ohio-administrative-code/rule-3301-69-02" TargetMode="External"/><Relationship Id="rId2" Type="http://schemas.openxmlformats.org/officeDocument/2006/relationships/hyperlink" Target="https://codes.ohio.gov/ohio-revised-code/section-4743.10" TargetMode="External"/><Relationship Id="rId29" Type="http://schemas.openxmlformats.org/officeDocument/2006/relationships/hyperlink" Target="https://codes.ohio.gov/ohio-revised-code/section-9.57" TargetMode="External"/><Relationship Id="rId24" Type="http://schemas.openxmlformats.org/officeDocument/2006/relationships/hyperlink" Target="https://codes.ohio.gov/ohio-revised-code/section-4112.021" TargetMode="External"/><Relationship Id="rId40" Type="http://schemas.openxmlformats.org/officeDocument/2006/relationships/hyperlink" Target="https://codes.ohio.gov/ohio-revised-code/section-4731.91" TargetMode="External"/><Relationship Id="rId45" Type="http://schemas.openxmlformats.org/officeDocument/2006/relationships/hyperlink" Target="https://codes.ohio.gov/ohio-revised-code/section-4731.91" TargetMode="External"/><Relationship Id="rId66" Type="http://schemas.openxmlformats.org/officeDocument/2006/relationships/hyperlink" Target="https://codes.ohio.gov/ohio-administrative-code/rule-3341-3-82" TargetMode="External"/><Relationship Id="rId87" Type="http://schemas.openxmlformats.org/officeDocument/2006/relationships/hyperlink" Target="https://codes.ohio.gov/ohio-revised-code/section-4743.10" TargetMode="External"/><Relationship Id="rId110" Type="http://schemas.openxmlformats.org/officeDocument/2006/relationships/hyperlink" Target="https://codes.ohio.gov/ohio-revised-code/section-4743.10" TargetMode="External"/><Relationship Id="rId115" Type="http://schemas.openxmlformats.org/officeDocument/2006/relationships/hyperlink" Target="https://lawatlas.org/datasets/procedural-protections-in-reproductive-health-care-conscience-laws" TargetMode="External"/><Relationship Id="rId61" Type="http://schemas.openxmlformats.org/officeDocument/2006/relationships/hyperlink" Target="https://codes.ohio.gov/ohio-revised-code/section-9.57" TargetMode="External"/><Relationship Id="rId82" Type="http://schemas.openxmlformats.org/officeDocument/2006/relationships/hyperlink" Target="https://codes.ohio.gov/ohio-revised-code/section-4743.10" TargetMode="External"/><Relationship Id="rId19" Type="http://schemas.openxmlformats.org/officeDocument/2006/relationships/hyperlink" Target="https://codes.ohio.gov/ohio-revised-code/section-4743.10" TargetMode="External"/><Relationship Id="rId14" Type="http://schemas.openxmlformats.org/officeDocument/2006/relationships/hyperlink" Target="https://codes.ohio.gov/ohio-revised-code/section-4743.10" TargetMode="External"/><Relationship Id="rId30" Type="http://schemas.openxmlformats.org/officeDocument/2006/relationships/hyperlink" Target="https://codes.ohio.gov/ohio-revised-code/section-3313.671" TargetMode="External"/><Relationship Id="rId35" Type="http://schemas.openxmlformats.org/officeDocument/2006/relationships/hyperlink" Target="https://codes.ohio.gov/ohio-revised-code/section-3313.60" TargetMode="External"/><Relationship Id="rId56" Type="http://schemas.openxmlformats.org/officeDocument/2006/relationships/hyperlink" Target="https://codes.ohio.gov/ohio-revised-code/section-4743.10" TargetMode="External"/><Relationship Id="rId77" Type="http://schemas.openxmlformats.org/officeDocument/2006/relationships/hyperlink" Target="https://codes.ohio.gov/ohio-revised-code/section-4743.10" TargetMode="External"/><Relationship Id="rId100" Type="http://schemas.openxmlformats.org/officeDocument/2006/relationships/hyperlink" Target="https://codes.ohio.gov/ohio-revised-code/section-4731.91" TargetMode="External"/><Relationship Id="rId105" Type="http://schemas.openxmlformats.org/officeDocument/2006/relationships/hyperlink" Target="https://codes.ohio.gov/ohio-revised-code/section-4731.91" TargetMode="External"/><Relationship Id="rId126" Type="http://schemas.openxmlformats.org/officeDocument/2006/relationships/hyperlink" Target="https://codes.ohio.gov/ohio-revised-code/section-4743.10" TargetMode="External"/><Relationship Id="rId8" Type="http://schemas.openxmlformats.org/officeDocument/2006/relationships/hyperlink" Target="https://codes.ohio.gov/ohio-revised-code/section-4743.10" TargetMode="External"/><Relationship Id="rId51" Type="http://schemas.openxmlformats.org/officeDocument/2006/relationships/hyperlink" Target="https://codes.ohio.gov/ohio-revised-code/section-4743.10" TargetMode="External"/><Relationship Id="rId72" Type="http://schemas.openxmlformats.org/officeDocument/2006/relationships/hyperlink" Target="https://codes.ohio.gov/ohio-revised-code/section-4731.91" TargetMode="External"/><Relationship Id="rId93" Type="http://schemas.openxmlformats.org/officeDocument/2006/relationships/hyperlink" Target="https://codes.ohio.gov/ohio-administrative-code/rule-3301-69-02" TargetMode="External"/><Relationship Id="rId98" Type="http://schemas.openxmlformats.org/officeDocument/2006/relationships/hyperlink" Target="https://codes.ohio.gov/ohio-revised-code/section-4731.91" TargetMode="External"/><Relationship Id="rId121" Type="http://schemas.openxmlformats.org/officeDocument/2006/relationships/hyperlink" Target="https://lawatlas.org/datasets/procedural-protections-in-reproductive-health-care-conscience-laws" TargetMode="External"/><Relationship Id="rId3" Type="http://schemas.openxmlformats.org/officeDocument/2006/relationships/hyperlink" Target="https://codes.ohio.gov/ohio-revised-code/section-4731.91" TargetMode="External"/><Relationship Id="rId25" Type="http://schemas.openxmlformats.org/officeDocument/2006/relationships/hyperlink" Target="https://codes.ohio.gov/ohio-revised-code/section-4112.021" TargetMode="External"/><Relationship Id="rId46" Type="http://schemas.openxmlformats.org/officeDocument/2006/relationships/hyperlink" Target="https://codes.ohio.gov/ohio-revised-code/section-4743.10" TargetMode="External"/><Relationship Id="rId67" Type="http://schemas.openxmlformats.org/officeDocument/2006/relationships/hyperlink" Target="https://codes.ohio.gov/ohio-revised-code/section-3509.02" TargetMode="External"/><Relationship Id="rId116" Type="http://schemas.openxmlformats.org/officeDocument/2006/relationships/hyperlink" Target="https://codes.ohio.gov/ohio-revised-code/section-4743.10" TargetMode="External"/><Relationship Id="rId20" Type="http://schemas.openxmlformats.org/officeDocument/2006/relationships/hyperlink" Target="https://codes.ohio.gov/ohio-revised-code/section-4743.10" TargetMode="External"/><Relationship Id="rId41" Type="http://schemas.openxmlformats.org/officeDocument/2006/relationships/hyperlink" Target="https://codes.ohio.gov/ohio-revised-code/section-4731.91" TargetMode="External"/><Relationship Id="rId62" Type="http://schemas.openxmlformats.org/officeDocument/2006/relationships/hyperlink" Target="https://codes.ohio.gov/ohio-revised-code/section-3313.671" TargetMode="External"/><Relationship Id="rId83" Type="http://schemas.openxmlformats.org/officeDocument/2006/relationships/hyperlink" Target="https://codes.ohio.gov/ohio-revised-code/section-4743.10" TargetMode="External"/><Relationship Id="rId88" Type="http://schemas.openxmlformats.org/officeDocument/2006/relationships/hyperlink" Target="https://codes.ohio.gov/ohio-revised-code/section-2151.421" TargetMode="External"/><Relationship Id="rId111" Type="http://schemas.openxmlformats.org/officeDocument/2006/relationships/hyperlink" Target="https://lawatlas.org/datasets/procedural-protections-in-reproductive-health-care-conscience-laws" TargetMode="External"/><Relationship Id="rId15" Type="http://schemas.openxmlformats.org/officeDocument/2006/relationships/hyperlink" Target="https://codes.ohio.gov/ohio-revised-code/section-4743.10" TargetMode="External"/><Relationship Id="rId36" Type="http://schemas.openxmlformats.org/officeDocument/2006/relationships/hyperlink" Target="https://codes.ohio.gov/ohio-administrative-code/rule-5101:2-7-09" TargetMode="External"/><Relationship Id="rId57" Type="http://schemas.openxmlformats.org/officeDocument/2006/relationships/hyperlink" Target="https://codes.ohio.gov/ohio-revised-code/section-4743.10" TargetMode="External"/><Relationship Id="rId106" Type="http://schemas.openxmlformats.org/officeDocument/2006/relationships/hyperlink" Target="https://codes.ohio.gov/ohio-revised-code/section-4743.10" TargetMode="External"/><Relationship Id="rId127" Type="http://schemas.openxmlformats.org/officeDocument/2006/relationships/hyperlink" Target="https://codes.ohio.gov/ohio-revised-code/section-4743.10" TargetMode="External"/><Relationship Id="rId10" Type="http://schemas.openxmlformats.org/officeDocument/2006/relationships/hyperlink" Target="https://codes.ohio.gov/ohio-revised-code/section-4743.10" TargetMode="External"/><Relationship Id="rId31" Type="http://schemas.openxmlformats.org/officeDocument/2006/relationships/hyperlink" Target="https://codes.ohio.gov/ohio-revised-code/section-3320.04" TargetMode="External"/><Relationship Id="rId52" Type="http://schemas.openxmlformats.org/officeDocument/2006/relationships/hyperlink" Target="https://codes.ohio.gov/ohio-revised-code/section-4743.10" TargetMode="External"/><Relationship Id="rId73" Type="http://schemas.openxmlformats.org/officeDocument/2006/relationships/hyperlink" Target="https://codes.ohio.gov/ohio-revised-code/section-4743.10" TargetMode="External"/><Relationship Id="rId78" Type="http://schemas.openxmlformats.org/officeDocument/2006/relationships/hyperlink" Target="https://codes.ohio.gov/ohio-revised-code/section-4743.10" TargetMode="External"/><Relationship Id="rId94" Type="http://schemas.openxmlformats.org/officeDocument/2006/relationships/hyperlink" Target="https://education.ohio.gov/getattachment/Topics/Data/EMIS/EMIS-Documentation/Archives/EMIS-Manuals-1/2-4-Student-Standing-Record-version-1-0.pdf.aspx" TargetMode="External"/><Relationship Id="rId99" Type="http://schemas.openxmlformats.org/officeDocument/2006/relationships/hyperlink" Target="https://codes.ohio.gov/ohio-revised-code/section-4731.91" TargetMode="External"/><Relationship Id="rId101" Type="http://schemas.openxmlformats.org/officeDocument/2006/relationships/hyperlink" Target="https://codes.ohio.gov/ohio-revised-code/section-4743.10" TargetMode="External"/><Relationship Id="rId122" Type="http://schemas.openxmlformats.org/officeDocument/2006/relationships/hyperlink" Target="https://codes.ohio.gov/ohio-revised-code/section-4743.10" TargetMode="External"/><Relationship Id="rId4" Type="http://schemas.openxmlformats.org/officeDocument/2006/relationships/hyperlink" Target="https://codes.ohio.gov/ohio-revised-code/section-4731.91" TargetMode="External"/><Relationship Id="rId9" Type="http://schemas.openxmlformats.org/officeDocument/2006/relationships/hyperlink" Target="https://codes.ohio.gov/ohio-revised-code/section-4731.91" TargetMode="External"/><Relationship Id="rId26" Type="http://schemas.openxmlformats.org/officeDocument/2006/relationships/hyperlink" Target="https://codes.ohio.gov/ohio-revised-code/section-2151.421"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law.justia.com/codes/oklahoma/title-70/section-70-11-105-1/" TargetMode="External"/><Relationship Id="rId21" Type="http://schemas.openxmlformats.org/officeDocument/2006/relationships/hyperlink" Target="https://www.oscn.net/applications/oscn/DeliverDocument.asp?CiteID=476108" TargetMode="External"/><Relationship Id="rId42" Type="http://schemas.openxmlformats.org/officeDocument/2006/relationships/hyperlink" Target="https://www.oscn.net/applications/oscn/DeliverDocument.asp?CiteID=104672" TargetMode="External"/><Relationship Id="rId47" Type="http://schemas.openxmlformats.org/officeDocument/2006/relationships/hyperlink" Target="https://www.oscn.net/applications/oscn/DeliverDocument.asp?CiteID=91240" TargetMode="External"/><Relationship Id="rId63" Type="http://schemas.openxmlformats.org/officeDocument/2006/relationships/hyperlink" Target="https://www.oscn.net/applications/oscn/DeliverDocument.asp?CiteID=479622" TargetMode="External"/><Relationship Id="rId68" Type="http://schemas.openxmlformats.org/officeDocument/2006/relationships/hyperlink" Target="https://www.oscn.net/applications/oscn/DeliverDocument.asp?CiteID=476108" TargetMode="External"/><Relationship Id="rId84" Type="http://schemas.openxmlformats.org/officeDocument/2006/relationships/hyperlink" Target="https://www.oscn.net/applications/oscn/DeliverDocument.asp?CiteID=476108" TargetMode="External"/><Relationship Id="rId89" Type="http://schemas.openxmlformats.org/officeDocument/2006/relationships/hyperlink" Target="https://www.oscn.net/applications/oscn/DeliverDocument.asp?CiteID=91240" TargetMode="External"/><Relationship Id="rId16" Type="http://schemas.openxmlformats.org/officeDocument/2006/relationships/hyperlink" Target="https://www.oscn.net/applications/oscn/DeliverDocument.asp?CiteID=479622" TargetMode="External"/><Relationship Id="rId11" Type="http://schemas.openxmlformats.org/officeDocument/2006/relationships/hyperlink" Target="https://www.oscn.net/applications/oscn/DeliverDocument.asp?CiteID=476108" TargetMode="External"/><Relationship Id="rId32" Type="http://schemas.openxmlformats.org/officeDocument/2006/relationships/hyperlink" Target="https://www.oscn.net/applications/oscn/DeliverDocument.asp?CiteID=98168" TargetMode="External"/><Relationship Id="rId37" Type="http://schemas.openxmlformats.org/officeDocument/2006/relationships/hyperlink" Target="https://www.oscn.net/applications/oscn/DeliverDocument.asp?CiteID=98168" TargetMode="External"/><Relationship Id="rId53" Type="http://schemas.openxmlformats.org/officeDocument/2006/relationships/hyperlink" Target="https://www.oscn.net/applications/oscn/DeliverDocument.asp?CiteID=476108" TargetMode="External"/><Relationship Id="rId58" Type="http://schemas.openxmlformats.org/officeDocument/2006/relationships/hyperlink" Target="https://www.oscn.net/applications/oscn/DeliverDocument.asp?CiteID=98168" TargetMode="External"/><Relationship Id="rId74" Type="http://schemas.openxmlformats.org/officeDocument/2006/relationships/hyperlink" Target="https://sde.ok.gov/" TargetMode="External"/><Relationship Id="rId79" Type="http://schemas.openxmlformats.org/officeDocument/2006/relationships/hyperlink" Target="https://www.oscn.net/applications/oscn/DeliverDocument.asp?CiteID=98168" TargetMode="External"/><Relationship Id="rId5" Type="http://schemas.openxmlformats.org/officeDocument/2006/relationships/hyperlink" Target="https://www.oscn.net/applications/oscn/DeliverDocument.asp?CiteID=98168" TargetMode="External"/><Relationship Id="rId14" Type="http://schemas.openxmlformats.org/officeDocument/2006/relationships/hyperlink" Target="https://www.oscn.net/applications/oscn/DeliverDocument.asp?CiteID=455989" TargetMode="External"/><Relationship Id="rId22" Type="http://schemas.openxmlformats.org/officeDocument/2006/relationships/hyperlink" Target="https://www.oscn.net/applications/oscn/DeliverDocument.asp?CiteID=91240" TargetMode="External"/><Relationship Id="rId27" Type="http://schemas.openxmlformats.org/officeDocument/2006/relationships/hyperlink" Target="https://law.justia.com/codes/oklahoma/title-10a/section-10a-1-1-102/" TargetMode="External"/><Relationship Id="rId30" Type="http://schemas.openxmlformats.org/officeDocument/2006/relationships/hyperlink" Target="https://www.oscn.net/applications/oscn/DeliverDocument.asp?CiteID=476108" TargetMode="External"/><Relationship Id="rId35" Type="http://schemas.openxmlformats.org/officeDocument/2006/relationships/hyperlink" Target="https://www.oscn.net/applications/oscn/DeliverDocument.asp?CiteID=98168" TargetMode="External"/><Relationship Id="rId43" Type="http://schemas.openxmlformats.org/officeDocument/2006/relationships/hyperlink" Target="https://www.oscn.net/applications/oscn/DeliverDocument.asp?CiteID=476108" TargetMode="External"/><Relationship Id="rId48" Type="http://schemas.openxmlformats.org/officeDocument/2006/relationships/hyperlink" Target="https://sde.ok.gov/" TargetMode="External"/><Relationship Id="rId56" Type="http://schemas.openxmlformats.org/officeDocument/2006/relationships/hyperlink" Target="https://www.oscn.net/applications/oscn/DeliverDocument.asp?CiteID=98168" TargetMode="External"/><Relationship Id="rId64" Type="http://schemas.openxmlformats.org/officeDocument/2006/relationships/hyperlink" Target="https://www.oscn.net/applications/oscn/DeliverDocument.asp?CiteID=479622" TargetMode="External"/><Relationship Id="rId69" Type="http://schemas.openxmlformats.org/officeDocument/2006/relationships/hyperlink" Target="https://www.oscn.net/applications/oscn/DeliverDocument.asp?CiteID=476108" TargetMode="External"/><Relationship Id="rId77" Type="http://schemas.openxmlformats.org/officeDocument/2006/relationships/hyperlink" Target="https://www.oscn.net/applications/oscn/DeliverDocument.asp?CiteID=98168" TargetMode="External"/><Relationship Id="rId8" Type="http://schemas.openxmlformats.org/officeDocument/2006/relationships/hyperlink" Target="https://www.oscn.net/applications/oscn/DeliverDocument.asp?CiteID=98168" TargetMode="External"/><Relationship Id="rId51" Type="http://schemas.openxmlformats.org/officeDocument/2006/relationships/hyperlink" Target="https://www.oscn.net/applications/oscn/DeliverDocument.asp?CiteID=104672" TargetMode="External"/><Relationship Id="rId72" Type="http://schemas.openxmlformats.org/officeDocument/2006/relationships/hyperlink" Target="https://sde.ok.gov/" TargetMode="External"/><Relationship Id="rId80" Type="http://schemas.openxmlformats.org/officeDocument/2006/relationships/hyperlink" Target="https://www.oscn.net/applications/oscn/DeliverDocument.asp?CiteID=98168" TargetMode="External"/><Relationship Id="rId85" Type="http://schemas.openxmlformats.org/officeDocument/2006/relationships/hyperlink" Target="https://www.oscn.net/applications/oscn/DeliverDocument.asp?CiteID=476108" TargetMode="External"/><Relationship Id="rId3" Type="http://schemas.openxmlformats.org/officeDocument/2006/relationships/hyperlink" Target="https://www.oscn.net/applications/oscn/DeliverDocument.asp?CiteID=476108" TargetMode="External"/><Relationship Id="rId12" Type="http://schemas.openxmlformats.org/officeDocument/2006/relationships/hyperlink" Target="https://law.justia.com/codes/oklahoma/title-36/section-36-953/" TargetMode="External"/><Relationship Id="rId17" Type="http://schemas.openxmlformats.org/officeDocument/2006/relationships/hyperlink" Target="https://www.oscn.net/applications/oscn/DeliverDocument.asp?CiteID=104672" TargetMode="External"/><Relationship Id="rId25" Type="http://schemas.openxmlformats.org/officeDocument/2006/relationships/hyperlink" Target="https://casetext.com/statute/oklahoma-statutes/title-70-schools/chapter-1-school-code-of-1971/article-xi-curriculum/section-11-1013" TargetMode="External"/><Relationship Id="rId33" Type="http://schemas.openxmlformats.org/officeDocument/2006/relationships/hyperlink" Target="https://www.oscn.net/applications/oscn/DeliverDocument.asp?CiteID=98168" TargetMode="External"/><Relationship Id="rId38" Type="http://schemas.openxmlformats.org/officeDocument/2006/relationships/hyperlink" Target="https://www.oscn.net/applications/oscn/DeliverDocument.asp?CiteID=476108" TargetMode="External"/><Relationship Id="rId46" Type="http://schemas.openxmlformats.org/officeDocument/2006/relationships/hyperlink" Target="https://www.oscn.net/applications/oscn/DeliverDocument.asp?CiteID=476108" TargetMode="External"/><Relationship Id="rId59" Type="http://schemas.openxmlformats.org/officeDocument/2006/relationships/hyperlink" Target="http://www.oklegislature.gov/osstatuestitle.aspx" TargetMode="External"/><Relationship Id="rId67" Type="http://schemas.openxmlformats.org/officeDocument/2006/relationships/hyperlink" Target="https://www.oscn.net/applications/oscn/DeliverDocument.asp?CiteID=476108" TargetMode="External"/><Relationship Id="rId20" Type="http://schemas.openxmlformats.org/officeDocument/2006/relationships/hyperlink" Target="https://www.oscn.net/applications/oscn/DeliverDocument.asp?CiteID=476108" TargetMode="External"/><Relationship Id="rId41" Type="http://schemas.openxmlformats.org/officeDocument/2006/relationships/hyperlink" Target="https://www.oscn.net/applications/oscn/DeliverDocument.asp?CiteID=479622" TargetMode="External"/><Relationship Id="rId54" Type="http://schemas.openxmlformats.org/officeDocument/2006/relationships/hyperlink" Target="https://www.oscn.net/applications/oscn/DeliverDocument.asp?CiteID=98168" TargetMode="External"/><Relationship Id="rId62" Type="http://schemas.openxmlformats.org/officeDocument/2006/relationships/hyperlink" Target="https://www.oscn.net/applications/oscn/DeliverDocument.asp?CiteID=455989" TargetMode="External"/><Relationship Id="rId70" Type="http://schemas.openxmlformats.org/officeDocument/2006/relationships/hyperlink" Target="https://www.oscn.net/applications/oscn/DeliverDocument.asp?CiteID=91240" TargetMode="External"/><Relationship Id="rId75" Type="http://schemas.openxmlformats.org/officeDocument/2006/relationships/hyperlink" Target="https://www.oscn.net/applications/oscn/DeliverDocument.asp?CiteID=104672" TargetMode="External"/><Relationship Id="rId83" Type="http://schemas.openxmlformats.org/officeDocument/2006/relationships/hyperlink" Target="https://www.oscn.net/applications/oscn/DeliverDocument.asp?CiteID=98168" TargetMode="External"/><Relationship Id="rId88" Type="http://schemas.openxmlformats.org/officeDocument/2006/relationships/hyperlink" Target="https://www.oscn.net/applications/oscn/DeliverDocument.asp?CiteID=476108" TargetMode="External"/><Relationship Id="rId1" Type="http://schemas.openxmlformats.org/officeDocument/2006/relationships/hyperlink" Target="https://www.oscn.net/applications/oscn/DeliverDocument.asp?CiteID=104672" TargetMode="External"/><Relationship Id="rId6" Type="http://schemas.openxmlformats.org/officeDocument/2006/relationships/hyperlink" Target="https://www.oscn.net/applications/oscn/DeliverDocument.asp?CiteID=98168" TargetMode="External"/><Relationship Id="rId15" Type="http://schemas.openxmlformats.org/officeDocument/2006/relationships/hyperlink" Target="https://www.oscn.net/applications/oscn/DeliverDocument.asp?CiteID=479622" TargetMode="External"/><Relationship Id="rId23" Type="http://schemas.openxmlformats.org/officeDocument/2006/relationships/hyperlink" Target="https://www.oscn.net/applications/oscn/DeliverDocument.asp?CiteID=90125" TargetMode="External"/><Relationship Id="rId28" Type="http://schemas.openxmlformats.org/officeDocument/2006/relationships/hyperlink" Target="https://www.oscn.net/applications/oscn/DeliverDocument.asp?CiteID=104672" TargetMode="External"/><Relationship Id="rId36" Type="http://schemas.openxmlformats.org/officeDocument/2006/relationships/hyperlink" Target="https://www.oscn.net/applications/oscn/DeliverDocument.asp?CiteID=98168" TargetMode="External"/><Relationship Id="rId49" Type="http://schemas.openxmlformats.org/officeDocument/2006/relationships/hyperlink" Target="https://www.oscn.net/applications/oscn/DeliverDocument.asp?CiteID=90125" TargetMode="External"/><Relationship Id="rId57" Type="http://schemas.openxmlformats.org/officeDocument/2006/relationships/hyperlink" Target="https://www.oscn.net/applications/oscn/DeliverDocument.asp?CiteID=98168" TargetMode="External"/><Relationship Id="rId10" Type="http://schemas.openxmlformats.org/officeDocument/2006/relationships/hyperlink" Target="https://www.oscn.net/applications/oscn/DeliverDocument.asp?CiteID=98168" TargetMode="External"/><Relationship Id="rId31" Type="http://schemas.openxmlformats.org/officeDocument/2006/relationships/hyperlink" Target="https://www.oscn.net/applications/oscn/DeliverDocument.asp?CiteID=98168" TargetMode="External"/><Relationship Id="rId44" Type="http://schemas.openxmlformats.org/officeDocument/2006/relationships/hyperlink" Target="https://www.oscn.net/applications/oscn/DeliverDocument.asp?CiteID=476108" TargetMode="External"/><Relationship Id="rId52" Type="http://schemas.openxmlformats.org/officeDocument/2006/relationships/hyperlink" Target="https://www.oscn.net/applications/oscn/DeliverDocument.asp?CiteID=78713" TargetMode="External"/><Relationship Id="rId60" Type="http://schemas.openxmlformats.org/officeDocument/2006/relationships/hyperlink" Target="https://www.oscn.net/applications/oscn/DeliverDocument.asp?CiteID=98168" TargetMode="External"/><Relationship Id="rId65" Type="http://schemas.openxmlformats.org/officeDocument/2006/relationships/hyperlink" Target="https://alcoholpolicy.niaaa.nih.gov/underage-drinking/state-profiles/oklahoma/88" TargetMode="External"/><Relationship Id="rId73" Type="http://schemas.openxmlformats.org/officeDocument/2006/relationships/hyperlink" Target="https://www.oscn.net/applications/oscn/DeliverDocument.asp?CiteID=90125" TargetMode="External"/><Relationship Id="rId78" Type="http://schemas.openxmlformats.org/officeDocument/2006/relationships/hyperlink" Target="https://www.oscn.net/applications/oscn/DeliverDocument.asp?CiteID=98168" TargetMode="External"/><Relationship Id="rId81" Type="http://schemas.openxmlformats.org/officeDocument/2006/relationships/hyperlink" Target="https://www.oscn.net/applications/oscn/DeliverDocument.asp?CiteID=98168" TargetMode="External"/><Relationship Id="rId86" Type="http://schemas.openxmlformats.org/officeDocument/2006/relationships/hyperlink" Target="https://www.oscn.net/applications/oscn/DeliverDocument.asp?CiteID=476108" TargetMode="External"/><Relationship Id="rId4" Type="http://schemas.openxmlformats.org/officeDocument/2006/relationships/hyperlink" Target="https://www.oscn.net/applications/oscn/DeliverDocument.asp?CiteID=98168" TargetMode="External"/><Relationship Id="rId9" Type="http://schemas.openxmlformats.org/officeDocument/2006/relationships/hyperlink" Target="https://www.oscn.net/applications/oscn/DeliverDocument.asp?CiteID=98168" TargetMode="External"/><Relationship Id="rId13" Type="http://schemas.openxmlformats.org/officeDocument/2006/relationships/hyperlink" Target="https://law.justia.com/codes/oklahoma/title-36/section-36-953/" TargetMode="External"/><Relationship Id="rId18" Type="http://schemas.openxmlformats.org/officeDocument/2006/relationships/hyperlink" Target="https://www.oscn.net/applications/oscn/DeliverDocument.asp?CiteID=476108" TargetMode="External"/><Relationship Id="rId39" Type="http://schemas.openxmlformats.org/officeDocument/2006/relationships/hyperlink" Target="https://www.oscn.net/applications/oscn/DeliverDocument.asp?CiteID=455989" TargetMode="External"/><Relationship Id="rId34" Type="http://schemas.openxmlformats.org/officeDocument/2006/relationships/hyperlink" Target="https://www.oscn.net/applications/oscn/DeliverDocument.asp?CiteID=98168" TargetMode="External"/><Relationship Id="rId50" Type="http://schemas.openxmlformats.org/officeDocument/2006/relationships/hyperlink" Target="https://sde.ok.gov/" TargetMode="External"/><Relationship Id="rId55" Type="http://schemas.openxmlformats.org/officeDocument/2006/relationships/hyperlink" Target="https://www.oscn.net/applications/oscn/DeliverDocument.asp?CiteID=98168" TargetMode="External"/><Relationship Id="rId76" Type="http://schemas.openxmlformats.org/officeDocument/2006/relationships/hyperlink" Target="https://www.oscn.net/applications/oscn/DeliverDocument.asp?CiteID=476108" TargetMode="External"/><Relationship Id="rId7" Type="http://schemas.openxmlformats.org/officeDocument/2006/relationships/hyperlink" Target="https://www.oscn.net/applications/oscn/DeliverDocument.asp?CiteID=98168" TargetMode="External"/><Relationship Id="rId71" Type="http://schemas.openxmlformats.org/officeDocument/2006/relationships/hyperlink" Target="https://www.oscn.net/applications/oscn/DeliverDocument.asp?CiteID=90125" TargetMode="External"/><Relationship Id="rId2" Type="http://schemas.openxmlformats.org/officeDocument/2006/relationships/hyperlink" Target="https://www.oscn.net/applications/oscn/DeliverDocument.asp?CiteID=78713" TargetMode="External"/><Relationship Id="rId29" Type="http://schemas.openxmlformats.org/officeDocument/2006/relationships/hyperlink" Target="https://www.oscn.net/applications/oscn/DeliverDocument.asp?CiteID=78713" TargetMode="External"/><Relationship Id="rId24" Type="http://schemas.openxmlformats.org/officeDocument/2006/relationships/hyperlink" Target="https://sde.ok.gov/" TargetMode="External"/><Relationship Id="rId40" Type="http://schemas.openxmlformats.org/officeDocument/2006/relationships/hyperlink" Target="https://www.oscn.net/applications/oscn/DeliverDocument.asp?CiteID=479622" TargetMode="External"/><Relationship Id="rId45" Type="http://schemas.openxmlformats.org/officeDocument/2006/relationships/hyperlink" Target="https://www.oscn.net/applications/oscn/DeliverDocument.asp?CiteID=476108" TargetMode="External"/><Relationship Id="rId66" Type="http://schemas.openxmlformats.org/officeDocument/2006/relationships/hyperlink" Target="https://www.oscn.net/applications/oscn/DeliverDocument.asp?CiteID=476108" TargetMode="External"/><Relationship Id="rId87" Type="http://schemas.openxmlformats.org/officeDocument/2006/relationships/hyperlink" Target="https://www.oscn.net/applications/oscn/DeliverDocument.asp?CiteID=476108" TargetMode="External"/><Relationship Id="rId61" Type="http://schemas.openxmlformats.org/officeDocument/2006/relationships/hyperlink" Target="https://www.oscn.net/applications/oscn/DeliverDocument.asp?CiteID=476108" TargetMode="External"/><Relationship Id="rId82" Type="http://schemas.openxmlformats.org/officeDocument/2006/relationships/hyperlink" Target="https://www.oscn.net/applications/oscn/DeliverDocument.asp?CiteID=98168" TargetMode="External"/><Relationship Id="rId19" Type="http://schemas.openxmlformats.org/officeDocument/2006/relationships/hyperlink" Target="https://www.oscn.net/applications/oscn/DeliverDocument.asp?CiteID=476108"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oregonlegislature.gov/bills_laws/ors/ors433.html" TargetMode="External"/><Relationship Id="rId21" Type="http://schemas.openxmlformats.org/officeDocument/2006/relationships/hyperlink" Target="https://oregon.public.law/statutes/ors_659a.403" TargetMode="External"/><Relationship Id="rId42" Type="http://schemas.openxmlformats.org/officeDocument/2006/relationships/hyperlink" Target="https://www.oregonlegislature.gov/bills_laws/ors/ors435.html" TargetMode="External"/><Relationship Id="rId47" Type="http://schemas.openxmlformats.org/officeDocument/2006/relationships/hyperlink" Target="https://www.oregonlegislature.gov/bills_laws/ors/ors743A.html" TargetMode="External"/><Relationship Id="rId63" Type="http://schemas.openxmlformats.org/officeDocument/2006/relationships/hyperlink" Target="https://www.oregonlegislature.gov/bills_laws/ors/ors435.html" TargetMode="External"/><Relationship Id="rId68" Type="http://schemas.openxmlformats.org/officeDocument/2006/relationships/hyperlink" Target="https://www.oregonlegislature.gov/bills_laws/ors/ors435.html" TargetMode="External"/><Relationship Id="rId84" Type="http://schemas.openxmlformats.org/officeDocument/2006/relationships/hyperlink" Target="https://www.oregonlegislature.gov/bills_laws/ors/ors435.html" TargetMode="External"/><Relationship Id="rId89" Type="http://schemas.openxmlformats.org/officeDocument/2006/relationships/hyperlink" Target="https://www.oregonlegislature.gov/bills_laws/ors/ors435.html" TargetMode="External"/><Relationship Id="rId16" Type="http://schemas.openxmlformats.org/officeDocument/2006/relationships/hyperlink" Target="https://oregon.public.law/statutes/ors_675.745" TargetMode="External"/><Relationship Id="rId11" Type="http://schemas.openxmlformats.org/officeDocument/2006/relationships/hyperlink" Target="https://www.oregonlegislature.gov/bills_laws/ors/ors435.html" TargetMode="External"/><Relationship Id="rId32" Type="http://schemas.openxmlformats.org/officeDocument/2006/relationships/hyperlink" Target="https://oregon.public.law/rules/oar_411-346-0190" TargetMode="External"/><Relationship Id="rId37" Type="http://schemas.openxmlformats.org/officeDocument/2006/relationships/hyperlink" Target="https://www.oregonlegislature.gov/bills_laws/ors/ors435.html" TargetMode="External"/><Relationship Id="rId53" Type="http://schemas.openxmlformats.org/officeDocument/2006/relationships/hyperlink" Target="https://www.oregonlegislature.gov/bills_laws/ors/ors106.html" TargetMode="External"/><Relationship Id="rId58" Type="http://schemas.openxmlformats.org/officeDocument/2006/relationships/hyperlink" Target="https://www.oregonlegislature.gov/bills_laws/ors/ors254.html" TargetMode="External"/><Relationship Id="rId74" Type="http://schemas.openxmlformats.org/officeDocument/2006/relationships/hyperlink" Target="https://www.oregonlegislature.gov/bills_laws/ors/ors471.html" TargetMode="External"/><Relationship Id="rId79" Type="http://schemas.openxmlformats.org/officeDocument/2006/relationships/hyperlink" Target="https://www.oregonlegislature.gov/bills_laws/ors/ors339.html" TargetMode="External"/><Relationship Id="rId5" Type="http://schemas.openxmlformats.org/officeDocument/2006/relationships/hyperlink" Target="https://www.oregonlegislature.gov/bills_laws/ors/ors435.html" TargetMode="External"/><Relationship Id="rId90" Type="http://schemas.openxmlformats.org/officeDocument/2006/relationships/hyperlink" Target="https://www.oregonlegislature.gov/bills_laws/ors/ors435.html" TargetMode="External"/><Relationship Id="rId95" Type="http://schemas.openxmlformats.org/officeDocument/2006/relationships/hyperlink" Target="https://www.oregonlegislature.gov/bills_laws/ors/ors106.html" TargetMode="External"/><Relationship Id="rId22" Type="http://schemas.openxmlformats.org/officeDocument/2006/relationships/hyperlink" Target="https://www.oregonlegislature.gov/bills_laws/ors/ors419B.html" TargetMode="External"/><Relationship Id="rId27" Type="http://schemas.openxmlformats.org/officeDocument/2006/relationships/hyperlink" Target="https://secure.sos.state.or.us/oard/viewSingleRule.action?ruleVrsnRsn=300068" TargetMode="External"/><Relationship Id="rId43" Type="http://schemas.openxmlformats.org/officeDocument/2006/relationships/hyperlink" Target="https://www.oregonlegislature.gov/bills_laws/ors/ors435.html" TargetMode="External"/><Relationship Id="rId48" Type="http://schemas.openxmlformats.org/officeDocument/2006/relationships/hyperlink" Target="https://www.oregonlegislature.gov/bills_laws/ors/ors743A.html" TargetMode="External"/><Relationship Id="rId64" Type="http://schemas.openxmlformats.org/officeDocument/2006/relationships/hyperlink" Target="https://www.oregonlegislature.gov/bills_laws/ors/ors435.html" TargetMode="External"/><Relationship Id="rId69" Type="http://schemas.openxmlformats.org/officeDocument/2006/relationships/hyperlink" Target="https://www.oregonlegislature.gov/bills_laws/ors/ors435.html" TargetMode="External"/><Relationship Id="rId8" Type="http://schemas.openxmlformats.org/officeDocument/2006/relationships/hyperlink" Target="https://www.oregonlegislature.gov/bills_laws/ors/ors435.html" TargetMode="External"/><Relationship Id="rId51" Type="http://schemas.openxmlformats.org/officeDocument/2006/relationships/hyperlink" Target="https://www.oregonlegislature.gov/bills_laws/ors/ors471.html" TargetMode="External"/><Relationship Id="rId72" Type="http://schemas.openxmlformats.org/officeDocument/2006/relationships/hyperlink" Target="https://www.oregonlegislature.gov/bills_laws/ors/ors743A.html" TargetMode="External"/><Relationship Id="rId80" Type="http://schemas.openxmlformats.org/officeDocument/2006/relationships/hyperlink" Target="https://www.oregonlegislature.gov/bills_laws/ors/ors254.html" TargetMode="External"/><Relationship Id="rId85" Type="http://schemas.openxmlformats.org/officeDocument/2006/relationships/hyperlink" Target="https://www.oregonlegislature.gov/bills_laws/ors/ors435.html" TargetMode="External"/><Relationship Id="rId93" Type="http://schemas.openxmlformats.org/officeDocument/2006/relationships/hyperlink" Target="https://www.oregonlegislature.gov/bills_laws/ors/ors435.html" TargetMode="External"/><Relationship Id="rId3" Type="http://schemas.openxmlformats.org/officeDocument/2006/relationships/hyperlink" Target="https://www.oregonlegislature.gov/bills_laws/ors/ors435.html" TargetMode="External"/><Relationship Id="rId12" Type="http://schemas.openxmlformats.org/officeDocument/2006/relationships/hyperlink" Target="https://www.oregonlegislature.gov/bills_laws/ors/ors435.html" TargetMode="External"/><Relationship Id="rId17" Type="http://schemas.openxmlformats.org/officeDocument/2006/relationships/hyperlink" Target="https://www.oregonlegislature.gov/bills_laws/ors/ors743A.html" TargetMode="External"/><Relationship Id="rId25" Type="http://schemas.openxmlformats.org/officeDocument/2006/relationships/hyperlink" Target="https://www.oregonlegislature.gov/bills_laws/ors/ors106.html" TargetMode="External"/><Relationship Id="rId33" Type="http://schemas.openxmlformats.org/officeDocument/2006/relationships/hyperlink" Target="https://www.oregonlegislature.gov/bills_laws/ors/ors254.html" TargetMode="External"/><Relationship Id="rId38" Type="http://schemas.openxmlformats.org/officeDocument/2006/relationships/hyperlink" Target="https://www.oregonlegislature.gov/bills_laws/ors/ors435.html" TargetMode="External"/><Relationship Id="rId46" Type="http://schemas.openxmlformats.org/officeDocument/2006/relationships/hyperlink" Target="https://www.oregonlegislature.gov/bills_laws/ors/ors435.html" TargetMode="External"/><Relationship Id="rId59" Type="http://schemas.openxmlformats.org/officeDocument/2006/relationships/hyperlink" Target="https://www.oregonlegislature.gov/bills_laws/ors/ors435.html" TargetMode="External"/><Relationship Id="rId67" Type="http://schemas.openxmlformats.org/officeDocument/2006/relationships/hyperlink" Target="https://www.oregonlegislature.gov/bills_laws/ors/ors435.html" TargetMode="External"/><Relationship Id="rId20" Type="http://schemas.openxmlformats.org/officeDocument/2006/relationships/hyperlink" Target="https://oregon.public.law/statutes/ors_659a.403" TargetMode="External"/><Relationship Id="rId41" Type="http://schemas.openxmlformats.org/officeDocument/2006/relationships/hyperlink" Target="https://www.oregonlegislature.gov/bills_laws/ors/ors435.html" TargetMode="External"/><Relationship Id="rId54" Type="http://schemas.openxmlformats.org/officeDocument/2006/relationships/hyperlink" Target="https://www.oregonlegislature.gov/bills_laws/ors/ors433.html" TargetMode="External"/><Relationship Id="rId62" Type="http://schemas.openxmlformats.org/officeDocument/2006/relationships/hyperlink" Target="https://www.oregonlegislature.gov/bills_laws/ors/ors435.html" TargetMode="External"/><Relationship Id="rId70" Type="http://schemas.openxmlformats.org/officeDocument/2006/relationships/hyperlink" Target="https://www.oregonlegislature.gov/bills_laws/ors/ors435.html" TargetMode="External"/><Relationship Id="rId75" Type="http://schemas.openxmlformats.org/officeDocument/2006/relationships/hyperlink" Target="https://www.oregonlegislature.gov/bills_laws/ors/ors471.html" TargetMode="External"/><Relationship Id="rId83" Type="http://schemas.openxmlformats.org/officeDocument/2006/relationships/hyperlink" Target="https://www.oregonlegislature.gov/bills_laws/ors/ors435.html" TargetMode="External"/><Relationship Id="rId88" Type="http://schemas.openxmlformats.org/officeDocument/2006/relationships/hyperlink" Target="https://www.oregonlegislature.gov/bills_laws/ors/ors435.html" TargetMode="External"/><Relationship Id="rId91" Type="http://schemas.openxmlformats.org/officeDocument/2006/relationships/hyperlink" Target="https://www.oregonlegislature.gov/bills_laws/ors/ors435.html" TargetMode="External"/><Relationship Id="rId96" Type="http://schemas.openxmlformats.org/officeDocument/2006/relationships/hyperlink" Target="https://www.oregonlegislature.gov/bills_laws/ors/ors433.html" TargetMode="External"/><Relationship Id="rId1" Type="http://schemas.openxmlformats.org/officeDocument/2006/relationships/hyperlink" Target="https://www.oregonlegislature.gov/bills_laws/ors/ors254.html" TargetMode="External"/><Relationship Id="rId6" Type="http://schemas.openxmlformats.org/officeDocument/2006/relationships/hyperlink" Target="https://www.oregonlegislature.gov/bills_laws/ors/ors435.html" TargetMode="External"/><Relationship Id="rId15" Type="http://schemas.openxmlformats.org/officeDocument/2006/relationships/hyperlink" Target="https://oregon.public.law/statutes/ors_127.885" TargetMode="External"/><Relationship Id="rId23" Type="http://schemas.openxmlformats.org/officeDocument/2006/relationships/hyperlink" Target="https://www.oregonlegislature.gov/bills_laws/ors/ors471.html" TargetMode="External"/><Relationship Id="rId28" Type="http://schemas.openxmlformats.org/officeDocument/2006/relationships/hyperlink" Target="https://www.oregonlegislature.gov/bills_laws/ors/ors339.html" TargetMode="External"/><Relationship Id="rId36" Type="http://schemas.openxmlformats.org/officeDocument/2006/relationships/hyperlink" Target="https://www.oregonlegislature.gov/bills_laws/ors/ors435.html" TargetMode="External"/><Relationship Id="rId49" Type="http://schemas.openxmlformats.org/officeDocument/2006/relationships/hyperlink" Target="https://www.oregonlegislature.gov/bills_laws/ors/ors743A.html" TargetMode="External"/><Relationship Id="rId57" Type="http://schemas.openxmlformats.org/officeDocument/2006/relationships/hyperlink" Target="https://www.oregonlegislature.gov/bills_laws/ors/ors350.html" TargetMode="External"/><Relationship Id="rId10" Type="http://schemas.openxmlformats.org/officeDocument/2006/relationships/hyperlink" Target="https://www.oregonlegislature.gov/bills_laws/ors/ors435.html" TargetMode="External"/><Relationship Id="rId31" Type="http://schemas.openxmlformats.org/officeDocument/2006/relationships/hyperlink" Target="https://oregon.public.law/rules/oar_581-022-2050" TargetMode="External"/><Relationship Id="rId44" Type="http://schemas.openxmlformats.org/officeDocument/2006/relationships/hyperlink" Target="https://www.oregonlegislature.gov/bills_laws/ors/ors435.html" TargetMode="External"/><Relationship Id="rId52" Type="http://schemas.openxmlformats.org/officeDocument/2006/relationships/hyperlink" Target="https://www.oregonlegislature.gov/bills_laws/ors/ors471.html" TargetMode="External"/><Relationship Id="rId60" Type="http://schemas.openxmlformats.org/officeDocument/2006/relationships/hyperlink" Target="https://www.oregonlegislature.gov/bills_laws/ors/ors435.html" TargetMode="External"/><Relationship Id="rId65" Type="http://schemas.openxmlformats.org/officeDocument/2006/relationships/hyperlink" Target="https://www.oregonlegislature.gov/bills_laws/ors/ors435.html" TargetMode="External"/><Relationship Id="rId73" Type="http://schemas.openxmlformats.org/officeDocument/2006/relationships/hyperlink" Target="https://www.oregonlegislature.gov/bills_laws/ors/ors419B.html" TargetMode="External"/><Relationship Id="rId78" Type="http://schemas.openxmlformats.org/officeDocument/2006/relationships/hyperlink" Target="https://secure.sos.state.or.us/oard/viewSingleRule.action?ruleVrsnRsn=300068" TargetMode="External"/><Relationship Id="rId81" Type="http://schemas.openxmlformats.org/officeDocument/2006/relationships/hyperlink" Target="https://www.oregonlegislature.gov/bills_laws/ors/ors435.html" TargetMode="External"/><Relationship Id="rId86" Type="http://schemas.openxmlformats.org/officeDocument/2006/relationships/hyperlink" Target="https://www.oregonlegislature.gov/bills_laws/ors/ors435.html" TargetMode="External"/><Relationship Id="rId94" Type="http://schemas.openxmlformats.org/officeDocument/2006/relationships/hyperlink" Target="https://www.oregonlegislature.gov/bills_laws/ors/ors743A.html" TargetMode="External"/><Relationship Id="rId4" Type="http://schemas.openxmlformats.org/officeDocument/2006/relationships/hyperlink" Target="https://www.oregonlegislature.gov/bills_laws/ors/ors435.html" TargetMode="External"/><Relationship Id="rId9" Type="http://schemas.openxmlformats.org/officeDocument/2006/relationships/hyperlink" Target="https://www.oregonlegislature.gov/bills_laws/ors/ors435.html" TargetMode="External"/><Relationship Id="rId13" Type="http://schemas.openxmlformats.org/officeDocument/2006/relationships/hyperlink" Target="https://www.oregonlegislature.gov/bills_laws/ors/ors435.html" TargetMode="External"/><Relationship Id="rId18" Type="http://schemas.openxmlformats.org/officeDocument/2006/relationships/hyperlink" Target="https://www.oregonlegislature.gov/bills_laws/ors/ors743A.html" TargetMode="External"/><Relationship Id="rId39" Type="http://schemas.openxmlformats.org/officeDocument/2006/relationships/hyperlink" Target="https://www.oregonlegislature.gov/bills_laws/ors/ors435.html" TargetMode="External"/><Relationship Id="rId34" Type="http://schemas.openxmlformats.org/officeDocument/2006/relationships/hyperlink" Target="https://www.oregonlegislature.gov/bills_laws/ors/ors435.html" TargetMode="External"/><Relationship Id="rId50" Type="http://schemas.openxmlformats.org/officeDocument/2006/relationships/hyperlink" Target="https://www.oregonlegislature.gov/bills_laws/ors/ors419B.html" TargetMode="External"/><Relationship Id="rId55" Type="http://schemas.openxmlformats.org/officeDocument/2006/relationships/hyperlink" Target="https://secure.sos.state.or.us/oard/viewSingleRule.action?ruleVrsnRsn=300068" TargetMode="External"/><Relationship Id="rId76" Type="http://schemas.openxmlformats.org/officeDocument/2006/relationships/hyperlink" Target="https://www.oregonlegislature.gov/bills_laws/ors/ors106.html" TargetMode="External"/><Relationship Id="rId7" Type="http://schemas.openxmlformats.org/officeDocument/2006/relationships/hyperlink" Target="https://www.oregonlegislature.gov/bills_laws/ors/ors435.html" TargetMode="External"/><Relationship Id="rId71" Type="http://schemas.openxmlformats.org/officeDocument/2006/relationships/hyperlink" Target="https://www.oregonlegislature.gov/bills_laws/ors/ors435.html" TargetMode="External"/><Relationship Id="rId92" Type="http://schemas.openxmlformats.org/officeDocument/2006/relationships/hyperlink" Target="https://www.oregonlegislature.gov/bills_laws/ors/ors435.html" TargetMode="External"/><Relationship Id="rId2" Type="http://schemas.openxmlformats.org/officeDocument/2006/relationships/hyperlink" Target="https://www.oregonlegislature.gov/bills_laws/ors/ors435.html" TargetMode="External"/><Relationship Id="rId29" Type="http://schemas.openxmlformats.org/officeDocument/2006/relationships/hyperlink" Target="https://www.oregonlegislature.gov/bills_laws/ors/ors350.html" TargetMode="External"/><Relationship Id="rId24" Type="http://schemas.openxmlformats.org/officeDocument/2006/relationships/hyperlink" Target="https://www.oregonlegislature.gov/bills_laws/ors/ors471.html" TargetMode="External"/><Relationship Id="rId40" Type="http://schemas.openxmlformats.org/officeDocument/2006/relationships/hyperlink" Target="https://www.oregonlegislature.gov/bills_laws/ors/ors435.html" TargetMode="External"/><Relationship Id="rId45" Type="http://schemas.openxmlformats.org/officeDocument/2006/relationships/hyperlink" Target="https://www.oregonlegislature.gov/bills_laws/ors/ors435.html" TargetMode="External"/><Relationship Id="rId66" Type="http://schemas.openxmlformats.org/officeDocument/2006/relationships/hyperlink" Target="https://www.oregonlegislature.gov/bills_laws/ors/ors435.html" TargetMode="External"/><Relationship Id="rId87" Type="http://schemas.openxmlformats.org/officeDocument/2006/relationships/hyperlink" Target="https://www.oregonlegislature.gov/bills_laws/ors/ors435.html" TargetMode="External"/><Relationship Id="rId61" Type="http://schemas.openxmlformats.org/officeDocument/2006/relationships/hyperlink" Target="https://www.oregonlegislature.gov/bills_laws/ors/ors435.html" TargetMode="External"/><Relationship Id="rId82" Type="http://schemas.openxmlformats.org/officeDocument/2006/relationships/hyperlink" Target="https://www.oregonlegislature.gov/bills_laws/ors/ors435.html" TargetMode="External"/><Relationship Id="rId19" Type="http://schemas.openxmlformats.org/officeDocument/2006/relationships/hyperlink" Target="https://www.oregonlegislature.gov/bills_laws/ors/ors743A.html" TargetMode="External"/><Relationship Id="rId14" Type="http://schemas.openxmlformats.org/officeDocument/2006/relationships/hyperlink" Target="https://www.oregonlegislature.gov/bills_laws/ors/ors435.html" TargetMode="External"/><Relationship Id="rId30" Type="http://schemas.openxmlformats.org/officeDocument/2006/relationships/hyperlink" Target="https://www.law.cornell.edu/regulations/oregon/Or-Admin-Code-SS-581-022-2308" TargetMode="External"/><Relationship Id="rId35" Type="http://schemas.openxmlformats.org/officeDocument/2006/relationships/hyperlink" Target="https://www.oregonlegislature.gov/bills_laws/ors/ors435.html" TargetMode="External"/><Relationship Id="rId56" Type="http://schemas.openxmlformats.org/officeDocument/2006/relationships/hyperlink" Target="https://www.oregonlegislature.gov/bills_laws/ors/ors339.html" TargetMode="External"/><Relationship Id="rId77" Type="http://schemas.openxmlformats.org/officeDocument/2006/relationships/hyperlink" Target="https://www.oregonlegislature.gov/bills_laws/ors/ors433.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casetext.com/statute/pennsylvania-statutes/statutes-unconsolidated/title-11-ps-children/chapter-35-children-in-foster-care-act/section-2633-children-in-foster-care" TargetMode="External"/><Relationship Id="rId21" Type="http://schemas.openxmlformats.org/officeDocument/2006/relationships/hyperlink" Target="https://www.legis.state.pa.us/cfdocs/legis/LI/consCheck.cfm?txtType=HTM&amp;ttl=18&amp;div=0&amp;chpt=63&amp;sctn=8&amp;subsctn=0" TargetMode="External"/><Relationship Id="rId42" Type="http://schemas.openxmlformats.org/officeDocument/2006/relationships/hyperlink" Target="https://www.legis.state.pa.us/cfdocs/legis/LI/consCheck.cfm?txtType=HTM&amp;ttl=23&amp;div=0&amp;chpt=63&amp;sctn=11&amp;subsctn=1" TargetMode="External"/><Relationship Id="rId47" Type="http://schemas.openxmlformats.org/officeDocument/2006/relationships/hyperlink" Target="https://www.pacodeandbulletin.gov/Display/pacode?file=/secure/pacode/data/022/chapter11/s11.21.html&amp;d=" TargetMode="External"/><Relationship Id="rId63" Type="http://schemas.openxmlformats.org/officeDocument/2006/relationships/hyperlink" Target="https://www.pacodeandbulletin.gov/Display/pacode?file=/secure/pacode/data/016/chapter51/s51.41.html" TargetMode="External"/><Relationship Id="rId68" Type="http://schemas.openxmlformats.org/officeDocument/2006/relationships/hyperlink" Target="https://www.pacodeandbulletin.gov/Display/pacode?file=/secure/pacode/data/028/chapter23/s23.84.html" TargetMode="External"/><Relationship Id="rId84" Type="http://schemas.openxmlformats.org/officeDocument/2006/relationships/hyperlink" Target="https://www.pacodeandbulletin.gov/Display/pacode?file=/secure/pacode/data/016/chapter51/s51.41.html" TargetMode="External"/><Relationship Id="rId16" Type="http://schemas.openxmlformats.org/officeDocument/2006/relationships/hyperlink" Target="https://casetext.com/statute/pennsylvania-statutes/statutes-unconsolidated/title-35-ps-health-and-safety/chapter-1c-health-care-facilities-act/chapter-9-general-provisions-repeals-effective-date/section-448902-administration-of-act" TargetMode="External"/><Relationship Id="rId11" Type="http://schemas.openxmlformats.org/officeDocument/2006/relationships/hyperlink" Target="https://www.pacodeandbulletin.gov/Display/pacode?file=/secure/pacode/data/016/chapter51/s51.31.html" TargetMode="External"/><Relationship Id="rId32" Type="http://schemas.openxmlformats.org/officeDocument/2006/relationships/hyperlink" Target="https://www.pacodeandbulletin.gov/Display/pacode?file=/secure/pacode/data/016/chapter51/s51.41.html" TargetMode="External"/><Relationship Id="rId37" Type="http://schemas.openxmlformats.org/officeDocument/2006/relationships/hyperlink" Target="https://www.pacodeandbulletin.gov/Display/pacode?file=/secure/pacode/data/016/chapter51/s51.31.html" TargetMode="External"/><Relationship Id="rId53" Type="http://schemas.openxmlformats.org/officeDocument/2006/relationships/hyperlink" Target="https://www.pacodeandbulletin.gov/Display/pacode?file=/secure/pacode/data/016/chapter51/s51.31.html" TargetMode="External"/><Relationship Id="rId58" Type="http://schemas.openxmlformats.org/officeDocument/2006/relationships/hyperlink" Target="https://www.pacodeandbulletin.gov/Display/pacode?file=/secure/pacode/data/016/chapter51/s51.41.html" TargetMode="External"/><Relationship Id="rId74" Type="http://schemas.openxmlformats.org/officeDocument/2006/relationships/hyperlink" Target="https://www.pacodeandbulletin.gov/Display/pacode?file=/secure/pacode/data/016/chapter51/s51.41.html" TargetMode="External"/><Relationship Id="rId79" Type="http://schemas.openxmlformats.org/officeDocument/2006/relationships/hyperlink" Target="https://www.pacodeandbulletin.gov/Display/pacode?file=/secure/pacode/data/016/chapter51/s51.42.html" TargetMode="External"/><Relationship Id="rId5" Type="http://schemas.openxmlformats.org/officeDocument/2006/relationships/hyperlink" Target="https://www.pacodeandbulletin.gov/Display/pacode?file=/secure/pacode/data/016/chapter51/s51.31.html" TargetMode="External"/><Relationship Id="rId19" Type="http://schemas.openxmlformats.org/officeDocument/2006/relationships/hyperlink" Target="https://www.legis.state.pa.us/cfdocs/legis/LI/consCheck.cfm?txtType=HTM&amp;ttl=23&amp;div=0&amp;chpt=63&amp;sctn=11&amp;subsctn=1" TargetMode="External"/><Relationship Id="rId14" Type="http://schemas.openxmlformats.org/officeDocument/2006/relationships/hyperlink" Target="https://www.pacodeandbulletin.gov/Display/pacode?file=/secure/pacode/data/016/chapter51/s51.41.html" TargetMode="External"/><Relationship Id="rId22" Type="http://schemas.openxmlformats.org/officeDocument/2006/relationships/hyperlink" Target="https://www.pacodeandbulletin.gov/Display/pacode?file=/secure/pacode/data/028/chapter23/s23.84.html" TargetMode="External"/><Relationship Id="rId27" Type="http://schemas.openxmlformats.org/officeDocument/2006/relationships/hyperlink" Target="https://www.legis.state.pa.us/cfdocs/Legis/LI/uconsCheck.cfm?txtType=HTM&amp;yr=2002&amp;sessInd=0&amp;smthLwInd=0&amp;act=0214." TargetMode="External"/><Relationship Id="rId30" Type="http://schemas.openxmlformats.org/officeDocument/2006/relationships/hyperlink" Target="https://www.pacodeandbulletin.gov/Display/pacode?file=/secure/pacode/data/016/chapter51/s51.31.html" TargetMode="External"/><Relationship Id="rId35" Type="http://schemas.openxmlformats.org/officeDocument/2006/relationships/hyperlink" Target="https://www.pacodeandbulletin.gov/Display/pacode?file=/secure/pacode/data/016/chapter51/s51.43.html" TargetMode="External"/><Relationship Id="rId43" Type="http://schemas.openxmlformats.org/officeDocument/2006/relationships/hyperlink" Target="https://www.legis.state.pa.us/cfdocs/legis/LI/consCheck.cfm?txtType=HTM&amp;ttl=18&amp;div=0&amp;chpt=63&amp;sctn=10&amp;subsctn=1" TargetMode="External"/><Relationship Id="rId48" Type="http://schemas.openxmlformats.org/officeDocument/2006/relationships/hyperlink" Target="https://www.legis.state.pa.us/cfdocs/Legis/LI/uconsCheck.cfm?txtType=HTM&amp;yr=2002&amp;sessInd=0&amp;smthLwInd=0&amp;act=0214." TargetMode="External"/><Relationship Id="rId56" Type="http://schemas.openxmlformats.org/officeDocument/2006/relationships/hyperlink" Target="https://www.pacodeandbulletin.gov/Display/pacode?file=/secure/pacode/data/016/chapter51/s51.42.html&amp;d=reduce" TargetMode="External"/><Relationship Id="rId64" Type="http://schemas.openxmlformats.org/officeDocument/2006/relationships/hyperlink" Target="https://www.pacodeandbulletin.gov/Display/pacode?file=/secure/pacode/data/016/chapter51/s51.42.html" TargetMode="External"/><Relationship Id="rId69" Type="http://schemas.openxmlformats.org/officeDocument/2006/relationships/hyperlink" Target="https://www.pacodeandbulletin.gov/Display/pacode?file=/secure/pacode/data/022/chapter11/s11.21.html&amp;d=" TargetMode="External"/><Relationship Id="rId77" Type="http://schemas.openxmlformats.org/officeDocument/2006/relationships/hyperlink" Target="https://www.pacodeandbulletin.gov/Display/pacode?file=/secure/pacode/data/016/chapter51/s51.41.html" TargetMode="External"/><Relationship Id="rId8" Type="http://schemas.openxmlformats.org/officeDocument/2006/relationships/hyperlink" Target="https://www.pacodeandbulletin.gov/Display/pacode?file=/secure/pacode/data/016/chapter51/s51.42.html" TargetMode="External"/><Relationship Id="rId51" Type="http://schemas.openxmlformats.org/officeDocument/2006/relationships/hyperlink" Target="https://www.pacodeandbulletin.gov/Display/pacode?file=/secure/pacode/data/016/chapter51/s51.41.html" TargetMode="External"/><Relationship Id="rId72" Type="http://schemas.openxmlformats.org/officeDocument/2006/relationships/hyperlink" Target="https://www.legis.state.pa.us/cfdocs/legis/LI/consCheck.cfm?txtType=HTM&amp;ttl=25&amp;div=0&amp;chpt=33&amp;sctn=2&amp;subsctn=0" TargetMode="External"/><Relationship Id="rId80" Type="http://schemas.openxmlformats.org/officeDocument/2006/relationships/hyperlink" Target="https://www.pacodeandbulletin.gov/Display/pacode?file=/secure/pacode/data/016/chapter51/s51.43.html" TargetMode="External"/><Relationship Id="rId85" Type="http://schemas.openxmlformats.org/officeDocument/2006/relationships/hyperlink" Target="https://www.pacodeandbulletin.gov/Display/pacode?file=/secure/pacode/data/016/chapter51/s51.41.html" TargetMode="External"/><Relationship Id="rId3" Type="http://schemas.openxmlformats.org/officeDocument/2006/relationships/hyperlink" Target="https://www.pacodeandbulletin.gov/Display/pacode?file=/secure/pacode/data/016/chapter51/s51.41.html" TargetMode="External"/><Relationship Id="rId12" Type="http://schemas.openxmlformats.org/officeDocument/2006/relationships/hyperlink" Target="https://www.pacodeandbulletin.gov/Display/pacode?file=/secure/pacode/data/016/chapter51/s51.31.html" TargetMode="External"/><Relationship Id="rId17" Type="http://schemas.openxmlformats.org/officeDocument/2006/relationships/hyperlink" Target="https://www.pacodeandbulletin.gov/Display/pacode?file=/secure/pacode/data/031/chapter89/s89.84.html&amp;d=reduce" TargetMode="External"/><Relationship Id="rId25" Type="http://schemas.openxmlformats.org/officeDocument/2006/relationships/hyperlink" Target="https://www.pacodeandbulletin.gov/Display/pacode?file=/secure/pacode/data/022/chapter4/s4.29.html" TargetMode="External"/><Relationship Id="rId33" Type="http://schemas.openxmlformats.org/officeDocument/2006/relationships/hyperlink" Target="https://www.pacodeandbulletin.gov/Display/pacode?file=/secure/pacode/data/016/chapter51/s51.33.html" TargetMode="External"/><Relationship Id="rId38" Type="http://schemas.openxmlformats.org/officeDocument/2006/relationships/hyperlink" Target="https://www.pacodeandbulletin.gov/Display/pacode?file=/secure/pacode/data/016/chapter51/s51.31.html" TargetMode="External"/><Relationship Id="rId46" Type="http://schemas.openxmlformats.org/officeDocument/2006/relationships/hyperlink" Target="https://www.pacodeandbulletin.gov/Display/pacode?file=/secure/pacode/data/022/chapter11/s11.21.html&amp;d=" TargetMode="External"/><Relationship Id="rId59" Type="http://schemas.openxmlformats.org/officeDocument/2006/relationships/hyperlink" Target="https://www.pacodeandbulletin.gov/Display/pacode?file=/secure/pacode/data/016/chapter51/s51.31.html" TargetMode="External"/><Relationship Id="rId67" Type="http://schemas.openxmlformats.org/officeDocument/2006/relationships/hyperlink" Target="https://www.legis.state.pa.us/cfdocs/legis/LI/consCheck.cfm?txtType=HTM&amp;ttl=18&amp;div=0&amp;chpt=63&amp;sctn=8&amp;subsctn=0" TargetMode="External"/><Relationship Id="rId20" Type="http://schemas.openxmlformats.org/officeDocument/2006/relationships/hyperlink" Target="https://www.legis.state.pa.us/cfdocs/legis/LI/consCheck.cfm?txtType=HTM&amp;ttl=18&amp;div=0&amp;chpt=63&amp;sctn=10&amp;subsctn=1" TargetMode="External"/><Relationship Id="rId41" Type="http://schemas.openxmlformats.org/officeDocument/2006/relationships/hyperlink" Target="https://www.pacodeandbulletin.gov/Display/pacode?file=/secure/pacode/data/016/chapter51/s51.42.html" TargetMode="External"/><Relationship Id="rId54" Type="http://schemas.openxmlformats.org/officeDocument/2006/relationships/hyperlink" Target="https://www.pacodeandbulletin.gov/Display/pacode?file=/secure/pacode/data/016/chapter51/s51.41.html" TargetMode="External"/><Relationship Id="rId62" Type="http://schemas.openxmlformats.org/officeDocument/2006/relationships/hyperlink" Target="https://www.pacodeandbulletin.gov/Display/pacode?file=/secure/pacode/data/016/chapter51/s51.41.html&amp;d=reduce" TargetMode="External"/><Relationship Id="rId70" Type="http://schemas.openxmlformats.org/officeDocument/2006/relationships/hyperlink" Target="https://www.pacodeandbulletin.gov/Display/pacode?file=/secure/pacode/data/022/chapter11/s11.21.html&amp;d=" TargetMode="External"/><Relationship Id="rId75" Type="http://schemas.openxmlformats.org/officeDocument/2006/relationships/hyperlink" Target="https://www.pacodeandbulletin.gov/Display/pacode?file=/secure/pacode/data/016/chapter51/s51.31.html" TargetMode="External"/><Relationship Id="rId83" Type="http://schemas.openxmlformats.org/officeDocument/2006/relationships/hyperlink" Target="https://www.pacodeandbulletin.gov/Display/pacode?file=/secure/pacode/data/016/chapter51/s51.31.html" TargetMode="External"/><Relationship Id="rId1" Type="http://schemas.openxmlformats.org/officeDocument/2006/relationships/hyperlink" Target="https://www.legis.state.pa.us/cfdocs/Legis/LI/uconsCheck.cfm?txtType=HTM&amp;yr=2002&amp;sessInd=0&amp;smthLwInd=0&amp;act=0214." TargetMode="External"/><Relationship Id="rId6" Type="http://schemas.openxmlformats.org/officeDocument/2006/relationships/hyperlink" Target="https://www.pacodeandbulletin.gov/Display/pacode?file=/secure/pacode/data/016/chapter51/s51.41.html" TargetMode="External"/><Relationship Id="rId15" Type="http://schemas.openxmlformats.org/officeDocument/2006/relationships/hyperlink" Target="https://www.pacodeandbulletin.gov/Display/pacode?file=/secure/pacode/data/016/chapter51/s51.42.html" TargetMode="External"/><Relationship Id="rId23" Type="http://schemas.openxmlformats.org/officeDocument/2006/relationships/hyperlink" Target="https://www.pacodeandbulletin.gov/Display/pacode?file=/secure/pacode/data/022/chapter11/s11.21.html&amp;d=" TargetMode="External"/><Relationship Id="rId28" Type="http://schemas.openxmlformats.org/officeDocument/2006/relationships/hyperlink" Target="https://www.legis.state.pa.us/cfdocs/legis/LI/consCheck.cfm?txtType=HTM&amp;ttl=25&amp;div=0&amp;chpt=33&amp;sctn=2&amp;subsctn=0" TargetMode="External"/><Relationship Id="rId36" Type="http://schemas.openxmlformats.org/officeDocument/2006/relationships/hyperlink" Target="https://www.pacodeandbulletin.gov/Display/pacode?file=/secure/pacode/data/016/chapter51/s51.41.html" TargetMode="External"/><Relationship Id="rId49" Type="http://schemas.openxmlformats.org/officeDocument/2006/relationships/hyperlink" Target="https://www.legis.state.pa.us/cfdocs/legis/LI/consCheck.cfm?txtType=HTM&amp;ttl=25&amp;div=0&amp;chpt=33&amp;sctn=2&amp;subsctn=0" TargetMode="External"/><Relationship Id="rId57" Type="http://schemas.openxmlformats.org/officeDocument/2006/relationships/hyperlink" Target="https://www.pacodeandbulletin.gov/Display/pacode?file=/secure/pacode/data/016/chapter51/s51.43.html" TargetMode="External"/><Relationship Id="rId10" Type="http://schemas.openxmlformats.org/officeDocument/2006/relationships/hyperlink" Target="https://www.pacodeandbulletin.gov/Display/pacode?file=/secure/pacode/data/016/chapter51/s51.41.html" TargetMode="External"/><Relationship Id="rId31" Type="http://schemas.openxmlformats.org/officeDocument/2006/relationships/hyperlink" Target="https://www.pacodeandbulletin.gov/Display/pacode?file=/secure/pacode/data/016/chapter51/s51.31.html" TargetMode="External"/><Relationship Id="rId44" Type="http://schemas.openxmlformats.org/officeDocument/2006/relationships/hyperlink" Target="https://www.legis.state.pa.us/cfdocs/legis/LI/consCheck.cfm?txtType=HTM&amp;ttl=18&amp;div=0&amp;chpt=63&amp;sctn=8&amp;subsctn=0" TargetMode="External"/><Relationship Id="rId52" Type="http://schemas.openxmlformats.org/officeDocument/2006/relationships/hyperlink" Target="https://www.pacodeandbulletin.gov/Display/pacode?file=/secure/pacode/data/016/chapter51/s51.31.html" TargetMode="External"/><Relationship Id="rId60" Type="http://schemas.openxmlformats.org/officeDocument/2006/relationships/hyperlink" Target="https://www.pacodeandbulletin.gov/Display/pacode?file=/secure/pacode/data/016/chapter51/s51.31.html" TargetMode="External"/><Relationship Id="rId65" Type="http://schemas.openxmlformats.org/officeDocument/2006/relationships/hyperlink" Target="https://www.legis.state.pa.us/cfdocs/legis/LI/consCheck.cfm?txtType=HTM&amp;ttl=23&amp;div=0&amp;chpt=63&amp;sctn=11&amp;subsctn=1" TargetMode="External"/><Relationship Id="rId73" Type="http://schemas.openxmlformats.org/officeDocument/2006/relationships/hyperlink" Target="https://www.ncsl.org/research/elections-and-campaigns/vopp-table-1-states-with-no-excuse-absentee-voting.aspx" TargetMode="External"/><Relationship Id="rId78" Type="http://schemas.openxmlformats.org/officeDocument/2006/relationships/hyperlink" Target="https://www.pacodeandbulletin.gov/Display/pacode?file=/secure/pacode/data/016/chapter51/s51.33.html" TargetMode="External"/><Relationship Id="rId81" Type="http://schemas.openxmlformats.org/officeDocument/2006/relationships/hyperlink" Target="https://www.pacodeandbulletin.gov/Display/pacode?file=/secure/pacode/data/016/chapter51/s51.41.html" TargetMode="External"/><Relationship Id="rId86" Type="http://schemas.openxmlformats.org/officeDocument/2006/relationships/hyperlink" Target="https://www.pacodeandbulletin.gov/Display/pacode?file=/secure/pacode/data/016/chapter51/s51.42.html" TargetMode="External"/><Relationship Id="rId4" Type="http://schemas.openxmlformats.org/officeDocument/2006/relationships/hyperlink" Target="https://www.pacodeandbulletin.gov/Display/pacode?file=/secure/pacode/data/016/chapter51/s51.31.html" TargetMode="External"/><Relationship Id="rId9" Type="http://schemas.openxmlformats.org/officeDocument/2006/relationships/hyperlink" Target="https://www.pacodeandbulletin.gov/Display/pacode?file=/secure/pacode/data/016/chapter51/s51.43.html" TargetMode="External"/><Relationship Id="rId13" Type="http://schemas.openxmlformats.org/officeDocument/2006/relationships/hyperlink" Target="https://www.pacodeandbulletin.gov/Display/pacode?file=/secure/pacode/data/016/chapter51/s51.41.html" TargetMode="External"/><Relationship Id="rId18" Type="http://schemas.openxmlformats.org/officeDocument/2006/relationships/hyperlink" Target="https://www.pacodeandbulletin.gov/Display/pacode?file=/secure/pacode/data/031/chapter89/s89.84.html&amp;d=reduce" TargetMode="External"/><Relationship Id="rId39" Type="http://schemas.openxmlformats.org/officeDocument/2006/relationships/hyperlink" Target="https://www.pacodeandbulletin.gov/Display/pacode?file=/secure/pacode/data/016/chapter51/s51.41.html" TargetMode="External"/><Relationship Id="rId34" Type="http://schemas.openxmlformats.org/officeDocument/2006/relationships/hyperlink" Target="https://www.pacodeandbulletin.gov/Display/pacode?file=/secure/pacode/data/016/chapter51/s51.42.html" TargetMode="External"/><Relationship Id="rId50" Type="http://schemas.openxmlformats.org/officeDocument/2006/relationships/hyperlink" Target="https://www.ncsl.org/research/elections-and-campaigns/vopp-table-1-states-with-no-excuse-absentee-voting.aspx" TargetMode="External"/><Relationship Id="rId55" Type="http://schemas.openxmlformats.org/officeDocument/2006/relationships/hyperlink" Target="https://www.pacodeandbulletin.gov/Display/pacode?file=/secure/pacode/data/016/chapter51/s51.33.html" TargetMode="External"/><Relationship Id="rId76" Type="http://schemas.openxmlformats.org/officeDocument/2006/relationships/hyperlink" Target="https://www.pacodeandbulletin.gov/Display/pacode?file=/secure/pacode/data/016/chapter51/s51.31.html" TargetMode="External"/><Relationship Id="rId7" Type="http://schemas.openxmlformats.org/officeDocument/2006/relationships/hyperlink" Target="https://www.pacodeandbulletin.gov/Display/pacode?file=/secure/pacode/data/016/chapter51/s51.33.html" TargetMode="External"/><Relationship Id="rId71" Type="http://schemas.openxmlformats.org/officeDocument/2006/relationships/hyperlink" Target="https://www.legis.state.pa.us/cfdocs/Legis/LI/uconsCheck.cfm?txtType=HTM&amp;yr=2002&amp;sessInd=0&amp;smthLwInd=0&amp;act=0214." TargetMode="External"/><Relationship Id="rId2" Type="http://schemas.openxmlformats.org/officeDocument/2006/relationships/hyperlink" Target="https://www.legis.state.pa.us/cfdocs/legis/LI/consCheck.cfm?txtType=HTM&amp;ttl=25&amp;div=0&amp;chpt=33&amp;sctn=2&amp;subsctn=0" TargetMode="External"/><Relationship Id="rId29" Type="http://schemas.openxmlformats.org/officeDocument/2006/relationships/hyperlink" Target="https://www.pacodeandbulletin.gov/Display/pacode?file=/secure/pacode/data/016/chapter51/s51.41.html" TargetMode="External"/><Relationship Id="rId24" Type="http://schemas.openxmlformats.org/officeDocument/2006/relationships/hyperlink" Target="https://www.pacodeandbulletin.gov/Display/pacode?file=/secure/pacode/data/022/chapter11/s11.21.html&amp;d=" TargetMode="External"/><Relationship Id="rId40" Type="http://schemas.openxmlformats.org/officeDocument/2006/relationships/hyperlink" Target="https://www.pacodeandbulletin.gov/Display/pacode?file=/secure/pacode/data/016/chapter51/s51.41.html" TargetMode="External"/><Relationship Id="rId45" Type="http://schemas.openxmlformats.org/officeDocument/2006/relationships/hyperlink" Target="https://www.pacodeandbulletin.gov/Display/pacode?file=/secure/pacode/data/028/chapter23/s23.84.html" TargetMode="External"/><Relationship Id="rId66" Type="http://schemas.openxmlformats.org/officeDocument/2006/relationships/hyperlink" Target="https://www.legis.state.pa.us/cfdocs/legis/LI/consCheck.cfm?txtType=HTM&amp;ttl=18&amp;div=0&amp;chpt=63&amp;sctn=10&amp;subsctn=1" TargetMode="External"/><Relationship Id="rId87" Type="http://schemas.openxmlformats.org/officeDocument/2006/relationships/hyperlink" Target="https://www.pacodeandbulletin.gov/Display/pacode?file=/secure/pacode/data/028/chapter23/s23.84.html" TargetMode="External"/><Relationship Id="rId61" Type="http://schemas.openxmlformats.org/officeDocument/2006/relationships/hyperlink" Target="https://www.pacodeandbulletin.gov/Display/pacode?file=/secure/pacode/data/016/chapter51/s51.41.html" TargetMode="External"/><Relationship Id="rId82" Type="http://schemas.openxmlformats.org/officeDocument/2006/relationships/hyperlink" Target="https://www.pacodeandbulletin.gov/Display/pacode?file=/secure/pacode/data/016/chapter51/s51.31.html" TargetMode="External"/></Relationships>
</file>

<file path=xl/worksheets/_rels/sheet5.xml.rels><?xml version="1.0" encoding="UTF-8" standalone="yes"?>
<Relationships xmlns="http://schemas.openxmlformats.org/package/2006/relationships"><Relationship Id="rId21" Type="http://schemas.openxmlformats.org/officeDocument/2006/relationships/hyperlink" Target="https://alisondb.legislature.state.al.us/alison/CodeOfAlabama/1975/16-30-3.htm" TargetMode="External"/><Relationship Id="rId170" Type="http://schemas.openxmlformats.org/officeDocument/2006/relationships/hyperlink" Target="https://delcode.delaware.gov/title24/c017/sc09/index.html" TargetMode="External"/><Relationship Id="rId268" Type="http://schemas.openxmlformats.org/officeDocument/2006/relationships/hyperlink" Target="https://www.capitol.hawaii.gov/hrscurrent/Vol07_Ch0346-0398/HRS0350/HRS_0350-0001_0001.htm" TargetMode="External"/><Relationship Id="rId475" Type="http://schemas.openxmlformats.org/officeDocument/2006/relationships/hyperlink" Target="https://advance.lexis.com/api/document/collection/statutes-legislation/id/63NX-7CT1-JGPY-X472-00008-00?cite=Md.%20HEALTH-GENERAL%20Code%20Ann.%20%C2%A7%2020-214&amp;context=1000516" TargetMode="External"/><Relationship Id="rId682" Type="http://schemas.openxmlformats.org/officeDocument/2006/relationships/hyperlink" Target="https://www.leg.state.nv.us/nrs/nrs-432b.html" TargetMode="External"/><Relationship Id="rId128" Type="http://schemas.openxmlformats.org/officeDocument/2006/relationships/hyperlink" Target="https://advance.lexis.com/api/document/collection/statutes-legislation/id/61P5-WWD1-DYDC-J0YX-00008-00?cite=C.R.S.%2025.5-10-235&amp;context=1000516" TargetMode="External"/><Relationship Id="rId335" Type="http://schemas.openxmlformats.org/officeDocument/2006/relationships/hyperlink" Target="http://iga.in.gov/legislative/laws/2020/ic/titles/016" TargetMode="External"/><Relationship Id="rId542" Type="http://schemas.openxmlformats.org/officeDocument/2006/relationships/hyperlink" Target="https://www.revisor.mn.gov/statutes/cite/145.414" TargetMode="External"/><Relationship Id="rId987" Type="http://schemas.openxmlformats.org/officeDocument/2006/relationships/hyperlink" Target="https://sdlegislature.gov/Statutes/Codified_Laws/2057123" TargetMode="External"/><Relationship Id="rId1172" Type="http://schemas.openxmlformats.org/officeDocument/2006/relationships/hyperlink" Target="https://code.wvlegislature.gov/16-2B-4/" TargetMode="External"/><Relationship Id="rId402" Type="http://schemas.openxmlformats.org/officeDocument/2006/relationships/hyperlink" Target="https://apps.legislature.ky.gov/law/statutes/statute.aspx?id=30643" TargetMode="External"/><Relationship Id="rId847" Type="http://schemas.openxmlformats.org/officeDocument/2006/relationships/hyperlink" Target="https://codes.ohio.gov/ohio-revised-code/section-3313.671" TargetMode="External"/><Relationship Id="rId1032" Type="http://schemas.openxmlformats.org/officeDocument/2006/relationships/hyperlink" Target="https://www.tn.gov/content/dam/tn/education/legal/State_Statutory_Rights_Parents_Studentsupd121322.pdf" TargetMode="External"/><Relationship Id="rId707" Type="http://schemas.openxmlformats.org/officeDocument/2006/relationships/hyperlink" Target="https://lis.njleg.state.nj.us/nxt/gateway.dll/statutes%2F1%2F19990%2F20960" TargetMode="External"/><Relationship Id="rId914" Type="http://schemas.openxmlformats.org/officeDocument/2006/relationships/hyperlink" Target="https://www.legis.state.pa.us/cfdocs/legis/LI/consCheck.cfm?txtType=HTM&amp;ttl=18&amp;div=0&amp;chpt=63&amp;sctn=10&amp;subsctn=1" TargetMode="External"/><Relationship Id="rId43" Type="http://schemas.openxmlformats.org/officeDocument/2006/relationships/hyperlink" Target="https://www.azleg.gov/viewdocument/?docName=https://www.azleg.gov/ars/16/00541.htm" TargetMode="External"/><Relationship Id="rId192" Type="http://schemas.openxmlformats.org/officeDocument/2006/relationships/hyperlink" Target="http://www.leg.state.fl.us/statutes/index.cfm?App_mode=Display_Statute&amp;Search_String=&amp;URL=0300-0399/0390/Sections/0390.0111.html" TargetMode="External"/><Relationship Id="rId497" Type="http://schemas.openxmlformats.org/officeDocument/2006/relationships/hyperlink" Target="https://malegislature.gov/Laws/GeneralLaws/PartIV/TitleI/Chapter272/Section21B" TargetMode="External"/><Relationship Id="rId357" Type="http://schemas.openxmlformats.org/officeDocument/2006/relationships/hyperlink" Target="https://www.legis.iowa.gov/docs/code/2021/146.2.pdf" TargetMode="External"/><Relationship Id="rId1194" Type="http://schemas.openxmlformats.org/officeDocument/2006/relationships/hyperlink" Target="https://docs.legis.wisconsin.gov/statutes/statutes/253/09" TargetMode="External"/><Relationship Id="rId217" Type="http://schemas.openxmlformats.org/officeDocument/2006/relationships/hyperlink" Target="http://www.leg.state.fl.us/Statutes/index.cfm?App_mode=Display_Statute&amp;Search_String=&amp;URL=0700-0799/0761/Sections/0761.061.html" TargetMode="External"/><Relationship Id="rId564" Type="http://schemas.openxmlformats.org/officeDocument/2006/relationships/hyperlink" Target="https://www.revisor.mn.gov/statutes/cite/121A.15" TargetMode="External"/><Relationship Id="rId771" Type="http://schemas.openxmlformats.org/officeDocument/2006/relationships/hyperlink" Target="https://regs.health.ny.gov/content/section-4059-admissiondischarge" TargetMode="External"/><Relationship Id="rId869" Type="http://schemas.openxmlformats.org/officeDocument/2006/relationships/hyperlink" Target="https://www.oscn.net/applications/oscn/DeliverDocument.asp?CiteID=104672" TargetMode="External"/><Relationship Id="rId424" Type="http://schemas.openxmlformats.org/officeDocument/2006/relationships/hyperlink" Target="https://www.legis.la.gov/legis/Law.aspx?d=73195" TargetMode="External"/><Relationship Id="rId631" Type="http://schemas.openxmlformats.org/officeDocument/2006/relationships/hyperlink" Target="https://leg.mt.gov/bills/mca/title_0500/chapter_0200/part_0010/section_0110/0500-0200-0010-0110.html" TargetMode="External"/><Relationship Id="rId729" Type="http://schemas.openxmlformats.org/officeDocument/2006/relationships/hyperlink" Target="https://lis.njleg.state.nj.us/nxt/gateway.dll/statutes%2F1%2F15696%2F17458" TargetMode="External"/><Relationship Id="rId1054" Type="http://schemas.openxmlformats.org/officeDocument/2006/relationships/hyperlink" Target="https://statutes.capitol.texas.gov/Docs/ED/htm/ED.25.htm" TargetMode="External"/><Relationship Id="rId936" Type="http://schemas.openxmlformats.org/officeDocument/2006/relationships/hyperlink" Target="http://webserver.rilin.state.ri.us/Statutes/TITLE15/15-3/15-3-6.1.HTM" TargetMode="External"/><Relationship Id="rId1121" Type="http://schemas.openxmlformats.org/officeDocument/2006/relationships/hyperlink" Target="https://lawatlas.org/datasets/procedural-protections-in-reproductive-health-care-conscience-laws" TargetMode="External"/><Relationship Id="rId1219" Type="http://schemas.openxmlformats.org/officeDocument/2006/relationships/hyperlink" Target="https://advance.lexis.com/api/document/collection/statutes-legislation/id/56VF-H771-73WF-60FP-00008-00?cite=Wyo.%20Stat.%20%C2%A7%2042-5-101&amp;context=1000516" TargetMode="External"/><Relationship Id="rId65" Type="http://schemas.openxmlformats.org/officeDocument/2006/relationships/hyperlink" Target="https://advance.lexis.com/api/document/collection/statutes-legislation/id/4WVG-2SY0-R03M-82DM-00008-00?cite=A.C.A.%20%C2%A7%2020-16-601&amp;context=1000516" TargetMode="External"/><Relationship Id="rId281" Type="http://schemas.openxmlformats.org/officeDocument/2006/relationships/hyperlink" Target="https://legislature.idaho.gov/statutesrules/idstat/Title18/T18CH6/SECT18-611/" TargetMode="External"/><Relationship Id="rId141" Type="http://schemas.openxmlformats.org/officeDocument/2006/relationships/hyperlink" Target="https://advance.lexis.com/documentpage/?pdmfid=1000516&amp;crid=9e406b8c-737f-4811-bed0-221a1d954dbc&amp;nodeid=AAWAAEAAHAACAAF&amp;nodepath=%2fROOT%2fAAW%2fAAWAAE%2fAAWAAEAAH%2fAAWAAEAAHAAC%2fAAWAAEAAHAACAAF&amp;level=5&amp;haschildren=&amp;populated=false&amp;title=22-33-104.+Compulsory+school+attendance.&amp;config=014FJAAyNGJkY2Y4Zi1mNjgyLTRkN2YtYmE4OS03NTYzNzYzOTg0OGEKAFBvZENhdGFsb2d592qv2Kywlf8caKqYROP5&amp;pddocfullpath=%2fshared%2fdocument%2fstatutes-legislation%2furn%3acontentItem%3a61P5-WTJ1-DYDC-J36X-00008-00&amp;ecomp=8gf59kk&amp;prid=519d65ef-167d-4781-8c0b-ccbec60b26b4" TargetMode="External"/><Relationship Id="rId379" Type="http://schemas.openxmlformats.org/officeDocument/2006/relationships/hyperlink" Target="https://www.ksrevisor.org/statutes/chapters/ch65/065_004_0046.html" TargetMode="External"/><Relationship Id="rId586" Type="http://schemas.openxmlformats.org/officeDocument/2006/relationships/hyperlink" Target="https://advance.lexis.com/api/document/collection/statutes-legislation/id/8P6B-83C2-D6RV-H09N-00008-00?cite=Miss.%20Code%20Ann.%20%C2%A7%2041-107-7&amp;context=1000516" TargetMode="External"/><Relationship Id="rId793" Type="http://schemas.openxmlformats.org/officeDocument/2006/relationships/hyperlink" Target="https://www.ncleg.net/enactedlegislation/statutes/html/bysection/chapter_14/gs_14-45.1.html" TargetMode="External"/><Relationship Id="rId7" Type="http://schemas.openxmlformats.org/officeDocument/2006/relationships/hyperlink" Target="https://alisondb.legislature.state.al.us/alison/CodeOfAlabama/1975/22-21b-4.htm" TargetMode="External"/><Relationship Id="rId239" Type="http://schemas.openxmlformats.org/officeDocument/2006/relationships/hyperlink" Target="https://advance.lexis.com/api/document/collection/statutes-legislation/id/6348-FX31-DYB7-W0X0-00008-00?cite=O.C.G.A.%20%C2%A7%2031-20-6&amp;context=1000516" TargetMode="External"/><Relationship Id="rId446" Type="http://schemas.openxmlformats.org/officeDocument/2006/relationships/hyperlink" Target="https://legislature.maine.gov/statutes/34-B/title34-Bsec7016.html" TargetMode="External"/><Relationship Id="rId653" Type="http://schemas.openxmlformats.org/officeDocument/2006/relationships/hyperlink" Target="https://nebraskalegislature.gov/laws/statutes.php?statute=28-337" TargetMode="External"/><Relationship Id="rId1076" Type="http://schemas.openxmlformats.org/officeDocument/2006/relationships/hyperlink" Target="https://www.schools.utah.gov/" TargetMode="External"/><Relationship Id="rId306" Type="http://schemas.openxmlformats.org/officeDocument/2006/relationships/hyperlink" Target="https://www.ilga.gov/legislation/ilcs/ilcs3.asp?ActID=2082&amp;ChapterID=58" TargetMode="External"/><Relationship Id="rId860" Type="http://schemas.openxmlformats.org/officeDocument/2006/relationships/hyperlink" Target="https://www.oscn.net/applications/oscn/DeliverDocument.asp?CiteID=476108" TargetMode="External"/><Relationship Id="rId958" Type="http://schemas.openxmlformats.org/officeDocument/2006/relationships/hyperlink" Target="https://www.scstatehouse.gov/code/t44c041.php" TargetMode="External"/><Relationship Id="rId1143" Type="http://schemas.openxmlformats.org/officeDocument/2006/relationships/hyperlink" Target="https://apps.leg.wa.gov/rcw/default.aspx?cite=26.04.010" TargetMode="External"/><Relationship Id="rId87" Type="http://schemas.openxmlformats.org/officeDocument/2006/relationships/hyperlink" Target="https://advance.lexis.com/api/document/collection/statutes-legislation/id/5G15-K610-R03K-D0SP-00008-00?cite=A.C.A.%20%C2%A7%2016-123-404&amp;context=1000516" TargetMode="External"/><Relationship Id="rId513" Type="http://schemas.openxmlformats.org/officeDocument/2006/relationships/hyperlink" Target="https://malegislature.gov/Laws/GeneralLaws/PartIV/TitleI/Chapter272/Section21B" TargetMode="External"/><Relationship Id="rId720" Type="http://schemas.openxmlformats.org/officeDocument/2006/relationships/hyperlink" Target="https://lis.njleg.state.nj.us/nxt/gateway.dll/statutes%2F1%2F112%2F1927" TargetMode="External"/><Relationship Id="rId818" Type="http://schemas.openxmlformats.org/officeDocument/2006/relationships/hyperlink" Target="https://ndlegis.gov/cencode/t05c01.pdf" TargetMode="External"/><Relationship Id="rId1003" Type="http://schemas.openxmlformats.org/officeDocument/2006/relationships/hyperlink" Target="https://advance.lexis.com/api/document/collection/statutes-legislation/id/50J2-V4R0-R03M-S463-00008-00?cite=Tenn.%20Code%20Ann.%20%C2%A7%2039-15-204&amp;context=1000516" TargetMode="External"/><Relationship Id="rId1210" Type="http://schemas.openxmlformats.org/officeDocument/2006/relationships/hyperlink" Target="https://advance.lexis.com/api/document/collection/statutes-legislation/id/56VF-GYD1-73WF-6447-00008-00?cite=Wyo.%20Stat.%20%C2%A7%2022-9-102&amp;context=1000516" TargetMode="External"/><Relationship Id="rId14" Type="http://schemas.openxmlformats.org/officeDocument/2006/relationships/hyperlink" Target="http://alisondb.legislature.state.al.us/alison/CodeOfAlabama/1975/Coatoc.htm" TargetMode="External"/><Relationship Id="rId163" Type="http://schemas.openxmlformats.org/officeDocument/2006/relationships/hyperlink" Target="https://www.cga.ct.gov/current/pub/chap_169.htm" TargetMode="External"/><Relationship Id="rId370" Type="http://schemas.openxmlformats.org/officeDocument/2006/relationships/hyperlink" Target="https://www.ksrevisor.org/statutes/chapters/ch65/065_004_0043.html" TargetMode="External"/><Relationship Id="rId230" Type="http://schemas.openxmlformats.org/officeDocument/2006/relationships/hyperlink" Target="https://advance.lexis.com/api/document/collection/statutes-legislation/id/6348-FV61-DYB7-W18R-00008-00?cite=O.C.G.A.%20%C2%A7%2016-12-142&amp;context=1000516" TargetMode="External"/><Relationship Id="rId468" Type="http://schemas.openxmlformats.org/officeDocument/2006/relationships/hyperlink" Target="https://advance.lexis.com/api/document/collection/statutes-legislation/id/63NX-7CT1-JGPY-X472-00008-00?cite=Md.%20HEALTH-GENERAL%20Code%20Ann.%20%C2%A7%2020-214&amp;context=1000516" TargetMode="External"/><Relationship Id="rId675" Type="http://schemas.openxmlformats.org/officeDocument/2006/relationships/hyperlink" Target="https://www.leg.state.nv.us/nrs/nrs-689a.html" TargetMode="External"/><Relationship Id="rId882" Type="http://schemas.openxmlformats.org/officeDocument/2006/relationships/hyperlink" Target="https://www.oregonlegislature.gov/bills_laws/ors/ors435.html" TargetMode="External"/><Relationship Id="rId1098" Type="http://schemas.openxmlformats.org/officeDocument/2006/relationships/hyperlink" Target="https://law.lis.virginia.gov/vacode/18.2-75/" TargetMode="External"/><Relationship Id="rId328" Type="http://schemas.openxmlformats.org/officeDocument/2006/relationships/hyperlink" Target="https://www.ilga.gov/legislation/ilcs/ilcs5.asp?ActID=1404&amp;ChapterID=26" TargetMode="External"/><Relationship Id="rId535" Type="http://schemas.openxmlformats.org/officeDocument/2006/relationships/hyperlink" Target="http://legislature.mi.gov/doc.aspx?mcl-436-1701" TargetMode="External"/><Relationship Id="rId742" Type="http://schemas.openxmlformats.org/officeDocument/2006/relationships/hyperlink" Target="https://lawatlas.org/datasets/procedural-protections-in-reproductive-health-care-conscience-laws" TargetMode="External"/><Relationship Id="rId1165" Type="http://schemas.openxmlformats.org/officeDocument/2006/relationships/hyperlink" Target="https://code.wvlegislature.gov/16-11-1/" TargetMode="External"/><Relationship Id="rId602" Type="http://schemas.openxmlformats.org/officeDocument/2006/relationships/hyperlink" Target="https://advance.lexis.com/api/document/collection/statutes-legislation/id/8P6B-83B2-D6RV-H4DR-00008-00?cite=Miss.%20Code%20Ann.%20%C2%A7%2041-23-37&amp;context=1000516" TargetMode="External"/><Relationship Id="rId1025" Type="http://schemas.openxmlformats.org/officeDocument/2006/relationships/hyperlink" Target="https://advance.lexis.com/documentpage/?pdmfid=1000516&amp;crid=1d96291b-8122-46cf-9d41-c9e5e452acd7&amp;nodeid=ABLAABAAEAAD&amp;nodepath=%2FROOT%2FABL%2FABLAAB%2FABLAABAAE%2FABLAABAAEAAD&amp;level=4&amp;haschildren=&amp;populated=false&amp;title=37-1-403.+Reporting+of+brutality%2C+abuse%2C+neglect+or+child+sexual+abuse+%E2%80%94+Notification+to+parents+of+abuse+on+school+grounds+or+under+school+supervision+%E2%80%94+Confidentiality+of+records.&amp;config=025054JABlOTJjNmIyNi0wYjI0LTRjZGEtYWE5ZC0zNGFhOWNhMjFlNDgKAFBvZENhdGFsb2cDFQ14bX2GfyBTaI9WcPX5&amp;pddocfullpath=%2Fshared%2Fdocument%2Fstatutes-legislation%2Furn%3AcontentItem%3A50G5-1WK0-R03M-41NM-00008-00&amp;ecomp=8gf5kkk&amp;prid=b5c41f25-8245-448c-a30c-4fbef61f9c1b" TargetMode="External"/><Relationship Id="rId907" Type="http://schemas.openxmlformats.org/officeDocument/2006/relationships/hyperlink" Target="https://www.pacodeandbulletin.gov/Display/pacode?file=/secure/pacode/data/016/chapter51/s51.31.html" TargetMode="External"/><Relationship Id="rId36" Type="http://schemas.openxmlformats.org/officeDocument/2006/relationships/hyperlink" Target="https://www.akleg.gov/basis/statutes.asp" TargetMode="External"/><Relationship Id="rId185" Type="http://schemas.openxmlformats.org/officeDocument/2006/relationships/hyperlink" Target="https://delcode.delaware.gov/title4/c009/index.html" TargetMode="External"/><Relationship Id="rId392" Type="http://schemas.openxmlformats.org/officeDocument/2006/relationships/hyperlink" Target="https://apps.legislature.ky.gov/law/statutes/statute.aspx?id=30643" TargetMode="External"/><Relationship Id="rId697" Type="http://schemas.openxmlformats.org/officeDocument/2006/relationships/hyperlink" Target="http://www.gencourt.state.nh.us/rsa/html/XLIII/457/457-37.htm" TargetMode="External"/><Relationship Id="rId252" Type="http://schemas.openxmlformats.org/officeDocument/2006/relationships/hyperlink" Target="https://www.gadoe.org/External-Affairs-and-Policy/State-Board-of-Education/SBOE%20Rules/160-5-1-.10.pdf" TargetMode="External"/><Relationship Id="rId1187" Type="http://schemas.openxmlformats.org/officeDocument/2006/relationships/hyperlink" Target="https://docs.legis.wisconsin.gov/statutes/statutes/253/09/1" TargetMode="External"/><Relationship Id="rId112" Type="http://schemas.openxmlformats.org/officeDocument/2006/relationships/hyperlink" Target="https://leginfo.legislature.ca.gov/faces/codes_displayText.xhtml?lawCode=FAM&amp;division=3.&amp;title=&amp;part=3.&amp;chapter=1.&amp;article=" TargetMode="External"/><Relationship Id="rId557" Type="http://schemas.openxmlformats.org/officeDocument/2006/relationships/hyperlink" Target="https://www.revisor.mn.gov/statutes/cite/517.09" TargetMode="External"/><Relationship Id="rId764" Type="http://schemas.openxmlformats.org/officeDocument/2006/relationships/hyperlink" Target="https://www.nysenate.gov/legislation/laws/ELN/8-400" TargetMode="External"/><Relationship Id="rId971" Type="http://schemas.openxmlformats.org/officeDocument/2006/relationships/hyperlink" Target="https://www.scstatehouse.gov/code/t44c139.php" TargetMode="External"/><Relationship Id="rId417" Type="http://schemas.openxmlformats.org/officeDocument/2006/relationships/hyperlink" Target="http://legis.la.gov/legis/Law.aspx?d=964987" TargetMode="External"/><Relationship Id="rId624" Type="http://schemas.openxmlformats.org/officeDocument/2006/relationships/hyperlink" Target="https://dese.mo.gov/governmental-affairs/freqaskques/Attendance" TargetMode="External"/><Relationship Id="rId831" Type="http://schemas.openxmlformats.org/officeDocument/2006/relationships/hyperlink" Target="https://codes.ohio.gov/ohio-revised-code/section-4731.91" TargetMode="External"/><Relationship Id="rId1047" Type="http://schemas.openxmlformats.org/officeDocument/2006/relationships/hyperlink" Target="https://statutes.capitol.texas.gov/Docs/FA/htm/FA.2.htm" TargetMode="External"/><Relationship Id="rId929" Type="http://schemas.openxmlformats.org/officeDocument/2006/relationships/hyperlink" Target="http://webserver.rilin.state.ri.us/Statutes/TITLE23/23-17/23-17-11.HTM" TargetMode="External"/><Relationship Id="rId1114" Type="http://schemas.openxmlformats.org/officeDocument/2006/relationships/hyperlink" Target="https://law.lis.virginia.gov/vacode/22.1-271.2/" TargetMode="External"/><Relationship Id="rId58" Type="http://schemas.openxmlformats.org/officeDocument/2006/relationships/hyperlink" Target="https://www.azed.gov/sites/default/files/2020/09/School%20Finance%20Manual%20%5BG%5D%20Defining%20Excused%20Absences.pdf" TargetMode="External"/><Relationship Id="rId274" Type="http://schemas.openxmlformats.org/officeDocument/2006/relationships/hyperlink" Target="https://legislature.idaho.gov/statutesrules/idstat/title34/t34ch10/sect34-1001/" TargetMode="External"/><Relationship Id="rId481" Type="http://schemas.openxmlformats.org/officeDocument/2006/relationships/hyperlink" Target="https://advance.lexis.com/api/document/collection/statutes-legislation/id/63NX-7CT1-JGPY-X472-00008-00?cite=Md.%20HEALTH-GENERAL%20Code%20Ann.%20%C2%A7%2020-214&amp;context=1000516" TargetMode="External"/><Relationship Id="rId134" Type="http://schemas.openxmlformats.org/officeDocument/2006/relationships/hyperlink" Target="https://advance.lexis.com/api/document/collection/statutes-legislation/id/630C-HWH3-GXJ9-34DC-00008-00?cite=C.R.S.%2025-6-102&amp;context=1000516" TargetMode="External"/><Relationship Id="rId579" Type="http://schemas.openxmlformats.org/officeDocument/2006/relationships/hyperlink" Target="https://advance.lexis.com/api/document/collection/statutes-legislation/id/8P6B-83C2-D6RV-H09N-00008-00?cite=Miss.%20Code%20Ann.%20%C2%A7%2041-107-7&amp;context=1000516" TargetMode="External"/><Relationship Id="rId786" Type="http://schemas.openxmlformats.org/officeDocument/2006/relationships/hyperlink" Target="https://www.nysenate.gov/legislation/laws/CVP/4505" TargetMode="External"/><Relationship Id="rId993" Type="http://schemas.openxmlformats.org/officeDocument/2006/relationships/hyperlink" Target="https://sdlegislature.gov/Statutes/Codified_Laws/2042038" TargetMode="External"/><Relationship Id="rId341" Type="http://schemas.openxmlformats.org/officeDocument/2006/relationships/hyperlink" Target="http://iga.in.gov/legislative/laws/2020/ic/titles/016" TargetMode="External"/><Relationship Id="rId439" Type="http://schemas.openxmlformats.org/officeDocument/2006/relationships/hyperlink" Target="https://legislature.maine.gov/statutes/22/title22sec1591.html" TargetMode="External"/><Relationship Id="rId646" Type="http://schemas.openxmlformats.org/officeDocument/2006/relationships/hyperlink" Target="https://leg.mt.gov/bills/mca/title_0200/chapter_0050/part_0040/section_0050/0200-0050-0040-0050.html" TargetMode="External"/><Relationship Id="rId1069" Type="http://schemas.openxmlformats.org/officeDocument/2006/relationships/hyperlink" Target="https://le.utah.gov/xcode/Title63G/Chapter20/63G-20-S301.html" TargetMode="External"/><Relationship Id="rId201" Type="http://schemas.openxmlformats.org/officeDocument/2006/relationships/hyperlink" Target="http://www.leg.state.fl.us/statutes/index.cfm?App_mode=Display_Statute&amp;Search_String=&amp;URL=0300-0399/0381/Sections/0381.0051.html" TargetMode="External"/><Relationship Id="rId506" Type="http://schemas.openxmlformats.org/officeDocument/2006/relationships/hyperlink" Target="https://malegislature.gov/Laws/GeneralLaws/PartI/TitleXVI/Chapter112/Section12I" TargetMode="External"/><Relationship Id="rId853" Type="http://schemas.openxmlformats.org/officeDocument/2006/relationships/hyperlink" Target="https://www.oscn.net/applications/oscn/DeliverDocument.asp?CiteID=98168" TargetMode="External"/><Relationship Id="rId1136" Type="http://schemas.openxmlformats.org/officeDocument/2006/relationships/hyperlink" Target="https://app.leg.wa.gov/RCW/default.aspx?cite=9.02.150" TargetMode="External"/><Relationship Id="rId713" Type="http://schemas.openxmlformats.org/officeDocument/2006/relationships/hyperlink" Target="https://lis.njleg.state.nj.us/nxt/gateway.dll/statutes%2F1%2F112%2F1927" TargetMode="External"/><Relationship Id="rId920" Type="http://schemas.openxmlformats.org/officeDocument/2006/relationships/hyperlink" Target="http://webserver.rilin.state.ri.us/Statutes/TITLE17/17-20/17-20-2.HTM" TargetMode="External"/><Relationship Id="rId1203" Type="http://schemas.openxmlformats.org/officeDocument/2006/relationships/hyperlink" Target="https://docs.legis.wisconsin.gov/statutes/statutes/253/075" TargetMode="External"/><Relationship Id="rId296" Type="http://schemas.openxmlformats.org/officeDocument/2006/relationships/hyperlink" Target="https://legislature.idaho.gov/statutesrules/idstat/Title33/T33CH5/SECT33-519/" TargetMode="External"/><Relationship Id="rId156" Type="http://schemas.openxmlformats.org/officeDocument/2006/relationships/hyperlink" Target="https://www.cga.ct.gov/current/pub/chap_815e.htm" TargetMode="External"/><Relationship Id="rId363" Type="http://schemas.openxmlformats.org/officeDocument/2006/relationships/hyperlink" Target="https://www.legis.iowa.gov/docs/code/139A.8.pdf" TargetMode="External"/><Relationship Id="rId570" Type="http://schemas.openxmlformats.org/officeDocument/2006/relationships/hyperlink" Target="https://advance.lexis.com/api/document/collection/statutes-legislation/id/8P6B-83C2-D6RV-H09M-00008-00?cite=Miss.%20Code%20Ann.%20%C2%A7%2041-107-5&amp;context=1000516" TargetMode="External"/><Relationship Id="rId223" Type="http://schemas.openxmlformats.org/officeDocument/2006/relationships/hyperlink" Target="http://www.leg.state.fl.us/Statutes/index.cfm?App_mode=Display_Statute&amp;Search_String=&amp;URL=1000-1099/1003/Sections/1003.21.html" TargetMode="External"/><Relationship Id="rId430" Type="http://schemas.openxmlformats.org/officeDocument/2006/relationships/hyperlink" Target="http://www.legis.la.gov/Legis/Law.aspx?d=80302" TargetMode="External"/><Relationship Id="rId668" Type="http://schemas.openxmlformats.org/officeDocument/2006/relationships/hyperlink" Target="https://www.leg.state.nv.us/nrs/nrs-632.html" TargetMode="External"/><Relationship Id="rId875" Type="http://schemas.openxmlformats.org/officeDocument/2006/relationships/hyperlink" Target="https://www.oregonlegislature.gov/bills_laws/ors/ors254.html" TargetMode="External"/><Relationship Id="rId1060" Type="http://schemas.openxmlformats.org/officeDocument/2006/relationships/hyperlink" Target="https://le.utah.gov/xcode/Title76/Chapter7/76-7-S306.html" TargetMode="External"/><Relationship Id="rId528" Type="http://schemas.openxmlformats.org/officeDocument/2006/relationships/hyperlink" Target="https://www.legislature.mi.gov/(S(jypyluaegz1lflw5ipaswrmu))/mileg.aspx?page=getObject&amp;objectName=mcl-333-20181" TargetMode="External"/><Relationship Id="rId735" Type="http://schemas.openxmlformats.org/officeDocument/2006/relationships/hyperlink" Target="https://nmonesource.com/nmos/nmsa/en/item/4384/index.do" TargetMode="External"/><Relationship Id="rId942" Type="http://schemas.openxmlformats.org/officeDocument/2006/relationships/hyperlink" Target="http://webserver.rilegislature.gov/Statutes/TITLE40/40-11/40-11-11.htm" TargetMode="External"/><Relationship Id="rId1158" Type="http://schemas.openxmlformats.org/officeDocument/2006/relationships/hyperlink" Target="https://code.wvlegislature.gov/16-2F-7/" TargetMode="External"/><Relationship Id="rId1018"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225" Type="http://schemas.openxmlformats.org/officeDocument/2006/relationships/hyperlink" Target="https://advance.lexis.com/documentpage/?pdmfid=1000516&amp;crid=cdfa0bba-1c17-47bf-ab8d-3b6abea1d5f2&amp;nodeid=AAMAAHAAB&amp;nodepath=%2fROOT%2fAAM%2fAAMAAH%2fAAMAAHAAB&amp;level=3&amp;haschildren=&amp;populated=false&amp;title=%C2%A7%E2%80%8212-6-101.+Sale+or+possession+prohibited%3b+when+possession+unlawful%3b+public+drunkenness%3b+falsification+of+identification%3b+penalty%3b+prima+facie+identification+as+defense.&amp;config=00JABmMTEzODA5Zi0wOWExLTQ3NTAtOThmNy0xYjc5ZjUwYzRkZmIKAFBvZENhdGFsb2f3sjqEYfYX7EMD8yWYBYCu&amp;pddocfullpath=%2fshared%2fdocument%2fstatutes-legislation%2furn%3acontentItem%3a62M6-VH03-GXJ9-3358-00008-00&amp;ecomp=8gf5kkk&amp;prid=f6a8b034-f642-498c-ab38-a47e0151a0e5" TargetMode="External"/><Relationship Id="rId71" Type="http://schemas.openxmlformats.org/officeDocument/2006/relationships/hyperlink" Target="https://advance.lexis.com/api/document/collection/statutes-legislation/id/4WVG-2SY0-R03M-82D0-00008-00?cite=A.C.A.%20%C2%A7%2020-16-304&amp;context=1000516" TargetMode="External"/><Relationship Id="rId802" Type="http://schemas.openxmlformats.org/officeDocument/2006/relationships/hyperlink" Target="https://www.ncleg.gov/EnactedLegislation/Statutes/HTML/BySection/Chapter_7B/GS_7B-310.html" TargetMode="External"/><Relationship Id="rId29" Type="http://schemas.openxmlformats.org/officeDocument/2006/relationships/hyperlink" Target="http://www.akleg.gov/basis/statutes.asp" TargetMode="External"/><Relationship Id="rId178" Type="http://schemas.openxmlformats.org/officeDocument/2006/relationships/hyperlink" Target="https://delcode.delaware.gov/title13/c001/sc01/" TargetMode="External"/><Relationship Id="rId301" Type="http://schemas.openxmlformats.org/officeDocument/2006/relationships/hyperlink" Target="https://www.ilga.gov/legislation/ilcs/ilcs3.asp?ActID=2082&amp;ChapterID=58" TargetMode="External"/><Relationship Id="rId953" Type="http://schemas.openxmlformats.org/officeDocument/2006/relationships/hyperlink" Target="https://www.scstatehouse.gov/code/t44c041.php" TargetMode="External"/><Relationship Id="rId1029" Type="http://schemas.openxmlformats.org/officeDocument/2006/relationships/hyperlink" Target="https://advance.lexis.com/api/document/collection/statutes-legislation/id/6331-NRP0-R03J-Y3TC-00008-00?cite=Tenn.%20Code%20Ann.%20%C2%A7%2049-6-5001&amp;context=1000516" TargetMode="External"/><Relationship Id="rId82" Type="http://schemas.openxmlformats.org/officeDocument/2006/relationships/hyperlink" Target="https://advance.lexis.com/api/document/collection/statutes-legislation/id/62B4-FC90-R03K-P2KJ-00008-00?cite=A.C.A.%20%C2%A7%2017-80-504&amp;context=1000516" TargetMode="External"/><Relationship Id="rId385" Type="http://schemas.openxmlformats.org/officeDocument/2006/relationships/hyperlink" Target="https://www.ksrevisor.org/statutes/chapters/ch72/072_062_0062.html" TargetMode="External"/><Relationship Id="rId592" Type="http://schemas.openxmlformats.org/officeDocument/2006/relationships/hyperlink" Target="https://advance.lexis.com/api/document/collection/statutes-legislation/id/8P6B-7Y92-8T6X-73X6-00008-00?cite=Miss.%20Code%20Ann.%20%C2%A7%2011-62-5&amp;context=1000516" TargetMode="External"/><Relationship Id="rId606" Type="http://schemas.openxmlformats.org/officeDocument/2006/relationships/hyperlink" Target="https://www.mdek12.org/" TargetMode="External"/><Relationship Id="rId813" Type="http://schemas.openxmlformats.org/officeDocument/2006/relationships/hyperlink" Target="https://ndlegis.gov/cencode/t23c16.pdf" TargetMode="External"/><Relationship Id="rId245" Type="http://schemas.openxmlformats.org/officeDocument/2006/relationships/hyperlink" Target="https://advance.lexis.com/api/document/collection/statutes-legislation/id/6348-FV61-DYB7-W18R-00008-00?cite=O.C.G.A.%20%C2%A7%2016-12-142&amp;context=1000516" TargetMode="External"/><Relationship Id="rId452" Type="http://schemas.openxmlformats.org/officeDocument/2006/relationships/hyperlink" Target="https://legislature.maine.gov/statutes/22/title22sec1903.html" TargetMode="External"/><Relationship Id="rId897" Type="http://schemas.openxmlformats.org/officeDocument/2006/relationships/hyperlink" Target="https://www.legis.state.pa.us/cfdocs/legis/LI/consCheck.cfm?txtType=HTM&amp;ttl=25&amp;div=0&amp;chpt=33&amp;sctn=2&amp;subsctn=0" TargetMode="External"/><Relationship Id="rId1082" Type="http://schemas.openxmlformats.org/officeDocument/2006/relationships/hyperlink" Target="https://legislature.vermont.gov/statutes/section/18/105/05144" TargetMode="External"/><Relationship Id="rId105" Type="http://schemas.openxmlformats.org/officeDocument/2006/relationships/hyperlink" Target="https://leginfo.legislature.ca.gov/faces/codes_displaySection.xhtml?sectionNum=733.&amp;lawCode=BPC" TargetMode="External"/><Relationship Id="rId312" Type="http://schemas.openxmlformats.org/officeDocument/2006/relationships/hyperlink" Target="https://www.ilga.gov/legislation/ilcs/ilcs3.asp?ActID=2082&amp;ChapterID=58" TargetMode="External"/><Relationship Id="rId757" Type="http://schemas.openxmlformats.org/officeDocument/2006/relationships/hyperlink" Target="https://nmonesource.com/nmos/nmsa/en/item/4438/index.do" TargetMode="External"/><Relationship Id="rId964" Type="http://schemas.openxmlformats.org/officeDocument/2006/relationships/hyperlink" Target="https://www.scstatehouse.gov/code/t44c139.php" TargetMode="External"/><Relationship Id="rId93" Type="http://schemas.openxmlformats.org/officeDocument/2006/relationships/hyperlink" Target="https://leginfo.legislature.ca.gov/faces/codes_displaySection.xhtml?lawCode=ELEC&amp;sectionNum=3003." TargetMode="External"/><Relationship Id="rId189" Type="http://schemas.openxmlformats.org/officeDocument/2006/relationships/hyperlink" Target="https://delcode.delaware.gov/title14/c027/sc01/" TargetMode="External"/><Relationship Id="rId396" Type="http://schemas.openxmlformats.org/officeDocument/2006/relationships/hyperlink" Target="https://apps.legislature.ky.gov/law/statutes/statute.aspx?id=30643" TargetMode="External"/><Relationship Id="rId617" Type="http://schemas.openxmlformats.org/officeDocument/2006/relationships/hyperlink" Target="https://revisor.mo.gov/main/OneSection.aspx?section=311.310&amp;bid=16623&amp;hl=" TargetMode="External"/><Relationship Id="rId824" Type="http://schemas.openxmlformats.org/officeDocument/2006/relationships/hyperlink" Target="https://codes.ohio.gov/ohio-revised-code/section-4743.10" TargetMode="External"/><Relationship Id="rId256" Type="http://schemas.openxmlformats.org/officeDocument/2006/relationships/hyperlink" Target="https://www.capitol.hawaii.gov/hrscurrent/Vol10_Ch0436-0474/HRS0453/HRS_0453-0016.htm" TargetMode="External"/><Relationship Id="rId463" Type="http://schemas.openxmlformats.org/officeDocument/2006/relationships/hyperlink" Target="https://legislature.maine.gov/statutes/20-A/title20-Asec6355.html" TargetMode="External"/><Relationship Id="rId670" Type="http://schemas.openxmlformats.org/officeDocument/2006/relationships/hyperlink" Target="https://www.leg.state.nv.us/nrs/nrs-449.html" TargetMode="External"/><Relationship Id="rId1093" Type="http://schemas.openxmlformats.org/officeDocument/2006/relationships/hyperlink" Target="https://education.vermont.gov/" TargetMode="External"/><Relationship Id="rId1107" Type="http://schemas.openxmlformats.org/officeDocument/2006/relationships/hyperlink" Target="https://law.lis.virginia.gov/vacode/32.1-134/" TargetMode="External"/><Relationship Id="rId116" Type="http://schemas.openxmlformats.org/officeDocument/2006/relationships/hyperlink" Target="https://leginfo.legislature.ca.gov/faces/codes_displaySection.xhtml?sectionNum=25662.&amp;nodeTreePath=13.14.3&amp;lawCode=BPC" TargetMode="External"/><Relationship Id="rId323" Type="http://schemas.openxmlformats.org/officeDocument/2006/relationships/hyperlink" Target="https://www.ilga.gov/legislation/ilcs/ilcs4.asp?ActID=2086&amp;ChapterID=59&amp;SeqStart=900000&amp;SeqEnd=3000000" TargetMode="External"/><Relationship Id="rId530" Type="http://schemas.openxmlformats.org/officeDocument/2006/relationships/hyperlink" Target="https://www.legislature.mi.gov/(S(jypyluaegz1lflw5ipaswrmu))/mileg.aspx?page=getObject&amp;objectName=mcl-333-20181" TargetMode="External"/><Relationship Id="rId768" Type="http://schemas.openxmlformats.org/officeDocument/2006/relationships/hyperlink" Target="https://www.nysenate.gov/legislation/laws/CVR/79-I" TargetMode="External"/><Relationship Id="rId975" Type="http://schemas.openxmlformats.org/officeDocument/2006/relationships/hyperlink" Target="https://www.scstatehouse.gov/code/t01c032.php" TargetMode="External"/><Relationship Id="rId1160" Type="http://schemas.openxmlformats.org/officeDocument/2006/relationships/hyperlink" Target="https://code.wvlegislature.gov/16-2F-7/" TargetMode="External"/><Relationship Id="rId20" Type="http://schemas.openxmlformats.org/officeDocument/2006/relationships/hyperlink" Target="https://constitutii.files.wordpress.com/2013/02/alabama.pdf" TargetMode="External"/><Relationship Id="rId628" Type="http://schemas.openxmlformats.org/officeDocument/2006/relationships/hyperlink" Target="https://leg.mt.gov/bills/mca/title_0500/chapter_0200/part_0010/section_0110/0500-0200-0010-0110.html" TargetMode="External"/><Relationship Id="rId835" Type="http://schemas.openxmlformats.org/officeDocument/2006/relationships/hyperlink" Target="https://codes.ohio.gov/ohio-revised-code/section-4743.10" TargetMode="External"/><Relationship Id="rId267" Type="http://schemas.openxmlformats.org/officeDocument/2006/relationships/hyperlink" Target="https://www.capitol.hawaii.gov/hrscurrent/Vol12_Ch0501-0588/HRS0572/HRS_0572-0012_0002.htm" TargetMode="External"/><Relationship Id="rId474" Type="http://schemas.openxmlformats.org/officeDocument/2006/relationships/hyperlink" Target="https://advance.lexis.com/api/document/collection/statutes-legislation/id/63NX-7CT1-JGPY-X472-00008-00?cite=Md.%20HEALTH-GENERAL%20Code%20Ann.%20%C2%A7%2020-214&amp;context=1000516" TargetMode="External"/><Relationship Id="rId1020" Type="http://schemas.openxmlformats.org/officeDocument/2006/relationships/hyperlink" Target="https://advance.lexis.com/api/document/collection/statutes-legislation/id/4X9B-PFK0-R03N-90S9-00008-00?cite=Tenn.%20Code%20Ann.%20%C2%A7%2068-34-104&amp;context=1000516" TargetMode="External"/><Relationship Id="rId1118" Type="http://schemas.openxmlformats.org/officeDocument/2006/relationships/hyperlink" Target="https://app.leg.wa.gov/rcw/default.aspx?cite=29A.40.010" TargetMode="External"/><Relationship Id="rId127" Type="http://schemas.openxmlformats.org/officeDocument/2006/relationships/hyperlink" Target="https://leg.colorado.gov/sites/default/files/images/olls/crs2016-title-25.5.pdf" TargetMode="External"/><Relationship Id="rId681" Type="http://schemas.openxmlformats.org/officeDocument/2006/relationships/hyperlink" Target="https://www.leg.state.nv.us/const/nvconst.html" TargetMode="External"/><Relationship Id="rId779" Type="http://schemas.openxmlformats.org/officeDocument/2006/relationships/hyperlink" Target="https://www.nysenate.gov/legislation/laws/DOM/10-B" TargetMode="External"/><Relationship Id="rId902" Type="http://schemas.openxmlformats.org/officeDocument/2006/relationships/hyperlink" Target="https://www.pacodeandbulletin.gov/Display/pacode?file=/secure/pacode/data/016/chapter51/s51.41.html" TargetMode="External"/><Relationship Id="rId986" Type="http://schemas.openxmlformats.org/officeDocument/2006/relationships/hyperlink" Target="https://sdlegislature.gov/Statutes/Codified_Laws/2057123" TargetMode="External"/><Relationship Id="rId31" Type="http://schemas.openxmlformats.org/officeDocument/2006/relationships/hyperlink" Target="http://www.akleg.gov/basis/statutes.asp" TargetMode="External"/><Relationship Id="rId334" Type="http://schemas.openxmlformats.org/officeDocument/2006/relationships/hyperlink" Target="http://iga.in.gov/legislative/laws/2020/ic/titles/003" TargetMode="External"/><Relationship Id="rId541" Type="http://schemas.openxmlformats.org/officeDocument/2006/relationships/hyperlink" Target="https://www.revisor.mn.gov/statutes/cite/203B.02" TargetMode="External"/><Relationship Id="rId639" Type="http://schemas.openxmlformats.org/officeDocument/2006/relationships/hyperlink" Target="https://leg.mt.gov/bills/mca/title_0500/chapter_0050/part_0050/section_0050/0500-0050-0050-0050.html" TargetMode="External"/><Relationship Id="rId1171" Type="http://schemas.openxmlformats.org/officeDocument/2006/relationships/hyperlink" Target="https://code.wvlegislature.gov/16-2B-4/" TargetMode="External"/><Relationship Id="rId180" Type="http://schemas.openxmlformats.org/officeDocument/2006/relationships/hyperlink" Target="https://delcode.delaware.gov/title13/c001/sc01/" TargetMode="External"/><Relationship Id="rId278" Type="http://schemas.openxmlformats.org/officeDocument/2006/relationships/hyperlink" Target="https://legislature.idaho.gov/statutesrules/idstat/Title18/T18CH6/SECT18-612/" TargetMode="External"/><Relationship Id="rId401" Type="http://schemas.openxmlformats.org/officeDocument/2006/relationships/hyperlink" Target="https://apps.legislature.ky.gov/law/statutes/statute.aspx?id=30643" TargetMode="External"/><Relationship Id="rId846" Type="http://schemas.openxmlformats.org/officeDocument/2006/relationships/hyperlink" Target="https://codes.ohio.gov/ohio-revised-code/section-4301.69" TargetMode="External"/><Relationship Id="rId1031" Type="http://schemas.openxmlformats.org/officeDocument/2006/relationships/hyperlink" Target="https://advance.lexis.com/api/document/collection/statutes-legislation/id/5GBS-HXM0-R03N-S4SX-00008-00?cite=Tenn.%20Code%20Ann.%20%C2%A7%2049-2-130&amp;context=1000516" TargetMode="External"/><Relationship Id="rId1129" Type="http://schemas.openxmlformats.org/officeDocument/2006/relationships/hyperlink" Target="https://app.leg.wa.gov/RCW/default.aspx?cite=9.02.150" TargetMode="External"/><Relationship Id="rId485" Type="http://schemas.openxmlformats.org/officeDocument/2006/relationships/hyperlink" Target="https://mgaleg.maryland.gov/2012rs/chapters_noln/Ch_2_hb0438T.pdf" TargetMode="External"/><Relationship Id="rId692" Type="http://schemas.openxmlformats.org/officeDocument/2006/relationships/hyperlink" Target="http://www.gencourt.state.nh.us/rsa/html/XLIII/457/457-37.htm" TargetMode="External"/><Relationship Id="rId706" Type="http://schemas.openxmlformats.org/officeDocument/2006/relationships/hyperlink" Target="https://www.education.nh.gov/" TargetMode="External"/><Relationship Id="rId913" Type="http://schemas.openxmlformats.org/officeDocument/2006/relationships/hyperlink" Target="https://www.legis.state.pa.us/cfdocs/legis/LI/consCheck.cfm?txtType=HTM&amp;ttl=23&amp;div=0&amp;chpt=63&amp;sctn=11&amp;subsctn=1" TargetMode="External"/><Relationship Id="rId42" Type="http://schemas.openxmlformats.org/officeDocument/2006/relationships/hyperlink" Target="https://aasb.org/ask-aasb-what-constitutes-an-excused-absence/" TargetMode="External"/><Relationship Id="rId138" Type="http://schemas.openxmlformats.org/officeDocument/2006/relationships/hyperlink" Target="https://advance.lexis.com/api/document/collection/statutes-legislation/id/65KK-P0G3-CGX8-0042-00008-00?cite=C.R.S.%2018-13-122&amp;context=1000516" TargetMode="External"/><Relationship Id="rId345" Type="http://schemas.openxmlformats.org/officeDocument/2006/relationships/hyperlink" Target="http://iga.in.gov/legislative/laws/2021/ic/titles/034" TargetMode="External"/><Relationship Id="rId552" Type="http://schemas.openxmlformats.org/officeDocument/2006/relationships/hyperlink" Target="https://www.revisor.mn.gov/statutes/cite/145.925" TargetMode="External"/><Relationship Id="rId997" Type="http://schemas.openxmlformats.org/officeDocument/2006/relationships/hyperlink" Target="https://doe.sd.gov/" TargetMode="External"/><Relationship Id="rId1182" Type="http://schemas.openxmlformats.org/officeDocument/2006/relationships/hyperlink" Target="https://wvde.us/" TargetMode="External"/><Relationship Id="rId191" Type="http://schemas.openxmlformats.org/officeDocument/2006/relationships/hyperlink" Target="http://www.leg.state.fl.us/statutes/index.cfm?App_mode=Display_Statute&amp;URL=0100-0199/0101/Sections/0101.62.html" TargetMode="External"/><Relationship Id="rId205" Type="http://schemas.openxmlformats.org/officeDocument/2006/relationships/hyperlink" Target="http://www.leg.state.fl.us/statutes/index.cfm?App_mode=Display_Statute&amp;Search_String=&amp;URL=0300-0399/0381/Sections/0381.0051.html" TargetMode="External"/><Relationship Id="rId412" Type="http://schemas.openxmlformats.org/officeDocument/2006/relationships/hyperlink" Target="https://apps.legislature.ky.gov/law/statutes/statute.aspx?id=53173" TargetMode="External"/><Relationship Id="rId857" Type="http://schemas.openxmlformats.org/officeDocument/2006/relationships/hyperlink" Target="http://www.oklegislature.gov/osstatuestitle.aspx" TargetMode="External"/><Relationship Id="rId1042" Type="http://schemas.openxmlformats.org/officeDocument/2006/relationships/hyperlink" Target="https://statutes.capitol.texas.gov/Docs/FA/htm/FA.2.htm" TargetMode="External"/><Relationship Id="rId289" Type="http://schemas.openxmlformats.org/officeDocument/2006/relationships/hyperlink" Target="https://legislature.idaho.gov/statutesrules/idstat/Title16/T16CH16/SECT16-1605/" TargetMode="External"/><Relationship Id="rId496" Type="http://schemas.openxmlformats.org/officeDocument/2006/relationships/hyperlink" Target="https://malegislature.gov/Laws/GeneralLaws/PartI/TitleXVI/Chapter112/Section12I" TargetMode="External"/><Relationship Id="rId717" Type="http://schemas.openxmlformats.org/officeDocument/2006/relationships/hyperlink" Target="https://lis.njleg.state.nj.us/nxt/gateway.dll/statutes%2F1%2F112%2F1926" TargetMode="External"/><Relationship Id="rId924" Type="http://schemas.openxmlformats.org/officeDocument/2006/relationships/hyperlink" Target="http://webserver.rilin.state.ri.us/Statutes/TITLE23/23-17/23-17-11.HTM" TargetMode="External"/><Relationship Id="rId53" Type="http://schemas.openxmlformats.org/officeDocument/2006/relationships/hyperlink" Target="https://www.azleg.gov/viewdocument/?docName=https://www.azleg.gov/ars/4/00226.htm" TargetMode="External"/><Relationship Id="rId149" Type="http://schemas.openxmlformats.org/officeDocument/2006/relationships/hyperlink" Target="https://portal.ct.gov/-/media/sots/regulations/Title_19/013dpdf.pdf" TargetMode="External"/><Relationship Id="rId356" Type="http://schemas.openxmlformats.org/officeDocument/2006/relationships/hyperlink" Target="https://www.legis.iowa.gov/docs/code/146.1.pdf" TargetMode="External"/><Relationship Id="rId563" Type="http://schemas.openxmlformats.org/officeDocument/2006/relationships/hyperlink" Target="https://www.revisor.mn.gov/statutes/cite/340A.503" TargetMode="External"/><Relationship Id="rId770" Type="http://schemas.openxmlformats.org/officeDocument/2006/relationships/hyperlink" Target="https://regs.health.ny.gov/content/section-4059-admissiondischarge" TargetMode="External"/><Relationship Id="rId1193" Type="http://schemas.openxmlformats.org/officeDocument/2006/relationships/hyperlink" Target="https://docs.legis.wisconsin.gov/statutes/statutes/253/09" TargetMode="External"/><Relationship Id="rId1207" Type="http://schemas.openxmlformats.org/officeDocument/2006/relationships/hyperlink" Target="https://docs.legis.wisconsin.gov/document/statutes/125.07(4)(b)" TargetMode="External"/><Relationship Id="rId216" Type="http://schemas.openxmlformats.org/officeDocument/2006/relationships/hyperlink" Target="http://www.leg.state.fl.us/Statutes/index.cfm?App_mode=Display_Statute&amp;Search_String=&amp;URL=0700-0799/0761/Sections/0761.061.html" TargetMode="External"/><Relationship Id="rId423" Type="http://schemas.openxmlformats.org/officeDocument/2006/relationships/hyperlink" Target="http://legis.la.gov/legis/Law.aspx?d=965016" TargetMode="External"/><Relationship Id="rId868" Type="http://schemas.openxmlformats.org/officeDocument/2006/relationships/hyperlink" Target="https://alcoholpolicy.niaaa.nih.gov/underage-drinking/state-profiles/oklahoma/88" TargetMode="External"/><Relationship Id="rId1053" Type="http://schemas.openxmlformats.org/officeDocument/2006/relationships/hyperlink" Target="https://statutes.capitol.texas.gov/Docs/ED/htm/ED.25.htm" TargetMode="External"/><Relationship Id="rId630" Type="http://schemas.openxmlformats.org/officeDocument/2006/relationships/hyperlink" Target="https://leg.mt.gov/bills/mca/title_0500/chapter_0200/part_0010/section_0110/0500-0200-0010-0110.html" TargetMode="External"/><Relationship Id="rId728" Type="http://schemas.openxmlformats.org/officeDocument/2006/relationships/hyperlink" Target="https://lis.njleg.state.nj.us/nxt/gateway.dll/statutes%2F1%2F15696%2F17461" TargetMode="External"/><Relationship Id="rId935" Type="http://schemas.openxmlformats.org/officeDocument/2006/relationships/hyperlink" Target="http://webserver.rilin.state.ri.us/Statutes/title27/27-18/27-18-57.HTM" TargetMode="External"/><Relationship Id="rId64" Type="http://schemas.openxmlformats.org/officeDocument/2006/relationships/hyperlink" Target="https://advance.lexis.com/api/document/collection/statutes-legislation/id/4WVG-2SY0-R03M-82DM-00008-00?cite=A.C.A.%20%C2%A7%2020-16-601&amp;context=1000516" TargetMode="External"/><Relationship Id="rId367" Type="http://schemas.openxmlformats.org/officeDocument/2006/relationships/hyperlink" Target="https://www.ksrevisor.org/statutes/chapters/ch65/065_004_0043.html" TargetMode="External"/><Relationship Id="rId574" Type="http://schemas.openxmlformats.org/officeDocument/2006/relationships/hyperlink" Target="https://advance.lexis.com/api/document/collection/statutes-legislation/id/8P6B-83C2-D6RV-H09M-00008-00?cite=Miss.%20Code%20Ann.%20%C2%A7%2041-107-5&amp;context=1000516" TargetMode="External"/><Relationship Id="rId1120" Type="http://schemas.openxmlformats.org/officeDocument/2006/relationships/hyperlink" Target="https://app.leg.wa.gov/RCW/default.aspx?cite=9.02.150" TargetMode="External"/><Relationship Id="rId1218" Type="http://schemas.openxmlformats.org/officeDocument/2006/relationships/hyperlink" Target="https://advance.lexis.com/api/document/collection/statutes-legislation/id/56VF-H771-73WF-60FP-00008-00?cite=Wyo.%20Stat.%20%C2%A7%2042-5-101&amp;context=1000516" TargetMode="External"/><Relationship Id="rId227" Type="http://schemas.openxmlformats.org/officeDocument/2006/relationships/hyperlink" Target="https://advance.lexis.com/api/document/collection/statutes-legislation/id/6348-FV61-DYB7-W18R-00008-00?cite=O.C.G.A.%20%C2%A7%2016-12-142&amp;context=1000516" TargetMode="External"/><Relationship Id="rId781" Type="http://schemas.openxmlformats.org/officeDocument/2006/relationships/hyperlink" Target="https://www.nysenate.gov/legislation/laws/DOM/10-B" TargetMode="External"/><Relationship Id="rId879" Type="http://schemas.openxmlformats.org/officeDocument/2006/relationships/hyperlink" Target="https://www.oregonlegislature.gov/bills_laws/ors/ors435.html" TargetMode="External"/><Relationship Id="rId434" Type="http://schemas.openxmlformats.org/officeDocument/2006/relationships/hyperlink" Target="https://legislature.maine.gov/statutes/22/title22sec1591.html" TargetMode="External"/><Relationship Id="rId641" Type="http://schemas.openxmlformats.org/officeDocument/2006/relationships/hyperlink" Target="https://csimt.gov/wp-content/uploads/05232006_ContraceptiveMemo2.pdf" TargetMode="External"/><Relationship Id="rId739" Type="http://schemas.openxmlformats.org/officeDocument/2006/relationships/hyperlink" Target="https://nmonesource.com/nmos/nmsa/en/item/4384/index.do" TargetMode="External"/><Relationship Id="rId1064" Type="http://schemas.openxmlformats.org/officeDocument/2006/relationships/hyperlink" Target="https://le.utah.gov/xcode/Title63G/Chapter20/63G-20-S301.html" TargetMode="External"/><Relationship Id="rId280" Type="http://schemas.openxmlformats.org/officeDocument/2006/relationships/hyperlink" Target="https://legislature.idaho.gov/statutesrules/idstat/Title18/T18CH6/SECT18-611/" TargetMode="External"/><Relationship Id="rId501" Type="http://schemas.openxmlformats.org/officeDocument/2006/relationships/hyperlink" Target="https://malegislature.gov/Laws/GeneralLaws/PartI/TitleXVI/Chapter112/Section12I" TargetMode="External"/><Relationship Id="rId946" Type="http://schemas.openxmlformats.org/officeDocument/2006/relationships/hyperlink" Target="http://webserver.rilin.state.ri.us/Statutes/TITLE16/16-38/16-38-2.HTM" TargetMode="External"/><Relationship Id="rId1131" Type="http://schemas.openxmlformats.org/officeDocument/2006/relationships/hyperlink" Target="https://lawatlas.org/datasets/procedural-protections-in-reproductive-health-care-conscience-laws" TargetMode="External"/><Relationship Id="rId1229" Type="http://schemas.openxmlformats.org/officeDocument/2006/relationships/hyperlink" Target="https://edu.wyoming.gov/" TargetMode="External"/><Relationship Id="rId75" Type="http://schemas.openxmlformats.org/officeDocument/2006/relationships/hyperlink" Target="https://advance.lexis.com/api/document/collection/statutes-legislation/id/62B4-FC90-R03K-P2KJ-00008-00?cite=A.C.A.%20%C2%A7%2017-80-504&amp;context=1000516" TargetMode="External"/><Relationship Id="rId140" Type="http://schemas.openxmlformats.org/officeDocument/2006/relationships/hyperlink" Target="https://advance.lexis.com/api/document/collection/statutes-legislation/id/61P5-WW41-DYDC-J1S9-00008-00?cite=C.R.S.%2025-4-903&amp;context=1000516" TargetMode="External"/><Relationship Id="rId378" Type="http://schemas.openxmlformats.org/officeDocument/2006/relationships/hyperlink" Target="http://www.kslegislature.org/li/b2021_22/statute/065_000_0000_chapter/065_004_0000_article/065_004_0047_section/065_004_0047_k/" TargetMode="External"/><Relationship Id="rId585" Type="http://schemas.openxmlformats.org/officeDocument/2006/relationships/hyperlink" Target="https://advance.lexis.com/api/document/collection/statutes-legislation/id/8P6B-83C2-D6RV-H09N-00008-00?cite=Miss.%20Code%20Ann.%20%C2%A7%2041-107-7&amp;context=1000516" TargetMode="External"/><Relationship Id="rId792" Type="http://schemas.openxmlformats.org/officeDocument/2006/relationships/hyperlink" Target="https://www.ncleg.net/enactedlegislation/statutes/html/BySection/Chapter_163/GS_163-226.html" TargetMode="External"/><Relationship Id="rId806" Type="http://schemas.openxmlformats.org/officeDocument/2006/relationships/hyperlink" Target="https://www.ncleg.net/enactedlegislation/statutes/html/bysection/chapter_115c/gs_115c-379.html" TargetMode="External"/><Relationship Id="rId6" Type="http://schemas.openxmlformats.org/officeDocument/2006/relationships/hyperlink" Target="https://alisondb.legislature.state.al.us/alison/CodeOfAlabama/1975/22-21b-4.htm" TargetMode="External"/><Relationship Id="rId238" Type="http://schemas.openxmlformats.org/officeDocument/2006/relationships/hyperlink" Target="https://advance.lexis.com/api/document/collection/statutes-legislation/id/6348-FX31-DYB7-W0X0-00008-00?cite=O.C.G.A.%20%C2%A7%2031-20-6&amp;context=1000516" TargetMode="External"/><Relationship Id="rId445" Type="http://schemas.openxmlformats.org/officeDocument/2006/relationships/hyperlink" Target="https://legislature.maine.gov/statutes/34-B/title34-Bsec7016.html" TargetMode="External"/><Relationship Id="rId652" Type="http://schemas.openxmlformats.org/officeDocument/2006/relationships/hyperlink" Target="https://nebraskalegislature.gov/laws/statutes.php?statute=28-338" TargetMode="External"/><Relationship Id="rId1075" Type="http://schemas.openxmlformats.org/officeDocument/2006/relationships/hyperlink" Target="https://le.utah.gov/xcode/Title53G/Chapter6/53G-6-S201.html" TargetMode="External"/><Relationship Id="rId291" Type="http://schemas.openxmlformats.org/officeDocument/2006/relationships/hyperlink" Target="https://legislature.idaho.gov/statutesrules/idstat/Title23/T23CH6/SECT23-604/" TargetMode="External"/><Relationship Id="rId305" Type="http://schemas.openxmlformats.org/officeDocument/2006/relationships/hyperlink" Target="https://www.ilga.gov/legislation/ilcs/ilcs3.asp?ActID=2082&amp;ChapterID=58" TargetMode="External"/><Relationship Id="rId512" Type="http://schemas.openxmlformats.org/officeDocument/2006/relationships/hyperlink" Target="https://malegislature.gov/Laws/GeneralLaws/PartIV/TitleI/Chapter272/Section21B" TargetMode="External"/><Relationship Id="rId957" Type="http://schemas.openxmlformats.org/officeDocument/2006/relationships/hyperlink" Target="https://www.scstatehouse.gov/code/t44c139.php" TargetMode="External"/><Relationship Id="rId1142" Type="http://schemas.openxmlformats.org/officeDocument/2006/relationships/hyperlink" Target="https://apps.leg.wa.gov/rcw/default.aspx?cite=26.04.010" TargetMode="External"/><Relationship Id="rId86" Type="http://schemas.openxmlformats.org/officeDocument/2006/relationships/hyperlink" Target="https://advance.lexis.com/api/document/collection/statutes-legislation/id/4WVC-XWF0-R03N-H4TW-00008-00?cite=A.C.A.%20%C2%A7%203-3-203&amp;context=1000516" TargetMode="External"/><Relationship Id="rId151" Type="http://schemas.openxmlformats.org/officeDocument/2006/relationships/hyperlink" Target="https://portal.ct.gov/-/media/sots/regulations/Title_19/013dpdf.pdf" TargetMode="External"/><Relationship Id="rId389" Type="http://schemas.openxmlformats.org/officeDocument/2006/relationships/hyperlink" Target="https://www.ksde.org/" TargetMode="External"/><Relationship Id="rId596" Type="http://schemas.openxmlformats.org/officeDocument/2006/relationships/hyperlink" Target="https://advance.lexis.com/api/document/collection/statutes-legislation/id/8P6B-7Y92-8T6X-73X6-00008-00?cite=Miss.%20Code%20Ann.%20%C2%A7%2011-62-5&amp;context=1000516" TargetMode="External"/><Relationship Id="rId817" Type="http://schemas.openxmlformats.org/officeDocument/2006/relationships/hyperlink" Target="https://ndlegis.gov/cencode/t50c25-1.pdf" TargetMode="External"/><Relationship Id="rId1002" Type="http://schemas.openxmlformats.org/officeDocument/2006/relationships/hyperlink" Target="https://advance.lexis.com/api/document/collection/statutes-legislation/id/50J2-V4R0-R03M-S463-00008-00?cite=Tenn.%20Code%20Ann.%20%C2%A7%2039-15-204&amp;context=1000516" TargetMode="External"/><Relationship Id="rId249" Type="http://schemas.openxmlformats.org/officeDocument/2006/relationships/hyperlink" Target="https://advance.lexis.com/documentpage/?pdmfid=1000516&amp;crid=00cc6fb0-a03a-499e-bf45-2b4421b48fbd&amp;nodeid=AADAAEAADAAG&amp;nodepath=%2fROOT%2fAAD%2fAADAAE%2fAADAAEAAD%2fAADAAEAADAAG&amp;level=4&amp;haschildren=&amp;populated=false&amp;title=3-3-23.+Furnishing+to%2c+purchase+of%2c+or+possession+by+persons+under+21+years+of+age+of+alcoholic+beverages%3b+identification%3b+serving%2c+or+handling+by+persons+under+21+years+of+age+in+the+course+of+employment%3b+seller%E2%80%99s+receipt+of+false+identification%3b+immunity+for+seeking+medical+assistance+for+alcohol+related+overdose.&amp;config=00JAA1MDBlYzczZi1lYjFlLTQxMTgtYWE3OS02YTgyOGM2NWJlMDYKAFBvZENhdGFsb2feed0oM9qoQOMCSJFX5qkd&amp;pddocfullpath=%2fshared%2fdocument%2fstatutes-legislation%2furn%3acontentItem%3a6348-FRF1-DYB7-W0PT-00008-00&amp;ecomp=vgf5kkk&amp;prid=a69defec-51b7-49ce-b984-9273d677cdc5" TargetMode="External"/><Relationship Id="rId456" Type="http://schemas.openxmlformats.org/officeDocument/2006/relationships/hyperlink" Target="https://legislature.maine.gov/statutes/19-A/title19-Asec655.html" TargetMode="External"/><Relationship Id="rId663" Type="http://schemas.openxmlformats.org/officeDocument/2006/relationships/hyperlink" Target="https://nebraskalegislature.gov/laws/statutes.php?statute=79-201" TargetMode="External"/><Relationship Id="rId870" Type="http://schemas.openxmlformats.org/officeDocument/2006/relationships/hyperlink" Target="https://www.oscn.net/applications/oscn/DeliverDocument.asp?CiteID=91240" TargetMode="External"/><Relationship Id="rId1086" Type="http://schemas.openxmlformats.org/officeDocument/2006/relationships/hyperlink" Target="https://legislature.vermont.gov/statutes/section/18/105/05144" TargetMode="External"/><Relationship Id="rId13" Type="http://schemas.openxmlformats.org/officeDocument/2006/relationships/hyperlink" Target="https://alisondb.legislature.state.al.us/alison/CodeOfAlabama/1975/22-21b-4.htm" TargetMode="External"/><Relationship Id="rId109" Type="http://schemas.openxmlformats.org/officeDocument/2006/relationships/hyperlink" Target="https://leginfo.legislature.ca.gov/faces/codes_displayText.xhtml?lawCode=FAM&amp;division=3.&amp;title=&amp;part=3.&amp;chapter=1.&amp;article=" TargetMode="External"/><Relationship Id="rId316" Type="http://schemas.openxmlformats.org/officeDocument/2006/relationships/hyperlink" Target="https://www.ilga.gov/legislation/ilcs/ilcs3.asp?ActID=2082&amp;ChapterID=58" TargetMode="External"/><Relationship Id="rId523" Type="http://schemas.openxmlformats.org/officeDocument/2006/relationships/hyperlink" Target="https://malegislature.gov/Laws/GeneralLaws/PartI/TitleXII/Chapter76/Section1" TargetMode="External"/><Relationship Id="rId968" Type="http://schemas.openxmlformats.org/officeDocument/2006/relationships/hyperlink" Target="https://www.scstatehouse.gov/code/t44c139.php" TargetMode="External"/><Relationship Id="rId1153" Type="http://schemas.openxmlformats.org/officeDocument/2006/relationships/hyperlink" Target="https://code.wvlegislature.gov/3-3-1/" TargetMode="External"/><Relationship Id="rId97" Type="http://schemas.openxmlformats.org/officeDocument/2006/relationships/hyperlink" Target="https://leginfo.legislature.ca.gov/faces/codes_displayText.xhtml?lawCode=HSC&amp;division=106.&amp;title=&amp;part=2.&amp;chapter=2.&amp;article=2." TargetMode="External"/><Relationship Id="rId730" Type="http://schemas.openxmlformats.org/officeDocument/2006/relationships/hyperlink" Target="https://www.state.nj.us/education/code/current/title6a/chap16.pdf" TargetMode="External"/><Relationship Id="rId828" Type="http://schemas.openxmlformats.org/officeDocument/2006/relationships/hyperlink" Target="https://codes.ohio.gov/ohio-revised-code/section-4731.91" TargetMode="External"/><Relationship Id="rId1013"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62" Type="http://schemas.openxmlformats.org/officeDocument/2006/relationships/hyperlink" Target="https://www.cga.ct.gov/current/pub/chap_925.htm" TargetMode="External"/><Relationship Id="rId467" Type="http://schemas.openxmlformats.org/officeDocument/2006/relationships/hyperlink" Target="https://advance.lexis.com/api/document/collection/statutes-legislation/id/63NX-7CV1-F4GK-M431-00008-00?cite=Md.%20Election%20Law%20Code%20Ann.%20%C2%A7%209-304&amp;context=1000516" TargetMode="External"/><Relationship Id="rId1097" Type="http://schemas.openxmlformats.org/officeDocument/2006/relationships/hyperlink" Target="https://law.lis.virginia.gov/vacode/18.2-75/" TargetMode="External"/><Relationship Id="rId1220" Type="http://schemas.openxmlformats.org/officeDocument/2006/relationships/hyperlink" Target="https://advance.lexis.com/api/document/collection/statutes-legislation/id/56VF-H771-73WF-60FP-00008-00?cite=Wyo.%20Stat.%20%C2%A7%2042-5-101&amp;context=1000516" TargetMode="External"/><Relationship Id="rId674" Type="http://schemas.openxmlformats.org/officeDocument/2006/relationships/hyperlink" Target="https://www.leg.state.nv.us/nrs/nrs-632.html" TargetMode="External"/><Relationship Id="rId881" Type="http://schemas.openxmlformats.org/officeDocument/2006/relationships/hyperlink" Target="https://www.oregonlegislature.gov/bills_laws/ors/ors435.html" TargetMode="External"/><Relationship Id="rId979" Type="http://schemas.openxmlformats.org/officeDocument/2006/relationships/hyperlink" Target="https://ed.sc.gov/districts-schools/student-intervention-services/chronic-absenteeism/" TargetMode="External"/><Relationship Id="rId24" Type="http://schemas.openxmlformats.org/officeDocument/2006/relationships/hyperlink" Target="https://alisondb.legislature.state.al.us/alison/CodeOfAlabama/1975/16-28-13.htm" TargetMode="External"/><Relationship Id="rId327" Type="http://schemas.openxmlformats.org/officeDocument/2006/relationships/hyperlink" Target="https://www.ilga.gov/legislation/ilcs/ilcs4.asp?DocName=073500050HArt%2E+VIII+Pt%2E+8&amp;ActID=2017&amp;ChapterID=56&amp;SeqStart=56800000&amp;SeqEnd=57675000" TargetMode="External"/><Relationship Id="rId534" Type="http://schemas.openxmlformats.org/officeDocument/2006/relationships/hyperlink" Target="https://www.legislature.mi.gov/(S(u0nnb2y5zp1uuc0kad3c3i3b))/mileg.aspx?page=getobject&amp;objectname=mcl-722-623" TargetMode="External"/><Relationship Id="rId741" Type="http://schemas.openxmlformats.org/officeDocument/2006/relationships/hyperlink" Target="https://nmonesource.com/nmos/nmsa/en/item/4384/index.do" TargetMode="External"/><Relationship Id="rId839" Type="http://schemas.openxmlformats.org/officeDocument/2006/relationships/hyperlink" Target="https://codes.ohio.gov/ohio-revised-code/section-4743.10" TargetMode="External"/><Relationship Id="rId1164" Type="http://schemas.openxmlformats.org/officeDocument/2006/relationships/hyperlink" Target="https://code.wvlegislature.gov/16-11-1/" TargetMode="External"/><Relationship Id="rId173" Type="http://schemas.openxmlformats.org/officeDocument/2006/relationships/hyperlink" Target="https://delcode.delaware.gov/title24/c017/sc09/index.html" TargetMode="External"/><Relationship Id="rId380" Type="http://schemas.openxmlformats.org/officeDocument/2006/relationships/hyperlink" Target="https://www.ksrevisor.org/statutes/chapters/ch65/065_004_0046.html" TargetMode="External"/><Relationship Id="rId601" Type="http://schemas.openxmlformats.org/officeDocument/2006/relationships/hyperlink" Target="https://advance.lexis.com/api/document/collection/statutes-legislation/id/8P6B-7Y92-8T6X-73X2-00008-00?cite=Miss.%20Code%20Ann.%20%C2%A7%2011-61-1&amp;context=1000516" TargetMode="External"/><Relationship Id="rId1024" Type="http://schemas.openxmlformats.org/officeDocument/2006/relationships/hyperlink" Target="https://advance.lexis.com/api/document/collection/statutes-legislation/id/4X9B-PFK0-R03N-90S9-00008-00?cite=Tenn.%20Code%20Ann.%20%C2%A7%2068-34-104&amp;context=1000516" TargetMode="External"/><Relationship Id="rId1231" Type="http://schemas.openxmlformats.org/officeDocument/2006/relationships/hyperlink" Target="https://edu.wyoming.gov/" TargetMode="External"/><Relationship Id="rId240" Type="http://schemas.openxmlformats.org/officeDocument/2006/relationships/hyperlink" Target="https://advance.lexis.com/api/document/collection/statutes-legislation/id/6348-FV61-DYB7-W18R-00008-00?cite=O.C.G.A.%20%C2%A7%2016-12-142&amp;context=1000516" TargetMode="External"/><Relationship Id="rId478" Type="http://schemas.openxmlformats.org/officeDocument/2006/relationships/hyperlink" Target="https://advance.lexis.com/api/document/collection/statutes-legislation/id/63NX-7CT1-JGPY-X472-00008-00?cite=Md.%20HEALTH-GENERAL%20Code%20Ann.%20%C2%A7%2020-214&amp;context=1000516" TargetMode="External"/><Relationship Id="rId685" Type="http://schemas.openxmlformats.org/officeDocument/2006/relationships/hyperlink" Target="https://www.leg.state.nv.us/NRS/NRS-392.html" TargetMode="External"/><Relationship Id="rId892" Type="http://schemas.openxmlformats.org/officeDocument/2006/relationships/hyperlink" Target="https://www.oregonlegislature.gov/bills_laws/ors/ors471.html" TargetMode="External"/><Relationship Id="rId906" Type="http://schemas.openxmlformats.org/officeDocument/2006/relationships/hyperlink" Target="https://www.pacodeandbulletin.gov/Display/pacode?file=/secure/pacode/data/016/chapter51/s51.41.html" TargetMode="External"/><Relationship Id="rId35" Type="http://schemas.openxmlformats.org/officeDocument/2006/relationships/hyperlink" Target="https://www.akleg.gov/basis/statutes.asp" TargetMode="External"/><Relationship Id="rId100" Type="http://schemas.openxmlformats.org/officeDocument/2006/relationships/hyperlink" Target="https://leginfo.legislature.ca.gov/faces/codes_displayText.xhtml?lawCode=HSC&amp;division=106.&amp;title=&amp;part=2.&amp;chapter=2.&amp;article=2." TargetMode="External"/><Relationship Id="rId338" Type="http://schemas.openxmlformats.org/officeDocument/2006/relationships/hyperlink" Target="http://iga.in.gov/legislative/laws/2020/ic/titles/016" TargetMode="External"/><Relationship Id="rId545" Type="http://schemas.openxmlformats.org/officeDocument/2006/relationships/hyperlink" Target="https://www.revisor.mn.gov/statutes/cite/145.414" TargetMode="External"/><Relationship Id="rId752" Type="http://schemas.openxmlformats.org/officeDocument/2006/relationships/hyperlink" Target="https://lawatlas.org/datasets/procedural-protections-in-reproductive-health-care-conscience-laws" TargetMode="External"/><Relationship Id="rId1175" Type="http://schemas.openxmlformats.org/officeDocument/2006/relationships/hyperlink" Target="https://code.wvlegislature.gov/33-16E-7/" TargetMode="External"/><Relationship Id="rId184" Type="http://schemas.openxmlformats.org/officeDocument/2006/relationships/hyperlink" Target="https://delcode.delaware.gov/title16/c009/sc01/index.html" TargetMode="External"/><Relationship Id="rId391" Type="http://schemas.openxmlformats.org/officeDocument/2006/relationships/hyperlink" Target="https://apps.legislature.ky.gov/law/statutes/statute.aspx?id=30643" TargetMode="External"/><Relationship Id="rId405" Type="http://schemas.openxmlformats.org/officeDocument/2006/relationships/hyperlink" Target="https://apps.legislature.ky.gov/law/statutes/statute.aspx?id=30643" TargetMode="External"/><Relationship Id="rId612" Type="http://schemas.openxmlformats.org/officeDocument/2006/relationships/hyperlink" Target="https://www.revisor.mo.gov/main/OneSection.aspx?section=197.032" TargetMode="External"/><Relationship Id="rId1035" Type="http://schemas.openxmlformats.org/officeDocument/2006/relationships/hyperlink" Target="https://statutes.capitol.texas.gov/Docs/OC/htm/OC.103.htm" TargetMode="External"/><Relationship Id="rId251" Type="http://schemas.openxmlformats.org/officeDocument/2006/relationships/hyperlink" Target="https://www.gadoe.org/External-Affairs-and-Policy/State-Board-of-Education/SBOE%20Rules/160-5-1-.10.pdf" TargetMode="External"/><Relationship Id="rId489" Type="http://schemas.openxmlformats.org/officeDocument/2006/relationships/hyperlink" Target="https://mgaleg.maryland.gov/mgawebsite/laws/StatuteText?article=gcr&amp;section=10-117&amp;enactments=false" TargetMode="External"/><Relationship Id="rId696" Type="http://schemas.openxmlformats.org/officeDocument/2006/relationships/hyperlink" Target="http://www.gencourt.state.nh.us/rsa/html/XLIII/457/457-37.htm" TargetMode="External"/><Relationship Id="rId917" Type="http://schemas.openxmlformats.org/officeDocument/2006/relationships/hyperlink" Target="https://www.pacodeandbulletin.gov/Display/pacode?file=/secure/pacode/data/028/chapter23/s23.84.html" TargetMode="External"/><Relationship Id="rId1102" Type="http://schemas.openxmlformats.org/officeDocument/2006/relationships/hyperlink" Target="https://law.lis.virginia.gov/vacode/18.2-75/" TargetMode="External"/><Relationship Id="rId46" Type="http://schemas.openxmlformats.org/officeDocument/2006/relationships/hyperlink" Target="https://www.azleg.gov/viewdocument/?docName=https://www.azleg.gov/ars/36/02154.htm" TargetMode="External"/><Relationship Id="rId349" Type="http://schemas.openxmlformats.org/officeDocument/2006/relationships/hyperlink" Target="https://iga.in.gov/legislative/laws/2022/ic/titles/020" TargetMode="External"/><Relationship Id="rId556" Type="http://schemas.openxmlformats.org/officeDocument/2006/relationships/hyperlink" Target="https://www.revisor.mn.gov/statutes/cite/517.09" TargetMode="External"/><Relationship Id="rId763" Type="http://schemas.openxmlformats.org/officeDocument/2006/relationships/hyperlink" Target="https://nmonesource.com/nmos/nmsa/en/item/4368/index.do" TargetMode="External"/><Relationship Id="rId1186" Type="http://schemas.openxmlformats.org/officeDocument/2006/relationships/hyperlink" Target="https://docs.legis.wisconsin.gov/statutes/statutes/253/09/1" TargetMode="External"/><Relationship Id="rId111" Type="http://schemas.openxmlformats.org/officeDocument/2006/relationships/hyperlink" Target="https://leginfo.legislature.ca.gov/faces/codes_displayText.xhtml?lawCode=FAM&amp;division=3.&amp;title=&amp;part=3.&amp;chapter=1.&amp;article=" TargetMode="External"/><Relationship Id="rId195" Type="http://schemas.openxmlformats.org/officeDocument/2006/relationships/hyperlink" Target="http://www.leg.state.fl.us/statutes/index.cfm?App_mode=Display_Statute&amp;Search_String=&amp;URL=0300-0399/0390/Sections/0390.0111.html" TargetMode="External"/><Relationship Id="rId209" Type="http://schemas.openxmlformats.org/officeDocument/2006/relationships/hyperlink" Target="http://www.leg.state.fl.us/statutes/index.cfm?App_mode=Display_Statute&amp;Search_String=&amp;URL=0300-0399/0381/Sections/0381.0051.html" TargetMode="External"/><Relationship Id="rId416" Type="http://schemas.openxmlformats.org/officeDocument/2006/relationships/hyperlink" Target="http://www.legis.la.gov/legis/Law.aspx?d=81337" TargetMode="External"/><Relationship Id="rId970" Type="http://schemas.openxmlformats.org/officeDocument/2006/relationships/hyperlink" Target="https://www.scstatehouse.gov/code/t44c139.php" TargetMode="External"/><Relationship Id="rId1046" Type="http://schemas.openxmlformats.org/officeDocument/2006/relationships/hyperlink" Target="https://statutes.capitol.texas.gov/Docs/FA/htm/FA.2.htm" TargetMode="External"/><Relationship Id="rId623" Type="http://schemas.openxmlformats.org/officeDocument/2006/relationships/hyperlink" Target="https://revisor.mo.gov/main/OneSection.aspx?section=167.031" TargetMode="External"/><Relationship Id="rId830" Type="http://schemas.openxmlformats.org/officeDocument/2006/relationships/hyperlink" Target="https://codes.ohio.gov/ohio-revised-code/section-4743.10" TargetMode="External"/><Relationship Id="rId928" Type="http://schemas.openxmlformats.org/officeDocument/2006/relationships/hyperlink" Target="http://webserver.rilin.state.ri.us/Statutes/TITLE23/23-17/23-17-11.HTM" TargetMode="External"/><Relationship Id="rId57" Type="http://schemas.openxmlformats.org/officeDocument/2006/relationships/hyperlink" Target="https://www.azleg.gov/viewdocument/?docName=https://www.azleg.gov/ars/15/00806.htm" TargetMode="External"/><Relationship Id="rId262" Type="http://schemas.openxmlformats.org/officeDocument/2006/relationships/hyperlink" Target="https://www.capitol.hawaii.gov/hrscurrent/Vol12_Ch0501-0588/HRS0572/HRS_0572-0012_0001.htm" TargetMode="External"/><Relationship Id="rId567" Type="http://schemas.openxmlformats.org/officeDocument/2006/relationships/hyperlink" Target="http://../Downloads/RLS%20with%20Noel/Q&amp;A%20Student%20Absences%20(7).pdf" TargetMode="External"/><Relationship Id="rId1113" Type="http://schemas.openxmlformats.org/officeDocument/2006/relationships/hyperlink" Target="https://law.lis.virginia.gov/vacode/57-2.02/" TargetMode="External"/><Relationship Id="rId1197" Type="http://schemas.openxmlformats.org/officeDocument/2006/relationships/hyperlink" Target="https://docs.legis.wisconsin.gov/statutes/statutes/253/09" TargetMode="External"/><Relationship Id="rId122" Type="http://schemas.openxmlformats.org/officeDocument/2006/relationships/hyperlink" Target="https://advance.lexis.com/api/document/collection/statutes-legislation/id/61P5-WPB1-DYDC-J25D-00008-00?cite=C.R.S.%201-5-401&amp;context=1000516" TargetMode="External"/><Relationship Id="rId774"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981" Type="http://schemas.openxmlformats.org/officeDocument/2006/relationships/hyperlink" Target="https://sdlegislature.gov/Statutes/34-23A-11" TargetMode="External"/><Relationship Id="rId1057" Type="http://schemas.openxmlformats.org/officeDocument/2006/relationships/hyperlink" Target="https://le.utah.gov/xcode/Title76/Chapter7/76-7-S306.html" TargetMode="External"/><Relationship Id="rId427" Type="http://schemas.openxmlformats.org/officeDocument/2006/relationships/hyperlink" Target="https://legis.la.gov/Legis/Law.aspx?d=725125" TargetMode="External"/><Relationship Id="rId634" Type="http://schemas.openxmlformats.org/officeDocument/2006/relationships/hyperlink" Target="https://leg.mt.gov/bills/mca/title_0500/chapter_0050/part_0050/section_0020/0500-0050-0050-0020.html" TargetMode="External"/><Relationship Id="rId841" Type="http://schemas.openxmlformats.org/officeDocument/2006/relationships/hyperlink" Target="https://codes.ohio.gov/ohio-revised-code/section-4743.10" TargetMode="External"/><Relationship Id="rId273" Type="http://schemas.openxmlformats.org/officeDocument/2006/relationships/hyperlink" Target="https://www.capitol.hawaii.gov/hrscurrent/vol05_ch0261-0319/hrs0302a/hrs_0302a-1139.htm" TargetMode="External"/><Relationship Id="rId480" Type="http://schemas.openxmlformats.org/officeDocument/2006/relationships/hyperlink" Target="https://advance.lexis.com/api/document/collection/statutes-legislation/id/63NX-7CT1-JGPY-X472-00008-00?cite=Md.%20HEALTH-GENERAL%20Code%20Ann.%20%C2%A7%2020-214&amp;context=1000516" TargetMode="External"/><Relationship Id="rId701" Type="http://schemas.openxmlformats.org/officeDocument/2006/relationships/hyperlink" Target="https://www.gencourt.state.nh.us/rsa/html/LXIV/674/674-76.htm" TargetMode="External"/><Relationship Id="rId939" Type="http://schemas.openxmlformats.org/officeDocument/2006/relationships/hyperlink" Target="http://webserver.rilin.state.ri.us/Statutes/TITLE15/15-3/15-3-6.1.HTM" TargetMode="External"/><Relationship Id="rId1124" Type="http://schemas.openxmlformats.org/officeDocument/2006/relationships/hyperlink" Target="https://app.leg.wa.gov/RCW/default.aspx?cite=48.43.065" TargetMode="External"/><Relationship Id="rId68" Type="http://schemas.openxmlformats.org/officeDocument/2006/relationships/hyperlink" Target="https://advance.lexis.com/documentpage/?pdmfid=1000516&amp;crid=89c36ee1-0209-4248-893f-3a97dad1311a&amp;nodeid=AAUAACAALAAGAAC&amp;nodepath=%2fROOT%2fAAU%2fAAUAAC%2fAAUAACAAL%2fAAUAACAALAAG%2fAAUAACAALAAGAAC&amp;level=5&amp;haschildren=&amp;populated=false&amp;title=20-16-601.+Refusal+to+perform%2c+participate%2c+consent%2c+or+submit.&amp;config=00JAA2ZjZiM2VhNS0wNTVlLTQ3NzUtYjQzYy0yYWZmODJiODRmMDYKAFBvZENhdGFsb2fXiYCnsel0plIgqpYkw9PK&amp;pddocfullpath=%2fshared%2fdocument%2fstatutes-legislation%2furn%3acontentItem%3a4WVG-2SY0-R03M-82DM-00008-00&amp;ecomp=_g1_kkk&amp;prid=b2379045-3fbf-40dc-93cc-12b3492a98de" TargetMode="External"/><Relationship Id="rId133" Type="http://schemas.openxmlformats.org/officeDocument/2006/relationships/hyperlink" Target="https://advance.lexis.com/api/document/collection/statutes-legislation/id/630C-HWH3-GXJ9-34DC-00008-00?cite=C.R.S.%2025-6-102&amp;context=1000516" TargetMode="External"/><Relationship Id="rId340" Type="http://schemas.openxmlformats.org/officeDocument/2006/relationships/hyperlink" Target="http://iga.in.gov/legislative/laws/2020/ic/titles/016" TargetMode="External"/><Relationship Id="rId578" Type="http://schemas.openxmlformats.org/officeDocument/2006/relationships/hyperlink" Target="https://advance.lexis.com/api/document/collection/statutes-legislation/id/8P6B-83C2-D6RV-H09N-00008-00?cite=Miss.%20Code%20Ann.%20%C2%A7%2041-107-7&amp;context=1000516" TargetMode="External"/><Relationship Id="rId785" Type="http://schemas.openxmlformats.org/officeDocument/2006/relationships/hyperlink" Target="https://www.nysenate.gov/legislation/laws/SOS/413" TargetMode="External"/><Relationship Id="rId992" Type="http://schemas.openxmlformats.org/officeDocument/2006/relationships/hyperlink" Target="https://sdlegislature.gov/Statutes/Codified_Laws/2030381" TargetMode="External"/><Relationship Id="rId200" Type="http://schemas.openxmlformats.org/officeDocument/2006/relationships/hyperlink" Target="http://www.leg.state.fl.us/statutes/index.cfm?App_mode=Display_Statute&amp;Search_String=&amp;URL=0300-0399/0381/Sections/0381.0051.html" TargetMode="External"/><Relationship Id="rId438" Type="http://schemas.openxmlformats.org/officeDocument/2006/relationships/hyperlink" Target="https://legislature.maine.gov/statutes/22/title22sec1591.html" TargetMode="External"/><Relationship Id="rId645" Type="http://schemas.openxmlformats.org/officeDocument/2006/relationships/hyperlink" Target="https://leg.mt.gov/bills/mca/title_0270/chapter_0330/part_0010/section_0050/0270-0330-0010-0050.html" TargetMode="External"/><Relationship Id="rId852" Type="http://schemas.openxmlformats.org/officeDocument/2006/relationships/hyperlink" Target="https://www.oscn.net/applications/oscn/DeliverDocument.asp?CiteID=98168" TargetMode="External"/><Relationship Id="rId1068" Type="http://schemas.openxmlformats.org/officeDocument/2006/relationships/hyperlink" Target="https://le.utah.gov/xcode/Title17/Chapter20/17-20-S4.html" TargetMode="External"/><Relationship Id="rId284" Type="http://schemas.openxmlformats.org/officeDocument/2006/relationships/hyperlink" Target="https://legislature.idaho.gov/statutesrules/idstat/Title39/T39CH39/SECT39-3915/" TargetMode="External"/><Relationship Id="rId491" Type="http://schemas.openxmlformats.org/officeDocument/2006/relationships/hyperlink" Target="https://advance.lexis.com/api/document/collection/statutes-legislation/id/63NX-7CW1-JCBX-S0FK-00008-00?cite=Md.%20EDUCATION%20Code%20Ann.%20%C2%A7%207-403&amp;context=1000516" TargetMode="External"/><Relationship Id="rId505" Type="http://schemas.openxmlformats.org/officeDocument/2006/relationships/hyperlink" Target="https://malegislature.gov/Laws/GeneralLaws/PartIV/TitleI/Chapter272/Section21B" TargetMode="External"/><Relationship Id="rId712" Type="http://schemas.openxmlformats.org/officeDocument/2006/relationships/hyperlink" Target="https://lis.njleg.state.nj.us/nxt/gateway.dll/statutes%2F1%2F112%2F1927" TargetMode="External"/><Relationship Id="rId1135" Type="http://schemas.openxmlformats.org/officeDocument/2006/relationships/hyperlink" Target="https://lawatlas.org/datasets/procedural-protections-in-reproductive-health-care-conscience-laws" TargetMode="External"/><Relationship Id="rId79" Type="http://schemas.openxmlformats.org/officeDocument/2006/relationships/hyperlink" Target="https://advance.lexis.com/api/document/collection/statutes-legislation/id/62B4-FC90-R03K-P2KJ-00008-00?cite=A.C.A.%20%C2%A7%2017-80-504&amp;context=1000516" TargetMode="External"/><Relationship Id="rId144" Type="http://schemas.openxmlformats.org/officeDocument/2006/relationships/hyperlink" Target="https://www.sos.state.co.us/CCR/DisplayRule.do?action=ruleinfo&amp;ruleId=3012&amp;deptID=4&amp;agencyID=109&amp;deptName=300&amp;agencyName=301%20Colorado%20State%20Board%20of%20Education&amp;seriesNum=1%20CCR%20301-78" TargetMode="External"/><Relationship Id="rId589" Type="http://schemas.openxmlformats.org/officeDocument/2006/relationships/hyperlink" Target="https://advance.lexis.com/api/document/collection/statutes-legislation/id/8P6B-83C2-D6RV-H09M-00008-00?cite=Miss.%20Code%20Ann.%20%C2%A7%2041-107-5&amp;context=1000516" TargetMode="External"/><Relationship Id="rId796" Type="http://schemas.openxmlformats.org/officeDocument/2006/relationships/hyperlink" Target="https://www.ncleg.net/enactedlegislation/statutes/html/bysection/chapter_14/gs_14-45.1.html" TargetMode="External"/><Relationship Id="rId1202" Type="http://schemas.openxmlformats.org/officeDocument/2006/relationships/hyperlink" Target="https://docs.legis.wisconsin.gov/statutes/statutes/253/075" TargetMode="External"/><Relationship Id="rId351" Type="http://schemas.openxmlformats.org/officeDocument/2006/relationships/hyperlink" Target="https://www.legis.iowa.gov/docs/code/53.1.pdf" TargetMode="External"/><Relationship Id="rId449" Type="http://schemas.openxmlformats.org/officeDocument/2006/relationships/hyperlink" Target="https://legislature.maine.gov/statutes/22/title22sec1903.html" TargetMode="External"/><Relationship Id="rId656" Type="http://schemas.openxmlformats.org/officeDocument/2006/relationships/hyperlink" Target="https://nebraskalegislature.gov/laws/statutes.php?statute=28-338" TargetMode="External"/><Relationship Id="rId863" Type="http://schemas.openxmlformats.org/officeDocument/2006/relationships/hyperlink" Target="https://www.oscn.net/applications/oscn/DeliverDocument.asp?CiteID=476108" TargetMode="External"/><Relationship Id="rId1079" Type="http://schemas.openxmlformats.org/officeDocument/2006/relationships/hyperlink" Target="https://legislature.vermont.gov/statutes/section/17/051/02537a" TargetMode="External"/><Relationship Id="rId211" Type="http://schemas.openxmlformats.org/officeDocument/2006/relationships/hyperlink" Target="http://www.leg.state.fl.us/statutes/index.cfm?App_mode=Display_Statute&amp;Search_String=&amp;URL=0300-0399/0381/Sections/0381.0051.html" TargetMode="External"/><Relationship Id="rId295" Type="http://schemas.openxmlformats.org/officeDocument/2006/relationships/hyperlink" Target="https://www.sde.idaho.gov/finance/shared/2018-2019/2018-2019-SDE-Attendance-and-Enrollment-Manual.pdf" TargetMode="External"/><Relationship Id="rId309" Type="http://schemas.openxmlformats.org/officeDocument/2006/relationships/hyperlink" Target="https://www.ilga.gov/legislation/ilcs/ilcs3.asp?ActID=2082&amp;ChapterID=58" TargetMode="External"/><Relationship Id="rId516" Type="http://schemas.openxmlformats.org/officeDocument/2006/relationships/hyperlink" Target="https://malegislature.gov/Laws/GeneralLaws/PartI/TitleXXII/Chapter175/Section47W" TargetMode="External"/><Relationship Id="rId1146" Type="http://schemas.openxmlformats.org/officeDocument/2006/relationships/hyperlink" Target="https://apps.leg.wa.gov/rcw/default.aspx?cite=26.04.010" TargetMode="External"/><Relationship Id="rId723" Type="http://schemas.openxmlformats.org/officeDocument/2006/relationships/hyperlink" Target="https://lis.njleg.state.nj.us/nxt/gateway.dll/statutes%2F1%2F7044%2F7144" TargetMode="External"/><Relationship Id="rId930" Type="http://schemas.openxmlformats.org/officeDocument/2006/relationships/hyperlink" Target="http://webserver.rilin.state.ri.us/Statutes/TITLE23/23-17/23-17-11.HTM" TargetMode="External"/><Relationship Id="rId1006" Type="http://schemas.openxmlformats.org/officeDocument/2006/relationships/hyperlink" Target="https://advance.lexis.com/api/document/collection/statutes-legislation/id/4X9B-PFK0-R03N-90S9-00008-00?cite=Tenn.%20Code%20Ann.%20%C2%A7%2068-34-104&amp;context=1000516" TargetMode="External"/><Relationship Id="rId155" Type="http://schemas.openxmlformats.org/officeDocument/2006/relationships/hyperlink" Target="https://www.cga.ct.gov/current/pub/chap_815e.htm" TargetMode="External"/><Relationship Id="rId362" Type="http://schemas.openxmlformats.org/officeDocument/2006/relationships/hyperlink" Target="https://www.legis.iowa.gov/docs/code/123.47.pdf" TargetMode="External"/><Relationship Id="rId1213"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222" Type="http://schemas.openxmlformats.org/officeDocument/2006/relationships/hyperlink" Target="http://www.leg.state.fl.us/Statutes/index.cfm?mode=View%20Statutes&amp;SubMenu=1&amp;App_mode=Display_Statute&amp;Search_String=1003.22&amp;URL=1000-1099/1003/Sections/1003.22.html" TargetMode="External"/><Relationship Id="rId667" Type="http://schemas.openxmlformats.org/officeDocument/2006/relationships/hyperlink" Target="https://www.leg.state.nv.us/NRS/NRS-293.html" TargetMode="External"/><Relationship Id="rId874" Type="http://schemas.openxmlformats.org/officeDocument/2006/relationships/hyperlink" Target="https://sde.ok.gov/" TargetMode="External"/><Relationship Id="rId17" Type="http://schemas.openxmlformats.org/officeDocument/2006/relationships/hyperlink" Target="https://alisondb.legislature.state.al.us/alison/CodeOfAlabama/1975/26-14-3.htm" TargetMode="External"/><Relationship Id="rId527" Type="http://schemas.openxmlformats.org/officeDocument/2006/relationships/hyperlink" Target="https://www.legislature.mi.gov/(S(jypyluaegz1lflw5ipaswrmu))/mileg.aspx?page=getObject&amp;objectName=mcl-333-20181" TargetMode="External"/><Relationship Id="rId734" Type="http://schemas.openxmlformats.org/officeDocument/2006/relationships/hyperlink" Target="https://lawatlas.org/datasets/procedural-protections-in-reproductive-health-care-conscience-laws" TargetMode="External"/><Relationship Id="rId941" Type="http://schemas.openxmlformats.org/officeDocument/2006/relationships/hyperlink" Target="http://webserver.rilin.state.ri.us/Statutes/TITLE15/15-3/15-3-6.1.HTM" TargetMode="External"/><Relationship Id="rId1157" Type="http://schemas.openxmlformats.org/officeDocument/2006/relationships/hyperlink" Target="https://code.wvlegislature.gov/16-2F-7/" TargetMode="External"/><Relationship Id="rId70" Type="http://schemas.openxmlformats.org/officeDocument/2006/relationships/hyperlink" Target="https://advance.lexis.com/api/document/collection/statutes-legislation/id/4WVG-2SY0-R03M-82D0-00008-00?cite=A.C.A.%20%C2%A7%2020-16-304&amp;context=1000516" TargetMode="External"/><Relationship Id="rId166" Type="http://schemas.openxmlformats.org/officeDocument/2006/relationships/hyperlink" Target="https://portal.ct.gov/SDE/Chronic-Absence/Chronic-Absence/Documents" TargetMode="External"/><Relationship Id="rId373" Type="http://schemas.openxmlformats.org/officeDocument/2006/relationships/hyperlink" Target="https://www.ksrevisor.org/statutes/chapters/ch65/065_004_0043.html" TargetMode="External"/><Relationship Id="rId580" Type="http://schemas.openxmlformats.org/officeDocument/2006/relationships/hyperlink" Target="https://advance.lexis.com/api/document/collection/statutes-legislation/id/8P6B-83C2-D6RV-H09M-00008-00?cite=Miss.%20Code%20Ann.%20%C2%A7%2041-107-5&amp;context=1000516" TargetMode="External"/><Relationship Id="rId801" Type="http://schemas.openxmlformats.org/officeDocument/2006/relationships/hyperlink" Target="https://www.ncleg.gov/EnactedLegislation/Statutes/HTML/BySection/Chapter_51/GS_51-5.5.html" TargetMode="External"/><Relationship Id="rId1017" Type="http://schemas.openxmlformats.org/officeDocument/2006/relationships/hyperlink" Target="https://advance.lexis.com/api/document/collection/statutes-legislation/id/4X9B-PFK0-R03N-90S9-00008-00?cite=Tenn.%20Code%20Ann.%20%C2%A7%2068-34-104&amp;context=1000516" TargetMode="External"/><Relationship Id="rId1224" Type="http://schemas.openxmlformats.org/officeDocument/2006/relationships/hyperlink" Target="https://advance.lexis.com/documentpage/?pdmfid=1000516&amp;crid=2b632305-b386-4a33-a2ff-ce755ed3915d&amp;nodeid=AAOAAEAADAAG&amp;nodepath=%2FROOT%2FAAO%2FAAOAAE%2FAAOAAEAAD%2FAAOAAEAADAAG&amp;level=4&amp;haschildren=&amp;populated=false&amp;title=%C2%A7%E2%80%8214-3-205.+Child+abuse+or+neglect%3B+persons+required+to+report.&amp;config=00JABmMTEzODA5Zi0wOWExLTQ3NTAtOThmNy0xYjc5ZjUwYzRkZmIKAFBvZENhdGFsb2f3sjqEYfYX7EMD8yWYBYCu&amp;pddocfullpath=%2Fshared%2Fdocument%2Fstatutes-legislation%2Furn%3AcontentItem%3A5YFJ-H9F3-GXJ9-321D-00008-00&amp;ecomp=8gf5kkk&amp;prid=745b29aa-ade8-4e76-a859-ea6249f47694" TargetMode="External"/><Relationship Id="rId1" Type="http://schemas.openxmlformats.org/officeDocument/2006/relationships/hyperlink" Target="https://alisondb.legislature.state.al.us/alison/CodeOfAlabama/1975/17-11-3.htm" TargetMode="External"/><Relationship Id="rId233" Type="http://schemas.openxmlformats.org/officeDocument/2006/relationships/hyperlink" Target="https://advance.lexis.com/api/document/collection/statutes-legislation/id/6348-FX31-DYB7-W0X0-00008-00?cite=O.C.G.A.%20%C2%A7%2031-20-6&amp;context=1000516" TargetMode="External"/><Relationship Id="rId440" Type="http://schemas.openxmlformats.org/officeDocument/2006/relationships/hyperlink" Target="https://legislature.maine.gov/statutes/34-B/title34-Bsec7016.html" TargetMode="External"/><Relationship Id="rId678" Type="http://schemas.openxmlformats.org/officeDocument/2006/relationships/hyperlink" Target="https://www.leg.state.nv.us/const/nvconst.html" TargetMode="External"/><Relationship Id="rId885" Type="http://schemas.openxmlformats.org/officeDocument/2006/relationships/hyperlink" Target="https://www.oregonlegislature.gov/bills_laws/ors/ors435.html" TargetMode="External"/><Relationship Id="rId1070" Type="http://schemas.openxmlformats.org/officeDocument/2006/relationships/hyperlink" Target="https://le.utah.gov/xcode/Title80/Chapter2/80-2-S602.html?v=C80-2-S602_2022050420220901" TargetMode="External"/><Relationship Id="rId28" Type="http://schemas.openxmlformats.org/officeDocument/2006/relationships/hyperlink" Target="http://www.akleg.gov/basis/statutes.asp" TargetMode="External"/><Relationship Id="rId300" Type="http://schemas.openxmlformats.org/officeDocument/2006/relationships/hyperlink" Target="https://www.ilga.gov/legislation/ilcs/ilcs3.asp?ActID=2082&amp;ChapterID=58" TargetMode="External"/><Relationship Id="rId538" Type="http://schemas.openxmlformats.org/officeDocument/2006/relationships/hyperlink" Target="http://www.legislature.mi.gov/(S(uogcjjw0uqsurdjpkyabok1l))/mileg.aspx?page=getObject&amp;objectName=mcl-380-1561" TargetMode="External"/><Relationship Id="rId745" Type="http://schemas.openxmlformats.org/officeDocument/2006/relationships/hyperlink" Target="https://nmonesource.com/nmos/nmsa/en/item/4384/index.do" TargetMode="External"/><Relationship Id="rId952" Type="http://schemas.openxmlformats.org/officeDocument/2006/relationships/hyperlink" Target="https://www.scstatehouse.gov/code/t44c139.php" TargetMode="External"/><Relationship Id="rId1168" Type="http://schemas.openxmlformats.org/officeDocument/2006/relationships/hyperlink" Target="https://code.wvlegislature.gov/16-11-1/" TargetMode="External"/><Relationship Id="rId81" Type="http://schemas.openxmlformats.org/officeDocument/2006/relationships/hyperlink" Target="https://advance.lexis.com/api/document/collection/statutes-legislation/id/62B4-FC90-R03K-P2KJ-00008-00?cite=A.C.A.%20%C2%A7%2017-80-504&amp;context=1000516" TargetMode="External"/><Relationship Id="rId177" Type="http://schemas.openxmlformats.org/officeDocument/2006/relationships/hyperlink" Target="https://delcode.delaware.gov/title18/c035/sc03/index.html" TargetMode="External"/><Relationship Id="rId384" Type="http://schemas.openxmlformats.org/officeDocument/2006/relationships/hyperlink" Target="https://www.ksrevisor.org/statutes/chapters/ch60/060_053_0003.html" TargetMode="External"/><Relationship Id="rId591" Type="http://schemas.openxmlformats.org/officeDocument/2006/relationships/hyperlink" Target="https://advance.lexis.com/api/document/collection/statutes-legislation/id/8P6B-7Y92-8T6X-73X6-00008-00?cite=Miss.%20Code%20Ann.%20%C2%A7%2011-62-5&amp;context=1000516" TargetMode="External"/><Relationship Id="rId605" Type="http://schemas.openxmlformats.org/officeDocument/2006/relationships/hyperlink" Target="https://advance.lexis.com/documentpage/?pdmfid=1000516&amp;crid=dcb08806-6dc9-4193-9860-c7fd255005cb&amp;nodeid=AAUAAKAADAAJ&amp;nodepath=%2fROOT%2fAAU%2fAAUAAK%2fAAUAAKAAD%2fAAUAAKAADAAJ&amp;level=4&amp;haschildren=&amp;populated=false&amp;title=%C2%A7+37-13-91.+Compulsory+school+attendance+requirements+generally%3b+enforcement+of+law.&amp;config=00JABhZDIzMTViZS04NjcxLTQ1MDItOTllOS03MDg0ZTQxYzU4ZTQKAFBvZENhdGFsb2f8inKxYiqNVSihJeNKRlUp&amp;pddocfullpath=%2fshared%2fdocument%2fstatutes-legislation%2furn%3acontentItem%3a8P6B-82S2-8T6X-727H-00008-00&amp;ecomp=8gf5kkk&amp;prid=0bc4d2be-72a2-4679-b91a-e74d2f1effae" TargetMode="External"/><Relationship Id="rId812" Type="http://schemas.openxmlformats.org/officeDocument/2006/relationships/hyperlink" Target="https://ndlegis.gov/cencode/t23c16.pdf" TargetMode="External"/><Relationship Id="rId1028" Type="http://schemas.openxmlformats.org/officeDocument/2006/relationships/hyperlink" Target="https://advance.lexis.com/api/document/collection/statutes-legislation/id/4WYD-RRS0-R03K-W16S-00008-00?cite=Tenn.%20Code%20Ann.%20%C2%A7%204-1-407&amp;context=1000516" TargetMode="External"/><Relationship Id="rId244" Type="http://schemas.openxmlformats.org/officeDocument/2006/relationships/hyperlink" Target="https://advance.lexis.com/api/document/collection/statutes-legislation/id/6348-FV61-DYB7-W18R-00008-00?cite=O.C.G.A.%20%C2%A7%2016-12-142&amp;context=1000516" TargetMode="External"/><Relationship Id="rId689" Type="http://schemas.openxmlformats.org/officeDocument/2006/relationships/hyperlink" Target="https://doe.nv.gov/" TargetMode="External"/><Relationship Id="rId896" Type="http://schemas.openxmlformats.org/officeDocument/2006/relationships/hyperlink" Target="https://www.oregonlegislature.gov/bills_laws/ors/ors339.html" TargetMode="External"/><Relationship Id="rId1081" Type="http://schemas.openxmlformats.org/officeDocument/2006/relationships/hyperlink" Target="https://legislature.vermont.gov/statutes/section/08/107/04099c" TargetMode="External"/><Relationship Id="rId39" Type="http://schemas.openxmlformats.org/officeDocument/2006/relationships/hyperlink" Target="https://www.akleg.gov/basis/statutes.asp" TargetMode="External"/><Relationship Id="rId451" Type="http://schemas.openxmlformats.org/officeDocument/2006/relationships/hyperlink" Target="https://legislature.maine.gov/statutes/22/title22sec1903.html" TargetMode="External"/><Relationship Id="rId549" Type="http://schemas.openxmlformats.org/officeDocument/2006/relationships/hyperlink" Target="https://www.revisor.mn.gov/statutes/cite/145.925" TargetMode="External"/><Relationship Id="rId756" Type="http://schemas.openxmlformats.org/officeDocument/2006/relationships/hyperlink" Target="https://nmonesource.com/nmos/nmsa/en/item/4384/index.do" TargetMode="External"/><Relationship Id="rId1179" Type="http://schemas.openxmlformats.org/officeDocument/2006/relationships/hyperlink" Target="https://code.wvlegislature.gov/16-3-4/" TargetMode="External"/><Relationship Id="rId104" Type="http://schemas.openxmlformats.org/officeDocument/2006/relationships/hyperlink" Target="https://leginfo.legislature.ca.gov/faces/codes_displaySection.xhtml?sectionNum=733.&amp;lawCode=BPC" TargetMode="External"/><Relationship Id="rId188" Type="http://schemas.openxmlformats.org/officeDocument/2006/relationships/hyperlink" Target="https://delcode.delaware.gov/title14/c027/sc01/" TargetMode="External"/><Relationship Id="rId311" Type="http://schemas.openxmlformats.org/officeDocument/2006/relationships/hyperlink" Target="https://www.ilga.gov/legislation/ilcs/ilcs3.asp?ActID=2082&amp;ChapterID=58" TargetMode="External"/><Relationship Id="rId395" Type="http://schemas.openxmlformats.org/officeDocument/2006/relationships/hyperlink" Target="https://apps.legislature.ky.gov/law/statutes/statute.aspx?id=30643" TargetMode="External"/><Relationship Id="rId409" Type="http://schemas.openxmlformats.org/officeDocument/2006/relationships/hyperlink" Target="https://apps.legislature.ky.gov/law/statutes/statute.aspx?id=50405" TargetMode="External"/><Relationship Id="rId963" Type="http://schemas.openxmlformats.org/officeDocument/2006/relationships/hyperlink" Target="https://www.scstatehouse.gov/code/t44c139.php" TargetMode="External"/><Relationship Id="rId1039" Type="http://schemas.openxmlformats.org/officeDocument/2006/relationships/hyperlink" Target="https://statutes.capitol.texas.gov/Docs/OC/htm/OC.103.htm" TargetMode="External"/><Relationship Id="rId92" Type="http://schemas.openxmlformats.org/officeDocument/2006/relationships/hyperlink" Target="https://dese.ade.arkansas.gov/" TargetMode="External"/><Relationship Id="rId616" Type="http://schemas.openxmlformats.org/officeDocument/2006/relationships/hyperlink" Target="https://revisor.mo.gov/main/OneSection.aspx?section=210.140&amp;bid=11309&amp;hl=" TargetMode="External"/><Relationship Id="rId823" Type="http://schemas.openxmlformats.org/officeDocument/2006/relationships/hyperlink" Target="https://codes.ohio.gov/ohio-revised-code/section-3509.02" TargetMode="External"/><Relationship Id="rId255" Type="http://schemas.openxmlformats.org/officeDocument/2006/relationships/hyperlink" Target="https://www.capitol.hawaii.gov/hrscurrent/Vol10_Ch0436-0474/HRS0453/HRS_0453-0016.htm" TargetMode="External"/><Relationship Id="rId462" Type="http://schemas.openxmlformats.org/officeDocument/2006/relationships/hyperlink" Target="https://legislature.maine.gov/statutes/28-A/title28-Asec2051.html" TargetMode="External"/><Relationship Id="rId1092" Type="http://schemas.openxmlformats.org/officeDocument/2006/relationships/hyperlink" Target="https://legislature.vermont.gov/statutes/section/16/025/01123" TargetMode="External"/><Relationship Id="rId1106" Type="http://schemas.openxmlformats.org/officeDocument/2006/relationships/hyperlink" Target="https://law.lis.virginia.gov/vacode/32.1-134/" TargetMode="External"/><Relationship Id="rId115" Type="http://schemas.openxmlformats.org/officeDocument/2006/relationships/hyperlink" Target="https://leginfo.legislature.ca.gov/faces/codes_displaySection.xhtml?sectionNum=25660.5.&amp;nodeTreePath=13.14.3&amp;lawCode=BPC" TargetMode="External"/><Relationship Id="rId322" Type="http://schemas.openxmlformats.org/officeDocument/2006/relationships/hyperlink" Target="https://www.ilga.gov/legislation/ilcs/ilcs4.asp?ActID=2086&amp;ChapterID=59&amp;SeqStart=900000&amp;SeqEnd=3000000" TargetMode="External"/><Relationship Id="rId767" Type="http://schemas.openxmlformats.org/officeDocument/2006/relationships/hyperlink" Target="https://regs.health.ny.gov/content/section-4059-admissiondischarge" TargetMode="External"/><Relationship Id="rId974" Type="http://schemas.openxmlformats.org/officeDocument/2006/relationships/hyperlink" Target="https://www.scstatehouse.gov/code/t63c019.php" TargetMode="External"/><Relationship Id="rId199" Type="http://schemas.openxmlformats.org/officeDocument/2006/relationships/hyperlink" Target="http://www.leg.state.fl.us/statutes/index.cfm?App_mode=Display_Statute&amp;Search_String=&amp;URL=0300-0399/0381/Sections/0381.0051.html" TargetMode="External"/><Relationship Id="rId627" Type="http://schemas.openxmlformats.org/officeDocument/2006/relationships/hyperlink" Target="https://leg.mt.gov/bills/mca/title_0500/chapter_0200/part_0010/section_0110/0500-0200-0010-0110.html" TargetMode="External"/><Relationship Id="rId834" Type="http://schemas.openxmlformats.org/officeDocument/2006/relationships/hyperlink" Target="https://codes.ohio.gov/ohio-revised-code/section-4743.10" TargetMode="External"/><Relationship Id="rId266" Type="http://schemas.openxmlformats.org/officeDocument/2006/relationships/hyperlink" Target="https://www.capitol.hawaii.gov/hrscurrent/Vol12_Ch0501-0588/HRS0572/HRS_0572-0012_0001.htm" TargetMode="External"/><Relationship Id="rId473" Type="http://schemas.openxmlformats.org/officeDocument/2006/relationships/hyperlink" Target="https://advance.lexis.com/search?crid=93c9802a-075d-4d34-b2ef-bfa78342768b&amp;pdsearchterms=Md.%20HEALTH-GENERAL%20Code%20Ann.%20%C2%A7%2020-214&amp;pdbypasscitatordocs=False&amp;pdsourcegroupingtype=&amp;pdmfid=1000516&amp;pdisurlapi=true" TargetMode="External"/><Relationship Id="rId680" Type="http://schemas.openxmlformats.org/officeDocument/2006/relationships/hyperlink" Target="https://www.leg.state.nv.us/const/nvconst.html" TargetMode="External"/><Relationship Id="rId901" Type="http://schemas.openxmlformats.org/officeDocument/2006/relationships/hyperlink" Target="https://www.pacodeandbulletin.gov/Display/pacode?file=/secure/pacode/data/016/chapter51/s51.31.html" TargetMode="External"/><Relationship Id="rId1117" Type="http://schemas.openxmlformats.org/officeDocument/2006/relationships/hyperlink" Target="https://www.doe.virginia.gov/programs-services/student-services/attendance-school-engagement" TargetMode="External"/><Relationship Id="rId30" Type="http://schemas.openxmlformats.org/officeDocument/2006/relationships/hyperlink" Target="http://www.akleg.gov/basis/statutes.asp" TargetMode="External"/><Relationship Id="rId126" Type="http://schemas.openxmlformats.org/officeDocument/2006/relationships/hyperlink" Target="https://advance.lexis.com/api/document/collection/statutes-legislation/id/61P5-WWD1-DYDC-J0YX-00008-00?cite=C.R.S.%2025.5-10-235&amp;context=1000516" TargetMode="External"/><Relationship Id="rId333" Type="http://schemas.openxmlformats.org/officeDocument/2006/relationships/hyperlink" Target="https://www.ilga.gov/legislation/ilcs/ilcs4.asp?DocName=010500050HArt%2E+26&amp;ActID=1005&amp;ChapterID=17&amp;SeqStart=170200000&amp;SeqEnd=172900000" TargetMode="External"/><Relationship Id="rId540" Type="http://schemas.openxmlformats.org/officeDocument/2006/relationships/hyperlink" Target="http://www.legislature.mi.gov/(S(uogcjjw0uqsurdjpkyabok1l))/mileg.aspx?page=getObject&amp;objectName=mcl-380-1561" TargetMode="External"/><Relationship Id="rId778" Type="http://schemas.openxmlformats.org/officeDocument/2006/relationships/hyperlink" Target="https://www.nysenate.gov/legislation/laws/ISC/3221" TargetMode="External"/><Relationship Id="rId985" Type="http://schemas.openxmlformats.org/officeDocument/2006/relationships/hyperlink" Target="https://sdlegislature.gov/Statutes/Codified_Laws/2057123" TargetMode="External"/><Relationship Id="rId1170" Type="http://schemas.openxmlformats.org/officeDocument/2006/relationships/hyperlink" Target="https://code.wvlegislature.gov/16-2B-4/" TargetMode="External"/><Relationship Id="rId638" Type="http://schemas.openxmlformats.org/officeDocument/2006/relationships/hyperlink" Target="https://leg.mt.gov/bills/mca/title_0500/chapter_0050/part_0050/sections_index.html" TargetMode="External"/><Relationship Id="rId845" Type="http://schemas.openxmlformats.org/officeDocument/2006/relationships/hyperlink" Target="https://codes.ohio.gov/ohio-revised-code/section-4301.69" TargetMode="External"/><Relationship Id="rId1030" Type="http://schemas.openxmlformats.org/officeDocument/2006/relationships/hyperlink" Target="https://advance.lexis.com/documentpage/?pdmfid=1000516&amp;crid=3d1ee7d4-a0fb-4628-8a18-6a66c4c9971e&amp;nodeid=ABXAAGABEAAE&amp;nodepath=%2FROOT%2FABX%2FABXAAG%2FABXAAGABE%2FABXAAGABEAAE&amp;level=4&amp;haschildren=&amp;populated=false&amp;title=49-6-2904.+Rights+of+students.&amp;config=025054JABlOTJjNmIyNi0wYjI0LTRjZGEtYWE5ZC0zNGFhOWNhMjFlNDgKAFBvZENhdGFsb2cDFQ14bX2GfyBTaI9WcPX5&amp;pddocfullpath=%2Fshared%2Fdocument%2Fstatutes-legislation%2Furn%3AcontentItem%3A4X55-GPT0-R03N-K4M9-00008-00&amp;ecomp=8gf5kkk&amp;prid=c7c59603-65b7-4557-a68c-864a075b203c" TargetMode="External"/><Relationship Id="rId277" Type="http://schemas.openxmlformats.org/officeDocument/2006/relationships/hyperlink" Target="https://legislature.idaho.gov/statutesrules/idstat/Title18/T18CH6/SECT18-612/" TargetMode="External"/><Relationship Id="rId400" Type="http://schemas.openxmlformats.org/officeDocument/2006/relationships/hyperlink" Target="https://apps.legislature.ky.gov/law/statutes/statute.aspx?id=30643" TargetMode="External"/><Relationship Id="rId484" Type="http://schemas.openxmlformats.org/officeDocument/2006/relationships/hyperlink" Target="https://mgaleg.maryland.gov/2012rs/chapters_noln/Ch_2_hb0438T.pdf" TargetMode="External"/><Relationship Id="rId705" Type="http://schemas.openxmlformats.org/officeDocument/2006/relationships/hyperlink" Target="http://www.gencourt.state.nh.us/rsa/html/XV/193/193-1.htm" TargetMode="External"/><Relationship Id="rId1128" Type="http://schemas.openxmlformats.org/officeDocument/2006/relationships/hyperlink" Target="https://app.leg.wa.gov/RCW/default.aspx?cite=9.02.150" TargetMode="External"/><Relationship Id="rId137" Type="http://schemas.openxmlformats.org/officeDocument/2006/relationships/hyperlink" Target="https://advance.lexis.com/documentpage/?pdmfid=1000516&amp;crid=ac3941da-d951-43e8-9ec7-c3195280609b&amp;nodeid=AATAAGAAEAAE&amp;nodepath=%2FROOT%2FAAT%2FAATAAG%2FAATAAGAAE%2FAATAAGAAEAAE&amp;level=4&amp;haschildren=&amp;populated=false&amp;title=19-3-304.+Persons+required+to+report+child+abuse+or+neglect.&amp;config=014FJAAyNGJkY2Y4Zi1mNjgyLTRkN2YtYmE4OS03NTYzNzYzOTg0OGEKAFBvZENhdGFsb2d592qv2Kywlf8caKqYROP5&amp;pddocfullpath=%2Fshared%2Fdocument%2Fstatutes-legislation%2Furn%3AcontentItem%3A65HV-01K3-GXF6-847X-00008-00&amp;ecomp=8gf59kk&amp;prid=f71e017f-0e01-46e5-ad96-77cc30a465be" TargetMode="External"/><Relationship Id="rId344" Type="http://schemas.openxmlformats.org/officeDocument/2006/relationships/hyperlink" Target="https://iga.in.gov/legislative/laws/2022/ic/titles/7.1" TargetMode="External"/><Relationship Id="rId691" Type="http://schemas.openxmlformats.org/officeDocument/2006/relationships/hyperlink" Target="http://www.gencourt.state.nh.us/rsa/html/xxxvii/420-a/420-a-mrg.htm" TargetMode="External"/><Relationship Id="rId789" Type="http://schemas.openxmlformats.org/officeDocument/2006/relationships/hyperlink" Target="https://www.nysenate.gov/legislation/laws/PBH/2164" TargetMode="External"/><Relationship Id="rId912" Type="http://schemas.openxmlformats.org/officeDocument/2006/relationships/hyperlink" Target="https://www.pacodeandbulletin.gov/Display/pacode?file=/secure/pacode/data/016/chapter51/s51.42.html" TargetMode="External"/><Relationship Id="rId996" Type="http://schemas.openxmlformats.org/officeDocument/2006/relationships/hyperlink" Target="https://sdlegislature.gov/Statutes/Codified_Laws/2042000" TargetMode="External"/><Relationship Id="rId41" Type="http://schemas.openxmlformats.org/officeDocument/2006/relationships/hyperlink" Target="https://www.akleg.gov/basis/statutes.asp" TargetMode="External"/><Relationship Id="rId551" Type="http://schemas.openxmlformats.org/officeDocument/2006/relationships/hyperlink" Target="https://www.revisor.mn.gov/statutes/cite/145.925" TargetMode="External"/><Relationship Id="rId649" Type="http://schemas.openxmlformats.org/officeDocument/2006/relationships/hyperlink" Target="https://leg.mt.gov/bills/mca/title_0200/chapter_0050/part_0010/section_0050/0200-0050-0010-0050.html" TargetMode="External"/><Relationship Id="rId856" Type="http://schemas.openxmlformats.org/officeDocument/2006/relationships/hyperlink" Target="https://www.oscn.net/applications/oscn/DeliverDocument.asp?CiteID=98168" TargetMode="External"/><Relationship Id="rId1181" Type="http://schemas.openxmlformats.org/officeDocument/2006/relationships/hyperlink" Target="https://code.wvlegislature.gov/18-8-1/" TargetMode="External"/><Relationship Id="rId190" Type="http://schemas.openxmlformats.org/officeDocument/2006/relationships/hyperlink" Target="https://education.delaware.gov/" TargetMode="External"/><Relationship Id="rId204" Type="http://schemas.openxmlformats.org/officeDocument/2006/relationships/hyperlink" Target="http://www.leg.state.fl.us/statutes/index.cfm?App_mode=Display_Statute&amp;Search_String=&amp;URL=0300-0399/0381/Sections/0381.0051.html" TargetMode="External"/><Relationship Id="rId288" Type="http://schemas.openxmlformats.org/officeDocument/2006/relationships/hyperlink" Target="https://legislature.idaho.gov/statutesrules/idstat/Title39/T39CH39/SECT39-3915/" TargetMode="External"/><Relationship Id="rId411" Type="http://schemas.openxmlformats.org/officeDocument/2006/relationships/hyperlink" Target="https://apps.legislature.ky.gov/law/statutes/statute.aspx?id=51860" TargetMode="External"/><Relationship Id="rId509" Type="http://schemas.openxmlformats.org/officeDocument/2006/relationships/hyperlink" Target="https://malegislature.gov/Laws/GeneralLaws/PartIV/TitleI/Chapter272/Section21B" TargetMode="External"/><Relationship Id="rId1041" Type="http://schemas.openxmlformats.org/officeDocument/2006/relationships/hyperlink" Target="https://statutes.capitol.texas.gov/Docs/IN/htm/IN.1369.htm" TargetMode="External"/><Relationship Id="rId1139" Type="http://schemas.openxmlformats.org/officeDocument/2006/relationships/hyperlink" Target="https://app.leg.wa.gov/RCW/default.aspx?cite=9.02.150" TargetMode="External"/><Relationship Id="rId495" Type="http://schemas.openxmlformats.org/officeDocument/2006/relationships/hyperlink" Target="https://malegislature.gov/Laws/GeneralLaws/PartI/TitleVIII/Chapter54/Section86" TargetMode="External"/><Relationship Id="rId716" Type="http://schemas.openxmlformats.org/officeDocument/2006/relationships/hyperlink" Target="https://lis.njleg.state.nj.us/nxt/gateway.dll/statutes%2F1%2F112%2F1926" TargetMode="External"/><Relationship Id="rId923" Type="http://schemas.openxmlformats.org/officeDocument/2006/relationships/hyperlink" Target="http://webserver.rilin.state.ri.us/Statutes/TITLE23/23-17/23-17-11.HTM" TargetMode="External"/><Relationship Id="rId52" Type="http://schemas.openxmlformats.org/officeDocument/2006/relationships/hyperlink" Target="https://www.azleg.gov/viewdocument/?docName=https://www.azleg.gov/ars/13/03620.htm" TargetMode="External"/><Relationship Id="rId148" Type="http://schemas.openxmlformats.org/officeDocument/2006/relationships/hyperlink" Target="https://portal.ct.gov/-/media/sots/regulations/Title_19/013dpdf.pdf" TargetMode="External"/><Relationship Id="rId355" Type="http://schemas.openxmlformats.org/officeDocument/2006/relationships/hyperlink" Target="https://www.legis.iowa.gov/docs/code/146.1.pdf" TargetMode="External"/><Relationship Id="rId562" Type="http://schemas.openxmlformats.org/officeDocument/2006/relationships/hyperlink" Target="https://www.revisor.mn.gov/statutes/cite/340A.503" TargetMode="External"/><Relationship Id="rId1192" Type="http://schemas.openxmlformats.org/officeDocument/2006/relationships/hyperlink" Target="https://docs.legis.wisconsin.gov/statutes/statutes/253/09" TargetMode="External"/><Relationship Id="rId1206" Type="http://schemas.openxmlformats.org/officeDocument/2006/relationships/hyperlink" Target="https://docs.legis.wisconsin.gov/statutes/statutes/125/i/07" TargetMode="External"/><Relationship Id="rId215" Type="http://schemas.openxmlformats.org/officeDocument/2006/relationships/hyperlink" Target="http://www.leg.state.fl.us/Statutes/index.cfm?App_mode=Display_Statute&amp;Search_String=&amp;URL=0700-0799/0761/Sections/0761.061.html" TargetMode="External"/><Relationship Id="rId422" Type="http://schemas.openxmlformats.org/officeDocument/2006/relationships/hyperlink" Target="http://legis.la.gov/legis/Law.aspx?d=964996" TargetMode="External"/><Relationship Id="rId867" Type="http://schemas.openxmlformats.org/officeDocument/2006/relationships/hyperlink" Target="https://www.oscn.net/applications/oscn/DeliverDocument.asp?CiteID=479622" TargetMode="External"/><Relationship Id="rId1052" Type="http://schemas.openxmlformats.org/officeDocument/2006/relationships/hyperlink" Target="https://statutes.capitol.texas.gov/SOTWDocs/ED/htm/ED.38.htm" TargetMode="External"/><Relationship Id="rId299" Type="http://schemas.openxmlformats.org/officeDocument/2006/relationships/hyperlink" Target="https://www.ilga.gov/legislation/ilcs/ilcs3.asp?ActID=2082&amp;ChapterID=58" TargetMode="External"/><Relationship Id="rId727" Type="http://schemas.openxmlformats.org/officeDocument/2006/relationships/hyperlink" Target="https://lis.njleg.state.nj.us/nxt/gateway.dll/statutes%2F1%2F22143%2F22155" TargetMode="External"/><Relationship Id="rId934" Type="http://schemas.openxmlformats.org/officeDocument/2006/relationships/hyperlink" Target="http://webserver.rilin.state.ri.us/Statutes/TITLE23/23-17/23-17-11.HTM" TargetMode="External"/><Relationship Id="rId63" Type="http://schemas.openxmlformats.org/officeDocument/2006/relationships/hyperlink" Target="https://advance.lexis.com/api/document/collection/statutes-legislation/id/4WVG-2SY0-R03M-82DM-00008-00?cite=A.C.A.%20%C2%A7%2020-16-601&amp;context=1000516" TargetMode="External"/><Relationship Id="rId159" Type="http://schemas.openxmlformats.org/officeDocument/2006/relationships/hyperlink" Target="https://www.cga.ct.gov/current/pub/chap_815e.htm" TargetMode="External"/><Relationship Id="rId366" Type="http://schemas.openxmlformats.org/officeDocument/2006/relationships/hyperlink" Target="https://www.ksrevisor.org/statutes/chapters/ch25/025_011_0019.html" TargetMode="External"/><Relationship Id="rId573" Type="http://schemas.openxmlformats.org/officeDocument/2006/relationships/hyperlink" Target="https://advance.lexis.com/api/document/collection/statutes-legislation/id/8P6B-83C2-D6RV-H09M-00008-00?cite=Miss.%20Code%20Ann.%20%C2%A7%2041-107-5&amp;context=1000516" TargetMode="External"/><Relationship Id="rId780" Type="http://schemas.openxmlformats.org/officeDocument/2006/relationships/hyperlink" Target="https://www.nysenate.gov/legislation/laws/DOM/10-B" TargetMode="External"/><Relationship Id="rId1217"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226" Type="http://schemas.openxmlformats.org/officeDocument/2006/relationships/hyperlink" Target="https://advance.lexis.com/api/document/collection/statutes-legislation/id/6348-FV61-DYB7-W18R-00008-00?cite=O.C.G.A.%20%C2%A7%2016-12-142&amp;context=1000516" TargetMode="External"/><Relationship Id="rId433" Type="http://schemas.openxmlformats.org/officeDocument/2006/relationships/hyperlink" Target="https://legislature.maine.gov/statutes/22/title22sec1591.html" TargetMode="External"/><Relationship Id="rId878" Type="http://schemas.openxmlformats.org/officeDocument/2006/relationships/hyperlink" Target="https://www.oregonlegislature.gov/bills_laws/ors/ors435.html" TargetMode="External"/><Relationship Id="rId1063" Type="http://schemas.openxmlformats.org/officeDocument/2006/relationships/hyperlink" Target="https://le.utah.gov/xcode/Title76/Chapter7/76-7-S306.html" TargetMode="External"/><Relationship Id="rId640" Type="http://schemas.openxmlformats.org/officeDocument/2006/relationships/hyperlink" Target="https://leg.mt.gov/bills/mca/title_0490/chapter_0020/part_0030/section_0030/0490-0020-0030-0030.html" TargetMode="External"/><Relationship Id="rId738" Type="http://schemas.openxmlformats.org/officeDocument/2006/relationships/hyperlink" Target="https://lawatlas.org/datasets/procedural-protections-in-reproductive-health-care-conscience-laws" TargetMode="External"/><Relationship Id="rId945" Type="http://schemas.openxmlformats.org/officeDocument/2006/relationships/hyperlink" Target="http://webserver.rilin.state.ri.us/Statutes/TITLE42/42-80.1/42-80.1-3.HTM" TargetMode="External"/><Relationship Id="rId74" Type="http://schemas.openxmlformats.org/officeDocument/2006/relationships/hyperlink" Target="https://advance.lexis.com/documentpage/?pdmfid=1000516&amp;crid=8e5beb82-d57d-4b33-9dd2-5495f5a4f98f&amp;nodeid=AAUAACAALAADAAF&amp;nodepath=%2FROOT%2FAAU%2FAAUAAC%2FAAUAACAAL%2FAAUAACAALAAD%2FAAUAACAALAADAAF&amp;level=5&amp;haschildren=&amp;populated=false&amp;title=20-16-304.+Public+policy+%E2%80%94+Availability+of+procedures%2C+supplies%2C+and+information+%E2%80%94+Exceptions.&amp;config=00JAA2ZjZiM2VhNS0wNTVlLTQ3NzUtYjQzYy0yYWZmODJiODRmMDYKAFBvZENhdGFsb2fXiYCnsel0plIgqpYkw9PK&amp;pddocfullpath=%2Fshared%2Fdocument%2Fstatutes-legislation%2Furn%3AcontentItem%3A4WVG-2SY0-R03M-82D0-00008-00&amp;ecomp=_g1_kkk&amp;prid=f87a2505-53fa-460b-85f8-0247b5c7eb78" TargetMode="External"/><Relationship Id="rId377" Type="http://schemas.openxmlformats.org/officeDocument/2006/relationships/hyperlink" Target="https://www.ksrevisor.org/statutes/chapters/ch65/065_004_0046.html" TargetMode="External"/><Relationship Id="rId500" Type="http://schemas.openxmlformats.org/officeDocument/2006/relationships/hyperlink" Target="https://malegislature.gov/Laws/GeneralLaws/PartI/TitleXVI/Chapter112/Section12I" TargetMode="External"/><Relationship Id="rId584" Type="http://schemas.openxmlformats.org/officeDocument/2006/relationships/hyperlink" Target="https://advance.lexis.com/api/document/collection/statutes-legislation/id/8P6B-83C2-D6RV-H09M-00008-00?cite=Miss.%20Code%20Ann.%20%C2%A7%2041-107-5&amp;context=1000516" TargetMode="External"/><Relationship Id="rId805" Type="http://schemas.openxmlformats.org/officeDocument/2006/relationships/hyperlink" Target="https://www.ncleg.net/EnactedLegislation/Statutes/HTML/BySection/Chapter_130A/GS_130A-157.html" TargetMode="External"/><Relationship Id="rId1130" Type="http://schemas.openxmlformats.org/officeDocument/2006/relationships/hyperlink" Target="https://app.leg.wa.gov/RCW/default.aspx?cite=9.02.150" TargetMode="External"/><Relationship Id="rId1228" Type="http://schemas.openxmlformats.org/officeDocument/2006/relationships/hyperlink" Target="https://advance.lexis.com/api/document/collection/statutes-legislation/id/67TW-TP33-CGX8-04NN-00008-00?cite=Wyo.%20Stat.%20%C2%A7%2021-3-110&amp;context=1000516" TargetMode="External"/><Relationship Id="rId5" Type="http://schemas.openxmlformats.org/officeDocument/2006/relationships/hyperlink" Target="https://alisondb.legislature.state.al.us/alison/CodeOfAlabama/1975/22-21b-4.htm" TargetMode="External"/><Relationship Id="rId237" Type="http://schemas.openxmlformats.org/officeDocument/2006/relationships/hyperlink" Target="https://advance.lexis.com/documentpage/?pdmfid=1000516&amp;crid=04517115-0b75-48e0-b2bf-be520650fab6&amp;nodeid=ABFABCAAH&amp;nodepath=%2FROOT%2FABF%2FABFABC%2FABFABCAAH&amp;level=3&amp;haschildren=&amp;populated=false&amp;title=%C2%A7+31-20-6.+Exemptions+from+requirements+of+chapter&amp;config=00JAA1MDBlYzczZi1lYjFlLTQxMTgtYWE3OS02YTgyOGM2NWJlMDYKAFBvZENhdGFsb2feed0oM9qoQOMCSJFX5qkd&amp;pddocfullpath=%2Fshared%2Fdocument%2Fstatutes-legislation%2Furn%3AcontentItem%3A6338-9NF1-FFFC-B33Y-00008-00&amp;ecomp=_g1_kkk&amp;prid=0385294b-e8b4-431a-96d9-caf513a48101" TargetMode="External"/><Relationship Id="rId791" Type="http://schemas.openxmlformats.org/officeDocument/2006/relationships/hyperlink" Target="https://www.nysenate.gov/legislation/laws/EDN/3210" TargetMode="External"/><Relationship Id="rId889" Type="http://schemas.openxmlformats.org/officeDocument/2006/relationships/hyperlink" Target="https://www.oregonlegislature.gov/bills_laws/ors/ors743A.html" TargetMode="External"/><Relationship Id="rId1074" Type="http://schemas.openxmlformats.org/officeDocument/2006/relationships/hyperlink" Target="https://le.utah.gov/xcode/Title53G/Chapter9/53G-9-S303.html" TargetMode="External"/><Relationship Id="rId444" Type="http://schemas.openxmlformats.org/officeDocument/2006/relationships/hyperlink" Target="https://legislature.maine.gov/statutes/34-B/title34-Bsec7016.html" TargetMode="External"/><Relationship Id="rId651" Type="http://schemas.openxmlformats.org/officeDocument/2006/relationships/hyperlink" Target="https://nebraskalegislature.gov/laws/statutes.php?statute=32-938" TargetMode="External"/><Relationship Id="rId749" Type="http://schemas.openxmlformats.org/officeDocument/2006/relationships/hyperlink" Target="https://nmonesource.com/nmos/nmsa/en/item/4384/index.do" TargetMode="External"/><Relationship Id="rId290" Type="http://schemas.openxmlformats.org/officeDocument/2006/relationships/hyperlink" Target="https://legislature.idaho.gov/statutesrules/idstat/Title23/T23CH6/SECT23-603/" TargetMode="External"/><Relationship Id="rId304" Type="http://schemas.openxmlformats.org/officeDocument/2006/relationships/hyperlink" Target="https://www.ilga.gov/legislation/ilcs/ilcs3.asp?ActID=2082&amp;ChapterID=58" TargetMode="External"/><Relationship Id="rId388" Type="http://schemas.openxmlformats.org/officeDocument/2006/relationships/hyperlink" Target="http://www.ksrevisor.org/statutes/chapters/ch72/072_031_0021.html" TargetMode="External"/><Relationship Id="rId511" Type="http://schemas.openxmlformats.org/officeDocument/2006/relationships/hyperlink" Target="https://malegislature.gov/Laws/GeneralLaws/PartIV/TitleI/Chapter272/Section21B" TargetMode="External"/><Relationship Id="rId609" Type="http://schemas.openxmlformats.org/officeDocument/2006/relationships/hyperlink" Target="https://www.revisor.mo.gov/main/OneSection.aspx?section=197.032" TargetMode="External"/><Relationship Id="rId956" Type="http://schemas.openxmlformats.org/officeDocument/2006/relationships/hyperlink" Target="https://www.scstatehouse.gov/code/t44c041.php" TargetMode="External"/><Relationship Id="rId1141" Type="http://schemas.openxmlformats.org/officeDocument/2006/relationships/hyperlink" Target="https://apps.leg.wa.gov/rcw/default.aspx?cite=26.04.010" TargetMode="External"/><Relationship Id="rId85" Type="http://schemas.openxmlformats.org/officeDocument/2006/relationships/hyperlink" Target="https://advance.lexis.com/api/document/collection/statutes-legislation/id/4WM1-WKG0-R03M-R4XP-00008-00?cite=A.C.A.%20%C2%A7%203-3-202&amp;context=1000516" TargetMode="External"/><Relationship Id="rId150" Type="http://schemas.openxmlformats.org/officeDocument/2006/relationships/hyperlink" Target="https://portal.ct.gov/-/media/sots/regulations/Title_19/013dpdf.pdf" TargetMode="External"/><Relationship Id="rId595" Type="http://schemas.openxmlformats.org/officeDocument/2006/relationships/hyperlink" Target="https://advance.lexis.com/api/document/collection/statutes-legislation/id/8P6B-7Y92-8T6X-73X6-00008-00?cite=Miss.%20Code%20Ann.%20%C2%A7%2011-62-5&amp;context=1000516" TargetMode="External"/><Relationship Id="rId816" Type="http://schemas.openxmlformats.org/officeDocument/2006/relationships/hyperlink" Target="https://ndlegis.gov/cencode/t23c16.pdf" TargetMode="External"/><Relationship Id="rId1001" Type="http://schemas.openxmlformats.org/officeDocument/2006/relationships/hyperlink" Target="https://advance.lexis.com/api/document/collection/statutes-legislation/id/50J2-V4R0-R03M-S463-00008-00?cite=Tenn.%20Code%20Ann.%20%C2%A7%2039-15-204&amp;context=1000516" TargetMode="External"/><Relationship Id="rId248" Type="http://schemas.openxmlformats.org/officeDocument/2006/relationships/hyperlink" Target="https://advance.lexis.com/documentpage/?pdmfid=1000516&amp;crid=00cc6fb0-a03a-499e-bf45-2b4421b48fbd&amp;nodeid=AADAAEAADAAG&amp;nodepath=%2fROOT%2fAAD%2fAADAAE%2fAADAAEAAD%2fAADAAEAADAAG&amp;level=4&amp;haschildren=&amp;populated=false&amp;title=3-3-23.+Furnishing+to%2c+purchase+of%2c+or+possession+by+persons+under+21+years+of+age+of+alcoholic+beverages%3b+identification%3b+serving%2c+or+handling+by+persons+under+21+years+of+age+in+the+course+of+employment%3b+seller%E2%80%99s+receipt+of+false+identification%3b+immunity+for+seeking+medical+assistance+for+alcohol+related+overdose.&amp;config=00JAA1MDBlYzczZi1lYjFlLTQxMTgtYWE3OS02YTgyOGM2NWJlMDYKAFBvZENhdGFsb2feed0oM9qoQOMCSJFX5qkd&amp;pddocfullpath=%2fshared%2fdocument%2fstatutes-legislation%2furn%3acontentItem%3a6348-FRF1-DYB7-W0PT-00008-00&amp;ecomp=vgf5kkk&amp;prid=a69defec-51b7-49ce-b984-9273d677cdc5" TargetMode="External"/><Relationship Id="rId455" Type="http://schemas.openxmlformats.org/officeDocument/2006/relationships/hyperlink" Target="https://legislature.maine.gov/statutes/19-A/title19-Asec655.html" TargetMode="External"/><Relationship Id="rId662" Type="http://schemas.openxmlformats.org/officeDocument/2006/relationships/hyperlink" Target="https://nebraskalegislature.gov/laws/statutes.php?statute=79-221" TargetMode="External"/><Relationship Id="rId1085" Type="http://schemas.openxmlformats.org/officeDocument/2006/relationships/hyperlink" Target="https://legislature.vermont.gov/statutes/section/09/139/04502" TargetMode="External"/><Relationship Id="rId12" Type="http://schemas.openxmlformats.org/officeDocument/2006/relationships/hyperlink" Target="https://alisondb.legislature.state.al.us/alison/CodeOfAlabama/1975/22-21b-4.htm" TargetMode="External"/><Relationship Id="rId108" Type="http://schemas.openxmlformats.org/officeDocument/2006/relationships/hyperlink" Target="https://leginfo.legislature.ca.gov/faces/codes_displayText.xhtml?lawCode=FAM&amp;division=3.&amp;title=&amp;part=3.&amp;chapter=1.&amp;article=" TargetMode="External"/><Relationship Id="rId315" Type="http://schemas.openxmlformats.org/officeDocument/2006/relationships/hyperlink" Target="https://www.ilga.gov/legislation/ilcs/ilcs3.asp?ActID=2082&amp;ChapterID=58" TargetMode="External"/><Relationship Id="rId522" Type="http://schemas.openxmlformats.org/officeDocument/2006/relationships/hyperlink" Target="https://www.doe.mass.edu/sfs/attendance/" TargetMode="External"/><Relationship Id="rId967" Type="http://schemas.openxmlformats.org/officeDocument/2006/relationships/hyperlink" Target="https://www.scstatehouse.gov/code/t44c139.php" TargetMode="External"/><Relationship Id="rId1152" Type="http://schemas.openxmlformats.org/officeDocument/2006/relationships/hyperlink" Target="https://apps.leg.wa.gov/wac/default.aspx?cite=392-401-020" TargetMode="External"/><Relationship Id="rId96" Type="http://schemas.openxmlformats.org/officeDocument/2006/relationships/hyperlink" Target="https://leginfo.legislature.ca.gov/faces/codes_displayText.xhtml?lawCode=HSC&amp;division=106.&amp;title=&amp;part=2.&amp;chapter=2.&amp;article=2." TargetMode="External"/><Relationship Id="rId161" Type="http://schemas.openxmlformats.org/officeDocument/2006/relationships/hyperlink" Target="https://www.cga.ct.gov/current/pub/chap_545.htm" TargetMode="External"/><Relationship Id="rId399" Type="http://schemas.openxmlformats.org/officeDocument/2006/relationships/hyperlink" Target="https://apps.legislature.ky.gov/law/statutes/statute.aspx?id=30643" TargetMode="External"/><Relationship Id="rId827" Type="http://schemas.openxmlformats.org/officeDocument/2006/relationships/hyperlink" Target="https://codes.ohio.gov/ohio-revised-code/section-4731.91" TargetMode="External"/><Relationship Id="rId1012" Type="http://schemas.openxmlformats.org/officeDocument/2006/relationships/hyperlink" Target="https://advance.lexis.com/api/document/collection/statutes-legislation/id/4X9B-PFK0-R03N-90S9-00008-00?cite=Tenn.%20Code%20Ann.%20%C2%A7%2068-34-104&amp;context=1000516" TargetMode="External"/><Relationship Id="rId259" Type="http://schemas.openxmlformats.org/officeDocument/2006/relationships/hyperlink" Target="https://www.capitol.hawaii.gov/hrscurrent/Vol10_Ch0436-0474/HRS0453/HRS_0453-0016.htm" TargetMode="External"/><Relationship Id="rId466" Type="http://schemas.openxmlformats.org/officeDocument/2006/relationships/hyperlink" Target="https://www.maine.gov/doe/sites/maine.gov.doe/files/inline-files/ComprehensiveAttendanceResource%20Guide.pdf" TargetMode="External"/><Relationship Id="rId673" Type="http://schemas.openxmlformats.org/officeDocument/2006/relationships/hyperlink" Target="https://www.leg.state.nv.us/nrs/nrs-632.html" TargetMode="External"/><Relationship Id="rId880" Type="http://schemas.openxmlformats.org/officeDocument/2006/relationships/hyperlink" Target="https://www.oregonlegislature.gov/bills_laws/ors/ors435.html" TargetMode="External"/><Relationship Id="rId1096" Type="http://schemas.openxmlformats.org/officeDocument/2006/relationships/hyperlink" Target="https://law.lis.virginia.gov/vacode/18.2-75/" TargetMode="External"/><Relationship Id="rId23" Type="http://schemas.openxmlformats.org/officeDocument/2006/relationships/hyperlink" Target="https://www.alabamaachieves.org/wp-content/uploads/2022/02/PS_202224_AmendedAlabamaAttendanceManual2422_V1.0.pdf" TargetMode="External"/><Relationship Id="rId119" Type="http://schemas.openxmlformats.org/officeDocument/2006/relationships/hyperlink" Target="https://www.cde.ca.gov/ls/ai/sb/sarbhandbook.asp" TargetMode="External"/><Relationship Id="rId326" Type="http://schemas.openxmlformats.org/officeDocument/2006/relationships/hyperlink" Target="https://www.ilga.gov/legislation/ilcs/ilcs4.asp?ActID=2086&amp;ChapterID=59&amp;SeqStart=900000&amp;SeqEnd=3000000" TargetMode="External"/><Relationship Id="rId533" Type="http://schemas.openxmlformats.org/officeDocument/2006/relationships/hyperlink" Target="https://www.michigan.gov/documents/Declaratory_Ruling_7-26-06_169371_7.pdf" TargetMode="External"/><Relationship Id="rId978" Type="http://schemas.openxmlformats.org/officeDocument/2006/relationships/hyperlink" Target="https://www.scstatehouse.gov/code/t59c001.php" TargetMode="External"/><Relationship Id="rId1163" Type="http://schemas.openxmlformats.org/officeDocument/2006/relationships/hyperlink" Target="https://code.wvlegislature.gov/16-11-1/" TargetMode="External"/><Relationship Id="rId740" Type="http://schemas.openxmlformats.org/officeDocument/2006/relationships/hyperlink" Target="https://lawatlas.org/datasets/procedural-protections-in-reproductive-health-care-conscience-laws" TargetMode="External"/><Relationship Id="rId838" Type="http://schemas.openxmlformats.org/officeDocument/2006/relationships/hyperlink" Target="https://codes.ohio.gov/ohio-revised-code/section-4743.10" TargetMode="External"/><Relationship Id="rId1023" Type="http://schemas.openxmlformats.org/officeDocument/2006/relationships/hyperlink" Target="https://advance.lexis.com/api/document/collection/statutes-legislation/id/4X9B-PFK0-R03N-90S9-00008-00?cite=Tenn.%20Code%20Ann.%20%C2%A7%2068-34-104&amp;context=1000516" TargetMode="External"/><Relationship Id="rId172" Type="http://schemas.openxmlformats.org/officeDocument/2006/relationships/hyperlink" Target="https://delcode.delaware.gov/title24/c017/sc09/index.html" TargetMode="External"/><Relationship Id="rId477" Type="http://schemas.openxmlformats.org/officeDocument/2006/relationships/hyperlink" Target="https://advance.lexis.com/api/document/collection/statutes-legislation/id/63NX-7CT1-JGPY-X472-00008-00?cite=Md.%20HEALTH-GENERAL%20Code%20Ann.%20%C2%A7%2020-214&amp;context=1000516" TargetMode="External"/><Relationship Id="rId600" Type="http://schemas.openxmlformats.org/officeDocument/2006/relationships/hyperlink" Target="https://advance.lexis.com/documentpage/?pdmfid=1000516&amp;crid=673ccd7a-18e1-44dd-a5ea-e60fbfbd8d4a&amp;nodeid=ABJAACABI&amp;nodepath=%2fROOT%2fABJ%2fABJAAC%2fABJAACABI&amp;level=3&amp;haschildren=&amp;populated=false&amp;title=%C2%A7+67-3-54.+Exemption+for+person+over+age+18+but+less+than+21%3b+parental+consent%3b+military+personnel%3b+employee+of+establishment+licensed+to+sell+light+wine%2c+light+spirit+product+or+beer.&amp;config=00JABhZDIzMTViZS04NjcxLTQ1MDItOTllOS03MDg0ZTQxYzU4ZTQKAFBvZENhdGFsb2f8inKxYiqNVSihJeNKRlUp&amp;pddocfullpath=%2fshared%2fdocument%2fstatutes-legislation%2furn%3acontentItem%3a605H-JY43-CH1B-T0V3-00008-00&amp;ecomp=vgf5kkk&amp;prid=d7a5528c-5326-4658-bd11-9410b8d32893" TargetMode="External"/><Relationship Id="rId684" Type="http://schemas.openxmlformats.org/officeDocument/2006/relationships/hyperlink" Target="https://www.leg.state.nv.us/Division/Legal/LawLibrary/NRS/NRS-202.html" TargetMode="External"/><Relationship Id="rId1230" Type="http://schemas.openxmlformats.org/officeDocument/2006/relationships/hyperlink" Target="https://advance.lexis.com/api/document/collection/statutes-legislation/id/67TW-TP33-CGX8-04NN-00008-00?cite=Wyo.%20Stat.%20%C2%A7%2021-3-110&amp;context=1000516" TargetMode="External"/><Relationship Id="rId337" Type="http://schemas.openxmlformats.org/officeDocument/2006/relationships/hyperlink" Target="http://iga.in.gov/legislative/laws/2020/ic/titles/016" TargetMode="External"/><Relationship Id="rId891" Type="http://schemas.openxmlformats.org/officeDocument/2006/relationships/hyperlink" Target="https://www.oregonlegislature.gov/bills_laws/ors/ors419B.html" TargetMode="External"/><Relationship Id="rId905" Type="http://schemas.openxmlformats.org/officeDocument/2006/relationships/hyperlink" Target="https://www.pacodeandbulletin.gov/Display/pacode?file=/secure/pacode/data/016/chapter51/s51.43.html" TargetMode="External"/><Relationship Id="rId989" Type="http://schemas.openxmlformats.org/officeDocument/2006/relationships/hyperlink" Target="https://sdlegislature.gov/Statutes/19-19-505" TargetMode="External"/><Relationship Id="rId34" Type="http://schemas.openxmlformats.org/officeDocument/2006/relationships/hyperlink" Target="https://www.akleg.gov/basis/statutes.asp" TargetMode="External"/><Relationship Id="rId544" Type="http://schemas.openxmlformats.org/officeDocument/2006/relationships/hyperlink" Target="https://www.revisor.mn.gov/statutes/cite/145.414" TargetMode="External"/><Relationship Id="rId751" Type="http://schemas.openxmlformats.org/officeDocument/2006/relationships/hyperlink" Target="https://nmonesource.com/nmos/nmsa/en/item/4384/index.do" TargetMode="External"/><Relationship Id="rId849" Type="http://schemas.openxmlformats.org/officeDocument/2006/relationships/hyperlink" Target="https://codes.ohio.gov/ohio-administrative-code/rule-3301-69-02" TargetMode="External"/><Relationship Id="rId1174" Type="http://schemas.openxmlformats.org/officeDocument/2006/relationships/hyperlink" Target="https://code.wvlegislature.gov/16-2B-4/" TargetMode="External"/><Relationship Id="rId183" Type="http://schemas.openxmlformats.org/officeDocument/2006/relationships/hyperlink" Target="https://delcode.delaware.gov/title13/c001/sc01/" TargetMode="External"/><Relationship Id="rId390" Type="http://schemas.openxmlformats.org/officeDocument/2006/relationships/hyperlink" Target="https://apps.legislature.ky.gov/law/statutes/statute.aspx?id=52127" TargetMode="External"/><Relationship Id="rId404" Type="http://schemas.openxmlformats.org/officeDocument/2006/relationships/hyperlink" Target="https://apps.legislature.ky.gov/law/statutes/statute.aspx?id=30643" TargetMode="External"/><Relationship Id="rId611" Type="http://schemas.openxmlformats.org/officeDocument/2006/relationships/hyperlink" Target="https://www.revisor.mo.gov/main/OneSection.aspx?section=197.032" TargetMode="External"/><Relationship Id="rId1034" Type="http://schemas.openxmlformats.org/officeDocument/2006/relationships/hyperlink" Target="https://statutes.capitol.texas.gov/Docs/OC/htm/OC.103.htm" TargetMode="External"/><Relationship Id="rId250" Type="http://schemas.openxmlformats.org/officeDocument/2006/relationships/hyperlink" Target="https://advance.lexis.com/api/document/collection/statutes-legislation/id/6348-FW31-DYB7-W15Y-00008-00?cite=O.C.G.A.%20%C2%A7%2020-2-771&amp;context=1000516" TargetMode="External"/><Relationship Id="rId488" Type="http://schemas.openxmlformats.org/officeDocument/2006/relationships/hyperlink" Target="https://mgaleg.maryland.gov/2012rs/chapters_noln/Ch_2_hb0438T.pdf" TargetMode="External"/><Relationship Id="rId695" Type="http://schemas.openxmlformats.org/officeDocument/2006/relationships/hyperlink" Target="http://www.gencourt.state.nh.us/rsa/html/XLIII/457/457-37.htm" TargetMode="External"/><Relationship Id="rId709" Type="http://schemas.openxmlformats.org/officeDocument/2006/relationships/hyperlink" Target="https://lis.njleg.state.nj.us/nxt/gateway.dll/statutes%2F1%2F112%2F1926" TargetMode="External"/><Relationship Id="rId916" Type="http://schemas.openxmlformats.org/officeDocument/2006/relationships/hyperlink" Target="https://www.legis.state.pa.us/cfdocs/Legis/LI/uconsCheck.cfm?txtType=HTM&amp;yr=2002&amp;sessInd=0&amp;smthLwInd=0&amp;act=0214." TargetMode="External"/><Relationship Id="rId1101" Type="http://schemas.openxmlformats.org/officeDocument/2006/relationships/hyperlink" Target="https://law.lis.virginia.gov/vacode/title18.2/chapter4/section18.2-75/" TargetMode="External"/><Relationship Id="rId45" Type="http://schemas.openxmlformats.org/officeDocument/2006/relationships/hyperlink" Target="https://www.azleg.gov/viewdocument/?docName=https://www.azleg.gov/ars/36/02154.htm" TargetMode="External"/><Relationship Id="rId110" Type="http://schemas.openxmlformats.org/officeDocument/2006/relationships/hyperlink" Target="https://leginfo.legislature.ca.gov/faces/codes_displayText.xhtml?lawCode=FAM&amp;division=3.&amp;title=&amp;part=3.&amp;chapter=1.&amp;article=" TargetMode="External"/><Relationship Id="rId348" Type="http://schemas.openxmlformats.org/officeDocument/2006/relationships/hyperlink" Target="https://www.in.gov/doe/files/Attendance-Guidelines-2021.pdf" TargetMode="External"/><Relationship Id="rId555" Type="http://schemas.openxmlformats.org/officeDocument/2006/relationships/hyperlink" Target="https://www.revisor.mn.gov/statutes/cite/517.09" TargetMode="External"/><Relationship Id="rId762" Type="http://schemas.openxmlformats.org/officeDocument/2006/relationships/hyperlink" Target="https://nmonesource.com/nmos/nmsa/en/item/4368/index.do" TargetMode="External"/><Relationship Id="rId1185" Type="http://schemas.openxmlformats.org/officeDocument/2006/relationships/hyperlink" Target="https://docs.legis.wisconsin.gov/statutes/statutes/253/09/1" TargetMode="External"/><Relationship Id="rId194" Type="http://schemas.openxmlformats.org/officeDocument/2006/relationships/hyperlink" Target="http://www.leg.state.fl.us/statutes/index.cfm?App_mode=Display_Statute&amp;Search_String=&amp;URL=0300-0399/0390/Sections/0390.0111.html" TargetMode="External"/><Relationship Id="rId208" Type="http://schemas.openxmlformats.org/officeDocument/2006/relationships/hyperlink" Target="http://www.leg.state.fl.us/statutes/index.cfm?App_mode=Display_Statute&amp;Search_String=&amp;URL=0300-0399/0381/Sections/0381.0051.html" TargetMode="External"/><Relationship Id="rId415" Type="http://schemas.openxmlformats.org/officeDocument/2006/relationships/hyperlink" Target="https://education.ky.gov/districts/enrol/Documents/2022-23%20Pupil%20Attendance%20Manual%20Final%208%2030%2022.pdf" TargetMode="External"/><Relationship Id="rId622" Type="http://schemas.openxmlformats.org/officeDocument/2006/relationships/hyperlink" Target="https://dese.mo.gov/governmental-affairs/freqaskques/Attendance" TargetMode="External"/><Relationship Id="rId1045" Type="http://schemas.openxmlformats.org/officeDocument/2006/relationships/hyperlink" Target="https://statutes.capitol.texas.gov/Docs/FA/htm/FA.2.htm" TargetMode="External"/><Relationship Id="rId261" Type="http://schemas.openxmlformats.org/officeDocument/2006/relationships/hyperlink" Target="https://www.capitol.hawaii.gov/hrscurrent/Vol09_Ch0431-0435H/HRS0431/HRS_0431-0010A-0116_0007.htm" TargetMode="External"/><Relationship Id="rId499" Type="http://schemas.openxmlformats.org/officeDocument/2006/relationships/hyperlink" Target="https://malegislature.gov/Laws/GeneralLaws/PartI/TitleXVI/Chapter112/Section12I" TargetMode="External"/><Relationship Id="rId927" Type="http://schemas.openxmlformats.org/officeDocument/2006/relationships/hyperlink" Target="http://webserver.rilin.state.ri.us/Statutes/TITLE23/23-17/23-17-11.HTM" TargetMode="External"/><Relationship Id="rId1112" Type="http://schemas.openxmlformats.org/officeDocument/2006/relationships/hyperlink" Target="https://law.lis.virginia.gov/vacode/title4.1/chapter3/section4.1-305/" TargetMode="External"/><Relationship Id="rId56" Type="http://schemas.openxmlformats.org/officeDocument/2006/relationships/hyperlink" Target="https://www.azleg.gov/viewdocument/?docName=https://www.azleg.gov/ars/15/00873.htm" TargetMode="External"/><Relationship Id="rId359" Type="http://schemas.openxmlformats.org/officeDocument/2006/relationships/hyperlink" Target="https://www.legis.iowa.gov/docs/code/514C.19.pdf" TargetMode="External"/><Relationship Id="rId566" Type="http://schemas.openxmlformats.org/officeDocument/2006/relationships/hyperlink" Target="https://www.revisor.mn.gov/statutes/cite/120A.22" TargetMode="External"/><Relationship Id="rId773"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196" Type="http://schemas.openxmlformats.org/officeDocument/2006/relationships/hyperlink" Target="https://docs.legis.wisconsin.gov/statutes/statutes/253/09" TargetMode="External"/><Relationship Id="rId121" Type="http://schemas.openxmlformats.org/officeDocument/2006/relationships/hyperlink" Target="https://www.cde.ca.gov/ls/ai/sb/sarbhandbook.asp" TargetMode="External"/><Relationship Id="rId219" Type="http://schemas.openxmlformats.org/officeDocument/2006/relationships/hyperlink" Target="http://www.leg.state.fl.us/statutes/index.cfm?App_mode=Display_Statute&amp;Search_String=&amp;URL=0500-0599/0562/Sections/0562.11.html" TargetMode="External"/><Relationship Id="rId426" Type="http://schemas.openxmlformats.org/officeDocument/2006/relationships/hyperlink" Target="https://legis.la.gov/Legis/Law.aspx?d=78725" TargetMode="External"/><Relationship Id="rId633" Type="http://schemas.openxmlformats.org/officeDocument/2006/relationships/hyperlink" Target="https://leg.mt.gov/bills/mca/title_0500/chapter_0050/part_0050/section_0030/0500-0050-0050-0030.html" TargetMode="External"/><Relationship Id="rId980" Type="http://schemas.openxmlformats.org/officeDocument/2006/relationships/hyperlink" Target="https://sdlegislature.gov/Statutes/Codified_Laws/2040876" TargetMode="External"/><Relationship Id="rId1056" Type="http://schemas.openxmlformats.org/officeDocument/2006/relationships/hyperlink" Target="https://le.utah.gov/xcode/Title20A/Chapter3A/20A-3a-S202.html" TargetMode="External"/><Relationship Id="rId840" Type="http://schemas.openxmlformats.org/officeDocument/2006/relationships/hyperlink" Target="https://codes.ohio.gov/ohio-revised-code/section-4743.10" TargetMode="External"/><Relationship Id="rId938" Type="http://schemas.openxmlformats.org/officeDocument/2006/relationships/hyperlink" Target="http://webserver.rilin.state.ri.us/Statutes/TITLE15/15-3/15-3-6.1.HTM" TargetMode="External"/><Relationship Id="rId67" Type="http://schemas.openxmlformats.org/officeDocument/2006/relationships/hyperlink" Target="https://advance.lexis.com/api/document/collection/statutes-legislation/id/62B4-FC90-R03K-P2KJ-00008-00?cite=A.C.A.%20%C2%A7%2017-80-504&amp;context=1000516" TargetMode="External"/><Relationship Id="rId272" Type="http://schemas.openxmlformats.org/officeDocument/2006/relationships/hyperlink" Target="https://www.capitol.hawaii.gov/hrscurrent/vol05_ch0261-0319/hrs0302a/hrs_0302a-1140.htm" TargetMode="External"/><Relationship Id="rId577" Type="http://schemas.openxmlformats.org/officeDocument/2006/relationships/hyperlink" Target="https://advance.lexis.com/api/document/collection/statutes-legislation/id/8P6B-83C2-D6RV-H09M-00008-00?cite=Miss.%20Code%20Ann.%20%C2%A7%2041-107-5&amp;context=1000516" TargetMode="External"/><Relationship Id="rId700" Type="http://schemas.openxmlformats.org/officeDocument/2006/relationships/hyperlink" Target="https://www.gencourt.state.nh.us/rsa/html/XIII/179/179-10.htm" TargetMode="External"/><Relationship Id="rId1123" Type="http://schemas.openxmlformats.org/officeDocument/2006/relationships/hyperlink" Target="https://lawatlas.org/datasets/procedural-protections-in-reproductive-health-care-conscience-laws" TargetMode="External"/><Relationship Id="rId132" Type="http://schemas.openxmlformats.org/officeDocument/2006/relationships/hyperlink" Target="https://advance.lexis.com/api/document/collection/statutes-legislation/id/630C-HWH3-GXJ9-34DC-00008-00?cite=C.R.S.%2025-6-102&amp;context=1000516" TargetMode="External"/><Relationship Id="rId784" Type="http://schemas.openxmlformats.org/officeDocument/2006/relationships/hyperlink" Target="https://www.nysenate.gov/legislation/laws/DOM/10-B" TargetMode="External"/><Relationship Id="rId991" Type="http://schemas.openxmlformats.org/officeDocument/2006/relationships/hyperlink" Target="https://sdlegislature.gov/Statutes/Codified_Laws/2059080" TargetMode="External"/><Relationship Id="rId1067" Type="http://schemas.openxmlformats.org/officeDocument/2006/relationships/hyperlink" Target="https://le.utah.gov/xcode/Title63G/Chapter20/63G-20-S102.html" TargetMode="External"/><Relationship Id="rId437" Type="http://schemas.openxmlformats.org/officeDocument/2006/relationships/hyperlink" Target="https://legislature.maine.gov/statutes/22/title22sec1591.html" TargetMode="External"/><Relationship Id="rId644" Type="http://schemas.openxmlformats.org/officeDocument/2006/relationships/hyperlink" Target="https://leg.mt.gov/bills/mca/title_0450/chapter_0050/part_0060/section_0240/0450-0050-0060-0240.html" TargetMode="External"/><Relationship Id="rId851" Type="http://schemas.openxmlformats.org/officeDocument/2006/relationships/hyperlink" Target="https://www.oscn.net/applications/oscn/DeliverDocument.asp?CiteID=78713" TargetMode="External"/><Relationship Id="rId283" Type="http://schemas.openxmlformats.org/officeDocument/2006/relationships/hyperlink" Target="https://legislature.idaho.gov/statutesrules/idstat/Title39/T39CH39/SECT39-3915/" TargetMode="External"/><Relationship Id="rId490" Type="http://schemas.openxmlformats.org/officeDocument/2006/relationships/hyperlink" Target="https://mgaleg.maryland.gov/mgawebsite/laws/StatuteText?article=gcr&amp;section=10-114&amp;enactments=false" TargetMode="External"/><Relationship Id="rId504" Type="http://schemas.openxmlformats.org/officeDocument/2006/relationships/hyperlink" Target="https://malegislature.gov/Laws/GeneralLaws/PartIV/TitleI/Chapter272/Section21B" TargetMode="External"/><Relationship Id="rId711" Type="http://schemas.openxmlformats.org/officeDocument/2006/relationships/hyperlink" Target="https://lis.njleg.state.nj.us/nxt/gateway.dll/statutes%2F1%2F112%2F1927" TargetMode="External"/><Relationship Id="rId949" Type="http://schemas.openxmlformats.org/officeDocument/2006/relationships/hyperlink" Target="http://webserver.rilegislature.gov/Statutes/TITLE16/16-19/16-19-1.htm" TargetMode="External"/><Relationship Id="rId1134" Type="http://schemas.openxmlformats.org/officeDocument/2006/relationships/hyperlink" Target="https://app.leg.wa.gov/RCW/default.aspx?cite=9.02.150" TargetMode="External"/><Relationship Id="rId78" Type="http://schemas.openxmlformats.org/officeDocument/2006/relationships/hyperlink" Target="https://advance.lexis.com/api/document/collection/statutes-legislation/id/4WVG-2SY0-R03M-82D0-00008-00?cite=A.C.A.%20%C2%A7%2020-16-304&amp;context=1000516" TargetMode="External"/><Relationship Id="rId143" Type="http://schemas.openxmlformats.org/officeDocument/2006/relationships/hyperlink" Target="https://advance.lexis.com/documentpage/?pdmfid=1000516&amp;crid=9e406b8c-737f-4811-bed0-221a1d954dbc&amp;nodeid=AAWAAEAAHAACAAF&amp;nodepath=%2fROOT%2fAAW%2fAAWAAE%2fAAWAAEAAH%2fAAWAAEAAHAAC%2fAAWAAEAAHAACAAF&amp;level=5&amp;haschildren=&amp;populated=false&amp;title=22-33-104.+Compulsory+school+attendance.&amp;config=014FJAAyNGJkY2Y4Zi1mNjgyLTRkN2YtYmE4OS03NTYzNzYzOTg0OGEKAFBvZENhdGFsb2d592qv2Kywlf8caKqYROP5&amp;pddocfullpath=%2fshared%2fdocument%2fstatutes-legislation%2furn%3acontentItem%3a61P5-WTJ1-DYDC-J36X-00008-00&amp;ecomp=8gf59kk&amp;prid=519d65ef-167d-4781-8c0b-ccbec60b26b4" TargetMode="External"/><Relationship Id="rId350" Type="http://schemas.openxmlformats.org/officeDocument/2006/relationships/hyperlink" Target="https://www.in.gov/doe/files/Attendance-Guidelines-2021.pdf" TargetMode="External"/><Relationship Id="rId588" Type="http://schemas.openxmlformats.org/officeDocument/2006/relationships/hyperlink" Target="https://advance.lexis.com/api/document/collection/statutes-legislation/id/8P6B-83C2-D6RV-H09M-00008-00?cite=Miss.%20Code%20Ann.%20%C2%A7%2041-107-5&amp;context=1000516" TargetMode="External"/><Relationship Id="rId795" Type="http://schemas.openxmlformats.org/officeDocument/2006/relationships/hyperlink" Target="https://www.ncleg.net/enactedlegislation/statutes/html/bysection/chapter_14/gs_14-45.1.html" TargetMode="External"/><Relationship Id="rId809" Type="http://schemas.openxmlformats.org/officeDocument/2006/relationships/hyperlink" Target="https://www.ndlegis.gov/cencode/t16-1c07.pdf" TargetMode="External"/><Relationship Id="rId1201" Type="http://schemas.openxmlformats.org/officeDocument/2006/relationships/hyperlink" Target="https://docs.legis.wisconsin.gov/statutes/statutes/253/075" TargetMode="External"/><Relationship Id="rId9" Type="http://schemas.openxmlformats.org/officeDocument/2006/relationships/hyperlink" Target="https://alisondb.legislature.state.al.us/alison/CodeOfAlabama/1975/22-21b-4.htm" TargetMode="External"/><Relationship Id="rId210" Type="http://schemas.openxmlformats.org/officeDocument/2006/relationships/hyperlink" Target="http://www.leg.state.fl.us/statutes/index.cfm?App_mode=Display_Statute&amp;Search_String=&amp;URL=0300-0399/0381/Sections/0381.0051.html" TargetMode="External"/><Relationship Id="rId448" Type="http://schemas.openxmlformats.org/officeDocument/2006/relationships/hyperlink" Target="https://legislature.maine.gov/statutes/22/title22sec1903.html" TargetMode="External"/><Relationship Id="rId655" Type="http://schemas.openxmlformats.org/officeDocument/2006/relationships/hyperlink" Target="https://nebraskalegislature.gov/laws/statutes.php?statute=28-338" TargetMode="External"/><Relationship Id="rId862" Type="http://schemas.openxmlformats.org/officeDocument/2006/relationships/hyperlink" Target="https://www.oscn.net/applications/oscn/DeliverDocument.asp?CiteID=476108" TargetMode="External"/><Relationship Id="rId1078" Type="http://schemas.openxmlformats.org/officeDocument/2006/relationships/hyperlink" Target="https://www.schools.utah.gov/" TargetMode="External"/><Relationship Id="rId294" Type="http://schemas.openxmlformats.org/officeDocument/2006/relationships/hyperlink" Target="https://legislature.idaho.gov/statutesrules/idstat/Title33/T33CH2/SECT33-204/" TargetMode="External"/><Relationship Id="rId308" Type="http://schemas.openxmlformats.org/officeDocument/2006/relationships/hyperlink" Target="https://www.ilga.gov/legislation/ilcs/ilcs3.asp?ActID=2082&amp;ChapterID=58" TargetMode="External"/><Relationship Id="rId515" Type="http://schemas.openxmlformats.org/officeDocument/2006/relationships/hyperlink" Target="https://malegislature.gov/Laws/GeneralLaws/PartIV/TitleI/Chapter272/Section21B" TargetMode="External"/><Relationship Id="rId722" Type="http://schemas.openxmlformats.org/officeDocument/2006/relationships/hyperlink" Target="https://lis.njleg.state.nj.us/nxt/gateway.dll/statutes%2F1%2F11136%2F14162" TargetMode="External"/><Relationship Id="rId1145" Type="http://schemas.openxmlformats.org/officeDocument/2006/relationships/hyperlink" Target="https://apps.leg.wa.gov/rcw/default.aspx?cite=26.04.010" TargetMode="External"/><Relationship Id="rId89" Type="http://schemas.openxmlformats.org/officeDocument/2006/relationships/hyperlink" Target="https://advance.lexis.com/documentpage/?pdmfid=1000516&amp;crid=6f16c0b5-320c-4430-884a-5e3df575fe4a&amp;nodeid=AAGAACAAJAADAAK&amp;nodepath=%2FROOT%2FAAG%2FAAGAAC%2FAAGAACAAJ%2FAAGAACAAJAAD%2FAAGAACAAJAADAAK&amp;level=5&amp;haschildren=&amp;populated=false&amp;title=6-18-209.+Adoption+of+student+attendance+policies+%E2%80%94+Effect+of+unexcused+absences.&amp;config=00JAA2ZjZiM2VhNS0wNTVlLTQ3NzUtYjQzYy0yYWZmODJiODRmMDYKAFBvZENhdGFsb2fXiYCnsel0plIgqpYkw9PK&amp;pddocfullpath=%2Fshared%2Fdocument%2Fstatutes-legislation%2Furn%3AcontentItem%3A4WVD-8B90-R03K-N3PC-00008-00&amp;ecomp=8gf5kkk&amp;prid=e234efb3-c4cb-4f6c-8c08-e5b44c19e6fe" TargetMode="External"/><Relationship Id="rId154" Type="http://schemas.openxmlformats.org/officeDocument/2006/relationships/hyperlink" Target="https://www.cga.ct.gov/current/pub/chap_815e.htm" TargetMode="External"/><Relationship Id="rId361" Type="http://schemas.openxmlformats.org/officeDocument/2006/relationships/hyperlink" Target="https://www.legis.iowa.gov/docs/code/123.47.pdf" TargetMode="External"/><Relationship Id="rId599" Type="http://schemas.openxmlformats.org/officeDocument/2006/relationships/hyperlink" Target="https://advance.lexis.com/api/document/collection/statutes-legislation/id/605H-JVP3-GXJ9-33NP-00008-00?cite=Miss.%20Code%20Ann.%20%C2%A7%2067-3-53&amp;context=1000516" TargetMode="External"/><Relationship Id="rId1005" Type="http://schemas.openxmlformats.org/officeDocument/2006/relationships/hyperlink" Target="https://advance.lexis.com/api/document/collection/statutes-legislation/id/50J2-V4R0-R03M-S463-00008-00?cite=Tenn.%20Code%20Ann.%20%C2%A7%2039-15-204&amp;context=1000516" TargetMode="External"/><Relationship Id="rId1212"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459" Type="http://schemas.openxmlformats.org/officeDocument/2006/relationships/hyperlink" Target="https://legislature.maine.gov/statutes/19-A/title19-Asec655.html" TargetMode="External"/><Relationship Id="rId666" Type="http://schemas.openxmlformats.org/officeDocument/2006/relationships/hyperlink" Target="https://www.education.ne.gov/" TargetMode="External"/><Relationship Id="rId873" Type="http://schemas.openxmlformats.org/officeDocument/2006/relationships/hyperlink" Target="https://www.oscn.net/applications/oscn/DeliverDocument.asp?CiteID=90125" TargetMode="External"/><Relationship Id="rId1089" Type="http://schemas.openxmlformats.org/officeDocument/2006/relationships/hyperlink" Target="https://legislature.vermont.gov/statutes/section/07/021/00658" TargetMode="External"/><Relationship Id="rId16" Type="http://schemas.openxmlformats.org/officeDocument/2006/relationships/hyperlink" Target="https://alisondb.legislature.state.al.us/alison/CodeOfAlabama/1975/22-21b-4.htm" TargetMode="External"/><Relationship Id="rId221" Type="http://schemas.openxmlformats.org/officeDocument/2006/relationships/hyperlink" Target="http://www.leg.state.fl.us/statutes/index.cfm?App_mode=Display_Statute&amp;URL=0700-0799/0761/0761.html" TargetMode="External"/><Relationship Id="rId319" Type="http://schemas.openxmlformats.org/officeDocument/2006/relationships/hyperlink" Target="https://www.ilga.gov/legislation/ilcs/ilcs3.asp?ActID=2082&amp;ChapterID=58" TargetMode="External"/><Relationship Id="rId526" Type="http://schemas.openxmlformats.org/officeDocument/2006/relationships/hyperlink" Target="https://www.legislature.mi.gov/(S(c3ftwktj2qarvjlqk5e41qim))/mileg.aspx?page=getObject&amp;objectName=mcl-333-20182" TargetMode="External"/><Relationship Id="rId1156" Type="http://schemas.openxmlformats.org/officeDocument/2006/relationships/hyperlink" Target="https://code.wvlegislature.gov/16-2F-7/" TargetMode="External"/><Relationship Id="rId733" Type="http://schemas.openxmlformats.org/officeDocument/2006/relationships/hyperlink" Target="https://nmonesource.com/nmos/nmsa/en/item/4384/index.do" TargetMode="External"/><Relationship Id="rId940" Type="http://schemas.openxmlformats.org/officeDocument/2006/relationships/hyperlink" Target="http://webserver.rilin.state.ri.us/Statutes/TITLE15/15-3/15-3-6.1.HTM" TargetMode="External"/><Relationship Id="rId1016"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65" Type="http://schemas.openxmlformats.org/officeDocument/2006/relationships/hyperlink" Target="https://www.cga.ct.gov/current/pub/chap_168.htm" TargetMode="External"/><Relationship Id="rId372" Type="http://schemas.openxmlformats.org/officeDocument/2006/relationships/hyperlink" Target="https://www.ksrevisor.org/statutes/chapters/ch65/065_004_0043.html" TargetMode="External"/><Relationship Id="rId677" Type="http://schemas.openxmlformats.org/officeDocument/2006/relationships/hyperlink" Target="https://www.leg.state.nv.us/const/nvconst.html" TargetMode="External"/><Relationship Id="rId800" Type="http://schemas.openxmlformats.org/officeDocument/2006/relationships/hyperlink" Target="https://www.ncleg.gov/EnactedLegislation/Statutes/HTML/BySection/Chapter_58/GS_58-3-178.html" TargetMode="External"/><Relationship Id="rId1223" Type="http://schemas.openxmlformats.org/officeDocument/2006/relationships/hyperlink" Target="https://advance.lexis.com/api/document/collection/statutes-legislation/id/56VF-H771-73WF-60FP-00008-00?cite=Wyo.%20Stat.%20%C2%A7%2042-5-101&amp;context=1000516" TargetMode="External"/><Relationship Id="rId232" Type="http://schemas.openxmlformats.org/officeDocument/2006/relationships/hyperlink" Target="https://advance.lexis.com/api/document/collection/statutes-legislation/id/6348-FV61-DYB7-W18R-00008-00?cite=O.C.G.A.%20%C2%A7%2016-12-142&amp;context=1000516" TargetMode="External"/><Relationship Id="rId884" Type="http://schemas.openxmlformats.org/officeDocument/2006/relationships/hyperlink" Target="https://www.oregonlegislature.gov/bills_laws/ors/ors435.html" TargetMode="External"/><Relationship Id="rId27" Type="http://schemas.openxmlformats.org/officeDocument/2006/relationships/hyperlink" Target="http://www.akleg.gov/basis/statutes.asp" TargetMode="External"/><Relationship Id="rId537" Type="http://schemas.openxmlformats.org/officeDocument/2006/relationships/hyperlink" Target="http://www.legislature.mi.gov/(S(dmqeakwo1sdlgzyvsshdga1i))/mileg.aspx?page=getObject&amp;objectName=mcl-333-9215&amp;highlight=9208" TargetMode="External"/><Relationship Id="rId744" Type="http://schemas.openxmlformats.org/officeDocument/2006/relationships/hyperlink" Target="https://nmonesource.com/nmos/nmsa/en/item/4384/index.do" TargetMode="External"/><Relationship Id="rId951" Type="http://schemas.openxmlformats.org/officeDocument/2006/relationships/hyperlink" Target="https://www.scstatehouse.gov/code/t07c015.php" TargetMode="External"/><Relationship Id="rId1167" Type="http://schemas.openxmlformats.org/officeDocument/2006/relationships/hyperlink" Target="https://code.wvlegislature.gov/16-11-1/" TargetMode="External"/><Relationship Id="rId80" Type="http://schemas.openxmlformats.org/officeDocument/2006/relationships/hyperlink" Target="https://advance.lexis.com/api/document/collection/statutes-legislation/id/4WVG-2SY0-R03M-82D0-00008-00?cite=A.C.A.%20%C2%A7%2020-16-304&amp;context=1000516" TargetMode="External"/><Relationship Id="rId176" Type="http://schemas.openxmlformats.org/officeDocument/2006/relationships/hyperlink" Target="https://delcode.delaware.gov/title24/c017/sc09/index.html" TargetMode="External"/><Relationship Id="rId383" Type="http://schemas.openxmlformats.org/officeDocument/2006/relationships/hyperlink" Target="http://www.ksrevisor.org/statutes/chapters/ch41/041_007_0027.html" TargetMode="External"/><Relationship Id="rId590" Type="http://schemas.openxmlformats.org/officeDocument/2006/relationships/hyperlink" Target="https://advance.lexis.com/api/document/collection/statutes-legislation/id/8P6B-83C2-D6RV-H09P-00008-00?cite=Miss.%20Code%20Ann.%20%C2%A7%2041-107-9&amp;context=1000516" TargetMode="External"/><Relationship Id="rId604" Type="http://schemas.openxmlformats.org/officeDocument/2006/relationships/hyperlink" Target="https://www.mdek12.org/" TargetMode="External"/><Relationship Id="rId811" Type="http://schemas.openxmlformats.org/officeDocument/2006/relationships/hyperlink" Target="https://ndlegis.gov/cencode/t23c16.pdf" TargetMode="External"/><Relationship Id="rId1027" Type="http://schemas.openxmlformats.org/officeDocument/2006/relationships/hyperlink" Target="https://advance.lexis.com/documentpage/?pdmfid=1000516&amp;crid=eef037f9-7a5f-4106-86e1-d7bf61c0bd3c&amp;nodeid=AABAADAAN&amp;nodepath=%2fROOT%2fAAB%2fAABAAD%2fAABAADAAN&amp;level=3&amp;haschildren=&amp;populated=false&amp;title=1-3-113.+Eighteen-year-olds+%E2%80%94+Legal+responsibility+%E2%80%94+Tobacco%2c+smoking+hemp%2c+or+vapor+products+and+alcoholic+beverage+restrictions+on+persons+under+twenty-one+(21)+years+of+age.&amp;config=025054JABlOTJjNmIyNi0wYjI0LTRjZGEtYWE5ZC0zNGFhOWNhMjFlNDgKAFBvZENhdGFsb2cDFQ14bX2GfyBTaI9WcPX5&amp;pddocfullpath=%2fshared%2fdocument%2fstatutes-legislation%2furn%3acontentItem%3a60CH-Y9M0-R03J-M4GX-00008-00&amp;ecomp=vgf5kkk&amp;prid=f8464c7b-a740-4496-a7b1-8be4d2747eb3" TargetMode="External"/><Relationship Id="rId243" Type="http://schemas.openxmlformats.org/officeDocument/2006/relationships/hyperlink" Target="https://advance.lexis.com/api/document/collection/statutes-legislation/id/6348-FV61-DYB7-W18R-00008-00?cite=O.C.G.A.%20%C2%A7%2016-12-142&amp;context=1000516" TargetMode="External"/><Relationship Id="rId450" Type="http://schemas.openxmlformats.org/officeDocument/2006/relationships/hyperlink" Target="https://legislature.maine.gov/statutes/22/title22sec1903.html" TargetMode="External"/><Relationship Id="rId688" Type="http://schemas.openxmlformats.org/officeDocument/2006/relationships/hyperlink" Target="https://www.leg.state.nv.us/nrs/nrs-392.html" TargetMode="External"/><Relationship Id="rId895" Type="http://schemas.openxmlformats.org/officeDocument/2006/relationships/hyperlink" Target="https://secure.sos.state.or.us/oard/viewSingleRule.action?ruleVrsnRsn=300068" TargetMode="External"/><Relationship Id="rId909" Type="http://schemas.openxmlformats.org/officeDocument/2006/relationships/hyperlink" Target="https://www.pacodeandbulletin.gov/Display/pacode?file=/secure/pacode/data/016/chapter51/s51.41.html" TargetMode="External"/><Relationship Id="rId1080" Type="http://schemas.openxmlformats.org/officeDocument/2006/relationships/hyperlink" Target="https://legislature.vermont.gov/statutes/section/18/223/09497" TargetMode="External"/><Relationship Id="rId38" Type="http://schemas.openxmlformats.org/officeDocument/2006/relationships/hyperlink" Target="http://www.akleg.gov/basis/aac.asp" TargetMode="External"/><Relationship Id="rId103" Type="http://schemas.openxmlformats.org/officeDocument/2006/relationships/hyperlink" Target="https://leginfo.legislature.ca.gov/faces/codes_displaySection.xhtml?sectionNum=733.&amp;lawCode=BPC" TargetMode="External"/><Relationship Id="rId310" Type="http://schemas.openxmlformats.org/officeDocument/2006/relationships/hyperlink" Target="https://www.ilga.gov/legislation/ilcs/ilcs3.asp?ActID=2082&amp;ChapterID=58" TargetMode="External"/><Relationship Id="rId548" Type="http://schemas.openxmlformats.org/officeDocument/2006/relationships/hyperlink" Target="https://www.revisor.mn.gov/statutes/cite/145.414" TargetMode="External"/><Relationship Id="rId755" Type="http://schemas.openxmlformats.org/officeDocument/2006/relationships/hyperlink" Target="https://lawatlas.org/datasets/procedural-protections-in-reproductive-health-care-conscience-laws" TargetMode="External"/><Relationship Id="rId962" Type="http://schemas.openxmlformats.org/officeDocument/2006/relationships/hyperlink" Target="https://www.scstatehouse.gov/code/t44c139.php" TargetMode="External"/><Relationship Id="rId1178" Type="http://schemas.openxmlformats.org/officeDocument/2006/relationships/hyperlink" Target="https://code.wvlegislature.gov/60-3A-24/" TargetMode="External"/><Relationship Id="rId91" Type="http://schemas.openxmlformats.org/officeDocument/2006/relationships/hyperlink" Target="https://advance.lexis.com/documentpage/?pdmfid=1000516&amp;crid=6f16c0b5-320c-4430-884a-5e3df575fe4a&amp;nodeid=AAGAACAAJAADAAK&amp;nodepath=%2FROOT%2FAAG%2FAAGAAC%2FAAGAACAAJ%2FAAGAACAAJAAD%2FAAGAACAAJAADAAK&amp;level=5&amp;haschildren=&amp;populated=false&amp;title=6-18-209.+Adoption+of+student+attendance+policies+%E2%80%94+Effect+of+unexcused+absences.&amp;config=00JAA2ZjZiM2VhNS0wNTVlLTQ3NzUtYjQzYy0yYWZmODJiODRmMDYKAFBvZENhdGFsb2fXiYCnsel0plIgqpYkw9PK&amp;pddocfullpath=%2Fshared%2Fdocument%2Fstatutes-legislation%2Furn%3AcontentItem%3A4WVD-8B90-R03K-N3PC-00008-00&amp;ecomp=8gf5kkk&amp;prid=e234efb3-c4cb-4f6c-8c08-e5b44c19e6fe" TargetMode="External"/><Relationship Id="rId187" Type="http://schemas.openxmlformats.org/officeDocument/2006/relationships/hyperlink" Target="https://delcode.delaware.gov/title14/c001/sc02/index.html" TargetMode="External"/><Relationship Id="rId394" Type="http://schemas.openxmlformats.org/officeDocument/2006/relationships/hyperlink" Target="https://apps.legislature.ky.gov/law/statutes/statute.aspx?id=30643" TargetMode="External"/><Relationship Id="rId408" Type="http://schemas.openxmlformats.org/officeDocument/2006/relationships/hyperlink" Target="https://apps.legislature.ky.gov/law/statutes/statute.aspx?id=20003" TargetMode="External"/><Relationship Id="rId615" Type="http://schemas.openxmlformats.org/officeDocument/2006/relationships/hyperlink" Target="https://revisor.mo.gov/main/OneSection.aspx?section=376.1199" TargetMode="External"/><Relationship Id="rId822" Type="http://schemas.openxmlformats.org/officeDocument/2006/relationships/hyperlink" Target="https://ndlegis.gov/cencode/t15-1c20.pdf" TargetMode="External"/><Relationship Id="rId1038" Type="http://schemas.openxmlformats.org/officeDocument/2006/relationships/hyperlink" Target="https://statutes.capitol.texas.gov/Docs/OC/htm/OC.103.htm" TargetMode="External"/><Relationship Id="rId254" Type="http://schemas.openxmlformats.org/officeDocument/2006/relationships/hyperlink" Target="https://www.capitol.hawaii.gov/hrscurrent/Vol10_Ch0436-0474/HRS0453/HRS_0453-0016.htm" TargetMode="External"/><Relationship Id="rId699" Type="http://schemas.openxmlformats.org/officeDocument/2006/relationships/hyperlink" Target="https://www.gencourt.state.nh.us/rsa/html/XIII/179/179-5.htm" TargetMode="External"/><Relationship Id="rId1091" Type="http://schemas.openxmlformats.org/officeDocument/2006/relationships/hyperlink" Target="https://legislature.vermont.gov/statutes/section/18/021/01122" TargetMode="External"/><Relationship Id="rId1105" Type="http://schemas.openxmlformats.org/officeDocument/2006/relationships/hyperlink" Target="https://law.lis.virginia.gov/vacode/32.1-134/" TargetMode="External"/><Relationship Id="rId49" Type="http://schemas.openxmlformats.org/officeDocument/2006/relationships/hyperlink" Target="https://www.azleg.gov/viewdocument/?docName=https://www.azleg.gov/ars/36/02154.htm" TargetMode="External"/><Relationship Id="rId114" Type="http://schemas.openxmlformats.org/officeDocument/2006/relationships/hyperlink" Target="https://leginfo.legislature.ca.gov/faces/codes_displayText.xhtml?lawCode=PEN&amp;division=&amp;title=1.&amp;part=4.&amp;chapter=2.&amp;article=2.5." TargetMode="External"/><Relationship Id="rId461" Type="http://schemas.openxmlformats.org/officeDocument/2006/relationships/hyperlink" Target="https://legislature.maine.gov/statutes/28-A/title28-Asec2081.html" TargetMode="External"/><Relationship Id="rId559" Type="http://schemas.openxmlformats.org/officeDocument/2006/relationships/hyperlink" Target="https://www.revisor.mn.gov/statutes/cite/517.09" TargetMode="External"/><Relationship Id="rId766" Type="http://schemas.openxmlformats.org/officeDocument/2006/relationships/hyperlink" Target="https://regs.health.ny.gov/content/section-4059-admissiondischarge" TargetMode="External"/><Relationship Id="rId1189" Type="http://schemas.openxmlformats.org/officeDocument/2006/relationships/hyperlink" Target="https://docs.legis.wisconsin.gov/statutes/statutes/253/075/4/d?down=1" TargetMode="External"/><Relationship Id="rId198" Type="http://schemas.openxmlformats.org/officeDocument/2006/relationships/hyperlink" Target="http://www.leg.state.fl.us/statutes/index.cfm?App_mode=Display_Statute&amp;Search_String=&amp;URL=0300-0399/0390/Sections/0390.0111.html" TargetMode="External"/><Relationship Id="rId321" Type="http://schemas.openxmlformats.org/officeDocument/2006/relationships/hyperlink" Target="https://www.ilga.gov/legislation/ilcs/ilcs4.asp?ActID=2086&amp;ChapterID=59&amp;SeqStart=900000&amp;SeqEnd=3000000" TargetMode="External"/><Relationship Id="rId419" Type="http://schemas.openxmlformats.org/officeDocument/2006/relationships/hyperlink" Target="http://legis.la.gov/legis/Law.aspx?p=y&amp;d=964988" TargetMode="External"/><Relationship Id="rId626" Type="http://schemas.openxmlformats.org/officeDocument/2006/relationships/hyperlink" Target="https://leg.mt.gov/bills/mca/title_0500/chapter_0200/part_0010/section_0110/0500-0200-0010-0110.html" TargetMode="External"/><Relationship Id="rId973" Type="http://schemas.openxmlformats.org/officeDocument/2006/relationships/hyperlink" Target="https://www.scstatehouse.gov/code/t61c006.php" TargetMode="External"/><Relationship Id="rId1049" Type="http://schemas.openxmlformats.org/officeDocument/2006/relationships/hyperlink" Target="https://statutes.capitol.texas.gov/Docs/AL/htm/AL.106.htm" TargetMode="External"/><Relationship Id="rId833" Type="http://schemas.openxmlformats.org/officeDocument/2006/relationships/hyperlink" Target="https://codes.ohio.gov/ohio-revised-code/section-4743.10" TargetMode="External"/><Relationship Id="rId1116" Type="http://schemas.openxmlformats.org/officeDocument/2006/relationships/hyperlink" Target="https://law.lis.virginia.gov/admincode/title8/agency20/chapter730/section10/" TargetMode="External"/><Relationship Id="rId265" Type="http://schemas.openxmlformats.org/officeDocument/2006/relationships/hyperlink" Target="https://www.capitol.hawaii.gov/hrscurrent/Vol12_Ch0501-0588/HRS0572/HRS_0572-0012_0001.htm" TargetMode="External"/><Relationship Id="rId472" Type="http://schemas.openxmlformats.org/officeDocument/2006/relationships/hyperlink" Target="https://advance.lexis.com/api/document/collection/statutes-legislation/id/63NX-7CT1-JGPY-X472-00008-00?cite=Md.%20HEALTH-GENERAL%20Code%20Ann.%20%C2%A7%2020-214&amp;context=1000516" TargetMode="External"/><Relationship Id="rId900" Type="http://schemas.openxmlformats.org/officeDocument/2006/relationships/hyperlink" Target="https://www.pacodeandbulletin.gov/Display/pacode?file=/secure/pacode/data/016/chapter51/s51.31.html" TargetMode="External"/><Relationship Id="rId125" Type="http://schemas.openxmlformats.org/officeDocument/2006/relationships/hyperlink" Target="https://advance.lexis.com/api/document/collection/statutes-legislation/id/61P5-WWD1-DYDC-J0YX-00008-00?cite=C.R.S.%2025.5-10-235&amp;context=1000516" TargetMode="External"/><Relationship Id="rId332" Type="http://schemas.openxmlformats.org/officeDocument/2006/relationships/hyperlink" Target="https://www.ilga.gov/legislation/ilcs/ilcs4.asp?DocName=010500050HArt%2E+26&amp;ActID=1005&amp;ChapterID=17&amp;SeqStart=170200000&amp;SeqEnd=172900000" TargetMode="External"/><Relationship Id="rId777"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984" Type="http://schemas.openxmlformats.org/officeDocument/2006/relationships/hyperlink" Target="https://sdlegislature.gov/Statutes/Codified_Laws/2057123" TargetMode="External"/><Relationship Id="rId637" Type="http://schemas.openxmlformats.org/officeDocument/2006/relationships/hyperlink" Target="https://leg.mt.gov/bills/mca/title_0500/chapter_0050/part_0050/section_0020/0500-0050-0050-0020.html" TargetMode="External"/><Relationship Id="rId844" Type="http://schemas.openxmlformats.org/officeDocument/2006/relationships/hyperlink" Target="https://codes.ohio.gov/ohio-revised-code/section-2151.421" TargetMode="External"/><Relationship Id="rId276" Type="http://schemas.openxmlformats.org/officeDocument/2006/relationships/hyperlink" Target="https://legislature.idaho.gov/statutesrules/idstat/Title18/T18CH6/SECT18-612/" TargetMode="External"/><Relationship Id="rId483" Type="http://schemas.openxmlformats.org/officeDocument/2006/relationships/hyperlink" Target="https://mgaleg.maryland.gov/2012rs/chapters_noln/Ch_2_hb0438T.pdf" TargetMode="External"/><Relationship Id="rId690" Type="http://schemas.openxmlformats.org/officeDocument/2006/relationships/hyperlink" Target="https://www.gencourt.state.nh.us/rsa/html/LXIII/657/657-1.htm" TargetMode="External"/><Relationship Id="rId704" Type="http://schemas.openxmlformats.org/officeDocument/2006/relationships/hyperlink" Target="https://www.education.nh.gov/" TargetMode="External"/><Relationship Id="rId911" Type="http://schemas.openxmlformats.org/officeDocument/2006/relationships/hyperlink" Target="https://www.pacodeandbulletin.gov/Display/pacode?file=/secure/pacode/data/016/chapter51/s51.41.html" TargetMode="External"/><Relationship Id="rId1127" Type="http://schemas.openxmlformats.org/officeDocument/2006/relationships/hyperlink" Target="https://app.leg.wa.gov/RCW/default.aspx?cite=9.02.150" TargetMode="External"/><Relationship Id="rId40" Type="http://schemas.openxmlformats.org/officeDocument/2006/relationships/hyperlink" Target="https://aasb.org/ask-aasb-what-constitutes-an-excused-absence/" TargetMode="External"/><Relationship Id="rId136" Type="http://schemas.openxmlformats.org/officeDocument/2006/relationships/hyperlink" Target="https://advance.lexis.com/api/document/collection/statutes-legislation/id/6576-89F3-CGX8-01NH-00008-00?cite=C.R.S.%2010-16-104&amp;context=1000516" TargetMode="External"/><Relationship Id="rId343" Type="http://schemas.openxmlformats.org/officeDocument/2006/relationships/hyperlink" Target="https://iga.in.gov/legislative/laws/2022/ic/titles/7.1" TargetMode="External"/><Relationship Id="rId550" Type="http://schemas.openxmlformats.org/officeDocument/2006/relationships/hyperlink" Target="https://www.revisor.mn.gov/statutes/cite/145.925" TargetMode="External"/><Relationship Id="rId788" Type="http://schemas.openxmlformats.org/officeDocument/2006/relationships/hyperlink" Target="https://www.nysenate.gov/legislation/laws/ABC/65-C" TargetMode="External"/><Relationship Id="rId995" Type="http://schemas.openxmlformats.org/officeDocument/2006/relationships/hyperlink" Target="https://doe.sd.gov/" TargetMode="External"/><Relationship Id="rId1180" Type="http://schemas.openxmlformats.org/officeDocument/2006/relationships/hyperlink" Target="https://wvde.us/" TargetMode="External"/><Relationship Id="rId203" Type="http://schemas.openxmlformats.org/officeDocument/2006/relationships/hyperlink" Target="http://www.leg.state.fl.us/statutes/index.cfm?App_mode=Display_Statute&amp;Search_String=&amp;URL=0300-0399/0381/Sections/0381.0051.html" TargetMode="External"/><Relationship Id="rId648" Type="http://schemas.openxmlformats.org/officeDocument/2006/relationships/hyperlink" Target="https://opi.mt.gov/" TargetMode="External"/><Relationship Id="rId855" Type="http://schemas.openxmlformats.org/officeDocument/2006/relationships/hyperlink" Target="https://www.oscn.net/applications/oscn/DeliverDocument.asp?CiteID=98168" TargetMode="External"/><Relationship Id="rId1040" Type="http://schemas.openxmlformats.org/officeDocument/2006/relationships/hyperlink" Target="https://statutes.capitol.texas.gov/Docs/OC/htm/OC.103.htm" TargetMode="External"/><Relationship Id="rId287" Type="http://schemas.openxmlformats.org/officeDocument/2006/relationships/hyperlink" Target="https://legislature.idaho.gov/statutesrules/idstat/Title39/T39CH39/SECT39-3915/" TargetMode="External"/><Relationship Id="rId410" Type="http://schemas.openxmlformats.org/officeDocument/2006/relationships/hyperlink" Target="https://apps.legislature.ky.gov/law/statutes/statute.aspx?id=42395" TargetMode="External"/><Relationship Id="rId494" Type="http://schemas.openxmlformats.org/officeDocument/2006/relationships/hyperlink" Target="https://marylandpublicschools.org/" TargetMode="External"/><Relationship Id="rId508" Type="http://schemas.openxmlformats.org/officeDocument/2006/relationships/hyperlink" Target="https://malegislature.gov/Laws/GeneralLaws/PartIV/TitleI/Chapter272/Section21B" TargetMode="External"/><Relationship Id="rId715" Type="http://schemas.openxmlformats.org/officeDocument/2006/relationships/hyperlink" Target="https://lis.njleg.state.nj.us/nxt/gateway.dll/statutes%2F1%2F112%2F1925" TargetMode="External"/><Relationship Id="rId922" Type="http://schemas.openxmlformats.org/officeDocument/2006/relationships/hyperlink" Target="http://webserver.rilin.state.ri.us/Statutes/TITLE23/23-17/23-17-11.HTM" TargetMode="External"/><Relationship Id="rId1138" Type="http://schemas.openxmlformats.org/officeDocument/2006/relationships/hyperlink" Target="https://app.leg.wa.gov/RCW/default.aspx?cite=9.02.150" TargetMode="External"/><Relationship Id="rId147" Type="http://schemas.openxmlformats.org/officeDocument/2006/relationships/hyperlink" Target="https://portal.ct.gov/-/media/sots/regulations/Title_19/013dpdf.pdf" TargetMode="External"/><Relationship Id="rId354" Type="http://schemas.openxmlformats.org/officeDocument/2006/relationships/hyperlink" Target="https://www.legis.iowa.gov/docs/code/2021/146.2.pdf" TargetMode="External"/><Relationship Id="rId799" Type="http://schemas.openxmlformats.org/officeDocument/2006/relationships/hyperlink" Target="https://www.ncleg.net/enactedlegislation/statutes/html/bysection/chapter_14/gs_14-45.1.html" TargetMode="External"/><Relationship Id="rId1191" Type="http://schemas.openxmlformats.org/officeDocument/2006/relationships/hyperlink" Target="https://docs.legis.wisconsin.gov/statutes/statutes/253/09" TargetMode="External"/><Relationship Id="rId1205" Type="http://schemas.openxmlformats.org/officeDocument/2006/relationships/hyperlink" Target="https://docs.legis.wisconsin.gov/document/statutes/48.981(2)(bm)3." TargetMode="External"/><Relationship Id="rId51" Type="http://schemas.openxmlformats.org/officeDocument/2006/relationships/hyperlink" Target="https://www.azleg.gov/viewdocument/?docName=https://www.azleg.gov/ars/20/01057-08.htm" TargetMode="External"/><Relationship Id="rId561" Type="http://schemas.openxmlformats.org/officeDocument/2006/relationships/hyperlink" Target="https://www.revisor.mn.gov/statutes/cite/260E.06" TargetMode="External"/><Relationship Id="rId659" Type="http://schemas.openxmlformats.org/officeDocument/2006/relationships/hyperlink" Target="https://nebraskalegislature.gov/laws/statutes.php?statute=28-711" TargetMode="External"/><Relationship Id="rId866" Type="http://schemas.openxmlformats.org/officeDocument/2006/relationships/hyperlink" Target="https://www.oscn.net/applications/oscn/DeliverDocument.asp?CiteID=479622" TargetMode="External"/><Relationship Id="rId214" Type="http://schemas.openxmlformats.org/officeDocument/2006/relationships/hyperlink" Target="http://www.leg.state.fl.us/Statutes/index.cfm?App_mode=Display_Statute&amp;Search_String=&amp;URL=0700-0799/0761/Sections/0761.061.html" TargetMode="External"/><Relationship Id="rId298" Type="http://schemas.openxmlformats.org/officeDocument/2006/relationships/hyperlink" Target="https://ilga.gov/legislation/ilcs/ilcs4.asp?DocName=001000050HArt%2E+19&amp;ActID=170&amp;ChapterID=3&amp;SeqStart=69600000&amp;SeqEnd=72100000" TargetMode="External"/><Relationship Id="rId421" Type="http://schemas.openxmlformats.org/officeDocument/2006/relationships/hyperlink" Target="http://legis.la.gov/legis/Law.aspx?p=y&amp;d=964987" TargetMode="External"/><Relationship Id="rId519" Type="http://schemas.openxmlformats.org/officeDocument/2006/relationships/hyperlink" Target="https://malegislature.gov/Laws/GeneralLaws/PartI/TitleXX/Chapter138/Section34C" TargetMode="External"/><Relationship Id="rId1051" Type="http://schemas.openxmlformats.org/officeDocument/2006/relationships/hyperlink" Target="https://statutes.capitol.texas.gov/Docs/CP/htm/CP.110.htm" TargetMode="External"/><Relationship Id="rId1149" Type="http://schemas.openxmlformats.org/officeDocument/2006/relationships/hyperlink" Target="https://app.leg.wa.gov/RCW/default.aspx?cite=66.44.270" TargetMode="External"/><Relationship Id="rId158" Type="http://schemas.openxmlformats.org/officeDocument/2006/relationships/hyperlink" Target="https://www.cga.ct.gov/current/pub/chap_815e.htm" TargetMode="External"/><Relationship Id="rId726" Type="http://schemas.openxmlformats.org/officeDocument/2006/relationships/hyperlink" Target="https://lis.njleg.state.nj.us/nxt/gateway.dll/statutes%2F1%2F2753%2F3148" TargetMode="External"/><Relationship Id="rId933" Type="http://schemas.openxmlformats.org/officeDocument/2006/relationships/hyperlink" Target="http://webserver.rilin.state.ri.us/Statutes/TITLE23/23-17/23-17-11.HTM" TargetMode="External"/><Relationship Id="rId1009"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62" Type="http://schemas.openxmlformats.org/officeDocument/2006/relationships/hyperlink" Target="https://advance.lexis.com/api/document/collection/statutes-legislation/id/62B4-FC90-R03K-P2KJ-00008-00?cite=A.C.A.%20%C2%A7%2017-80-504&amp;context=1000516" TargetMode="External"/><Relationship Id="rId365" Type="http://schemas.openxmlformats.org/officeDocument/2006/relationships/hyperlink" Target="https://www.legis.iowa.gov/docs/ico/chapter/299.pdf" TargetMode="External"/><Relationship Id="rId572" Type="http://schemas.openxmlformats.org/officeDocument/2006/relationships/hyperlink" Target="https://advance.lexis.com/api/document/collection/statutes-legislation/id/8P6B-83C2-D6RV-H09N-00008-00?cite=Miss.%20Code%20Ann.%20%C2%A7%2041-107-7&amp;context=1000516" TargetMode="External"/><Relationship Id="rId1216"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225" Type="http://schemas.openxmlformats.org/officeDocument/2006/relationships/hyperlink" Target="https://advance.lexis.com/api/document/collection/statutes-legislation/id/6348-FW71-DYB7-W2XK-00008-00?cite=O.C.G.A.%20%C2%A7%2021-2-380&amp;context=1000516" TargetMode="External"/><Relationship Id="rId432" Type="http://schemas.openxmlformats.org/officeDocument/2006/relationships/hyperlink" Target="https://legislature.maine.gov/legis/statutes/21-A/title21-Asec751.html" TargetMode="External"/><Relationship Id="rId877" Type="http://schemas.openxmlformats.org/officeDocument/2006/relationships/hyperlink" Target="https://www.oregonlegislature.gov/bills_laws/ors/ors435.html" TargetMode="External"/><Relationship Id="rId1062" Type="http://schemas.openxmlformats.org/officeDocument/2006/relationships/hyperlink" Target="https://le.utah.gov/xcode/Title76/Chapter7/76-7-S306.html" TargetMode="External"/><Relationship Id="rId737" Type="http://schemas.openxmlformats.org/officeDocument/2006/relationships/hyperlink" Target="https://nmonesource.com/nmos/nmsa/en/item/4384/index.do" TargetMode="External"/><Relationship Id="rId944" Type="http://schemas.openxmlformats.org/officeDocument/2006/relationships/hyperlink" Target="http://webserver.rilegislature.gov/Statutes/TITLE3/3-8/3-8-11.1.htm" TargetMode="External"/><Relationship Id="rId73" Type="http://schemas.openxmlformats.org/officeDocument/2006/relationships/hyperlink" Target="https://advance.lexis.com/api/document/collection/statutes-legislation/id/4WVG-2SY0-R03M-82D0-00008-00?cite=A.C.A.%20%C2%A7%2020-16-304&amp;context=1000516" TargetMode="External"/><Relationship Id="rId169" Type="http://schemas.openxmlformats.org/officeDocument/2006/relationships/hyperlink" Target="https://delcode.delaware.gov/constitution/constitution.pdf" TargetMode="External"/><Relationship Id="rId376" Type="http://schemas.openxmlformats.org/officeDocument/2006/relationships/hyperlink" Target="https://www.ksrevisor.org/statutes/chapters/ch65/065_004_0046.html" TargetMode="External"/><Relationship Id="rId583" Type="http://schemas.openxmlformats.org/officeDocument/2006/relationships/hyperlink" Target="https://advance.lexis.com/api/document/collection/statutes-legislation/id/8P6B-83C2-D6RV-H09M-00008-00?cite=Miss.%20Code%20Ann.%20%C2%A7%2041-107-5&amp;context=1000516" TargetMode="External"/><Relationship Id="rId790" Type="http://schemas.openxmlformats.org/officeDocument/2006/relationships/hyperlink" Target="https://www.nysenate.gov/legislation/laws/EDN/3210" TargetMode="External"/><Relationship Id="rId804" Type="http://schemas.openxmlformats.org/officeDocument/2006/relationships/hyperlink" Target="https://www.ncleg.gov/EnactedLegislation/Statutes/HTML/BySection/Chapter_18B/GS_18B-302.html" TargetMode="External"/><Relationship Id="rId1227" Type="http://schemas.openxmlformats.org/officeDocument/2006/relationships/hyperlink" Target="https://advance.lexis.com/api/document/collection/statutes-legislation/id/62HX-F7J3-CH1B-T1GR-00008-00?cite=Wyo.%20Stat.%20%C2%A7%2021-4-309&amp;context=1000516" TargetMode="External"/><Relationship Id="rId4" Type="http://schemas.openxmlformats.org/officeDocument/2006/relationships/hyperlink" Target="https://alisondb.legislature.state.al.us/alison/CodeOfAlabama/1975/22-21b-4.htm" TargetMode="External"/><Relationship Id="rId236" Type="http://schemas.openxmlformats.org/officeDocument/2006/relationships/hyperlink" Target="https://advance.lexis.com/api/document/collection/statutes-legislation/id/6348-FX31-DYB7-W0X0-00008-00?cite=O.C.G.A.%20%C2%A7%2031-20-6&amp;context=1000516" TargetMode="External"/><Relationship Id="rId443" Type="http://schemas.openxmlformats.org/officeDocument/2006/relationships/hyperlink" Target="https://legislature.maine.gov/statutes/34-B/title34-Bsec7016.html" TargetMode="External"/><Relationship Id="rId650" Type="http://schemas.openxmlformats.org/officeDocument/2006/relationships/hyperlink" Target="https://opi.mt.gov/" TargetMode="External"/><Relationship Id="rId888" Type="http://schemas.openxmlformats.org/officeDocument/2006/relationships/hyperlink" Target="https://www.oregonlegislature.gov/bills_laws/ors/ors435.html" TargetMode="External"/><Relationship Id="rId1073" Type="http://schemas.openxmlformats.org/officeDocument/2006/relationships/hyperlink" Target="https://le.utah.gov/xcode/Title63L/C63L_1800010118000101.pdf" TargetMode="External"/><Relationship Id="rId303" Type="http://schemas.openxmlformats.org/officeDocument/2006/relationships/hyperlink" Target="https://www.ilga.gov/legislation/ilcs/ilcs3.asp?ActID=2082&amp;ChapterID=58" TargetMode="External"/><Relationship Id="rId748" Type="http://schemas.openxmlformats.org/officeDocument/2006/relationships/hyperlink" Target="https://lawatlas.org/datasets/procedural-protections-in-reproductive-health-care-conscience-laws" TargetMode="External"/><Relationship Id="rId955" Type="http://schemas.openxmlformats.org/officeDocument/2006/relationships/hyperlink" Target="https://www.scstatehouse.gov/code/t44c139.php" TargetMode="External"/><Relationship Id="rId1140" Type="http://schemas.openxmlformats.org/officeDocument/2006/relationships/hyperlink" Target="http://app.leg.wa.gov/WAC/default.aspx?cite=284-43-5020" TargetMode="External"/><Relationship Id="rId84" Type="http://schemas.openxmlformats.org/officeDocument/2006/relationships/hyperlink" Target="https://advance.lexis.com/documentpage/?pdmfid=1000516&amp;crid=a91a7acc-3082-4e65-bd12-4b4eb11f5106&amp;nodeid=AAMAACAANAAFAAD&amp;nodepath=%2fROOT%2fAAM%2fAAMAAC%2fAAMAACAAN%2fAAMAACAANAAF%2fAAMAACAANAAFAAD&amp;level=5&amp;haschildren=&amp;populated=false&amp;title=12-18-402.+Mandated+reporters.&amp;config=00JAA2ZjZiM2VhNS0wNTVlLTQ3NzUtYjQzYy0yYWZmODJiODRmMDYKAFBvZENhdGFsb2fXiYCnsel0plIgqpYkw9PK&amp;pddocfullpath=%2fshared%2fdocument%2fstatutes-legislation%2furn%3acontentItem%3a5VNX-12F0-R03N-43J6-00008-00&amp;ecomp=8gf5kkk&amp;prid=bca3d562-56ef-41df-8c97-389c63c89ec7" TargetMode="External"/><Relationship Id="rId387" Type="http://schemas.openxmlformats.org/officeDocument/2006/relationships/hyperlink" Target="https://www.ksde.org/" TargetMode="External"/><Relationship Id="rId510" Type="http://schemas.openxmlformats.org/officeDocument/2006/relationships/hyperlink" Target="https://malegislature.gov/Laws/GeneralLaws/PartIV/TitleI/Chapter272/Section21B" TargetMode="External"/><Relationship Id="rId594" Type="http://schemas.openxmlformats.org/officeDocument/2006/relationships/hyperlink" Target="https://advance.lexis.com/api/document/collection/statutes-legislation/id/8P6B-7Y92-8T6X-73X7-00008-00?cite=Miss.%20Code%20Ann.%20%C2%A7%2011-62-7&amp;context=1000516" TargetMode="External"/><Relationship Id="rId608" Type="http://schemas.openxmlformats.org/officeDocument/2006/relationships/hyperlink" Target="https://www.revisor.mo.gov/main/OneSection.aspx?section=197.032" TargetMode="External"/><Relationship Id="rId815" Type="http://schemas.openxmlformats.org/officeDocument/2006/relationships/hyperlink" Target="https://www.ndlegis.gov/cencode/t23c16.pdf" TargetMode="External"/><Relationship Id="rId247" Type="http://schemas.openxmlformats.org/officeDocument/2006/relationships/hyperlink" Target="https://advance.lexis.com/documentpage/?pdmfid=1000516&amp;crid=a030308c-22c4-4ad8-bcf0-086f0f40c0b0&amp;config=00JAA1MDBlYzczZi1lYjFlLTQxMTgtYWE3OS02YTgyOGM2NWJlMDYKAFBvZENhdGFsb2feed0oM9qoQOMCSJFX5qkd&amp;pddocfullpath=%2Fshared%2Fdocument%2Fstatutes-legislation%2Furn%3AcontentItem%3A6348-FVW1-DYB7-W4KC-00008-00&amp;pdcontentcomponentid=234186&amp;pdteaserkey=sr0&amp;pditab=allpods&amp;ecomp=8s65kkk&amp;earg=sr0&amp;prid=4136d8f0-4a05-4a01-9bae-ee02301afb3f" TargetMode="External"/><Relationship Id="rId899" Type="http://schemas.openxmlformats.org/officeDocument/2006/relationships/hyperlink" Target="https://www.pacodeandbulletin.gov/Display/pacode?file=/secure/pacode/data/016/chapter51/s51.41.html" TargetMode="External"/><Relationship Id="rId1000" Type="http://schemas.openxmlformats.org/officeDocument/2006/relationships/hyperlink" Target="https://advance.lexis.com/api/document/collection/statutes-legislation/id/50J2-V4R0-R03M-S463-00008-00?cite=Tenn.%20Code%20Ann.%20%C2%A7%2039-15-204&amp;context=1000516" TargetMode="External"/><Relationship Id="rId1084" Type="http://schemas.openxmlformats.org/officeDocument/2006/relationships/hyperlink" Target="https://legislature.vermont.gov/statutes/section/09/139/04502" TargetMode="External"/><Relationship Id="rId107" Type="http://schemas.openxmlformats.org/officeDocument/2006/relationships/hyperlink" Target="https://leginfo.legislature.ca.gov/faces/codes_displaySection.xhtml?lawCode=INS&amp;sectionNum=10123.196." TargetMode="External"/><Relationship Id="rId454" Type="http://schemas.openxmlformats.org/officeDocument/2006/relationships/hyperlink" Target="https://legislature.maine.gov/statutes/19-A/title19-Asec655.html" TargetMode="External"/><Relationship Id="rId661" Type="http://schemas.openxmlformats.org/officeDocument/2006/relationships/hyperlink" Target="https://nebraskalegislature.gov/laws/statutes.php?statute=53-180.02" TargetMode="External"/><Relationship Id="rId759" Type="http://schemas.openxmlformats.org/officeDocument/2006/relationships/hyperlink" Target="https://nmonesource.com/nmos/nmsa/en/item/4443/index.do" TargetMode="External"/><Relationship Id="rId966" Type="http://schemas.openxmlformats.org/officeDocument/2006/relationships/hyperlink" Target="https://www.scstatehouse.gov/code/t44c139.php" TargetMode="External"/><Relationship Id="rId11" Type="http://schemas.openxmlformats.org/officeDocument/2006/relationships/hyperlink" Target="https://alisondb.legislature.state.al.us/alison/CodeOfAlabama/1975/22-21b-4.htm" TargetMode="External"/><Relationship Id="rId314" Type="http://schemas.openxmlformats.org/officeDocument/2006/relationships/hyperlink" Target="https://www.ilga.gov/legislation/ilcs/ilcs3.asp?ActID=2082&amp;ChapterID=58" TargetMode="External"/><Relationship Id="rId398" Type="http://schemas.openxmlformats.org/officeDocument/2006/relationships/hyperlink" Target="https://apps.legislature.ky.gov/law/statutes/statute.aspx?id=30643" TargetMode="External"/><Relationship Id="rId521" Type="http://schemas.openxmlformats.org/officeDocument/2006/relationships/hyperlink" Target="https://malegislature.gov/Laws/GeneralLaws/PartI/TitleXII/Chapter76/Section1" TargetMode="External"/><Relationship Id="rId619" Type="http://schemas.openxmlformats.org/officeDocument/2006/relationships/hyperlink" Target="https://revisor.mo.gov/main/OneSection.aspx?section=1.302" TargetMode="External"/><Relationship Id="rId1151" Type="http://schemas.openxmlformats.org/officeDocument/2006/relationships/hyperlink" Target="https://app.leg.wa.gov/rcw/default.aspx?cite=28a.225&amp;full=true&amp;pdf=true/" TargetMode="External"/><Relationship Id="rId95" Type="http://schemas.openxmlformats.org/officeDocument/2006/relationships/hyperlink" Target="https://leginfo.legislature.ca.gov/faces/codes_displayText.xhtml?lawCode=HSC&amp;division=106.&amp;title=&amp;part=2.&amp;chapter=2.&amp;article=2." TargetMode="External"/><Relationship Id="rId160" Type="http://schemas.openxmlformats.org/officeDocument/2006/relationships/hyperlink" Target="https://www.cga.ct.gov/current/pub/chap_545.htm" TargetMode="External"/><Relationship Id="rId826" Type="http://schemas.openxmlformats.org/officeDocument/2006/relationships/hyperlink" Target="https://codes.ohio.gov/ohio-revised-code/section-4731.91" TargetMode="External"/><Relationship Id="rId1011"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109" Type="http://schemas.openxmlformats.org/officeDocument/2006/relationships/hyperlink" Target="https://law.lis.virginia.gov/vacode/38.2-3407.5:1/" TargetMode="External"/><Relationship Id="rId258" Type="http://schemas.openxmlformats.org/officeDocument/2006/relationships/hyperlink" Target="https://www.capitol.hawaii.gov/hrscurrent/Vol10_Ch0436-0474/HRS0453/HRS_0453-0016.htm" TargetMode="External"/><Relationship Id="rId465" Type="http://schemas.openxmlformats.org/officeDocument/2006/relationships/hyperlink" Target="https://www.mainelegislature.org/legis/statutes/20-a/title20-Asec3272.html" TargetMode="External"/><Relationship Id="rId672" Type="http://schemas.openxmlformats.org/officeDocument/2006/relationships/hyperlink" Target="https://www.leg.state.nv.us/nrs/nrs-632.html" TargetMode="External"/><Relationship Id="rId1095" Type="http://schemas.openxmlformats.org/officeDocument/2006/relationships/hyperlink" Target="https://education.vermont.gov/" TargetMode="External"/><Relationship Id="rId22" Type="http://schemas.openxmlformats.org/officeDocument/2006/relationships/hyperlink" Target="https://alisondb.legislature.state.al.us/alison/CodeOfAlabama/1975/16-28-13.htm" TargetMode="External"/><Relationship Id="rId118" Type="http://schemas.openxmlformats.org/officeDocument/2006/relationships/hyperlink" Target="https://leginfo.legislature.ca.gov/faces/codes_displaySection.xhtml?lawCode=EDC&amp;sectionNum=48205." TargetMode="External"/><Relationship Id="rId325" Type="http://schemas.openxmlformats.org/officeDocument/2006/relationships/hyperlink" Target="https://www.ilga.gov/legislation/ilcs/ilcs4.asp?ActID=2086&amp;ChapterID=59&amp;SeqStart=900000&amp;SeqEnd=3000000" TargetMode="External"/><Relationship Id="rId532" Type="http://schemas.openxmlformats.org/officeDocument/2006/relationships/hyperlink" Target="https://www.legislature.mi.gov/(S(jypyluaegz1lflw5ipaswrmu))/mileg.aspx?page=getObject&amp;objectName=mcl-333-20181" TargetMode="External"/><Relationship Id="rId977" Type="http://schemas.openxmlformats.org/officeDocument/2006/relationships/hyperlink" Target="https://www.scstatehouse.gov/coderegs/Chapter%2043.pdf" TargetMode="External"/><Relationship Id="rId1162" Type="http://schemas.openxmlformats.org/officeDocument/2006/relationships/hyperlink" Target="https://code.wvlegislature.gov/16-11-1/" TargetMode="External"/><Relationship Id="rId171" Type="http://schemas.openxmlformats.org/officeDocument/2006/relationships/hyperlink" Target="https://delcode.delaware.gov/title24/c017/sc09/index.html" TargetMode="External"/><Relationship Id="rId837" Type="http://schemas.openxmlformats.org/officeDocument/2006/relationships/hyperlink" Target="https://codes.ohio.gov/ohio-revised-code/section-4743.10" TargetMode="External"/><Relationship Id="rId1022" Type="http://schemas.openxmlformats.org/officeDocument/2006/relationships/hyperlink" Target="https://advance.lexis.com/api/document/collection/statutes-legislation/id/4X9B-PFK0-R03N-90S9-00008-00?cite=Tenn.%20Code%20Ann.%20%C2%A7%2068-34-104&amp;context=1000516" TargetMode="External"/><Relationship Id="rId269" Type="http://schemas.openxmlformats.org/officeDocument/2006/relationships/hyperlink" Target="https://www.capitol.hawaii.gov/hrscurrent/Vol14_Ch0701-0853/HRS0712/HRS_0712-1250_0005.htm" TargetMode="External"/><Relationship Id="rId476" Type="http://schemas.openxmlformats.org/officeDocument/2006/relationships/hyperlink" Target="https://advance.lexis.com/api/document/collection/statutes-legislation/id/63NX-7CT1-JGPY-X472-00008-00?cite=Md.%20HEALTH-GENERAL%20Code%20Ann.%20%C2%A7%2020-214&amp;context=1000516" TargetMode="External"/><Relationship Id="rId683" Type="http://schemas.openxmlformats.org/officeDocument/2006/relationships/hyperlink" Target="https://www.leg.state.nv.us/Division/Legal/LawLibrary/NRS/NRS-202.html" TargetMode="External"/><Relationship Id="rId890" Type="http://schemas.openxmlformats.org/officeDocument/2006/relationships/hyperlink" Target="https://www.oregonlegislature.gov/bills_laws/ors/ors106.html" TargetMode="External"/><Relationship Id="rId904" Type="http://schemas.openxmlformats.org/officeDocument/2006/relationships/hyperlink" Target="https://www.pacodeandbulletin.gov/Display/pacode?file=/secure/pacode/data/016/chapter51/s51.42.html&amp;d=reduce" TargetMode="External"/><Relationship Id="rId33" Type="http://schemas.openxmlformats.org/officeDocument/2006/relationships/hyperlink" Target="http://www.akleg.gov/basis/statutes.asp" TargetMode="External"/><Relationship Id="rId129" Type="http://schemas.openxmlformats.org/officeDocument/2006/relationships/hyperlink" Target="https://advance.lexis.com/api/document/collection/statutes-legislation/id/61P5-WWD1-DYDC-J0YX-00008-00?cite=C.R.S.%2025.5-10-235&amp;context=1000516" TargetMode="External"/><Relationship Id="rId336" Type="http://schemas.openxmlformats.org/officeDocument/2006/relationships/hyperlink" Target="http://iga.in.gov/legislative/laws/2020/ic/titles/016" TargetMode="External"/><Relationship Id="rId543" Type="http://schemas.openxmlformats.org/officeDocument/2006/relationships/hyperlink" Target="https://www.revisor.mn.gov/statutes/cite/145.414" TargetMode="External"/><Relationship Id="rId988" Type="http://schemas.openxmlformats.org/officeDocument/2006/relationships/hyperlink" Target="https://sdlegislature.gov/Statutes/Codified_Laws/2050731" TargetMode="External"/><Relationship Id="rId1173" Type="http://schemas.openxmlformats.org/officeDocument/2006/relationships/hyperlink" Target="https://code.wvlegislature.gov/16-2B-4/" TargetMode="External"/><Relationship Id="rId182" Type="http://schemas.openxmlformats.org/officeDocument/2006/relationships/hyperlink" Target="https://delcode.delaware.gov/title13/c001/sc01/" TargetMode="External"/><Relationship Id="rId403" Type="http://schemas.openxmlformats.org/officeDocument/2006/relationships/hyperlink" Target="https://apps.legislature.ky.gov/law/statutes/statute.aspx?id=30643" TargetMode="External"/><Relationship Id="rId750" Type="http://schemas.openxmlformats.org/officeDocument/2006/relationships/hyperlink" Target="https://lawatlas.org/datasets/procedural-protections-in-reproductive-health-care-conscience-laws" TargetMode="External"/><Relationship Id="rId848" Type="http://schemas.openxmlformats.org/officeDocument/2006/relationships/hyperlink" Target="https://codes.ohio.gov/ohio-administrative-code/rule-3301-69-02" TargetMode="External"/><Relationship Id="rId1033" Type="http://schemas.openxmlformats.org/officeDocument/2006/relationships/hyperlink" Target="https://statutes.capitol.texas.gov/Docs/EL/htm/EL.82.htm" TargetMode="External"/><Relationship Id="rId487" Type="http://schemas.openxmlformats.org/officeDocument/2006/relationships/hyperlink" Target="https://mgaleg.maryland.gov/2012rs/chapters_noln/Ch_2_hb0438T.pdf" TargetMode="External"/><Relationship Id="rId610" Type="http://schemas.openxmlformats.org/officeDocument/2006/relationships/hyperlink" Target="https://www.revisor.mo.gov/main/OneSection.aspx?section=197.032" TargetMode="External"/><Relationship Id="rId694" Type="http://schemas.openxmlformats.org/officeDocument/2006/relationships/hyperlink" Target="http://www.gencourt.state.nh.us/rsa/html/XLIII/457/457-37.htm" TargetMode="External"/><Relationship Id="rId708" Type="http://schemas.openxmlformats.org/officeDocument/2006/relationships/hyperlink" Target="https://lis.njleg.state.nj.us/nxt/gateway.dll/statutes%2F1%2F112%2F1925" TargetMode="External"/><Relationship Id="rId915" Type="http://schemas.openxmlformats.org/officeDocument/2006/relationships/hyperlink" Target="https://www.legis.state.pa.us/cfdocs/legis/LI/consCheck.cfm?txtType=HTM&amp;ttl=18&amp;div=0&amp;chpt=63&amp;sctn=8&amp;subsctn=0" TargetMode="External"/><Relationship Id="rId347" Type="http://schemas.openxmlformats.org/officeDocument/2006/relationships/hyperlink" Target="https://iga.in.gov/legislative/laws/2022/ic/titles/020" TargetMode="External"/><Relationship Id="rId999" Type="http://schemas.openxmlformats.org/officeDocument/2006/relationships/hyperlink" Target="https://advance.lexis.com/api/document/collection/statutes-legislation/id/50J2-V4R0-R03M-S463-00008-00?cite=Tenn.%20Code%20Ann.%20%C2%A7%2039-15-204&amp;context=1000516" TargetMode="External"/><Relationship Id="rId1100" Type="http://schemas.openxmlformats.org/officeDocument/2006/relationships/hyperlink" Target="https://law.lis.virginia.gov/vacode/18.2-75/" TargetMode="External"/><Relationship Id="rId1184" Type="http://schemas.openxmlformats.org/officeDocument/2006/relationships/hyperlink" Target="https://docs.legis.wisconsin.gov/statutes/statutes/253/09/1" TargetMode="External"/><Relationship Id="rId44" Type="http://schemas.openxmlformats.org/officeDocument/2006/relationships/hyperlink" Target="https://www.azleg.gov/viewdocument/?docName=https://www.azleg.gov/ars/36/02154.htm" TargetMode="External"/><Relationship Id="rId554" Type="http://schemas.openxmlformats.org/officeDocument/2006/relationships/hyperlink" Target="https://www.revisor.mn.gov/statutes/cite/145.925" TargetMode="External"/><Relationship Id="rId761" Type="http://schemas.openxmlformats.org/officeDocument/2006/relationships/hyperlink" Target="https://nmonesource.com/nmos/nmsa/en/item/4384/index.do" TargetMode="External"/><Relationship Id="rId859" Type="http://schemas.openxmlformats.org/officeDocument/2006/relationships/hyperlink" Target="https://www.oscn.net/applications/oscn/DeliverDocument.asp?CiteID=476108" TargetMode="External"/><Relationship Id="rId193" Type="http://schemas.openxmlformats.org/officeDocument/2006/relationships/hyperlink" Target="http://www.leg.state.fl.us/statutes/index.cfm?App_mode=Display_Statute&amp;Search_String=&amp;URL=0300-0399/0390/Sections/0390.0111.html" TargetMode="External"/><Relationship Id="rId207" Type="http://schemas.openxmlformats.org/officeDocument/2006/relationships/hyperlink" Target="http://www.leg.state.fl.us/statutes/index.cfm?App_mode=Display_Statute&amp;Search_String=&amp;URL=0300-0399/0381/Sections/0381.0051.html" TargetMode="External"/><Relationship Id="rId414" Type="http://schemas.openxmlformats.org/officeDocument/2006/relationships/hyperlink" Target="https://apps.legislature.ky.gov/law/statutes/statute.aspx?id=53173" TargetMode="External"/><Relationship Id="rId498" Type="http://schemas.openxmlformats.org/officeDocument/2006/relationships/hyperlink" Target="https://malegislature.gov/Laws/GeneralLaws/PartIV/TitleI/Chapter272/Section21B" TargetMode="External"/><Relationship Id="rId621" Type="http://schemas.openxmlformats.org/officeDocument/2006/relationships/hyperlink" Target="https://revisor.mo.gov/main/OneSection.aspx?section=167.031" TargetMode="External"/><Relationship Id="rId1044" Type="http://schemas.openxmlformats.org/officeDocument/2006/relationships/hyperlink" Target="https://statutes.capitol.texas.gov/Docs/FA/htm/FA.2.htm" TargetMode="External"/><Relationship Id="rId260" Type="http://schemas.openxmlformats.org/officeDocument/2006/relationships/hyperlink" Target="https://www.capitol.hawaii.gov/hrscurrent/Vol10_Ch0436-0474/HRS0453/HRS_0453-0016.htm" TargetMode="External"/><Relationship Id="rId719" Type="http://schemas.openxmlformats.org/officeDocument/2006/relationships/hyperlink" Target="https://lis.njleg.state.nj.us/nxt/gateway.dll?f=templates&amp;fn=default.htm&amp;vid=Publish:10.1048/Enu" TargetMode="External"/><Relationship Id="rId926" Type="http://schemas.openxmlformats.org/officeDocument/2006/relationships/hyperlink" Target="http://webserver.rilin.state.ri.us/Statutes/TITLE23/23-17/23-17-11.HTM" TargetMode="External"/><Relationship Id="rId1111" Type="http://schemas.openxmlformats.org/officeDocument/2006/relationships/hyperlink" Target="https://law.lis.virginia.gov/vacode/title4.1/chapter3/section4.1-306/" TargetMode="External"/><Relationship Id="rId55" Type="http://schemas.openxmlformats.org/officeDocument/2006/relationships/hyperlink" Target="https://www.azleg.gov/ars/41/01493-01.htm" TargetMode="External"/><Relationship Id="rId120" Type="http://schemas.openxmlformats.org/officeDocument/2006/relationships/hyperlink" Target="https://leginfo.legislature.ca.gov/faces/codes_displaySection.xhtml?sectionNum=46014.&amp;lawCode=EDC" TargetMode="External"/><Relationship Id="rId358" Type="http://schemas.openxmlformats.org/officeDocument/2006/relationships/hyperlink" Target="https://www.legis.iowa.gov/docs/code/146.1.pdf" TargetMode="External"/><Relationship Id="rId565" Type="http://schemas.openxmlformats.org/officeDocument/2006/relationships/hyperlink" Target="https://www.revisor.mn.gov/statutes/cite/120A.35" TargetMode="External"/><Relationship Id="rId772"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195" Type="http://schemas.openxmlformats.org/officeDocument/2006/relationships/hyperlink" Target="https://docs.legis.wisconsin.gov/statutes/statutes/253/075/4/d?down=1" TargetMode="External"/><Relationship Id="rId1209" Type="http://schemas.openxmlformats.org/officeDocument/2006/relationships/hyperlink" Target="https://docs.legis.wisconsin.gov/document/statutes/118.155(1)" TargetMode="External"/><Relationship Id="rId218" Type="http://schemas.openxmlformats.org/officeDocument/2006/relationships/hyperlink" Target="http://www.leg.state.fl.us/statutes/index.cfm?mode=View%20Statutes&amp;SubMenu=1&amp;App_mode=Display_Statute&amp;Search_String=mandatory+report&amp;URL=0000-0099/0039/Sections/0039.201.html" TargetMode="External"/><Relationship Id="rId425" Type="http://schemas.openxmlformats.org/officeDocument/2006/relationships/hyperlink" Target="https://legis.la.gov/Legis/Law.aspx?d=78725" TargetMode="External"/><Relationship Id="rId632" Type="http://schemas.openxmlformats.org/officeDocument/2006/relationships/hyperlink" Target="https://leg.mt.gov/bills/mca/title_0500/chapter_0200/part_0010/section_0110/0500-0200-0010-0110.html" TargetMode="External"/><Relationship Id="rId1055" Type="http://schemas.openxmlformats.org/officeDocument/2006/relationships/hyperlink" Target="https://tea.texas.gov/about-tea/contact-us/general-inquiry/general-frequently-asked-questions" TargetMode="External"/><Relationship Id="rId271" Type="http://schemas.openxmlformats.org/officeDocument/2006/relationships/hyperlink" Target="http://www.capitol.hawaii.gov/hrscurrent/Vol05_Ch0261-0319/HRS0302A/HRS_0302A-1156.htm" TargetMode="External"/><Relationship Id="rId937" Type="http://schemas.openxmlformats.org/officeDocument/2006/relationships/hyperlink" Target="http://webserver.rilin.state.ri.us/Statutes/TITLE15/15-3/15-3-6.1.HTM" TargetMode="External"/><Relationship Id="rId1122" Type="http://schemas.openxmlformats.org/officeDocument/2006/relationships/hyperlink" Target="https://app.leg.wa.gov/RCW/default.aspx?cite=9.02.150" TargetMode="External"/><Relationship Id="rId66" Type="http://schemas.openxmlformats.org/officeDocument/2006/relationships/hyperlink" Target="https://advance.lexis.com/api/document/collection/statutes-legislation/id/4WVG-2SY0-R03M-82DM-00008-00?cite=A.C.A.%20%C2%A7%2020-16-601&amp;context=1000516" TargetMode="External"/><Relationship Id="rId131" Type="http://schemas.openxmlformats.org/officeDocument/2006/relationships/hyperlink" Target="https://advance.lexis.com/api/document/collection/statutes-legislation/id/630C-HWH3-GXJ9-34DC-00008-00?cite=C.R.S.%2025-6-102&amp;context=1000516" TargetMode="External"/><Relationship Id="rId369" Type="http://schemas.openxmlformats.org/officeDocument/2006/relationships/hyperlink" Target="https://www.ksrevisor.org/statutes/chapters/ch65/065_004_0044.html" TargetMode="External"/><Relationship Id="rId576" Type="http://schemas.openxmlformats.org/officeDocument/2006/relationships/hyperlink" Target="https://advance.lexis.com/api/document/collection/statutes-legislation/id/8P6B-83C2-D6RV-H09M-00008-00?cite=Miss.%20Code%20Ann.%20%C2%A7%2041-107-5&amp;context=1000516" TargetMode="External"/><Relationship Id="rId783" Type="http://schemas.openxmlformats.org/officeDocument/2006/relationships/hyperlink" Target="https://www.nysenate.gov/legislation/laws/DOM/10-B" TargetMode="External"/><Relationship Id="rId990" Type="http://schemas.openxmlformats.org/officeDocument/2006/relationships/hyperlink" Target="https://sdlegislature.gov/Statutes/Codified_Laws/2059073" TargetMode="External"/><Relationship Id="rId229" Type="http://schemas.openxmlformats.org/officeDocument/2006/relationships/hyperlink" Target="https://advance.lexis.com/api/document/collection/statutes-legislation/id/6348-FV61-DYB7-W18R-00008-00?cite=O.C.G.A.%20%C2%A7%2016-12-142&amp;context=1000516" TargetMode="External"/><Relationship Id="rId436" Type="http://schemas.openxmlformats.org/officeDocument/2006/relationships/hyperlink" Target="https://legislature.maine.gov/statutes/22/title22sec1591.html" TargetMode="External"/><Relationship Id="rId643" Type="http://schemas.openxmlformats.org/officeDocument/2006/relationships/hyperlink" Target="https://leg.mt.gov/bills/mca/title_0160/chapter_0060/part_0030/section_0050/0160-0060-0030-0050.html" TargetMode="External"/><Relationship Id="rId1066" Type="http://schemas.openxmlformats.org/officeDocument/2006/relationships/hyperlink" Target="https://le.utah.gov/xcode/Title63G/Chapter20/63G-20-S102.html" TargetMode="External"/><Relationship Id="rId850" Type="http://schemas.openxmlformats.org/officeDocument/2006/relationships/hyperlink" Target="https://education.ohio.gov/getattachment/Topics/Data/EMIS/EMIS-Documentation/Archives/EMIS-Manuals-1/2-4-Student-Standing-Record-version-1-0.pdf.aspx" TargetMode="External"/><Relationship Id="rId948" Type="http://schemas.openxmlformats.org/officeDocument/2006/relationships/hyperlink" Target="https://www.ride.ri.gov/" TargetMode="External"/><Relationship Id="rId1133" Type="http://schemas.openxmlformats.org/officeDocument/2006/relationships/hyperlink" Target="https://lawatlas.org/datasets/procedural-protections-in-reproductive-health-care-conscience-laws" TargetMode="External"/><Relationship Id="rId77" Type="http://schemas.openxmlformats.org/officeDocument/2006/relationships/hyperlink" Target="https://advance.lexis.com/api/document/collection/statutes-legislation/id/4WVG-2SY0-R03M-82D0-00008-00?cite=A.C.A.%20%C2%A7%2020-16-304&amp;context=1000516" TargetMode="External"/><Relationship Id="rId282" Type="http://schemas.openxmlformats.org/officeDocument/2006/relationships/hyperlink" Target="https://legislature.idaho.gov/statutesrules/idstat/Title39/T39CH39/SECT39-3915/" TargetMode="External"/><Relationship Id="rId503" Type="http://schemas.openxmlformats.org/officeDocument/2006/relationships/hyperlink" Target="https://malegislature.gov/Laws/GeneralLaws/PartI/TitleXVI/Chapter112/Section12I" TargetMode="External"/><Relationship Id="rId587" Type="http://schemas.openxmlformats.org/officeDocument/2006/relationships/hyperlink" Target="https://advance.lexis.com/api/document/collection/statutes-legislation/id/8P6B-83C2-D6RV-H09M-00008-00?cite=Miss.%20Code%20Ann.%20%C2%A7%2041-107-5&amp;context=1000516" TargetMode="External"/><Relationship Id="rId710" Type="http://schemas.openxmlformats.org/officeDocument/2006/relationships/hyperlink" Target="https://lis.njleg.state.nj.us/nxt/gateway.dll/statutes%2F1%2F112%2F1926" TargetMode="External"/><Relationship Id="rId808" Type="http://schemas.openxmlformats.org/officeDocument/2006/relationships/hyperlink" Target="https://www.dpi.nc.gov/districts-schools/district-operations/financial-and-business-services/student-accounting" TargetMode="External"/><Relationship Id="rId8" Type="http://schemas.openxmlformats.org/officeDocument/2006/relationships/hyperlink" Target="https://alisondb.legislature.state.al.us/alison/CodeOfAlabama/1975/22-21b-4.htm" TargetMode="External"/><Relationship Id="rId142" Type="http://schemas.openxmlformats.org/officeDocument/2006/relationships/hyperlink" Target="https://www.sos.state.co.us/CCR/DisplayRule.do?action=ruleinfo&amp;ruleId=3012&amp;deptID=4&amp;agencyID=109&amp;deptName=300&amp;agencyName=301%20Colorado%20State%20Board%20of%20Education&amp;seriesNum=1%20CCR%20301-78" TargetMode="External"/><Relationship Id="rId447" Type="http://schemas.openxmlformats.org/officeDocument/2006/relationships/hyperlink" Target="https://legislature.maine.gov/statutes/22/title22sec1903.html" TargetMode="External"/><Relationship Id="rId794" Type="http://schemas.openxmlformats.org/officeDocument/2006/relationships/hyperlink" Target="https://www.ncleg.net/enactedlegislation/statutes/html/bysection/chapter_14/gs_14-45.1.html" TargetMode="External"/><Relationship Id="rId1077" Type="http://schemas.openxmlformats.org/officeDocument/2006/relationships/hyperlink" Target="https://le.utah.gov/xcode/Title53G/Chapter6/53G-6-S201.html" TargetMode="External"/><Relationship Id="rId1200" Type="http://schemas.openxmlformats.org/officeDocument/2006/relationships/hyperlink" Target="https://docs.legis.wisconsin.gov/statutes/statutes/253/075" TargetMode="External"/><Relationship Id="rId654" Type="http://schemas.openxmlformats.org/officeDocument/2006/relationships/hyperlink" Target="https://nebraskalegislature.gov/laws/statutes.php?statute=28-337" TargetMode="External"/><Relationship Id="rId861" Type="http://schemas.openxmlformats.org/officeDocument/2006/relationships/hyperlink" Target="https://www.oscn.net/applications/oscn/DeliverDocument.asp?CiteID=476108" TargetMode="External"/><Relationship Id="rId959" Type="http://schemas.openxmlformats.org/officeDocument/2006/relationships/hyperlink" Target="https://www.scstatehouse.gov/code/t44c041.php" TargetMode="External"/><Relationship Id="rId293" Type="http://schemas.openxmlformats.org/officeDocument/2006/relationships/hyperlink" Target="https://legislature.idaho.gov/statutesrules/idstat/Title39/T39CH48/SECT39-4802/" TargetMode="External"/><Relationship Id="rId307" Type="http://schemas.openxmlformats.org/officeDocument/2006/relationships/hyperlink" Target="https://www.ilga.gov/legislation/ilcs/ilcs3.asp?ActID=2082&amp;ChapterID=58" TargetMode="External"/><Relationship Id="rId514" Type="http://schemas.openxmlformats.org/officeDocument/2006/relationships/hyperlink" Target="https://malegislature.gov/Laws/GeneralLaws/PartIV/TitleI/Chapter272/Section21B" TargetMode="External"/><Relationship Id="rId721" Type="http://schemas.openxmlformats.org/officeDocument/2006/relationships/hyperlink" Target="https://lis.njleg.state.nj.us/nxt/gateway.dll/statutes%2F1%2F112%2F1927" TargetMode="External"/><Relationship Id="rId1144" Type="http://schemas.openxmlformats.org/officeDocument/2006/relationships/hyperlink" Target="https://apps.leg.wa.gov/rcw/default.aspx?cite=26.04.010" TargetMode="External"/><Relationship Id="rId88" Type="http://schemas.openxmlformats.org/officeDocument/2006/relationships/hyperlink" Target="https://advance.lexis.com/api/document/collection/statutes-legislation/id/5VWW-M5B0-R03K-H08F-00008-00?cite=A.C.A.%20%C2%A7%206-18-702&amp;context=1000516" TargetMode="External"/><Relationship Id="rId153" Type="http://schemas.openxmlformats.org/officeDocument/2006/relationships/hyperlink" Target="https://www.cga.ct.gov/current/pub/chap_700c.htm" TargetMode="External"/><Relationship Id="rId360" Type="http://schemas.openxmlformats.org/officeDocument/2006/relationships/hyperlink" Target="https://www.legis.iowa.gov/docs/code/2022/232.69.pdf" TargetMode="External"/><Relationship Id="rId598" Type="http://schemas.openxmlformats.org/officeDocument/2006/relationships/hyperlink" Target="https://advance.lexis.com/documentpage/?pdmfid=1000516&amp;crid=92bed214-5ab9-449f-91e2-a3ffd9d091c1&amp;config=00JABhZDIzMTViZS04NjcxLTQ1MDItOTllOS03MDg0ZTQxYzU4ZTQKAFBvZENhdGFsb2f8inKxYiqNVSihJeNKRlUp&amp;pddocfullpath=%2fshared%2fdocument%2fstatutes-legislation%2furn%3acontentItem%3a8P6B-7YP2-D6RV-H215-00008-00&amp;pdcontentcomponentid=234190&amp;pdteaserkey=sr0&amp;pditab=allpods&amp;ecomp=8s65kkk&amp;earg=sr0&amp;prid=ad80d087-1849-4a77-ba78-11b5a86a6ae8" TargetMode="External"/><Relationship Id="rId819" Type="http://schemas.openxmlformats.org/officeDocument/2006/relationships/hyperlink" Target="https://ndlegis.gov/cencode/t05c01.pdf" TargetMode="External"/><Relationship Id="rId1004" Type="http://schemas.openxmlformats.org/officeDocument/2006/relationships/hyperlink" Target="https://advance.lexis.com/documentpage/?pdmfid=1000516&amp;crid=a948e34b-78fd-4df8-9218-f4f59631c10e&amp;nodeid=ABNAAMAACAAE&amp;nodepath=%2fROOT%2fABN%2fABNAAM%2fABNAAMAAC%2fABNAAMAACAAE&amp;level=4&amp;haschildren=&amp;populated=false&amp;title=39-15-204.+Right+to+refuse+to+perform+abortions.&amp;config=025054JABlOTJjNmIyNi0wYjI0LTRjZGEtYWE5ZC0zNGFhOWNhMjFlNDgKAFBvZENhdGFsb2cDFQ14bX2GfyBTaI9WcPX5&amp;pddocfullpath=%2fshared%2fdocument%2fstatutes-legislation%2furn%3acontentItem%3a50J2-V4R0-R03M-S463-00008-00&amp;ecomp=_g1_kkk&amp;prid=929bb37d-c2cc-469e-8765-82c2259083a0" TargetMode="External"/><Relationship Id="rId1211" Type="http://schemas.openxmlformats.org/officeDocument/2006/relationships/hyperlink" Target="https://advance.lexis.com/document/?pdmfid=1000516&amp;crid=bacff34a-54ed-49e9-945c-24c7bbdc5a9b&amp;pddocfullpath=%2Fshared%2Fdocument%2Fstatutes-legislation%2Furn%3AcontentItem%3A67VF-1RP3-CGX8-014T-00008-00&amp;pdtocnodeidentifier=ABKAAHABG&amp;ecomp=sw2ck&amp;prid=8475dd8b-27d1-4b53-bbbd-51ee7667a7ba" TargetMode="External"/><Relationship Id="rId220" Type="http://schemas.openxmlformats.org/officeDocument/2006/relationships/hyperlink" Target="http://www.leg.state.fl.us/statutes/index.cfm?App_mode=Display_Statute&amp;Search_String=&amp;URL=0500-0599/0562/Sections/0562.111.html" TargetMode="External"/><Relationship Id="rId458" Type="http://schemas.openxmlformats.org/officeDocument/2006/relationships/hyperlink" Target="https://legislature.maine.gov/statutes/19-A/title19-Asec655.html" TargetMode="External"/><Relationship Id="rId665" Type="http://schemas.openxmlformats.org/officeDocument/2006/relationships/hyperlink" Target="https://nebraskalegislature.gov/laws/statutes.php?statute=79-201" TargetMode="External"/><Relationship Id="rId872" Type="http://schemas.openxmlformats.org/officeDocument/2006/relationships/hyperlink" Target="https://sde.ok.gov/" TargetMode="External"/><Relationship Id="rId1088" Type="http://schemas.openxmlformats.org/officeDocument/2006/relationships/hyperlink" Target="https://legislature.vermont.gov/statutes/section/33/049/04913" TargetMode="External"/><Relationship Id="rId15" Type="http://schemas.openxmlformats.org/officeDocument/2006/relationships/hyperlink" Target="https://alisondb.legislature.state.al.us/alison/CodeOfAlabama/1975/22-21b-4.htm" TargetMode="External"/><Relationship Id="rId318" Type="http://schemas.openxmlformats.org/officeDocument/2006/relationships/hyperlink" Target="https://www.ilga.gov/legislation/ilcs/ilcs3.asp?ActID=2082&amp;ChapterID=58" TargetMode="External"/><Relationship Id="rId525" Type="http://schemas.openxmlformats.org/officeDocument/2006/relationships/hyperlink" Target="http://www.legislature.mi.gov/(S(5vv1cckyvyxwdqp02mnufgzh))/mileg.aspx?page=GetObject&amp;objectname=mcl-168-759" TargetMode="External"/><Relationship Id="rId732" Type="http://schemas.openxmlformats.org/officeDocument/2006/relationships/hyperlink" Target="https://nmonesource.com/nmos/nmsa/en/item/4384/index.do" TargetMode="External"/><Relationship Id="rId1155" Type="http://schemas.openxmlformats.org/officeDocument/2006/relationships/hyperlink" Target="https://code.wvlegislature.gov/16-2F-7/" TargetMode="External"/><Relationship Id="rId99" Type="http://schemas.openxmlformats.org/officeDocument/2006/relationships/hyperlink" Target="https://leginfo.legislature.ca.gov/faces/codes_displayText.xhtml?lawCode=HSC&amp;division=106.&amp;title=&amp;part=2.&amp;chapter=2.&amp;article=2." TargetMode="External"/><Relationship Id="rId164" Type="http://schemas.openxmlformats.org/officeDocument/2006/relationships/hyperlink" Target="https://cga.ct.gov/2021/ACT/PA/PDF/2021PA-00006-R00HB-06423-PA.PDF" TargetMode="External"/><Relationship Id="rId371" Type="http://schemas.openxmlformats.org/officeDocument/2006/relationships/hyperlink" Target="https://www.ksrevisor.org/statutes/chapters/ch65/065_004_0043.html" TargetMode="External"/><Relationship Id="rId1015" Type="http://schemas.openxmlformats.org/officeDocument/2006/relationships/hyperlink" Target="https://advance.lexis.com/api/document/collection/statutes-legislation/id/4X9B-PFK0-R03N-90S9-00008-00?cite=Tenn.%20Code%20Ann.%20%C2%A7%2068-34-104&amp;context=1000516" TargetMode="External"/><Relationship Id="rId1222" Type="http://schemas.openxmlformats.org/officeDocument/2006/relationships/hyperlink" Target="https://advance.lexis.com/api/document/collection/statutes-legislation/id/56VF-H771-73WF-60FP-00008-00?cite=Wyo.%20Stat.%20%C2%A7%2042-5-101&amp;context=1000516" TargetMode="External"/><Relationship Id="rId469" Type="http://schemas.openxmlformats.org/officeDocument/2006/relationships/hyperlink" Target="https://advance.lexis.com/api/document/collection/statutes-legislation/id/63NX-7CT1-JGPY-X472-00008-00?cite=Md.%20HEALTH-GENERAL%20Code%20Ann.%20%C2%A7%2020-214&amp;context=1000516" TargetMode="External"/><Relationship Id="rId676" Type="http://schemas.openxmlformats.org/officeDocument/2006/relationships/hyperlink" Target="https://www.leg.state.nv.us/const/nvconst.html" TargetMode="External"/><Relationship Id="rId883" Type="http://schemas.openxmlformats.org/officeDocument/2006/relationships/hyperlink" Target="https://www.oregonlegislature.gov/bills_laws/ors/ors435.html" TargetMode="External"/><Relationship Id="rId1099" Type="http://schemas.openxmlformats.org/officeDocument/2006/relationships/hyperlink" Target="https://law.lis.virginia.gov/vacode/18.2-75/" TargetMode="External"/><Relationship Id="rId26" Type="http://schemas.openxmlformats.org/officeDocument/2006/relationships/hyperlink" Target="https://www.akleg.gov/basis/statutes.asp" TargetMode="External"/><Relationship Id="rId231" Type="http://schemas.openxmlformats.org/officeDocument/2006/relationships/hyperlink" Target="https://advance.lexis.com/api/document/collection/statutes-legislation/id/6348-FV61-DYB7-W18R-00008-00?cite=O.C.G.A.%20%C2%A7%2016-12-142&amp;context=1000516" TargetMode="External"/><Relationship Id="rId329" Type="http://schemas.openxmlformats.org/officeDocument/2006/relationships/hyperlink" Target="https://www.ilga.gov/legislation/ilcs/ilcs5.asp?ActID=1404&amp;ChapterID=26" TargetMode="External"/><Relationship Id="rId536" Type="http://schemas.openxmlformats.org/officeDocument/2006/relationships/hyperlink" Target="http://legislature.mi.gov/doc.aspx?mcl-436-1703" TargetMode="External"/><Relationship Id="rId1166" Type="http://schemas.openxmlformats.org/officeDocument/2006/relationships/hyperlink" Target="http://www.wvlegislature.gov/wvcode/code.cfm?chap=16&amp;art=11" TargetMode="External"/><Relationship Id="rId175" Type="http://schemas.openxmlformats.org/officeDocument/2006/relationships/hyperlink" Target="https://delcode.delaware.gov/title24/c017/sc09/index.html" TargetMode="External"/><Relationship Id="rId743" Type="http://schemas.openxmlformats.org/officeDocument/2006/relationships/hyperlink" Target="https://nmonesource.com/nmos/nmsa/en/item/4384/index.do" TargetMode="External"/><Relationship Id="rId950" Type="http://schemas.openxmlformats.org/officeDocument/2006/relationships/hyperlink" Target="https://www.ride.ri.gov/" TargetMode="External"/><Relationship Id="rId1026" Type="http://schemas.openxmlformats.org/officeDocument/2006/relationships/hyperlink" Target="https://advance.lexis.com/documentpage/?pdmfid=1000516&amp;crid=eef037f9-7a5f-4106-86e1-d7bf61c0bd3c&amp;nodeid=AABAADAAN&amp;nodepath=%2fROOT%2fAAB%2fAABAAD%2fAABAADAAN&amp;level=3&amp;haschildren=&amp;populated=false&amp;title=1-3-113.+Eighteen-year-olds+%E2%80%94+Legal+responsibility+%E2%80%94+Tobacco%2c+smoking+hemp%2c+or+vapor+products+and+alcoholic+beverage+restrictions+on+persons+under+twenty-one+(21)+years+of+age.&amp;config=025054JABlOTJjNmIyNi0wYjI0LTRjZGEtYWE5ZC0zNGFhOWNhMjFlNDgKAFBvZENhdGFsb2cDFQ14bX2GfyBTaI9WcPX5&amp;pddocfullpath=%2fshared%2fdocument%2fstatutes-legislation%2furn%3acontentItem%3a60CH-Y9M0-R03J-M4GX-00008-00&amp;ecomp=vgf5kkk&amp;prid=f8464c7b-a740-4496-a7b1-8be4d2747eb3" TargetMode="External"/><Relationship Id="rId382" Type="http://schemas.openxmlformats.org/officeDocument/2006/relationships/hyperlink" Target="http://www.ksrevisor.org/statutes/chapters/ch21/021_056_0007.html" TargetMode="External"/><Relationship Id="rId603" Type="http://schemas.openxmlformats.org/officeDocument/2006/relationships/hyperlink" Target="https://advance.lexis.com/documentpage/?pdmfid=1000516&amp;crid=dcb08806-6dc9-4193-9860-c7fd255005cb&amp;nodeid=AAUAAKAADAAJ&amp;nodepath=%2fROOT%2fAAU%2fAAUAAK%2fAAUAAKAAD%2fAAUAAKAADAAJ&amp;level=4&amp;haschildren=&amp;populated=false&amp;title=%C2%A7+37-13-91.+Compulsory+school+attendance+requirements+generally%3b+enforcement+of+law.&amp;config=00JABhZDIzMTViZS04NjcxLTQ1MDItOTllOS03MDg0ZTQxYzU4ZTQKAFBvZENhdGFsb2f8inKxYiqNVSihJeNKRlUp&amp;pddocfullpath=%2fshared%2fdocument%2fstatutes-legislation%2furn%3acontentItem%3a8P6B-82S2-8T6X-727H-00008-00&amp;ecomp=8gf5kkk&amp;prid=0bc4d2be-72a2-4679-b91a-e74d2f1effae" TargetMode="External"/><Relationship Id="rId687" Type="http://schemas.openxmlformats.org/officeDocument/2006/relationships/hyperlink" Target="https://doe.nv.gov/" TargetMode="External"/><Relationship Id="rId810" Type="http://schemas.openxmlformats.org/officeDocument/2006/relationships/hyperlink" Target="https://ndlegis.gov/cencode/t23c16.pdf" TargetMode="External"/><Relationship Id="rId908" Type="http://schemas.openxmlformats.org/officeDocument/2006/relationships/hyperlink" Target="https://www.pacodeandbulletin.gov/Display/pacode?file=/secure/pacode/data/016/chapter51/s51.31.html" TargetMode="External"/><Relationship Id="rId242" Type="http://schemas.openxmlformats.org/officeDocument/2006/relationships/hyperlink" Target="https://advance.lexis.com/api/document/collection/statutes-legislation/id/6348-FV61-DYB7-W18R-00008-00?cite=O.C.G.A.%20%C2%A7%2016-12-142&amp;context=1000516" TargetMode="External"/><Relationship Id="rId894" Type="http://schemas.openxmlformats.org/officeDocument/2006/relationships/hyperlink" Target="https://www.oregonlegislature.gov/bills_laws/ors/ors433.html" TargetMode="External"/><Relationship Id="rId1177" Type="http://schemas.openxmlformats.org/officeDocument/2006/relationships/hyperlink" Target="https://code.wvlegislature.gov/60-3-22a/" TargetMode="External"/><Relationship Id="rId37" Type="http://schemas.openxmlformats.org/officeDocument/2006/relationships/hyperlink" Target="https://www.akleg.gov/basis/statutes.asp" TargetMode="External"/><Relationship Id="rId102" Type="http://schemas.openxmlformats.org/officeDocument/2006/relationships/hyperlink" Target="https://leginfo.legislature.ca.gov/faces/codes_displaySection.xhtml?sectionNum=733.&amp;lawCode=BPC" TargetMode="External"/><Relationship Id="rId547" Type="http://schemas.openxmlformats.org/officeDocument/2006/relationships/hyperlink" Target="https://www.revisor.mn.gov/statutes/cite/145.414" TargetMode="External"/><Relationship Id="rId754" Type="http://schemas.openxmlformats.org/officeDocument/2006/relationships/hyperlink" Target="https://nmonesource.com/nmos/nmsa/en/item/4384/index.do" TargetMode="External"/><Relationship Id="rId961" Type="http://schemas.openxmlformats.org/officeDocument/2006/relationships/hyperlink" Target="https://www.scstatehouse.gov/code/t44c139.php" TargetMode="External"/><Relationship Id="rId90" Type="http://schemas.openxmlformats.org/officeDocument/2006/relationships/hyperlink" Target="https://dese.ade.arkansas.gov/" TargetMode="External"/><Relationship Id="rId186" Type="http://schemas.openxmlformats.org/officeDocument/2006/relationships/hyperlink" Target="https://delcode.delaware.gov/title4/c009/index.html" TargetMode="External"/><Relationship Id="rId393" Type="http://schemas.openxmlformats.org/officeDocument/2006/relationships/hyperlink" Target="https://apps.legislature.ky.gov/law/statutes/statute.aspx?id=30643" TargetMode="External"/><Relationship Id="rId407" Type="http://schemas.openxmlformats.org/officeDocument/2006/relationships/hyperlink" Target="https://apps.legislature.ky.gov/law/statutes/statute.aspx?id=49898" TargetMode="External"/><Relationship Id="rId614" Type="http://schemas.openxmlformats.org/officeDocument/2006/relationships/hyperlink" Target="https://www.revisor.mo.gov/main/OneSection.aspx?section=197.032" TargetMode="External"/><Relationship Id="rId821" Type="http://schemas.openxmlformats.org/officeDocument/2006/relationships/hyperlink" Target="https://ndlegis.gov/cencode/t15-1c20.pdf" TargetMode="External"/><Relationship Id="rId1037" Type="http://schemas.openxmlformats.org/officeDocument/2006/relationships/hyperlink" Target="https://statutes.capitol.texas.gov/Docs/OC/htm/OC.103.htm" TargetMode="External"/><Relationship Id="rId253" Type="http://schemas.openxmlformats.org/officeDocument/2006/relationships/hyperlink" Target="https://www.capitol.hawaii.gov/hrscurrent/Vol01_Ch0001-0042F/HRS0011/HRS_0011-0101.htm" TargetMode="External"/><Relationship Id="rId460" Type="http://schemas.openxmlformats.org/officeDocument/2006/relationships/hyperlink" Target="https://legislature.maine.gov/statutes/22/title22sec4011-A.html" TargetMode="External"/><Relationship Id="rId698" Type="http://schemas.openxmlformats.org/officeDocument/2006/relationships/hyperlink" Target="https://www.gencourt.state.nh.us/rsa/html/XII/169-C/169-C-32.htm" TargetMode="External"/><Relationship Id="rId919" Type="http://schemas.openxmlformats.org/officeDocument/2006/relationships/hyperlink" Target="https://www.pacodeandbulletin.gov/Display/pacode?file=/secure/pacode/data/022/chapter11/s11.21.html&amp;d=" TargetMode="External"/><Relationship Id="rId1090" Type="http://schemas.openxmlformats.org/officeDocument/2006/relationships/hyperlink" Target="https://legislature.vermont.gov/statutes/section/07/021/00656" TargetMode="External"/><Relationship Id="rId1104" Type="http://schemas.openxmlformats.org/officeDocument/2006/relationships/hyperlink" Target="https://law.lis.virginia.gov/vacode/32.1-134/" TargetMode="External"/><Relationship Id="rId48" Type="http://schemas.openxmlformats.org/officeDocument/2006/relationships/hyperlink" Target="https://www.azleg.gov/viewdocument/?docName=https://www.azleg.gov/ars/36/02154.htm" TargetMode="External"/><Relationship Id="rId113" Type="http://schemas.openxmlformats.org/officeDocument/2006/relationships/hyperlink" Target="https://leginfo.legislature.ca.gov/faces/codes_displayText.xhtml?lawCode=FAM&amp;division=3.&amp;title=&amp;part=3.&amp;chapter=1.&amp;article=" TargetMode="External"/><Relationship Id="rId320" Type="http://schemas.openxmlformats.org/officeDocument/2006/relationships/hyperlink" Target="https://www.ilga.gov/legislation/ilcs/ilcs3.asp?ActID=2082&amp;ChapAct=745" TargetMode="External"/><Relationship Id="rId558" Type="http://schemas.openxmlformats.org/officeDocument/2006/relationships/hyperlink" Target="https://www.revisor.mn.gov/statutes/cite/517.09" TargetMode="External"/><Relationship Id="rId765" Type="http://schemas.openxmlformats.org/officeDocument/2006/relationships/hyperlink" Target="https://www.nysenate.gov/legislation/laws/CVR/79-I" TargetMode="External"/><Relationship Id="rId972" Type="http://schemas.openxmlformats.org/officeDocument/2006/relationships/hyperlink" Target="https://www.scstatehouse.gov/code/t63c007.php" TargetMode="External"/><Relationship Id="rId1188" Type="http://schemas.openxmlformats.org/officeDocument/2006/relationships/hyperlink" Target="https://docs.legis.wisconsin.gov/statutes/statutes/253/09/1" TargetMode="External"/><Relationship Id="rId197" Type="http://schemas.openxmlformats.org/officeDocument/2006/relationships/hyperlink" Target="http://www.leg.state.fl.us/statutes/index.cfm?App_mode=Display_Statute&amp;Search_String=&amp;URL=0300-0399/0390/Sections/0390.0111.html" TargetMode="External"/><Relationship Id="rId418" Type="http://schemas.openxmlformats.org/officeDocument/2006/relationships/hyperlink" Target="http://legis.la.gov/legis/Law.aspx?p=y&amp;d=964988" TargetMode="External"/><Relationship Id="rId625" Type="http://schemas.openxmlformats.org/officeDocument/2006/relationships/hyperlink" Target="https://leg.mt.gov/bills/mca/title_0130/chapter_0130/part_0020/section_0010/0130-0130-0020-0010.html" TargetMode="External"/><Relationship Id="rId832" Type="http://schemas.openxmlformats.org/officeDocument/2006/relationships/hyperlink" Target="https://codes.ohio.gov/ohio-revised-code/section-4743.10" TargetMode="External"/><Relationship Id="rId1048" Type="http://schemas.openxmlformats.org/officeDocument/2006/relationships/hyperlink" Target="https://statutes.capitol.texas.gov/Docs/FA/htm/FA.261.htm" TargetMode="External"/><Relationship Id="rId264" Type="http://schemas.openxmlformats.org/officeDocument/2006/relationships/hyperlink" Target="https://www.capitol.hawaii.gov/hrscurrent/Vol12_Ch0501-0588/HRS0572/HRS_0572-0012_0001.htm" TargetMode="External"/><Relationship Id="rId471" Type="http://schemas.openxmlformats.org/officeDocument/2006/relationships/hyperlink" Target="https://advance.lexis.com/api/document/collection/statutes-legislation/id/63NX-7CT1-JGPY-X472-00008-00?cite=Md.%20HEALTH-GENERAL%20Code%20Ann.%20%C2%A7%2020-214&amp;context=1000516" TargetMode="External"/><Relationship Id="rId1115" Type="http://schemas.openxmlformats.org/officeDocument/2006/relationships/hyperlink" Target="https://law.lis.virginia.gov/vacode/22.1-254/" TargetMode="External"/><Relationship Id="rId59" Type="http://schemas.openxmlformats.org/officeDocument/2006/relationships/hyperlink" Target="https://www.azleg.gov/viewdocument/?docName=https://www.azleg.gov/ars/15/00806.htm" TargetMode="External"/><Relationship Id="rId124" Type="http://schemas.openxmlformats.org/officeDocument/2006/relationships/hyperlink" Target="https://advance.lexis.com/api/document/collection/statutes-legislation/id/61P5-WWD1-DYDC-J0YX-00008-00?cite=C.R.S.%2025.5-10-235&amp;context=1000516" TargetMode="External"/><Relationship Id="rId569" Type="http://schemas.openxmlformats.org/officeDocument/2006/relationships/hyperlink" Target="https://advance.lexis.com/api/document/collection/statutes-legislation/id/8P6B-83C2-D6RV-H09M-00008-00?cite=Miss.%20Code%20Ann.%20%C2%A7%2041-107-5&amp;context=1000516" TargetMode="External"/><Relationship Id="rId776"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983" Type="http://schemas.openxmlformats.org/officeDocument/2006/relationships/hyperlink" Target="https://sdlegislature.gov/Statutes/Codified_Laws/2057126" TargetMode="External"/><Relationship Id="rId1199" Type="http://schemas.openxmlformats.org/officeDocument/2006/relationships/hyperlink" Target="https://docs.legis.wisconsin.gov/statutes/statutes/253/075" TargetMode="External"/><Relationship Id="rId331" Type="http://schemas.openxmlformats.org/officeDocument/2006/relationships/hyperlink" Target="https://www.ilga.gov/legislation/ilcs/ilcs4.asp?DocName=010500050HArt%2E+27&amp;ActID=1005&amp;ChapterID=17&amp;SeqStart=169550000&amp;SeqEnd=177900000" TargetMode="External"/><Relationship Id="rId429" Type="http://schemas.openxmlformats.org/officeDocument/2006/relationships/hyperlink" Target="http://www.legis.la.gov/Legis/Law.aspx?d=80302" TargetMode="External"/><Relationship Id="rId636" Type="http://schemas.openxmlformats.org/officeDocument/2006/relationships/hyperlink" Target="https://leg.mt.gov/bills/mca/title_0500/chapter_0050/part_0050/section_0030/0500-0050-0050-0030.html" TargetMode="External"/><Relationship Id="rId1059" Type="http://schemas.openxmlformats.org/officeDocument/2006/relationships/hyperlink" Target="https://le.utah.gov/xcode/Title76/Chapter7/76-7-S306.html" TargetMode="External"/><Relationship Id="rId843" Type="http://schemas.openxmlformats.org/officeDocument/2006/relationships/hyperlink" Target="https://codes.ohio.gov/ohio-revised-code/section-4743.10" TargetMode="External"/><Relationship Id="rId1126" Type="http://schemas.openxmlformats.org/officeDocument/2006/relationships/hyperlink" Target="https://app.leg.wa.gov/RCW/default.aspx?cite=9.02.150" TargetMode="External"/><Relationship Id="rId275" Type="http://schemas.openxmlformats.org/officeDocument/2006/relationships/hyperlink" Target="https://legislature.idaho.gov/statutesrules/idstat/Title18/T18CH6/SECT18-612/" TargetMode="External"/><Relationship Id="rId482" Type="http://schemas.openxmlformats.org/officeDocument/2006/relationships/hyperlink" Target="https://advance.lexis.com/api/document/collection/statutes-legislation/id/63NX-7CY1-JJK6-S3PF-00008-00?cite=Md.%20INSURANCE%20Code%20Ann.%20%C2%A7%2015-826&amp;context=1000516" TargetMode="External"/><Relationship Id="rId703" Type="http://schemas.openxmlformats.org/officeDocument/2006/relationships/hyperlink" Target="http://www.gencourt.state.nh.us/rsa/html/XV/193/193-1.htm" TargetMode="External"/><Relationship Id="rId910" Type="http://schemas.openxmlformats.org/officeDocument/2006/relationships/hyperlink" Target="https://www.pacodeandbulletin.gov/Display/pacode?file=/secure/pacode/data/016/chapter51/s51.41.html&amp;d=reduce" TargetMode="External"/><Relationship Id="rId135" Type="http://schemas.openxmlformats.org/officeDocument/2006/relationships/hyperlink" Target="https://advance.lexis.com/api/document/collection/statutes-legislation/id/630C-HWH3-GXJ9-34DC-00008-00?cite=C.R.S.%2025-6-102&amp;context=1000516" TargetMode="External"/><Relationship Id="rId342" Type="http://schemas.openxmlformats.org/officeDocument/2006/relationships/hyperlink" Target="https://iga.in.gov/legislative/laws/2022/ic/titles/031" TargetMode="External"/><Relationship Id="rId787" Type="http://schemas.openxmlformats.org/officeDocument/2006/relationships/hyperlink" Target="https://www.nysenate.gov/legislation/laws/ABC/65" TargetMode="External"/><Relationship Id="rId994" Type="http://schemas.openxmlformats.org/officeDocument/2006/relationships/hyperlink" Target="https://sdlegislature.gov/Statutes/Codified_Laws/2042000" TargetMode="External"/><Relationship Id="rId202" Type="http://schemas.openxmlformats.org/officeDocument/2006/relationships/hyperlink" Target="http://www.leg.state.fl.us/statutes/index.cfm?App_mode=Display_Statute&amp;Search_String=&amp;URL=0300-0399/0381/Sections/0381.0051.html" TargetMode="External"/><Relationship Id="rId647" Type="http://schemas.openxmlformats.org/officeDocument/2006/relationships/hyperlink" Target="https://leg.mt.gov/bills/mca/title_0200/chapter_0050/part_0010/section_0050/0200-0050-0010-0050.html" TargetMode="External"/><Relationship Id="rId854" Type="http://schemas.openxmlformats.org/officeDocument/2006/relationships/hyperlink" Target="https://www.oscn.net/applications/oscn/DeliverDocument.asp?CiteID=98168" TargetMode="External"/><Relationship Id="rId286" Type="http://schemas.openxmlformats.org/officeDocument/2006/relationships/hyperlink" Target="https://legislature.idaho.gov/statutesrules/idstat/Title39/T39CH39/SECT39-3915/" TargetMode="External"/><Relationship Id="rId493" Type="http://schemas.openxmlformats.org/officeDocument/2006/relationships/hyperlink" Target="https://dsd.maryland.gov/regulations/Pages/13A.08.01.03.aspx" TargetMode="External"/><Relationship Id="rId507" Type="http://schemas.openxmlformats.org/officeDocument/2006/relationships/hyperlink" Target="https://malegislature.gov/Laws/GeneralLaws/PartIV/TitleI/Chapter272/Section21B" TargetMode="External"/><Relationship Id="rId714" Type="http://schemas.openxmlformats.org/officeDocument/2006/relationships/hyperlink" Target="https://lis.njleg.state.nj.us/nxt/gateway.dll/statutes%2F1%2F112%2F1927" TargetMode="External"/><Relationship Id="rId921" Type="http://schemas.openxmlformats.org/officeDocument/2006/relationships/hyperlink" Target="http://webserver.rilin.state.ri.us/Statutes/TITLE23/23-17/23-17-11.HTM" TargetMode="External"/><Relationship Id="rId1137" Type="http://schemas.openxmlformats.org/officeDocument/2006/relationships/hyperlink" Target="https://app.leg.wa.gov/RCW/default.aspx?cite=9.02.150" TargetMode="External"/><Relationship Id="rId50" Type="http://schemas.openxmlformats.org/officeDocument/2006/relationships/hyperlink" Target="https://www.azleg.gov/viewdocument/?docName=https://www.azleg.gov/ars/36/02154.htm" TargetMode="External"/><Relationship Id="rId146" Type="http://schemas.openxmlformats.org/officeDocument/2006/relationships/hyperlink" Target="https://portal.ct.gov/-/media/sots/regulations/Title_19/013dpdf.pdf" TargetMode="External"/><Relationship Id="rId353" Type="http://schemas.openxmlformats.org/officeDocument/2006/relationships/hyperlink" Target="https://www.legis.iowa.gov/docs/code/2021/146.2.pdf" TargetMode="External"/><Relationship Id="rId560" Type="http://schemas.openxmlformats.org/officeDocument/2006/relationships/hyperlink" Target="https://www.revisor.mn.gov/statutes/cite/517.09" TargetMode="External"/><Relationship Id="rId798" Type="http://schemas.openxmlformats.org/officeDocument/2006/relationships/hyperlink" Target="https://www.ncleg.net/enactedlegislation/statutes/html/bysection/chapter_14/gs_14-45.1.html" TargetMode="External"/><Relationship Id="rId1190" Type="http://schemas.openxmlformats.org/officeDocument/2006/relationships/hyperlink" Target="https://docs.legis.wisconsin.gov/statutes/statutes/253/09/1" TargetMode="External"/><Relationship Id="rId1204" Type="http://schemas.openxmlformats.org/officeDocument/2006/relationships/hyperlink" Target="https://docs.legis.wisconsin.gov/statutes/statutes/111/II/36?view=section" TargetMode="External"/><Relationship Id="rId213" Type="http://schemas.openxmlformats.org/officeDocument/2006/relationships/hyperlink" Target="http://www.leg.state.fl.us/Statutes/index.cfm?App_mode=Display_Statute&amp;Search_String=&amp;URL=0700-0799/0761/Sections/0761.061.html" TargetMode="External"/><Relationship Id="rId420" Type="http://schemas.openxmlformats.org/officeDocument/2006/relationships/hyperlink" Target="http://legis.la.gov/legis/Law.aspx?p=y&amp;d=964987" TargetMode="External"/><Relationship Id="rId658" Type="http://schemas.openxmlformats.org/officeDocument/2006/relationships/hyperlink" Target="https://nebraskalegislature.gov/laws/statutes.php?statute=28-338" TargetMode="External"/><Relationship Id="rId865" Type="http://schemas.openxmlformats.org/officeDocument/2006/relationships/hyperlink" Target="https://www.oscn.net/applications/oscn/DeliverDocument.asp?CiteID=455989" TargetMode="External"/><Relationship Id="rId1050" Type="http://schemas.openxmlformats.org/officeDocument/2006/relationships/hyperlink" Target="https://statutes.capitol.texas.gov/Docs/AL/htm/AL.106.htm" TargetMode="External"/><Relationship Id="rId297" Type="http://schemas.openxmlformats.org/officeDocument/2006/relationships/hyperlink" Target="https://www.sde.idaho.gov/finance/shared/2018-2019/2018-2019-SDE-Attendance-and-Enrollment-Manual.pdf" TargetMode="External"/><Relationship Id="rId518" Type="http://schemas.openxmlformats.org/officeDocument/2006/relationships/hyperlink" Target="https://malegislature.gov/Laws/GeneralLaws/PartI/TitleXX/Chapter138/Section34" TargetMode="External"/><Relationship Id="rId725" Type="http://schemas.openxmlformats.org/officeDocument/2006/relationships/hyperlink" Target="https://lis.njleg.state.nj.us/nxt/gateway.dll/statutes%2F1%2F2753%2F3148" TargetMode="External"/><Relationship Id="rId932" Type="http://schemas.openxmlformats.org/officeDocument/2006/relationships/hyperlink" Target="http://webserver.rilin.state.ri.us/Statutes/TITLE23/23-17/23-17-11.HTM" TargetMode="External"/><Relationship Id="rId1148" Type="http://schemas.openxmlformats.org/officeDocument/2006/relationships/hyperlink" Target="https://app.leg.wa.gov/RCW/default.aspx?cite=66.44.270" TargetMode="External"/><Relationship Id="rId157" Type="http://schemas.openxmlformats.org/officeDocument/2006/relationships/hyperlink" Target="https://www.cga.ct.gov/current/pub/chap_815e.htm" TargetMode="External"/><Relationship Id="rId364" Type="http://schemas.openxmlformats.org/officeDocument/2006/relationships/hyperlink" Target="https://www.legis.iowa.gov/docs/ico/chapter/299.pdf" TargetMode="External"/><Relationship Id="rId1008" Type="http://schemas.openxmlformats.org/officeDocument/2006/relationships/hyperlink" Target="https://advance.lexis.com/api/document/collection/statutes-legislation/id/4X9B-PFK0-R03N-90S9-00008-00?cite=Tenn.%20Code%20Ann.%20%C2%A7%2068-34-104&amp;context=1000516" TargetMode="External"/><Relationship Id="rId1215"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61" Type="http://schemas.openxmlformats.org/officeDocument/2006/relationships/hyperlink" Target="https://advance.lexis.com/api/document/collection/statutes-legislation/id/4WVD-CPJ0-R03K-X2FF-00008-00?cite=A.C.A.%20%C2%A7%207-5-402&amp;context=1000516" TargetMode="External"/><Relationship Id="rId571" Type="http://schemas.openxmlformats.org/officeDocument/2006/relationships/hyperlink" Target="https://advance.lexis.com/api/document/collection/statutes-legislation/id/8P6B-83C2-D6RV-H09N-00008-00?cite=Miss.%20Code%20Ann.%20%C2%A7%2041-107-7&amp;context=1000516" TargetMode="External"/><Relationship Id="rId669" Type="http://schemas.openxmlformats.org/officeDocument/2006/relationships/hyperlink" Target="https://www.leg.state.nv.us/nrs/nrs-449.html" TargetMode="External"/><Relationship Id="rId876" Type="http://schemas.openxmlformats.org/officeDocument/2006/relationships/hyperlink" Target="https://www.oregonlegislature.gov/bills_laws/ors/ors435.html" TargetMode="External"/><Relationship Id="rId19" Type="http://schemas.openxmlformats.org/officeDocument/2006/relationships/hyperlink" Target="https://alisondb.legislature.state.al.us/alison/codeofalabama/1975/28-3A-25.htm" TargetMode="External"/><Relationship Id="rId224" Type="http://schemas.openxmlformats.org/officeDocument/2006/relationships/hyperlink" Target="http://www.leg.state.fl.us/Statutes/index.cfm?App_mode=Display_Statute&amp;Search_String=&amp;URL=1000-1099/1003/Sections/1003.21.html" TargetMode="External"/><Relationship Id="rId431" Type="http://schemas.openxmlformats.org/officeDocument/2006/relationships/hyperlink" Target="https://louisianabelieves.com/courses/attendance-requirements" TargetMode="External"/><Relationship Id="rId529" Type="http://schemas.openxmlformats.org/officeDocument/2006/relationships/hyperlink" Target="https://www.legislature.mi.gov/(S(jypyluaegz1lflw5ipaswrmu))/mileg.aspx?page=getObject&amp;objectName=mcl-333-20181" TargetMode="External"/><Relationship Id="rId736" Type="http://schemas.openxmlformats.org/officeDocument/2006/relationships/hyperlink" Target="https://lawatlas.org/datasets/procedural-protections-in-reproductive-health-care-conscience-laws" TargetMode="External"/><Relationship Id="rId1061" Type="http://schemas.openxmlformats.org/officeDocument/2006/relationships/hyperlink" Target="https://le.utah.gov/xcode/Title76/Chapter7/76-7-S306.html" TargetMode="External"/><Relationship Id="rId1159" Type="http://schemas.openxmlformats.org/officeDocument/2006/relationships/hyperlink" Target="https://code.wvlegislature.gov/16-2F-7/" TargetMode="External"/><Relationship Id="rId168" Type="http://schemas.openxmlformats.org/officeDocument/2006/relationships/hyperlink" Target="https://portal.ct.gov/SDE/Chronic-Absence/Chronic-Absence/Documents" TargetMode="External"/><Relationship Id="rId943" Type="http://schemas.openxmlformats.org/officeDocument/2006/relationships/hyperlink" Target="http://webserver.rilegislature.gov/Statutes/TITLE3/3-8/3-8-11.1.htm" TargetMode="External"/><Relationship Id="rId1019" Type="http://schemas.openxmlformats.org/officeDocument/2006/relationships/hyperlink" Target="https://advance.lexis.com/api/document/collection/statutes-legislation/id/4X9B-PFK0-R03N-90S9-00008-00?cite=Tenn.%20Code%20Ann.%20%C2%A7%2068-34-104&amp;context=1000516" TargetMode="External"/><Relationship Id="rId72" Type="http://schemas.openxmlformats.org/officeDocument/2006/relationships/hyperlink" Target="https://advance.lexis.com/api/document/collection/statutes-legislation/id/62B4-FC90-R03K-P2KJ-00008-00?cite=A.C.A.%20%C2%A7%2017-80-504&amp;context=1000516" TargetMode="External"/><Relationship Id="rId375" Type="http://schemas.openxmlformats.org/officeDocument/2006/relationships/hyperlink" Target="https://www.ksrevisor.org/statutes/chapters/ch65/065_004_0046.html" TargetMode="External"/><Relationship Id="rId582" Type="http://schemas.openxmlformats.org/officeDocument/2006/relationships/hyperlink" Target="https://advance.lexis.com/api/document/collection/statutes-legislation/id/8P6B-83C2-D6RV-H09M-00008-00?cite=Miss.%20Code%20Ann.%20%C2%A7%2041-107-5&amp;context=1000516" TargetMode="External"/><Relationship Id="rId803" Type="http://schemas.openxmlformats.org/officeDocument/2006/relationships/hyperlink" Target="https://www.ncleg.gov/EnactedLegislation/Statutes/HTML/BySection/Chapter_18B/GS_18B-103.html" TargetMode="External"/><Relationship Id="rId1226" Type="http://schemas.openxmlformats.org/officeDocument/2006/relationships/hyperlink" Target="https://advance.lexis.com/documentpage/?pdmfid=1000516&amp;crid=cdfa0bba-1c17-47bf-ab8d-3b6abea1d5f2&amp;nodeid=AAMAAHAAB&amp;nodepath=%2fROOT%2fAAM%2fAAMAAH%2fAAMAAHAAB&amp;level=3&amp;haschildren=&amp;populated=false&amp;title=%C2%A7%E2%80%8212-6-101.+Sale+or+possession+prohibited%3b+when+possession+unlawful%3b+public+drunkenness%3b+falsification+of+identification%3b+penalty%3b+prima+facie+identification+as+defense.&amp;config=00JABmMTEzODA5Zi0wOWExLTQ3NTAtOThmNy0xYjc5ZjUwYzRkZmIKAFBvZENhdGFsb2f3sjqEYfYX7EMD8yWYBYCu&amp;pddocfullpath=%2fshared%2fdocument%2fstatutes-legislation%2furn%3acontentItem%3a62M6-VH03-GXJ9-3358-00008-00&amp;ecomp=8gf5kkk&amp;prid=f6a8b034-f642-498c-ab38-a47e0151a0e5" TargetMode="External"/><Relationship Id="rId3" Type="http://schemas.openxmlformats.org/officeDocument/2006/relationships/hyperlink" Target="https://alisondb.legislature.state.al.us/alison/CodeOfAlabama/1975/22-21b-4.htm" TargetMode="External"/><Relationship Id="rId235" Type="http://schemas.openxmlformats.org/officeDocument/2006/relationships/hyperlink" Target="https://advance.lexis.com/api/document/collection/statutes-legislation/id/6348-FX31-DYB7-W0X0-00008-00?cite=O.C.G.A.%20%C2%A7%2031-20-6&amp;context=1000516" TargetMode="External"/><Relationship Id="rId442" Type="http://schemas.openxmlformats.org/officeDocument/2006/relationships/hyperlink" Target="https://legislature.maine.gov/statutes/34-B/title34-Bsec7016.html" TargetMode="External"/><Relationship Id="rId887" Type="http://schemas.openxmlformats.org/officeDocument/2006/relationships/hyperlink" Target="https://www.oregonlegislature.gov/bills_laws/ors/ors435.html" TargetMode="External"/><Relationship Id="rId1072" Type="http://schemas.openxmlformats.org/officeDocument/2006/relationships/hyperlink" Target="https://le.utah.gov/xcode/Title32B/Chapter4/32B-4-S409.html?v=C32B-4-S409_2021050520210901" TargetMode="External"/><Relationship Id="rId302" Type="http://schemas.openxmlformats.org/officeDocument/2006/relationships/hyperlink" Target="https://www.ilga.gov/legislation/ilcs/ilcs3.asp?ActID=2082&amp;ChapterID=58" TargetMode="External"/><Relationship Id="rId747" Type="http://schemas.openxmlformats.org/officeDocument/2006/relationships/hyperlink" Target="https://nmonesource.com/nmos/nmsa/en/item/4384/index.do" TargetMode="External"/><Relationship Id="rId954" Type="http://schemas.openxmlformats.org/officeDocument/2006/relationships/hyperlink" Target="https://www.scstatehouse.gov/code/t44c041.php" TargetMode="External"/><Relationship Id="rId83" Type="http://schemas.openxmlformats.org/officeDocument/2006/relationships/hyperlink" Target="https://advance.lexis.com/documentpage/?pdmfid=1000516&amp;crid=31b8ed52-18c4-4b96-ae8c-c7b4bfb1c2ba&amp;nodeid=AARAADAACAAGAAD&amp;nodepath=%2FROOT%2FAAR%2FAARAAD%2FAARAADAAC%2FAARAADAACAAG%2FAARAADAACAAGAAD&amp;level=5&amp;haschildren=&amp;populated=false&amp;title=17-80-503.+Definitions.&amp;config=00JAA2ZjZiM2VhNS0wNTVlLTQ3NzUtYjQzYy0yYWZmODJiODRmMDYKAFBvZENhdGFsb2fXiYCnsel0plIgqpYkw9PK&amp;pddocfullpath=%2Fshared%2Fdocument%2Fstatutes-legislation%2Furn%3AcontentItem%3A62B4-FC90-R03K-P2KH-00008-00&amp;ecomp=8gf5kkk&amp;prid=e4a3d0d1-3cbe-44b3-99fe-c8f3ca5860f6" TargetMode="External"/><Relationship Id="rId179" Type="http://schemas.openxmlformats.org/officeDocument/2006/relationships/hyperlink" Target="https://delcode.delaware.gov/title13/c001/sc01/" TargetMode="External"/><Relationship Id="rId386" Type="http://schemas.openxmlformats.org/officeDocument/2006/relationships/hyperlink" Target="http://www.ksrevisor.org/statutes/chapters/ch72/072_031_0021.html" TargetMode="External"/><Relationship Id="rId593" Type="http://schemas.openxmlformats.org/officeDocument/2006/relationships/hyperlink" Target="https://advance.lexis.com/api/document/collection/statutes-legislation/id/8P6B-7Y92-8T6X-73X7-00008-00?cite=Miss.%20Code%20Ann.%20%C2%A7%2011-62-7&amp;context=1000516" TargetMode="External"/><Relationship Id="rId607" Type="http://schemas.openxmlformats.org/officeDocument/2006/relationships/hyperlink" Target="https://revisor.mo.gov/main/OneSection.aspx?section=115.277" TargetMode="External"/><Relationship Id="rId814" Type="http://schemas.openxmlformats.org/officeDocument/2006/relationships/hyperlink" Target="https://ndlegis.gov/cencode/t23c16.pdf" TargetMode="External"/><Relationship Id="rId246" Type="http://schemas.openxmlformats.org/officeDocument/2006/relationships/hyperlink" Target="https://advance.lexis.com/api/document/collection/statutes-legislation/id/6348-FXD1-DYB7-W15M-00008-00?cite=O.C.G.A.%20%C2%A7%2033-24-59.6&amp;context=1000516" TargetMode="External"/><Relationship Id="rId453" Type="http://schemas.openxmlformats.org/officeDocument/2006/relationships/hyperlink" Target="http://legislature.maine.gov/statutes/24/title24sec2332-J.html" TargetMode="External"/><Relationship Id="rId660" Type="http://schemas.openxmlformats.org/officeDocument/2006/relationships/hyperlink" Target="https://nebraskalegislature.gov/laws/statutes.php?statute=53-168.06" TargetMode="External"/><Relationship Id="rId898" Type="http://schemas.openxmlformats.org/officeDocument/2006/relationships/hyperlink" Target="https://www.ncsl.org/research/elections-and-campaigns/vopp-table-1-states-with-no-excuse-absentee-voting.aspx" TargetMode="External"/><Relationship Id="rId1083" Type="http://schemas.openxmlformats.org/officeDocument/2006/relationships/hyperlink" Target="https://legislature.vermont.gov/statutes/section/09/139/04502" TargetMode="External"/><Relationship Id="rId106" Type="http://schemas.openxmlformats.org/officeDocument/2006/relationships/hyperlink" Target="https://leginfo.legislature.ca.gov/faces/codes_displaySection.xhtml?sectionNum=733.&amp;lawCode=BPC" TargetMode="External"/><Relationship Id="rId313" Type="http://schemas.openxmlformats.org/officeDocument/2006/relationships/hyperlink" Target="https://www.ilga.gov/legislation/ilcs/ilcs3.asp?ActID=2082&amp;ChapterID=58" TargetMode="External"/><Relationship Id="rId758" Type="http://schemas.openxmlformats.org/officeDocument/2006/relationships/hyperlink" Target="https://nmonesource.com/nmos/nmsa/en/item/4443/index.do" TargetMode="External"/><Relationship Id="rId965" Type="http://schemas.openxmlformats.org/officeDocument/2006/relationships/hyperlink" Target="https://www.scstatehouse.gov/code/t44c139.php" TargetMode="External"/><Relationship Id="rId1150" Type="http://schemas.openxmlformats.org/officeDocument/2006/relationships/hyperlink" Target="https://app.leg.wa.gov/RCW/default.aspx?cite=28A.210.090" TargetMode="External"/><Relationship Id="rId10" Type="http://schemas.openxmlformats.org/officeDocument/2006/relationships/hyperlink" Target="https://alisondb.legislature.state.al.us/alison/CodeOfAlabama/1975/22-21b-4.htm" TargetMode="External"/><Relationship Id="rId94" Type="http://schemas.openxmlformats.org/officeDocument/2006/relationships/hyperlink" Target="https://leginfo.legislature.ca.gov/faces/codes_displayText.xhtml?lawCode=HSC&amp;division=106.&amp;title=&amp;part=2.&amp;chapter=2.&amp;article=2." TargetMode="External"/><Relationship Id="rId397" Type="http://schemas.openxmlformats.org/officeDocument/2006/relationships/hyperlink" Target="https://apps.legislature.ky.gov/law/statutes/statute.aspx?id=30643" TargetMode="External"/><Relationship Id="rId520" Type="http://schemas.openxmlformats.org/officeDocument/2006/relationships/hyperlink" Target="https://malegislature.gov/Laws/GeneralLaws/PartI/TitleXII/Chapter76/Section15" TargetMode="External"/><Relationship Id="rId618" Type="http://schemas.openxmlformats.org/officeDocument/2006/relationships/hyperlink" Target="https://revisor.mo.gov/main/OneSection.aspx?section=311.325&amp;bid=16626&amp;hl=" TargetMode="External"/><Relationship Id="rId825" Type="http://schemas.openxmlformats.org/officeDocument/2006/relationships/hyperlink" Target="https://codes.ohio.gov/ohio-revised-code/section-4731.91" TargetMode="External"/><Relationship Id="rId257" Type="http://schemas.openxmlformats.org/officeDocument/2006/relationships/hyperlink" Target="https://www.capitol.hawaii.gov/hrscurrent/Vol10_Ch0436-0474/HRS0453/HRS_0453-0016.htm" TargetMode="External"/><Relationship Id="rId464" Type="http://schemas.openxmlformats.org/officeDocument/2006/relationships/hyperlink" Target="https://www.mainelegislature.org/legis/statutes/20-a/title20-Asec3272.html" TargetMode="External"/><Relationship Id="rId1010" Type="http://schemas.openxmlformats.org/officeDocument/2006/relationships/hyperlink" Target="https://advance.lexis.com/api/document/collection/statutes-legislation/id/4X9B-PFK0-R03N-90S9-00008-00?cite=Tenn.%20Code%20Ann.%20%C2%A7%2068-34-104&amp;context=1000516" TargetMode="External"/><Relationship Id="rId1094" Type="http://schemas.openxmlformats.org/officeDocument/2006/relationships/hyperlink" Target="https://legislature.vermont.gov/statutes/section/16/025/01123" TargetMode="External"/><Relationship Id="rId1108" Type="http://schemas.openxmlformats.org/officeDocument/2006/relationships/hyperlink" Target="https://law.lis.virginia.gov/vacode/32.1-134/" TargetMode="External"/><Relationship Id="rId117" Type="http://schemas.openxmlformats.org/officeDocument/2006/relationships/hyperlink" Target="https://leginfo.legislature.ca.gov/faces/codes_displayText.xhtml?lawCode=HSC&amp;division=105.&amp;title=&amp;part=2.&amp;chapter=1.&amp;article" TargetMode="External"/><Relationship Id="rId671" Type="http://schemas.openxmlformats.org/officeDocument/2006/relationships/hyperlink" Target="https://www.leg.state.nv.us/nrs/nrs-449.html" TargetMode="External"/><Relationship Id="rId769" Type="http://schemas.openxmlformats.org/officeDocument/2006/relationships/hyperlink" Target="https://regs.health.ny.gov/content/section-4059-admissiondischarge" TargetMode="External"/><Relationship Id="rId976" Type="http://schemas.openxmlformats.org/officeDocument/2006/relationships/hyperlink" Target="https://www.scstatehouse.gov/code/t44c029.php" TargetMode="External"/><Relationship Id="rId324" Type="http://schemas.openxmlformats.org/officeDocument/2006/relationships/hyperlink" Target="https://www.ilga.gov/legislation/ilcs/ilcs4.asp?ActID=2086&amp;ChapterID=59&amp;SeqStart=900000&amp;SeqEnd=3000000" TargetMode="External"/><Relationship Id="rId531" Type="http://schemas.openxmlformats.org/officeDocument/2006/relationships/hyperlink" Target="https://www.legislature.mi.gov/(S(jypyluaegz1lflw5ipaswrmu))/mileg.aspx?page=getObject&amp;objectName=mcl-333-20181" TargetMode="External"/><Relationship Id="rId629" Type="http://schemas.openxmlformats.org/officeDocument/2006/relationships/hyperlink" Target="https://leg.mt.gov/bills/mca/title_0500/chapter_0200/part_0010/section_0110/0500-0200-0010-0110.html" TargetMode="External"/><Relationship Id="rId1161" Type="http://schemas.openxmlformats.org/officeDocument/2006/relationships/hyperlink" Target="https://code.wvlegislature.gov/16-2F-7/" TargetMode="External"/><Relationship Id="rId836" Type="http://schemas.openxmlformats.org/officeDocument/2006/relationships/hyperlink" Target="https://codes.ohio.gov/ohio-revised-code/section-4743.10" TargetMode="External"/><Relationship Id="rId1021" Type="http://schemas.openxmlformats.org/officeDocument/2006/relationships/hyperlink" Target="https://advance.lexis.com/api/document/collection/statutes-legislation/id/4X9B-PFK0-R03N-90S9-00008-00?cite=Tenn.%20Code%20Ann.%20%C2%A7%2068-34-104&amp;context=1000516" TargetMode="External"/><Relationship Id="rId1119" Type="http://schemas.openxmlformats.org/officeDocument/2006/relationships/hyperlink" Target="https://app.leg.wa.gov/RCW/default.aspx?cite=48.43.065" TargetMode="External"/><Relationship Id="rId903" Type="http://schemas.openxmlformats.org/officeDocument/2006/relationships/hyperlink" Target="https://www.pacodeandbulletin.gov/Display/pacode?file=/secure/pacode/data/016/chapter51/s51.33.html" TargetMode="External"/><Relationship Id="rId32" Type="http://schemas.openxmlformats.org/officeDocument/2006/relationships/hyperlink" Target="http://www.akleg.gov/basis/statutes.asp" TargetMode="External"/><Relationship Id="rId181" Type="http://schemas.openxmlformats.org/officeDocument/2006/relationships/hyperlink" Target="https://delcode.delaware.gov/title13/c001/sc01/" TargetMode="External"/><Relationship Id="rId279" Type="http://schemas.openxmlformats.org/officeDocument/2006/relationships/hyperlink" Target="https://legislature.idaho.gov/statutesrules/idstat/Title18/T18CH6/SECT18-611/" TargetMode="External"/><Relationship Id="rId486" Type="http://schemas.openxmlformats.org/officeDocument/2006/relationships/hyperlink" Target="https://mgaleg.maryland.gov/2012rs/chapters_noln/Ch_2_hb0438T.pdf" TargetMode="External"/><Relationship Id="rId693" Type="http://schemas.openxmlformats.org/officeDocument/2006/relationships/hyperlink" Target="http://www.gencourt.state.nh.us/rsa/html/XLIII/457/457-37.htm" TargetMode="External"/><Relationship Id="rId139" Type="http://schemas.openxmlformats.org/officeDocument/2006/relationships/hyperlink" Target="https://advance.lexis.com/api/document/collection/statutes-legislation/id/65KK-P0G3-CGX8-0042-00008-00?cite=C.R.S.%2018-13-122&amp;context=1000516" TargetMode="External"/><Relationship Id="rId346" Type="http://schemas.openxmlformats.org/officeDocument/2006/relationships/hyperlink" Target="http://iga.in.gov/legislative/laws/2020/ic/titles/021" TargetMode="External"/><Relationship Id="rId553" Type="http://schemas.openxmlformats.org/officeDocument/2006/relationships/hyperlink" Target="https://www.revisor.mn.gov/statutes/cite/145.925" TargetMode="External"/><Relationship Id="rId760" Type="http://schemas.openxmlformats.org/officeDocument/2006/relationships/hyperlink" Target="https://nmonesource.com/nmos/nmsa/en/item/4365/index.do" TargetMode="External"/><Relationship Id="rId998" Type="http://schemas.openxmlformats.org/officeDocument/2006/relationships/hyperlink" Target="https://advance.lexis.com/api/document/collection/statutes-legislation/id/4X8J-5J80-R03M-X0FH-00008-00?cite=Tenn.%20Code%20Ann.%20%C2%A7%202-6-201&amp;context=1000516" TargetMode="External"/><Relationship Id="rId1183" Type="http://schemas.openxmlformats.org/officeDocument/2006/relationships/hyperlink" Target="https://docs.legis.wisconsin.gov/statutes/statutes/6/iv/86/1/ac" TargetMode="External"/><Relationship Id="rId206" Type="http://schemas.openxmlformats.org/officeDocument/2006/relationships/hyperlink" Target="http://www.leg.state.fl.us/statutes/index.cfm?App_mode=Display_Statute&amp;Search_String=&amp;URL=0300-0399/0381/Sections/0381.0051.html" TargetMode="External"/><Relationship Id="rId413" Type="http://schemas.openxmlformats.org/officeDocument/2006/relationships/hyperlink" Target="https://education.ky.gov/districts/enrol/Documents/2022-23%20Pupil%20Attendance%20Manual%20Final%208%2030%2022.pdf" TargetMode="External"/><Relationship Id="rId858" Type="http://schemas.openxmlformats.org/officeDocument/2006/relationships/hyperlink" Target="https://www.oscn.net/applications/oscn/DeliverDocument.asp?CiteID=98168" TargetMode="External"/><Relationship Id="rId1043" Type="http://schemas.openxmlformats.org/officeDocument/2006/relationships/hyperlink" Target="https://statutes.capitol.texas.gov/Docs/FA/htm/FA.2.htm" TargetMode="External"/><Relationship Id="rId620" Type="http://schemas.openxmlformats.org/officeDocument/2006/relationships/hyperlink" Target="https://revisor.mo.gov/main/OneSection.aspx?section=167.181" TargetMode="External"/><Relationship Id="rId718" Type="http://schemas.openxmlformats.org/officeDocument/2006/relationships/hyperlink" Target="https://lis.njleg.state.nj.us/nxt/gateway.dll/statutes%2F1%2F112%2F1927" TargetMode="External"/><Relationship Id="rId925" Type="http://schemas.openxmlformats.org/officeDocument/2006/relationships/hyperlink" Target="http://webserver.rilin.state.ri.us/Statutes/TITLE23/23-17/23-17-11.HTM" TargetMode="External"/><Relationship Id="rId1110" Type="http://schemas.openxmlformats.org/officeDocument/2006/relationships/hyperlink" Target="https://law.lis.virginia.gov/vacode/title63.2/chapter15/section63.2-1509/" TargetMode="External"/><Relationship Id="rId1208" Type="http://schemas.openxmlformats.org/officeDocument/2006/relationships/hyperlink" Target="https://docs.legis.wisconsin.gov/statutes/statutes/118/15/1/a" TargetMode="External"/><Relationship Id="rId54" Type="http://schemas.openxmlformats.org/officeDocument/2006/relationships/hyperlink" Target="https://www.azleg.gov/viewdocument/?docName=https://www.azleg.gov/ars/4/00226.htm" TargetMode="External"/><Relationship Id="rId270" Type="http://schemas.openxmlformats.org/officeDocument/2006/relationships/hyperlink" Target="https://www.capitol.hawaii.gov/hrscurrent/Vol05_Ch0261-0319/HRS0281/HRS_0281-0101_0005.htm" TargetMode="External"/><Relationship Id="rId130" Type="http://schemas.openxmlformats.org/officeDocument/2006/relationships/hyperlink" Target="https://advance.lexis.com/api/document/collection/statutes-legislation/id/630C-HWH3-GXJ9-34DC-00008-00?cite=C.R.S.%2025-6-102&amp;context=1000516" TargetMode="External"/><Relationship Id="rId368" Type="http://schemas.openxmlformats.org/officeDocument/2006/relationships/hyperlink" Target="https://www.ksrevisor.org/statutes/chapters/ch65/065_004_0044.html" TargetMode="External"/><Relationship Id="rId575" Type="http://schemas.openxmlformats.org/officeDocument/2006/relationships/hyperlink" Target="https://advance.lexis.com/api/document/collection/statutes-legislation/id/8P6B-83C2-D6RV-H09M-00008-00?cite=Miss.%20Code%20Ann.%20%C2%A7%2041-107-5&amp;context=1000516" TargetMode="External"/><Relationship Id="rId782" Type="http://schemas.openxmlformats.org/officeDocument/2006/relationships/hyperlink" Target="https://www.nysenate.gov/legislation/laws/DOM/10-B" TargetMode="External"/><Relationship Id="rId228" Type="http://schemas.openxmlformats.org/officeDocument/2006/relationships/hyperlink" Target="https://advance.lexis.com/api/document/collection/statutes-legislation/id/6348-FV61-DYB7-W18R-00008-00?cite=O.C.G.A.%20%C2%A7%2016-12-142&amp;context=1000516" TargetMode="External"/><Relationship Id="rId435" Type="http://schemas.openxmlformats.org/officeDocument/2006/relationships/hyperlink" Target="https://legislature.maine.gov/statutes/22/title22sec1591.html" TargetMode="External"/><Relationship Id="rId642" Type="http://schemas.openxmlformats.org/officeDocument/2006/relationships/hyperlink" Target="https://leg.mt.gov/bills/mca/title_0410/chapter_0030/part_0020/section_0010/0410-0030-0020-0010.html" TargetMode="External"/><Relationship Id="rId1065" Type="http://schemas.openxmlformats.org/officeDocument/2006/relationships/hyperlink" Target="https://le.utah.gov/xcode/Title63G/Chapter20/63G-20-S301.html" TargetMode="External"/><Relationship Id="rId502" Type="http://schemas.openxmlformats.org/officeDocument/2006/relationships/hyperlink" Target="https://malegislature.gov/Laws/GeneralLaws/PartIV/TitleI/Chapter272/Section21B" TargetMode="External"/><Relationship Id="rId947" Type="http://schemas.openxmlformats.org/officeDocument/2006/relationships/hyperlink" Target="http://webserver.rilegislature.gov/Statutes/TITLE16/16-19/16-19-1.htm" TargetMode="External"/><Relationship Id="rId1132" Type="http://schemas.openxmlformats.org/officeDocument/2006/relationships/hyperlink" Target="https://app.leg.wa.gov/RCW/default.aspx?cite=9.02.150" TargetMode="External"/><Relationship Id="rId76" Type="http://schemas.openxmlformats.org/officeDocument/2006/relationships/hyperlink" Target="https://advance.lexis.com/api/document/collection/statutes-legislation/id/62B4-FC90-R03K-P2KJ-00008-00?cite=A.C.A.%20%C2%A7%2017-80-504&amp;context=1000516" TargetMode="External"/><Relationship Id="rId807" Type="http://schemas.openxmlformats.org/officeDocument/2006/relationships/hyperlink" Target="https://www.ncleg.net/enactedlegislation/statutes/html/bysection/chapter_115c/gs_115c-379.html" TargetMode="External"/><Relationship Id="rId292" Type="http://schemas.openxmlformats.org/officeDocument/2006/relationships/hyperlink" Target="https://legislature.idaho.gov/statutesrules/idstat/title73/t73ch4/sect73-402/" TargetMode="External"/><Relationship Id="rId597" Type="http://schemas.openxmlformats.org/officeDocument/2006/relationships/hyperlink" Target="https://advance.lexis.com/documentpage/?pdmfid=1000516&amp;crid=6698978c-75b0-4b51-9b2f-e2fb0343cdc6&amp;nodeid=AAXAARAAHAAC&amp;nodepath=%2FROOT%2FAAX%2FAAXAAR%2FAAXAARAAH%2FAAXAARAAHAAC&amp;level=4&amp;haschildren=&amp;populated=false&amp;title=%C2%A7+43-21-353.+Duty+to+inform+state+agencies+and+officials%3B+duty+to+inform+individual+about+whom+report+has+been+made+of+specific+allegations.&amp;config=00JABhZDIzMTViZS04NjcxLTQ1MDItOTllOS03MDg0ZTQxYzU4ZTQKAFBvZENhdGFsb2f8inKxYiqNVSihJeNKRlUp&amp;pddocfullpath=%2Fshared%2Fdocument%2Fstatutes-legislation%2Furn%3AcontentItem%3A8V9G-4BR2-D6RV-H146-00008-00&amp;ecomp=8gf5kkk&amp;prid=7fbe1c92-4ea0-4d3f-aba2-a72576affb1d" TargetMode="External"/><Relationship Id="rId152" Type="http://schemas.openxmlformats.org/officeDocument/2006/relationships/hyperlink" Target="https://portal.ct.gov/-/media/sots/regulations/Title_19/013dpdf.pdf" TargetMode="External"/><Relationship Id="rId457" Type="http://schemas.openxmlformats.org/officeDocument/2006/relationships/hyperlink" Target="https://legislature.maine.gov/statutes/19-A/title19-Asec655.html" TargetMode="External"/><Relationship Id="rId1087" Type="http://schemas.openxmlformats.org/officeDocument/2006/relationships/hyperlink" Target="https://legislature.vermont.gov/statutes/section/09/139/04502" TargetMode="External"/><Relationship Id="rId664" Type="http://schemas.openxmlformats.org/officeDocument/2006/relationships/hyperlink" Target="https://www.education.ne.gov/" TargetMode="External"/><Relationship Id="rId871" Type="http://schemas.openxmlformats.org/officeDocument/2006/relationships/hyperlink" Target="https://www.oscn.net/applications/oscn/DeliverDocument.asp?CiteID=90125" TargetMode="External"/><Relationship Id="rId969" Type="http://schemas.openxmlformats.org/officeDocument/2006/relationships/hyperlink" Target="https://www.scstatehouse.gov/code/t44c139.php" TargetMode="External"/><Relationship Id="rId317" Type="http://schemas.openxmlformats.org/officeDocument/2006/relationships/hyperlink" Target="https://www.ilga.gov/legislation/ilcs/ilcs3.asp?ActID=2082&amp;ChapterID=58" TargetMode="External"/><Relationship Id="rId524" Type="http://schemas.openxmlformats.org/officeDocument/2006/relationships/hyperlink" Target="https://www.doe.mass.edu/sfs/attendance/" TargetMode="External"/><Relationship Id="rId731" Type="http://schemas.openxmlformats.org/officeDocument/2006/relationships/hyperlink" Target="https://nmonesource.com/nmos/nmsa/en/item/4351/index.do" TargetMode="External"/><Relationship Id="rId1154" Type="http://schemas.openxmlformats.org/officeDocument/2006/relationships/hyperlink" Target="https://www.wvlegislature.gov/wvcode/ChapterEntire.cfm?chap=3&amp;art=3&amp;section=3A" TargetMode="External"/><Relationship Id="rId98" Type="http://schemas.openxmlformats.org/officeDocument/2006/relationships/hyperlink" Target="https://leginfo.legislature.ca.gov/faces/codes_displayText.xhtml?lawCode=HSC&amp;division=106.&amp;title=&amp;part=2.&amp;chapter=2.&amp;article=2." TargetMode="External"/><Relationship Id="rId829" Type="http://schemas.openxmlformats.org/officeDocument/2006/relationships/hyperlink" Target="https://codes.ohio.gov/ohio-revised-code/section-4743.10" TargetMode="External"/><Relationship Id="rId1014" Type="http://schemas.openxmlformats.org/officeDocument/2006/relationships/hyperlink" Target="https://advance.lexis.com/documentpage/?pdmfid=1000516&amp;crid=f99e2d43-5846-4d59-803c-9af53c9e080c&amp;nodeid=ACPAABAAYAAE&amp;nodepath=/ROOT/ACP/ACPAAB/ACPAABAAY/ACPAABAAYAAE&amp;level=4&amp;haschildren=&amp;populated=false&amp;title=68-34-104.%20Contraceptives%20%e2%80%94%20Availability%20%e2%80%94%20Information%20%e2%80%94%20Religious%20belief.&amp;config=025054JABlOTJjNmIyNi0wYjI0LTRjZGEtYWE5ZC0zNGFhOWNhMjFlNDgKAFBvZENhdGFsb2cDFQ14bX2GfyBTaI9WcPX5&amp;pddocfullpath=/shared/document/statutes-legislation/urn:contentItem:4X9B-PFK0-R03N-90S9-00008-00&amp;ecomp=_g1_kkk&amp;prid=bd6e19a0-6deb-4de4-b938-997a922ffd82" TargetMode="External"/><Relationship Id="rId1221" Type="http://schemas.openxmlformats.org/officeDocument/2006/relationships/hyperlink" Target="https://advance.lexis.com/api/document/collection/statutes-legislation/id/56VF-H771-73WF-60FP-00008-00?cite=Wyo.%20Stat.%20%C2%A7%2042-5-101&amp;context=1000516" TargetMode="External"/><Relationship Id="rId25" Type="http://schemas.openxmlformats.org/officeDocument/2006/relationships/hyperlink" Target="https://www.alabamaachieves.org/wp-content/uploads/2022/02/PS_202224_AmendedAlabamaAttendanceManual2422_V1.0.pdf" TargetMode="External"/><Relationship Id="rId174" Type="http://schemas.openxmlformats.org/officeDocument/2006/relationships/hyperlink" Target="https://delcode.delaware.gov/title24/c017/sc09/index.html" TargetMode="External"/><Relationship Id="rId381" Type="http://schemas.openxmlformats.org/officeDocument/2006/relationships/hyperlink" Target="http://www.ksrevisor.org/statutes/chapters/ch38/038_022_0023.html" TargetMode="External"/><Relationship Id="rId241" Type="http://schemas.openxmlformats.org/officeDocument/2006/relationships/hyperlink" Target="https://advance.lexis.com/api/document/collection/statutes-legislation/id/6348-FV61-DYB7-W18R-00008-00?cite=O.C.G.A.%20%C2%A7%2016-12-142&amp;context=1000516" TargetMode="External"/><Relationship Id="rId479" Type="http://schemas.openxmlformats.org/officeDocument/2006/relationships/hyperlink" Target="https://govt.westlaw.com/mdc/Document/N0FF727A0A71111DBB5DDAC3692B918BC?viewType=FullText&amp;originationContext=documenttoc&amp;transitionType=CategoryPageItem&amp;contextData=(sc.Default)" TargetMode="External"/><Relationship Id="rId686" Type="http://schemas.openxmlformats.org/officeDocument/2006/relationships/hyperlink" Target="https://www.leg.state.nv.us/nrs/nrs-392.html" TargetMode="External"/><Relationship Id="rId893" Type="http://schemas.openxmlformats.org/officeDocument/2006/relationships/hyperlink" Target="https://www.oregonlegislature.gov/bills_laws/ors/ors471.html" TargetMode="External"/><Relationship Id="rId339" Type="http://schemas.openxmlformats.org/officeDocument/2006/relationships/hyperlink" Target="http://iga.in.gov/legislative/laws/2020/ic/titles/016" TargetMode="External"/><Relationship Id="rId546" Type="http://schemas.openxmlformats.org/officeDocument/2006/relationships/hyperlink" Target="https://www.revisor.mn.gov/statutes/cite/145.414" TargetMode="External"/><Relationship Id="rId753" Type="http://schemas.openxmlformats.org/officeDocument/2006/relationships/hyperlink" Target="https://nmonesource.com/nmos/nmsa/en/item/4384/index.do" TargetMode="External"/><Relationship Id="rId1176" Type="http://schemas.openxmlformats.org/officeDocument/2006/relationships/hyperlink" Target="https://code.wvlegislature.gov/49-2-811/" TargetMode="External"/><Relationship Id="rId101" Type="http://schemas.openxmlformats.org/officeDocument/2006/relationships/hyperlink" Target="https://leginfo.legislature.ca.gov/faces/codes_displaySection.xhtml?sectionNum=733.&amp;lawCode=BPC" TargetMode="External"/><Relationship Id="rId406" Type="http://schemas.openxmlformats.org/officeDocument/2006/relationships/hyperlink" Target="https://apps.legislature.ky.gov/law/statutes/statute.aspx?id=30643" TargetMode="External"/><Relationship Id="rId960" Type="http://schemas.openxmlformats.org/officeDocument/2006/relationships/hyperlink" Target="https://www.scstatehouse.gov/code/t44c139.php" TargetMode="External"/><Relationship Id="rId1036" Type="http://schemas.openxmlformats.org/officeDocument/2006/relationships/hyperlink" Target="https://statutes.capitol.texas.gov/Docs/OC/htm/OC.103.htm" TargetMode="External"/><Relationship Id="rId613" Type="http://schemas.openxmlformats.org/officeDocument/2006/relationships/hyperlink" Target="https://www.revisor.mo.gov/main/OneSection.aspx?section=197.032&amp;bid=10324&amp;hl=" TargetMode="External"/><Relationship Id="rId820" Type="http://schemas.openxmlformats.org/officeDocument/2006/relationships/hyperlink" Target="https://www.ndlegis.gov/cencode/t23c07.pdf" TargetMode="External"/><Relationship Id="rId918" Type="http://schemas.openxmlformats.org/officeDocument/2006/relationships/hyperlink" Target="https://www.pacodeandbulletin.gov/Display/pacode?file=/secure/pacode/data/022/chapter11/s11.21.html&amp;d=" TargetMode="External"/><Relationship Id="rId1103" Type="http://schemas.openxmlformats.org/officeDocument/2006/relationships/hyperlink" Target="https://law.lis.virginia.gov/vacode/32.1-134/" TargetMode="External"/><Relationship Id="rId47" Type="http://schemas.openxmlformats.org/officeDocument/2006/relationships/hyperlink" Target="https://www.azleg.gov/viewdocument/?docName=https://www.azleg.gov/ars/36/02154.htm" TargetMode="External"/><Relationship Id="rId196" Type="http://schemas.openxmlformats.org/officeDocument/2006/relationships/hyperlink" Target="http://www.leg.state.fl.us/statutes/index.cfm?App_mode=Display_Statute&amp;Search_String=&amp;URL=0300-0399/0390/Sections/0390.0111.html" TargetMode="External"/><Relationship Id="rId263" Type="http://schemas.openxmlformats.org/officeDocument/2006/relationships/hyperlink" Target="https://www.capitol.hawaii.gov/hrscurrent/Vol12_Ch0501-0588/HRS0572/HRS_0572-0012_0002.htm" TargetMode="External"/><Relationship Id="rId470" Type="http://schemas.openxmlformats.org/officeDocument/2006/relationships/hyperlink" Target="https://advance.lexis.com/api/document/collection/statutes-legislation/id/63NX-7CT1-JGPY-X472-00008-00?cite=Md.%20HEALTH-GENERAL%20Code%20Ann.%20%C2%A7%2020-214&amp;context=1000516" TargetMode="External"/><Relationship Id="rId123" Type="http://schemas.openxmlformats.org/officeDocument/2006/relationships/hyperlink" Target="https://advance.lexis.com/api/document/collection/statutes-legislation/id/61P5-WWD1-DYDC-J0YX-00008-00?cite=C.R.S.%2025.5-10-235&amp;context=1000516" TargetMode="External"/><Relationship Id="rId330" Type="http://schemas.openxmlformats.org/officeDocument/2006/relationships/hyperlink" Target="https://www.ilga.gov/legislation/ilcs/ilcs3.asp?ActID=2272&amp;ChapterID=64" TargetMode="External"/><Relationship Id="rId568" Type="http://schemas.openxmlformats.org/officeDocument/2006/relationships/hyperlink" Target="https://advance.lexis.com/api/document/collection/statutes-legislation/id/60B6-YV43-GXJ9-3564-00008-00?cite=Miss.%20Code%20Ann.%20%C2%A7%2023-15-713&amp;context=1000516" TargetMode="External"/><Relationship Id="rId775"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982" Type="http://schemas.openxmlformats.org/officeDocument/2006/relationships/hyperlink" Target="https://sdlegislature.gov/Statutes/Codified_Laws/2057126" TargetMode="External"/><Relationship Id="rId1198" Type="http://schemas.openxmlformats.org/officeDocument/2006/relationships/hyperlink" Target="https://docs.legis.wisconsin.gov/statutes/statutes/253/075" TargetMode="External"/><Relationship Id="rId428" Type="http://schemas.openxmlformats.org/officeDocument/2006/relationships/hyperlink" Target="http://www.legis.la.gov/Legis/Law.aspx?d=98370" TargetMode="External"/><Relationship Id="rId635" Type="http://schemas.openxmlformats.org/officeDocument/2006/relationships/hyperlink" Target="https://leg.mt.gov/bills/mca/title_0500/chapter_0050/part_0050/section_0020/0500-0050-0050-0020.html" TargetMode="External"/><Relationship Id="rId842" Type="http://schemas.openxmlformats.org/officeDocument/2006/relationships/hyperlink" Target="https://codes.ohio.gov/ohio-revised-code/section-4743.10" TargetMode="External"/><Relationship Id="rId1058" Type="http://schemas.openxmlformats.org/officeDocument/2006/relationships/hyperlink" Target="https://le.utah.gov/xcode/Title76/Chapter7/76-7-S306.html" TargetMode="External"/><Relationship Id="rId702" Type="http://schemas.openxmlformats.org/officeDocument/2006/relationships/hyperlink" Target="http://www.gencourt.state.nh.us/rsa/html/X/141-C/141-C-20-c.htm" TargetMode="External"/><Relationship Id="rId1125" Type="http://schemas.openxmlformats.org/officeDocument/2006/relationships/hyperlink" Target="https://lawatlas.org/datasets/procedural-protections-in-reproductive-health-care-conscience-laws" TargetMode="External"/><Relationship Id="rId69" Type="http://schemas.openxmlformats.org/officeDocument/2006/relationships/hyperlink" Target="https://advance.lexis.com/api/document/collection/statutes-legislation/id/4WVG-2SY0-R03M-82DM-00008-00?cite=A.C.A.%20%C2%A7%2020-16-601&amp;context=1000516" TargetMode="External"/><Relationship Id="rId285" Type="http://schemas.openxmlformats.org/officeDocument/2006/relationships/hyperlink" Target="https://legislature.idaho.gov/statutesrules/idstat/Title39/T39CH39/SECT39-3915/" TargetMode="External"/><Relationship Id="rId492" Type="http://schemas.openxmlformats.org/officeDocument/2006/relationships/hyperlink" Target="https://dsd.maryland.gov/regulations/Pages/13A.08.01.03.aspx" TargetMode="External"/><Relationship Id="rId797" Type="http://schemas.openxmlformats.org/officeDocument/2006/relationships/hyperlink" Target="https://www.ncleg.net/enactedlegislation/statutes/html/bysection/chapter_14/gs_14-45.1.html" TargetMode="External"/><Relationship Id="rId145" Type="http://schemas.openxmlformats.org/officeDocument/2006/relationships/hyperlink" Target="https://www.cga.ct.gov/asp/Content/constitutions/CTConstitution.htm" TargetMode="External"/><Relationship Id="rId352" Type="http://schemas.openxmlformats.org/officeDocument/2006/relationships/hyperlink" Target="https://www.legis.iowa.gov/docs/code/146.1.pdf" TargetMode="External"/><Relationship Id="rId212" Type="http://schemas.openxmlformats.org/officeDocument/2006/relationships/hyperlink" Target="http://www.leg.state.fl.us/Statutes/index.cfm?App_mode=Display_Statute&amp;Search_String=&amp;URL=0700-0799/0761/Sections/0761.061.html" TargetMode="External"/><Relationship Id="rId657" Type="http://schemas.openxmlformats.org/officeDocument/2006/relationships/hyperlink" Target="https://nebraskalegislature.gov/laws/statutes.php?statute=28-338" TargetMode="External"/><Relationship Id="rId864" Type="http://schemas.openxmlformats.org/officeDocument/2006/relationships/hyperlink" Target="https://www.oscn.net/applications/oscn/DeliverDocument.asp?CiteID=476108" TargetMode="External"/><Relationship Id="rId517" Type="http://schemas.openxmlformats.org/officeDocument/2006/relationships/hyperlink" Target="https://malegislature.gov/Laws/GeneralLaws/PartI/TitleXVII/Chapter119/Section51A" TargetMode="External"/><Relationship Id="rId724" Type="http://schemas.openxmlformats.org/officeDocument/2006/relationships/hyperlink" Target="https://lis.njleg.state.nj.us/nxt/gateway.dll?f=templates&amp;fn=default.htm&amp;vid=Publish:10.1048/Enu" TargetMode="External"/><Relationship Id="rId931" Type="http://schemas.openxmlformats.org/officeDocument/2006/relationships/hyperlink" Target="http://webserver.rilin.state.ri.us/Statutes/TITLE23/23-17/23-17-11.HTM" TargetMode="External"/><Relationship Id="rId1147" Type="http://schemas.openxmlformats.org/officeDocument/2006/relationships/hyperlink" Target="https://app.leg.wa.gov/RCW/default.aspx?cite=26.44.030" TargetMode="External"/><Relationship Id="rId60" Type="http://schemas.openxmlformats.org/officeDocument/2006/relationships/hyperlink" Target="https://www.azed.gov/sites/default/files/2020/09/School%20Finance%20Manual%20%5BG%5D%20Defining%20Excused%20Absences.pdf" TargetMode="External"/><Relationship Id="rId1007"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214"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18" Type="http://schemas.openxmlformats.org/officeDocument/2006/relationships/hyperlink" Target="https://alisondb.legislature.state.al.us/alison/codeofalabama/1975/28-1-5.htm" TargetMode="External"/><Relationship Id="rId167" Type="http://schemas.openxmlformats.org/officeDocument/2006/relationships/hyperlink" Target="https://www.cga.ct.gov/current/pub/chap_168.htm" TargetMode="External"/><Relationship Id="rId374" Type="http://schemas.openxmlformats.org/officeDocument/2006/relationships/hyperlink" Target="https://www.ksrevisor.org/statutes/chapters/ch65/065_004_0046.html" TargetMode="External"/><Relationship Id="rId581" Type="http://schemas.openxmlformats.org/officeDocument/2006/relationships/hyperlink" Target="https://advance.lexis.com/documentpage/?pdmfid=1000516&amp;crid=4c8fd94e-a237-4410-9fa4-3d3aef65125b&amp;nodeid=AAWABHAANAAI&amp;nodepath=%2FROOT%2FAAW%2FAAWABH%2FAAWABHAAN%2FAAWABHAANAAI&amp;level=4&amp;haschildren=&amp;populated=false&amp;title=%C2%A7+41-41-215.+Health-care+provider+or+institution+responsibilities.&amp;indicator=true&amp;config=00JABhZDIzMTViZS04NjcxLTQ1MDItOTllOS03MDg0ZTQxYzU4ZTQKAFBvZENhdGFsb2f8inKxYiqNVSihJeNKRlUp&amp;pddocfullpath=%2Fshared%2Fdocument%2Fstatutes-legislation%2Furn%3AcontentItem%3A8P6B-83B2-D6RV-H4Y5-00008-00&amp;ecomp=_g1_kkk&amp;prid=cde6083c-e391-48b0-bac9-2e06f7b1a85c" TargetMode="External"/><Relationship Id="rId234" Type="http://schemas.openxmlformats.org/officeDocument/2006/relationships/hyperlink" Target="https://advance.lexis.com/api/document/collection/statutes-legislation/id/6348-FX31-DYB7-W0X0-00008-00?cite=O.C.G.A.%20%C2%A7%2031-20-6&amp;context=1000516" TargetMode="External"/><Relationship Id="rId679" Type="http://schemas.openxmlformats.org/officeDocument/2006/relationships/hyperlink" Target="https://www.leg.state.nv.us/const/nvconst.html" TargetMode="External"/><Relationship Id="rId886" Type="http://schemas.openxmlformats.org/officeDocument/2006/relationships/hyperlink" Target="https://www.oregonlegislature.gov/bills_laws/ors/ors435.html" TargetMode="External"/><Relationship Id="rId2" Type="http://schemas.openxmlformats.org/officeDocument/2006/relationships/hyperlink" Target="https://alisondb.legislature.state.al.us/alison/CodeOfAlabama/1975/22-21b-4.htm" TargetMode="External"/><Relationship Id="rId441" Type="http://schemas.openxmlformats.org/officeDocument/2006/relationships/hyperlink" Target="https://legislature.maine.gov/statutes/34-B/title34-Bsec7016.html" TargetMode="External"/><Relationship Id="rId539" Type="http://schemas.openxmlformats.org/officeDocument/2006/relationships/hyperlink" Target="https://www.michigan.gov/-/media/Project/Websites/mde/2016/09/22/compulsory_attendance.pdf?rev=a056df25963d44aab3772c157f4dd100" TargetMode="External"/><Relationship Id="rId746" Type="http://schemas.openxmlformats.org/officeDocument/2006/relationships/hyperlink" Target="https://lawatlas.org/datasets/procedural-protections-in-reproductive-health-care-conscience-laws" TargetMode="External"/><Relationship Id="rId1071" Type="http://schemas.openxmlformats.org/officeDocument/2006/relationships/hyperlink" Target="https://le.utah.gov/xcode/Title32B/Chapter4/32B-4-S403.html?v=C32B-4-S403_2022050420220601" TargetMode="External"/><Relationship Id="rId1169" Type="http://schemas.openxmlformats.org/officeDocument/2006/relationships/hyperlink" Target="https://code.wvlegislature.gov/16-2B-4/"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ebserver.rilin.state.ri.us/Statutes/TITLE15/15-3/15-3-6.1.HTM" TargetMode="External"/><Relationship Id="rId117" Type="http://schemas.openxmlformats.org/officeDocument/2006/relationships/hyperlink" Target="http://webserver.rilin.state.ri.us/Statutes/TITLE15/15-3/15-3-6.1.HTM" TargetMode="External"/><Relationship Id="rId21" Type="http://schemas.openxmlformats.org/officeDocument/2006/relationships/hyperlink" Target="http://webserver.rilin.state.ri.us/Statutes/title27/27-20/27-20-71.HTM" TargetMode="External"/><Relationship Id="rId42" Type="http://schemas.openxmlformats.org/officeDocument/2006/relationships/hyperlink" Target="http://webserver.rilin.state.ri.us/Statutes/TITLE23/23-17/23-17-11.HTM" TargetMode="External"/><Relationship Id="rId47" Type="http://schemas.openxmlformats.org/officeDocument/2006/relationships/hyperlink" Target="http://webserver.rilin.state.ri.us/Statutes/TITLE23/23-17/23-17-11.HTM" TargetMode="External"/><Relationship Id="rId63" Type="http://schemas.openxmlformats.org/officeDocument/2006/relationships/hyperlink" Target="https://www.ride.ri.gov/" TargetMode="External"/><Relationship Id="rId68" Type="http://schemas.openxmlformats.org/officeDocument/2006/relationships/hyperlink" Target="http://webserver.rilin.state.ri.us/Statutes/TITLE15/15-3/15-3-6.1.HTM" TargetMode="External"/><Relationship Id="rId84" Type="http://schemas.openxmlformats.org/officeDocument/2006/relationships/hyperlink" Target="http://webserver.rilin.state.ri.us/Statutes/TITLE15/15-3/15-3-6.1.HTM" TargetMode="External"/><Relationship Id="rId89" Type="http://schemas.openxmlformats.org/officeDocument/2006/relationships/hyperlink" Target="http://webserver.rilin.state.ri.us/Statutes/TITLE15/15-3/15-3-6.1.HTM" TargetMode="External"/><Relationship Id="rId112" Type="http://schemas.openxmlformats.org/officeDocument/2006/relationships/hyperlink" Target="http://webserver.rilin.state.ri.us/Statutes/TITLE23/23-17/23-17-11.HTM" TargetMode="External"/><Relationship Id="rId16" Type="http://schemas.openxmlformats.org/officeDocument/2006/relationships/hyperlink" Target="http://webserver.rilin.state.ri.us/Statutes/TITLE23/23-17/23-17-11.HTM" TargetMode="External"/><Relationship Id="rId107" Type="http://schemas.openxmlformats.org/officeDocument/2006/relationships/hyperlink" Target="http://webserver.rilin.state.ri.us/Statutes/TITLE23/23-17/23-17-11.HTM" TargetMode="External"/><Relationship Id="rId11" Type="http://schemas.openxmlformats.org/officeDocument/2006/relationships/hyperlink" Target="http://webserver.rilin.state.ri.us/Statutes/TITLE23/23-17/23-17-11.HTM" TargetMode="External"/><Relationship Id="rId32" Type="http://schemas.openxmlformats.org/officeDocument/2006/relationships/hyperlink" Target="http://webserver.rilegislature.gov/Statutes/TITLE16/16-19/16-19-1.htm" TargetMode="External"/><Relationship Id="rId37" Type="http://schemas.openxmlformats.org/officeDocument/2006/relationships/hyperlink" Target="http://webserver.rilin.state.ri.us/Statutes/TITLE17/17-20/17-20-2.HTM" TargetMode="External"/><Relationship Id="rId53" Type="http://schemas.openxmlformats.org/officeDocument/2006/relationships/hyperlink" Target="http://webserver.rilin.state.ri.us/Statutes/TITLE15/15-3/15-3-6.1.HTM" TargetMode="External"/><Relationship Id="rId58" Type="http://schemas.openxmlformats.org/officeDocument/2006/relationships/hyperlink" Target="http://webserver.rilin.state.ri.us/Statutes/TITLE15/15-3/15-3-6.1.HTM" TargetMode="External"/><Relationship Id="rId74" Type="http://schemas.openxmlformats.org/officeDocument/2006/relationships/hyperlink" Target="http://webserver.rilin.state.ri.us/Statutes/TITLE23/23-17/23-17-11.HTM" TargetMode="External"/><Relationship Id="rId79" Type="http://schemas.openxmlformats.org/officeDocument/2006/relationships/hyperlink" Target="http://webserver.rilin.state.ri.us/Statutes/TITLE23/23-17/23-17-11.HTM" TargetMode="External"/><Relationship Id="rId102" Type="http://schemas.openxmlformats.org/officeDocument/2006/relationships/hyperlink" Target="http://webserver.rilin.state.ri.us/Statutes/TITLE23/23-17/23-17-11.HTM" TargetMode="External"/><Relationship Id="rId5" Type="http://schemas.openxmlformats.org/officeDocument/2006/relationships/hyperlink" Target="http://webserver.rilin.state.ri.us/Statutes/TITLE23/23-17/23-17-11.HTM" TargetMode="External"/><Relationship Id="rId90" Type="http://schemas.openxmlformats.org/officeDocument/2006/relationships/hyperlink" Target="http://webserver.rilin.state.ri.us/Statutes/TITLE15/15-3/15-3-6.1.HTM" TargetMode="External"/><Relationship Id="rId95" Type="http://schemas.openxmlformats.org/officeDocument/2006/relationships/hyperlink" Target="http://webserver.rilegislature.gov/Statutes/TITLE16/16-19/16-19-1.htm" TargetMode="External"/><Relationship Id="rId22" Type="http://schemas.openxmlformats.org/officeDocument/2006/relationships/hyperlink" Target="http://webserver.rilegislature.gov/Statutes/TITLE40/40-11/40-11-11.htm" TargetMode="External"/><Relationship Id="rId27" Type="http://schemas.openxmlformats.org/officeDocument/2006/relationships/hyperlink" Target="http://webserver.rilin.state.ri.us/Statutes/TITLE15/15-3/15-3-6.1.HTM" TargetMode="External"/><Relationship Id="rId43" Type="http://schemas.openxmlformats.org/officeDocument/2006/relationships/hyperlink" Target="http://webserver.rilin.state.ri.us/Statutes/TITLE23/23-17/23-17-11.HTM" TargetMode="External"/><Relationship Id="rId48" Type="http://schemas.openxmlformats.org/officeDocument/2006/relationships/hyperlink" Target="http://webserver.rilin.state.ri.us/Statutes/TITLE23/23-17/23-17-11.HTM" TargetMode="External"/><Relationship Id="rId64" Type="http://schemas.openxmlformats.org/officeDocument/2006/relationships/hyperlink" Target="http://webserver.rilegislature.gov/Statutes/TITLE16/16-19/16-19-1.htm" TargetMode="External"/><Relationship Id="rId69" Type="http://schemas.openxmlformats.org/officeDocument/2006/relationships/hyperlink" Target="http://webserver.rilin.state.ri.us/Statutes/TITLE23/23-17/23-17-11.HTM" TargetMode="External"/><Relationship Id="rId113" Type="http://schemas.openxmlformats.org/officeDocument/2006/relationships/hyperlink" Target="http://webserver.rilin.state.ri.us/Statutes/TITLE23/23-17/23-17-11.HTM" TargetMode="External"/><Relationship Id="rId118" Type="http://schemas.openxmlformats.org/officeDocument/2006/relationships/hyperlink" Target="http://webserver.rilin.state.ri.us/Statutes/TITLE15/15-3/15-3-6.1.HTM" TargetMode="External"/><Relationship Id="rId80" Type="http://schemas.openxmlformats.org/officeDocument/2006/relationships/hyperlink" Target="http://webserver.rilin.state.ri.us/Statutes/TITLE23/23-17/23-17-11.HTM" TargetMode="External"/><Relationship Id="rId85" Type="http://schemas.openxmlformats.org/officeDocument/2006/relationships/hyperlink" Target="http://webserver.rilegislature.gov/Statutes/TITLE40/40-11/40-11-11.htm" TargetMode="External"/><Relationship Id="rId12" Type="http://schemas.openxmlformats.org/officeDocument/2006/relationships/hyperlink" Target="http://webserver.rilin.state.ri.us/Statutes/TITLE23/23-17/23-17-11.HTM" TargetMode="External"/><Relationship Id="rId17" Type="http://schemas.openxmlformats.org/officeDocument/2006/relationships/hyperlink" Target="https://law.justia.com/codes/rhode-island/title-5/chapter-5-44/section-5-44-18/" TargetMode="External"/><Relationship Id="rId33" Type="http://schemas.openxmlformats.org/officeDocument/2006/relationships/hyperlink" Target="https://www.ride.ri.gov/" TargetMode="External"/><Relationship Id="rId38" Type="http://schemas.openxmlformats.org/officeDocument/2006/relationships/hyperlink" Target="http://webserver.rilin.state.ri.us/Statutes/TITLE15/15-3/15-3-6.1.HTM" TargetMode="External"/><Relationship Id="rId59" Type="http://schemas.openxmlformats.org/officeDocument/2006/relationships/hyperlink" Target="http://webserver.rilin.state.ri.us/Statutes/TITLE15/15-3/15-3-6.1.HTM" TargetMode="External"/><Relationship Id="rId103" Type="http://schemas.openxmlformats.org/officeDocument/2006/relationships/hyperlink" Target="http://webserver.rilin.state.ri.us/Statutes/TITLE23/23-17/23-17-11.HTM" TargetMode="External"/><Relationship Id="rId108" Type="http://schemas.openxmlformats.org/officeDocument/2006/relationships/hyperlink" Target="http://webserver.rilin.state.ri.us/Statutes/TITLE23/23-17/23-17-11.HTM" TargetMode="External"/><Relationship Id="rId54" Type="http://schemas.openxmlformats.org/officeDocument/2006/relationships/hyperlink" Target="http://webserver.rilegislature.gov/Statutes/TITLE40/40-11/40-11-11.htm" TargetMode="External"/><Relationship Id="rId70" Type="http://schemas.openxmlformats.org/officeDocument/2006/relationships/hyperlink" Target="http://webserver.rilin.state.ri.us/Statutes/TITLE23/23-17/23-17-11.HTM" TargetMode="External"/><Relationship Id="rId75" Type="http://schemas.openxmlformats.org/officeDocument/2006/relationships/hyperlink" Target="http://webserver.rilin.state.ri.us/Statutes/TITLE23/23-17/23-17-11.HTM" TargetMode="External"/><Relationship Id="rId91" Type="http://schemas.openxmlformats.org/officeDocument/2006/relationships/hyperlink" Target="http://webserver.rilin.state.ri.us/Statutes/TITLE15/15-3/15-3-6.1.HTM" TargetMode="External"/><Relationship Id="rId96" Type="http://schemas.openxmlformats.org/officeDocument/2006/relationships/hyperlink" Target="https://www.ride.ri.gov/" TargetMode="External"/><Relationship Id="rId1" Type="http://schemas.openxmlformats.org/officeDocument/2006/relationships/hyperlink" Target="http://webserver.rilin.state.ri.us/Statutes/TITLE42/42-80.1/42-80.1-3.HTM" TargetMode="External"/><Relationship Id="rId6" Type="http://schemas.openxmlformats.org/officeDocument/2006/relationships/hyperlink" Target="http://webserver.rilin.state.ri.us/Statutes/TITLE23/23-17/23-17-11.HTM" TargetMode="External"/><Relationship Id="rId23" Type="http://schemas.openxmlformats.org/officeDocument/2006/relationships/hyperlink" Target="http://webserver.rilegislature.gov/Statutes/TITLE3/3-8/3-8-11.1.htm" TargetMode="External"/><Relationship Id="rId28" Type="http://schemas.openxmlformats.org/officeDocument/2006/relationships/hyperlink" Target="http://webserver.rilin.state.ri.us/Statutes/TITLE15/15-3/15-3-6.1.HTM" TargetMode="External"/><Relationship Id="rId49" Type="http://schemas.openxmlformats.org/officeDocument/2006/relationships/hyperlink" Target="http://webserver.rilin.state.ri.us/Statutes/TITLE23/23-17/23-17-11.HTM" TargetMode="External"/><Relationship Id="rId114" Type="http://schemas.openxmlformats.org/officeDocument/2006/relationships/hyperlink" Target="http://webserver.rilin.state.ri.us/Statutes/title27/27-18/27-18-57.HTM" TargetMode="External"/><Relationship Id="rId119" Type="http://schemas.openxmlformats.org/officeDocument/2006/relationships/hyperlink" Target="http://webserver.rilin.state.ri.us/Statutes/TITLE15/15-3/15-3-6.1.HTM" TargetMode="External"/><Relationship Id="rId10" Type="http://schemas.openxmlformats.org/officeDocument/2006/relationships/hyperlink" Target="http://webserver.rilin.state.ri.us/Statutes/TITLE23/23-17/23-17-11.HTM" TargetMode="External"/><Relationship Id="rId31" Type="http://schemas.openxmlformats.org/officeDocument/2006/relationships/hyperlink" Target="https://www.ride.ri.gov/" TargetMode="External"/><Relationship Id="rId44" Type="http://schemas.openxmlformats.org/officeDocument/2006/relationships/hyperlink" Target="http://webserver.rilin.state.ri.us/Statutes/TITLE23/23-17/23-17-11.HTM" TargetMode="External"/><Relationship Id="rId52" Type="http://schemas.openxmlformats.org/officeDocument/2006/relationships/hyperlink" Target="http://webserver.rilin.state.ri.us/Statutes/title27/27-18/27-18-57.HTM" TargetMode="External"/><Relationship Id="rId60" Type="http://schemas.openxmlformats.org/officeDocument/2006/relationships/hyperlink" Target="http://webserver.rilin.state.ri.us/Statutes/TITLE15/15-3/15-3-6.1.HTM" TargetMode="External"/><Relationship Id="rId65" Type="http://schemas.openxmlformats.org/officeDocument/2006/relationships/hyperlink" Target="https://www.ride.ri.gov/" TargetMode="External"/><Relationship Id="rId73" Type="http://schemas.openxmlformats.org/officeDocument/2006/relationships/hyperlink" Target="http://webserver.rilin.state.ri.us/Statutes/TITLE23/23-17/23-17-11.HTM" TargetMode="External"/><Relationship Id="rId78" Type="http://schemas.openxmlformats.org/officeDocument/2006/relationships/hyperlink" Target="http://webserver.rilin.state.ri.us/Statutes/TITLE23/23-17/23-17-11.HTM" TargetMode="External"/><Relationship Id="rId81" Type="http://schemas.openxmlformats.org/officeDocument/2006/relationships/hyperlink" Target="http://webserver.rilin.state.ri.us/Statutes/TITLE23/23-17/23-17-11.HTM" TargetMode="External"/><Relationship Id="rId86" Type="http://schemas.openxmlformats.org/officeDocument/2006/relationships/hyperlink" Target="http://webserver.rilegislature.gov/Statutes/TITLE3/3-8/3-8-11.1.htm" TargetMode="External"/><Relationship Id="rId94" Type="http://schemas.openxmlformats.org/officeDocument/2006/relationships/hyperlink" Target="https://www.ride.ri.gov/" TargetMode="External"/><Relationship Id="rId99" Type="http://schemas.openxmlformats.org/officeDocument/2006/relationships/hyperlink" Target="https://www.ncsl.org/research/elections-and-campaigns/vopp-table-1-states-with-no-excuse-absentee-voting.aspx" TargetMode="External"/><Relationship Id="rId101" Type="http://schemas.openxmlformats.org/officeDocument/2006/relationships/hyperlink" Target="http://webserver.rilin.state.ri.us/Statutes/TITLE23/23-17/23-17-11.HTM" TargetMode="External"/><Relationship Id="rId4" Type="http://schemas.openxmlformats.org/officeDocument/2006/relationships/hyperlink" Target="http://webserver.rilin.state.ri.us/Statutes/TITLE23/23-17/23-17-11.HTM" TargetMode="External"/><Relationship Id="rId9" Type="http://schemas.openxmlformats.org/officeDocument/2006/relationships/hyperlink" Target="http://webserver.rilin.state.ri.us/Statutes/TITLE23/23-17/23-17-11.HTM" TargetMode="External"/><Relationship Id="rId13" Type="http://schemas.openxmlformats.org/officeDocument/2006/relationships/hyperlink" Target="http://webserver.rilin.state.ri.us/Statutes/TITLE23/23-17/23-17-11.HTM" TargetMode="External"/><Relationship Id="rId18" Type="http://schemas.openxmlformats.org/officeDocument/2006/relationships/hyperlink" Target="http://webserver.rilin.state.ri.us/Statutes/title27/27-18/27-18-57.HTM" TargetMode="External"/><Relationship Id="rId39" Type="http://schemas.openxmlformats.org/officeDocument/2006/relationships/hyperlink" Target="http://webserver.rilin.state.ri.us/Statutes/TITLE23/23-17/23-17-11.HTM" TargetMode="External"/><Relationship Id="rId109" Type="http://schemas.openxmlformats.org/officeDocument/2006/relationships/hyperlink" Target="http://webserver.rilin.state.ri.us/Statutes/TITLE23/23-17/23-17-11.HTM" TargetMode="External"/><Relationship Id="rId34" Type="http://schemas.openxmlformats.org/officeDocument/2006/relationships/hyperlink" Target="http://webserver.rilin.state.ri.us/Statutes/title16/16-22/16-22-18.HTM" TargetMode="External"/><Relationship Id="rId50" Type="http://schemas.openxmlformats.org/officeDocument/2006/relationships/hyperlink" Target="http://webserver.rilin.state.ri.us/Statutes/TITLE23/23-17/23-17-11.HTM" TargetMode="External"/><Relationship Id="rId55" Type="http://schemas.openxmlformats.org/officeDocument/2006/relationships/hyperlink" Target="http://webserver.rilegislature.gov/Statutes/TITLE3/3-8/3-8-11.1.htm" TargetMode="External"/><Relationship Id="rId76" Type="http://schemas.openxmlformats.org/officeDocument/2006/relationships/hyperlink" Target="http://webserver.rilin.state.ri.us/Statutes/TITLE23/23-17/23-17-11.HTM" TargetMode="External"/><Relationship Id="rId97" Type="http://schemas.openxmlformats.org/officeDocument/2006/relationships/hyperlink" Target="http://webserver.rilin.state.ri.us/Statutes/TITLE42/42-80.1/42-80.1-3.HTM" TargetMode="External"/><Relationship Id="rId104" Type="http://schemas.openxmlformats.org/officeDocument/2006/relationships/hyperlink" Target="http://webserver.rilin.state.ri.us/Statutes/TITLE23/23-17/23-17-11.HTM" TargetMode="External"/><Relationship Id="rId120" Type="http://schemas.openxmlformats.org/officeDocument/2006/relationships/hyperlink" Target="http://webserver.rilin.state.ri.us/Statutes/TITLE16/16-38/16-38-2.HTM" TargetMode="External"/><Relationship Id="rId7" Type="http://schemas.openxmlformats.org/officeDocument/2006/relationships/hyperlink" Target="http://webserver.rilin.state.ri.us/Statutes/TITLE23/23-17/23-17-11.HTM" TargetMode="External"/><Relationship Id="rId71" Type="http://schemas.openxmlformats.org/officeDocument/2006/relationships/hyperlink" Target="http://webserver.rilin.state.ri.us/Statutes/TITLE23/23-17/23-17-11.HTM" TargetMode="External"/><Relationship Id="rId92" Type="http://schemas.openxmlformats.org/officeDocument/2006/relationships/hyperlink" Target="http://webserver.rilin.state.ri.us/Statutes/TITLE16/16-38/16-38-2.HTM" TargetMode="External"/><Relationship Id="rId2" Type="http://schemas.openxmlformats.org/officeDocument/2006/relationships/hyperlink" Target="http://webserver.rilin.state.ri.us/Statutes/TITLE17/17-20/17-20-2.HTM" TargetMode="External"/><Relationship Id="rId29" Type="http://schemas.openxmlformats.org/officeDocument/2006/relationships/hyperlink" Target="http://webserver.rilin.state.ri.us/Statutes/TITLE16/16-38/16-38-2.HTM" TargetMode="External"/><Relationship Id="rId24" Type="http://schemas.openxmlformats.org/officeDocument/2006/relationships/hyperlink" Target="http://webserver.rilegislature.gov/Statutes/TITLE3/3-8/3-8-11.1.htm" TargetMode="External"/><Relationship Id="rId40" Type="http://schemas.openxmlformats.org/officeDocument/2006/relationships/hyperlink" Target="http://webserver.rilin.state.ri.us/Statutes/TITLE23/23-17/23-17-11.HTM" TargetMode="External"/><Relationship Id="rId45" Type="http://schemas.openxmlformats.org/officeDocument/2006/relationships/hyperlink" Target="http://webserver.rilin.state.ri.us/Statutes/TITLE23/23-17/23-17-11.HTM" TargetMode="External"/><Relationship Id="rId66" Type="http://schemas.openxmlformats.org/officeDocument/2006/relationships/hyperlink" Target="http://webserver.rilin.state.ri.us/Statutes/TITLE42/42-80.1/42-80.1-3.HTM" TargetMode="External"/><Relationship Id="rId87" Type="http://schemas.openxmlformats.org/officeDocument/2006/relationships/hyperlink" Target="http://webserver.rilegislature.gov/Statutes/TITLE3/3-8/3-8-11.1.htm" TargetMode="External"/><Relationship Id="rId110" Type="http://schemas.openxmlformats.org/officeDocument/2006/relationships/hyperlink" Target="http://webserver.rilin.state.ri.us/Statutes/TITLE23/23-17/23-17-11.HTM" TargetMode="External"/><Relationship Id="rId115" Type="http://schemas.openxmlformats.org/officeDocument/2006/relationships/hyperlink" Target="http://webserver.rilin.state.ri.us/Statutes/TITLE15/15-3/15-3-6.1.HTM" TargetMode="External"/><Relationship Id="rId61" Type="http://schemas.openxmlformats.org/officeDocument/2006/relationships/hyperlink" Target="http://webserver.rilin.state.ri.us/Statutes/TITLE16/16-38/16-38-2.HTM" TargetMode="External"/><Relationship Id="rId82" Type="http://schemas.openxmlformats.org/officeDocument/2006/relationships/hyperlink" Target="http://webserver.rilin.state.ri.us/Statutes/TITLE23/23-17/23-17-11.HTM" TargetMode="External"/><Relationship Id="rId19" Type="http://schemas.openxmlformats.org/officeDocument/2006/relationships/hyperlink" Target="http://webserver.rilin.state.ri.us/Statutes/TITLE15/15-3/15-3-6.1.HTM" TargetMode="External"/><Relationship Id="rId14" Type="http://schemas.openxmlformats.org/officeDocument/2006/relationships/hyperlink" Target="http://webserver.rilin.state.ri.us/Statutes/TITLE23/23-17/23-17-11.HTM" TargetMode="External"/><Relationship Id="rId30" Type="http://schemas.openxmlformats.org/officeDocument/2006/relationships/hyperlink" Target="http://webserver.rilegislature.gov/Statutes/TITLE16/16-19/16-19-1.htm" TargetMode="External"/><Relationship Id="rId35" Type="http://schemas.openxmlformats.org/officeDocument/2006/relationships/hyperlink" Target="http://webserver.rilin.state.ri.us/Statutes/title42/42-72/42-72-15.htm" TargetMode="External"/><Relationship Id="rId56" Type="http://schemas.openxmlformats.org/officeDocument/2006/relationships/hyperlink" Target="http://webserver.rilegislature.gov/Statutes/TITLE3/3-8/3-8-11.1.htm" TargetMode="External"/><Relationship Id="rId77" Type="http://schemas.openxmlformats.org/officeDocument/2006/relationships/hyperlink" Target="http://webserver.rilin.state.ri.us/Statutes/TITLE23/23-17/23-17-11.HTM" TargetMode="External"/><Relationship Id="rId100" Type="http://schemas.openxmlformats.org/officeDocument/2006/relationships/hyperlink" Target="http://webserver.rilin.state.ri.us/Statutes/TITLE15/15-3/15-3-6.1.HTM" TargetMode="External"/><Relationship Id="rId105" Type="http://schemas.openxmlformats.org/officeDocument/2006/relationships/hyperlink" Target="http://webserver.rilin.state.ri.us/Statutes/TITLE23/23-17/23-17-11.HTM" TargetMode="External"/><Relationship Id="rId8" Type="http://schemas.openxmlformats.org/officeDocument/2006/relationships/hyperlink" Target="http://webserver.rilin.state.ri.us/Statutes/TITLE23/23-17/23-17-11.HTM" TargetMode="External"/><Relationship Id="rId51" Type="http://schemas.openxmlformats.org/officeDocument/2006/relationships/hyperlink" Target="http://webserver.rilin.state.ri.us/Statutes/TITLE23/23-17/23-17-11.HTM" TargetMode="External"/><Relationship Id="rId72" Type="http://schemas.openxmlformats.org/officeDocument/2006/relationships/hyperlink" Target="http://webserver.rilin.state.ri.us/Statutes/TITLE23/23-17/23-17-11.HTM" TargetMode="External"/><Relationship Id="rId93" Type="http://schemas.openxmlformats.org/officeDocument/2006/relationships/hyperlink" Target="http://webserver.rilegislature.gov/Statutes/TITLE16/16-19/16-19-1.htm" TargetMode="External"/><Relationship Id="rId98" Type="http://schemas.openxmlformats.org/officeDocument/2006/relationships/hyperlink" Target="http://webserver.rilin.state.ri.us/Statutes/TITLE17/17-20/17-20-2.HTM" TargetMode="External"/><Relationship Id="rId3" Type="http://schemas.openxmlformats.org/officeDocument/2006/relationships/hyperlink" Target="http://webserver.rilin.state.ri.us/Statutes/TITLE15/15-3/15-3-6.1.HTM" TargetMode="External"/><Relationship Id="rId25" Type="http://schemas.openxmlformats.org/officeDocument/2006/relationships/hyperlink" Target="http://webserver.rilin.state.ri.us/Statutes/TITLE15/15-3/15-3-6.1.HTM" TargetMode="External"/><Relationship Id="rId46" Type="http://schemas.openxmlformats.org/officeDocument/2006/relationships/hyperlink" Target="http://webserver.rilin.state.ri.us/Statutes/TITLE23/23-17/23-17-11.HTM" TargetMode="External"/><Relationship Id="rId67" Type="http://schemas.openxmlformats.org/officeDocument/2006/relationships/hyperlink" Target="http://webserver.rilin.state.ri.us/Statutes/TITLE17/17-20/17-20-2.HTM" TargetMode="External"/><Relationship Id="rId116" Type="http://schemas.openxmlformats.org/officeDocument/2006/relationships/hyperlink" Target="http://webserver.rilin.state.ri.us/Statutes/TITLE15/15-3/15-3-6.1.HTM" TargetMode="External"/><Relationship Id="rId20" Type="http://schemas.openxmlformats.org/officeDocument/2006/relationships/hyperlink" Target="http://webserver.rilin.state.ri.us/Statutes/title27/27-20/27-20-71.HTM" TargetMode="External"/><Relationship Id="rId41" Type="http://schemas.openxmlformats.org/officeDocument/2006/relationships/hyperlink" Target="http://webserver.rilin.state.ri.us/Statutes/TITLE23/23-17/23-17-11.HTM" TargetMode="External"/><Relationship Id="rId62" Type="http://schemas.openxmlformats.org/officeDocument/2006/relationships/hyperlink" Target="http://webserver.rilegislature.gov/Statutes/TITLE16/16-19/16-19-1.htm" TargetMode="External"/><Relationship Id="rId83" Type="http://schemas.openxmlformats.org/officeDocument/2006/relationships/hyperlink" Target="http://webserver.rilin.state.ri.us/Statutes/title27/27-18/27-18-57.HTM" TargetMode="External"/><Relationship Id="rId88" Type="http://schemas.openxmlformats.org/officeDocument/2006/relationships/hyperlink" Target="http://webserver.rilin.state.ri.us/Statutes/TITLE15/15-3/15-3-6.1.HTM" TargetMode="External"/><Relationship Id="rId111" Type="http://schemas.openxmlformats.org/officeDocument/2006/relationships/hyperlink" Target="http://webserver.rilin.state.ri.us/Statutes/TITLE23/23-17/23-17-11.HTM" TargetMode="External"/><Relationship Id="rId15" Type="http://schemas.openxmlformats.org/officeDocument/2006/relationships/hyperlink" Target="http://webserver.rilin.state.ri.us/Statutes/TITLE23/23-17/23-17-11.HTM" TargetMode="External"/><Relationship Id="rId36" Type="http://schemas.openxmlformats.org/officeDocument/2006/relationships/hyperlink" Target="http://webserver.rilin.state.ri.us/Statutes/TITLE42/42-80.1/42-80.1-3.HTM" TargetMode="External"/><Relationship Id="rId57" Type="http://schemas.openxmlformats.org/officeDocument/2006/relationships/hyperlink" Target="http://webserver.rilin.state.ri.us/Statutes/TITLE15/15-3/15-3-6.1.HTM" TargetMode="External"/><Relationship Id="rId106" Type="http://schemas.openxmlformats.org/officeDocument/2006/relationships/hyperlink" Target="http://webserver.rilin.state.ri.us/Statutes/TITLE23/23-17/23-17-11.HTM"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scstatehouse.gov/code/t63c007.php" TargetMode="External"/><Relationship Id="rId21" Type="http://schemas.openxmlformats.org/officeDocument/2006/relationships/hyperlink" Target="https://www.scstatehouse.gov/code/t44c139.php" TargetMode="External"/><Relationship Id="rId42" Type="http://schemas.openxmlformats.org/officeDocument/2006/relationships/hyperlink" Target="https://www.scstatehouse.gov/code/t44c041.php" TargetMode="External"/><Relationship Id="rId47" Type="http://schemas.openxmlformats.org/officeDocument/2006/relationships/hyperlink" Target="https://www.scstatehouse.gov/code/t44c139.php" TargetMode="External"/><Relationship Id="rId63" Type="http://schemas.openxmlformats.org/officeDocument/2006/relationships/hyperlink" Target="https://www.scstatehouse.gov/coderegs/Chapter%2043.pdf" TargetMode="External"/><Relationship Id="rId68" Type="http://schemas.openxmlformats.org/officeDocument/2006/relationships/hyperlink" Target="https://www.scstatehouse.gov/code/t44c139.php" TargetMode="External"/><Relationship Id="rId84" Type="http://schemas.openxmlformats.org/officeDocument/2006/relationships/hyperlink" Target="https://www.scstatehouse.gov/code/t44c139.php" TargetMode="External"/><Relationship Id="rId89" Type="http://schemas.openxmlformats.org/officeDocument/2006/relationships/hyperlink" Target="https://www.scstatehouse.gov/code/t61c006.php" TargetMode="External"/><Relationship Id="rId16" Type="http://schemas.openxmlformats.org/officeDocument/2006/relationships/hyperlink" Target="https://www.scstatehouse.gov/code/t44c139.php" TargetMode="External"/><Relationship Id="rId11" Type="http://schemas.openxmlformats.org/officeDocument/2006/relationships/hyperlink" Target="https://www.scstatehouse.gov/code/t44c139.php" TargetMode="External"/><Relationship Id="rId32" Type="http://schemas.openxmlformats.org/officeDocument/2006/relationships/hyperlink" Target="https://www.scstatehouse.gov/code/t59c001.php" TargetMode="External"/><Relationship Id="rId37" Type="http://schemas.openxmlformats.org/officeDocument/2006/relationships/hyperlink" Target="https://www.scstatehouse.gov/code/t07c015.php" TargetMode="External"/><Relationship Id="rId53" Type="http://schemas.openxmlformats.org/officeDocument/2006/relationships/hyperlink" Target="https://www.scstatehouse.gov/code/t44c139.php" TargetMode="External"/><Relationship Id="rId58" Type="http://schemas.openxmlformats.org/officeDocument/2006/relationships/hyperlink" Target="https://www.scstatehouse.gov/code/t63c007.php" TargetMode="External"/><Relationship Id="rId74" Type="http://schemas.openxmlformats.org/officeDocument/2006/relationships/hyperlink" Target="https://www.scstatehouse.gov/code/t44c041.php" TargetMode="External"/><Relationship Id="rId79" Type="http://schemas.openxmlformats.org/officeDocument/2006/relationships/hyperlink" Target="https://www.scstatehouse.gov/code/t44c139.php" TargetMode="External"/><Relationship Id="rId102" Type="http://schemas.openxmlformats.org/officeDocument/2006/relationships/hyperlink" Target="https://www.scstatehouse.gov/code/t44c041.php" TargetMode="External"/><Relationship Id="rId5" Type="http://schemas.openxmlformats.org/officeDocument/2006/relationships/hyperlink" Target="https://www.scstatehouse.gov/code/t44c041.php" TargetMode="External"/><Relationship Id="rId90" Type="http://schemas.openxmlformats.org/officeDocument/2006/relationships/hyperlink" Target="https://www.scstatehouse.gov/code/t63c019.php" TargetMode="External"/><Relationship Id="rId95" Type="http://schemas.openxmlformats.org/officeDocument/2006/relationships/hyperlink" Target="https://www.scstatehouse.gov/code/t01c032.php" TargetMode="External"/><Relationship Id="rId22" Type="http://schemas.openxmlformats.org/officeDocument/2006/relationships/hyperlink" Target="https://www.scstatehouse.gov/code/t44c139.php" TargetMode="External"/><Relationship Id="rId27" Type="http://schemas.openxmlformats.org/officeDocument/2006/relationships/hyperlink" Target="https://www.scstatehouse.gov/code/t61c006.php" TargetMode="External"/><Relationship Id="rId43" Type="http://schemas.openxmlformats.org/officeDocument/2006/relationships/hyperlink" Target="https://www.scstatehouse.gov/code/t44c139.php" TargetMode="External"/><Relationship Id="rId48" Type="http://schemas.openxmlformats.org/officeDocument/2006/relationships/hyperlink" Target="https://www.scstatehouse.gov/code/t44c139.php" TargetMode="External"/><Relationship Id="rId64" Type="http://schemas.openxmlformats.org/officeDocument/2006/relationships/hyperlink" Target="https://www.scstatehouse.gov/code/t59c001.php" TargetMode="External"/><Relationship Id="rId69" Type="http://schemas.openxmlformats.org/officeDocument/2006/relationships/hyperlink" Target="https://www.scstatehouse.gov/code/t44c041.php" TargetMode="External"/><Relationship Id="rId80" Type="http://schemas.openxmlformats.org/officeDocument/2006/relationships/hyperlink" Target="https://www.scstatehouse.gov/code/t44c139.php" TargetMode="External"/><Relationship Id="rId85" Type="http://schemas.openxmlformats.org/officeDocument/2006/relationships/hyperlink" Target="https://www.scstatehouse.gov/code/t44c139.php" TargetMode="External"/><Relationship Id="rId12" Type="http://schemas.openxmlformats.org/officeDocument/2006/relationships/hyperlink" Target="https://www.scstatehouse.gov/code/t44c139.php" TargetMode="External"/><Relationship Id="rId17" Type="http://schemas.openxmlformats.org/officeDocument/2006/relationships/hyperlink" Target="https://www.scstatehouse.gov/code/t44c139.php" TargetMode="External"/><Relationship Id="rId25" Type="http://schemas.openxmlformats.org/officeDocument/2006/relationships/hyperlink" Target="https://law.justia.com/codes/south-carolina/title-38/chapter-75/section-38-75-1210/" TargetMode="External"/><Relationship Id="rId33" Type="http://schemas.openxmlformats.org/officeDocument/2006/relationships/hyperlink" Target="https://ed.sc.gov/districts-schools/student-intervention-services/chronic-absenteeism/" TargetMode="External"/><Relationship Id="rId38" Type="http://schemas.openxmlformats.org/officeDocument/2006/relationships/hyperlink" Target="https://www.scstatehouse.gov/code/t44c139.php" TargetMode="External"/><Relationship Id="rId46" Type="http://schemas.openxmlformats.org/officeDocument/2006/relationships/hyperlink" Target="https://www.scstatehouse.gov/code/t44c139.php" TargetMode="External"/><Relationship Id="rId59" Type="http://schemas.openxmlformats.org/officeDocument/2006/relationships/hyperlink" Target="https://www.scstatehouse.gov/code/t61c006.php" TargetMode="External"/><Relationship Id="rId67" Type="http://schemas.openxmlformats.org/officeDocument/2006/relationships/hyperlink" Target="https://www.scstatehouse.gov/code/t07c015.php" TargetMode="External"/><Relationship Id="rId103" Type="http://schemas.openxmlformats.org/officeDocument/2006/relationships/hyperlink" Target="https://www.scstatehouse.gov/code/t44c041.php" TargetMode="External"/><Relationship Id="rId20" Type="http://schemas.openxmlformats.org/officeDocument/2006/relationships/hyperlink" Target="https://www.scstatehouse.gov/code/t44c139.php" TargetMode="External"/><Relationship Id="rId41" Type="http://schemas.openxmlformats.org/officeDocument/2006/relationships/hyperlink" Target="https://www.scstatehouse.gov/code/t44c139.php" TargetMode="External"/><Relationship Id="rId54" Type="http://schemas.openxmlformats.org/officeDocument/2006/relationships/hyperlink" Target="https://www.scstatehouse.gov/code/t44c139.php" TargetMode="External"/><Relationship Id="rId62" Type="http://schemas.openxmlformats.org/officeDocument/2006/relationships/hyperlink" Target="https://www.scstatehouse.gov/code/t44c029.php" TargetMode="External"/><Relationship Id="rId70" Type="http://schemas.openxmlformats.org/officeDocument/2006/relationships/hyperlink" Target="https://www.scstatehouse.gov/code/t44c041.php" TargetMode="External"/><Relationship Id="rId75" Type="http://schemas.openxmlformats.org/officeDocument/2006/relationships/hyperlink" Target="https://www.scstatehouse.gov/code/t44c041.php" TargetMode="External"/><Relationship Id="rId83" Type="http://schemas.openxmlformats.org/officeDocument/2006/relationships/hyperlink" Target="https://www.scstatehouse.gov/code/t44c139.php" TargetMode="External"/><Relationship Id="rId88" Type="http://schemas.openxmlformats.org/officeDocument/2006/relationships/hyperlink" Target="https://www.scstatehouse.gov/code/t63c007.php" TargetMode="External"/><Relationship Id="rId91" Type="http://schemas.openxmlformats.org/officeDocument/2006/relationships/hyperlink" Target="https://www.scstatehouse.gov/code/t44c029.php" TargetMode="External"/><Relationship Id="rId96" Type="http://schemas.openxmlformats.org/officeDocument/2006/relationships/hyperlink" Target="https://www.scstatehouse.gov/code/t07c015.php" TargetMode="External"/><Relationship Id="rId1" Type="http://schemas.openxmlformats.org/officeDocument/2006/relationships/hyperlink" Target="https://www.scstatehouse.gov/code/t01c032.php" TargetMode="External"/><Relationship Id="rId6" Type="http://schemas.openxmlformats.org/officeDocument/2006/relationships/hyperlink" Target="https://www.scstatehouse.gov/code/t44c139.php" TargetMode="External"/><Relationship Id="rId15" Type="http://schemas.openxmlformats.org/officeDocument/2006/relationships/hyperlink" Target="https://www.scstatehouse.gov/code/t44c139.php" TargetMode="External"/><Relationship Id="rId23" Type="http://schemas.openxmlformats.org/officeDocument/2006/relationships/hyperlink" Target="https://www.scstatehouse.gov/code/t44c139.php" TargetMode="External"/><Relationship Id="rId28" Type="http://schemas.openxmlformats.org/officeDocument/2006/relationships/hyperlink" Target="https://www.scstatehouse.gov/code/t63c019.php" TargetMode="External"/><Relationship Id="rId36" Type="http://schemas.openxmlformats.org/officeDocument/2006/relationships/hyperlink" Target="https://www.scstatehouse.gov/code/t01c032.php" TargetMode="External"/><Relationship Id="rId49" Type="http://schemas.openxmlformats.org/officeDocument/2006/relationships/hyperlink" Target="https://www.scstatehouse.gov/code/t44c139.php" TargetMode="External"/><Relationship Id="rId57" Type="http://schemas.openxmlformats.org/officeDocument/2006/relationships/hyperlink" Target="https://www.scstatehouse.gov/code/t44c139.php" TargetMode="External"/><Relationship Id="rId10" Type="http://schemas.openxmlformats.org/officeDocument/2006/relationships/hyperlink" Target="https://www.scstatehouse.gov/code/t44c041.php" TargetMode="External"/><Relationship Id="rId31" Type="http://schemas.openxmlformats.org/officeDocument/2006/relationships/hyperlink" Target="https://www.scstatehouse.gov/coderegs/Chapter%2043.pdf" TargetMode="External"/><Relationship Id="rId44" Type="http://schemas.openxmlformats.org/officeDocument/2006/relationships/hyperlink" Target="https://www.scstatehouse.gov/code/t44c139.php" TargetMode="External"/><Relationship Id="rId52" Type="http://schemas.openxmlformats.org/officeDocument/2006/relationships/hyperlink" Target="https://www.scstatehouse.gov/code/t44c139.php" TargetMode="External"/><Relationship Id="rId60" Type="http://schemas.openxmlformats.org/officeDocument/2006/relationships/hyperlink" Target="https://www.scstatehouse.gov/code/t63c019.php" TargetMode="External"/><Relationship Id="rId65" Type="http://schemas.openxmlformats.org/officeDocument/2006/relationships/hyperlink" Target="https://ed.sc.gov/districts-schools/student-intervention-services/chronic-absenteeism/" TargetMode="External"/><Relationship Id="rId73" Type="http://schemas.openxmlformats.org/officeDocument/2006/relationships/hyperlink" Target="https://www.scstatehouse.gov/code/t44c139.php" TargetMode="External"/><Relationship Id="rId78" Type="http://schemas.openxmlformats.org/officeDocument/2006/relationships/hyperlink" Target="https://www.scstatehouse.gov/code/t44c139.php" TargetMode="External"/><Relationship Id="rId81" Type="http://schemas.openxmlformats.org/officeDocument/2006/relationships/hyperlink" Target="https://www.scstatehouse.gov/code/t44c139.php" TargetMode="External"/><Relationship Id="rId86" Type="http://schemas.openxmlformats.org/officeDocument/2006/relationships/hyperlink" Target="https://www.scstatehouse.gov/code/t44c139.php" TargetMode="External"/><Relationship Id="rId94" Type="http://schemas.openxmlformats.org/officeDocument/2006/relationships/hyperlink" Target="https://ed.sc.gov/districts-schools/student-intervention-services/chronic-absenteeism/" TargetMode="External"/><Relationship Id="rId99" Type="http://schemas.openxmlformats.org/officeDocument/2006/relationships/hyperlink" Target="https://www.scstatehouse.gov/code/t44c139.php" TargetMode="External"/><Relationship Id="rId101" Type="http://schemas.openxmlformats.org/officeDocument/2006/relationships/hyperlink" Target="https://www.scstatehouse.gov/code/t44c041.php" TargetMode="External"/><Relationship Id="rId4" Type="http://schemas.openxmlformats.org/officeDocument/2006/relationships/hyperlink" Target="https://www.scstatehouse.gov/code/t44c041.php" TargetMode="External"/><Relationship Id="rId9" Type="http://schemas.openxmlformats.org/officeDocument/2006/relationships/hyperlink" Target="https://www.scstatehouse.gov/code/t44c139.php" TargetMode="External"/><Relationship Id="rId13" Type="http://schemas.openxmlformats.org/officeDocument/2006/relationships/hyperlink" Target="https://www.scstatehouse.gov/code/t44c139.php" TargetMode="External"/><Relationship Id="rId18" Type="http://schemas.openxmlformats.org/officeDocument/2006/relationships/hyperlink" Target="https://www.scstatehouse.gov/code/t44c139.php" TargetMode="External"/><Relationship Id="rId39" Type="http://schemas.openxmlformats.org/officeDocument/2006/relationships/hyperlink" Target="https://www.scstatehouse.gov/code/t44c041.php" TargetMode="External"/><Relationship Id="rId34" Type="http://schemas.openxmlformats.org/officeDocument/2006/relationships/hyperlink" Target="https://www.scstatehouse.gov/code/t59c032.php" TargetMode="External"/><Relationship Id="rId50" Type="http://schemas.openxmlformats.org/officeDocument/2006/relationships/hyperlink" Target="https://www.scstatehouse.gov/code/t44c139.php" TargetMode="External"/><Relationship Id="rId55" Type="http://schemas.openxmlformats.org/officeDocument/2006/relationships/hyperlink" Target="https://www.scstatehouse.gov/code/t44c139.php" TargetMode="External"/><Relationship Id="rId76" Type="http://schemas.openxmlformats.org/officeDocument/2006/relationships/hyperlink" Target="https://www.scstatehouse.gov/code/t44c139.php" TargetMode="External"/><Relationship Id="rId97" Type="http://schemas.openxmlformats.org/officeDocument/2006/relationships/hyperlink" Target="https://www.scstatehouse.gov/code/t44c041.php" TargetMode="External"/><Relationship Id="rId104" Type="http://schemas.openxmlformats.org/officeDocument/2006/relationships/hyperlink" Target="https://www.scstatehouse.gov/code/t44c029.php" TargetMode="External"/><Relationship Id="rId7" Type="http://schemas.openxmlformats.org/officeDocument/2006/relationships/hyperlink" Target="https://www.scstatehouse.gov/code/t44c041.php" TargetMode="External"/><Relationship Id="rId71" Type="http://schemas.openxmlformats.org/officeDocument/2006/relationships/hyperlink" Target="https://www.scstatehouse.gov/code/t44c139.php" TargetMode="External"/><Relationship Id="rId92" Type="http://schemas.openxmlformats.org/officeDocument/2006/relationships/hyperlink" Target="https://www.scstatehouse.gov/coderegs/Chapter%2043.pdf" TargetMode="External"/><Relationship Id="rId2" Type="http://schemas.openxmlformats.org/officeDocument/2006/relationships/hyperlink" Target="https://www.scstatehouse.gov/code/t07c015.php" TargetMode="External"/><Relationship Id="rId29" Type="http://schemas.openxmlformats.org/officeDocument/2006/relationships/hyperlink" Target="https://www.scstatehouse.gov/code/t01c033.php" TargetMode="External"/><Relationship Id="rId24" Type="http://schemas.openxmlformats.org/officeDocument/2006/relationships/hyperlink" Target="https://law.justia.com/codes/south-carolina/title-38/chapter-75/section-38-75-1210/" TargetMode="External"/><Relationship Id="rId40" Type="http://schemas.openxmlformats.org/officeDocument/2006/relationships/hyperlink" Target="https://www.scstatehouse.gov/code/t44c041.php" TargetMode="External"/><Relationship Id="rId45" Type="http://schemas.openxmlformats.org/officeDocument/2006/relationships/hyperlink" Target="https://www.scstatehouse.gov/code/t44c041.php" TargetMode="External"/><Relationship Id="rId66" Type="http://schemas.openxmlformats.org/officeDocument/2006/relationships/hyperlink" Target="https://www.scstatehouse.gov/code/t01c032.php" TargetMode="External"/><Relationship Id="rId87" Type="http://schemas.openxmlformats.org/officeDocument/2006/relationships/hyperlink" Target="https://www.scstatehouse.gov/code/t44c139.php" TargetMode="External"/><Relationship Id="rId61" Type="http://schemas.openxmlformats.org/officeDocument/2006/relationships/hyperlink" Target="https://www.scstatehouse.gov/code/t01c033.php" TargetMode="External"/><Relationship Id="rId82" Type="http://schemas.openxmlformats.org/officeDocument/2006/relationships/hyperlink" Target="https://www.scstatehouse.gov/code/t44c139.php" TargetMode="External"/><Relationship Id="rId19" Type="http://schemas.openxmlformats.org/officeDocument/2006/relationships/hyperlink" Target="https://www.scstatehouse.gov/code/t44c139.php" TargetMode="External"/><Relationship Id="rId14" Type="http://schemas.openxmlformats.org/officeDocument/2006/relationships/hyperlink" Target="https://www.scstatehouse.gov/code/t44c139.php" TargetMode="External"/><Relationship Id="rId30" Type="http://schemas.openxmlformats.org/officeDocument/2006/relationships/hyperlink" Target="https://www.scstatehouse.gov/code/t44c029.php" TargetMode="External"/><Relationship Id="rId35" Type="http://schemas.openxmlformats.org/officeDocument/2006/relationships/hyperlink" Target="https://law.justia.com/codes/south-carolina/title-63/chapter-7/section-63-7-2320/" TargetMode="External"/><Relationship Id="rId56" Type="http://schemas.openxmlformats.org/officeDocument/2006/relationships/hyperlink" Target="https://www.scstatehouse.gov/code/t44c139.php" TargetMode="External"/><Relationship Id="rId77" Type="http://schemas.openxmlformats.org/officeDocument/2006/relationships/hyperlink" Target="https://www.scstatehouse.gov/code/t44c139.php" TargetMode="External"/><Relationship Id="rId100" Type="http://schemas.openxmlformats.org/officeDocument/2006/relationships/hyperlink" Target="https://www.scstatehouse.gov/code/t44c041.php" TargetMode="External"/><Relationship Id="rId8" Type="http://schemas.openxmlformats.org/officeDocument/2006/relationships/hyperlink" Target="https://www.scstatehouse.gov/code/t44c139.php" TargetMode="External"/><Relationship Id="rId51" Type="http://schemas.openxmlformats.org/officeDocument/2006/relationships/hyperlink" Target="https://www.scstatehouse.gov/code/t44c139.php" TargetMode="External"/><Relationship Id="rId72" Type="http://schemas.openxmlformats.org/officeDocument/2006/relationships/hyperlink" Target="https://www.scstatehouse.gov/code/t44c041.php" TargetMode="External"/><Relationship Id="rId93" Type="http://schemas.openxmlformats.org/officeDocument/2006/relationships/hyperlink" Target="https://www.scstatehouse.gov/code/t59c001.php" TargetMode="External"/><Relationship Id="rId98" Type="http://schemas.openxmlformats.org/officeDocument/2006/relationships/hyperlink" Target="https://www.scstatehouse.gov/code/t44c041.php" TargetMode="External"/><Relationship Id="rId3" Type="http://schemas.openxmlformats.org/officeDocument/2006/relationships/hyperlink" Target="https://www.scstatehouse.gov/code/t44c139.php"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sdlegislature.gov/Statutes/Codified_Laws/2057123" TargetMode="External"/><Relationship Id="rId21" Type="http://schemas.openxmlformats.org/officeDocument/2006/relationships/hyperlink" Target="https://sdlegislature.gov/Statutes/Codified_Laws/2030381" TargetMode="External"/><Relationship Id="rId34" Type="http://schemas.openxmlformats.org/officeDocument/2006/relationships/hyperlink" Target="https://sdlegislature.gov/Statutes/Codified_Laws/2042000" TargetMode="External"/><Relationship Id="rId42" Type="http://schemas.openxmlformats.org/officeDocument/2006/relationships/hyperlink" Target="https://sdlegislature.gov/Statutes/Codified_Laws/2057126" TargetMode="External"/><Relationship Id="rId47" Type="http://schemas.openxmlformats.org/officeDocument/2006/relationships/hyperlink" Target="https://sdlegislature.gov/Statutes/Codified_Laws/2050731" TargetMode="External"/><Relationship Id="rId50" Type="http://schemas.openxmlformats.org/officeDocument/2006/relationships/hyperlink" Target="https://sdlegislature.gov/Statutes/Codified_Laws/2059080" TargetMode="External"/><Relationship Id="rId55" Type="http://schemas.openxmlformats.org/officeDocument/2006/relationships/hyperlink" Target="https://doe.sd.gov/" TargetMode="External"/><Relationship Id="rId63" Type="http://schemas.openxmlformats.org/officeDocument/2006/relationships/hyperlink" Target="https://sdlegislature.gov/Statutes/Codified_Laws/2057123" TargetMode="External"/><Relationship Id="rId7" Type="http://schemas.openxmlformats.org/officeDocument/2006/relationships/hyperlink" Target="https://sdlegislature.gov/Statutes/Codified_Laws/2057123" TargetMode="External"/><Relationship Id="rId2" Type="http://schemas.openxmlformats.org/officeDocument/2006/relationships/hyperlink" Target="https://sdlegislature.gov/Statutes/Codified_Laws/2040876" TargetMode="External"/><Relationship Id="rId16" Type="http://schemas.openxmlformats.org/officeDocument/2006/relationships/hyperlink" Target="https://sdlegislature.gov/Statutes/Codified_Laws/2042000" TargetMode="External"/><Relationship Id="rId29" Type="http://schemas.openxmlformats.org/officeDocument/2006/relationships/hyperlink" Target="https://sdlegislature.gov/Statutes/Codified_Laws/2057123" TargetMode="External"/><Relationship Id="rId11" Type="http://schemas.openxmlformats.org/officeDocument/2006/relationships/hyperlink" Target="https://sdlegislature.gov/Statutes/20-13-21" TargetMode="External"/><Relationship Id="rId24" Type="http://schemas.openxmlformats.org/officeDocument/2006/relationships/hyperlink" Target="https://sdlegislature.gov/Statutes/Codified_Laws/2057126" TargetMode="External"/><Relationship Id="rId32" Type="http://schemas.openxmlformats.org/officeDocument/2006/relationships/hyperlink" Target="https://sdlegislature.gov/Statutes/Codified_Laws/2059080" TargetMode="External"/><Relationship Id="rId37" Type="http://schemas.openxmlformats.org/officeDocument/2006/relationships/hyperlink" Target="https://doe.sd.gov/" TargetMode="External"/><Relationship Id="rId40" Type="http://schemas.openxmlformats.org/officeDocument/2006/relationships/hyperlink" Target="https://sdlegislature.gov/Statutes/34-23A-11" TargetMode="External"/><Relationship Id="rId45" Type="http://schemas.openxmlformats.org/officeDocument/2006/relationships/hyperlink" Target="https://sdlegislature.gov/Statutes/Codified_Laws/2057123" TargetMode="External"/><Relationship Id="rId53" Type="http://schemas.openxmlformats.org/officeDocument/2006/relationships/hyperlink" Target="https://doe.sd.gov/" TargetMode="External"/><Relationship Id="rId58" Type="http://schemas.openxmlformats.org/officeDocument/2006/relationships/hyperlink" Target="https://sdlegislature.gov/Statutes/34-23A-11" TargetMode="External"/><Relationship Id="rId5" Type="http://schemas.openxmlformats.org/officeDocument/2006/relationships/hyperlink" Target="https://sdlegislature.gov/Statutes/Codified_Laws/2057126" TargetMode="External"/><Relationship Id="rId61" Type="http://schemas.openxmlformats.org/officeDocument/2006/relationships/hyperlink" Target="https://sdlegislature.gov/Statutes/Codified_Laws/2057123" TargetMode="External"/><Relationship Id="rId19" Type="http://schemas.openxmlformats.org/officeDocument/2006/relationships/hyperlink" Target="https://doe.sd.gov/" TargetMode="External"/><Relationship Id="rId14" Type="http://schemas.openxmlformats.org/officeDocument/2006/relationships/hyperlink" Target="https://sdlegislature.gov/Statutes/Codified_Laws/2059080" TargetMode="External"/><Relationship Id="rId22" Type="http://schemas.openxmlformats.org/officeDocument/2006/relationships/hyperlink" Target="https://sdlegislature.gov/Statutes/Codified_Laws/2040876" TargetMode="External"/><Relationship Id="rId27" Type="http://schemas.openxmlformats.org/officeDocument/2006/relationships/hyperlink" Target="https://sdlegislature.gov/Statutes/Codified_Laws/2057123" TargetMode="External"/><Relationship Id="rId30" Type="http://schemas.openxmlformats.org/officeDocument/2006/relationships/hyperlink" Target="https://sdlegislature.gov/Statutes/Codified_Laws/2050731" TargetMode="External"/><Relationship Id="rId35" Type="http://schemas.openxmlformats.org/officeDocument/2006/relationships/hyperlink" Target="https://doe.sd.gov/" TargetMode="External"/><Relationship Id="rId43" Type="http://schemas.openxmlformats.org/officeDocument/2006/relationships/hyperlink" Target="https://sdlegislature.gov/Statutes/Codified_Laws/2057123" TargetMode="External"/><Relationship Id="rId48" Type="http://schemas.openxmlformats.org/officeDocument/2006/relationships/hyperlink" Target="https://sdlegislature.gov/Statutes/19-19-505" TargetMode="External"/><Relationship Id="rId56" Type="http://schemas.openxmlformats.org/officeDocument/2006/relationships/hyperlink" Target="https://sdlegislature.gov/Statutes/Codified_Laws/2030381" TargetMode="External"/><Relationship Id="rId64" Type="http://schemas.openxmlformats.org/officeDocument/2006/relationships/hyperlink" Target="https://sdlegislature.gov/Statutes/Codified_Laws/2057123" TargetMode="External"/><Relationship Id="rId8" Type="http://schemas.openxmlformats.org/officeDocument/2006/relationships/hyperlink" Target="https://sdlegislature.gov/Statutes/Codified_Laws/2057123" TargetMode="External"/><Relationship Id="rId51" Type="http://schemas.openxmlformats.org/officeDocument/2006/relationships/hyperlink" Target="https://sdlegislature.gov/Statutes/Codified_Laws/2042038" TargetMode="External"/><Relationship Id="rId3" Type="http://schemas.openxmlformats.org/officeDocument/2006/relationships/hyperlink" Target="https://sdlegislature.gov/Statutes/34-23A-11" TargetMode="External"/><Relationship Id="rId12" Type="http://schemas.openxmlformats.org/officeDocument/2006/relationships/hyperlink" Target="https://sdlegislature.gov/Statutes/Codified_Laws/2050731" TargetMode="External"/><Relationship Id="rId17" Type="http://schemas.openxmlformats.org/officeDocument/2006/relationships/hyperlink" Target="https://doe.sd.gov/" TargetMode="External"/><Relationship Id="rId25" Type="http://schemas.openxmlformats.org/officeDocument/2006/relationships/hyperlink" Target="https://sdlegislature.gov/Statutes/Codified_Laws/2057126" TargetMode="External"/><Relationship Id="rId33" Type="http://schemas.openxmlformats.org/officeDocument/2006/relationships/hyperlink" Target="https://sdlegislature.gov/Statutes/Codified_Laws/2042038" TargetMode="External"/><Relationship Id="rId38" Type="http://schemas.openxmlformats.org/officeDocument/2006/relationships/hyperlink" Target="https://sdlegislature.gov/Statutes/Codified_Laws/2030381" TargetMode="External"/><Relationship Id="rId46" Type="http://schemas.openxmlformats.org/officeDocument/2006/relationships/hyperlink" Target="https://sdlegislature.gov/Statutes/Codified_Laws/2057123" TargetMode="External"/><Relationship Id="rId59" Type="http://schemas.openxmlformats.org/officeDocument/2006/relationships/hyperlink" Target="https://sdlegislature.gov/Statutes/Codified_Laws/2057126" TargetMode="External"/><Relationship Id="rId20" Type="http://schemas.openxmlformats.org/officeDocument/2006/relationships/hyperlink" Target="https://sdlegislature.gov/Statutes/26-6-16" TargetMode="External"/><Relationship Id="rId41" Type="http://schemas.openxmlformats.org/officeDocument/2006/relationships/hyperlink" Target="https://sdlegislature.gov/Statutes/Codified_Laws/2057126" TargetMode="External"/><Relationship Id="rId54" Type="http://schemas.openxmlformats.org/officeDocument/2006/relationships/hyperlink" Target="https://sdlegislature.gov/Statutes/Codified_Laws/2042000" TargetMode="External"/><Relationship Id="rId62" Type="http://schemas.openxmlformats.org/officeDocument/2006/relationships/hyperlink" Target="https://sdlegislature.gov/Statutes/Codified_Laws/2057123" TargetMode="External"/><Relationship Id="rId1" Type="http://schemas.openxmlformats.org/officeDocument/2006/relationships/hyperlink" Target="https://sdlegislature.gov/Statutes/Codified_Laws/2030381" TargetMode="External"/><Relationship Id="rId6" Type="http://schemas.openxmlformats.org/officeDocument/2006/relationships/hyperlink" Target="https://sdlegislature.gov/Statutes/Codified_Laws/2057123" TargetMode="External"/><Relationship Id="rId15" Type="http://schemas.openxmlformats.org/officeDocument/2006/relationships/hyperlink" Target="https://sdlegislature.gov/Statutes/Codified_Laws/2042038" TargetMode="External"/><Relationship Id="rId23" Type="http://schemas.openxmlformats.org/officeDocument/2006/relationships/hyperlink" Target="https://sdlegislature.gov/Statutes/34-23A-11" TargetMode="External"/><Relationship Id="rId28" Type="http://schemas.openxmlformats.org/officeDocument/2006/relationships/hyperlink" Target="https://sdlegislature.gov/Statutes/Codified_Laws/2057123" TargetMode="External"/><Relationship Id="rId36" Type="http://schemas.openxmlformats.org/officeDocument/2006/relationships/hyperlink" Target="https://sdlegislature.gov/Statutes/Codified_Laws/2042000" TargetMode="External"/><Relationship Id="rId49" Type="http://schemas.openxmlformats.org/officeDocument/2006/relationships/hyperlink" Target="https://sdlegislature.gov/Statutes/Codified_Laws/2059073" TargetMode="External"/><Relationship Id="rId57" Type="http://schemas.openxmlformats.org/officeDocument/2006/relationships/hyperlink" Target="https://sdlegislature.gov/Statutes/Codified_Laws/2040876" TargetMode="External"/><Relationship Id="rId10" Type="http://schemas.openxmlformats.org/officeDocument/2006/relationships/hyperlink" Target="https://sdlegislature.gov/Statutes/20-13-21" TargetMode="External"/><Relationship Id="rId31" Type="http://schemas.openxmlformats.org/officeDocument/2006/relationships/hyperlink" Target="https://sdlegislature.gov/Statutes/Codified_Laws/2059073" TargetMode="External"/><Relationship Id="rId44" Type="http://schemas.openxmlformats.org/officeDocument/2006/relationships/hyperlink" Target="https://sdlegislature.gov/Statutes/Codified_Laws/2057123" TargetMode="External"/><Relationship Id="rId52" Type="http://schemas.openxmlformats.org/officeDocument/2006/relationships/hyperlink" Target="https://sdlegislature.gov/Statutes/Codified_Laws/2042000" TargetMode="External"/><Relationship Id="rId60" Type="http://schemas.openxmlformats.org/officeDocument/2006/relationships/hyperlink" Target="https://sdlegislature.gov/Statutes/Codified_Laws/2057126" TargetMode="External"/><Relationship Id="rId65" Type="http://schemas.openxmlformats.org/officeDocument/2006/relationships/hyperlink" Target="https://sdlegislature.gov/Statutes/Codified_Laws/2042038" TargetMode="External"/><Relationship Id="rId4" Type="http://schemas.openxmlformats.org/officeDocument/2006/relationships/hyperlink" Target="https://sdlegislature.gov/Statutes/Codified_Laws/2057126" TargetMode="External"/><Relationship Id="rId9" Type="http://schemas.openxmlformats.org/officeDocument/2006/relationships/hyperlink" Target="https://sdlegislature.gov/Statutes/Codified_Laws/2057123" TargetMode="External"/><Relationship Id="rId13" Type="http://schemas.openxmlformats.org/officeDocument/2006/relationships/hyperlink" Target="https://sdlegislature.gov/Statutes/Codified_Laws/2059073" TargetMode="External"/><Relationship Id="rId18" Type="http://schemas.openxmlformats.org/officeDocument/2006/relationships/hyperlink" Target="https://sdlegislature.gov/Statutes/Codified_Laws/2042000" TargetMode="External"/><Relationship Id="rId39" Type="http://schemas.openxmlformats.org/officeDocument/2006/relationships/hyperlink" Target="https://sdlegislature.gov/Statutes/Codified_Laws/2040876"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law.justia.com/codes/tennessee/title-1/chapter-3/section-1-3-113/" TargetMode="External"/><Relationship Id="rId117"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21" Type="http://schemas.openxmlformats.org/officeDocument/2006/relationships/hyperlink" Target="https://law.justia.com/codes/tennessee/title-68/health/chapter-34/section-68-34-104/" TargetMode="External"/><Relationship Id="rId42" Type="http://schemas.openxmlformats.org/officeDocument/2006/relationships/hyperlink" Target="https://advance.lexis.com/api/document/collection/statutes-legislation/id/50J2-V4R0-R03M-S463-00008-00?cite=Tenn.%20Code%20Ann.%20%C2%A7%2039-15-204&amp;context=1000516" TargetMode="External"/><Relationship Id="rId47" Type="http://schemas.openxmlformats.org/officeDocument/2006/relationships/hyperlink" Target="https://advance.lexis.com/api/document/collection/statutes-legislation/id/4X9B-PFK0-R03N-90S9-00008-00?cite=Tenn.%20Code%20Ann.%20%C2%A7%2068-34-104&amp;context=1000516" TargetMode="External"/><Relationship Id="rId63" Type="http://schemas.openxmlformats.org/officeDocument/2006/relationships/hyperlink" Target="https://www.tn.gov/content/dam/tn/education/legal/State_Statutory_Rights_Parents_Studentsupd121322.pdf" TargetMode="External"/><Relationship Id="rId68" Type="http://schemas.openxmlformats.org/officeDocument/2006/relationships/hyperlink" Target="https://advance.lexis.com/api/document/collection/statutes-legislation/id/50J2-V4R0-R03M-S463-00008-00?cite=Tenn.%20Code%20Ann.%20%C2%A7%2039-15-204&amp;context=1000516" TargetMode="External"/><Relationship Id="rId84" Type="http://schemas.openxmlformats.org/officeDocument/2006/relationships/hyperlink" Target="https://advance.lexis.com/api/document/collection/statutes-legislation/id/4X9B-PFK0-R03N-90S9-00008-00?cite=Tenn.%20Code%20Ann.%20%C2%A7%2068-34-104&amp;context=1000516" TargetMode="External"/><Relationship Id="rId89" Type="http://schemas.openxmlformats.org/officeDocument/2006/relationships/hyperlink" Target="https://advance.lexis.com/api/document/collection/statutes-legislation/id/4X9B-PFK0-R03N-90S9-00008-00?cite=Tenn.%20Code%20Ann.%20%C2%A7%2068-34-104&amp;context=1000516" TargetMode="External"/><Relationship Id="rId112" Type="http://schemas.openxmlformats.org/officeDocument/2006/relationships/hyperlink" Target="https://advance.lexis.com/api/document/collection/statutes-legislation/id/4X9B-PFK0-R03N-90S9-00008-00?cite=Tenn.%20Code%20Ann.%20%C2%A7%2068-34-104&amp;context=1000516" TargetMode="External"/><Relationship Id="rId16" Type="http://schemas.openxmlformats.org/officeDocument/2006/relationships/hyperlink" Target="https://law.justia.com/codes/tennessee/title-68/health/chapter-34/section-68-34-104/" TargetMode="External"/><Relationship Id="rId107" Type="http://schemas.openxmlformats.org/officeDocument/2006/relationships/hyperlink" Target="https://advance.lexis.com/api/document/collection/statutes-legislation/id/50J2-V4R0-R03M-S463-00008-00?cite=Tenn.%20Code%20Ann.%20%C2%A7%2039-15-204&amp;context=1000516" TargetMode="External"/><Relationship Id="rId11" Type="http://schemas.openxmlformats.org/officeDocument/2006/relationships/hyperlink" Target="https://law.justia.com/codes/tennessee/title-68/health/chapter-34/section-68-34-104/" TargetMode="External"/><Relationship Id="rId32" Type="http://schemas.openxmlformats.org/officeDocument/2006/relationships/hyperlink" Target="https://www.tn.gov/content/dam/tn/education/legal/State_Statutory_Rights_Parents_Studentsupd121322.pdf" TargetMode="External"/><Relationship Id="rId37" Type="http://schemas.openxmlformats.org/officeDocument/2006/relationships/hyperlink" Target="https://advance.lexis.com/api/document/collection/statutes-legislation/id/50J2-V4R0-R03M-S463-00008-00?cite=Tenn.%20Code%20Ann.%20%C2%A7%2039-15-204&amp;context=1000516" TargetMode="External"/><Relationship Id="rId53" Type="http://schemas.openxmlformats.org/officeDocument/2006/relationships/hyperlink" Target="https://advance.lexis.com/api/document/collection/statutes-legislation/id/4X9B-PFK0-R03N-90S9-00008-00?cite=Tenn.%20Code%20Ann.%20%C2%A7%2068-34-104&amp;context=1000516" TargetMode="External"/><Relationship Id="rId58" Type="http://schemas.openxmlformats.org/officeDocument/2006/relationships/hyperlink" Target="https://advance.lexis.com/documentpage/?pdmfid=1000516&amp;crid=eef037f9-7a5f-4106-86e1-d7bf61c0bd3c&amp;nodeid=AABAADAAN&amp;nodepath=%2fROOT%2fAAB%2fAABAAD%2fAABAADAAN&amp;level=3&amp;haschildren=&amp;populated=false&amp;title=1-3-113.+Eighteen-year-olds+%E2%80%94+Legal+responsibility+%E2%80%94+Tobacco%2c+smoking+hemp%2c+or+vapor+products+and+alcoholic+beverage+restrictions+on+persons+under+twenty-one+(21)+years+of+age.&amp;config=025054JABlOTJjNmIyNi0wYjI0LTRjZGEtYWE5ZC0zNGFhOWNhMjFlNDgKAFBvZENhdGFsb2cDFQ14bX2GfyBTaI9WcPX5&amp;pddocfullpath=%2fshared%2fdocument%2fstatutes-legislation%2furn%3acontentItem%3a60CH-Y9M0-R03J-M4GX-00008-00&amp;ecomp=vgf5kkk&amp;prid=f8464c7b-a740-4496-a7b1-8be4d2747eb3" TargetMode="External"/><Relationship Id="rId74"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79" Type="http://schemas.openxmlformats.org/officeDocument/2006/relationships/hyperlink" Target="https://advance.lexis.com/api/document/collection/statutes-legislation/id/4X9B-PFK0-R03N-90S9-00008-00?cite=Tenn.%20Code%20Ann.%20%C2%A7%2068-34-104&amp;context=1000516" TargetMode="External"/><Relationship Id="rId102" Type="http://schemas.openxmlformats.org/officeDocument/2006/relationships/hyperlink" Target="https://advance.lexis.com/api/document/collection/statutes-legislation/id/50J2-V4R0-R03M-S463-00008-00?cite=Tenn.%20Code%20Ann.%20%C2%A7%2039-15-204&amp;context=1000516" TargetMode="External"/><Relationship Id="rId123" Type="http://schemas.openxmlformats.org/officeDocument/2006/relationships/hyperlink" Target="https://advance.lexis.com/api/document/collection/statutes-legislation/id/4X9B-PFK0-R03N-90S9-00008-00?cite=Tenn.%20Code%20Ann.%20%C2%A7%2068-34-104&amp;context=1000516" TargetMode="External"/><Relationship Id="rId5" Type="http://schemas.openxmlformats.org/officeDocument/2006/relationships/hyperlink" Target="https://law.justia.com/codes/tennessee/title-39/chapter-15/part-2/section-39-15-204/" TargetMode="External"/><Relationship Id="rId90" Type="http://schemas.openxmlformats.org/officeDocument/2006/relationships/hyperlink" Target="https://advance.lexis.com/api/document/collection/statutes-legislation/id/4X9B-PFK0-R03N-90S9-00008-00?cite=Tenn.%20Code%20Ann.%20%C2%A7%2068-34-104&amp;context=1000516" TargetMode="External"/><Relationship Id="rId95" Type="http://schemas.openxmlformats.org/officeDocument/2006/relationships/hyperlink" Target="https://advance.lexis.com/api/document/collection/statutes-legislation/id/6331-NRP0-R03J-Y3TC-00008-00?cite=Tenn.%20Code%20Ann.%20%C2%A7%2049-6-5001&amp;context=1000516" TargetMode="External"/><Relationship Id="rId22" Type="http://schemas.openxmlformats.org/officeDocument/2006/relationships/hyperlink" Target="https://law.justia.com/codes/tennessee/title-63/chapter-22/part-3/section-63-22-302/" TargetMode="External"/><Relationship Id="rId27" Type="http://schemas.openxmlformats.org/officeDocument/2006/relationships/hyperlink" Target="https://law.justia.com/codes/tennessee/title-1/chapter-3/section-1-3-113/" TargetMode="External"/><Relationship Id="rId43" Type="http://schemas.openxmlformats.org/officeDocument/2006/relationships/hyperlink" Target="https://advance.lexis.com/api/document/collection/statutes-legislation/id/50J2-V4R0-R03M-S463-00008-00?cite=Tenn.%20Code%20Ann.%20%C2%A7%2039-15-204&amp;context=1000516" TargetMode="External"/><Relationship Id="rId48" Type="http://schemas.openxmlformats.org/officeDocument/2006/relationships/hyperlink" Target="https://advance.lexis.com/api/document/collection/statutes-legislation/id/4X9B-PFK0-R03N-90S9-00008-00?cite=Tenn.%20Code%20Ann.%20%C2%A7%2068-34-104&amp;context=1000516" TargetMode="External"/><Relationship Id="rId64" Type="http://schemas.openxmlformats.org/officeDocument/2006/relationships/hyperlink" Target="https://advance.lexis.com/api/document/collection/statutes-legislation/id/4WYD-RRS0-R03K-W16S-00008-00?cite=Tenn.%20Code%20Ann.%20%C2%A7%204-1-407&amp;context=1000516" TargetMode="External"/><Relationship Id="rId69" Type="http://schemas.openxmlformats.org/officeDocument/2006/relationships/hyperlink" Target="https://advance.lexis.com/api/document/collection/statutes-legislation/id/50J2-V4R0-R03M-S463-00008-00?cite=Tenn.%20Code%20Ann.%20%C2%A7%2039-15-204&amp;context=1000516" TargetMode="External"/><Relationship Id="rId113"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18" Type="http://schemas.openxmlformats.org/officeDocument/2006/relationships/hyperlink" Target="https://advance.lexis.com/api/document/collection/statutes-legislation/id/4X9B-PFK0-R03N-90S9-00008-00?cite=Tenn.%20Code%20Ann.%20%C2%A7%2068-34-104&amp;context=1000516" TargetMode="External"/><Relationship Id="rId80"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85"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2" Type="http://schemas.openxmlformats.org/officeDocument/2006/relationships/hyperlink" Target="https://law.justia.com/codes/tennessee/title-68/health/chapter-34/section-68-34-104/" TargetMode="External"/><Relationship Id="rId17" Type="http://schemas.openxmlformats.org/officeDocument/2006/relationships/hyperlink" Target="https://law.justia.com/codes/tennessee/title-68/health/chapter-34/section-68-34-104/" TargetMode="External"/><Relationship Id="rId33" Type="http://schemas.openxmlformats.org/officeDocument/2006/relationships/hyperlink" Target="https://law.justia.com/codes/tennessee/title-49/chapter-6/part-13/section-49-6-1305/" TargetMode="External"/><Relationship Id="rId38" Type="http://schemas.openxmlformats.org/officeDocument/2006/relationships/hyperlink" Target="https://advance.lexis.com/api/document/collection/statutes-legislation/id/50J2-V4R0-R03M-S463-00008-00?cite=Tenn.%20Code%20Ann.%20%C2%A7%2039-15-204&amp;context=1000516" TargetMode="External"/><Relationship Id="rId59" Type="http://schemas.openxmlformats.org/officeDocument/2006/relationships/hyperlink" Target="https://advance.lexis.com/documentpage/?pdmfid=1000516&amp;crid=0102da57-47c4-4dab-a3ec-c30c59f0b736&amp;nodeid=ACFAACAABAAH&amp;nodepath=%2fROOT%2fACF%2fACFAAC%2fACFAACAAB%2fACFAACAABAAH&amp;level=4&amp;haschildren=&amp;populated=false&amp;title=58-2-107.+Emergency+management+powers+of+the+governor.&amp;config=025054JABlOTJjNmIyNi0wYjI0LTRjZGEtYWE5ZC0zNGFhOWNhMjFlNDgKAFBvZENhdGFsb2cDFQ14bX2GfyBTaI9WcPX5&amp;pddocfullpath=%2fshared%2fdocument%2fstatutes-legislation%2furn%3acontentItem%3a4X0P-SD60-R03K-S233-00008-00&amp;ecomp=L38_kkk&amp;prid=e731e75d-d4d8-48b9-8f1f-957b219a10f8" TargetMode="External"/><Relationship Id="rId103" Type="http://schemas.openxmlformats.org/officeDocument/2006/relationships/hyperlink" Target="https://advance.lexis.com/api/document/collection/statutes-legislation/id/50J2-V4R0-R03M-S463-00008-00?cite=Tenn.%20Code%20Ann.%20%C2%A7%2039-15-204&amp;context=1000516" TargetMode="External"/><Relationship Id="rId108" Type="http://schemas.openxmlformats.org/officeDocument/2006/relationships/hyperlink" Target="https://advance.lexis.com/api/document/collection/statutes-legislation/id/4X9B-PFK0-R03N-90S9-00008-00?cite=Tenn.%20Code%20Ann.%20%C2%A7%2068-34-104&amp;context=1000516" TargetMode="External"/><Relationship Id="rId124" Type="http://schemas.openxmlformats.org/officeDocument/2006/relationships/hyperlink" Target="https://advance.lexis.com/api/document/collection/statutes-legislation/id/4X9B-PFK0-R03N-90S9-00008-00?cite=Tenn.%20Code%20Ann.%20%C2%A7%2068-34-104&amp;context=1000516" TargetMode="External"/><Relationship Id="rId54" Type="http://schemas.openxmlformats.org/officeDocument/2006/relationships/hyperlink" Target="https://advance.lexis.com/api/document/collection/statutes-legislation/id/4X9B-PFK0-R03N-90S9-00008-00?cite=Tenn.%20Code%20Ann.%20%C2%A7%2068-34-104&amp;context=1000516" TargetMode="External"/><Relationship Id="rId70" Type="http://schemas.openxmlformats.org/officeDocument/2006/relationships/hyperlink" Target="https://advance.lexis.com/api/document/collection/statutes-legislation/id/50J2-V4R0-R03M-S463-00008-00?cite=Tenn.%20Code%20Ann.%20%C2%A7%2039-15-204&amp;context=1000516" TargetMode="External"/><Relationship Id="rId75" Type="http://schemas.openxmlformats.org/officeDocument/2006/relationships/hyperlink" Target="https://advance.lexis.com/api/document/collection/statutes-legislation/id/4X9B-PFK0-R03N-90S9-00008-00?cite=Tenn.%20Code%20Ann.%20%C2%A7%2068-34-104&amp;context=1000516" TargetMode="External"/><Relationship Id="rId91" Type="http://schemas.openxmlformats.org/officeDocument/2006/relationships/hyperlink" Target="https://advance.lexis.com/api/document/collection/statutes-legislation/id/4X9B-PFK0-R03N-90S9-00008-00?cite=Tenn.%20Code%20Ann.%20%C2%A7%2068-34-104&amp;context=1000516" TargetMode="External"/><Relationship Id="rId96" Type="http://schemas.openxmlformats.org/officeDocument/2006/relationships/hyperlink" Target="https://advance.lexis.com/documentpage/?pdmfid=1000516&amp;crid=3d1ee7d4-a0fb-4628-8a18-6a66c4c9971e&amp;nodeid=ABXAAGABEAAE&amp;nodepath=%2FROOT%2FABX%2FABXAAG%2FABXAAGABE%2FABXAAGABEAAE&amp;level=4&amp;haschildren=&amp;populated=false&amp;title=49-6-2904.+Rights+of+students.&amp;config=025054JABlOTJjNmIyNi0wYjI0LTRjZGEtYWE5ZC0zNGFhOWNhMjFlNDgKAFBvZENhdGFsb2cDFQ14bX2GfyBTaI9WcPX5&amp;pddocfullpath=%2Fshared%2Fdocument%2Fstatutes-legislation%2Furn%3AcontentItem%3A4X55-GPT0-R03N-K4M9-00008-00&amp;ecomp=8gf5kkk&amp;prid=c7c59603-65b7-4557-a68c-864a075b203c" TargetMode="External"/><Relationship Id="rId1" Type="http://schemas.openxmlformats.org/officeDocument/2006/relationships/hyperlink" Target="https://law.justia.com/codes/tennessee/2020/title-4/chapter-1/part-4/section-4-1-407/" TargetMode="External"/><Relationship Id="rId6" Type="http://schemas.openxmlformats.org/officeDocument/2006/relationships/hyperlink" Target="https://law.justia.com/codes/tennessee/title-39/chapter-15/part-2/section-39-15-204/" TargetMode="External"/><Relationship Id="rId23" Type="http://schemas.openxmlformats.org/officeDocument/2006/relationships/hyperlink" Target="https://casetext.com/statute/tennessee-code/title-45-banks-and-financial-institutions/chapter-1-department-of-financial-institutions/part-1-department-of-financial-institutions/section-45-1-128-analyzing-risk-factors-of-customers-prohibited-considerations-notice" TargetMode="External"/><Relationship Id="rId28" Type="http://schemas.openxmlformats.org/officeDocument/2006/relationships/hyperlink" Target="https://law.justia.com/codes/tennessee/title-58/chapter-2/part-1/section-58-2-107/" TargetMode="External"/><Relationship Id="rId49" Type="http://schemas.openxmlformats.org/officeDocument/2006/relationships/hyperlink" Target="https://advance.lexis.com/api/document/collection/statutes-legislation/id/4X9B-PFK0-R03N-90S9-00008-00?cite=Tenn.%20Code%20Ann.%20%C2%A7%2068-34-104&amp;context=1000516" TargetMode="External"/><Relationship Id="rId114" Type="http://schemas.openxmlformats.org/officeDocument/2006/relationships/hyperlink" Target="https://advance.lexis.com/api/document/collection/statutes-legislation/id/4X9B-PFK0-R03N-90S9-00008-00?cite=Tenn.%20Code%20Ann.%20%C2%A7%2068-34-104&amp;context=1000516" TargetMode="External"/><Relationship Id="rId119"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44" Type="http://schemas.openxmlformats.org/officeDocument/2006/relationships/hyperlink" Target="https://advance.lexis.com/api/document/collection/statutes-legislation/id/4X9B-PFK0-R03N-90S9-00008-00?cite=Tenn.%20Code%20Ann.%20%C2%A7%2068-34-104&amp;context=1000516" TargetMode="External"/><Relationship Id="rId60" Type="http://schemas.openxmlformats.org/officeDocument/2006/relationships/hyperlink" Target="https://advance.lexis.com/api/document/collection/statutes-legislation/id/6331-NRP0-R03J-Y3TC-00008-00?cite=Tenn.%20Code%20Ann.%20%C2%A7%2049-6-5001&amp;context=1000516" TargetMode="External"/><Relationship Id="rId65" Type="http://schemas.openxmlformats.org/officeDocument/2006/relationships/hyperlink" Target="https://advance.lexis.com/api/document/collection/statutes-legislation/id/4X8J-5J80-R03M-X0FH-00008-00?cite=Tenn.%20Code%20Ann.%20%C2%A7%202-6-201&amp;context=1000516" TargetMode="External"/><Relationship Id="rId81" Type="http://schemas.openxmlformats.org/officeDocument/2006/relationships/hyperlink" Target="https://advance.lexis.com/documentpage/?pdmfid=1000516&amp;crid=f99e2d43-5846-4d59-803c-9af53c9e080c&amp;nodeid=ACPAABAAYAAE&amp;nodepath=/ROOT/ACP/ACPAAB/ACPAABAAY/ACPAABAAYAAE&amp;level=4&amp;haschildren=&amp;populated=false&amp;title=68-34-104.%20Contraceptives%20%e2%80%94%20Availability%20%e2%80%94%20Information%20%e2%80%94%20Religious%20belief.&amp;config=025054JABlOTJjNmIyNi0wYjI0LTRjZGEtYWE5ZC0zNGFhOWNhMjFlNDgKAFBvZENhdGFsb2cDFQ14bX2GfyBTaI9WcPX5&amp;pddocfullpath=/shared/document/statutes-legislation/urn:contentItem:4X9B-PFK0-R03N-90S9-00008-00&amp;ecomp=_g1_kkk&amp;prid=bd6e19a0-6deb-4de4-b938-997a922ffd82" TargetMode="External"/><Relationship Id="rId86" Type="http://schemas.openxmlformats.org/officeDocument/2006/relationships/hyperlink" Target="https://advance.lexis.com/api/document/collection/statutes-legislation/id/4X9B-PFK0-R03N-90S9-00008-00?cite=Tenn.%20Code%20Ann.%20%C2%A7%2068-34-104&amp;context=1000516" TargetMode="External"/><Relationship Id="rId13" Type="http://schemas.openxmlformats.org/officeDocument/2006/relationships/hyperlink" Target="https://law.justia.com/codes/tennessee/title-68/health/chapter-34/section-68-34-104/" TargetMode="External"/><Relationship Id="rId18" Type="http://schemas.openxmlformats.org/officeDocument/2006/relationships/hyperlink" Target="https://law.justia.com/codes/tennessee/title-68/health/chapter-34/section-68-34-104/" TargetMode="External"/><Relationship Id="rId39" Type="http://schemas.openxmlformats.org/officeDocument/2006/relationships/hyperlink" Target="https://advance.lexis.com/api/document/collection/statutes-legislation/id/50J2-V4R0-R03M-S463-00008-00?cite=Tenn.%20Code%20Ann.%20%C2%A7%2039-15-204&amp;context=1000516" TargetMode="External"/><Relationship Id="rId109"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34" Type="http://schemas.openxmlformats.org/officeDocument/2006/relationships/hyperlink" Target="https://law.justia.com/codes/tennessee/title-37/chapter-6/section-37-6-102/" TargetMode="External"/><Relationship Id="rId50" Type="http://schemas.openxmlformats.org/officeDocument/2006/relationships/hyperlink" Target="https://advance.lexis.com/api/document/collection/statutes-legislation/id/4X9B-PFK0-R03N-90S9-00008-00?cite=Tenn.%20Code%20Ann.%20%C2%A7%2068-34-104&amp;context=1000516" TargetMode="External"/><Relationship Id="rId55" Type="http://schemas.openxmlformats.org/officeDocument/2006/relationships/hyperlink" Target="https://advance.lexis.com/api/document/collection/statutes-legislation/id/4X9B-PFK0-R03N-90S9-00008-00?cite=Tenn.%20Code%20Ann.%20%C2%A7%2068-34-104&amp;context=1000516" TargetMode="External"/><Relationship Id="rId76"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97" Type="http://schemas.openxmlformats.org/officeDocument/2006/relationships/hyperlink" Target="https://advance.lexis.com/api/document/collection/statutes-legislation/id/5GBS-HXM0-R03N-S4SX-00008-00?cite=Tenn.%20Code%20Ann.%20%C2%A7%2049-2-130&amp;context=1000516" TargetMode="External"/><Relationship Id="rId104" Type="http://schemas.openxmlformats.org/officeDocument/2006/relationships/hyperlink" Target="https://advance.lexis.com/api/document/collection/statutes-legislation/id/50J2-V4R0-R03M-S463-00008-00?cite=Tenn.%20Code%20Ann.%20%C2%A7%2039-15-204&amp;context=1000516" TargetMode="External"/><Relationship Id="rId120" Type="http://schemas.openxmlformats.org/officeDocument/2006/relationships/hyperlink" Target="https://advance.lexis.com/api/document/collection/statutes-legislation/id/4X9B-PFK0-R03N-90S9-00008-00?cite=Tenn.%20Code%20Ann.%20%C2%A7%2068-34-104&amp;context=1000516" TargetMode="External"/><Relationship Id="rId125" Type="http://schemas.openxmlformats.org/officeDocument/2006/relationships/hyperlink" Target="https://advance.lexis.com/api/document/collection/statutes-legislation/id/4X9B-PFK0-R03N-90S9-00008-00?cite=Tenn.%20Code%20Ann.%20%C2%A7%2068-34-104&amp;context=1000516" TargetMode="External"/><Relationship Id="rId7" Type="http://schemas.openxmlformats.org/officeDocument/2006/relationships/hyperlink" Target="https://law.justia.com/codes/tennessee/title-39/chapter-15/part-2/section-39-15-204/" TargetMode="External"/><Relationship Id="rId71" Type="http://schemas.openxmlformats.org/officeDocument/2006/relationships/hyperlink" Target="https://advance.lexis.com/documentpage/?pdmfid=1000516&amp;crid=a948e34b-78fd-4df8-9218-f4f59631c10e&amp;nodeid=ABNAAMAACAAE&amp;nodepath=%2fROOT%2fABN%2fABNAAM%2fABNAAMAAC%2fABNAAMAACAAE&amp;level=4&amp;haschildren=&amp;populated=false&amp;title=39-15-204.+Right+to+refuse+to+perform+abortions.&amp;config=025054JABlOTJjNmIyNi0wYjI0LTRjZGEtYWE5ZC0zNGFhOWNhMjFlNDgKAFBvZENhdGFsb2cDFQ14bX2GfyBTaI9WcPX5&amp;pddocfullpath=%2fshared%2fdocument%2fstatutes-legislation%2furn%3acontentItem%3a50J2-V4R0-R03M-S463-00008-00&amp;ecomp=_g1_kkk&amp;prid=929bb37d-c2cc-469e-8765-82c2259083a0" TargetMode="External"/><Relationship Id="rId92" Type="http://schemas.openxmlformats.org/officeDocument/2006/relationships/hyperlink" Target="https://advance.lexis.com/documentpage/?pdmfid=1000516&amp;crid=1d96291b-8122-46cf-9d41-c9e5e452acd7&amp;nodeid=ABLAABAAEAAD&amp;nodepath=%2FROOT%2FABL%2FABLAAB%2FABLAABAAE%2FABLAABAAEAAD&amp;level=4&amp;haschildren=&amp;populated=false&amp;title=37-1-403.+Reporting+of+brutality%2C+abuse%2C+neglect+or+child+sexual+abuse+%E2%80%94+Notification+to+parents+of+abuse+on+school+grounds+or+under+school+supervision+%E2%80%94+Confidentiality+of+records.&amp;config=025054JABlOTJjNmIyNi0wYjI0LTRjZGEtYWE5ZC0zNGFhOWNhMjFlNDgKAFBvZENhdGFsb2cDFQ14bX2GfyBTaI9WcPX5&amp;pddocfullpath=%2Fshared%2Fdocument%2Fstatutes-legislation%2Furn%3AcontentItem%3A50G5-1WK0-R03M-41NM-00008-00&amp;ecomp=8gf5kkk&amp;prid=b5c41f25-8245-448c-a30c-4fbef61f9c1b" TargetMode="External"/><Relationship Id="rId2" Type="http://schemas.openxmlformats.org/officeDocument/2006/relationships/hyperlink" Target="https://codes.findlaw.com/tn/title-2-elections/tn-code-sect-2-6-201/" TargetMode="External"/><Relationship Id="rId29" Type="http://schemas.openxmlformats.org/officeDocument/2006/relationships/hyperlink" Target="https://law.justia.com/codes/tennessee/title-49/chapter-6/part-50/section-49-6-5001/" TargetMode="External"/><Relationship Id="rId24" Type="http://schemas.openxmlformats.org/officeDocument/2006/relationships/hyperlink" Target="https://casetext.com/statute/tennessee-code/title-45-banks-and-financial-institutions/chapter-1-department-of-financial-institutions/part-1-department-of-financial-institutions/section-45-1-128-analyzing-risk-factors-of-customers-prohibited-considerations-notice" TargetMode="External"/><Relationship Id="rId40" Type="http://schemas.openxmlformats.org/officeDocument/2006/relationships/hyperlink" Target="https://advance.lexis.com/api/document/collection/statutes-legislation/id/50J2-V4R0-R03M-S463-00008-00?cite=Tenn.%20Code%20Ann.%20%C2%A7%2039-15-204&amp;context=1000516" TargetMode="External"/><Relationship Id="rId45" Type="http://schemas.openxmlformats.org/officeDocument/2006/relationships/hyperlink" Target="https://advance.lexis.com/api/document/collection/statutes-legislation/id/4X9B-PFK0-R03N-90S9-00008-00?cite=Tenn.%20Code%20Ann.%20%C2%A7%2068-34-104&amp;context=1000516" TargetMode="External"/><Relationship Id="rId66" Type="http://schemas.openxmlformats.org/officeDocument/2006/relationships/hyperlink" Target="https://advance.lexis.com/api/document/collection/statutes-legislation/id/50J2-V4R0-R03M-S463-00008-00?cite=Tenn.%20Code%20Ann.%20%C2%A7%2039-15-204&amp;context=1000516" TargetMode="External"/><Relationship Id="rId87" Type="http://schemas.openxmlformats.org/officeDocument/2006/relationships/hyperlink" Target="https://advance.lexis.com/api/document/collection/statutes-legislation/id/4X9B-PFK0-R03N-90S9-00008-00?cite=Tenn.%20Code%20Ann.%20%C2%A7%2068-34-104&amp;context=1000516" TargetMode="External"/><Relationship Id="rId110" Type="http://schemas.openxmlformats.org/officeDocument/2006/relationships/hyperlink" Target="https://advance.lexis.com/api/document/collection/statutes-legislation/id/4X9B-PFK0-R03N-90S9-00008-00?cite=Tenn.%20Code%20Ann.%20%C2%A7%2068-34-104&amp;context=1000516" TargetMode="External"/><Relationship Id="rId115"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61" Type="http://schemas.openxmlformats.org/officeDocument/2006/relationships/hyperlink" Target="https://advance.lexis.com/documentpage/?pdmfid=1000516&amp;crid=772c2f0e-efa6-4143-b645-38ba2c4426d6&amp;nodeid=ABXAAGABFAAC&amp;nodepath=%2fROOT%2fABX%2fABXAAG%2fABXAAGABF%2fABXAAGABFAAC&amp;level=4&amp;haschildren=&amp;populated=false&amp;title=49-6-3002.+State+attendance+guidelines+%E2%80%94+No+penalty+for+period+of+hospital+or+homebound+instruction.&amp;config=025054JABlOTJjNmIyNi0wYjI0LTRjZGEtYWE5ZC0zNGFhOWNhMjFlNDgKAFBvZENhdGFsb2cDFQ14bX2GfyBTaI9WcPX5&amp;pddocfullpath=%2fshared%2fdocument%2fstatutes-legislation%2furn%3acontentItem%3a4WVF-CH40-R03N-52W1-00008-00&amp;ecomp=8gf5kkk&amp;prid=ca843f89-9949-4e27-b2f0-92143a6e12e1" TargetMode="External"/><Relationship Id="rId82" Type="http://schemas.openxmlformats.org/officeDocument/2006/relationships/hyperlink" Target="https://advance.lexis.com/api/document/collection/statutes-legislation/id/4X9B-PFK0-R03N-90S9-00008-00?cite=Tenn.%20Code%20Ann.%20%C2%A7%2068-34-104&amp;context=1000516" TargetMode="External"/><Relationship Id="rId19" Type="http://schemas.openxmlformats.org/officeDocument/2006/relationships/hyperlink" Target="https://law.justia.com/codes/tennessee/title-68/health/chapter-34/section-68-34-104/" TargetMode="External"/><Relationship Id="rId14" Type="http://schemas.openxmlformats.org/officeDocument/2006/relationships/hyperlink" Target="https://law.justia.com/codes/tennessee/title-68/health/chapter-34/section-68-34-104/" TargetMode="External"/><Relationship Id="rId30" Type="http://schemas.openxmlformats.org/officeDocument/2006/relationships/hyperlink" Target="https://codes.findlaw.com/tn/title-49-education/tn-code-sect-49-6-2904/" TargetMode="External"/><Relationship Id="rId35" Type="http://schemas.openxmlformats.org/officeDocument/2006/relationships/hyperlink" Target="https://advance.lexis.com/api/document/collection/statutes-legislation/id/4WYD-RRS0-R03K-W16S-00008-00?cite=Tenn.%20Code%20Ann.%20%C2%A7%204-1-407&amp;context=1000516" TargetMode="External"/><Relationship Id="rId56" Type="http://schemas.openxmlformats.org/officeDocument/2006/relationships/hyperlink" Target="https://advance.lexis.com/documentpage/?pdmfid=1000516&amp;crid=1d96291b-8122-46cf-9d41-c9e5e452acd7&amp;nodeid=ABLAABAAEAAD&amp;nodepath=%2FROOT%2FABL%2FABLAAB%2FABLAABAAE%2FABLAABAAEAAD&amp;level=4&amp;haschildren=&amp;populated=false&amp;title=37-1-403.+Reporting+of+brutality%2C+abuse%2C+neglect+or+child+sexual+abuse+%E2%80%94+Notification+to+parents+of+abuse+on+school+grounds+or+under+school+supervision+%E2%80%94+Confidentiality+of+records.&amp;config=025054JABlOTJjNmIyNi0wYjI0LTRjZGEtYWE5ZC0zNGFhOWNhMjFlNDgKAFBvZENhdGFsb2cDFQ14bX2GfyBTaI9WcPX5&amp;pddocfullpath=%2Fshared%2Fdocument%2Fstatutes-legislation%2Furn%3AcontentItem%3A50G5-1WK0-R03M-41NM-00008-00&amp;ecomp=8gf5kkk&amp;prid=b5c41f25-8245-448c-a30c-4fbef61f9c1b" TargetMode="External"/><Relationship Id="rId77" Type="http://schemas.openxmlformats.org/officeDocument/2006/relationships/hyperlink" Target="https://advance.lexis.com/api/document/collection/statutes-legislation/id/4X9B-PFK0-R03N-90S9-00008-00?cite=Tenn.%20Code%20Ann.%20%C2%A7%2068-34-104&amp;context=1000516" TargetMode="External"/><Relationship Id="rId100" Type="http://schemas.openxmlformats.org/officeDocument/2006/relationships/hyperlink" Target="https://advance.lexis.com/api/document/collection/statutes-legislation/id/4X8J-5J80-R03M-X0FH-00008-00?cite=Tenn.%20Code%20Ann.%20%C2%A7%202-6-201&amp;context=1000516" TargetMode="External"/><Relationship Id="rId105" Type="http://schemas.openxmlformats.org/officeDocument/2006/relationships/hyperlink" Target="https://advance.lexis.com/api/document/collection/statutes-legislation/id/50J2-V4R0-R03M-S463-00008-00?cite=Tenn.%20Code%20Ann.%20%C2%A7%2039-15-204&amp;context=1000516" TargetMode="External"/><Relationship Id="rId126" Type="http://schemas.openxmlformats.org/officeDocument/2006/relationships/hyperlink" Target="https://advance.lexis.com/api/document/collection/statutes-legislation/id/6331-NRP0-R03J-Y3TC-00008-00?cite=Tenn.%20Code%20Ann.%20%C2%A7%2049-6-5001&amp;context=1000516" TargetMode="External"/><Relationship Id="rId8" Type="http://schemas.openxmlformats.org/officeDocument/2006/relationships/hyperlink" Target="https://law.justia.com/codes/tennessee/title-39/chapter-15/part-2/section-39-15-204/" TargetMode="External"/><Relationship Id="rId51" Type="http://schemas.openxmlformats.org/officeDocument/2006/relationships/hyperlink" Target="https://advance.lexis.com/api/document/collection/statutes-legislation/id/4X9B-PFK0-R03N-90S9-00008-00?cite=Tenn.%20Code%20Ann.%20%C2%A7%2068-34-104&amp;context=1000516" TargetMode="External"/><Relationship Id="rId72" Type="http://schemas.openxmlformats.org/officeDocument/2006/relationships/hyperlink" Target="https://advance.lexis.com/api/document/collection/statutes-legislation/id/50J2-V4R0-R03M-S463-00008-00?cite=Tenn.%20Code%20Ann.%20%C2%A7%2039-15-204&amp;context=1000516" TargetMode="External"/><Relationship Id="rId93" Type="http://schemas.openxmlformats.org/officeDocument/2006/relationships/hyperlink" Target="https://advance.lexis.com/documentpage/?pdmfid=1000516&amp;crid=eef037f9-7a5f-4106-86e1-d7bf61c0bd3c&amp;nodeid=AABAADAAN&amp;nodepath=%2fROOT%2fAAB%2fAABAAD%2fAABAADAAN&amp;level=3&amp;haschildren=&amp;populated=false&amp;title=1-3-113.+Eighteen-year-olds+%E2%80%94+Legal+responsibility+%E2%80%94+Tobacco%2c+smoking+hemp%2c+or+vapor+products+and+alcoholic+beverage+restrictions+on+persons+under+twenty-one+(21)+years+of+age.&amp;config=025054JABlOTJjNmIyNi0wYjI0LTRjZGEtYWE5ZC0zNGFhOWNhMjFlNDgKAFBvZENhdGFsb2cDFQ14bX2GfyBTaI9WcPX5&amp;pddocfullpath=%2fshared%2fdocument%2fstatutes-legislation%2furn%3acontentItem%3a60CH-Y9M0-R03J-M4GX-00008-00&amp;ecomp=vgf5kkk&amp;prid=f8464c7b-a740-4496-a7b1-8be4d2747eb3" TargetMode="External"/><Relationship Id="rId98" Type="http://schemas.openxmlformats.org/officeDocument/2006/relationships/hyperlink" Target="https://www.tn.gov/content/dam/tn/education/legal/State_Statutory_Rights_Parents_Studentsupd121322.pdf" TargetMode="External"/><Relationship Id="rId121" Type="http://schemas.openxmlformats.org/officeDocument/2006/relationships/hyperlink" Target="https://advance.lexis.com/api/document/collection/statutes-legislation/id/4X9B-PFK0-R03N-90S9-00008-00?cite=Tenn.%20Code%20Ann.%20%C2%A7%2068-34-104&amp;context=1000516" TargetMode="External"/><Relationship Id="rId3" Type="http://schemas.openxmlformats.org/officeDocument/2006/relationships/hyperlink" Target="https://law.justia.com/codes/tennessee/title-39/chapter-15/part-2/section-39-15-204/" TargetMode="External"/><Relationship Id="rId25" Type="http://schemas.openxmlformats.org/officeDocument/2006/relationships/hyperlink" Target="https://law.justia.com/codes/tennessee/title-37/chapter-1/part-4/section-37-1-403/" TargetMode="External"/><Relationship Id="rId46" Type="http://schemas.openxmlformats.org/officeDocument/2006/relationships/hyperlink" Target="https://advance.lexis.com/api/document/collection/statutes-legislation/id/4X9B-PFK0-R03N-90S9-00008-00?cite=Tenn.%20Code%20Ann.%20%C2%A7%2068-34-104&amp;context=1000516" TargetMode="External"/><Relationship Id="rId67" Type="http://schemas.openxmlformats.org/officeDocument/2006/relationships/hyperlink" Target="https://advance.lexis.com/api/document/collection/statutes-legislation/id/50J2-V4R0-R03M-S463-00008-00?cite=Tenn.%20Code%20Ann.%20%C2%A7%2039-15-204&amp;context=1000516" TargetMode="External"/><Relationship Id="rId116" Type="http://schemas.openxmlformats.org/officeDocument/2006/relationships/hyperlink" Target="https://advance.lexis.com/api/document/collection/statutes-legislation/id/4X9B-PFK0-R03N-90S9-00008-00?cite=Tenn.%20Code%20Ann.%20%C2%A7%2068-34-104&amp;context=1000516" TargetMode="External"/><Relationship Id="rId20" Type="http://schemas.openxmlformats.org/officeDocument/2006/relationships/hyperlink" Target="https://law.justia.com/codes/tennessee/title-68/health/chapter-34/section-68-34-104/" TargetMode="External"/><Relationship Id="rId41" Type="http://schemas.openxmlformats.org/officeDocument/2006/relationships/hyperlink" Target="https://advance.lexis.com/api/document/collection/statutes-legislation/id/50J2-V4R0-R03M-S463-00008-00?cite=Tenn.%20Code%20Ann.%20%C2%A7%2039-15-204&amp;context=1000516" TargetMode="External"/><Relationship Id="rId62" Type="http://schemas.openxmlformats.org/officeDocument/2006/relationships/hyperlink" Target="https://advance.lexis.com/api/document/collection/statutes-legislation/id/5GBS-HXM0-R03N-S4SX-00008-00?cite=Tenn.%20Code%20Ann.%20%C2%A7%2049-2-130&amp;context=1000516" TargetMode="External"/><Relationship Id="rId83"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88" Type="http://schemas.openxmlformats.org/officeDocument/2006/relationships/hyperlink" Target="https://advance.lexis.com/api/document/collection/statutes-legislation/id/4X9B-PFK0-R03N-90S9-00008-00?cite=Tenn.%20Code%20Ann.%20%C2%A7%2068-34-104&amp;context=1000516" TargetMode="External"/><Relationship Id="rId111"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5" Type="http://schemas.openxmlformats.org/officeDocument/2006/relationships/hyperlink" Target="https://law.justia.com/codes/tennessee/title-68/health/chapter-34/section-68-34-104/" TargetMode="External"/><Relationship Id="rId36" Type="http://schemas.openxmlformats.org/officeDocument/2006/relationships/hyperlink" Target="https://advance.lexis.com/api/document/collection/statutes-legislation/id/4X8J-5J80-R03M-X0FH-00008-00?cite=Tenn.%20Code%20Ann.%20%C2%A7%202-6-201&amp;context=1000516" TargetMode="External"/><Relationship Id="rId57" Type="http://schemas.openxmlformats.org/officeDocument/2006/relationships/hyperlink" Target="https://advance.lexis.com/documentpage/?pdmfid=1000516&amp;crid=eef037f9-7a5f-4106-86e1-d7bf61c0bd3c&amp;nodeid=AABAADAAN&amp;nodepath=%2fROOT%2fAAB%2fAABAAD%2fAABAADAAN&amp;level=3&amp;haschildren=&amp;populated=false&amp;title=1-3-113.+Eighteen-year-olds+%E2%80%94+Legal+responsibility+%E2%80%94+Tobacco%2c+smoking+hemp%2c+or+vapor+products+and+alcoholic+beverage+restrictions+on+persons+under+twenty-one+(21)+years+of+age.&amp;config=025054JABlOTJjNmIyNi0wYjI0LTRjZGEtYWE5ZC0zNGFhOWNhMjFlNDgKAFBvZENhdGFsb2cDFQ14bX2GfyBTaI9WcPX5&amp;pddocfullpath=%2fshared%2fdocument%2fstatutes-legislation%2furn%3acontentItem%3a60CH-Y9M0-R03J-M4GX-00008-00&amp;ecomp=vgf5kkk&amp;prid=f8464c7b-a740-4496-a7b1-8be4d2747eb3" TargetMode="External"/><Relationship Id="rId106" Type="http://schemas.openxmlformats.org/officeDocument/2006/relationships/hyperlink" Target="https://advance.lexis.com/api/document/collection/statutes-legislation/id/50J2-V4R0-R03M-S463-00008-00?cite=Tenn.%20Code%20Ann.%20%C2%A7%2039-15-204&amp;context=1000516" TargetMode="External"/><Relationship Id="rId10" Type="http://schemas.openxmlformats.org/officeDocument/2006/relationships/hyperlink" Target="https://law.justia.com/codes/tennessee/title-68/health/chapter-34/section-68-34-104/" TargetMode="External"/><Relationship Id="rId31" Type="http://schemas.openxmlformats.org/officeDocument/2006/relationships/hyperlink" Target="https://law.justia.com/codes/tennessee/title-49/chapter-2/part-1/section-49-2-130/" TargetMode="External"/><Relationship Id="rId52" Type="http://schemas.openxmlformats.org/officeDocument/2006/relationships/hyperlink" Target="https://advance.lexis.com/api/document/collection/statutes-legislation/id/4X9B-PFK0-R03N-90S9-00008-00?cite=Tenn.%20Code%20Ann.%20%C2%A7%2068-34-104&amp;context=1000516" TargetMode="External"/><Relationship Id="rId73" Type="http://schemas.openxmlformats.org/officeDocument/2006/relationships/hyperlink" Target="https://advance.lexis.com/api/document/collection/statutes-legislation/id/4X9B-PFK0-R03N-90S9-00008-00?cite=Tenn.%20Code%20Ann.%20%C2%A7%2068-34-104&amp;context=1000516" TargetMode="External"/><Relationship Id="rId78"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94" Type="http://schemas.openxmlformats.org/officeDocument/2006/relationships/hyperlink" Target="https://advance.lexis.com/documentpage/?pdmfid=1000516&amp;crid=eef037f9-7a5f-4106-86e1-d7bf61c0bd3c&amp;nodeid=AABAADAAN&amp;nodepath=%2fROOT%2fAAB%2fAABAAD%2fAABAADAAN&amp;level=3&amp;haschildren=&amp;populated=false&amp;title=1-3-113.+Eighteen-year-olds+%E2%80%94+Legal+responsibility+%E2%80%94+Tobacco%2c+smoking+hemp%2c+or+vapor+products+and+alcoholic+beverage+restrictions+on+persons+under+twenty-one+(21)+years+of+age.&amp;config=025054JABlOTJjNmIyNi0wYjI0LTRjZGEtYWE5ZC0zNGFhOWNhMjFlNDgKAFBvZENhdGFsb2cDFQ14bX2GfyBTaI9WcPX5&amp;pddocfullpath=%2fshared%2fdocument%2fstatutes-legislation%2furn%3acontentItem%3a60CH-Y9M0-R03J-M4GX-00008-00&amp;ecomp=vgf5kkk&amp;prid=f8464c7b-a740-4496-a7b1-8be4d2747eb3" TargetMode="External"/><Relationship Id="rId99" Type="http://schemas.openxmlformats.org/officeDocument/2006/relationships/hyperlink" Target="https://advance.lexis.com/api/document/collection/statutes-legislation/id/4WYD-RRS0-R03K-W16S-00008-00?cite=Tenn.%20Code%20Ann.%20%C2%A7%204-1-407&amp;context=1000516" TargetMode="External"/><Relationship Id="rId101" Type="http://schemas.openxmlformats.org/officeDocument/2006/relationships/hyperlink" Target="https://advance.lexis.com/api/document/collection/statutes-legislation/id/50J2-V4R0-R03M-S463-00008-00?cite=Tenn.%20Code%20Ann.%20%C2%A7%2039-15-204&amp;context=1000516" TargetMode="External"/><Relationship Id="rId122" Type="http://schemas.openxmlformats.org/officeDocument/2006/relationships/hyperlink" Target="https://advance.lexis.com/api/document/collection/statutes-legislation/id/4X9B-PFK0-R03N-90S9-00008-00?cite=Tenn.%20Code%20Ann.%20%C2%A7%2068-34-104&amp;context=1000516" TargetMode="External"/><Relationship Id="rId4" Type="http://schemas.openxmlformats.org/officeDocument/2006/relationships/hyperlink" Target="https://law.justia.com/codes/tennessee/title-39/chapter-15/part-2/section-39-15-204/" TargetMode="External"/><Relationship Id="rId9" Type="http://schemas.openxmlformats.org/officeDocument/2006/relationships/hyperlink" Target="https://law.justia.com/codes/tennessee/title-39/chapter-15/part-2/section-39-15-204/"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statutes.capitol.texas.gov/Docs/ED/htm/ED.25.htm" TargetMode="External"/><Relationship Id="rId21" Type="http://schemas.openxmlformats.org/officeDocument/2006/relationships/hyperlink" Target="https://statutes.capitol.texas.gov/Docs/FA/htm/FA.2.htm" TargetMode="External"/><Relationship Id="rId42" Type="http://schemas.openxmlformats.org/officeDocument/2006/relationships/hyperlink" Target="https://statutes.capitol.texas.gov/Docs/FA/htm/FA.2.htm" TargetMode="External"/><Relationship Id="rId47" Type="http://schemas.openxmlformats.org/officeDocument/2006/relationships/hyperlink" Target="https://statutes.capitol.texas.gov/Docs/FA/htm/FA.2.htm" TargetMode="External"/><Relationship Id="rId63" Type="http://schemas.openxmlformats.org/officeDocument/2006/relationships/hyperlink" Target="https://statutes.capitol.texas.gov/Docs/OC/htm/OC.103.htm" TargetMode="External"/><Relationship Id="rId68" Type="http://schemas.openxmlformats.org/officeDocument/2006/relationships/hyperlink" Target="https://statutes.capitol.texas.gov/Docs/FA/htm/FA.261.htm" TargetMode="External"/><Relationship Id="rId84" Type="http://schemas.openxmlformats.org/officeDocument/2006/relationships/hyperlink" Target="https://statutes.capitol.texas.gov/Docs/OC/htm/OC.103.htm" TargetMode="External"/><Relationship Id="rId89" Type="http://schemas.openxmlformats.org/officeDocument/2006/relationships/hyperlink" Target="https://statutes.capitol.texas.gov/Docs/IN/htm/IN.1369.htm" TargetMode="External"/><Relationship Id="rId16" Type="http://schemas.openxmlformats.org/officeDocument/2006/relationships/hyperlink" Target="https://statutes.capitol.texas.gov/Docs/FA/htm/FA.261.htm" TargetMode="External"/><Relationship Id="rId11" Type="http://schemas.openxmlformats.org/officeDocument/2006/relationships/hyperlink" Target="https://codes.findlaw.com/tx/occupations-code/occ-sect-503-401/" TargetMode="External"/><Relationship Id="rId32" Type="http://schemas.openxmlformats.org/officeDocument/2006/relationships/hyperlink" Target="https://statutes.capitol.texas.gov/Docs/EL/htm/EL.82.htm" TargetMode="External"/><Relationship Id="rId37" Type="http://schemas.openxmlformats.org/officeDocument/2006/relationships/hyperlink" Target="https://statutes.capitol.texas.gov/Docs/OC/htm/OC.103.htm" TargetMode="External"/><Relationship Id="rId53" Type="http://schemas.openxmlformats.org/officeDocument/2006/relationships/hyperlink" Target="https://statutes.capitol.texas.gov/Docs/ED/htm/ED.25.htm" TargetMode="External"/><Relationship Id="rId58" Type="http://schemas.openxmlformats.org/officeDocument/2006/relationships/hyperlink" Target="https://statutes.capitol.texas.gov/Docs/FA/htm/FA.2.htm" TargetMode="External"/><Relationship Id="rId74" Type="http://schemas.openxmlformats.org/officeDocument/2006/relationships/hyperlink" Target="https://statutes.capitol.texas.gov/Docs/FA/htm/FA.2.htm" TargetMode="External"/><Relationship Id="rId79" Type="http://schemas.openxmlformats.org/officeDocument/2006/relationships/hyperlink" Target="https://statutes.capitol.texas.gov/Docs/CP/htm/CP.110.htm" TargetMode="External"/><Relationship Id="rId5" Type="http://schemas.openxmlformats.org/officeDocument/2006/relationships/hyperlink" Target="https://statutes.capitol.texas.gov/Docs/OC/htm/OC.103.htm" TargetMode="External"/><Relationship Id="rId90" Type="http://schemas.openxmlformats.org/officeDocument/2006/relationships/hyperlink" Target="https://statutes.capitol.texas.gov/Docs/FA/htm/FA.2.htm" TargetMode="External"/><Relationship Id="rId95" Type="http://schemas.openxmlformats.org/officeDocument/2006/relationships/hyperlink" Target="https://statutes.capitol.texas.gov/SOTWDocs/ED/htm/ED.38.htm" TargetMode="External"/><Relationship Id="rId22" Type="http://schemas.openxmlformats.org/officeDocument/2006/relationships/hyperlink" Target="https://statutes.capitol.texas.gov/Docs/FA/htm/FA.2.htm" TargetMode="External"/><Relationship Id="rId27" Type="http://schemas.openxmlformats.org/officeDocument/2006/relationships/hyperlink" Target="https://tea.texas.gov/about-tea/contact-us/general-inquiry/general-frequently-asked-questions" TargetMode="External"/><Relationship Id="rId43" Type="http://schemas.openxmlformats.org/officeDocument/2006/relationships/hyperlink" Target="https://statutes.capitol.texas.gov/Docs/FA/htm/FA.261.htm" TargetMode="External"/><Relationship Id="rId48" Type="http://schemas.openxmlformats.org/officeDocument/2006/relationships/hyperlink" Target="https://statutes.capitol.texas.gov/Docs/FA/htm/FA.2.htm" TargetMode="External"/><Relationship Id="rId64" Type="http://schemas.openxmlformats.org/officeDocument/2006/relationships/hyperlink" Target="https://statutes.capitol.texas.gov/Docs/OC/htm/OC.103.htm" TargetMode="External"/><Relationship Id="rId69" Type="http://schemas.openxmlformats.org/officeDocument/2006/relationships/hyperlink" Target="https://statutes.capitol.texas.gov/Docs/AL/htm/AL.106.htm" TargetMode="External"/><Relationship Id="rId8" Type="http://schemas.openxmlformats.org/officeDocument/2006/relationships/hyperlink" Target="https://statutes.capitol.texas.gov/Docs/OC/htm/OC.103.htm" TargetMode="External"/><Relationship Id="rId51" Type="http://schemas.openxmlformats.org/officeDocument/2006/relationships/hyperlink" Target="https://statutes.capitol.texas.gov/SOTWDocs/ED/htm/ED.38.htm" TargetMode="External"/><Relationship Id="rId72" Type="http://schemas.openxmlformats.org/officeDocument/2006/relationships/hyperlink" Target="https://statutes.capitol.texas.gov/Docs/FA/htm/FA.2.htm" TargetMode="External"/><Relationship Id="rId80" Type="http://schemas.openxmlformats.org/officeDocument/2006/relationships/hyperlink" Target="https://statutes.capitol.texas.gov/Docs/EL/htm/EL.82.htm" TargetMode="External"/><Relationship Id="rId85" Type="http://schemas.openxmlformats.org/officeDocument/2006/relationships/hyperlink" Target="https://statutes.capitol.texas.gov/Docs/OC/htm/OC.103.htm" TargetMode="External"/><Relationship Id="rId93" Type="http://schemas.openxmlformats.org/officeDocument/2006/relationships/hyperlink" Target="https://statutes.capitol.texas.gov/Docs/FA/htm/FA.2.htm" TargetMode="External"/><Relationship Id="rId3" Type="http://schemas.openxmlformats.org/officeDocument/2006/relationships/hyperlink" Target="https://statutes.capitol.texas.gov/Docs/FA/htm/FA.2.htm" TargetMode="External"/><Relationship Id="rId12" Type="http://schemas.openxmlformats.org/officeDocument/2006/relationships/hyperlink" Target="https://statutes.capitol.texas.gov/Docs/IN/htm/IN.1369.htm" TargetMode="External"/><Relationship Id="rId17" Type="http://schemas.openxmlformats.org/officeDocument/2006/relationships/hyperlink" Target="https://statutes.capitol.texas.gov/Docs/AL/htm/AL.106.htm" TargetMode="External"/><Relationship Id="rId25" Type="http://schemas.openxmlformats.org/officeDocument/2006/relationships/hyperlink" Target="https://statutes.capitol.texas.gov/Docs/ED/htm/ED.25.htm" TargetMode="External"/><Relationship Id="rId33" Type="http://schemas.openxmlformats.org/officeDocument/2006/relationships/hyperlink" Target="https://statutes.capitol.texas.gov/Docs/FA/htm/FA.2.htm" TargetMode="External"/><Relationship Id="rId38" Type="http://schemas.openxmlformats.org/officeDocument/2006/relationships/hyperlink" Target="https://statutes.capitol.texas.gov/Docs/OC/htm/OC.103.htm" TargetMode="External"/><Relationship Id="rId46" Type="http://schemas.openxmlformats.org/officeDocument/2006/relationships/hyperlink" Target="https://tlc.texas.gov/docs/legref/TxConst.pdf" TargetMode="External"/><Relationship Id="rId59" Type="http://schemas.openxmlformats.org/officeDocument/2006/relationships/hyperlink" Target="https://statutes.capitol.texas.gov/Docs/OC/htm/OC.103.htm" TargetMode="External"/><Relationship Id="rId67" Type="http://schemas.openxmlformats.org/officeDocument/2006/relationships/hyperlink" Target="https://statutes.capitol.texas.gov/Docs/FA/htm/FA.2.htm" TargetMode="External"/><Relationship Id="rId20" Type="http://schemas.openxmlformats.org/officeDocument/2006/relationships/hyperlink" Target="https://statutes.capitol.texas.gov/Docs/FA/htm/FA.2.htm" TargetMode="External"/><Relationship Id="rId41" Type="http://schemas.openxmlformats.org/officeDocument/2006/relationships/hyperlink" Target="https://statutes.capitol.texas.gov/Docs/IN/htm/IN.1369.htm" TargetMode="External"/><Relationship Id="rId54" Type="http://schemas.openxmlformats.org/officeDocument/2006/relationships/hyperlink" Target="https://tea.texas.gov/about-tea/contact-us/general-inquiry/general-frequently-asked-questions" TargetMode="External"/><Relationship Id="rId62" Type="http://schemas.openxmlformats.org/officeDocument/2006/relationships/hyperlink" Target="https://statutes.capitol.texas.gov/Docs/OC/htm/OC.103.htm" TargetMode="External"/><Relationship Id="rId70" Type="http://schemas.openxmlformats.org/officeDocument/2006/relationships/hyperlink" Target="https://statutes.capitol.texas.gov/Docs/AL/htm/AL.106.htm" TargetMode="External"/><Relationship Id="rId75" Type="http://schemas.openxmlformats.org/officeDocument/2006/relationships/hyperlink" Target="https://statutes.capitol.texas.gov/SOTWDocs/ED/htm/ED.38.htm" TargetMode="External"/><Relationship Id="rId83" Type="http://schemas.openxmlformats.org/officeDocument/2006/relationships/hyperlink" Target="https://statutes.capitol.texas.gov/Docs/OC/htm/OC.103.htm" TargetMode="External"/><Relationship Id="rId88" Type="http://schemas.openxmlformats.org/officeDocument/2006/relationships/hyperlink" Target="https://statutes.capitol.texas.gov/Docs/OC/htm/OC.103.htm" TargetMode="External"/><Relationship Id="rId91" Type="http://schemas.openxmlformats.org/officeDocument/2006/relationships/hyperlink" Target="https://statutes.capitol.texas.gov/Docs/FA/htm/FA.2.htm" TargetMode="External"/><Relationship Id="rId1" Type="http://schemas.openxmlformats.org/officeDocument/2006/relationships/hyperlink" Target="https://statutes.capitol.texas.gov/Docs/CP/htm/CP.110.htm" TargetMode="External"/><Relationship Id="rId6" Type="http://schemas.openxmlformats.org/officeDocument/2006/relationships/hyperlink" Target="https://statutes.capitol.texas.gov/Docs/OC/htm/OC.103.htm" TargetMode="External"/><Relationship Id="rId15" Type="http://schemas.openxmlformats.org/officeDocument/2006/relationships/hyperlink" Target="https://casetext.com/statute/texas-codes/finance-code/title-4-regulation-of-interest-loans-and-financed-transactions/subtitle-b-loans-and-financed-transactions/chapter-341-general-provisions/subchapter-e-prohibitions-and-violations/section-341401-discrimination-prohibited" TargetMode="External"/><Relationship Id="rId23" Type="http://schemas.openxmlformats.org/officeDocument/2006/relationships/hyperlink" Target="https://statutes.capitol.texas.gov/Docs/FA/htm/FA.2.htm" TargetMode="External"/><Relationship Id="rId28" Type="http://schemas.openxmlformats.org/officeDocument/2006/relationships/hyperlink" Target="https://statutes.capitol.texas.gov/Docs/ED/htm/ED.51.htm" TargetMode="External"/><Relationship Id="rId36" Type="http://schemas.openxmlformats.org/officeDocument/2006/relationships/hyperlink" Target="https://statutes.capitol.texas.gov/Docs/OC/htm/OC.103.htm" TargetMode="External"/><Relationship Id="rId49" Type="http://schemas.openxmlformats.org/officeDocument/2006/relationships/hyperlink" Target="https://statutes.capitol.texas.gov/Docs/FA/htm/FA.2.htm" TargetMode="External"/><Relationship Id="rId57" Type="http://schemas.openxmlformats.org/officeDocument/2006/relationships/hyperlink" Target="https://statutes.capitol.texas.gov/Docs/EL/htm/EL.82.htm" TargetMode="External"/><Relationship Id="rId10" Type="http://schemas.openxmlformats.org/officeDocument/2006/relationships/hyperlink" Target="https://statutes.capitol.texas.gov/Docs/OC/htm/OC.103.htm" TargetMode="External"/><Relationship Id="rId31" Type="http://schemas.openxmlformats.org/officeDocument/2006/relationships/hyperlink" Target="https://statutes.capitol.texas.gov/Docs/CP/htm/CP.110.htm" TargetMode="External"/><Relationship Id="rId44" Type="http://schemas.openxmlformats.org/officeDocument/2006/relationships/hyperlink" Target="https://statutes.capitol.texas.gov/Docs/AL/htm/AL.106.htm" TargetMode="External"/><Relationship Id="rId52" Type="http://schemas.openxmlformats.org/officeDocument/2006/relationships/hyperlink" Target="https://statutes.capitol.texas.gov/Docs/ED/htm/ED.25.htm" TargetMode="External"/><Relationship Id="rId60" Type="http://schemas.openxmlformats.org/officeDocument/2006/relationships/hyperlink" Target="https://statutes.capitol.texas.gov/Docs/OC/htm/OC.103.htm" TargetMode="External"/><Relationship Id="rId65" Type="http://schemas.openxmlformats.org/officeDocument/2006/relationships/hyperlink" Target="https://statutes.capitol.texas.gov/Docs/OC/htm/OC.103.htm" TargetMode="External"/><Relationship Id="rId73" Type="http://schemas.openxmlformats.org/officeDocument/2006/relationships/hyperlink" Target="https://statutes.capitol.texas.gov/Docs/FA/htm/FA.2.htm" TargetMode="External"/><Relationship Id="rId78" Type="http://schemas.openxmlformats.org/officeDocument/2006/relationships/hyperlink" Target="https://tea.texas.gov/about-tea/contact-us/general-inquiry/general-frequently-asked-questions" TargetMode="External"/><Relationship Id="rId81" Type="http://schemas.openxmlformats.org/officeDocument/2006/relationships/hyperlink" Target="https://statutes.capitol.texas.gov/Docs/FA/htm/FA.2.htm" TargetMode="External"/><Relationship Id="rId86" Type="http://schemas.openxmlformats.org/officeDocument/2006/relationships/hyperlink" Target="https://statutes.capitol.texas.gov/Docs/OC/htm/OC.103.htm" TargetMode="External"/><Relationship Id="rId94" Type="http://schemas.openxmlformats.org/officeDocument/2006/relationships/hyperlink" Target="https://statutes.capitol.texas.gov/Docs/FA/htm/FA.2.htm" TargetMode="External"/><Relationship Id="rId4" Type="http://schemas.openxmlformats.org/officeDocument/2006/relationships/hyperlink" Target="https://statutes.capitol.texas.gov/Docs/OC/htm/OC.103.htm" TargetMode="External"/><Relationship Id="rId9" Type="http://schemas.openxmlformats.org/officeDocument/2006/relationships/hyperlink" Target="https://statutes.capitol.texas.gov/Docs/OC/htm/OC.103.htm" TargetMode="External"/><Relationship Id="rId13" Type="http://schemas.openxmlformats.org/officeDocument/2006/relationships/hyperlink" Target="https://statutes.capitol.texas.gov/Docs/FA/htm/FA.2.htm" TargetMode="External"/><Relationship Id="rId18" Type="http://schemas.openxmlformats.org/officeDocument/2006/relationships/hyperlink" Target="https://statutes.capitol.texas.gov/Docs/AL/htm/AL.106.htm" TargetMode="External"/><Relationship Id="rId39" Type="http://schemas.openxmlformats.org/officeDocument/2006/relationships/hyperlink" Target="https://statutes.capitol.texas.gov/Docs/OC/htm/OC.103.htm" TargetMode="External"/><Relationship Id="rId34" Type="http://schemas.openxmlformats.org/officeDocument/2006/relationships/hyperlink" Target="https://statutes.capitol.texas.gov/Docs/OC/htm/OC.103.htm" TargetMode="External"/><Relationship Id="rId50" Type="http://schemas.openxmlformats.org/officeDocument/2006/relationships/hyperlink" Target="https://statutes.capitol.texas.gov/Docs/FA/htm/FA.2.htm" TargetMode="External"/><Relationship Id="rId55" Type="http://schemas.openxmlformats.org/officeDocument/2006/relationships/hyperlink" Target="https://statutes.capitol.texas.gov/Docs/ED/htm/ED.51.htm" TargetMode="External"/><Relationship Id="rId76" Type="http://schemas.openxmlformats.org/officeDocument/2006/relationships/hyperlink" Target="https://statutes.capitol.texas.gov/Docs/ED/htm/ED.25.htm" TargetMode="External"/><Relationship Id="rId7" Type="http://schemas.openxmlformats.org/officeDocument/2006/relationships/hyperlink" Target="https://statutes.capitol.texas.gov/Docs/OC/htm/OC.103.htm" TargetMode="External"/><Relationship Id="rId71" Type="http://schemas.openxmlformats.org/officeDocument/2006/relationships/hyperlink" Target="https://statutes.capitol.texas.gov/Docs/FA/htm/FA.2.htm" TargetMode="External"/><Relationship Id="rId92" Type="http://schemas.openxmlformats.org/officeDocument/2006/relationships/hyperlink" Target="https://statutes.capitol.texas.gov/Docs/FA/htm/FA.2.htm" TargetMode="External"/><Relationship Id="rId2" Type="http://schemas.openxmlformats.org/officeDocument/2006/relationships/hyperlink" Target="https://statutes.capitol.texas.gov/Docs/EL/htm/EL.82.htm" TargetMode="External"/><Relationship Id="rId29" Type="http://schemas.openxmlformats.org/officeDocument/2006/relationships/hyperlink" Target="https://statutes.capitol.texas.gov/docs/ed/htm/ed.26.htm" TargetMode="External"/><Relationship Id="rId24" Type="http://schemas.openxmlformats.org/officeDocument/2006/relationships/hyperlink" Target="https://statutes.capitol.texas.gov/SOTWDocs/ED/htm/ED.38.htm" TargetMode="External"/><Relationship Id="rId40" Type="http://schemas.openxmlformats.org/officeDocument/2006/relationships/hyperlink" Target="https://statutes.capitol.texas.gov/Docs/OC/htm/OC.103.htm" TargetMode="External"/><Relationship Id="rId45" Type="http://schemas.openxmlformats.org/officeDocument/2006/relationships/hyperlink" Target="https://statutes.capitol.texas.gov/Docs/AL/htm/AL.106.htm" TargetMode="External"/><Relationship Id="rId66" Type="http://schemas.openxmlformats.org/officeDocument/2006/relationships/hyperlink" Target="https://statutes.capitol.texas.gov/Docs/IN/htm/IN.1369.htm" TargetMode="External"/><Relationship Id="rId87" Type="http://schemas.openxmlformats.org/officeDocument/2006/relationships/hyperlink" Target="https://statutes.capitol.texas.gov/Docs/OC/htm/OC.103.htm" TargetMode="External"/><Relationship Id="rId61" Type="http://schemas.openxmlformats.org/officeDocument/2006/relationships/hyperlink" Target="https://statutes.capitol.texas.gov/Docs/OC/htm/OC.103.htm" TargetMode="External"/><Relationship Id="rId82" Type="http://schemas.openxmlformats.org/officeDocument/2006/relationships/hyperlink" Target="https://statutes.capitol.texas.gov/Docs/OC/htm/OC.103.htm" TargetMode="External"/><Relationship Id="rId19" Type="http://schemas.openxmlformats.org/officeDocument/2006/relationships/hyperlink" Target="https://tlc.texas.gov/docs/legref/TxConst.pdf" TargetMode="External"/><Relationship Id="rId14" Type="http://schemas.openxmlformats.org/officeDocument/2006/relationships/hyperlink" Target="https://casetext.com/statute/texas-codes/finance-code/title-4-regulation-of-interest-loans-and-financed-transactions/subtitle-b-loans-and-financed-transactions/chapter-341-general-provisions/subchapter-e-prohibitions-and-violations/section-341401-discrimination-prohibited" TargetMode="External"/><Relationship Id="rId30" Type="http://schemas.openxmlformats.org/officeDocument/2006/relationships/hyperlink" Target="https://codes.findlaw.com/tx/family-code/fam-sect-263-008/" TargetMode="External"/><Relationship Id="rId35" Type="http://schemas.openxmlformats.org/officeDocument/2006/relationships/hyperlink" Target="https://statutes.capitol.texas.gov/Docs/OC/htm/OC.103.htm" TargetMode="External"/><Relationship Id="rId56" Type="http://schemas.openxmlformats.org/officeDocument/2006/relationships/hyperlink" Target="https://statutes.capitol.texas.gov/Docs/CP/htm/CP.110.htm" TargetMode="External"/><Relationship Id="rId77" Type="http://schemas.openxmlformats.org/officeDocument/2006/relationships/hyperlink" Target="https://statutes.capitol.texas.gov/Docs/ED/htm/ED.25.htm"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le.utah.gov/xcode/Title53G/Chapter7/53G-7-S804.html?v=C53G-7-S804_2023050320230701" TargetMode="External"/><Relationship Id="rId21" Type="http://schemas.openxmlformats.org/officeDocument/2006/relationships/hyperlink" Target="https://le.utah.gov/xcode/Title53G/Chapter9/53G-9-S303.html" TargetMode="External"/><Relationship Id="rId42" Type="http://schemas.openxmlformats.org/officeDocument/2006/relationships/hyperlink" Target="https://le.utah.gov/xcode/Title53/Chapter2A/53-2a-S219.html?v=C53-2a-S219_2021050520210505" TargetMode="External"/><Relationship Id="rId47" Type="http://schemas.openxmlformats.org/officeDocument/2006/relationships/hyperlink" Target="https://le.utah.gov/xcode/Title53G/Chapter9/53G-9-S303.html" TargetMode="External"/><Relationship Id="rId63" Type="http://schemas.openxmlformats.org/officeDocument/2006/relationships/hyperlink" Target="https://le.utah.gov/xcode/Title80/Chapter2/80-2-S602.html?v=C80-2-S602_2022050420220901" TargetMode="External"/><Relationship Id="rId68" Type="http://schemas.openxmlformats.org/officeDocument/2006/relationships/hyperlink" Target="https://le.utah.gov/xcode/Title63G/Chapter20/63G-20-S102.html" TargetMode="External"/><Relationship Id="rId84" Type="http://schemas.openxmlformats.org/officeDocument/2006/relationships/hyperlink" Target="https://le.utah.gov/xcode/Title63G/Chapter20/63G-20-S301.html" TargetMode="External"/><Relationship Id="rId89" Type="http://schemas.openxmlformats.org/officeDocument/2006/relationships/hyperlink" Target="https://le.utah.gov/xcode/Title53G/Chapter9/53G-9-S303.html" TargetMode="External"/><Relationship Id="rId16" Type="http://schemas.openxmlformats.org/officeDocument/2006/relationships/hyperlink" Target="https://le.utah.gov/xcode/Title53/Chapter2A/53-2a-S219.html?v=C53-2a-S219_2021050520210505" TargetMode="External"/><Relationship Id="rId11" Type="http://schemas.openxmlformats.org/officeDocument/2006/relationships/hyperlink" Target="https://le.utah.gov/xcode/Title63G/Chapter20/63G-20-S203.html" TargetMode="External"/><Relationship Id="rId32" Type="http://schemas.openxmlformats.org/officeDocument/2006/relationships/hyperlink" Target="https://le.utah.gov/xcode/Title76/Chapter7/76-7-S306.html" TargetMode="External"/><Relationship Id="rId37" Type="http://schemas.openxmlformats.org/officeDocument/2006/relationships/hyperlink" Target="https://le.utah.gov/xcode/Title76/Chapter7/76-7-S306.html" TargetMode="External"/><Relationship Id="rId53" Type="http://schemas.openxmlformats.org/officeDocument/2006/relationships/hyperlink" Target="https://le.utah.gov/xcode/Title20A/Chapter3A/20A-3a-S202.html" TargetMode="External"/><Relationship Id="rId58" Type="http://schemas.openxmlformats.org/officeDocument/2006/relationships/hyperlink" Target="https://le.utah.gov/xcode/Title76/Chapter7/76-7-S306.html" TargetMode="External"/><Relationship Id="rId74" Type="http://schemas.openxmlformats.org/officeDocument/2006/relationships/hyperlink" Target="https://www.schools.utah.gov/" TargetMode="External"/><Relationship Id="rId79" Type="http://schemas.openxmlformats.org/officeDocument/2006/relationships/hyperlink" Target="https://le.utah.gov/xcode/Title76/Chapter7/76-7-S306.html" TargetMode="External"/><Relationship Id="rId5" Type="http://schemas.openxmlformats.org/officeDocument/2006/relationships/hyperlink" Target="https://le.utah.gov/xcode/Title76/Chapter7/76-7-S306.html" TargetMode="External"/><Relationship Id="rId14" Type="http://schemas.openxmlformats.org/officeDocument/2006/relationships/hyperlink" Target="https://le.utah.gov/xcode/Title32B/Chapter4/32B-4-S403.html?v=C32B-4-S403_2022050420220601" TargetMode="External"/><Relationship Id="rId22" Type="http://schemas.openxmlformats.org/officeDocument/2006/relationships/hyperlink" Target="https://le.utah.gov/xcode/Title53G/Chapter6/53G-6-S201.html" TargetMode="External"/><Relationship Id="rId27" Type="http://schemas.openxmlformats.org/officeDocument/2006/relationships/hyperlink" Target="https://le.utah.gov/xcode/Title53G/Chapter10/53G-10-S403.html" TargetMode="External"/><Relationship Id="rId30" Type="http://schemas.openxmlformats.org/officeDocument/2006/relationships/hyperlink" Target="https://le.utah.gov/xcode/Title17/Chapter20/17-20-S4.html" TargetMode="External"/><Relationship Id="rId35" Type="http://schemas.openxmlformats.org/officeDocument/2006/relationships/hyperlink" Target="https://le.utah.gov/xcode/Title76/Chapter7/76-7-S306.html" TargetMode="External"/><Relationship Id="rId43" Type="http://schemas.openxmlformats.org/officeDocument/2006/relationships/hyperlink" Target="https://le.utah.gov/xcode/Title63G/Chapter20/63G-20-S301.html" TargetMode="External"/><Relationship Id="rId48" Type="http://schemas.openxmlformats.org/officeDocument/2006/relationships/hyperlink" Target="https://le.utah.gov/xcode/Title53G/Chapter6/53G-6-S201.html" TargetMode="External"/><Relationship Id="rId56" Type="http://schemas.openxmlformats.org/officeDocument/2006/relationships/hyperlink" Target="https://le.utah.gov/xcode/Title76/Chapter7/76-7-S306.html" TargetMode="External"/><Relationship Id="rId64" Type="http://schemas.openxmlformats.org/officeDocument/2006/relationships/hyperlink" Target="https://le.utah.gov/xcode/Title32B/Chapter4/32B-4-S403.html?v=C32B-4-S403_2022050420220601" TargetMode="External"/><Relationship Id="rId69" Type="http://schemas.openxmlformats.org/officeDocument/2006/relationships/hyperlink" Target="https://le.utah.gov/xcode/Title63G/Chapter20/63G-20-S102.html" TargetMode="External"/><Relationship Id="rId77" Type="http://schemas.openxmlformats.org/officeDocument/2006/relationships/hyperlink" Target="https://le.utah.gov/xcode/Title76/Chapter7/76-7-S306.html" TargetMode="External"/><Relationship Id="rId8" Type="http://schemas.openxmlformats.org/officeDocument/2006/relationships/hyperlink" Target="https://le.utah.gov/xcode/Title76/Chapter7/76-7-S306.html" TargetMode="External"/><Relationship Id="rId51" Type="http://schemas.openxmlformats.org/officeDocument/2006/relationships/hyperlink" Target="https://www.schools.utah.gov/" TargetMode="External"/><Relationship Id="rId72" Type="http://schemas.openxmlformats.org/officeDocument/2006/relationships/hyperlink" Target="https://www.schools.utah.gov/" TargetMode="External"/><Relationship Id="rId80" Type="http://schemas.openxmlformats.org/officeDocument/2006/relationships/hyperlink" Target="https://le.utah.gov/xcode/Title76/Chapter7/76-7-S306.html" TargetMode="External"/><Relationship Id="rId85" Type="http://schemas.openxmlformats.org/officeDocument/2006/relationships/hyperlink" Target="https://le.utah.gov/xcode/Title63G/Chapter20/63G-20-S301.html" TargetMode="External"/><Relationship Id="rId3" Type="http://schemas.openxmlformats.org/officeDocument/2006/relationships/hyperlink" Target="https://le.utah.gov/xcode/Title17/Chapter20/17-20-S4.html" TargetMode="External"/><Relationship Id="rId12" Type="http://schemas.openxmlformats.org/officeDocument/2006/relationships/hyperlink" Target="https://le.utah.gov/xcode/Title63G/Chapter20/63G-20-S301.html" TargetMode="External"/><Relationship Id="rId17" Type="http://schemas.openxmlformats.org/officeDocument/2006/relationships/hyperlink" Target="https://le.utah.gov/xcode/Title63G/Chapter20/63G-20-S301.html" TargetMode="External"/><Relationship Id="rId25" Type="http://schemas.openxmlformats.org/officeDocument/2006/relationships/hyperlink" Target="https://www.schools.utah.gov/" TargetMode="External"/><Relationship Id="rId33" Type="http://schemas.openxmlformats.org/officeDocument/2006/relationships/hyperlink" Target="https://le.utah.gov/xcode/Title76/Chapter7/76-7-S306.html" TargetMode="External"/><Relationship Id="rId38" Type="http://schemas.openxmlformats.org/officeDocument/2006/relationships/hyperlink" Target="https://le.utah.gov/xcode/Title63G/Chapter20/63G-20-S301.html" TargetMode="External"/><Relationship Id="rId46" Type="http://schemas.openxmlformats.org/officeDocument/2006/relationships/hyperlink" Target="https://le.utah.gov/xcode/Title63G/Chapter20/63G-20-S102.html" TargetMode="External"/><Relationship Id="rId59" Type="http://schemas.openxmlformats.org/officeDocument/2006/relationships/hyperlink" Target="https://le.utah.gov/xcode/Title76/Chapter7/76-7-S306.html" TargetMode="External"/><Relationship Id="rId67" Type="http://schemas.openxmlformats.org/officeDocument/2006/relationships/hyperlink" Target="https://le.utah.gov/xcode/Title63G/Chapter20/63G-20-S301.html" TargetMode="External"/><Relationship Id="rId20" Type="http://schemas.openxmlformats.org/officeDocument/2006/relationships/hyperlink" Target="https://le.utah.gov/xcode/Title63G/Chapter20/63G-20-S102.html" TargetMode="External"/><Relationship Id="rId41" Type="http://schemas.openxmlformats.org/officeDocument/2006/relationships/hyperlink" Target="https://le.utah.gov/xcode/Title32B/Chapter4/32B-4-S409.html?v=C32B-4-S409_2021050520210901" TargetMode="External"/><Relationship Id="rId54" Type="http://schemas.openxmlformats.org/officeDocument/2006/relationships/hyperlink" Target="https://le.utah.gov/xcode/Title17/Chapter20/17-20-S4.html" TargetMode="External"/><Relationship Id="rId62" Type="http://schemas.openxmlformats.org/officeDocument/2006/relationships/hyperlink" Target="https://le.utah.gov/xcode/Title63G/Chapter20/63G-20-S301.html" TargetMode="External"/><Relationship Id="rId70" Type="http://schemas.openxmlformats.org/officeDocument/2006/relationships/hyperlink" Target="https://le.utah.gov/xcode/Title53G/Chapter9/53G-9-S303.html" TargetMode="External"/><Relationship Id="rId75" Type="http://schemas.openxmlformats.org/officeDocument/2006/relationships/hyperlink" Target="https://le.utah.gov/xcode/Title20A/Chapter3A/20A-3a-S202.html" TargetMode="External"/><Relationship Id="rId83" Type="http://schemas.openxmlformats.org/officeDocument/2006/relationships/hyperlink" Target="https://le.utah.gov/xcode/Title76/Chapter7/76-7-S306.html" TargetMode="External"/><Relationship Id="rId88" Type="http://schemas.openxmlformats.org/officeDocument/2006/relationships/hyperlink" Target="https://le.utah.gov/xcode/Title63G/Chapter20/63G-20-S102.html" TargetMode="External"/><Relationship Id="rId1" Type="http://schemas.openxmlformats.org/officeDocument/2006/relationships/hyperlink" Target="https://le.utah.gov/~2024/bills/static/SB0150.html" TargetMode="External"/><Relationship Id="rId6" Type="http://schemas.openxmlformats.org/officeDocument/2006/relationships/hyperlink" Target="https://le.utah.gov/xcode/Title76/Chapter7/76-7-S306.html" TargetMode="External"/><Relationship Id="rId15" Type="http://schemas.openxmlformats.org/officeDocument/2006/relationships/hyperlink" Target="https://le.utah.gov/xcode/Title32B/Chapter4/32B-4-S409.html?v=C32B-4-S409_2021050520210901" TargetMode="External"/><Relationship Id="rId23" Type="http://schemas.openxmlformats.org/officeDocument/2006/relationships/hyperlink" Target="https://www.schools.utah.gov/" TargetMode="External"/><Relationship Id="rId28" Type="http://schemas.openxmlformats.org/officeDocument/2006/relationships/hyperlink" Target="https://le.utah.gov/xcode/Title80/Chapter2A/80-2a-S202.html?v=C80-2a-S202_2022050420220901" TargetMode="External"/><Relationship Id="rId36" Type="http://schemas.openxmlformats.org/officeDocument/2006/relationships/hyperlink" Target="https://le.utah.gov/xcode/Title76/Chapter7/76-7-S306.html" TargetMode="External"/><Relationship Id="rId49" Type="http://schemas.openxmlformats.org/officeDocument/2006/relationships/hyperlink" Target="https://www.schools.utah.gov/" TargetMode="External"/><Relationship Id="rId57" Type="http://schemas.openxmlformats.org/officeDocument/2006/relationships/hyperlink" Target="https://le.utah.gov/xcode/Title76/Chapter7/76-7-S306.html" TargetMode="External"/><Relationship Id="rId10" Type="http://schemas.openxmlformats.org/officeDocument/2006/relationships/hyperlink" Target="https://le.utah.gov/xcode/Title76/Chapter7/76-7-S306.html" TargetMode="External"/><Relationship Id="rId31" Type="http://schemas.openxmlformats.org/officeDocument/2006/relationships/hyperlink" Target="https://le.utah.gov/xcode/Title76/Chapter7/76-7-S306.html" TargetMode="External"/><Relationship Id="rId44" Type="http://schemas.openxmlformats.org/officeDocument/2006/relationships/hyperlink" Target="https://le.utah.gov/xcode/Title63G/Chapter20/63G-20-S301.html" TargetMode="External"/><Relationship Id="rId52" Type="http://schemas.openxmlformats.org/officeDocument/2006/relationships/hyperlink" Target="https://le.utah.gov/xcode/Title63L/C63L_1800010118000101.pdf" TargetMode="External"/><Relationship Id="rId60" Type="http://schemas.openxmlformats.org/officeDocument/2006/relationships/hyperlink" Target="https://le.utah.gov/xcode/Title76/Chapter7/76-7-S306.html" TargetMode="External"/><Relationship Id="rId65" Type="http://schemas.openxmlformats.org/officeDocument/2006/relationships/hyperlink" Target="https://le.utah.gov/xcode/Title32B/Chapter4/32B-4-S409.html?v=C32B-4-S409_2021050520210901" TargetMode="External"/><Relationship Id="rId73" Type="http://schemas.openxmlformats.org/officeDocument/2006/relationships/hyperlink" Target="https://le.utah.gov/xcode/Title53G/Chapter6/53G-6-S201.html" TargetMode="External"/><Relationship Id="rId78" Type="http://schemas.openxmlformats.org/officeDocument/2006/relationships/hyperlink" Target="https://le.utah.gov/xcode/Title76/Chapter7/76-7-S306.html" TargetMode="External"/><Relationship Id="rId81" Type="http://schemas.openxmlformats.org/officeDocument/2006/relationships/hyperlink" Target="https://le.utah.gov/xcode/Title76/Chapter7/76-7-S306.html" TargetMode="External"/><Relationship Id="rId86" Type="http://schemas.openxmlformats.org/officeDocument/2006/relationships/hyperlink" Target="https://le.utah.gov/xcode/Title63G/Chapter20/63G-20-S301.html" TargetMode="External"/><Relationship Id="rId4" Type="http://schemas.openxmlformats.org/officeDocument/2006/relationships/hyperlink" Target="https://le.utah.gov/xcode/Title76/Chapter7/76-7-S306.html" TargetMode="External"/><Relationship Id="rId9" Type="http://schemas.openxmlformats.org/officeDocument/2006/relationships/hyperlink" Target="https://le.utah.gov/xcode/Title76/Chapter7/76-7-S306.html" TargetMode="External"/><Relationship Id="rId13" Type="http://schemas.openxmlformats.org/officeDocument/2006/relationships/hyperlink" Target="https://le.utah.gov/xcode/Title80/Chapter2/80-2-S602.html?v=C80-2-S602_2022050420220901" TargetMode="External"/><Relationship Id="rId18" Type="http://schemas.openxmlformats.org/officeDocument/2006/relationships/hyperlink" Target="https://le.utah.gov/xcode/Title63G/Chapter20/63G-20-S301.html" TargetMode="External"/><Relationship Id="rId39" Type="http://schemas.openxmlformats.org/officeDocument/2006/relationships/hyperlink" Target="https://le.utah.gov/xcode/Title80/Chapter2/80-2-S602.html?v=C80-2-S602_2022050420220901" TargetMode="External"/><Relationship Id="rId34" Type="http://schemas.openxmlformats.org/officeDocument/2006/relationships/hyperlink" Target="https://le.utah.gov/xcode/Title76/Chapter7/76-7-S306.html" TargetMode="External"/><Relationship Id="rId50" Type="http://schemas.openxmlformats.org/officeDocument/2006/relationships/hyperlink" Target="https://le.utah.gov/xcode/Title53G/Chapter6/53G-6-S201.html" TargetMode="External"/><Relationship Id="rId55" Type="http://schemas.openxmlformats.org/officeDocument/2006/relationships/hyperlink" Target="https://le.utah.gov/xcode/Title76/Chapter7/76-7-S306.html" TargetMode="External"/><Relationship Id="rId76" Type="http://schemas.openxmlformats.org/officeDocument/2006/relationships/hyperlink" Target="https://le.utah.gov/xcode/Title17/Chapter20/17-20-S4.html" TargetMode="External"/><Relationship Id="rId7" Type="http://schemas.openxmlformats.org/officeDocument/2006/relationships/hyperlink" Target="https://le.utah.gov/xcode/Title76/Chapter7/76-7-S306.html" TargetMode="External"/><Relationship Id="rId71" Type="http://schemas.openxmlformats.org/officeDocument/2006/relationships/hyperlink" Target="https://le.utah.gov/xcode/Title53G/Chapter6/53G-6-S201.html" TargetMode="External"/><Relationship Id="rId2" Type="http://schemas.openxmlformats.org/officeDocument/2006/relationships/hyperlink" Target="https://le.utah.gov/xcode/Title20A/Chapter3A/20A-3a-S202.html" TargetMode="External"/><Relationship Id="rId29" Type="http://schemas.openxmlformats.org/officeDocument/2006/relationships/hyperlink" Target="https://le.utah.gov/xcode/Title20A/Chapter3A/20A-3a-S202.html" TargetMode="External"/><Relationship Id="rId24" Type="http://schemas.openxmlformats.org/officeDocument/2006/relationships/hyperlink" Target="https://le.utah.gov/xcode/Title53G/Chapter6/53G-6-S201.html" TargetMode="External"/><Relationship Id="rId40" Type="http://schemas.openxmlformats.org/officeDocument/2006/relationships/hyperlink" Target="https://le.utah.gov/xcode/Title32B/Chapter4/32B-4-S403.html?v=C32B-4-S403_2022050420220601" TargetMode="External"/><Relationship Id="rId45" Type="http://schemas.openxmlformats.org/officeDocument/2006/relationships/hyperlink" Target="https://le.utah.gov/xcode/Title63G/Chapter20/63G-20-S102.html" TargetMode="External"/><Relationship Id="rId66" Type="http://schemas.openxmlformats.org/officeDocument/2006/relationships/hyperlink" Target="https://le.utah.gov/xcode/Title63G/Chapter20/63G-20-S301.html" TargetMode="External"/><Relationship Id="rId87" Type="http://schemas.openxmlformats.org/officeDocument/2006/relationships/hyperlink" Target="https://le.utah.gov/xcode/Title63G/Chapter20/63G-20-S102.html" TargetMode="External"/><Relationship Id="rId61" Type="http://schemas.openxmlformats.org/officeDocument/2006/relationships/hyperlink" Target="https://le.utah.gov/xcode/Title76/Chapter7/76-7-S306.html" TargetMode="External"/><Relationship Id="rId82" Type="http://schemas.openxmlformats.org/officeDocument/2006/relationships/hyperlink" Target="https://le.utah.gov/xcode/Title76/Chapter7/76-7-S306.html" TargetMode="External"/><Relationship Id="rId19" Type="http://schemas.openxmlformats.org/officeDocument/2006/relationships/hyperlink" Target="https://le.utah.gov/xcode/Title63G/Chapter20/63G-20-S102.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legislature.vermont.gov/statutes/section/18/105/05144" TargetMode="External"/><Relationship Id="rId21" Type="http://schemas.openxmlformats.org/officeDocument/2006/relationships/hyperlink" Target="https://legislature.vermont.gov/statutes/section/16/025/01123" TargetMode="External"/><Relationship Id="rId42" Type="http://schemas.openxmlformats.org/officeDocument/2006/relationships/hyperlink" Target="https://education.vermont.gov/" TargetMode="External"/><Relationship Id="rId47" Type="http://schemas.openxmlformats.org/officeDocument/2006/relationships/hyperlink" Target="https://legislature.vermont.gov/statutes/section/09/139/04502" TargetMode="External"/><Relationship Id="rId63" Type="http://schemas.openxmlformats.org/officeDocument/2006/relationships/hyperlink" Target="https://legislature.vermont.gov/statutes/section/08/107/04099c" TargetMode="External"/><Relationship Id="rId68" Type="http://schemas.openxmlformats.org/officeDocument/2006/relationships/hyperlink" Target="https://legislature.vermont.gov/statutes/section/09/139/04502" TargetMode="External"/><Relationship Id="rId7" Type="http://schemas.openxmlformats.org/officeDocument/2006/relationships/hyperlink" Target="https://legislature.vermont.gov/statutes/section/08/107/04099c" TargetMode="External"/><Relationship Id="rId2" Type="http://schemas.openxmlformats.org/officeDocument/2006/relationships/hyperlink" Target="https://legislature.vermont.gov/statutes/section/18/105/05144" TargetMode="External"/><Relationship Id="rId16" Type="http://schemas.openxmlformats.org/officeDocument/2006/relationships/hyperlink" Target="https://legislature.vermont.gov/statutes/section/09/139/04502" TargetMode="External"/><Relationship Id="rId29" Type="http://schemas.openxmlformats.org/officeDocument/2006/relationships/hyperlink" Target="https://legislature.vermont.gov/statutes/section/08/107/04099c" TargetMode="External"/><Relationship Id="rId11" Type="http://schemas.openxmlformats.org/officeDocument/2006/relationships/hyperlink" Target="https://legislature.vermont.gov/statutes/section/33/049/04913" TargetMode="External"/><Relationship Id="rId24" Type="http://schemas.openxmlformats.org/officeDocument/2006/relationships/hyperlink" Target="https://regulations.justia.com/states/vermont/agency-13/sub-agency-162/chapter-007/section-13-162-007/" TargetMode="External"/><Relationship Id="rId32" Type="http://schemas.openxmlformats.org/officeDocument/2006/relationships/hyperlink" Target="https://legislature.vermont.gov/statutes/section/07/021/00658" TargetMode="External"/><Relationship Id="rId37" Type="http://schemas.openxmlformats.org/officeDocument/2006/relationships/hyperlink" Target="https://legislature.vermont.gov/statutes/section/09/139/04502" TargetMode="External"/><Relationship Id="rId40" Type="http://schemas.openxmlformats.org/officeDocument/2006/relationships/hyperlink" Target="https://education.vermont.gov/" TargetMode="External"/><Relationship Id="rId45" Type="http://schemas.openxmlformats.org/officeDocument/2006/relationships/hyperlink" Target="https://legislature.vermont.gov/statutes/section/18/223/09497" TargetMode="External"/><Relationship Id="rId53" Type="http://schemas.openxmlformats.org/officeDocument/2006/relationships/hyperlink" Target="https://legislature.vermont.gov/statutes/section/09/139/04502" TargetMode="External"/><Relationship Id="rId58" Type="http://schemas.openxmlformats.org/officeDocument/2006/relationships/hyperlink" Target="https://legislature.vermont.gov/statutes/section/16/025/01123" TargetMode="External"/><Relationship Id="rId66" Type="http://schemas.openxmlformats.org/officeDocument/2006/relationships/hyperlink" Target="https://legislature.vermont.gov/statutes/section/09/139/04502" TargetMode="External"/><Relationship Id="rId5" Type="http://schemas.openxmlformats.org/officeDocument/2006/relationships/hyperlink" Target="https://legislature.vermont.gov/statutes/section/26/065/03271" TargetMode="External"/><Relationship Id="rId61" Type="http://schemas.openxmlformats.org/officeDocument/2006/relationships/hyperlink" Target="https://legislature.vermont.gov/statutes/section/18/105/05144" TargetMode="External"/><Relationship Id="rId19" Type="http://schemas.openxmlformats.org/officeDocument/2006/relationships/hyperlink" Target="https://legislature.vermont.gov/statutes/section/16/025/01123" TargetMode="External"/><Relationship Id="rId14" Type="http://schemas.openxmlformats.org/officeDocument/2006/relationships/hyperlink" Target="https://legislature.vermont.gov/statutes/section/18/105/05144" TargetMode="External"/><Relationship Id="rId22" Type="http://schemas.openxmlformats.org/officeDocument/2006/relationships/hyperlink" Target="https://education.vermont.gov/" TargetMode="External"/><Relationship Id="rId27" Type="http://schemas.openxmlformats.org/officeDocument/2006/relationships/hyperlink" Target="https://legislature.vermont.gov/statutes/section/18/223/09497" TargetMode="External"/><Relationship Id="rId30" Type="http://schemas.openxmlformats.org/officeDocument/2006/relationships/hyperlink" Target="https://legislature.vermont.gov/statutes/section/09/139/04502" TargetMode="External"/><Relationship Id="rId35" Type="http://schemas.openxmlformats.org/officeDocument/2006/relationships/hyperlink" Target="https://legislature.vermont.gov/statutes/section/09/139/04502" TargetMode="External"/><Relationship Id="rId43" Type="http://schemas.openxmlformats.org/officeDocument/2006/relationships/hyperlink" Target="https://legislature.vermont.gov/statutes/section/17/051/02537a" TargetMode="External"/><Relationship Id="rId48" Type="http://schemas.openxmlformats.org/officeDocument/2006/relationships/hyperlink" Target="https://legislature.vermont.gov/statutes/section/33/049/04913" TargetMode="External"/><Relationship Id="rId56" Type="http://schemas.openxmlformats.org/officeDocument/2006/relationships/hyperlink" Target="https://legislature.vermont.gov/statutes/section/16/025/01123" TargetMode="External"/><Relationship Id="rId64" Type="http://schemas.openxmlformats.org/officeDocument/2006/relationships/hyperlink" Target="https://legislature.vermont.gov/statutes/section/09/139/04502" TargetMode="External"/><Relationship Id="rId69" Type="http://schemas.openxmlformats.org/officeDocument/2006/relationships/hyperlink" Target="https://legislature.vermont.gov/statutes/section/18/021/01122" TargetMode="External"/><Relationship Id="rId8" Type="http://schemas.openxmlformats.org/officeDocument/2006/relationships/hyperlink" Target="https://legislature.vermont.gov/statutes/section/09/139/04502" TargetMode="External"/><Relationship Id="rId51" Type="http://schemas.openxmlformats.org/officeDocument/2006/relationships/hyperlink" Target="https://legislature.vermont.gov/statutes/section/18/105/05144" TargetMode="External"/><Relationship Id="rId3" Type="http://schemas.openxmlformats.org/officeDocument/2006/relationships/hyperlink" Target="https://legislature.vermont.gov/statutes/section/18/223/09497" TargetMode="External"/><Relationship Id="rId12" Type="http://schemas.openxmlformats.org/officeDocument/2006/relationships/hyperlink" Target="https://legislature.vermont.gov/statutes/section/07/021/00658" TargetMode="External"/><Relationship Id="rId17" Type="http://schemas.openxmlformats.org/officeDocument/2006/relationships/hyperlink" Target="https://legislature.vermont.gov/statutes/section/09/139/04502" TargetMode="External"/><Relationship Id="rId25" Type="http://schemas.openxmlformats.org/officeDocument/2006/relationships/hyperlink" Target="https://legislature.vermont.gov/statutes/section/17/051/02537a" TargetMode="External"/><Relationship Id="rId33" Type="http://schemas.openxmlformats.org/officeDocument/2006/relationships/hyperlink" Target="https://legislature.vermont.gov/statutes/section/07/021/00656" TargetMode="External"/><Relationship Id="rId38" Type="http://schemas.openxmlformats.org/officeDocument/2006/relationships/hyperlink" Target="https://legislature.vermont.gov/statutes/section/18/021/01122" TargetMode="External"/><Relationship Id="rId46" Type="http://schemas.openxmlformats.org/officeDocument/2006/relationships/hyperlink" Target="https://legislature.vermont.gov/statutes/section/08/107/04099c" TargetMode="External"/><Relationship Id="rId59" Type="http://schemas.openxmlformats.org/officeDocument/2006/relationships/hyperlink" Target="https://education.vermont.gov/" TargetMode="External"/><Relationship Id="rId67" Type="http://schemas.openxmlformats.org/officeDocument/2006/relationships/hyperlink" Target="https://legislature.vermont.gov/statutes/section/09/139/04502" TargetMode="External"/><Relationship Id="rId20" Type="http://schemas.openxmlformats.org/officeDocument/2006/relationships/hyperlink" Target="https://education.vermont.gov/" TargetMode="External"/><Relationship Id="rId41" Type="http://schemas.openxmlformats.org/officeDocument/2006/relationships/hyperlink" Target="https://legislature.vermont.gov/statutes/section/16/025/01123" TargetMode="External"/><Relationship Id="rId54" Type="http://schemas.openxmlformats.org/officeDocument/2006/relationships/hyperlink" Target="https://legislature.vermont.gov/statutes/section/09/139/04502" TargetMode="External"/><Relationship Id="rId62" Type="http://schemas.openxmlformats.org/officeDocument/2006/relationships/hyperlink" Target="https://legislature.vermont.gov/statutes/section/18/223/09497" TargetMode="External"/><Relationship Id="rId1" Type="http://schemas.openxmlformats.org/officeDocument/2006/relationships/hyperlink" Target="https://legislature.vermont.gov/statutes/section/17/051/02537a" TargetMode="External"/><Relationship Id="rId6" Type="http://schemas.openxmlformats.org/officeDocument/2006/relationships/hyperlink" Target="https://legislature.vermont.gov/statutes/section/08/107/04099c" TargetMode="External"/><Relationship Id="rId15" Type="http://schemas.openxmlformats.org/officeDocument/2006/relationships/hyperlink" Target="https://legislature.vermont.gov/statutes/section/09/139/04502" TargetMode="External"/><Relationship Id="rId23" Type="http://schemas.openxmlformats.org/officeDocument/2006/relationships/hyperlink" Target="https://legislature.vermont.gov/statutes/section/16/001/00134" TargetMode="External"/><Relationship Id="rId28" Type="http://schemas.openxmlformats.org/officeDocument/2006/relationships/hyperlink" Target="https://legislature.vermont.gov/statutes/section/08/107/04099c" TargetMode="External"/><Relationship Id="rId36" Type="http://schemas.openxmlformats.org/officeDocument/2006/relationships/hyperlink" Target="https://legislature.vermont.gov/statutes/section/09/139/04502" TargetMode="External"/><Relationship Id="rId49" Type="http://schemas.openxmlformats.org/officeDocument/2006/relationships/hyperlink" Target="https://legislature.vermont.gov/statutes/section/07/021/00658" TargetMode="External"/><Relationship Id="rId57" Type="http://schemas.openxmlformats.org/officeDocument/2006/relationships/hyperlink" Target="https://education.vermont.gov/" TargetMode="External"/><Relationship Id="rId10" Type="http://schemas.openxmlformats.org/officeDocument/2006/relationships/hyperlink" Target="https://legislature.vermont.gov/statutes/section/08/200/10403" TargetMode="External"/><Relationship Id="rId31" Type="http://schemas.openxmlformats.org/officeDocument/2006/relationships/hyperlink" Target="https://legislature.vermont.gov/statutes/section/33/049/04913" TargetMode="External"/><Relationship Id="rId44" Type="http://schemas.openxmlformats.org/officeDocument/2006/relationships/hyperlink" Target="https://legislature.vermont.gov/statutes/section/18/105/05144" TargetMode="External"/><Relationship Id="rId52" Type="http://schemas.openxmlformats.org/officeDocument/2006/relationships/hyperlink" Target="https://legislature.vermont.gov/statutes/section/09/139/04502" TargetMode="External"/><Relationship Id="rId60" Type="http://schemas.openxmlformats.org/officeDocument/2006/relationships/hyperlink" Target="https://legislature.vermont.gov/statutes/section/17/051/02537a" TargetMode="External"/><Relationship Id="rId65" Type="http://schemas.openxmlformats.org/officeDocument/2006/relationships/hyperlink" Target="https://legislature.vermont.gov/statutes/section/18/105/05144" TargetMode="External"/><Relationship Id="rId4" Type="http://schemas.openxmlformats.org/officeDocument/2006/relationships/hyperlink" Target="https://legislature.vermont.gov/statutes/section/18/113/05285" TargetMode="External"/><Relationship Id="rId9" Type="http://schemas.openxmlformats.org/officeDocument/2006/relationships/hyperlink" Target="https://legislature.vermont.gov/statutes/section/08/200/10403" TargetMode="External"/><Relationship Id="rId13" Type="http://schemas.openxmlformats.org/officeDocument/2006/relationships/hyperlink" Target="https://legislature.vermont.gov/statutes/section/07/021/00656" TargetMode="External"/><Relationship Id="rId18" Type="http://schemas.openxmlformats.org/officeDocument/2006/relationships/hyperlink" Target="https://legislature.vermont.gov/statutes/section/18/021/01122" TargetMode="External"/><Relationship Id="rId39" Type="http://schemas.openxmlformats.org/officeDocument/2006/relationships/hyperlink" Target="https://legislature.vermont.gov/statutes/section/16/025/01123" TargetMode="External"/><Relationship Id="rId34" Type="http://schemas.openxmlformats.org/officeDocument/2006/relationships/hyperlink" Target="https://legislature.vermont.gov/statutes/section/18/105/05144" TargetMode="External"/><Relationship Id="rId50" Type="http://schemas.openxmlformats.org/officeDocument/2006/relationships/hyperlink" Target="https://legislature.vermont.gov/statutes/section/07/021/00656" TargetMode="External"/><Relationship Id="rId55" Type="http://schemas.openxmlformats.org/officeDocument/2006/relationships/hyperlink" Target="https://legislature.vermont.gov/statutes/section/18/021/01122"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law.lis.virginia.gov/admincode/title8/agency20/chapter730/section10/" TargetMode="External"/><Relationship Id="rId21" Type="http://schemas.openxmlformats.org/officeDocument/2006/relationships/hyperlink" Target="https://law.lis.virginia.gov/vacode/title4.1/chapter3/section4.1-306/" TargetMode="External"/><Relationship Id="rId42" Type="http://schemas.openxmlformats.org/officeDocument/2006/relationships/hyperlink" Target="https://law.lis.virginia.gov/vacode/32.1-134/" TargetMode="External"/><Relationship Id="rId47" Type="http://schemas.openxmlformats.org/officeDocument/2006/relationships/hyperlink" Target="https://law.lis.virginia.gov/vacode/title4.1/chapter3/section4.1-306/" TargetMode="External"/><Relationship Id="rId63" Type="http://schemas.openxmlformats.org/officeDocument/2006/relationships/hyperlink" Target="https://law.lis.virginia.gov/vacode/32.1-134/" TargetMode="External"/><Relationship Id="rId68" Type="http://schemas.openxmlformats.org/officeDocument/2006/relationships/hyperlink" Target="https://law.lis.virginia.gov/vacode/38.2-3407.5:1/" TargetMode="External"/><Relationship Id="rId84" Type="http://schemas.openxmlformats.org/officeDocument/2006/relationships/hyperlink" Target="https://law.lis.virginia.gov/vacode/32.1-134/" TargetMode="External"/><Relationship Id="rId89" Type="http://schemas.openxmlformats.org/officeDocument/2006/relationships/hyperlink" Target="https://law.lis.virginia.gov/vacode/32.1-134/" TargetMode="External"/><Relationship Id="rId16" Type="http://schemas.openxmlformats.org/officeDocument/2006/relationships/hyperlink" Target="https://law.lis.virginia.gov/vacode/title54.1/chapter35/section54.1-3505.1/" TargetMode="External"/><Relationship Id="rId11" Type="http://schemas.openxmlformats.org/officeDocument/2006/relationships/hyperlink" Target="https://law.lis.virginia.gov/vacode/32.1-134/" TargetMode="External"/><Relationship Id="rId32" Type="http://schemas.openxmlformats.org/officeDocument/2006/relationships/hyperlink" Target="https://law.lis.virginia.gov/vacode/18.2-75/" TargetMode="External"/><Relationship Id="rId37" Type="http://schemas.openxmlformats.org/officeDocument/2006/relationships/hyperlink" Target="https://law.lis.virginia.gov/vacode/18.2-75/" TargetMode="External"/><Relationship Id="rId53" Type="http://schemas.openxmlformats.org/officeDocument/2006/relationships/hyperlink" Target="https://www.doe.virginia.gov/programs-services/student-services/attendance-school-engagement" TargetMode="External"/><Relationship Id="rId58" Type="http://schemas.openxmlformats.org/officeDocument/2006/relationships/hyperlink" Target="https://law.lis.virginia.gov/vacode/18.2-75/" TargetMode="External"/><Relationship Id="rId74" Type="http://schemas.openxmlformats.org/officeDocument/2006/relationships/hyperlink" Target="https://law.lis.virginia.gov/admincode/title8/agency20/chapter730/section10/" TargetMode="External"/><Relationship Id="rId79" Type="http://schemas.openxmlformats.org/officeDocument/2006/relationships/hyperlink" Target="https://law.lis.virginia.gov/vacode/18.2-75/" TargetMode="External"/><Relationship Id="rId5" Type="http://schemas.openxmlformats.org/officeDocument/2006/relationships/hyperlink" Target="https://law.lis.virginia.gov/vacode/18.2-75/" TargetMode="External"/><Relationship Id="rId90" Type="http://schemas.openxmlformats.org/officeDocument/2006/relationships/hyperlink" Target="https://law.lis.virginia.gov/vacode/38.2-3407.5:1/" TargetMode="External"/><Relationship Id="rId14" Type="http://schemas.openxmlformats.org/officeDocument/2006/relationships/hyperlink" Target="https://law.lis.virginia.gov/vacode/32.1-134/" TargetMode="External"/><Relationship Id="rId22" Type="http://schemas.openxmlformats.org/officeDocument/2006/relationships/hyperlink" Target="https://law.lis.virginia.gov/vacode/title4.1/chapter3/section4.1-305/" TargetMode="External"/><Relationship Id="rId27" Type="http://schemas.openxmlformats.org/officeDocument/2006/relationships/hyperlink" Target="https://www.doe.virginia.gov/programs-services/student-services/attendance-school-engagement" TargetMode="External"/><Relationship Id="rId30" Type="http://schemas.openxmlformats.org/officeDocument/2006/relationships/hyperlink" Target="https://law.lis.virginia.gov/vacode/57-2.02/" TargetMode="External"/><Relationship Id="rId35" Type="http://schemas.openxmlformats.org/officeDocument/2006/relationships/hyperlink" Target="https://law.lis.virginia.gov/vacode/18.2-75/" TargetMode="External"/><Relationship Id="rId43" Type="http://schemas.openxmlformats.org/officeDocument/2006/relationships/hyperlink" Target="https://law.lis.virginia.gov/vacode/32.1-134/" TargetMode="External"/><Relationship Id="rId48" Type="http://schemas.openxmlformats.org/officeDocument/2006/relationships/hyperlink" Target="https://law.lis.virginia.gov/vacode/title4.1/chapter3/section4.1-305/" TargetMode="External"/><Relationship Id="rId56" Type="http://schemas.openxmlformats.org/officeDocument/2006/relationships/hyperlink" Target="https://law.lis.virginia.gov/vacode/18.2-75/" TargetMode="External"/><Relationship Id="rId64" Type="http://schemas.openxmlformats.org/officeDocument/2006/relationships/hyperlink" Target="https://law.lis.virginia.gov/vacode/32.1-134/" TargetMode="External"/><Relationship Id="rId69" Type="http://schemas.openxmlformats.org/officeDocument/2006/relationships/hyperlink" Target="https://law.lis.virginia.gov/vacode/title63.2/chapter15/section63.2-1509/" TargetMode="External"/><Relationship Id="rId77" Type="http://schemas.openxmlformats.org/officeDocument/2006/relationships/hyperlink" Target="https://law.lis.virginia.gov/vacode/18.2-75/" TargetMode="External"/><Relationship Id="rId8" Type="http://schemas.openxmlformats.org/officeDocument/2006/relationships/hyperlink" Target="https://law.lis.virginia.gov/vacode/18.2-75/" TargetMode="External"/><Relationship Id="rId51" Type="http://schemas.openxmlformats.org/officeDocument/2006/relationships/hyperlink" Target="https://law.lis.virginia.gov/vacode/22.1-254/" TargetMode="External"/><Relationship Id="rId72" Type="http://schemas.openxmlformats.org/officeDocument/2006/relationships/hyperlink" Target="https://law.lis.virginia.gov/vacode/22.1-271.2/" TargetMode="External"/><Relationship Id="rId80" Type="http://schemas.openxmlformats.org/officeDocument/2006/relationships/hyperlink" Target="https://law.lis.virginia.gov/vacode/18.2-75/" TargetMode="External"/><Relationship Id="rId85" Type="http://schemas.openxmlformats.org/officeDocument/2006/relationships/hyperlink" Target="https://law.lis.virginia.gov/vacode/32.1-134/" TargetMode="External"/><Relationship Id="rId3" Type="http://schemas.openxmlformats.org/officeDocument/2006/relationships/hyperlink" Target="https://law.lis.virginia.gov/vacode/18.2-75/" TargetMode="External"/><Relationship Id="rId12" Type="http://schemas.openxmlformats.org/officeDocument/2006/relationships/hyperlink" Target="https://law.lis.virginia.gov/vacode/32.1-134/" TargetMode="External"/><Relationship Id="rId17" Type="http://schemas.openxmlformats.org/officeDocument/2006/relationships/hyperlink" Target="https://law.lis.virginia.gov/vacode/38.2-3407.5:1/" TargetMode="External"/><Relationship Id="rId25" Type="http://schemas.openxmlformats.org/officeDocument/2006/relationships/hyperlink" Target="https://law.lis.virginia.gov/vacode/22.1-254/" TargetMode="External"/><Relationship Id="rId33" Type="http://schemas.openxmlformats.org/officeDocument/2006/relationships/hyperlink" Target="https://law.lis.virginia.gov/vacode/18.2-75/" TargetMode="External"/><Relationship Id="rId38" Type="http://schemas.openxmlformats.org/officeDocument/2006/relationships/hyperlink" Target="https://law.lis.virginia.gov/vacode/18.2-75/" TargetMode="External"/><Relationship Id="rId46" Type="http://schemas.openxmlformats.org/officeDocument/2006/relationships/hyperlink" Target="https://law.lis.virginia.gov/vacode/title63.2/chapter15/section63.2-1509/" TargetMode="External"/><Relationship Id="rId59" Type="http://schemas.openxmlformats.org/officeDocument/2006/relationships/hyperlink" Target="https://law.lis.virginia.gov/vacode/18.2-75/" TargetMode="External"/><Relationship Id="rId67" Type="http://schemas.openxmlformats.org/officeDocument/2006/relationships/hyperlink" Target="https://law.lis.virginia.gov/vacode/32.1-134/" TargetMode="External"/><Relationship Id="rId20" Type="http://schemas.openxmlformats.org/officeDocument/2006/relationships/hyperlink" Target="https://law.lis.virginia.gov/vacode/title63.2/chapter15/section63.2-1509/" TargetMode="External"/><Relationship Id="rId41" Type="http://schemas.openxmlformats.org/officeDocument/2006/relationships/hyperlink" Target="https://law.lis.virginia.gov/vacode/32.1-134/" TargetMode="External"/><Relationship Id="rId54" Type="http://schemas.openxmlformats.org/officeDocument/2006/relationships/hyperlink" Target="https://law.lis.virginia.gov/vacode/57-2.02/" TargetMode="External"/><Relationship Id="rId62" Type="http://schemas.openxmlformats.org/officeDocument/2006/relationships/hyperlink" Target="https://law.lis.virginia.gov/vacode/32.1-134/" TargetMode="External"/><Relationship Id="rId70" Type="http://schemas.openxmlformats.org/officeDocument/2006/relationships/hyperlink" Target="https://law.lis.virginia.gov/vacode/title4.1/chapter3/section4.1-306/" TargetMode="External"/><Relationship Id="rId75" Type="http://schemas.openxmlformats.org/officeDocument/2006/relationships/hyperlink" Target="https://www.doe.virginia.gov/programs-services/student-services/attendance-school-engagement" TargetMode="External"/><Relationship Id="rId83" Type="http://schemas.openxmlformats.org/officeDocument/2006/relationships/hyperlink" Target="https://law.lis.virginia.gov/vacode/18.2-75/" TargetMode="External"/><Relationship Id="rId88" Type="http://schemas.openxmlformats.org/officeDocument/2006/relationships/hyperlink" Target="https://law.lis.virginia.gov/vacode/32.1-134/" TargetMode="External"/><Relationship Id="rId91" Type="http://schemas.openxmlformats.org/officeDocument/2006/relationships/hyperlink" Target="https://law.lis.virginia.gov/vacode/22.1-271.2/" TargetMode="External"/><Relationship Id="rId1" Type="http://schemas.openxmlformats.org/officeDocument/2006/relationships/hyperlink" Target="https://law.lis.virginia.gov/vacode/57-2.02/" TargetMode="External"/><Relationship Id="rId6" Type="http://schemas.openxmlformats.org/officeDocument/2006/relationships/hyperlink" Target="https://law.lis.virginia.gov/vacode/18.2-75/" TargetMode="External"/><Relationship Id="rId15" Type="http://schemas.openxmlformats.org/officeDocument/2006/relationships/hyperlink" Target="https://law.lis.virginia.gov/vacode/32.1-134/" TargetMode="External"/><Relationship Id="rId23" Type="http://schemas.openxmlformats.org/officeDocument/2006/relationships/hyperlink" Target="https://law.lis.virginia.gov/vacode/title44/chapter3.2/section44-146.17/" TargetMode="External"/><Relationship Id="rId28" Type="http://schemas.openxmlformats.org/officeDocument/2006/relationships/hyperlink" Target="https://law.lis.virginia.gov/vacode/title22.1/chapter13/section22.1-207.2/" TargetMode="External"/><Relationship Id="rId36" Type="http://schemas.openxmlformats.org/officeDocument/2006/relationships/hyperlink" Target="https://law.lis.virginia.gov/vacode/18.2-75/" TargetMode="External"/><Relationship Id="rId49" Type="http://schemas.openxmlformats.org/officeDocument/2006/relationships/hyperlink" Target="https://law.lis.virginia.gov/vacode/title44/chapter3.2/section44-146.17/" TargetMode="External"/><Relationship Id="rId57" Type="http://schemas.openxmlformats.org/officeDocument/2006/relationships/hyperlink" Target="https://law.lis.virginia.gov/vacode/18.2-75/" TargetMode="External"/><Relationship Id="rId10" Type="http://schemas.openxmlformats.org/officeDocument/2006/relationships/hyperlink" Target="https://law.lis.virginia.gov/vacode/32.1-134/" TargetMode="External"/><Relationship Id="rId31" Type="http://schemas.openxmlformats.org/officeDocument/2006/relationships/hyperlink" Target="https://law.lis.virginia.gov/vacode/24.2-700/" TargetMode="External"/><Relationship Id="rId44" Type="http://schemas.openxmlformats.org/officeDocument/2006/relationships/hyperlink" Target="https://law.lis.virginia.gov/vacode/32.1-134/" TargetMode="External"/><Relationship Id="rId52" Type="http://schemas.openxmlformats.org/officeDocument/2006/relationships/hyperlink" Target="https://law.lis.virginia.gov/admincode/title8/agency20/chapter730/section10/" TargetMode="External"/><Relationship Id="rId60" Type="http://schemas.openxmlformats.org/officeDocument/2006/relationships/hyperlink" Target="https://law.lis.virginia.gov/vacode/title18.2/chapter4/section18.2-75/" TargetMode="External"/><Relationship Id="rId65" Type="http://schemas.openxmlformats.org/officeDocument/2006/relationships/hyperlink" Target="https://law.lis.virginia.gov/vacode/32.1-134/" TargetMode="External"/><Relationship Id="rId73" Type="http://schemas.openxmlformats.org/officeDocument/2006/relationships/hyperlink" Target="https://law.lis.virginia.gov/vacode/22.1-254/" TargetMode="External"/><Relationship Id="rId78" Type="http://schemas.openxmlformats.org/officeDocument/2006/relationships/hyperlink" Target="https://law.lis.virginia.gov/vacode/18.2-75/" TargetMode="External"/><Relationship Id="rId81" Type="http://schemas.openxmlformats.org/officeDocument/2006/relationships/hyperlink" Target="https://law.lis.virginia.gov/vacode/18.2-75/" TargetMode="External"/><Relationship Id="rId86" Type="http://schemas.openxmlformats.org/officeDocument/2006/relationships/hyperlink" Target="https://law.lis.virginia.gov/vacode/32.1-134/" TargetMode="External"/><Relationship Id="rId4" Type="http://schemas.openxmlformats.org/officeDocument/2006/relationships/hyperlink" Target="https://law.lis.virginia.gov/vacode/18.2-75/" TargetMode="External"/><Relationship Id="rId9" Type="http://schemas.openxmlformats.org/officeDocument/2006/relationships/hyperlink" Target="https://law.lis.virginia.gov/vacode/18.2-75/" TargetMode="External"/><Relationship Id="rId13" Type="http://schemas.openxmlformats.org/officeDocument/2006/relationships/hyperlink" Target="https://law.lis.virginia.gov/vacode/32.1-134/" TargetMode="External"/><Relationship Id="rId18" Type="http://schemas.openxmlformats.org/officeDocument/2006/relationships/hyperlink" Target="https://law.lis.virginia.gov/vacode/title38.2/chapter5/section38.2-508/" TargetMode="External"/><Relationship Id="rId39" Type="http://schemas.openxmlformats.org/officeDocument/2006/relationships/hyperlink" Target="https://law.lis.virginia.gov/vacode/32.1-134/" TargetMode="External"/><Relationship Id="rId34" Type="http://schemas.openxmlformats.org/officeDocument/2006/relationships/hyperlink" Target="https://law.lis.virginia.gov/vacode/18.2-75/" TargetMode="External"/><Relationship Id="rId50" Type="http://schemas.openxmlformats.org/officeDocument/2006/relationships/hyperlink" Target="https://law.lis.virginia.gov/vacode/22.1-271.2/" TargetMode="External"/><Relationship Id="rId55" Type="http://schemas.openxmlformats.org/officeDocument/2006/relationships/hyperlink" Target="https://law.lis.virginia.gov/vacode/18.2-75/" TargetMode="External"/><Relationship Id="rId76" Type="http://schemas.openxmlformats.org/officeDocument/2006/relationships/hyperlink" Target="https://law.lis.virginia.gov/vacode/57-2.02/" TargetMode="External"/><Relationship Id="rId7" Type="http://schemas.openxmlformats.org/officeDocument/2006/relationships/hyperlink" Target="https://law.lis.virginia.gov/vacode/18.2-75/" TargetMode="External"/><Relationship Id="rId71" Type="http://schemas.openxmlformats.org/officeDocument/2006/relationships/hyperlink" Target="https://law.lis.virginia.gov/vacode/title4.1/chapter3/section4.1-305/" TargetMode="External"/><Relationship Id="rId2" Type="http://schemas.openxmlformats.org/officeDocument/2006/relationships/hyperlink" Target="https://law.lis.virginia.gov/vacode/24.2-700/" TargetMode="External"/><Relationship Id="rId29" Type="http://schemas.openxmlformats.org/officeDocument/2006/relationships/hyperlink" Target="https://law.lis.virginia.gov/vacode/title1/chapter2.1/section1-240.1/" TargetMode="External"/><Relationship Id="rId24" Type="http://schemas.openxmlformats.org/officeDocument/2006/relationships/hyperlink" Target="https://law.lis.virginia.gov/vacode/22.1-271.2/" TargetMode="External"/><Relationship Id="rId40" Type="http://schemas.openxmlformats.org/officeDocument/2006/relationships/hyperlink" Target="https://law.lis.virginia.gov/vacode/32.1-134/" TargetMode="External"/><Relationship Id="rId45" Type="http://schemas.openxmlformats.org/officeDocument/2006/relationships/hyperlink" Target="https://law.lis.virginia.gov/vacode/38.2-3407.5:1/" TargetMode="External"/><Relationship Id="rId66" Type="http://schemas.openxmlformats.org/officeDocument/2006/relationships/hyperlink" Target="https://law.lis.virginia.gov/vacode/32.1-134/" TargetMode="External"/><Relationship Id="rId87" Type="http://schemas.openxmlformats.org/officeDocument/2006/relationships/hyperlink" Target="https://law.lis.virginia.gov/vacode/32.1-134/" TargetMode="External"/><Relationship Id="rId61" Type="http://schemas.openxmlformats.org/officeDocument/2006/relationships/hyperlink" Target="https://law.lis.virginia.gov/vacode/18.2-75/" TargetMode="External"/><Relationship Id="rId82" Type="http://schemas.openxmlformats.org/officeDocument/2006/relationships/hyperlink" Target="https://law.lis.virginia.gov/vacode/18.2-75/" TargetMode="External"/><Relationship Id="rId19" Type="http://schemas.openxmlformats.org/officeDocument/2006/relationships/hyperlink" Target="https://law.lis.virginia.gov/vacode/title38.2/chapter5/section38.2-508/" TargetMode="External"/></Relationships>
</file>

<file path=xl/worksheets/_rels/sheet58.xml.rels><?xml version="1.0" encoding="UTF-8" standalone="yes"?>
<Relationships xmlns="http://schemas.openxmlformats.org/package/2006/relationships"><Relationship Id="rId117" Type="http://schemas.openxmlformats.org/officeDocument/2006/relationships/hyperlink" Target="https://app.leg.wa.gov/RCW/default.aspx?cite=48.43.065" TargetMode="External"/><Relationship Id="rId21" Type="http://schemas.openxmlformats.org/officeDocument/2006/relationships/hyperlink" Target="https://app.leg.wa.gov/RCW/default.aspx?cite=9.02.150" TargetMode="External"/><Relationship Id="rId42" Type="http://schemas.openxmlformats.org/officeDocument/2006/relationships/hyperlink" Target="https://app.leg.wa.gov/RCW/default.aspx?cite=28A.300.475" TargetMode="External"/><Relationship Id="rId63" Type="http://schemas.openxmlformats.org/officeDocument/2006/relationships/hyperlink" Target="https://apps.leg.wa.gov/rcw/default.aspx?cite=26.04.010" TargetMode="External"/><Relationship Id="rId84" Type="http://schemas.openxmlformats.org/officeDocument/2006/relationships/hyperlink" Target="https://app.leg.wa.gov/RCW/default.aspx?cite=9.02.150" TargetMode="External"/><Relationship Id="rId16" Type="http://schemas.openxmlformats.org/officeDocument/2006/relationships/hyperlink" Target="https://app.leg.wa.gov/RCW/default.aspx?cite=9.02.150" TargetMode="External"/><Relationship Id="rId107" Type="http://schemas.openxmlformats.org/officeDocument/2006/relationships/hyperlink" Target="https://app.leg.wa.gov/RCW/default.aspx?cite=28A.210.090" TargetMode="External"/><Relationship Id="rId11" Type="http://schemas.openxmlformats.org/officeDocument/2006/relationships/hyperlink" Target="https://app.leg.wa.gov/RCW/default.aspx?cite=9.02.150" TargetMode="External"/><Relationship Id="rId32" Type="http://schemas.openxmlformats.org/officeDocument/2006/relationships/hyperlink" Target="https://app.leg.wa.gov/RCW/default.aspx?cite=66.44.270" TargetMode="External"/><Relationship Id="rId37" Type="http://schemas.openxmlformats.org/officeDocument/2006/relationships/hyperlink" Target="https://app.leg.wa.gov/RCW/default.aspx?cite=28A.210.090" TargetMode="External"/><Relationship Id="rId53" Type="http://schemas.openxmlformats.org/officeDocument/2006/relationships/hyperlink" Target="https://app.leg.wa.gov/RCW/default.aspx?cite=9.02.150" TargetMode="External"/><Relationship Id="rId58" Type="http://schemas.openxmlformats.org/officeDocument/2006/relationships/hyperlink" Target="https://app.leg.wa.gov/RCW/default.aspx?cite=9.02.150" TargetMode="External"/><Relationship Id="rId74" Type="http://schemas.openxmlformats.org/officeDocument/2006/relationships/hyperlink" Target="https://apps.leg.wa.gov/rcw/default.aspx?cite=28B.137.010" TargetMode="External"/><Relationship Id="rId79" Type="http://schemas.openxmlformats.org/officeDocument/2006/relationships/hyperlink" Target="https://lawatlas.org/datasets/procedural-protections-in-reproductive-health-care-conscience-laws" TargetMode="External"/><Relationship Id="rId102" Type="http://schemas.openxmlformats.org/officeDocument/2006/relationships/hyperlink" Target="https://app.leg.wa.gov/RCW/default.aspx?cite=66.44.270" TargetMode="External"/><Relationship Id="rId123" Type="http://schemas.openxmlformats.org/officeDocument/2006/relationships/hyperlink" Target="https://lawatlas.org/datasets/procedural-protections-in-reproductive-health-care-conscience-laws" TargetMode="External"/><Relationship Id="rId128" Type="http://schemas.openxmlformats.org/officeDocument/2006/relationships/hyperlink" Target="https://app.leg.wa.gov/RCW/default.aspx?cite=9.02.150" TargetMode="External"/><Relationship Id="rId5" Type="http://schemas.openxmlformats.org/officeDocument/2006/relationships/hyperlink" Target="https://app.leg.wa.gov/RCW/default.aspx?cite=9.02.150" TargetMode="External"/><Relationship Id="rId90" Type="http://schemas.openxmlformats.org/officeDocument/2006/relationships/hyperlink" Target="https://app.leg.wa.gov/RCW/default.aspx?cite=9.02.150" TargetMode="External"/><Relationship Id="rId95" Type="http://schemas.openxmlformats.org/officeDocument/2006/relationships/hyperlink" Target="https://app.leg.wa.gov/RCW/default.aspx?cite=9.02.150" TargetMode="External"/><Relationship Id="rId22" Type="http://schemas.openxmlformats.org/officeDocument/2006/relationships/hyperlink" Target="https://app.leg.wa.gov/RCW/default.aspx?cite=9.02.150" TargetMode="External"/><Relationship Id="rId27" Type="http://schemas.openxmlformats.org/officeDocument/2006/relationships/hyperlink" Target="https://apps.leg.wa.gov/rcw/default.aspx?cite=26.04.010" TargetMode="External"/><Relationship Id="rId43" Type="http://schemas.openxmlformats.org/officeDocument/2006/relationships/hyperlink" Target="https://app.leg.wa.gov/wac/default.aspx?cite=110-148-1520" TargetMode="External"/><Relationship Id="rId48" Type="http://schemas.openxmlformats.org/officeDocument/2006/relationships/hyperlink" Target="https://app.leg.wa.gov/RCW/default.aspx?cite=9.02.150" TargetMode="External"/><Relationship Id="rId64" Type="http://schemas.openxmlformats.org/officeDocument/2006/relationships/hyperlink" Target="https://app.leg.wa.gov/RCW/default.aspx?cite=26.44.030" TargetMode="External"/><Relationship Id="rId69" Type="http://schemas.openxmlformats.org/officeDocument/2006/relationships/hyperlink" Target="https://apps.leg.wa.gov/rcw/default.aspx?cite=26.04.010" TargetMode="External"/><Relationship Id="rId113" Type="http://schemas.openxmlformats.org/officeDocument/2006/relationships/hyperlink" Target="https://app.leg.wa.gov/RCW/default.aspx?cite=9.02.150" TargetMode="External"/><Relationship Id="rId118" Type="http://schemas.openxmlformats.org/officeDocument/2006/relationships/hyperlink" Target="https://app.leg.wa.gov/RCW/default.aspx?cite=9.02.150" TargetMode="External"/><Relationship Id="rId134" Type="http://schemas.openxmlformats.org/officeDocument/2006/relationships/hyperlink" Target="https://apps.leg.wa.gov/rcw/default.aspx?cite=26.04.010" TargetMode="External"/><Relationship Id="rId80" Type="http://schemas.openxmlformats.org/officeDocument/2006/relationships/hyperlink" Target="https://app.leg.wa.gov/RCW/default.aspx?cite=9.02.150" TargetMode="External"/><Relationship Id="rId85" Type="http://schemas.openxmlformats.org/officeDocument/2006/relationships/hyperlink" Target="https://app.leg.wa.gov/RCW/default.aspx?cite=9.02.150" TargetMode="External"/><Relationship Id="rId12" Type="http://schemas.openxmlformats.org/officeDocument/2006/relationships/hyperlink" Target="https://app.leg.wa.gov/RCW/default.aspx?cite=9.02.150" TargetMode="External"/><Relationship Id="rId17" Type="http://schemas.openxmlformats.org/officeDocument/2006/relationships/hyperlink" Target="https://app.leg.wa.gov/RCW/default.aspx?cite=9.02.150" TargetMode="External"/><Relationship Id="rId33" Type="http://schemas.openxmlformats.org/officeDocument/2006/relationships/hyperlink" Target="https://apps.leg.wa.gov/rcw/default.aspx?cite=26.04.010" TargetMode="External"/><Relationship Id="rId38" Type="http://schemas.openxmlformats.org/officeDocument/2006/relationships/hyperlink" Target="https://app.leg.wa.gov/rcw/default.aspx?cite=28a.225&amp;full=true&amp;pdf=true/" TargetMode="External"/><Relationship Id="rId59" Type="http://schemas.openxmlformats.org/officeDocument/2006/relationships/hyperlink" Target="https://app.leg.wa.gov/RCW/default.aspx?cite=9.02.150" TargetMode="External"/><Relationship Id="rId103" Type="http://schemas.openxmlformats.org/officeDocument/2006/relationships/hyperlink" Target="https://apps.leg.wa.gov/rcw/default.aspx?cite=26.04.010" TargetMode="External"/><Relationship Id="rId108" Type="http://schemas.openxmlformats.org/officeDocument/2006/relationships/hyperlink" Target="https://app.leg.wa.gov/rcw/default.aspx?cite=28a.225&amp;full=true&amp;pdf=true/" TargetMode="External"/><Relationship Id="rId124" Type="http://schemas.openxmlformats.org/officeDocument/2006/relationships/hyperlink" Target="https://app.leg.wa.gov/RCW/default.aspx?cite=9.02.150" TargetMode="External"/><Relationship Id="rId129" Type="http://schemas.openxmlformats.org/officeDocument/2006/relationships/hyperlink" Target="https://app.leg.wa.gov/RCW/default.aspx?cite=9.02.150" TargetMode="External"/><Relationship Id="rId54" Type="http://schemas.openxmlformats.org/officeDocument/2006/relationships/hyperlink" Target="https://app.leg.wa.gov/RCW/default.aspx?cite=9.02.150" TargetMode="External"/><Relationship Id="rId70" Type="http://schemas.openxmlformats.org/officeDocument/2006/relationships/hyperlink" Target="https://apps.leg.wa.gov/rcw/default.aspx?cite=26.04.010" TargetMode="External"/><Relationship Id="rId75" Type="http://schemas.openxmlformats.org/officeDocument/2006/relationships/hyperlink" Target="https://app.leg.wa.gov/rcw/default.aspx?cite=29A.40.010" TargetMode="External"/><Relationship Id="rId91" Type="http://schemas.openxmlformats.org/officeDocument/2006/relationships/hyperlink" Target="https://lawatlas.org/datasets/procedural-protections-in-reproductive-health-care-conscience-laws" TargetMode="External"/><Relationship Id="rId96" Type="http://schemas.openxmlformats.org/officeDocument/2006/relationships/hyperlink" Target="https://app.leg.wa.gov/RCW/default.aspx?cite=9.02.150" TargetMode="External"/><Relationship Id="rId1" Type="http://schemas.openxmlformats.org/officeDocument/2006/relationships/hyperlink" Target="https://app.leg.wa.gov/rcw/default.aspx?cite=29A.40.010" TargetMode="External"/><Relationship Id="rId6" Type="http://schemas.openxmlformats.org/officeDocument/2006/relationships/hyperlink" Target="https://app.leg.wa.gov/RCW/default.aspx?cite=48.43.065" TargetMode="External"/><Relationship Id="rId23" Type="http://schemas.openxmlformats.org/officeDocument/2006/relationships/hyperlink" Target="https://app.leg.wa.gov/RCW/default.aspx?cite=70.122.060" TargetMode="External"/><Relationship Id="rId28" Type="http://schemas.openxmlformats.org/officeDocument/2006/relationships/hyperlink" Target="https://app.leg.wa.gov/rcw/default.aspx?cite=49.60.178" TargetMode="External"/><Relationship Id="rId49" Type="http://schemas.openxmlformats.org/officeDocument/2006/relationships/hyperlink" Target="https://app.leg.wa.gov/RCW/default.aspx?cite=48.43.065" TargetMode="External"/><Relationship Id="rId114" Type="http://schemas.openxmlformats.org/officeDocument/2006/relationships/hyperlink" Target="https://lawatlas.org/datasets/procedural-protections-in-reproductive-health-care-conscience-laws" TargetMode="External"/><Relationship Id="rId119" Type="http://schemas.openxmlformats.org/officeDocument/2006/relationships/hyperlink" Target="https://app.leg.wa.gov/RCW/default.aspx?cite=9.02.150" TargetMode="External"/><Relationship Id="rId44" Type="http://schemas.openxmlformats.org/officeDocument/2006/relationships/hyperlink" Target="https://app.leg.wa.gov/rcw/default.aspx?cite=29A.40.010" TargetMode="External"/><Relationship Id="rId60" Type="http://schemas.openxmlformats.org/officeDocument/2006/relationships/hyperlink" Target="https://app.leg.wa.gov/WAC/default.aspx?cite=284-43-5020" TargetMode="External"/><Relationship Id="rId65" Type="http://schemas.openxmlformats.org/officeDocument/2006/relationships/hyperlink" Target="https://app.leg.wa.gov/RCW/default.aspx?cite=66.44.270" TargetMode="External"/><Relationship Id="rId81" Type="http://schemas.openxmlformats.org/officeDocument/2006/relationships/hyperlink" Target="https://lawatlas.org/datasets/procedural-protections-in-reproductive-health-care-conscience-laws" TargetMode="External"/><Relationship Id="rId86" Type="http://schemas.openxmlformats.org/officeDocument/2006/relationships/hyperlink" Target="https://app.leg.wa.gov/RCW/default.aspx?cite=9.02.150" TargetMode="External"/><Relationship Id="rId130" Type="http://schemas.openxmlformats.org/officeDocument/2006/relationships/hyperlink" Target="https://app.leg.wa.gov/RCW/default.aspx?cite=9.02.150" TargetMode="External"/><Relationship Id="rId135" Type="http://schemas.openxmlformats.org/officeDocument/2006/relationships/hyperlink" Target="https://apps.leg.wa.gov/rcw/default.aspx?cite=26.04.010" TargetMode="External"/><Relationship Id="rId13" Type="http://schemas.openxmlformats.org/officeDocument/2006/relationships/hyperlink" Target="https://app.leg.wa.gov/RCW/default.aspx?cite=9.02.150" TargetMode="External"/><Relationship Id="rId18" Type="http://schemas.openxmlformats.org/officeDocument/2006/relationships/hyperlink" Target="https://app.leg.wa.gov/RCW/default.aspx?cite=9.02.150" TargetMode="External"/><Relationship Id="rId39" Type="http://schemas.openxmlformats.org/officeDocument/2006/relationships/hyperlink" Target="https://apps.leg.wa.gov/wac/default.aspx?cite=392-401-020" TargetMode="External"/><Relationship Id="rId109" Type="http://schemas.openxmlformats.org/officeDocument/2006/relationships/hyperlink" Target="https://apps.leg.wa.gov/wac/default.aspx?cite=392-401-020" TargetMode="External"/><Relationship Id="rId34" Type="http://schemas.openxmlformats.org/officeDocument/2006/relationships/hyperlink" Target="https://apps.leg.wa.gov/rcw/default.aspx?cite=26.04.010" TargetMode="External"/><Relationship Id="rId50" Type="http://schemas.openxmlformats.org/officeDocument/2006/relationships/hyperlink" Target="https://app.leg.wa.gov/RCW/default.aspx?cite=9.02.150" TargetMode="External"/><Relationship Id="rId55" Type="http://schemas.openxmlformats.org/officeDocument/2006/relationships/hyperlink" Target="https://app.leg.wa.gov/RCW/default.aspx?cite=9.02.150" TargetMode="External"/><Relationship Id="rId76" Type="http://schemas.openxmlformats.org/officeDocument/2006/relationships/hyperlink" Target="https://apps.leg.wa.gov/rcw/default.aspx?cite=26.04.010" TargetMode="External"/><Relationship Id="rId97" Type="http://schemas.openxmlformats.org/officeDocument/2006/relationships/hyperlink" Target="https://app.leg.wa.gov/RCW/default.aspx?cite=9.02.150" TargetMode="External"/><Relationship Id="rId104" Type="http://schemas.openxmlformats.org/officeDocument/2006/relationships/hyperlink" Target="https://apps.leg.wa.gov/rcw/default.aspx?cite=26.04.010" TargetMode="External"/><Relationship Id="rId120" Type="http://schemas.openxmlformats.org/officeDocument/2006/relationships/hyperlink" Target="https://app.leg.wa.gov/RCW/default.aspx?cite=9.02.150" TargetMode="External"/><Relationship Id="rId125" Type="http://schemas.openxmlformats.org/officeDocument/2006/relationships/hyperlink" Target="https://lawatlas.org/datasets/procedural-protections-in-reproductive-health-care-conscience-laws" TargetMode="External"/><Relationship Id="rId7" Type="http://schemas.openxmlformats.org/officeDocument/2006/relationships/hyperlink" Target="https://app.leg.wa.gov/RCW/default.aspx?cite=9.02.150" TargetMode="External"/><Relationship Id="rId71" Type="http://schemas.openxmlformats.org/officeDocument/2006/relationships/hyperlink" Target="https://app.leg.wa.gov/RCW/default.aspx?cite=28A.210.090" TargetMode="External"/><Relationship Id="rId92" Type="http://schemas.openxmlformats.org/officeDocument/2006/relationships/hyperlink" Target="https://app.leg.wa.gov/RCW/default.aspx?cite=9.02.150" TargetMode="External"/><Relationship Id="rId2" Type="http://schemas.openxmlformats.org/officeDocument/2006/relationships/hyperlink" Target="https://apps.leg.wa.gov/rcw/default.aspx?cite=26.04.010" TargetMode="External"/><Relationship Id="rId29" Type="http://schemas.openxmlformats.org/officeDocument/2006/relationships/hyperlink" Target="https://app.leg.wa.gov/rcw/default.aspx?cite=49.60.178" TargetMode="External"/><Relationship Id="rId24" Type="http://schemas.openxmlformats.org/officeDocument/2006/relationships/hyperlink" Target="https://app.leg.wa.gov/WAC/default.aspx?cite=284-43-5020" TargetMode="External"/><Relationship Id="rId40" Type="http://schemas.openxmlformats.org/officeDocument/2006/relationships/hyperlink" Target="https://apps.leg.wa.gov/rcw/default.aspx?cite=28B.137.010" TargetMode="External"/><Relationship Id="rId45" Type="http://schemas.openxmlformats.org/officeDocument/2006/relationships/hyperlink" Target="https://apps.leg.wa.gov/rcw/default.aspx?cite=26.04.010" TargetMode="External"/><Relationship Id="rId66" Type="http://schemas.openxmlformats.org/officeDocument/2006/relationships/hyperlink" Target="https://app.leg.wa.gov/RCW/default.aspx?cite=66.44.270" TargetMode="External"/><Relationship Id="rId87" Type="http://schemas.openxmlformats.org/officeDocument/2006/relationships/hyperlink" Target="https://app.leg.wa.gov/RCW/default.aspx?cite=9.02.150" TargetMode="External"/><Relationship Id="rId110" Type="http://schemas.openxmlformats.org/officeDocument/2006/relationships/hyperlink" Target="https://app.leg.wa.gov/rcw/default.aspx?cite=29A.40.010" TargetMode="External"/><Relationship Id="rId115" Type="http://schemas.openxmlformats.org/officeDocument/2006/relationships/hyperlink" Target="https://app.leg.wa.gov/RCW/default.aspx?cite=9.02.150" TargetMode="External"/><Relationship Id="rId131" Type="http://schemas.openxmlformats.org/officeDocument/2006/relationships/hyperlink" Target="http://app.leg.wa.gov/WAC/default.aspx?cite=284-43-5020" TargetMode="External"/><Relationship Id="rId136" Type="http://schemas.openxmlformats.org/officeDocument/2006/relationships/hyperlink" Target="https://apps.leg.wa.gov/rcw/default.aspx?cite=26.04.010" TargetMode="External"/><Relationship Id="rId61" Type="http://schemas.openxmlformats.org/officeDocument/2006/relationships/hyperlink" Target="https://app.leg.wa.gov/WAC/default.aspx?cite=284-43-5020" TargetMode="External"/><Relationship Id="rId82" Type="http://schemas.openxmlformats.org/officeDocument/2006/relationships/hyperlink" Target="https://app.leg.wa.gov/RCW/default.aspx?cite=48.43.065" TargetMode="External"/><Relationship Id="rId19" Type="http://schemas.openxmlformats.org/officeDocument/2006/relationships/hyperlink" Target="https://app.leg.wa.gov/RCW/default.aspx?cite=9.02.150" TargetMode="External"/><Relationship Id="rId14" Type="http://schemas.openxmlformats.org/officeDocument/2006/relationships/hyperlink" Target="https://app.leg.wa.gov/RCW/default.aspx?cite=9.02.150" TargetMode="External"/><Relationship Id="rId30" Type="http://schemas.openxmlformats.org/officeDocument/2006/relationships/hyperlink" Target="https://app.leg.wa.gov/RCW/default.aspx?cite=26.44.030" TargetMode="External"/><Relationship Id="rId35" Type="http://schemas.openxmlformats.org/officeDocument/2006/relationships/hyperlink" Target="https://apps.leg.wa.gov/rcw/default.aspx?cite=26.04.010" TargetMode="External"/><Relationship Id="rId56" Type="http://schemas.openxmlformats.org/officeDocument/2006/relationships/hyperlink" Target="https://app.leg.wa.gov/RCW/default.aspx?cite=9.02.150" TargetMode="External"/><Relationship Id="rId77" Type="http://schemas.openxmlformats.org/officeDocument/2006/relationships/hyperlink" Target="https://app.leg.wa.gov/RCW/default.aspx?cite=48.43.065" TargetMode="External"/><Relationship Id="rId100" Type="http://schemas.openxmlformats.org/officeDocument/2006/relationships/hyperlink" Target="https://app.leg.wa.gov/RCW/default.aspx?cite=26.44.030" TargetMode="External"/><Relationship Id="rId105" Type="http://schemas.openxmlformats.org/officeDocument/2006/relationships/hyperlink" Target="https://apps.leg.wa.gov/rcw/default.aspx?cite=26.04.010" TargetMode="External"/><Relationship Id="rId126" Type="http://schemas.openxmlformats.org/officeDocument/2006/relationships/hyperlink" Target="https://app.leg.wa.gov/RCW/default.aspx?cite=9.02.150" TargetMode="External"/><Relationship Id="rId8" Type="http://schemas.openxmlformats.org/officeDocument/2006/relationships/hyperlink" Target="https://app.leg.wa.gov/RCW/default.aspx?cite=9.02.150" TargetMode="External"/><Relationship Id="rId51" Type="http://schemas.openxmlformats.org/officeDocument/2006/relationships/hyperlink" Target="https://app.leg.wa.gov/RCW/default.aspx?cite=9.02.150" TargetMode="External"/><Relationship Id="rId72" Type="http://schemas.openxmlformats.org/officeDocument/2006/relationships/hyperlink" Target="https://app.leg.wa.gov/rcw/default.aspx?cite=28a.225&amp;full=true&amp;pdf=true/" TargetMode="External"/><Relationship Id="rId93" Type="http://schemas.openxmlformats.org/officeDocument/2006/relationships/hyperlink" Target="https://lawatlas.org/datasets/procedural-protections-in-reproductive-health-care-conscience-laws" TargetMode="External"/><Relationship Id="rId98" Type="http://schemas.openxmlformats.org/officeDocument/2006/relationships/hyperlink" Target="http://app.leg.wa.gov/WAC/default.aspx?cite=284-43-5020" TargetMode="External"/><Relationship Id="rId121" Type="http://schemas.openxmlformats.org/officeDocument/2006/relationships/hyperlink" Target="https://app.leg.wa.gov/RCW/default.aspx?cite=9.02.150" TargetMode="External"/><Relationship Id="rId3" Type="http://schemas.openxmlformats.org/officeDocument/2006/relationships/hyperlink" Target="https://app.leg.wa.gov/RCW/default.aspx?cite=48.43.065" TargetMode="External"/><Relationship Id="rId25" Type="http://schemas.openxmlformats.org/officeDocument/2006/relationships/hyperlink" Target="https://app.leg.wa.gov/WAC/default.aspx?cite=284-43-5020" TargetMode="External"/><Relationship Id="rId46" Type="http://schemas.openxmlformats.org/officeDocument/2006/relationships/hyperlink" Target="https://app.leg.wa.gov/RCW/default.aspx?cite=48.43.065" TargetMode="External"/><Relationship Id="rId67" Type="http://schemas.openxmlformats.org/officeDocument/2006/relationships/hyperlink" Target="https://apps.leg.wa.gov/rcw/default.aspx?cite=26.04.010" TargetMode="External"/><Relationship Id="rId116" Type="http://schemas.openxmlformats.org/officeDocument/2006/relationships/hyperlink" Target="https://lawatlas.org/datasets/procedural-protections-in-reproductive-health-care-conscience-laws" TargetMode="External"/><Relationship Id="rId137" Type="http://schemas.openxmlformats.org/officeDocument/2006/relationships/hyperlink" Target="https://app.leg.wa.gov/RCW/default.aspx?cite=28A.210.090" TargetMode="External"/><Relationship Id="rId20" Type="http://schemas.openxmlformats.org/officeDocument/2006/relationships/hyperlink" Target="https://app.leg.wa.gov/RCW/default.aspx?cite=9.02.150" TargetMode="External"/><Relationship Id="rId41" Type="http://schemas.openxmlformats.org/officeDocument/2006/relationships/hyperlink" Target="https://app.leg.wa.gov/rcw/default.aspx?cite=28A.320.140" TargetMode="External"/><Relationship Id="rId62" Type="http://schemas.openxmlformats.org/officeDocument/2006/relationships/hyperlink" Target="https://app.leg.wa.gov/WAC/default.aspx?cite=284-43-5020" TargetMode="External"/><Relationship Id="rId83" Type="http://schemas.openxmlformats.org/officeDocument/2006/relationships/hyperlink" Target="https://lawatlas.org/datasets/procedural-protections-in-reproductive-health-care-conscience-laws" TargetMode="External"/><Relationship Id="rId88" Type="http://schemas.openxmlformats.org/officeDocument/2006/relationships/hyperlink" Target="https://app.leg.wa.gov/RCW/default.aspx?cite=9.02.150" TargetMode="External"/><Relationship Id="rId111" Type="http://schemas.openxmlformats.org/officeDocument/2006/relationships/hyperlink" Target="https://apps.leg.wa.gov/rcw/default.aspx?cite=26.04.010" TargetMode="External"/><Relationship Id="rId132" Type="http://schemas.openxmlformats.org/officeDocument/2006/relationships/hyperlink" Target="https://apps.leg.wa.gov/rcw/default.aspx?cite=26.04.010" TargetMode="External"/><Relationship Id="rId15" Type="http://schemas.openxmlformats.org/officeDocument/2006/relationships/hyperlink" Target="https://app.leg.wa.gov/RCW/default.aspx?cite=9.02.150" TargetMode="External"/><Relationship Id="rId36" Type="http://schemas.openxmlformats.org/officeDocument/2006/relationships/hyperlink" Target="https://apps.leg.wa.gov/rcw/default.aspx?cite=26.04.010" TargetMode="External"/><Relationship Id="rId57" Type="http://schemas.openxmlformats.org/officeDocument/2006/relationships/hyperlink" Target="https://app.leg.wa.gov/RCW/default.aspx?cite=9.02.150" TargetMode="External"/><Relationship Id="rId106" Type="http://schemas.openxmlformats.org/officeDocument/2006/relationships/hyperlink" Target="https://apps.leg.wa.gov/rcw/default.aspx?cite=26.04.010" TargetMode="External"/><Relationship Id="rId127" Type="http://schemas.openxmlformats.org/officeDocument/2006/relationships/hyperlink" Target="https://lawatlas.org/datasets/procedural-protections-in-reproductive-health-care-conscience-laws" TargetMode="External"/><Relationship Id="rId10" Type="http://schemas.openxmlformats.org/officeDocument/2006/relationships/hyperlink" Target="https://app.leg.wa.gov/RCW/default.aspx?cite=9.02.150" TargetMode="External"/><Relationship Id="rId31" Type="http://schemas.openxmlformats.org/officeDocument/2006/relationships/hyperlink" Target="https://app.leg.wa.gov/RCW/default.aspx?cite=66.44.270" TargetMode="External"/><Relationship Id="rId52" Type="http://schemas.openxmlformats.org/officeDocument/2006/relationships/hyperlink" Target="https://app.leg.wa.gov/RCW/default.aspx?cite=9.02.150" TargetMode="External"/><Relationship Id="rId73" Type="http://schemas.openxmlformats.org/officeDocument/2006/relationships/hyperlink" Target="https://apps.leg.wa.gov/wac/default.aspx?cite=392-401-020" TargetMode="External"/><Relationship Id="rId78" Type="http://schemas.openxmlformats.org/officeDocument/2006/relationships/hyperlink" Target="https://app.leg.wa.gov/RCW/default.aspx?cite=9.02.150" TargetMode="External"/><Relationship Id="rId94" Type="http://schemas.openxmlformats.org/officeDocument/2006/relationships/hyperlink" Target="https://app.leg.wa.gov/RCW/default.aspx?cite=9.02.150" TargetMode="External"/><Relationship Id="rId99" Type="http://schemas.openxmlformats.org/officeDocument/2006/relationships/hyperlink" Target="https://apps.leg.wa.gov/rcw/default.aspx?cite=26.04.010" TargetMode="External"/><Relationship Id="rId101" Type="http://schemas.openxmlformats.org/officeDocument/2006/relationships/hyperlink" Target="https://app.leg.wa.gov/RCW/default.aspx?cite=66.44.270" TargetMode="External"/><Relationship Id="rId122" Type="http://schemas.openxmlformats.org/officeDocument/2006/relationships/hyperlink" Target="https://app.leg.wa.gov/RCW/default.aspx?cite=9.02.150" TargetMode="External"/><Relationship Id="rId4" Type="http://schemas.openxmlformats.org/officeDocument/2006/relationships/hyperlink" Target="https://app.leg.wa.gov/RCW/default.aspx?cite=9.02.150" TargetMode="External"/><Relationship Id="rId9" Type="http://schemas.openxmlformats.org/officeDocument/2006/relationships/hyperlink" Target="https://app.leg.wa.gov/RCW/default.aspx?cite=9.02.150" TargetMode="External"/><Relationship Id="rId26" Type="http://schemas.openxmlformats.org/officeDocument/2006/relationships/hyperlink" Target="https://app.leg.wa.gov/WAC/default.aspx?cite=284-43-5020" TargetMode="External"/><Relationship Id="rId47" Type="http://schemas.openxmlformats.org/officeDocument/2006/relationships/hyperlink" Target="https://app.leg.wa.gov/RCW/default.aspx?cite=9.02.150" TargetMode="External"/><Relationship Id="rId68" Type="http://schemas.openxmlformats.org/officeDocument/2006/relationships/hyperlink" Target="https://apps.leg.wa.gov/rcw/default.aspx?cite=26.04.010" TargetMode="External"/><Relationship Id="rId89" Type="http://schemas.openxmlformats.org/officeDocument/2006/relationships/hyperlink" Target="https://lawatlas.org/datasets/procedural-protections-in-reproductive-health-care-conscience-laws" TargetMode="External"/><Relationship Id="rId112" Type="http://schemas.openxmlformats.org/officeDocument/2006/relationships/hyperlink" Target="https://app.leg.wa.gov/RCW/default.aspx?cite=48.43.065" TargetMode="External"/><Relationship Id="rId133" Type="http://schemas.openxmlformats.org/officeDocument/2006/relationships/hyperlink" Target="https://apps.leg.wa.gov/rcw/default.aspx?cite=26.04.010"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code.wvlegislature.gov/35-1A-1/" TargetMode="External"/><Relationship Id="rId117" Type="http://schemas.openxmlformats.org/officeDocument/2006/relationships/hyperlink" Target="https://code.wvlegislature.gov/33-16E-7/" TargetMode="External"/><Relationship Id="rId21" Type="http://schemas.openxmlformats.org/officeDocument/2006/relationships/hyperlink" Target="https://code.wvlegislature.gov/16-2B-4/" TargetMode="External"/><Relationship Id="rId42" Type="http://schemas.openxmlformats.org/officeDocument/2006/relationships/hyperlink" Target="https://code.wvlegislature.gov/16-2F-7/" TargetMode="External"/><Relationship Id="rId47" Type="http://schemas.openxmlformats.org/officeDocument/2006/relationships/hyperlink" Target="https://code.wvlegislature.gov/16-11-1/" TargetMode="External"/><Relationship Id="rId63" Type="http://schemas.openxmlformats.org/officeDocument/2006/relationships/hyperlink" Target="https://wvde.us/" TargetMode="External"/><Relationship Id="rId68" Type="http://schemas.openxmlformats.org/officeDocument/2006/relationships/hyperlink" Target="https://code.wvlegislature.gov/16-2F-7/" TargetMode="External"/><Relationship Id="rId84" Type="http://schemas.openxmlformats.org/officeDocument/2006/relationships/hyperlink" Target="https://code.wvlegislature.gov/16-2B-4/" TargetMode="External"/><Relationship Id="rId89" Type="http://schemas.openxmlformats.org/officeDocument/2006/relationships/hyperlink" Target="https://code.wvlegislature.gov/49-2-811/" TargetMode="External"/><Relationship Id="rId112" Type="http://schemas.openxmlformats.org/officeDocument/2006/relationships/hyperlink" Target="https://code.wvlegislature.gov/16-2B-4/" TargetMode="External"/><Relationship Id="rId16" Type="http://schemas.openxmlformats.org/officeDocument/2006/relationships/hyperlink" Target="https://code.wvlegislature.gov/16-2B-4/" TargetMode="External"/><Relationship Id="rId107" Type="http://schemas.openxmlformats.org/officeDocument/2006/relationships/hyperlink" Target="https://code.wvlegislature.gov/16-11-1/" TargetMode="External"/><Relationship Id="rId11" Type="http://schemas.openxmlformats.org/officeDocument/2006/relationships/hyperlink" Target="https://code.wvlegislature.gov/16-11-1/" TargetMode="External"/><Relationship Id="rId32" Type="http://schemas.openxmlformats.org/officeDocument/2006/relationships/hyperlink" Target="https://code.wvlegislature.gov/18-33-5/" TargetMode="External"/><Relationship Id="rId37" Type="http://schemas.openxmlformats.org/officeDocument/2006/relationships/hyperlink" Target="https://code.wvlegislature.gov/16-2F-7/" TargetMode="External"/><Relationship Id="rId53" Type="http://schemas.openxmlformats.org/officeDocument/2006/relationships/hyperlink" Target="https://code.wvlegislature.gov/16-2B-4/" TargetMode="External"/><Relationship Id="rId58" Type="http://schemas.openxmlformats.org/officeDocument/2006/relationships/hyperlink" Target="https://code.wvlegislature.gov/60-3-22a/" TargetMode="External"/><Relationship Id="rId74" Type="http://schemas.openxmlformats.org/officeDocument/2006/relationships/hyperlink" Target="https://code.wvlegislature.gov/16-2F-7/" TargetMode="External"/><Relationship Id="rId79" Type="http://schemas.openxmlformats.org/officeDocument/2006/relationships/hyperlink" Target="http://www.wvlegislature.gov/wvcode/code.cfm?chap=16&amp;art=11" TargetMode="External"/><Relationship Id="rId102" Type="http://schemas.openxmlformats.org/officeDocument/2006/relationships/hyperlink" Target="https://code.wvlegislature.gov/16-2F-7/" TargetMode="External"/><Relationship Id="rId5" Type="http://schemas.openxmlformats.org/officeDocument/2006/relationships/hyperlink" Target="https://code.wvlegislature.gov/16-2F-7/" TargetMode="External"/><Relationship Id="rId90" Type="http://schemas.openxmlformats.org/officeDocument/2006/relationships/hyperlink" Target="https://code.wvlegislature.gov/60-3-22a/" TargetMode="External"/><Relationship Id="rId95" Type="http://schemas.openxmlformats.org/officeDocument/2006/relationships/hyperlink" Target="https://code.wvlegislature.gov/18-8-1/" TargetMode="External"/><Relationship Id="rId22" Type="http://schemas.openxmlformats.org/officeDocument/2006/relationships/hyperlink" Target="https://code.wvlegislature.gov/33-16E-7/" TargetMode="External"/><Relationship Id="rId27" Type="http://schemas.openxmlformats.org/officeDocument/2006/relationships/hyperlink" Target="https://code.wvlegislature.gov/16-3-4/" TargetMode="External"/><Relationship Id="rId43" Type="http://schemas.openxmlformats.org/officeDocument/2006/relationships/hyperlink" Target="https://code.wvlegislature.gov/16-2F-7/" TargetMode="External"/><Relationship Id="rId48" Type="http://schemas.openxmlformats.org/officeDocument/2006/relationships/hyperlink" Target="https://code.wvlegislature.gov/16-11-1/" TargetMode="External"/><Relationship Id="rId64" Type="http://schemas.openxmlformats.org/officeDocument/2006/relationships/hyperlink" Target="https://code.wvlegislature.gov/18-8-1/" TargetMode="External"/><Relationship Id="rId69" Type="http://schemas.openxmlformats.org/officeDocument/2006/relationships/hyperlink" Target="https://code.wvlegislature.gov/16-2F-7/" TargetMode="External"/><Relationship Id="rId113" Type="http://schemas.openxmlformats.org/officeDocument/2006/relationships/hyperlink" Target="https://code.wvlegislature.gov/16-2B-4/" TargetMode="External"/><Relationship Id="rId118" Type="http://schemas.openxmlformats.org/officeDocument/2006/relationships/hyperlink" Target="https://code.wvlegislature.gov/16-3-4/" TargetMode="External"/><Relationship Id="rId80" Type="http://schemas.openxmlformats.org/officeDocument/2006/relationships/hyperlink" Target="https://code.wvlegislature.gov/16-11-1/" TargetMode="External"/><Relationship Id="rId85" Type="http://schemas.openxmlformats.org/officeDocument/2006/relationships/hyperlink" Target="https://code.wvlegislature.gov/16-2B-4/" TargetMode="External"/><Relationship Id="rId12" Type="http://schemas.openxmlformats.org/officeDocument/2006/relationships/hyperlink" Target="https://code.wvlegislature.gov/16-11-1/" TargetMode="External"/><Relationship Id="rId17" Type="http://schemas.openxmlformats.org/officeDocument/2006/relationships/hyperlink" Target="https://code.wvlegislature.gov/16-2B-4/" TargetMode="External"/><Relationship Id="rId33" Type="http://schemas.openxmlformats.org/officeDocument/2006/relationships/hyperlink" Target="https://code.wvlegislature.gov/18-2-9/" TargetMode="External"/><Relationship Id="rId38" Type="http://schemas.openxmlformats.org/officeDocument/2006/relationships/hyperlink" Target="https://code.wvlegislature.gov/16-2F-7/" TargetMode="External"/><Relationship Id="rId59" Type="http://schemas.openxmlformats.org/officeDocument/2006/relationships/hyperlink" Target="https://code.wvlegislature.gov/60-3A-24/" TargetMode="External"/><Relationship Id="rId103" Type="http://schemas.openxmlformats.org/officeDocument/2006/relationships/hyperlink" Target="https://code.wvlegislature.gov/16-2F-7/" TargetMode="External"/><Relationship Id="rId108" Type="http://schemas.openxmlformats.org/officeDocument/2006/relationships/hyperlink" Target="https://code.wvlegislature.gov/16-11-1/" TargetMode="External"/><Relationship Id="rId54" Type="http://schemas.openxmlformats.org/officeDocument/2006/relationships/hyperlink" Target="https://code.wvlegislature.gov/16-2B-4/" TargetMode="External"/><Relationship Id="rId70" Type="http://schemas.openxmlformats.org/officeDocument/2006/relationships/hyperlink" Target="https://code.wvlegislature.gov/16-2F-7/" TargetMode="External"/><Relationship Id="rId75" Type="http://schemas.openxmlformats.org/officeDocument/2006/relationships/hyperlink" Target="https://code.wvlegislature.gov/16-11-1/" TargetMode="External"/><Relationship Id="rId91" Type="http://schemas.openxmlformats.org/officeDocument/2006/relationships/hyperlink" Target="https://code.wvlegislature.gov/60-3A-24/" TargetMode="External"/><Relationship Id="rId96" Type="http://schemas.openxmlformats.org/officeDocument/2006/relationships/hyperlink" Target="https://wvde.us/" TargetMode="External"/><Relationship Id="rId1" Type="http://schemas.openxmlformats.org/officeDocument/2006/relationships/hyperlink" Target="https://code.wvlegislature.gov/35-1A-1/" TargetMode="External"/><Relationship Id="rId6" Type="http://schemas.openxmlformats.org/officeDocument/2006/relationships/hyperlink" Target="https://code.wvlegislature.gov/16-2F-7/" TargetMode="External"/><Relationship Id="rId23" Type="http://schemas.openxmlformats.org/officeDocument/2006/relationships/hyperlink" Target="https://code.wvlegislature.gov/49-2-811/" TargetMode="External"/><Relationship Id="rId28" Type="http://schemas.openxmlformats.org/officeDocument/2006/relationships/hyperlink" Target="https://code.wvlegislature.gov/18-8-4/" TargetMode="External"/><Relationship Id="rId49" Type="http://schemas.openxmlformats.org/officeDocument/2006/relationships/hyperlink" Target="https://code.wvlegislature.gov/16-11-1/" TargetMode="External"/><Relationship Id="rId114" Type="http://schemas.openxmlformats.org/officeDocument/2006/relationships/hyperlink" Target="https://code.wvlegislature.gov/16-2B-4/" TargetMode="External"/><Relationship Id="rId10" Type="http://schemas.openxmlformats.org/officeDocument/2006/relationships/hyperlink" Target="https://code.wvlegislature.gov/16-11-1/" TargetMode="External"/><Relationship Id="rId31" Type="http://schemas.openxmlformats.org/officeDocument/2006/relationships/hyperlink" Target="https://wvde.us/" TargetMode="External"/><Relationship Id="rId44" Type="http://schemas.openxmlformats.org/officeDocument/2006/relationships/hyperlink" Target="https://code.wvlegislature.gov/16-11-1/" TargetMode="External"/><Relationship Id="rId52" Type="http://schemas.openxmlformats.org/officeDocument/2006/relationships/hyperlink" Target="https://code.wvlegislature.gov/16-2B-4/" TargetMode="External"/><Relationship Id="rId60" Type="http://schemas.openxmlformats.org/officeDocument/2006/relationships/hyperlink" Target="https://code.wvlegislature.gov/35-1A-1/" TargetMode="External"/><Relationship Id="rId65" Type="http://schemas.openxmlformats.org/officeDocument/2006/relationships/hyperlink" Target="https://wvde.us/" TargetMode="External"/><Relationship Id="rId73" Type="http://schemas.openxmlformats.org/officeDocument/2006/relationships/hyperlink" Target="https://code.wvlegislature.gov/16-2F-7/" TargetMode="External"/><Relationship Id="rId78" Type="http://schemas.openxmlformats.org/officeDocument/2006/relationships/hyperlink" Target="https://code.wvlegislature.gov/16-11-1/" TargetMode="External"/><Relationship Id="rId81" Type="http://schemas.openxmlformats.org/officeDocument/2006/relationships/hyperlink" Target="https://code.wvlegislature.gov/16-11-1/" TargetMode="External"/><Relationship Id="rId86" Type="http://schemas.openxmlformats.org/officeDocument/2006/relationships/hyperlink" Target="https://code.wvlegislature.gov/16-2B-4/" TargetMode="External"/><Relationship Id="rId94" Type="http://schemas.openxmlformats.org/officeDocument/2006/relationships/hyperlink" Target="https://wvde.us/" TargetMode="External"/><Relationship Id="rId99" Type="http://schemas.openxmlformats.org/officeDocument/2006/relationships/hyperlink" Target="https://code.wvlegislature.gov/16-2F-7/" TargetMode="External"/><Relationship Id="rId101" Type="http://schemas.openxmlformats.org/officeDocument/2006/relationships/hyperlink" Target="https://code.wvlegislature.gov/16-2F-7/" TargetMode="External"/><Relationship Id="rId4" Type="http://schemas.openxmlformats.org/officeDocument/2006/relationships/hyperlink" Target="https://code.wvlegislature.gov/16-2F-7/" TargetMode="External"/><Relationship Id="rId9" Type="http://schemas.openxmlformats.org/officeDocument/2006/relationships/hyperlink" Target="https://code.wvlegislature.gov/16-2F-7/" TargetMode="External"/><Relationship Id="rId13" Type="http://schemas.openxmlformats.org/officeDocument/2006/relationships/hyperlink" Target="https://code.wvlegislature.gov/16-11-1/" TargetMode="External"/><Relationship Id="rId18" Type="http://schemas.openxmlformats.org/officeDocument/2006/relationships/hyperlink" Target="https://code.wvlegislature.gov/16-2B-4/" TargetMode="External"/><Relationship Id="rId39" Type="http://schemas.openxmlformats.org/officeDocument/2006/relationships/hyperlink" Target="https://code.wvlegislature.gov/16-2F-7/" TargetMode="External"/><Relationship Id="rId109" Type="http://schemas.openxmlformats.org/officeDocument/2006/relationships/hyperlink" Target="https://code.wvlegislature.gov/16-11-1/" TargetMode="External"/><Relationship Id="rId34" Type="http://schemas.openxmlformats.org/officeDocument/2006/relationships/hyperlink" Target="https://code.wvlegislature.gov/49-2-127/" TargetMode="External"/><Relationship Id="rId50" Type="http://schemas.openxmlformats.org/officeDocument/2006/relationships/hyperlink" Target="https://code.wvlegislature.gov/16-2B-4/" TargetMode="External"/><Relationship Id="rId55" Type="http://schemas.openxmlformats.org/officeDocument/2006/relationships/hyperlink" Target="https://code.wvlegislature.gov/16-2B-4/" TargetMode="External"/><Relationship Id="rId76" Type="http://schemas.openxmlformats.org/officeDocument/2006/relationships/hyperlink" Target="https://code.wvlegislature.gov/16-11-1/" TargetMode="External"/><Relationship Id="rId97" Type="http://schemas.openxmlformats.org/officeDocument/2006/relationships/hyperlink" Target="https://code.wvlegislature.gov/3-3-1/" TargetMode="External"/><Relationship Id="rId104" Type="http://schemas.openxmlformats.org/officeDocument/2006/relationships/hyperlink" Target="https://code.wvlegislature.gov/16-2F-7/" TargetMode="External"/><Relationship Id="rId7" Type="http://schemas.openxmlformats.org/officeDocument/2006/relationships/hyperlink" Target="https://code.wvlegislature.gov/16-2F-7/" TargetMode="External"/><Relationship Id="rId71" Type="http://schemas.openxmlformats.org/officeDocument/2006/relationships/hyperlink" Target="https://code.wvlegislature.gov/16-2F-7/" TargetMode="External"/><Relationship Id="rId92" Type="http://schemas.openxmlformats.org/officeDocument/2006/relationships/hyperlink" Target="https://code.wvlegislature.gov/16-3-4/" TargetMode="External"/><Relationship Id="rId2" Type="http://schemas.openxmlformats.org/officeDocument/2006/relationships/hyperlink" Target="https://code.wvlegislature.gov/3-3-1/" TargetMode="External"/><Relationship Id="rId29" Type="http://schemas.openxmlformats.org/officeDocument/2006/relationships/hyperlink" Target="https://wvde.us/" TargetMode="External"/><Relationship Id="rId24" Type="http://schemas.openxmlformats.org/officeDocument/2006/relationships/hyperlink" Target="https://code.wvlegislature.gov/60-3-22a/" TargetMode="External"/><Relationship Id="rId40" Type="http://schemas.openxmlformats.org/officeDocument/2006/relationships/hyperlink" Target="https://code.wvlegislature.gov/16-2F-7/" TargetMode="External"/><Relationship Id="rId45" Type="http://schemas.openxmlformats.org/officeDocument/2006/relationships/hyperlink" Target="https://code.wvlegislature.gov/16-11-1/" TargetMode="External"/><Relationship Id="rId66" Type="http://schemas.openxmlformats.org/officeDocument/2006/relationships/hyperlink" Target="https://code.wvlegislature.gov/3-3-1/" TargetMode="External"/><Relationship Id="rId87" Type="http://schemas.openxmlformats.org/officeDocument/2006/relationships/hyperlink" Target="https://code.wvlegislature.gov/16-2B-4/" TargetMode="External"/><Relationship Id="rId110" Type="http://schemas.openxmlformats.org/officeDocument/2006/relationships/hyperlink" Target="https://code.wvlegislature.gov/16-11-1/" TargetMode="External"/><Relationship Id="rId115" Type="http://schemas.openxmlformats.org/officeDocument/2006/relationships/hyperlink" Target="https://code.wvlegislature.gov/16-2B-4/" TargetMode="External"/><Relationship Id="rId61" Type="http://schemas.openxmlformats.org/officeDocument/2006/relationships/hyperlink" Target="https://code.wvlegislature.gov/16-3-4/" TargetMode="External"/><Relationship Id="rId82" Type="http://schemas.openxmlformats.org/officeDocument/2006/relationships/hyperlink" Target="https://code.wvlegislature.gov/16-2B-4/" TargetMode="External"/><Relationship Id="rId19" Type="http://schemas.openxmlformats.org/officeDocument/2006/relationships/hyperlink" Target="https://code.wvlegislature.gov/16-2B-4/" TargetMode="External"/><Relationship Id="rId14" Type="http://schemas.openxmlformats.org/officeDocument/2006/relationships/hyperlink" Target="https://code.wvlegislature.gov/16-11-1/" TargetMode="External"/><Relationship Id="rId30" Type="http://schemas.openxmlformats.org/officeDocument/2006/relationships/hyperlink" Target="https://code.wvlegislature.gov/18-8-1/" TargetMode="External"/><Relationship Id="rId35" Type="http://schemas.openxmlformats.org/officeDocument/2006/relationships/hyperlink" Target="https://code.wvlegislature.gov/35-1A-1/" TargetMode="External"/><Relationship Id="rId56" Type="http://schemas.openxmlformats.org/officeDocument/2006/relationships/hyperlink" Target="https://code.wvlegislature.gov/33-16E-7/" TargetMode="External"/><Relationship Id="rId77" Type="http://schemas.openxmlformats.org/officeDocument/2006/relationships/hyperlink" Target="https://code.wvlegislature.gov/16-11-1/" TargetMode="External"/><Relationship Id="rId100" Type="http://schemas.openxmlformats.org/officeDocument/2006/relationships/hyperlink" Target="https://code.wvlegislature.gov/16-2F-7/" TargetMode="External"/><Relationship Id="rId105" Type="http://schemas.openxmlformats.org/officeDocument/2006/relationships/hyperlink" Target="https://code.wvlegislature.gov/16-11-1/" TargetMode="External"/><Relationship Id="rId8" Type="http://schemas.openxmlformats.org/officeDocument/2006/relationships/hyperlink" Target="https://code.wvlegislature.gov/16-2F-7/" TargetMode="External"/><Relationship Id="rId51" Type="http://schemas.openxmlformats.org/officeDocument/2006/relationships/hyperlink" Target="https://code.wvlegislature.gov/16-2B-4/" TargetMode="External"/><Relationship Id="rId72" Type="http://schemas.openxmlformats.org/officeDocument/2006/relationships/hyperlink" Target="https://code.wvlegislature.gov/16-2F-7/" TargetMode="External"/><Relationship Id="rId93" Type="http://schemas.openxmlformats.org/officeDocument/2006/relationships/hyperlink" Target="https://code.wvlegislature.gov/18-8-4/" TargetMode="External"/><Relationship Id="rId98" Type="http://schemas.openxmlformats.org/officeDocument/2006/relationships/hyperlink" Target="https://code.wvlegislature.gov/16-2F-7/" TargetMode="External"/><Relationship Id="rId3" Type="http://schemas.openxmlformats.org/officeDocument/2006/relationships/hyperlink" Target="https://code.wvlegislature.gov/16-2F-7/" TargetMode="External"/><Relationship Id="rId25" Type="http://schemas.openxmlformats.org/officeDocument/2006/relationships/hyperlink" Target="https://code.wvlegislature.gov/60-3A-24/" TargetMode="External"/><Relationship Id="rId46" Type="http://schemas.openxmlformats.org/officeDocument/2006/relationships/hyperlink" Target="https://code.wvlegislature.gov/16-11-1/" TargetMode="External"/><Relationship Id="rId67" Type="http://schemas.openxmlformats.org/officeDocument/2006/relationships/hyperlink" Target="https://www.wvlegislature.gov/wvcode/ChapterEntire.cfm?chap=3&amp;art=3&amp;section=3A" TargetMode="External"/><Relationship Id="rId116" Type="http://schemas.openxmlformats.org/officeDocument/2006/relationships/hyperlink" Target="https://code.wvlegislature.gov/16-2B-4/" TargetMode="External"/><Relationship Id="rId20" Type="http://schemas.openxmlformats.org/officeDocument/2006/relationships/hyperlink" Target="https://code.wvlegislature.gov/16-2B-4/" TargetMode="External"/><Relationship Id="rId41" Type="http://schemas.openxmlformats.org/officeDocument/2006/relationships/hyperlink" Target="https://code.wvlegislature.gov/16-2F-7/" TargetMode="External"/><Relationship Id="rId62" Type="http://schemas.openxmlformats.org/officeDocument/2006/relationships/hyperlink" Target="https://code.wvlegislature.gov/18-8-4/" TargetMode="External"/><Relationship Id="rId83" Type="http://schemas.openxmlformats.org/officeDocument/2006/relationships/hyperlink" Target="https://code.wvlegislature.gov/16-2B-4/" TargetMode="External"/><Relationship Id="rId88" Type="http://schemas.openxmlformats.org/officeDocument/2006/relationships/hyperlink" Target="https://code.wvlegislature.gov/33-16E-7/" TargetMode="External"/><Relationship Id="rId111" Type="http://schemas.openxmlformats.org/officeDocument/2006/relationships/hyperlink" Target="https://code.wvlegislature.gov/16-2B-4/" TargetMode="External"/><Relationship Id="rId15" Type="http://schemas.openxmlformats.org/officeDocument/2006/relationships/hyperlink" Target="https://code.wvlegislature.gov/16-11-1/" TargetMode="External"/><Relationship Id="rId36" Type="http://schemas.openxmlformats.org/officeDocument/2006/relationships/hyperlink" Target="https://code.wvlegislature.gov/3-3-1/" TargetMode="External"/><Relationship Id="rId57" Type="http://schemas.openxmlformats.org/officeDocument/2006/relationships/hyperlink" Target="https://code.wvlegislature.gov/49-2-811/" TargetMode="External"/><Relationship Id="rId106" Type="http://schemas.openxmlformats.org/officeDocument/2006/relationships/hyperlink" Target="https://code.wvlegislature.gov/16-11-1/"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le.utah.gov/xcode/Title32B/Chapter4/32B-4-S403.html?v=C32B-4-S403_2022050420220601" TargetMode="External"/><Relationship Id="rId170" Type="http://schemas.openxmlformats.org/officeDocument/2006/relationships/hyperlink" Target="https://leginfo.legislature.ca.gov/faces/codes_displayText.xhtml?lawCode=FAM&amp;division=3.&amp;title=&amp;part=3.&amp;chapter=1.&amp;article=" TargetMode="External"/><Relationship Id="rId987" Type="http://schemas.openxmlformats.org/officeDocument/2006/relationships/hyperlink" Target="https://advance.lexis.com/api/document/collection/statutes-legislation/id/8P6B-83C2-D6RV-H09M-00008-00?cite=Miss.%20Code%20Ann.%20%C2%A7%2041-107-5&amp;context=1000516" TargetMode="External"/><Relationship Id="rId847" Type="http://schemas.openxmlformats.org/officeDocument/2006/relationships/hyperlink" Target="https://malegislature.gov/Laws/GeneralLaws/PartI/TitleVIII/Chapter54/Section86" TargetMode="External"/><Relationship Id="rId1477" Type="http://schemas.openxmlformats.org/officeDocument/2006/relationships/hyperlink" Target="https://www.oscn.net/applications/oscn/DeliverDocument.asp?CiteID=476108" TargetMode="External"/><Relationship Id="rId1684" Type="http://schemas.openxmlformats.org/officeDocument/2006/relationships/hyperlink" Target="https://sdlegislature.gov/Statutes/Codified_Laws/2057126" TargetMode="External"/><Relationship Id="rId1891" Type="http://schemas.openxmlformats.org/officeDocument/2006/relationships/hyperlink" Target="https://law.lis.virginia.gov/vacode/title63.2/chapter15/section63.2-1509/" TargetMode="External"/><Relationship Id="rId707" Type="http://schemas.openxmlformats.org/officeDocument/2006/relationships/hyperlink" Target="https://apps.legislature.ky.gov/law/statutes/statute.aspx?id=30643" TargetMode="External"/><Relationship Id="rId914" Type="http://schemas.openxmlformats.org/officeDocument/2006/relationships/hyperlink" Target="http://www.legislature.mi.gov/(S(uogcjjw0uqsurdjpkyabok1l))/mileg.aspx?page=getObject&amp;objectName=mcl-380-1561" TargetMode="External"/><Relationship Id="rId1337" Type="http://schemas.openxmlformats.org/officeDocument/2006/relationships/hyperlink" Target="https://www.nysenate.gov/legislation/laws/CVR/79-I" TargetMode="External"/><Relationship Id="rId1544" Type="http://schemas.openxmlformats.org/officeDocument/2006/relationships/hyperlink" Target="https://www.oregonlegislature.gov/bills_laws/ors/ors743A.html" TargetMode="External"/><Relationship Id="rId1751" Type="http://schemas.openxmlformats.org/officeDocument/2006/relationships/hyperlink" Target="https://advance.lexis.com/api/document/collection/statutes-legislation/id/50J2-V4R0-R03M-S463-00008-00?cite=Tenn.%20Code%20Ann.%20%C2%A7%2039-15-204&amp;context=1000516" TargetMode="External"/><Relationship Id="rId43" Type="http://schemas.openxmlformats.org/officeDocument/2006/relationships/hyperlink" Target="https://www.akleg.gov/basis/statutes.asp" TargetMode="External"/><Relationship Id="rId1404" Type="http://schemas.openxmlformats.org/officeDocument/2006/relationships/hyperlink" Target="https://ndlegis.gov/cencode/t23c16.pdf" TargetMode="External"/><Relationship Id="rId1611" Type="http://schemas.openxmlformats.org/officeDocument/2006/relationships/hyperlink" Target="http://webserver.rilegislature.gov/Statutes/TITLE3/3-8/3-8-11.1.htm" TargetMode="External"/><Relationship Id="rId497" Type="http://schemas.openxmlformats.org/officeDocument/2006/relationships/hyperlink" Target="https://legislature.idaho.gov/statutesrules/idstat/Title18/T18CH6/SECT18-612/" TargetMode="External"/><Relationship Id="rId357" Type="http://schemas.openxmlformats.org/officeDocument/2006/relationships/hyperlink" Target="http://www.leg.state.fl.us/statutes/index.cfm?App_mode=Display_Statute&amp;Search_String=&amp;URL=0300-0399/0390/Sections/0390.0111.html" TargetMode="External"/><Relationship Id="rId1194" Type="http://schemas.openxmlformats.org/officeDocument/2006/relationships/hyperlink" Target="http://www.gencourt.state.nh.us/rsa/html/XV/193/193-1.htm" TargetMode="External"/><Relationship Id="rId2038" Type="http://schemas.openxmlformats.org/officeDocument/2006/relationships/hyperlink" Target="https://docs.legis.wisconsin.gov/statutes/statutes/253/09" TargetMode="External"/><Relationship Id="rId217" Type="http://schemas.openxmlformats.org/officeDocument/2006/relationships/hyperlink" Target="https://advance.lexis.com/api/document/collection/statutes-legislation/id/630C-HWH3-GXJ9-34DC-00008-00?cite=C.R.S.%2025-6-102&amp;context=1000516" TargetMode="External"/><Relationship Id="rId564" Type="http://schemas.openxmlformats.org/officeDocument/2006/relationships/hyperlink" Target="https://www.ilga.gov/legislation/ilcs/ilcs3.asp?ActID=2082&amp;ChapterID=58" TargetMode="External"/><Relationship Id="rId771" Type="http://schemas.openxmlformats.org/officeDocument/2006/relationships/hyperlink" Target="https://www.mainelegislature.org/legis/statutes/20-a/title20-Asec3272.html" TargetMode="External"/><Relationship Id="rId424" Type="http://schemas.openxmlformats.org/officeDocument/2006/relationships/hyperlink" Target="https://advance.lexis.com/api/document/collection/statutes-legislation/id/6348-FX31-DYB7-W0X0-00008-00?cite=O.C.G.A.%20%C2%A7%2031-20-6&amp;context=1000516" TargetMode="External"/><Relationship Id="rId631" Type="http://schemas.openxmlformats.org/officeDocument/2006/relationships/hyperlink" Target="https://www.ksrevisor.org/statutes/chapters/ch65/065_004_0044.html" TargetMode="External"/><Relationship Id="rId1054" Type="http://schemas.openxmlformats.org/officeDocument/2006/relationships/hyperlink" Target="https://revisor.mo.gov/main/OneSection.aspx?section=1.302" TargetMode="External"/><Relationship Id="rId1261" Type="http://schemas.openxmlformats.org/officeDocument/2006/relationships/hyperlink" Target="https://nmonesource.com/nmos/nmsa/en/item/4384/index.do" TargetMode="External"/><Relationship Id="rId2105"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1121" Type="http://schemas.openxmlformats.org/officeDocument/2006/relationships/hyperlink" Target="https://nebraskalegislature.gov/laws/statutes.php?statute=28-338" TargetMode="External"/><Relationship Id="rId1938" Type="http://schemas.openxmlformats.org/officeDocument/2006/relationships/hyperlink" Target="https://apps.leg.wa.gov/rcw/default.aspx?cite=26.04.010" TargetMode="External"/><Relationship Id="rId281" Type="http://schemas.openxmlformats.org/officeDocument/2006/relationships/hyperlink" Target="https://www.cga.ct.gov/current/pub/chap_815e.htm" TargetMode="External"/><Relationship Id="rId141" Type="http://schemas.openxmlformats.org/officeDocument/2006/relationships/hyperlink" Target="https://advance.lexis.com/api/document/collection/statutes-legislation/id/62B4-FC90-R03K-P2KJ-00008-00?cite=A.C.A.%20%C2%A7%2017-80-504&amp;context=1000516" TargetMode="External"/><Relationship Id="rId379" Type="http://schemas.openxmlformats.org/officeDocument/2006/relationships/hyperlink" Target="http://www.leg.state.fl.us/Statutes/index.cfm?App_mode=Display_Statute&amp;Search_String=&amp;URL=0700-0799/0761/Sections/0761.061.html" TargetMode="External"/><Relationship Id="rId586" Type="http://schemas.openxmlformats.org/officeDocument/2006/relationships/hyperlink" Target="https://iga.in.gov/legislative/laws/2022/ic/titles/7.1" TargetMode="External"/><Relationship Id="rId793" Type="http://schemas.openxmlformats.org/officeDocument/2006/relationships/hyperlink" Target="https://legislature.maine.gov/statutes/22/title22sec1903.html" TargetMode="External"/><Relationship Id="rId7" Type="http://schemas.openxmlformats.org/officeDocument/2006/relationships/hyperlink" Target="https://alisondb.legislature.state.al.us/alison/CodeOfAlabama/1975/22-21b-4.htm" TargetMode="External"/><Relationship Id="rId239" Type="http://schemas.openxmlformats.org/officeDocument/2006/relationships/hyperlink" Target="https://advance.lexis.com/api/document/collection/statutes-legislation/id/630C-HWH3-GXJ9-34DC-00008-00?cite=C.R.S.%2025-6-102&amp;context=1000516" TargetMode="External"/><Relationship Id="rId446" Type="http://schemas.openxmlformats.org/officeDocument/2006/relationships/hyperlink" Target="https://www.capitol.hawaii.gov/hrscurrent/Vol12_Ch0501-0588/HRS0572/HRS_0572-0012_0001.htm" TargetMode="External"/><Relationship Id="rId653" Type="http://schemas.openxmlformats.org/officeDocument/2006/relationships/hyperlink" Target="https://www.ksrevisor.org/statutes/chapters/ch25/025_011_0019.html" TargetMode="External"/><Relationship Id="rId1076" Type="http://schemas.openxmlformats.org/officeDocument/2006/relationships/hyperlink" Target="https://leg.mt.gov/bills/mca/title_0500/chapter_0200/part_0010/section_0110/0500-0200-0010-0110.html" TargetMode="External"/><Relationship Id="rId1283" Type="http://schemas.openxmlformats.org/officeDocument/2006/relationships/hyperlink" Target="https://lawatlas.org/datasets/procedural-protections-in-reproductive-health-care-conscience-laws" TargetMode="External"/><Relationship Id="rId1490" Type="http://schemas.openxmlformats.org/officeDocument/2006/relationships/hyperlink" Target="https://sde.ok.gov/" TargetMode="External"/><Relationship Id="rId306" Type="http://schemas.openxmlformats.org/officeDocument/2006/relationships/hyperlink" Target="https://delcode.delaware.gov/constitution/constitution.pdf" TargetMode="External"/><Relationship Id="rId860" Type="http://schemas.openxmlformats.org/officeDocument/2006/relationships/hyperlink" Target="https://malegislature.gov/Laws/GeneralLaws/PartIV/TitleI/Chapter272/Section21B" TargetMode="External"/><Relationship Id="rId958" Type="http://schemas.openxmlformats.org/officeDocument/2006/relationships/hyperlink" Target="https://www.revisor.mn.gov/statutes/cite/145.414" TargetMode="External"/><Relationship Id="rId1143" Type="http://schemas.openxmlformats.org/officeDocument/2006/relationships/hyperlink" Target="https://www.leg.state.nv.us/nrs/nrs-449.html" TargetMode="External"/><Relationship Id="rId1588" Type="http://schemas.openxmlformats.org/officeDocument/2006/relationships/hyperlink" Target="http://webserver.rilin.state.ri.us/Statutes/TITLE23/23-17/23-17-11.HTM" TargetMode="External"/><Relationship Id="rId1795" Type="http://schemas.openxmlformats.org/officeDocument/2006/relationships/hyperlink" Target="https://statutes.capitol.texas.gov/Docs/EL/htm/EL.82.htm" TargetMode="External"/><Relationship Id="rId87" Type="http://schemas.openxmlformats.org/officeDocument/2006/relationships/hyperlink" Target="https://www.azleg.gov/viewdocument/?docName=https://www.azleg.gov/ars/16/00541.htm" TargetMode="External"/><Relationship Id="rId513" Type="http://schemas.openxmlformats.org/officeDocument/2006/relationships/hyperlink" Target="https://www.ilga.gov/legislation/ilcs/ilcs3.asp?ActID=2082&amp;ChapterID=58" TargetMode="External"/><Relationship Id="rId720" Type="http://schemas.openxmlformats.org/officeDocument/2006/relationships/hyperlink" Target="http://legis.la.gov/legis/Law.aspx?d=965016" TargetMode="External"/><Relationship Id="rId818" Type="http://schemas.openxmlformats.org/officeDocument/2006/relationships/hyperlink" Target="https://mgaleg.maryland.gov/2012rs/chapters_noln/Ch_2_hb0438T.pdf" TargetMode="External"/><Relationship Id="rId1350" Type="http://schemas.openxmlformats.org/officeDocument/2006/relationships/hyperlink" Target="https://www.nysenate.gov/legislation/laws/DOM/10-B" TargetMode="External"/><Relationship Id="rId1448" Type="http://schemas.openxmlformats.org/officeDocument/2006/relationships/hyperlink" Target="https://lawatlas.org/datasets/procedural-protections-in-reproductive-health-care-conscience-laws" TargetMode="External"/><Relationship Id="rId1655" Type="http://schemas.openxmlformats.org/officeDocument/2006/relationships/hyperlink" Target="https://www.scstatehouse.gov/code/t44c139.php" TargetMode="External"/><Relationship Id="rId1003" Type="http://schemas.openxmlformats.org/officeDocument/2006/relationships/hyperlink" Target="https://advance.lexis.com/documentpage/?pdmfid=1000516&amp;crid=92bed214-5ab9-449f-91e2-a3ffd9d091c1&amp;config=00JABhZDIzMTViZS04NjcxLTQ1MDItOTllOS03MDg0ZTQxYzU4ZTQKAFBvZENhdGFsb2f8inKxYiqNVSihJeNKRlUp&amp;pddocfullpath=%2fshared%2fdocument%2fstatutes-legislation%2furn%3acontentItem%3a8P6B-7YP2-D6RV-H215-00008-00&amp;pdcontentcomponentid=234190&amp;pdteaserkey=sr0&amp;pditab=allpods&amp;ecomp=8s65kkk&amp;earg=sr0&amp;prid=ad80d087-1849-4a77-ba78-11b5a86a6ae8" TargetMode="External"/><Relationship Id="rId1210" Type="http://schemas.openxmlformats.org/officeDocument/2006/relationships/hyperlink" Target="https://lis.njleg.state.nj.us/nxt/gateway.dll/statutes%2F1%2F112%2F1927" TargetMode="External"/><Relationship Id="rId1308" Type="http://schemas.openxmlformats.org/officeDocument/2006/relationships/hyperlink" Target="https://regs.health.ny.gov/content/section-4059-admissiondischarge" TargetMode="External"/><Relationship Id="rId1862" Type="http://schemas.openxmlformats.org/officeDocument/2006/relationships/hyperlink" Target="https://legislature.vermont.gov/statutes/section/18/021/01122" TargetMode="External"/><Relationship Id="rId1515" Type="http://schemas.openxmlformats.org/officeDocument/2006/relationships/hyperlink" Target="https://www.oregonlegislature.gov/bills_laws/ors/ors435.html" TargetMode="External"/><Relationship Id="rId1722"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4" Type="http://schemas.openxmlformats.org/officeDocument/2006/relationships/hyperlink" Target="http://alisondb.legislature.state.al.us/alison/CodeOfAlabama/1975/Coatoc.htm" TargetMode="External"/><Relationship Id="rId163" Type="http://schemas.openxmlformats.org/officeDocument/2006/relationships/hyperlink" Target="https://leginfo.legislature.ca.gov/faces/codes_displaySection.xhtml?sectionNum=733.&amp;lawCode=BPC" TargetMode="External"/><Relationship Id="rId370" Type="http://schemas.openxmlformats.org/officeDocument/2006/relationships/hyperlink" Target="http://www.leg.state.fl.us/statutes/index.cfm?App_mode=Display_Statute&amp;Search_String=&amp;URL=0300-0399/0381/Sections/0381.0051.html" TargetMode="External"/><Relationship Id="rId2051" Type="http://schemas.openxmlformats.org/officeDocument/2006/relationships/hyperlink" Target="https://docs.legis.wisconsin.gov/statutes/statutes/111/II/36?view=section" TargetMode="External"/><Relationship Id="rId230" Type="http://schemas.openxmlformats.org/officeDocument/2006/relationships/hyperlink" Target="https://advance.lexis.com/api/document/collection/statutes-legislation/id/61P5-WWD1-DYDC-J0YX-00008-00?cite=C.R.S.%2025.5-10-235&amp;context=1000516" TargetMode="External"/><Relationship Id="rId468" Type="http://schemas.openxmlformats.org/officeDocument/2006/relationships/hyperlink" Target="https://www.capitol.hawaii.gov/hrscurrent/Vol12_Ch0501-0588/HRS0572/HRS_0572-0012_0001.htm" TargetMode="External"/><Relationship Id="rId675" Type="http://schemas.openxmlformats.org/officeDocument/2006/relationships/hyperlink" Target="https://apps.legislature.ky.gov/law/statutes/statute.aspx?id=30643" TargetMode="External"/><Relationship Id="rId882" Type="http://schemas.openxmlformats.org/officeDocument/2006/relationships/hyperlink" Target="https://malegislature.gov/Laws/GeneralLaws/PartI/TitleXVI/Chapter112/Section12I" TargetMode="External"/><Relationship Id="rId1098" Type="http://schemas.openxmlformats.org/officeDocument/2006/relationships/hyperlink" Target="https://leg.mt.gov/bills/mca/title_0500/chapter_0200/part_0010/section_0110/0500-0200-0010-0110.html" TargetMode="External"/><Relationship Id="rId328" Type="http://schemas.openxmlformats.org/officeDocument/2006/relationships/hyperlink" Target="http://www.leg.state.fl.us/statutes/index.cfm?App_mode=Display_Statute&amp;Search_String=&amp;URL=0300-0399/0390/Sections/0390.0111.html" TargetMode="External"/><Relationship Id="rId535" Type="http://schemas.openxmlformats.org/officeDocument/2006/relationships/hyperlink" Target="https://www.ilga.gov/legislation/ilcs/ilcs4.asp?ActID=2086&amp;ChapterID=59&amp;SeqStart=900000&amp;SeqEnd=3000000" TargetMode="External"/><Relationship Id="rId742" Type="http://schemas.openxmlformats.org/officeDocument/2006/relationships/hyperlink" Target="https://legislature.maine.gov/statutes/22/title22sec1591.html" TargetMode="External"/><Relationship Id="rId1165" Type="http://schemas.openxmlformats.org/officeDocument/2006/relationships/hyperlink" Target="https://www.leg.state.nv.us/nrs/nrs-449.html" TargetMode="External"/><Relationship Id="rId1372" Type="http://schemas.openxmlformats.org/officeDocument/2006/relationships/hyperlink" Target="https://www.ncleg.net/enactedlegislation/statutes/html/BySection/Chapter_163/GS_163-226.html" TargetMode="External"/><Relationship Id="rId2009" Type="http://schemas.openxmlformats.org/officeDocument/2006/relationships/hyperlink" Target="https://code.wvlegislature.gov/16-2F-7/" TargetMode="External"/><Relationship Id="rId602" Type="http://schemas.openxmlformats.org/officeDocument/2006/relationships/hyperlink" Target="http://iga.in.gov/legislative/laws/2021/ic/titles/034" TargetMode="External"/><Relationship Id="rId1025" Type="http://schemas.openxmlformats.org/officeDocument/2006/relationships/hyperlink" Target="https://advance.lexis.com/api/document/collection/statutes-legislation/id/8P6B-83C2-D6RV-H09M-00008-00?cite=Miss.%20Code%20Ann.%20%C2%A7%2041-107-5&amp;context=1000516" TargetMode="External"/><Relationship Id="rId1232" Type="http://schemas.openxmlformats.org/officeDocument/2006/relationships/hyperlink" Target="https://lis.njleg.state.nj.us/nxt/gateway.dll/statutes%2F1%2F112%2F1926" TargetMode="External"/><Relationship Id="rId1677" Type="http://schemas.openxmlformats.org/officeDocument/2006/relationships/hyperlink" Target="https://www.scstatehouse.gov/code/t44c041.php" TargetMode="External"/><Relationship Id="rId1884" Type="http://schemas.openxmlformats.org/officeDocument/2006/relationships/hyperlink" Target="https://law.lis.virginia.gov/vacode/32.1-134/" TargetMode="External"/><Relationship Id="rId907" Type="http://schemas.openxmlformats.org/officeDocument/2006/relationships/hyperlink" Target="https://www.michigan.gov/documents/Declaratory_Ruling_7-26-06_169371_7.pdf" TargetMode="External"/><Relationship Id="rId1537" Type="http://schemas.openxmlformats.org/officeDocument/2006/relationships/hyperlink" Target="https://www.oregonlegislature.gov/bills_laws/ors/ors435.html" TargetMode="External"/><Relationship Id="rId1744" Type="http://schemas.openxmlformats.org/officeDocument/2006/relationships/hyperlink" Target="https://advance.lexis.com/api/document/collection/statutes-legislation/id/4X8J-5J80-R03M-X0FH-00008-00?cite=Tenn.%20Code%20Ann.%20%C2%A7%202-6-201&amp;context=1000516" TargetMode="External"/><Relationship Id="rId1951" Type="http://schemas.openxmlformats.org/officeDocument/2006/relationships/hyperlink" Target="https://app.leg.wa.gov/RCW/default.aspx?cite=48.43.065" TargetMode="External"/><Relationship Id="rId36" Type="http://schemas.openxmlformats.org/officeDocument/2006/relationships/hyperlink" Target="https://alisondb.legislature.state.al.us/alison/CodeOfAlabama/1975/22-21b-4.htm" TargetMode="External"/><Relationship Id="rId1604" Type="http://schemas.openxmlformats.org/officeDocument/2006/relationships/hyperlink" Target="http://webserver.rilin.state.ri.us/Statutes/TITLE15/15-3/15-3-6.1.HTM" TargetMode="External"/><Relationship Id="rId185" Type="http://schemas.openxmlformats.org/officeDocument/2006/relationships/hyperlink" Target="https://leginfo.legislature.ca.gov/faces/codes_displayText.xhtml?lawCode=HSC&amp;division=106.&amp;title=&amp;part=2.&amp;chapter=2.&amp;article=2." TargetMode="External"/><Relationship Id="rId1811" Type="http://schemas.openxmlformats.org/officeDocument/2006/relationships/hyperlink" Target="https://statutes.capitol.texas.gov/SOTWDocs/ED/htm/ED.38.htm" TargetMode="External"/><Relationship Id="rId1909" Type="http://schemas.openxmlformats.org/officeDocument/2006/relationships/hyperlink" Target="https://law.lis.virginia.gov/vacode/32.1-134/" TargetMode="External"/><Relationship Id="rId392" Type="http://schemas.openxmlformats.org/officeDocument/2006/relationships/hyperlink" Target="https://advance.lexis.com/api/document/collection/statutes-legislation/id/6348-FX31-DYB7-W0X0-00008-00?cite=O.C.G.A.%20%C2%A7%2031-20-6&amp;context=1000516" TargetMode="External"/><Relationship Id="rId697" Type="http://schemas.openxmlformats.org/officeDocument/2006/relationships/hyperlink" Target="https://apps.legislature.ky.gov/law/statutes/statute.aspx?id=30643" TargetMode="External"/><Relationship Id="rId2073" Type="http://schemas.openxmlformats.org/officeDocument/2006/relationships/hyperlink" Target="https://docs.legis.wisconsin.gov/statutes/statutes/253/075" TargetMode="External"/><Relationship Id="rId252" Type="http://schemas.openxmlformats.org/officeDocument/2006/relationships/hyperlink" Target="https://www.cga.ct.gov/current/pub/chap_815e.htm" TargetMode="External"/><Relationship Id="rId1187" Type="http://schemas.openxmlformats.org/officeDocument/2006/relationships/hyperlink" Target="https://www.gencourt.state.nh.us/rsa/html/XII/169-C/169-C-32.htm" TargetMode="External"/><Relationship Id="rId112" Type="http://schemas.openxmlformats.org/officeDocument/2006/relationships/hyperlink" Target="https://advance.lexis.com/api/document/collection/statutes-legislation/id/62B4-FC90-R03K-P2KJ-00008-00?cite=A.C.A.%20%C2%A7%2017-80-504&amp;context=1000516" TargetMode="External"/><Relationship Id="rId557" Type="http://schemas.openxmlformats.org/officeDocument/2006/relationships/hyperlink" Target="https://www.ilga.gov/legislation/ilcs/ilcs3.asp?ActID=2082&amp;ChapterID=58" TargetMode="External"/><Relationship Id="rId764" Type="http://schemas.openxmlformats.org/officeDocument/2006/relationships/hyperlink" Target="https://legislature.maine.gov/statutes/19-A/title19-Asec655.html" TargetMode="External"/><Relationship Id="rId971" Type="http://schemas.openxmlformats.org/officeDocument/2006/relationships/hyperlink" Target="https://www.revisor.mn.gov/statutes/cite/517.09" TargetMode="External"/><Relationship Id="rId1394" Type="http://schemas.openxmlformats.org/officeDocument/2006/relationships/hyperlink" Target="https://www.ndlegis.gov/cencode/t23c07.pdf" TargetMode="External"/><Relationship Id="rId1699" Type="http://schemas.openxmlformats.org/officeDocument/2006/relationships/hyperlink" Target="https://sdlegislature.gov/Statutes/Codified_Laws/2040876" TargetMode="External"/><Relationship Id="rId2000" Type="http://schemas.openxmlformats.org/officeDocument/2006/relationships/hyperlink" Target="https://code.wvlegislature.gov/33-16E-7/" TargetMode="External"/><Relationship Id="rId417" Type="http://schemas.openxmlformats.org/officeDocument/2006/relationships/hyperlink" Target="https://advance.lexis.com/api/document/collection/statutes-legislation/id/6348-FV61-DYB7-W18R-00008-00?cite=O.C.G.A.%20%C2%A7%2016-12-142&amp;context=1000516" TargetMode="External"/><Relationship Id="rId624" Type="http://schemas.openxmlformats.org/officeDocument/2006/relationships/hyperlink" Target="https://www.legis.iowa.gov/docs/code/146.1.pdf" TargetMode="External"/><Relationship Id="rId831" Type="http://schemas.openxmlformats.org/officeDocument/2006/relationships/hyperlink" Target="https://advance.lexis.com/api/document/collection/statutes-legislation/id/63NX-7CT1-JGPY-X472-00008-00?cite=Md.%20HEALTH-GENERAL%20Code%20Ann.%20%C2%A7%2020-214&amp;context=1000516" TargetMode="External"/><Relationship Id="rId1047" Type="http://schemas.openxmlformats.org/officeDocument/2006/relationships/hyperlink" Target="https://www.revisor.mo.gov/main/OneSection.aspx?section=197.032" TargetMode="External"/><Relationship Id="rId1254" Type="http://schemas.openxmlformats.org/officeDocument/2006/relationships/hyperlink" Target="https://lawatlas.org/datasets/procedural-protections-in-reproductive-health-care-conscience-laws" TargetMode="External"/><Relationship Id="rId1461" Type="http://schemas.openxmlformats.org/officeDocument/2006/relationships/hyperlink" Target="https://codes.ohio.gov/ohio-revised-code/section-4743.10" TargetMode="External"/><Relationship Id="rId929" Type="http://schemas.openxmlformats.org/officeDocument/2006/relationships/hyperlink" Target="https://www.revisor.mn.gov/statutes/cite/145.414" TargetMode="External"/><Relationship Id="rId1114" Type="http://schemas.openxmlformats.org/officeDocument/2006/relationships/hyperlink" Target="https://leg.mt.gov/bills/mca/title_0200/chapter_0050/part_0040/section_0050/0200-0050-0040-0050.html" TargetMode="External"/><Relationship Id="rId1321" Type="http://schemas.openxmlformats.org/officeDocument/2006/relationships/hyperlink" Target="https://www.nysenate.gov/legislation/laws/DOM/10-B" TargetMode="External"/><Relationship Id="rId1559" Type="http://schemas.openxmlformats.org/officeDocument/2006/relationships/hyperlink" Target="https://www.pacodeandbulletin.gov/Display/pacode?file=/secure/pacode/data/016/chapter51/s51.41.html" TargetMode="External"/><Relationship Id="rId1766" Type="http://schemas.openxmlformats.org/officeDocument/2006/relationships/hyperlink" Target="https://advance.lexis.com/api/document/collection/statutes-legislation/id/4X9B-PFK0-R03N-90S9-00008-00?cite=Tenn.%20Code%20Ann.%20%C2%A7%2068-34-104&amp;context=1000516" TargetMode="External"/><Relationship Id="rId1973" Type="http://schemas.openxmlformats.org/officeDocument/2006/relationships/hyperlink" Target="https://apps.leg.wa.gov/rcw/default.aspx?cite=26.04.010" TargetMode="External"/><Relationship Id="rId58" Type="http://schemas.openxmlformats.org/officeDocument/2006/relationships/hyperlink" Target="https://www.akleg.gov/basis/statutes.asp" TargetMode="External"/><Relationship Id="rId1419" Type="http://schemas.openxmlformats.org/officeDocument/2006/relationships/hyperlink" Target="https://codes.ohio.gov/ohio-revised-code/section-4743.10" TargetMode="External"/><Relationship Id="rId1626" Type="http://schemas.openxmlformats.org/officeDocument/2006/relationships/hyperlink" Target="http://webserver.rilin.state.ri.us/Statutes/TITLE23/23-17/23-17-11.HTM" TargetMode="External"/><Relationship Id="rId1833" Type="http://schemas.openxmlformats.org/officeDocument/2006/relationships/hyperlink" Target="https://le.utah.gov/xcode/Title53G/Chapter6/53G-6-S201.html" TargetMode="External"/><Relationship Id="rId1900" Type="http://schemas.openxmlformats.org/officeDocument/2006/relationships/hyperlink" Target="https://law.lis.virginia.gov/vacode/18.2-75/" TargetMode="External"/><Relationship Id="rId2095" Type="http://schemas.openxmlformats.org/officeDocument/2006/relationships/hyperlink" Target="https://advance.lexis.com/api/document/collection/statutes-legislation/id/62HX-F7J3-CH1B-T1GR-00008-00?cite=Wyo.%20Stat.%20%C2%A7%2021-4-309&amp;context=1000516" TargetMode="External"/><Relationship Id="rId274" Type="http://schemas.openxmlformats.org/officeDocument/2006/relationships/hyperlink" Target="https://portal.ct.gov/-/media/sots/regulations/Title_19/013dpdf.pdf" TargetMode="External"/><Relationship Id="rId481" Type="http://schemas.openxmlformats.org/officeDocument/2006/relationships/hyperlink" Target="https://legislature.idaho.gov/statutesrules/idstat/Title39/T39CH39/SECT39-3915/" TargetMode="External"/><Relationship Id="rId134" Type="http://schemas.openxmlformats.org/officeDocument/2006/relationships/hyperlink" Target="https://advance.lexis.com/api/document/collection/statutes-legislation/id/4WVG-2SY0-R03M-82DM-00008-00?cite=A.C.A.%20%C2%A7%2020-16-601&amp;context=1000516" TargetMode="External"/><Relationship Id="rId579" Type="http://schemas.openxmlformats.org/officeDocument/2006/relationships/hyperlink" Target="http://iga.in.gov/legislative/laws/2020/ic/titles/016" TargetMode="External"/><Relationship Id="rId786" Type="http://schemas.openxmlformats.org/officeDocument/2006/relationships/hyperlink" Target="https://legislature.maine.gov/statutes/34-B/title34-Bsec7016.html" TargetMode="External"/><Relationship Id="rId993" Type="http://schemas.openxmlformats.org/officeDocument/2006/relationships/hyperlink" Target="https://advance.lexis.com/api/document/collection/statutes-legislation/id/8P6B-83C2-D6RV-H09M-00008-00?cite=Miss.%20Code%20Ann.%20%C2%A7%2041-107-5&amp;context=1000516" TargetMode="External"/><Relationship Id="rId341" Type="http://schemas.openxmlformats.org/officeDocument/2006/relationships/hyperlink" Target="http://www.leg.state.fl.us/statutes/index.cfm?App_mode=Display_Statute&amp;Search_String=&amp;URL=0300-0399/0381/Sections/0381.0051.html" TargetMode="External"/><Relationship Id="rId439" Type="http://schemas.openxmlformats.org/officeDocument/2006/relationships/hyperlink" Target="https://www.capitol.hawaii.gov/hrscurrent/Vol10_Ch0436-0474/HRS0453/HRS_0453-0016.htm" TargetMode="External"/><Relationship Id="rId646" Type="http://schemas.openxmlformats.org/officeDocument/2006/relationships/hyperlink" Target="http://www.ksrevisor.org/statutes/chapters/ch41/041_007_0027.html" TargetMode="External"/><Relationship Id="rId1069" Type="http://schemas.openxmlformats.org/officeDocument/2006/relationships/hyperlink" Target="https://revisor.mo.gov/main/OneSection.aspx?section=1.302" TargetMode="External"/><Relationship Id="rId1276" Type="http://schemas.openxmlformats.org/officeDocument/2006/relationships/hyperlink" Target="https://nmonesource.com/nmos/nmsa/en/item/4368/index.do" TargetMode="External"/><Relationship Id="rId1483" Type="http://schemas.openxmlformats.org/officeDocument/2006/relationships/hyperlink" Target="https://www.oscn.net/applications/oscn/DeliverDocument.asp?CiteID=455989" TargetMode="External"/><Relationship Id="rId2022" Type="http://schemas.openxmlformats.org/officeDocument/2006/relationships/hyperlink" Target="https://code.wvlegislature.gov/16-2B-4/" TargetMode="External"/><Relationship Id="rId201" Type="http://schemas.openxmlformats.org/officeDocument/2006/relationships/hyperlink" Target="https://leginfo.legislature.ca.gov/faces/codes_displayText.xhtml?lawCode=FAM&amp;division=3.&amp;title=&amp;part=3.&amp;chapter=1.&amp;article=" TargetMode="External"/><Relationship Id="rId506" Type="http://schemas.openxmlformats.org/officeDocument/2006/relationships/hyperlink" Target="https://legislature.idaho.gov/statutesrules/idstat/Title39/T39CH39/SECT39-3915/" TargetMode="External"/><Relationship Id="rId853" Type="http://schemas.openxmlformats.org/officeDocument/2006/relationships/hyperlink" Target="https://malegislature.gov/Laws/GeneralLaws/PartI/TitleXVI/Chapter112/Section12I" TargetMode="External"/><Relationship Id="rId1136" Type="http://schemas.openxmlformats.org/officeDocument/2006/relationships/hyperlink" Target="https://nebraskalegislature.gov/laws/statutes.php?statute=28-338" TargetMode="External"/><Relationship Id="rId1690" Type="http://schemas.openxmlformats.org/officeDocument/2006/relationships/hyperlink" Target="https://sdlegislature.gov/Statutes/19-19-505" TargetMode="External"/><Relationship Id="rId1788" Type="http://schemas.openxmlformats.org/officeDocument/2006/relationships/hyperlink" Target="https://statutes.capitol.texas.gov/Docs/AL/htm/AL.106.htm" TargetMode="External"/><Relationship Id="rId1995" Type="http://schemas.openxmlformats.org/officeDocument/2006/relationships/hyperlink" Target="https://code.wvlegislature.gov/16-2B-4/" TargetMode="External"/><Relationship Id="rId713" Type="http://schemas.openxmlformats.org/officeDocument/2006/relationships/hyperlink" Target="http://www.legis.la.gov/legis/Law.aspx?d=81337" TargetMode="External"/><Relationship Id="rId920" Type="http://schemas.openxmlformats.org/officeDocument/2006/relationships/hyperlink" Target="https://www.legislature.mi.gov/(S(jypyluaegz1lflw5ipaswrmu))/mileg.aspx?page=getObject&amp;objectName=mcl-333-20181" TargetMode="External"/><Relationship Id="rId1343"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550" Type="http://schemas.openxmlformats.org/officeDocument/2006/relationships/hyperlink" Target="https://www.pacodeandbulletin.gov/Display/pacode?file=/secure/pacode/data/016/chapter51/s51.31.html" TargetMode="External"/><Relationship Id="rId1648" Type="http://schemas.openxmlformats.org/officeDocument/2006/relationships/hyperlink" Target="https://www.scstatehouse.gov/code/t44c139.php" TargetMode="External"/><Relationship Id="rId1203" Type="http://schemas.openxmlformats.org/officeDocument/2006/relationships/hyperlink" Target="http://www.gencourt.state.nh.us/rsa/html/XLIII/457/457-37.htm" TargetMode="External"/><Relationship Id="rId1410" Type="http://schemas.openxmlformats.org/officeDocument/2006/relationships/hyperlink" Target="https://codes.ohio.gov/ohio-revised-code/section-4731.91" TargetMode="External"/><Relationship Id="rId1508" Type="http://schemas.openxmlformats.org/officeDocument/2006/relationships/hyperlink" Target="https://www.oregonlegislature.gov/bills_laws/ors/ors254.html" TargetMode="External"/><Relationship Id="rId1855" Type="http://schemas.openxmlformats.org/officeDocument/2006/relationships/hyperlink" Target="https://legislature.vermont.gov/statutes/section/09/139/04502" TargetMode="External"/><Relationship Id="rId1715" Type="http://schemas.openxmlformats.org/officeDocument/2006/relationships/hyperlink" Target="https://advance.lexis.com/documentpage/?pdmfid=1000516&amp;crid=a948e34b-78fd-4df8-9218-f4f59631c10e&amp;nodeid=ABNAAMAACAAE&amp;nodepath=%2fROOT%2fABN%2fABNAAM%2fABNAAMAAC%2fABNAAMAACAAE&amp;level=4&amp;haschildren=&amp;populated=false&amp;title=39-15-204.+Right+to+refuse+to+perform+abortions.&amp;config=025054JABlOTJjNmIyNi0wYjI0LTRjZGEtYWE5ZC0zNGFhOWNhMjFlNDgKAFBvZENhdGFsb2cDFQ14bX2GfyBTaI9WcPX5&amp;pddocfullpath=%2fshared%2fdocument%2fstatutes-legislation%2furn%3acontentItem%3a50J2-V4R0-R03M-S463-00008-00&amp;ecomp=_g1_kkk&amp;prid=929bb37d-c2cc-469e-8765-82c2259083a0" TargetMode="External"/><Relationship Id="rId1922" Type="http://schemas.openxmlformats.org/officeDocument/2006/relationships/hyperlink" Target="https://lawatlas.org/datasets/procedural-protections-in-reproductive-health-care-conscience-laws" TargetMode="External"/><Relationship Id="rId296" Type="http://schemas.openxmlformats.org/officeDocument/2006/relationships/hyperlink" Target="https://delcode.delaware.gov/title13/c001/sc01/" TargetMode="External"/><Relationship Id="rId156" Type="http://schemas.openxmlformats.org/officeDocument/2006/relationships/hyperlink" Target="https://leginfo.legislature.ca.gov/faces/codes_displayText.xhtml?lawCode=HSC&amp;division=106.&amp;title=&amp;part=2.&amp;chapter=2.&amp;article=2." TargetMode="External"/><Relationship Id="rId363" Type="http://schemas.openxmlformats.org/officeDocument/2006/relationships/hyperlink" Target="http://www.leg.state.fl.us/statutes/index.cfm?App_mode=Display_Statute&amp;Search_String=&amp;URL=0300-0399/0390/Sections/0390.0111.html" TargetMode="External"/><Relationship Id="rId570" Type="http://schemas.openxmlformats.org/officeDocument/2006/relationships/hyperlink" Target="https://www.ilga.gov/legislation/ilcs/ilcs4.asp?ActID=2086&amp;ChapterID=59&amp;SeqStart=900000&amp;SeqEnd=3000000" TargetMode="External"/><Relationship Id="rId2044" Type="http://schemas.openxmlformats.org/officeDocument/2006/relationships/hyperlink" Target="https://docs.legis.wisconsin.gov/statutes/statutes/253/09" TargetMode="External"/><Relationship Id="rId223" Type="http://schemas.openxmlformats.org/officeDocument/2006/relationships/hyperlink" Target="https://advance.lexis.com/api/document/collection/statutes-legislation/id/61P5-WW41-DYDC-J1S9-00008-00?cite=C.R.S.%2025-4-903&amp;context=1000516" TargetMode="External"/><Relationship Id="rId430" Type="http://schemas.openxmlformats.org/officeDocument/2006/relationships/hyperlink" Target="https://advance.lexis.com/api/document/collection/statutes-legislation/id/6348-FV61-DYB7-W18R-00008-00?cite=O.C.G.A.%20%C2%A7%2016-12-142&amp;context=1000516" TargetMode="External"/><Relationship Id="rId668" Type="http://schemas.openxmlformats.org/officeDocument/2006/relationships/hyperlink" Target="https://www.ksrevisor.org/statutes/chapters/ch72/072_062_0062.html" TargetMode="External"/><Relationship Id="rId875" Type="http://schemas.openxmlformats.org/officeDocument/2006/relationships/hyperlink" Target="https://malegislature.gov/Laws/GeneralLaws/PartI/TitleXII/Chapter76/Section1" TargetMode="External"/><Relationship Id="rId1060" Type="http://schemas.openxmlformats.org/officeDocument/2006/relationships/hyperlink" Target="https://revisor.mo.gov/main/OneSection.aspx?section=115.277" TargetMode="External"/><Relationship Id="rId1298" Type="http://schemas.openxmlformats.org/officeDocument/2006/relationships/hyperlink" Target="https://lawatlas.org/datasets/procedural-protections-in-reproductive-health-care-conscience-laws" TargetMode="External"/><Relationship Id="rId2111" Type="http://schemas.openxmlformats.org/officeDocument/2006/relationships/hyperlink" Target="https://advance.lexis.com/api/document/collection/statutes-legislation/id/56VF-H771-73WF-60FP-00008-00?cite=Wyo.%20Stat.%20%C2%A7%2042-5-101&amp;context=1000516" TargetMode="External"/><Relationship Id="rId528" Type="http://schemas.openxmlformats.org/officeDocument/2006/relationships/hyperlink" Target="https://www.ilga.gov/legislation/ilcs/ilcs3.asp?ActID=2082&amp;ChapterID=58" TargetMode="External"/><Relationship Id="rId735" Type="http://schemas.openxmlformats.org/officeDocument/2006/relationships/hyperlink" Target="http://legis.la.gov/legis/Law.aspx?d=964996" TargetMode="External"/><Relationship Id="rId942" Type="http://schemas.openxmlformats.org/officeDocument/2006/relationships/hyperlink" Target="https://www.revisor.mn.gov/statutes/cite/517.09" TargetMode="External"/><Relationship Id="rId1158" Type="http://schemas.openxmlformats.org/officeDocument/2006/relationships/hyperlink" Target="https://www.leg.state.nv.us/NRS/NRS-392.html" TargetMode="External"/><Relationship Id="rId1365" Type="http://schemas.openxmlformats.org/officeDocument/2006/relationships/hyperlink" Target="https://www.ncleg.gov/EnactedLegislation/Statutes/HTML/BySection/Chapter_7B/GS_7B-310.html" TargetMode="External"/><Relationship Id="rId1572" Type="http://schemas.openxmlformats.org/officeDocument/2006/relationships/hyperlink" Target="https://www.pacodeandbulletin.gov/Display/pacode?file=/secure/pacode/data/016/chapter51/s51.41.html" TargetMode="External"/><Relationship Id="rId1018" Type="http://schemas.openxmlformats.org/officeDocument/2006/relationships/hyperlink" Target="https://advance.lexis.com/api/document/collection/statutes-legislation/id/8P6B-83C2-D6RV-H09M-00008-00?cite=Miss.%20Code%20Ann.%20%C2%A7%2041-107-5&amp;context=1000516" TargetMode="External"/><Relationship Id="rId1225" Type="http://schemas.openxmlformats.org/officeDocument/2006/relationships/hyperlink" Target="https://lis.njleg.state.nj.us/nxt/gateway.dll/statutes%2F1%2F22143%2F22155" TargetMode="External"/><Relationship Id="rId1432" Type="http://schemas.openxmlformats.org/officeDocument/2006/relationships/hyperlink" Target="https://codes.ohio.gov/ohio-administrative-code/rule-3301-69-02" TargetMode="External"/><Relationship Id="rId1877" Type="http://schemas.openxmlformats.org/officeDocument/2006/relationships/hyperlink" Target="https://law.lis.virginia.gov/vacode/18.2-75/" TargetMode="External"/><Relationship Id="rId71" Type="http://schemas.openxmlformats.org/officeDocument/2006/relationships/hyperlink" Target="https://www.azleg.gov/viewdocument/?docName=https://www.azleg.gov/ars/36/02154.htm" TargetMode="External"/><Relationship Id="rId802" Type="http://schemas.openxmlformats.org/officeDocument/2006/relationships/hyperlink" Target="https://advance.lexis.com/api/document/collection/statutes-legislation/id/63NX-7CT1-JGPY-X472-00008-00?cite=Md.%20HEALTH-GENERAL%20Code%20Ann.%20%C2%A7%2020-214&amp;context=1000516" TargetMode="External"/><Relationship Id="rId1737" Type="http://schemas.openxmlformats.org/officeDocument/2006/relationships/hyperlink" Target="https://advance.lexis.com/documentpage/?pdmfid=1000516&amp;crid=eef037f9-7a5f-4106-86e1-d7bf61c0bd3c&amp;nodeid=AABAADAAN&amp;nodepath=%2fROOT%2fAAB%2fAABAAD%2fAABAADAAN&amp;level=3&amp;haschildren=&amp;populated=false&amp;title=1-3-113.+Eighteen-year-olds+%E2%80%94+Legal+responsibility+%E2%80%94+Tobacco%2c+smoking+hemp%2c+or+vapor+products+and+alcoholic+beverage+restrictions+on+persons+under+twenty-one+(21)+years+of+age.&amp;config=025054JABlOTJjNmIyNi0wYjI0LTRjZGEtYWE5ZC0zNGFhOWNhMjFlNDgKAFBvZENhdGFsb2cDFQ14bX2GfyBTaI9WcPX5&amp;pddocfullpath=%2fshared%2fdocument%2fstatutes-legislation%2furn%3acontentItem%3a60CH-Y9M0-R03J-M4GX-00008-00&amp;ecomp=vgf5kkk&amp;prid=f8464c7b-a740-4496-a7b1-8be4d2747eb3" TargetMode="External"/><Relationship Id="rId1944" Type="http://schemas.openxmlformats.org/officeDocument/2006/relationships/hyperlink" Target="https://app.leg.wa.gov/RCW/default.aspx?cite=26.44.030" TargetMode="External"/><Relationship Id="rId29" Type="http://schemas.openxmlformats.org/officeDocument/2006/relationships/hyperlink" Target="https://alisondb.legislature.state.al.us/alison/CodeOfAlabama/1975/22-21b-4.htm" TargetMode="External"/><Relationship Id="rId178" Type="http://schemas.openxmlformats.org/officeDocument/2006/relationships/hyperlink" Target="https://leginfo.legislature.ca.gov/faces/codes_displayText.xhtml?lawCode=HSC&amp;division=105.&amp;title=&amp;part=2.&amp;chapter=1.&amp;article" TargetMode="External"/><Relationship Id="rId1804" Type="http://schemas.openxmlformats.org/officeDocument/2006/relationships/hyperlink" Target="https://statutes.capitol.texas.gov/Docs/FA/htm/FA.2.htm" TargetMode="External"/><Relationship Id="rId385" Type="http://schemas.openxmlformats.org/officeDocument/2006/relationships/hyperlink" Target="https://advance.lexis.com/api/document/collection/statutes-legislation/id/6348-FV61-DYB7-W18R-00008-00?cite=O.C.G.A.%20%C2%A7%2016-12-142&amp;context=1000516" TargetMode="External"/><Relationship Id="rId592" Type="http://schemas.openxmlformats.org/officeDocument/2006/relationships/hyperlink" Target="https://iga.in.gov/legislative/laws/2022/ic/titles/020" TargetMode="External"/><Relationship Id="rId2066" Type="http://schemas.openxmlformats.org/officeDocument/2006/relationships/hyperlink" Target="https://docs.legis.wisconsin.gov/statutes/statutes/253/09" TargetMode="External"/><Relationship Id="rId245" Type="http://schemas.openxmlformats.org/officeDocument/2006/relationships/hyperlink" Target="https://portal.ct.gov/-/media/sots/regulations/Title_19/013dpdf.pdf" TargetMode="External"/><Relationship Id="rId452" Type="http://schemas.openxmlformats.org/officeDocument/2006/relationships/hyperlink" Target="http://www.capitol.hawaii.gov/hrscurrent/Vol05_Ch0261-0319/HRS0302A/HRS_0302A-1156.htm" TargetMode="External"/><Relationship Id="rId897" Type="http://schemas.openxmlformats.org/officeDocument/2006/relationships/hyperlink" Target="https://malegislature.gov/Laws/GeneralLaws/PartI/TitleXXII/Chapter175/Section47W" TargetMode="External"/><Relationship Id="rId1082" Type="http://schemas.openxmlformats.org/officeDocument/2006/relationships/hyperlink" Target="https://leg.mt.gov/bills/mca/title_0500/chapter_0050/part_0050/section_0030/0500-0050-0050-0030.html" TargetMode="External"/><Relationship Id="rId105" Type="http://schemas.openxmlformats.org/officeDocument/2006/relationships/hyperlink" Target="https://advance.lexis.com/documentpage/?pdmfid=1000516&amp;crid=89c36ee1-0209-4248-893f-3a97dad1311a&amp;nodeid=AAUAACAALAAGAAC&amp;nodepath=%2fROOT%2fAAU%2fAAUAAC%2fAAUAACAAL%2fAAUAACAALAAG%2fAAUAACAALAAGAAC&amp;level=5&amp;haschildren=&amp;populated=false&amp;title=20-16-601.+Refusal+to+perform%2c+participate%2c+consent%2c+or+submit.&amp;config=00JAA2ZjZiM2VhNS0wNTVlLTQ3NzUtYjQzYy0yYWZmODJiODRmMDYKAFBvZENhdGFsb2fXiYCnsel0plIgqpYkw9PK&amp;pddocfullpath=%2fshared%2fdocument%2fstatutes-legislation%2furn%3acontentItem%3a4WVG-2SY0-R03M-82DM-00008-00&amp;ecomp=_g1_kkk&amp;prid=b2379045-3fbf-40dc-93cc-12b3492a98de" TargetMode="External"/><Relationship Id="rId312" Type="http://schemas.openxmlformats.org/officeDocument/2006/relationships/hyperlink" Target="https://delcode.delaware.gov/title24/c017/sc09/index.html" TargetMode="External"/><Relationship Id="rId757" Type="http://schemas.openxmlformats.org/officeDocument/2006/relationships/hyperlink" Target="https://legislature.maine.gov/statutes/22/title22sec1903.html" TargetMode="External"/><Relationship Id="rId964" Type="http://schemas.openxmlformats.org/officeDocument/2006/relationships/hyperlink" Target="https://www.revisor.mn.gov/statutes/cite/145.925" TargetMode="External"/><Relationship Id="rId1387" Type="http://schemas.openxmlformats.org/officeDocument/2006/relationships/hyperlink" Target="https://ndlegis.gov/cencode/t23c16.pdf" TargetMode="External"/><Relationship Id="rId1594" Type="http://schemas.openxmlformats.org/officeDocument/2006/relationships/hyperlink" Target="http://webserver.rilin.state.ri.us/Statutes/TITLE23/23-17/23-17-11.HTM" TargetMode="External"/><Relationship Id="rId93" Type="http://schemas.openxmlformats.org/officeDocument/2006/relationships/hyperlink" Target="https://www.azleg.gov/viewdocument/?docName=https://www.azleg.gov/ars/36/02154.htm" TargetMode="External"/><Relationship Id="rId617" Type="http://schemas.openxmlformats.org/officeDocument/2006/relationships/hyperlink" Target="https://www.legis.iowa.gov/docs/ico/chapter/299.pdf" TargetMode="External"/><Relationship Id="rId824" Type="http://schemas.openxmlformats.org/officeDocument/2006/relationships/hyperlink" Target="https://marylandpublicschools.org/" TargetMode="External"/><Relationship Id="rId1247" Type="http://schemas.openxmlformats.org/officeDocument/2006/relationships/hyperlink" Target="https://nmonesource.com/nmos/nmsa/en/item/4384/index.do" TargetMode="External"/><Relationship Id="rId1454" Type="http://schemas.openxmlformats.org/officeDocument/2006/relationships/hyperlink" Target="https://lawatlas.org/datasets/procedural-protections-in-reproductive-health-care-conscience-laws" TargetMode="External"/><Relationship Id="rId1661" Type="http://schemas.openxmlformats.org/officeDocument/2006/relationships/hyperlink" Target="https://www.scstatehouse.gov/code/t44c139.php" TargetMode="External"/><Relationship Id="rId1899" Type="http://schemas.openxmlformats.org/officeDocument/2006/relationships/hyperlink" Target="https://law.lis.virginia.gov/vacode/18.2-75/" TargetMode="External"/><Relationship Id="rId1107" Type="http://schemas.openxmlformats.org/officeDocument/2006/relationships/hyperlink" Target="https://leg.mt.gov/bills/mca/title_0500/chapter_0050/part_0050/section_0020/0500-0050-0050-0020.html" TargetMode="External"/><Relationship Id="rId1314"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521" Type="http://schemas.openxmlformats.org/officeDocument/2006/relationships/hyperlink" Target="https://www.oregonlegislature.gov/bills_laws/ors/ors435.html" TargetMode="External"/><Relationship Id="rId1759"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966" Type="http://schemas.openxmlformats.org/officeDocument/2006/relationships/hyperlink" Target="https://lawatlas.org/datasets/procedural-protections-in-reproductive-health-care-conscience-laws" TargetMode="External"/><Relationship Id="rId1619" Type="http://schemas.openxmlformats.org/officeDocument/2006/relationships/hyperlink" Target="https://www.ncsl.org/research/elections-and-campaigns/vopp-table-1-states-with-no-excuse-absentee-voting.aspx" TargetMode="External"/><Relationship Id="rId1826" Type="http://schemas.openxmlformats.org/officeDocument/2006/relationships/hyperlink" Target="https://le.utah.gov/xcode/Title80/Chapter2/80-2-S602.html?v=C80-2-S602_2022050420220901" TargetMode="External"/><Relationship Id="rId20" Type="http://schemas.openxmlformats.org/officeDocument/2006/relationships/hyperlink" Target="https://constitutii.files.wordpress.com/2013/02/alabama.pdf" TargetMode="External"/><Relationship Id="rId2088" Type="http://schemas.openxmlformats.org/officeDocument/2006/relationships/hyperlink" Target="https://advance.lexis.com/api/document/collection/statutes-legislation/id/56VF-H771-73WF-60FP-00008-00?cite=Wyo.%20Stat.%20%C2%A7%2042-5-101&amp;context=1000516" TargetMode="External"/><Relationship Id="rId267" Type="http://schemas.openxmlformats.org/officeDocument/2006/relationships/hyperlink" Target="https://www.cga.ct.gov/asp/Content/constitutions/CTConstitution.htm" TargetMode="External"/><Relationship Id="rId474" Type="http://schemas.openxmlformats.org/officeDocument/2006/relationships/hyperlink" Target="https://legislature.idaho.gov/statutesrules/idstat/Title18/T18CH6/SECT18-612/" TargetMode="External"/><Relationship Id="rId127" Type="http://schemas.openxmlformats.org/officeDocument/2006/relationships/hyperlink" Target="https://dese.ade.arkansas.gov/" TargetMode="External"/><Relationship Id="rId681" Type="http://schemas.openxmlformats.org/officeDocument/2006/relationships/hyperlink" Target="https://apps.legislature.ky.gov/law/statutes/statute.aspx?id=30643" TargetMode="External"/><Relationship Id="rId779" Type="http://schemas.openxmlformats.org/officeDocument/2006/relationships/hyperlink" Target="https://legislature.maine.gov/statutes/22/title22sec1591.html" TargetMode="External"/><Relationship Id="rId986" Type="http://schemas.openxmlformats.org/officeDocument/2006/relationships/hyperlink" Target="https://advance.lexis.com/documentpage/?pdmfid=1000516&amp;crid=4c8fd94e-a237-4410-9fa4-3d3aef65125b&amp;nodeid=AAWABHAANAAI&amp;nodepath=%2FROOT%2FAAW%2FAAWABH%2FAAWABHAAN%2FAAWABHAANAAI&amp;level=4&amp;haschildren=&amp;populated=false&amp;title=%C2%A7+41-41-215.+Health-care+provider+or+institution+responsibilities.&amp;indicator=true&amp;config=00JABhZDIzMTViZS04NjcxLTQ1MDItOTllOS03MDg0ZTQxYzU4ZTQKAFBvZENhdGFsb2f8inKxYiqNVSihJeNKRlUp&amp;pddocfullpath=%2Fshared%2Fdocument%2Fstatutes-legislation%2Furn%3AcontentItem%3A8P6B-83B2-D6RV-H4Y5-00008-00&amp;ecomp=_g1_kkk&amp;prid=cde6083c-e391-48b0-bac9-2e06f7b1a85c" TargetMode="External"/><Relationship Id="rId334" Type="http://schemas.openxmlformats.org/officeDocument/2006/relationships/hyperlink" Target="http://www.leg.state.fl.us/statutes/index.cfm?App_mode=Display_Statute&amp;Search_String=&amp;URL=0300-0399/0381/Sections/0381.0051.html" TargetMode="External"/><Relationship Id="rId541" Type="http://schemas.openxmlformats.org/officeDocument/2006/relationships/hyperlink" Target="https://www.ilga.gov/legislation/ilcs/ilcs5.asp?ActID=1404&amp;ChapterID=26" TargetMode="External"/><Relationship Id="rId639" Type="http://schemas.openxmlformats.org/officeDocument/2006/relationships/hyperlink" Target="https://www.ksrevisor.org/statutes/chapters/ch65/065_004_0046.html" TargetMode="External"/><Relationship Id="rId1171" Type="http://schemas.openxmlformats.org/officeDocument/2006/relationships/hyperlink" Target="https://www.leg.state.nv.us/nrs/nrs-689a.html" TargetMode="External"/><Relationship Id="rId1269" Type="http://schemas.openxmlformats.org/officeDocument/2006/relationships/hyperlink" Target="https://lawatlas.org/datasets/procedural-protections-in-reproductive-health-care-conscience-laws" TargetMode="External"/><Relationship Id="rId1476" Type="http://schemas.openxmlformats.org/officeDocument/2006/relationships/hyperlink" Target="https://www.oscn.net/applications/oscn/DeliverDocument.asp?CiteID=98168" TargetMode="External"/><Relationship Id="rId2015" Type="http://schemas.openxmlformats.org/officeDocument/2006/relationships/hyperlink" Target="https://code.wvlegislature.gov/16-2F-7/" TargetMode="External"/><Relationship Id="rId401" Type="http://schemas.openxmlformats.org/officeDocument/2006/relationships/hyperlink" Target="https://advance.lexis.com/api/document/collection/statutes-legislation/id/6348-FV61-DYB7-W18R-00008-00?cite=O.C.G.A.%20%C2%A7%2016-12-142&amp;context=1000516" TargetMode="External"/><Relationship Id="rId846" Type="http://schemas.openxmlformats.org/officeDocument/2006/relationships/hyperlink" Target="https://advance.lexis.com/api/document/collection/statutes-legislation/id/63NX-7CW1-JCBX-S0FK-00008-00?cite=Md.%20EDUCATION%20Code%20Ann.%20%C2%A7%207-403&amp;context=1000516" TargetMode="External"/><Relationship Id="rId1031" Type="http://schemas.openxmlformats.org/officeDocument/2006/relationships/hyperlink" Target="https://advance.lexis.com/api/document/collection/statutes-legislation/id/8P6B-83C2-D6RV-H09M-00008-00?cite=Miss.%20Code%20Ann.%20%C2%A7%2041-107-5&amp;context=1000516" TargetMode="External"/><Relationship Id="rId1129" Type="http://schemas.openxmlformats.org/officeDocument/2006/relationships/hyperlink" Target="https://nebraskalegislature.gov/laws/statutes.php?statute=79-201" TargetMode="External"/><Relationship Id="rId1683" Type="http://schemas.openxmlformats.org/officeDocument/2006/relationships/hyperlink" Target="https://sdlegislature.gov/Statutes/Codified_Laws/2057126" TargetMode="External"/><Relationship Id="rId1890" Type="http://schemas.openxmlformats.org/officeDocument/2006/relationships/hyperlink" Target="https://law.lis.virginia.gov/vacode/38.2-3407.5:1/" TargetMode="External"/><Relationship Id="rId1988" Type="http://schemas.openxmlformats.org/officeDocument/2006/relationships/hyperlink" Target="https://code.wvlegislature.gov/16-11-1/" TargetMode="External"/><Relationship Id="rId706" Type="http://schemas.openxmlformats.org/officeDocument/2006/relationships/hyperlink" Target="https://apps.legislature.ky.gov/law/statutes/statute.aspx?id=30643" TargetMode="External"/><Relationship Id="rId913" Type="http://schemas.openxmlformats.org/officeDocument/2006/relationships/hyperlink" Target="https://www.michigan.gov/-/media/Project/Websites/mde/2016/09/22/compulsory_attendance.pdf?rev=a056df25963d44aab3772c157f4dd100" TargetMode="External"/><Relationship Id="rId1336" Type="http://schemas.openxmlformats.org/officeDocument/2006/relationships/hyperlink" Target="https://regs.health.ny.gov/content/section-4059-admissiondischarge" TargetMode="External"/><Relationship Id="rId1543" Type="http://schemas.openxmlformats.org/officeDocument/2006/relationships/hyperlink" Target="https://www.oregonlegislature.gov/bills_laws/ors/ors435.html" TargetMode="External"/><Relationship Id="rId1750" Type="http://schemas.openxmlformats.org/officeDocument/2006/relationships/hyperlink" Target="https://advance.lexis.com/api/document/collection/statutes-legislation/id/50J2-V4R0-R03M-S463-00008-00?cite=Tenn.%20Code%20Ann.%20%C2%A7%2039-15-204&amp;context=1000516" TargetMode="External"/><Relationship Id="rId42" Type="http://schemas.openxmlformats.org/officeDocument/2006/relationships/hyperlink" Target="https://alisondb.legislature.state.al.us/alison/CodeOfAlabama/1975/16-30-3.htm" TargetMode="External"/><Relationship Id="rId1403" Type="http://schemas.openxmlformats.org/officeDocument/2006/relationships/hyperlink" Target="https://ndlegis.gov/cencode/t23c16.pdf" TargetMode="External"/><Relationship Id="rId1610" Type="http://schemas.openxmlformats.org/officeDocument/2006/relationships/hyperlink" Target="http://webserver.rilegislature.gov/Statutes/TITLE3/3-8/3-8-11.1.htm" TargetMode="External"/><Relationship Id="rId1848" Type="http://schemas.openxmlformats.org/officeDocument/2006/relationships/hyperlink" Target="https://le.utah.gov/xcode/Title63G/Chapter20/63G-20-S301.html" TargetMode="External"/><Relationship Id="rId191" Type="http://schemas.openxmlformats.org/officeDocument/2006/relationships/hyperlink" Target="https://leginfo.legislature.ca.gov/faces/codes_displaySection.xhtml?sectionNum=733.&amp;lawCode=BPC" TargetMode="External"/><Relationship Id="rId1708" Type="http://schemas.openxmlformats.org/officeDocument/2006/relationships/hyperlink" Target="https://sdlegislature.gov/Statutes/Codified_Laws/2042038" TargetMode="External"/><Relationship Id="rId1915" Type="http://schemas.openxmlformats.org/officeDocument/2006/relationships/hyperlink" Target="https://app.leg.wa.gov/rcw/default.aspx?cite=29A.40.010" TargetMode="External"/><Relationship Id="rId289" Type="http://schemas.openxmlformats.org/officeDocument/2006/relationships/hyperlink" Target="https://delcode.delaware.gov/title24/c017/sc09/index.html" TargetMode="External"/><Relationship Id="rId496" Type="http://schemas.openxmlformats.org/officeDocument/2006/relationships/hyperlink" Target="https://legislature.idaho.gov/statutesrules/idstat/Title18/T18CH6/SECT18-612/" TargetMode="External"/><Relationship Id="rId149" Type="http://schemas.openxmlformats.org/officeDocument/2006/relationships/hyperlink" Target="https://advance.lexis.com/api/document/collection/statutes-legislation/id/62B4-FC90-R03K-P2KJ-00008-00?cite=A.C.A.%20%C2%A7%2017-80-504&amp;context=1000516" TargetMode="External"/><Relationship Id="rId356" Type="http://schemas.openxmlformats.org/officeDocument/2006/relationships/hyperlink" Target="http://www.leg.state.fl.us/statutes/index.cfm?App_mode=Display_Statute&amp;URL=0100-0199/0101/Sections/0101.62.html" TargetMode="External"/><Relationship Id="rId563" Type="http://schemas.openxmlformats.org/officeDocument/2006/relationships/hyperlink" Target="https://www.ilga.gov/legislation/ilcs/ilcs3.asp?ActID=2082&amp;ChapterID=58" TargetMode="External"/><Relationship Id="rId770" Type="http://schemas.openxmlformats.org/officeDocument/2006/relationships/hyperlink" Target="https://legislature.maine.gov/statutes/20-A/title20-Asec6355.html" TargetMode="External"/><Relationship Id="rId1193" Type="http://schemas.openxmlformats.org/officeDocument/2006/relationships/hyperlink" Target="https://www.education.nh.gov/" TargetMode="External"/><Relationship Id="rId2037" Type="http://schemas.openxmlformats.org/officeDocument/2006/relationships/hyperlink" Target="https://docs.legis.wisconsin.gov/statutes/statutes/253/09/1" TargetMode="External"/><Relationship Id="rId216" Type="http://schemas.openxmlformats.org/officeDocument/2006/relationships/hyperlink" Target="https://advance.lexis.com/api/document/collection/statutes-legislation/id/630C-HWH3-GXJ9-34DC-00008-00?cite=C.R.S.%2025-6-102&amp;context=1000516" TargetMode="External"/><Relationship Id="rId423" Type="http://schemas.openxmlformats.org/officeDocument/2006/relationships/hyperlink" Target="https://advance.lexis.com/api/document/collection/statutes-legislation/id/6348-FX31-DYB7-W0X0-00008-00?cite=O.C.G.A.%20%C2%A7%2031-20-6&amp;context=1000516" TargetMode="External"/><Relationship Id="rId868" Type="http://schemas.openxmlformats.org/officeDocument/2006/relationships/hyperlink" Target="https://malegislature.gov/Laws/GeneralLaws/PartI/TitleXXII/Chapter175/Section47W" TargetMode="External"/><Relationship Id="rId1053" Type="http://schemas.openxmlformats.org/officeDocument/2006/relationships/hyperlink" Target="https://revisor.mo.gov/main/OneSection.aspx?section=311.325&amp;bid=16626&amp;hl=" TargetMode="External"/><Relationship Id="rId1260" Type="http://schemas.openxmlformats.org/officeDocument/2006/relationships/hyperlink" Target="https://lawatlas.org/datasets/procedural-protections-in-reproductive-health-care-conscience-laws" TargetMode="External"/><Relationship Id="rId1498" Type="http://schemas.openxmlformats.org/officeDocument/2006/relationships/hyperlink" Target="https://www.oscn.net/applications/oscn/DeliverDocument.asp?CiteID=98168" TargetMode="External"/><Relationship Id="rId2104"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630" Type="http://schemas.openxmlformats.org/officeDocument/2006/relationships/hyperlink" Target="https://www.ksrevisor.org/statutes/chapters/ch65/065_004_0043.html" TargetMode="External"/><Relationship Id="rId728" Type="http://schemas.openxmlformats.org/officeDocument/2006/relationships/hyperlink" Target="https://louisianabelieves.com/courses/attendance-requirements" TargetMode="External"/><Relationship Id="rId935" Type="http://schemas.openxmlformats.org/officeDocument/2006/relationships/hyperlink" Target="https://www.revisor.mn.gov/statutes/cite/145.925" TargetMode="External"/><Relationship Id="rId1358" Type="http://schemas.openxmlformats.org/officeDocument/2006/relationships/hyperlink" Target="https://www.ncleg.net/enactedlegislation/statutes/html/bysection/chapter_14/gs_14-45.1.html" TargetMode="External"/><Relationship Id="rId1565" Type="http://schemas.openxmlformats.org/officeDocument/2006/relationships/hyperlink" Target="https://www.legis.state.pa.us/cfdocs/legis/LI/consCheck.cfm?txtType=HTM&amp;ttl=18&amp;div=0&amp;chpt=63&amp;sctn=8&amp;subsctn=0" TargetMode="External"/><Relationship Id="rId1772" Type="http://schemas.openxmlformats.org/officeDocument/2006/relationships/hyperlink" Target="https://statutes.capitol.texas.gov/Docs/EL/htm/EL.82.htm" TargetMode="External"/><Relationship Id="rId64" Type="http://schemas.openxmlformats.org/officeDocument/2006/relationships/hyperlink" Target="http://www.akleg.gov/basis/statutes.asp" TargetMode="External"/><Relationship Id="rId1120" Type="http://schemas.openxmlformats.org/officeDocument/2006/relationships/hyperlink" Target="https://nebraskalegislature.gov/laws/statutes.php?statute=28-338" TargetMode="External"/><Relationship Id="rId1218" Type="http://schemas.openxmlformats.org/officeDocument/2006/relationships/hyperlink" Target="https://lis.njleg.state.nj.us/nxt/gateway.dll/statutes%2F1%2F112%2F1927" TargetMode="External"/><Relationship Id="rId1425" Type="http://schemas.openxmlformats.org/officeDocument/2006/relationships/hyperlink" Target="https://codes.ohio.gov/ohio-revised-code/section-4743.10" TargetMode="External"/><Relationship Id="rId1632" Type="http://schemas.openxmlformats.org/officeDocument/2006/relationships/hyperlink" Target="http://webserver.rilin.state.ri.us/Statutes/TITLE23/23-17/23-17-11.HTM" TargetMode="External"/><Relationship Id="rId1937" Type="http://schemas.openxmlformats.org/officeDocument/2006/relationships/hyperlink" Target="http://app.leg.wa.gov/WAC/default.aspx?cite=284-43-5020" TargetMode="External"/><Relationship Id="rId280" Type="http://schemas.openxmlformats.org/officeDocument/2006/relationships/hyperlink" Target="https://www.cga.ct.gov/current/pub/chap_815e.htm" TargetMode="External"/><Relationship Id="rId140" Type="http://schemas.openxmlformats.org/officeDocument/2006/relationships/hyperlink" Target="https://advance.lexis.com/api/document/collection/statutes-legislation/id/4WVG-2SY0-R03M-82D0-00008-00?cite=A.C.A.%20%C2%A7%2020-16-304&amp;context=1000516" TargetMode="External"/><Relationship Id="rId378" Type="http://schemas.openxmlformats.org/officeDocument/2006/relationships/hyperlink" Target="http://www.leg.state.fl.us/Statutes/index.cfm?App_mode=Display_Statute&amp;Search_String=&amp;URL=0700-0799/0761/Sections/0761.061.html" TargetMode="External"/><Relationship Id="rId585" Type="http://schemas.openxmlformats.org/officeDocument/2006/relationships/hyperlink" Target="https://iga.in.gov/legislative/laws/2022/ic/titles/031" TargetMode="External"/><Relationship Id="rId792" Type="http://schemas.openxmlformats.org/officeDocument/2006/relationships/hyperlink" Target="https://legislature.maine.gov/statutes/22/title22sec1903.html" TargetMode="External"/><Relationship Id="rId2059" Type="http://schemas.openxmlformats.org/officeDocument/2006/relationships/hyperlink" Target="https://docs.legis.wisconsin.gov/statutes/statutes/253/09/1" TargetMode="External"/><Relationship Id="rId6" Type="http://schemas.openxmlformats.org/officeDocument/2006/relationships/hyperlink" Target="https://alisondb.legislature.state.al.us/alison/CodeOfAlabama/1975/22-21b-4.htm" TargetMode="External"/><Relationship Id="rId238" Type="http://schemas.openxmlformats.org/officeDocument/2006/relationships/hyperlink" Target="https://advance.lexis.com/api/document/collection/statutes-legislation/id/630C-HWH3-GXJ9-34DC-00008-00?cite=C.R.S.%2025-6-102&amp;context=1000516" TargetMode="External"/><Relationship Id="rId445" Type="http://schemas.openxmlformats.org/officeDocument/2006/relationships/hyperlink" Target="https://www.capitol.hawaii.gov/hrscurrent/Vol12_Ch0501-0588/HRS0572/HRS_0572-0012_0001.htm" TargetMode="External"/><Relationship Id="rId652" Type="http://schemas.openxmlformats.org/officeDocument/2006/relationships/hyperlink" Target="https://www.ksde.org/" TargetMode="External"/><Relationship Id="rId1075" Type="http://schemas.openxmlformats.org/officeDocument/2006/relationships/hyperlink" Target="https://leg.mt.gov/bills/mca/title_0500/chapter_0200/part_0010/section_0110/0500-0200-0010-0110.html" TargetMode="External"/><Relationship Id="rId1282" Type="http://schemas.openxmlformats.org/officeDocument/2006/relationships/hyperlink" Target="https://nmonesource.com/nmos/nmsa/en/item/4384/index.do" TargetMode="External"/><Relationship Id="rId305" Type="http://schemas.openxmlformats.org/officeDocument/2006/relationships/hyperlink" Target="https://education.delaware.gov/" TargetMode="External"/><Relationship Id="rId512" Type="http://schemas.openxmlformats.org/officeDocument/2006/relationships/hyperlink" Target="https://www.ilga.gov/legislation/ilcs/ilcs3.asp?ActID=2082&amp;ChapterID=58" TargetMode="External"/><Relationship Id="rId957" Type="http://schemas.openxmlformats.org/officeDocument/2006/relationships/hyperlink" Target="https://www.revisor.mn.gov/statutes/cite/145.414" TargetMode="External"/><Relationship Id="rId1142" Type="http://schemas.openxmlformats.org/officeDocument/2006/relationships/hyperlink" Target="https://www.leg.state.nv.us/nrs/nrs-449.html" TargetMode="External"/><Relationship Id="rId1587" Type="http://schemas.openxmlformats.org/officeDocument/2006/relationships/hyperlink" Target="http://webserver.rilin.state.ri.us/Statutes/TITLE17/17-20/17-20-2.HTM" TargetMode="External"/><Relationship Id="rId1794" Type="http://schemas.openxmlformats.org/officeDocument/2006/relationships/hyperlink" Target="https://tea.texas.gov/about-tea/contact-us/general-inquiry/general-frequently-asked-questions" TargetMode="External"/><Relationship Id="rId86" Type="http://schemas.openxmlformats.org/officeDocument/2006/relationships/hyperlink" Target="https://www.azed.gov/sites/default/files/2020/09/School%20Finance%20Manual%20%5BG%5D%20Defining%20Excused%20Absences.pdf" TargetMode="External"/><Relationship Id="rId817" Type="http://schemas.openxmlformats.org/officeDocument/2006/relationships/hyperlink" Target="https://mgaleg.maryland.gov/2012rs/chapters_noln/Ch_2_hb0438T.pdf" TargetMode="External"/><Relationship Id="rId1002" Type="http://schemas.openxmlformats.org/officeDocument/2006/relationships/hyperlink" Target="https://advance.lexis.com/documentpage/?pdmfid=1000516&amp;crid=6698978c-75b0-4b51-9b2f-e2fb0343cdc6&amp;nodeid=AAXAARAAHAAC&amp;nodepath=%2FROOT%2FAAX%2FAAXAAR%2FAAXAARAAH%2FAAXAARAAHAAC&amp;level=4&amp;haschildren=&amp;populated=false&amp;title=%C2%A7+43-21-353.+Duty+to+inform+state+agencies+and+officials%3B+duty+to+inform+individual+about+whom+report+has+been+made+of+specific+allegations.&amp;config=00JABhZDIzMTViZS04NjcxLTQ1MDItOTllOS03MDg0ZTQxYzU4ZTQKAFBvZENhdGFsb2f8inKxYiqNVSihJeNKRlUp&amp;pddocfullpath=%2Fshared%2Fdocument%2Fstatutes-legislation%2Furn%3AcontentItem%3A8V9G-4BR2-D6RV-H146-00008-00&amp;ecomp=8gf5kkk&amp;prid=7fbe1c92-4ea0-4d3f-aba2-a72576affb1d" TargetMode="External"/><Relationship Id="rId1447" Type="http://schemas.openxmlformats.org/officeDocument/2006/relationships/hyperlink" Target="https://codes.ohio.gov/ohio-revised-code/section-4743.10" TargetMode="External"/><Relationship Id="rId1654" Type="http://schemas.openxmlformats.org/officeDocument/2006/relationships/hyperlink" Target="https://www.scstatehouse.gov/code/t44c139.php" TargetMode="External"/><Relationship Id="rId1861" Type="http://schemas.openxmlformats.org/officeDocument/2006/relationships/hyperlink" Target="https://legislature.vermont.gov/statutes/section/07/021/00656" TargetMode="External"/><Relationship Id="rId1307" Type="http://schemas.openxmlformats.org/officeDocument/2006/relationships/hyperlink" Target="https://regs.health.ny.gov/content/section-4059-admissiondischarge" TargetMode="External"/><Relationship Id="rId1514" Type="http://schemas.openxmlformats.org/officeDocument/2006/relationships/hyperlink" Target="https://www.oregonlegislature.gov/bills_laws/ors/ors435.html" TargetMode="External"/><Relationship Id="rId1721" Type="http://schemas.openxmlformats.org/officeDocument/2006/relationships/hyperlink" Target="https://advance.lexis.com/api/document/collection/statutes-legislation/id/4X9B-PFK0-R03N-90S9-00008-00?cite=Tenn.%20Code%20Ann.%20%C2%A7%2068-34-104&amp;context=1000516" TargetMode="External"/><Relationship Id="rId1959" Type="http://schemas.openxmlformats.org/officeDocument/2006/relationships/hyperlink" Target="https://app.leg.wa.gov/RCW/default.aspx?cite=9.02.150" TargetMode="External"/><Relationship Id="rId13" Type="http://schemas.openxmlformats.org/officeDocument/2006/relationships/hyperlink" Target="https://alisondb.legislature.state.al.us/alison/CodeOfAlabama/1975/22-21b-4.htm" TargetMode="External"/><Relationship Id="rId1819" Type="http://schemas.openxmlformats.org/officeDocument/2006/relationships/hyperlink" Target="https://le.utah.gov/xcode/Title76/Chapter7/76-7-S306.html" TargetMode="External"/><Relationship Id="rId162" Type="http://schemas.openxmlformats.org/officeDocument/2006/relationships/hyperlink" Target="https://leginfo.legislature.ca.gov/faces/codes_displaySection.xhtml?sectionNum=733.&amp;lawCode=BPC" TargetMode="External"/><Relationship Id="rId467" Type="http://schemas.openxmlformats.org/officeDocument/2006/relationships/hyperlink" Target="https://www.capitol.hawaii.gov/hrscurrent/Vol12_Ch0501-0588/HRS0572/HRS_0572-0012_0001.htm" TargetMode="External"/><Relationship Id="rId1097" Type="http://schemas.openxmlformats.org/officeDocument/2006/relationships/hyperlink" Target="https://leg.mt.gov/bills/mca/title_0130/chapter_0130/part_0020/section_0010/0130-0130-0020-0010.html" TargetMode="External"/><Relationship Id="rId2050" Type="http://schemas.openxmlformats.org/officeDocument/2006/relationships/hyperlink" Target="https://docs.legis.wisconsin.gov/statutes/statutes/253/075" TargetMode="External"/><Relationship Id="rId674" Type="http://schemas.openxmlformats.org/officeDocument/2006/relationships/hyperlink" Target="https://apps.legislature.ky.gov/law/statutes/statute.aspx?id=30643" TargetMode="External"/><Relationship Id="rId881" Type="http://schemas.openxmlformats.org/officeDocument/2006/relationships/hyperlink" Target="https://malegislature.gov/Laws/GeneralLaws/PartI/TitleXVI/Chapter112/Section12I" TargetMode="External"/><Relationship Id="rId979" Type="http://schemas.openxmlformats.org/officeDocument/2006/relationships/hyperlink" Target="https://advance.lexis.com/api/document/collection/statutes-legislation/id/8P6B-83C2-D6RV-H09M-00008-00?cite=Miss.%20Code%20Ann.%20%C2%A7%2041-107-5&amp;context=1000516" TargetMode="External"/><Relationship Id="rId327" Type="http://schemas.openxmlformats.org/officeDocument/2006/relationships/hyperlink" Target="http://www.leg.state.fl.us/statutes/index.cfm?App_mode=Display_Statute&amp;Search_String=&amp;URL=0300-0399/0390/Sections/0390.0111.html" TargetMode="External"/><Relationship Id="rId534" Type="http://schemas.openxmlformats.org/officeDocument/2006/relationships/hyperlink" Target="https://www.ilga.gov/legislation/ilcs/ilcs4.asp?ActID=2086&amp;ChapterID=59&amp;SeqStart=900000&amp;SeqEnd=3000000" TargetMode="External"/><Relationship Id="rId741" Type="http://schemas.openxmlformats.org/officeDocument/2006/relationships/hyperlink" Target="https://legislature.maine.gov/statutes/22/title22sec1591.html" TargetMode="External"/><Relationship Id="rId839" Type="http://schemas.openxmlformats.org/officeDocument/2006/relationships/hyperlink" Target="https://advance.lexis.com/api/document/collection/statutes-legislation/id/63NX-7CY1-JJK6-S3PF-00008-00?cite=Md.%20INSURANCE%20Code%20Ann.%20%C2%A7%2015-826&amp;context=1000516" TargetMode="External"/><Relationship Id="rId1164" Type="http://schemas.openxmlformats.org/officeDocument/2006/relationships/hyperlink" Target="https://www.leg.state.nv.us/nrs/nrs-632.html" TargetMode="External"/><Relationship Id="rId1371" Type="http://schemas.openxmlformats.org/officeDocument/2006/relationships/hyperlink" Target="https://www.dpi.nc.gov/districts-schools/district-operations/financial-and-business-services/student-accounting" TargetMode="External"/><Relationship Id="rId1469" Type="http://schemas.openxmlformats.org/officeDocument/2006/relationships/hyperlink" Target="https://www.oscn.net/applications/oscn/DeliverDocument.asp?CiteID=78713" TargetMode="External"/><Relationship Id="rId2008" Type="http://schemas.openxmlformats.org/officeDocument/2006/relationships/hyperlink" Target="https://code.wvlegislature.gov/3-3-1/" TargetMode="External"/><Relationship Id="rId601" Type="http://schemas.openxmlformats.org/officeDocument/2006/relationships/hyperlink" Target="http://iga.in.gov/legislative/laws/2020/ic/titles/016" TargetMode="External"/><Relationship Id="rId1024" Type="http://schemas.openxmlformats.org/officeDocument/2006/relationships/hyperlink" Target="https://advance.lexis.com/api/document/collection/statutes-legislation/id/8P6B-83C2-D6RV-H09M-00008-00?cite=Miss.%20Code%20Ann.%20%C2%A7%2041-107-5&amp;context=1000516" TargetMode="External"/><Relationship Id="rId1231" Type="http://schemas.openxmlformats.org/officeDocument/2006/relationships/hyperlink" Target="https://lis.njleg.state.nj.us/nxt/gateway.dll/statutes%2F1%2F112%2F1926" TargetMode="External"/><Relationship Id="rId1676" Type="http://schemas.openxmlformats.org/officeDocument/2006/relationships/hyperlink" Target="https://www.scstatehouse.gov/code/t44c041.php" TargetMode="External"/><Relationship Id="rId1883" Type="http://schemas.openxmlformats.org/officeDocument/2006/relationships/hyperlink" Target="https://law.lis.virginia.gov/vacode/18.2-75/" TargetMode="External"/><Relationship Id="rId906" Type="http://schemas.openxmlformats.org/officeDocument/2006/relationships/hyperlink" Target="https://www.legislature.mi.gov/(S(jypyluaegz1lflw5ipaswrmu))/mileg.aspx?page=getObject&amp;objectName=mcl-333-20181" TargetMode="External"/><Relationship Id="rId1329" Type="http://schemas.openxmlformats.org/officeDocument/2006/relationships/hyperlink" Target="https://www.nysenate.gov/legislation/laws/ABC/65-C" TargetMode="External"/><Relationship Id="rId1536" Type="http://schemas.openxmlformats.org/officeDocument/2006/relationships/hyperlink" Target="https://www.oregonlegislature.gov/bills_laws/ors/ors435.html" TargetMode="External"/><Relationship Id="rId1743" Type="http://schemas.openxmlformats.org/officeDocument/2006/relationships/hyperlink" Target="https://www.tn.gov/content/dam/tn/education/legal/State_Statutory_Rights_Parents_Studentsupd121322.pdf" TargetMode="External"/><Relationship Id="rId1950" Type="http://schemas.openxmlformats.org/officeDocument/2006/relationships/hyperlink" Target="https://app.leg.wa.gov/rcw/default.aspx?cite=29A.40.010" TargetMode="External"/><Relationship Id="rId35" Type="http://schemas.openxmlformats.org/officeDocument/2006/relationships/hyperlink" Target="https://alisondb.legislature.state.al.us/alison/CodeOfAlabama/1975/22-21b-4.htm" TargetMode="External"/><Relationship Id="rId1603" Type="http://schemas.openxmlformats.org/officeDocument/2006/relationships/hyperlink" Target="http://webserver.rilin.state.ri.us/Statutes/TITLE15/15-3/15-3-6.1.HTM" TargetMode="External"/><Relationship Id="rId1810" Type="http://schemas.openxmlformats.org/officeDocument/2006/relationships/hyperlink" Target="https://statutes.capitol.texas.gov/Docs/CP/htm/CP.110.htm" TargetMode="External"/><Relationship Id="rId184" Type="http://schemas.openxmlformats.org/officeDocument/2006/relationships/hyperlink" Target="https://leginfo.legislature.ca.gov/faces/codes_displayText.xhtml?lawCode=HSC&amp;division=106.&amp;title=&amp;part=2.&amp;chapter=2.&amp;article=2." TargetMode="External"/><Relationship Id="rId391" Type="http://schemas.openxmlformats.org/officeDocument/2006/relationships/hyperlink" Target="https://advance.lexis.com/api/document/collection/statutes-legislation/id/6348-FV61-DYB7-W18R-00008-00?cite=O.C.G.A.%20%C2%A7%2016-12-142&amp;context=1000516" TargetMode="External"/><Relationship Id="rId1908" Type="http://schemas.openxmlformats.org/officeDocument/2006/relationships/hyperlink" Target="https://law.lis.virginia.gov/vacode/32.1-134/" TargetMode="External"/><Relationship Id="rId2072" Type="http://schemas.openxmlformats.org/officeDocument/2006/relationships/hyperlink" Target="https://docs.legis.wisconsin.gov/statutes/statutes/253/075" TargetMode="External"/><Relationship Id="rId251" Type="http://schemas.openxmlformats.org/officeDocument/2006/relationships/hyperlink" Target="https://www.cga.ct.gov/current/pub/chap_700c.htm" TargetMode="External"/><Relationship Id="rId489" Type="http://schemas.openxmlformats.org/officeDocument/2006/relationships/hyperlink" Target="https://legislature.idaho.gov/statutesrules/idstat/title73/t73ch4/sect73-402/" TargetMode="External"/><Relationship Id="rId696" Type="http://schemas.openxmlformats.org/officeDocument/2006/relationships/hyperlink" Target="https://apps.legislature.ky.gov/law/statutes/statute.aspx?id=30643" TargetMode="External"/><Relationship Id="rId349" Type="http://schemas.openxmlformats.org/officeDocument/2006/relationships/hyperlink" Target="http://www.leg.state.fl.us/statutes/index.cfm?mode=View%20Statutes&amp;SubMenu=1&amp;App_mode=Display_Statute&amp;Search_String=mandatory+report&amp;URL=0000-0099/0039/Sections/0039.201.html" TargetMode="External"/><Relationship Id="rId556" Type="http://schemas.openxmlformats.org/officeDocument/2006/relationships/hyperlink" Target="https://www.ilga.gov/legislation/ilcs/ilcs3.asp?ActID=2082&amp;ChapterID=58" TargetMode="External"/><Relationship Id="rId763" Type="http://schemas.openxmlformats.org/officeDocument/2006/relationships/hyperlink" Target="https://legislature.maine.gov/statutes/19-A/title19-Asec655.html" TargetMode="External"/><Relationship Id="rId1186" Type="http://schemas.openxmlformats.org/officeDocument/2006/relationships/hyperlink" Target="http://www.gencourt.state.nh.us/rsa/html/XLIII/457/457-37.htm" TargetMode="External"/><Relationship Id="rId1393" Type="http://schemas.openxmlformats.org/officeDocument/2006/relationships/hyperlink" Target="https://ndlegis.gov/cencode/t05c01.pdf" TargetMode="External"/><Relationship Id="rId111" Type="http://schemas.openxmlformats.org/officeDocument/2006/relationships/hyperlink" Target="https://advance.lexis.com/documentpage/?pdmfid=1000516&amp;crid=8e5beb82-d57d-4b33-9dd2-5495f5a4f98f&amp;nodeid=AAUAACAALAADAAF&amp;nodepath=%2FROOT%2FAAU%2FAAUAAC%2FAAUAACAAL%2FAAUAACAALAAD%2FAAUAACAALAADAAF&amp;level=5&amp;haschildren=&amp;populated=false&amp;title=20-16-304.+Public+policy+%E2%80%94+Availability+of+procedures%2C+supplies%2C+and+information+%E2%80%94+Exceptions.&amp;config=00JAA2ZjZiM2VhNS0wNTVlLTQ3NzUtYjQzYy0yYWZmODJiODRmMDYKAFBvZENhdGFsb2fXiYCnsel0plIgqpYkw9PK&amp;pddocfullpath=%2Fshared%2Fdocument%2Fstatutes-legislation%2Furn%3AcontentItem%3A4WVG-2SY0-R03M-82D0-00008-00&amp;ecomp=_g1_kkk&amp;prid=f87a2505-53fa-460b-85f8-0247b5c7eb78" TargetMode="External"/><Relationship Id="rId209" Type="http://schemas.openxmlformats.org/officeDocument/2006/relationships/hyperlink" Target="https://advance.lexis.com/api/document/collection/statutes-legislation/id/61P5-WWD1-DYDC-J0YX-00008-00?cite=C.R.S.%2025.5-10-235&amp;context=1000516" TargetMode="External"/><Relationship Id="rId416" Type="http://schemas.openxmlformats.org/officeDocument/2006/relationships/hyperlink" Target="https://advance.lexis.com/api/document/collection/statutes-legislation/id/6348-FV61-DYB7-W18R-00008-00?cite=O.C.G.A.%20%C2%A7%2016-12-142&amp;context=1000516" TargetMode="External"/><Relationship Id="rId970" Type="http://schemas.openxmlformats.org/officeDocument/2006/relationships/hyperlink" Target="https://www.revisor.mn.gov/statutes/cite/517.09" TargetMode="External"/><Relationship Id="rId1046" Type="http://schemas.openxmlformats.org/officeDocument/2006/relationships/hyperlink" Target="https://www.revisor.mo.gov/main/OneSection.aspx?section=197.032" TargetMode="External"/><Relationship Id="rId1253" Type="http://schemas.openxmlformats.org/officeDocument/2006/relationships/hyperlink" Target="https://nmonesource.com/nmos/nmsa/en/item/4384/index.do" TargetMode="External"/><Relationship Id="rId1698" Type="http://schemas.openxmlformats.org/officeDocument/2006/relationships/hyperlink" Target="https://doe.sd.gov/" TargetMode="External"/><Relationship Id="rId623" Type="http://schemas.openxmlformats.org/officeDocument/2006/relationships/hyperlink" Target="https://www.legis.iowa.gov/docs/code/146.1.pdf" TargetMode="External"/><Relationship Id="rId830" Type="http://schemas.openxmlformats.org/officeDocument/2006/relationships/hyperlink" Target="https://advance.lexis.com/api/document/collection/statutes-legislation/id/63NX-7CT1-JGPY-X472-00008-00?cite=Md.%20HEALTH-GENERAL%20Code%20Ann.%20%C2%A7%2020-214&amp;context=1000516" TargetMode="External"/><Relationship Id="rId928" Type="http://schemas.openxmlformats.org/officeDocument/2006/relationships/hyperlink" Target="https://www.revisor.mn.gov/statutes/cite/145.414" TargetMode="External"/><Relationship Id="rId1460" Type="http://schemas.openxmlformats.org/officeDocument/2006/relationships/hyperlink" Target="https://lawatlas.org/datasets/procedural-protections-in-reproductive-health-care-conscience-laws" TargetMode="External"/><Relationship Id="rId1558" Type="http://schemas.openxmlformats.org/officeDocument/2006/relationships/hyperlink" Target="https://www.pacodeandbulletin.gov/Display/pacode?file=/secure/pacode/data/016/chapter51/s51.31.html" TargetMode="External"/><Relationship Id="rId1765" Type="http://schemas.openxmlformats.org/officeDocument/2006/relationships/hyperlink" Target="https://advance.lexis.com/api/document/collection/statutes-legislation/id/4X9B-PFK0-R03N-90S9-00008-00?cite=Tenn.%20Code%20Ann.%20%C2%A7%2068-34-104&amp;context=1000516" TargetMode="External"/><Relationship Id="rId57" Type="http://schemas.openxmlformats.org/officeDocument/2006/relationships/hyperlink" Target="https://aasb.org/ask-aasb-what-constitutes-an-excused-absence/" TargetMode="External"/><Relationship Id="rId1113" Type="http://schemas.openxmlformats.org/officeDocument/2006/relationships/hyperlink" Target="https://leg.mt.gov/bills/mca/title_0270/chapter_0330/part_0010/section_0050/0270-0330-0010-0050.html" TargetMode="External"/><Relationship Id="rId1320" Type="http://schemas.openxmlformats.org/officeDocument/2006/relationships/hyperlink" Target="https://www.nysenate.gov/legislation/laws/DOM/10-B" TargetMode="External"/><Relationship Id="rId1418" Type="http://schemas.openxmlformats.org/officeDocument/2006/relationships/hyperlink" Target="https://codes.ohio.gov/ohio-revised-code/section-4743.10" TargetMode="External"/><Relationship Id="rId1972" Type="http://schemas.openxmlformats.org/officeDocument/2006/relationships/hyperlink" Target="https://apps.leg.wa.gov/rcw/default.aspx?cite=26.04.010" TargetMode="External"/><Relationship Id="rId1625" Type="http://schemas.openxmlformats.org/officeDocument/2006/relationships/hyperlink" Target="http://webserver.rilin.state.ri.us/Statutes/TITLE23/23-17/23-17-11.HTM" TargetMode="External"/><Relationship Id="rId1832" Type="http://schemas.openxmlformats.org/officeDocument/2006/relationships/hyperlink" Target="https://www.schools.utah.gov/" TargetMode="External"/><Relationship Id="rId2094" Type="http://schemas.openxmlformats.org/officeDocument/2006/relationships/hyperlink" Target="https://advance.lexis.com/documentpage/?pdmfid=1000516&amp;crid=cdfa0bba-1c17-47bf-ab8d-3b6abea1d5f2&amp;nodeid=AAMAAHAAB&amp;nodepath=%2fROOT%2fAAM%2fAAMAAH%2fAAMAAHAAB&amp;level=3&amp;haschildren=&amp;populated=false&amp;title=%C2%A7%E2%80%8212-6-101.+Sale+or+possession+prohibited%3b+when+possession+unlawful%3b+public+drunkenness%3b+falsification+of+identification%3b+penalty%3b+prima+facie+identification+as+defense.&amp;config=00JABmMTEzODA5Zi0wOWExLTQ3NTAtOThmNy0xYjc5ZjUwYzRkZmIKAFBvZENhdGFsb2f3sjqEYfYX7EMD8yWYBYCu&amp;pddocfullpath=%2fshared%2fdocument%2fstatutes-legislation%2furn%3acontentItem%3a62M6-VH03-GXJ9-3358-00008-00&amp;ecomp=8gf5kkk&amp;prid=f6a8b034-f642-498c-ab38-a47e0151a0e5" TargetMode="External"/><Relationship Id="rId273" Type="http://schemas.openxmlformats.org/officeDocument/2006/relationships/hyperlink" Target="https://portal.ct.gov/-/media/sots/regulations/Title_19/013dpdf.pdf" TargetMode="External"/><Relationship Id="rId480" Type="http://schemas.openxmlformats.org/officeDocument/2006/relationships/hyperlink" Target="https://legislature.idaho.gov/statutesrules/idstat/Title39/T39CH39/SECT39-3915/" TargetMode="External"/><Relationship Id="rId133" Type="http://schemas.openxmlformats.org/officeDocument/2006/relationships/hyperlink" Target="https://advance.lexis.com/api/document/collection/statutes-legislation/id/4WVG-2SY0-R03M-82DM-00008-00?cite=A.C.A.%20%C2%A7%2020-16-601&amp;context=1000516" TargetMode="External"/><Relationship Id="rId340" Type="http://schemas.openxmlformats.org/officeDocument/2006/relationships/hyperlink" Target="http://www.leg.state.fl.us/statutes/index.cfm?App_mode=Display_Statute&amp;Search_String=&amp;URL=0300-0399/0381/Sections/0381.0051.html" TargetMode="External"/><Relationship Id="rId578" Type="http://schemas.openxmlformats.org/officeDocument/2006/relationships/hyperlink" Target="http://iga.in.gov/legislative/laws/2020/ic/titles/016" TargetMode="External"/><Relationship Id="rId785" Type="http://schemas.openxmlformats.org/officeDocument/2006/relationships/hyperlink" Target="https://legislature.maine.gov/statutes/34-B/title34-Bsec7016.html" TargetMode="External"/><Relationship Id="rId992" Type="http://schemas.openxmlformats.org/officeDocument/2006/relationships/hyperlink" Target="https://advance.lexis.com/api/document/collection/statutes-legislation/id/8P6B-83C2-D6RV-H09M-00008-00?cite=Miss.%20Code%20Ann.%20%C2%A7%2041-107-5&amp;context=1000516" TargetMode="External"/><Relationship Id="rId2021" Type="http://schemas.openxmlformats.org/officeDocument/2006/relationships/hyperlink" Target="https://code.wvlegislature.gov/16-11-1/" TargetMode="External"/><Relationship Id="rId200" Type="http://schemas.openxmlformats.org/officeDocument/2006/relationships/hyperlink" Target="https://leginfo.legislature.ca.gov/faces/codes_displayText.xhtml?lawCode=FAM&amp;division=3.&amp;title=&amp;part=3.&amp;chapter=1.&amp;article=" TargetMode="External"/><Relationship Id="rId438" Type="http://schemas.openxmlformats.org/officeDocument/2006/relationships/hyperlink" Target="https://www.capitol.hawaii.gov/hrscurrent/Vol10_Ch0436-0474/HRS0453/HRS_0453-0016.htm" TargetMode="External"/><Relationship Id="rId645" Type="http://schemas.openxmlformats.org/officeDocument/2006/relationships/hyperlink" Target="http://www.ksrevisor.org/statutes/chapters/ch21/021_056_0007.html" TargetMode="External"/><Relationship Id="rId852" Type="http://schemas.openxmlformats.org/officeDocument/2006/relationships/hyperlink" Target="https://malegislature.gov/Laws/GeneralLaws/PartI/TitleXVI/Chapter112/Section12I" TargetMode="External"/><Relationship Id="rId1068" Type="http://schemas.openxmlformats.org/officeDocument/2006/relationships/hyperlink" Target="https://revisor.mo.gov/main/OneSection.aspx?section=376.1199" TargetMode="External"/><Relationship Id="rId1275" Type="http://schemas.openxmlformats.org/officeDocument/2006/relationships/hyperlink" Target="https://nmonesource.com/nmos/nmsa/en/item/4384/index.do" TargetMode="External"/><Relationship Id="rId1482" Type="http://schemas.openxmlformats.org/officeDocument/2006/relationships/hyperlink" Target="https://www.oscn.net/applications/oscn/DeliverDocument.asp?CiteID=476108" TargetMode="External"/><Relationship Id="rId505" Type="http://schemas.openxmlformats.org/officeDocument/2006/relationships/hyperlink" Target="https://legislature.idaho.gov/statutesrules/idstat/Title39/T39CH39/SECT39-3915/" TargetMode="External"/><Relationship Id="rId712" Type="http://schemas.openxmlformats.org/officeDocument/2006/relationships/hyperlink" Target="https://apps.legislature.ky.gov/law/statutes/statute.aspx?id=51860" TargetMode="External"/><Relationship Id="rId1135" Type="http://schemas.openxmlformats.org/officeDocument/2006/relationships/hyperlink" Target="https://nebraskalegislature.gov/laws/statutes.php?statute=28-338" TargetMode="External"/><Relationship Id="rId1342"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787" Type="http://schemas.openxmlformats.org/officeDocument/2006/relationships/hyperlink" Target="https://statutes.capitol.texas.gov/Docs/FA/htm/FA.261.htm" TargetMode="External"/><Relationship Id="rId1994" Type="http://schemas.openxmlformats.org/officeDocument/2006/relationships/hyperlink" Target="https://code.wvlegislature.gov/16-2B-4/" TargetMode="External"/><Relationship Id="rId79" Type="http://schemas.openxmlformats.org/officeDocument/2006/relationships/hyperlink" Target="https://www.azleg.gov/viewdocument/?docName=https://www.azleg.gov/ars/4/00226.htm" TargetMode="External"/><Relationship Id="rId1202" Type="http://schemas.openxmlformats.org/officeDocument/2006/relationships/hyperlink" Target="http://www.gencourt.state.nh.us/rsa/html/XLIII/457/457-37.htm" TargetMode="External"/><Relationship Id="rId1647" Type="http://schemas.openxmlformats.org/officeDocument/2006/relationships/hyperlink" Target="https://www.scstatehouse.gov/code/t44c041.php" TargetMode="External"/><Relationship Id="rId1854" Type="http://schemas.openxmlformats.org/officeDocument/2006/relationships/hyperlink" Target="https://legislature.vermont.gov/statutes/section/09/139/04502" TargetMode="External"/><Relationship Id="rId1507" Type="http://schemas.openxmlformats.org/officeDocument/2006/relationships/hyperlink" Target="https://www.oscn.net/applications/oscn/DeliverDocument.asp?CiteID=91240" TargetMode="External"/><Relationship Id="rId1714" Type="http://schemas.openxmlformats.org/officeDocument/2006/relationships/hyperlink" Target="https://advance.lexis.com/api/document/collection/statutes-legislation/id/50J2-V4R0-R03M-S463-00008-00?cite=Tenn.%20Code%20Ann.%20%C2%A7%2039-15-204&amp;context=1000516" TargetMode="External"/><Relationship Id="rId295" Type="http://schemas.openxmlformats.org/officeDocument/2006/relationships/hyperlink" Target="https://delcode.delaware.gov/title13/c001/sc01/" TargetMode="External"/><Relationship Id="rId1921" Type="http://schemas.openxmlformats.org/officeDocument/2006/relationships/hyperlink" Target="https://app.leg.wa.gov/RCW/default.aspx?cite=48.43.065" TargetMode="External"/><Relationship Id="rId155" Type="http://schemas.openxmlformats.org/officeDocument/2006/relationships/hyperlink" Target="https://leginfo.legislature.ca.gov/faces/codes_displayText.xhtml?lawCode=HSC&amp;division=106.&amp;title=&amp;part=2.&amp;chapter=2.&amp;article=2." TargetMode="External"/><Relationship Id="rId362" Type="http://schemas.openxmlformats.org/officeDocument/2006/relationships/hyperlink" Target="http://www.leg.state.fl.us/statutes/index.cfm?App_mode=Display_Statute&amp;Search_String=&amp;URL=0300-0399/0390/Sections/0390.0111.html" TargetMode="External"/><Relationship Id="rId1297" Type="http://schemas.openxmlformats.org/officeDocument/2006/relationships/hyperlink" Target="https://nmonesource.com/nmos/nmsa/en/item/4384/index.do" TargetMode="External"/><Relationship Id="rId2043" Type="http://schemas.openxmlformats.org/officeDocument/2006/relationships/hyperlink" Target="https://docs.legis.wisconsin.gov/statutes/statutes/253/09" TargetMode="External"/><Relationship Id="rId222" Type="http://schemas.openxmlformats.org/officeDocument/2006/relationships/hyperlink" Target="https://advance.lexis.com/api/document/collection/statutes-legislation/id/65KK-P0G3-CGX8-0042-00008-00?cite=C.R.S.%2018-13-122&amp;context=1000516" TargetMode="External"/><Relationship Id="rId667" Type="http://schemas.openxmlformats.org/officeDocument/2006/relationships/hyperlink" Target="https://www.ksrevisor.org/statutes/chapters/ch60/060_053_0003.html" TargetMode="External"/><Relationship Id="rId874" Type="http://schemas.openxmlformats.org/officeDocument/2006/relationships/hyperlink" Target="https://www.doe.mass.edu/sfs/attendance/" TargetMode="External"/><Relationship Id="rId2110" Type="http://schemas.openxmlformats.org/officeDocument/2006/relationships/hyperlink" Target="https://advance.lexis.com/api/document/collection/statutes-legislation/id/56VF-H771-73WF-60FP-00008-00?cite=Wyo.%20Stat.%20%C2%A7%2042-5-101&amp;context=1000516" TargetMode="External"/><Relationship Id="rId527" Type="http://schemas.openxmlformats.org/officeDocument/2006/relationships/hyperlink" Target="https://www.ilga.gov/legislation/ilcs/ilcs3.asp?ActID=2082&amp;ChapterID=58" TargetMode="External"/><Relationship Id="rId734" Type="http://schemas.openxmlformats.org/officeDocument/2006/relationships/hyperlink" Target="http://legis.la.gov/legis/Law.aspx?p=y&amp;d=964987" TargetMode="External"/><Relationship Id="rId941" Type="http://schemas.openxmlformats.org/officeDocument/2006/relationships/hyperlink" Target="https://www.revisor.mn.gov/statutes/cite/517.09" TargetMode="External"/><Relationship Id="rId1157" Type="http://schemas.openxmlformats.org/officeDocument/2006/relationships/hyperlink" Target="https://www.leg.state.nv.us/Division/Legal/LawLibrary/NRS/NRS-202.html" TargetMode="External"/><Relationship Id="rId1364" Type="http://schemas.openxmlformats.org/officeDocument/2006/relationships/hyperlink" Target="https://www.ncleg.gov/EnactedLegislation/Statutes/HTML/BySection/Chapter_51/GS_51-5.5.html" TargetMode="External"/><Relationship Id="rId1571" Type="http://schemas.openxmlformats.org/officeDocument/2006/relationships/hyperlink" Target="https://www.ncsl.org/research/elections-and-campaigns/vopp-table-1-states-with-no-excuse-absentee-voting.aspx" TargetMode="External"/><Relationship Id="rId70" Type="http://schemas.openxmlformats.org/officeDocument/2006/relationships/hyperlink" Target="https://www.azleg.gov/viewdocument/?docName=https://www.azleg.gov/ars/36/02154.htm" TargetMode="External"/><Relationship Id="rId801" Type="http://schemas.openxmlformats.org/officeDocument/2006/relationships/hyperlink" Target="https://advance.lexis.com/api/document/collection/statutes-legislation/id/63NX-7CT1-JGPY-X472-00008-00?cite=Md.%20HEALTH-GENERAL%20Code%20Ann.%20%C2%A7%2020-214&amp;context=1000516" TargetMode="External"/><Relationship Id="rId1017" Type="http://schemas.openxmlformats.org/officeDocument/2006/relationships/hyperlink" Target="https://advance.lexis.com/api/document/collection/statutes-legislation/id/8P6B-83C2-D6RV-H09M-00008-00?cite=Miss.%20Code%20Ann.%20%C2%A7%2041-107-5&amp;context=1000516" TargetMode="External"/><Relationship Id="rId1224" Type="http://schemas.openxmlformats.org/officeDocument/2006/relationships/hyperlink" Target="https://lis.njleg.state.nj.us/nxt/gateway.dll/statutes%2F1%2F2753%2F3148" TargetMode="External"/><Relationship Id="rId1431" Type="http://schemas.openxmlformats.org/officeDocument/2006/relationships/hyperlink" Target="https://codes.ohio.gov/ohio-administrative-code/rule-3301-69-02" TargetMode="External"/><Relationship Id="rId1669" Type="http://schemas.openxmlformats.org/officeDocument/2006/relationships/hyperlink" Target="https://www.scstatehouse.gov/code/t59c001.php" TargetMode="External"/><Relationship Id="rId1876" Type="http://schemas.openxmlformats.org/officeDocument/2006/relationships/hyperlink" Target="https://legislature.vermont.gov/statutes/section/18/021/01122" TargetMode="External"/><Relationship Id="rId1529" Type="http://schemas.openxmlformats.org/officeDocument/2006/relationships/hyperlink" Target="https://www.oregonlegislature.gov/bills_laws/ors/ors339.html" TargetMode="External"/><Relationship Id="rId1736" Type="http://schemas.openxmlformats.org/officeDocument/2006/relationships/hyperlink" Target="https://advance.lexis.com/documentpage/?pdmfid=1000516&amp;crid=1d96291b-8122-46cf-9d41-c9e5e452acd7&amp;nodeid=ABLAABAAEAAD&amp;nodepath=%2FROOT%2FABL%2FABLAAB%2FABLAABAAE%2FABLAABAAEAAD&amp;level=4&amp;haschildren=&amp;populated=false&amp;title=37-1-403.+Reporting+of+brutality%2C+abuse%2C+neglect+or+child+sexual+abuse+%E2%80%94+Notification+to+parents+of+abuse+on+school+grounds+or+under+school+supervision+%E2%80%94+Confidentiality+of+records.&amp;config=025054JABlOTJjNmIyNi0wYjI0LTRjZGEtYWE5ZC0zNGFhOWNhMjFlNDgKAFBvZENhdGFsb2cDFQ14bX2GfyBTaI9WcPX5&amp;pddocfullpath=%2Fshared%2Fdocument%2Fstatutes-legislation%2Furn%3AcontentItem%3A50G5-1WK0-R03M-41NM-00008-00&amp;ecomp=8gf5kkk&amp;prid=b5c41f25-8245-448c-a30c-4fbef61f9c1b" TargetMode="External"/><Relationship Id="rId1943" Type="http://schemas.openxmlformats.org/officeDocument/2006/relationships/hyperlink" Target="https://apps.leg.wa.gov/rcw/default.aspx?cite=26.04.010" TargetMode="External"/><Relationship Id="rId28" Type="http://schemas.openxmlformats.org/officeDocument/2006/relationships/hyperlink" Target="https://alisondb.legislature.state.al.us/alison/CodeOfAlabama/1975/22-21b-4.htm" TargetMode="External"/><Relationship Id="rId1803" Type="http://schemas.openxmlformats.org/officeDocument/2006/relationships/hyperlink" Target="https://statutes.capitol.texas.gov/Docs/IN/htm/IN.1369.htm" TargetMode="External"/><Relationship Id="rId177" Type="http://schemas.openxmlformats.org/officeDocument/2006/relationships/hyperlink" Target="https://leginfo.legislature.ca.gov/faces/codes_displaySection.xhtml?sectionNum=25662.&amp;nodeTreePath=13.14.3&amp;lawCode=BPC" TargetMode="External"/><Relationship Id="rId384" Type="http://schemas.openxmlformats.org/officeDocument/2006/relationships/hyperlink" Target="https://advance.lexis.com/api/document/collection/statutes-legislation/id/6348-FW71-DYB7-W2XK-00008-00?cite=O.C.G.A.%20%C2%A7%2021-2-380&amp;context=1000516" TargetMode="External"/><Relationship Id="rId591" Type="http://schemas.openxmlformats.org/officeDocument/2006/relationships/hyperlink" Target="https://www.in.gov/doe/files/Attendance-Guidelines-2021.pdf" TargetMode="External"/><Relationship Id="rId2065" Type="http://schemas.openxmlformats.org/officeDocument/2006/relationships/hyperlink" Target="https://docs.legis.wisconsin.gov/statutes/statutes/253/09" TargetMode="External"/><Relationship Id="rId244" Type="http://schemas.openxmlformats.org/officeDocument/2006/relationships/hyperlink" Target="https://portal.ct.gov/-/media/sots/regulations/Title_19/013dpdf.pdf" TargetMode="External"/><Relationship Id="rId689" Type="http://schemas.openxmlformats.org/officeDocument/2006/relationships/hyperlink" Target="https://apps.legislature.ky.gov/law/statutes/statute.aspx?id=42395" TargetMode="External"/><Relationship Id="rId896" Type="http://schemas.openxmlformats.org/officeDocument/2006/relationships/hyperlink" Target="https://malegislature.gov/Laws/GeneralLaws/PartIV/TitleI/Chapter272/Section21B" TargetMode="External"/><Relationship Id="rId1081" Type="http://schemas.openxmlformats.org/officeDocument/2006/relationships/hyperlink" Target="https://leg.mt.gov/bills/mca/title_0500/chapter_0050/part_0050/section_0020/0500-0050-0050-0020.html" TargetMode="External"/><Relationship Id="rId451" Type="http://schemas.openxmlformats.org/officeDocument/2006/relationships/hyperlink" Target="https://www.capitol.hawaii.gov/hrscurrent/Vol05_Ch0261-0319/HRS0281/HRS_0281-0101_0005.htm" TargetMode="External"/><Relationship Id="rId549" Type="http://schemas.openxmlformats.org/officeDocument/2006/relationships/hyperlink" Target="https://www.ilga.gov/legislation/ilcs/ilcs3.asp?ActID=2082&amp;ChapterID=58" TargetMode="External"/><Relationship Id="rId756" Type="http://schemas.openxmlformats.org/officeDocument/2006/relationships/hyperlink" Target="https://legislature.maine.gov/statutes/22/title22sec1903.html" TargetMode="External"/><Relationship Id="rId1179" Type="http://schemas.openxmlformats.org/officeDocument/2006/relationships/hyperlink" Target="https://www.gencourt.state.nh.us/rsa/html/LXIII/657/657-1.htm" TargetMode="External"/><Relationship Id="rId1386" Type="http://schemas.openxmlformats.org/officeDocument/2006/relationships/hyperlink" Target="https://ndlegis.gov/cencode/t23c16.pdf" TargetMode="External"/><Relationship Id="rId1593" Type="http://schemas.openxmlformats.org/officeDocument/2006/relationships/hyperlink" Target="http://webserver.rilin.state.ri.us/Statutes/TITLE23/23-17/23-17-11.HTM" TargetMode="External"/><Relationship Id="rId104" Type="http://schemas.openxmlformats.org/officeDocument/2006/relationships/hyperlink" Target="https://advance.lexis.com/api/document/collection/statutes-legislation/id/62B4-FC90-R03K-P2KJ-00008-00?cite=A.C.A.%20%C2%A7%2017-80-504&amp;context=1000516" TargetMode="External"/><Relationship Id="rId311" Type="http://schemas.openxmlformats.org/officeDocument/2006/relationships/hyperlink" Target="https://delcode.delaware.gov/title24/c017/sc09/index.html" TargetMode="External"/><Relationship Id="rId409" Type="http://schemas.openxmlformats.org/officeDocument/2006/relationships/hyperlink" Target="https://advance.lexis.com/api/document/collection/statutes-legislation/id/6348-FW31-DYB7-W15Y-00008-00?cite=O.C.G.A.%20%C2%A7%2020-2-771&amp;context=1000516" TargetMode="External"/><Relationship Id="rId963" Type="http://schemas.openxmlformats.org/officeDocument/2006/relationships/hyperlink" Target="https://www.revisor.mn.gov/statutes/cite/145.925" TargetMode="External"/><Relationship Id="rId1039" Type="http://schemas.openxmlformats.org/officeDocument/2006/relationships/hyperlink" Target="https://advance.lexis.com/api/document/collection/statutes-legislation/id/8P6B-7Y92-8T6X-73X6-00008-00?cite=Miss.%20Code%20Ann.%20%C2%A7%2011-62-5&amp;context=1000516" TargetMode="External"/><Relationship Id="rId1246" Type="http://schemas.openxmlformats.org/officeDocument/2006/relationships/hyperlink" Target="https://nmonesource.com/nmos/nmsa/en/item/4384/index.do" TargetMode="External"/><Relationship Id="rId1898" Type="http://schemas.openxmlformats.org/officeDocument/2006/relationships/hyperlink" Target="https://www.doe.virginia.gov/programs-services/student-services/attendance-school-engagement" TargetMode="External"/><Relationship Id="rId92" Type="http://schemas.openxmlformats.org/officeDocument/2006/relationships/hyperlink" Target="https://www.azleg.gov/viewdocument/?docName=https://www.azleg.gov/ars/36/02154.htm" TargetMode="External"/><Relationship Id="rId616" Type="http://schemas.openxmlformats.org/officeDocument/2006/relationships/hyperlink" Target="https://www.legis.iowa.gov/docs/code/139A.8.pdf" TargetMode="External"/><Relationship Id="rId823" Type="http://schemas.openxmlformats.org/officeDocument/2006/relationships/hyperlink" Target="https://dsd.maryland.gov/regulations/Pages/13A.08.01.03.aspx" TargetMode="External"/><Relationship Id="rId1453" Type="http://schemas.openxmlformats.org/officeDocument/2006/relationships/hyperlink" Target="https://codes.ohio.gov/ohio-revised-code/section-4743.10" TargetMode="External"/><Relationship Id="rId1660" Type="http://schemas.openxmlformats.org/officeDocument/2006/relationships/hyperlink" Target="https://www.scstatehouse.gov/code/t44c139.php" TargetMode="External"/><Relationship Id="rId1758" Type="http://schemas.openxmlformats.org/officeDocument/2006/relationships/hyperlink" Target="https://advance.lexis.com/api/document/collection/statutes-legislation/id/4X9B-PFK0-R03N-90S9-00008-00?cite=Tenn.%20Code%20Ann.%20%C2%A7%2068-34-104&amp;context=1000516" TargetMode="External"/><Relationship Id="rId1106" Type="http://schemas.openxmlformats.org/officeDocument/2006/relationships/hyperlink" Target="https://leg.mt.gov/bills/mca/title_0500/chapter_0050/part_0050/section_0020/0500-0050-0050-0020.html" TargetMode="External"/><Relationship Id="rId1313"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520" Type="http://schemas.openxmlformats.org/officeDocument/2006/relationships/hyperlink" Target="https://www.oregonlegislature.gov/bills_laws/ors/ors435.html" TargetMode="External"/><Relationship Id="rId1965" Type="http://schemas.openxmlformats.org/officeDocument/2006/relationships/hyperlink" Target="https://app.leg.wa.gov/RCW/default.aspx?cite=9.02.150" TargetMode="External"/><Relationship Id="rId1618" Type="http://schemas.openxmlformats.org/officeDocument/2006/relationships/hyperlink" Target="http://webserver.rilin.state.ri.us/Statutes/TITLE17/17-20/17-20-2.HTM" TargetMode="External"/><Relationship Id="rId1825" Type="http://schemas.openxmlformats.org/officeDocument/2006/relationships/hyperlink" Target="https://le.utah.gov/xcode/Title63G/Chapter20/63G-20-S301.html" TargetMode="External"/><Relationship Id="rId199" Type="http://schemas.openxmlformats.org/officeDocument/2006/relationships/hyperlink" Target="https://leginfo.legislature.ca.gov/faces/codes_displayText.xhtml?lawCode=FAM&amp;division=3.&amp;title=&amp;part=3.&amp;chapter=1.&amp;article=" TargetMode="External"/><Relationship Id="rId2087" Type="http://schemas.openxmlformats.org/officeDocument/2006/relationships/hyperlink" Target="https://advance.lexis.com/api/document/collection/statutes-legislation/id/56VF-H771-73WF-60FP-00008-00?cite=Wyo.%20Stat.%20%C2%A7%2042-5-101&amp;context=1000516" TargetMode="External"/><Relationship Id="rId266" Type="http://schemas.openxmlformats.org/officeDocument/2006/relationships/hyperlink" Target="https://portal.ct.gov/SDE/Chronic-Absence/Chronic-Absence/Documents" TargetMode="External"/><Relationship Id="rId473" Type="http://schemas.openxmlformats.org/officeDocument/2006/relationships/hyperlink" Target="https://legislature.idaho.gov/statutesrules/idstat/Title18/T18CH6/SECT18-612/" TargetMode="External"/><Relationship Id="rId680" Type="http://schemas.openxmlformats.org/officeDocument/2006/relationships/hyperlink" Target="https://apps.legislature.ky.gov/law/statutes/statute.aspx?id=30643" TargetMode="External"/><Relationship Id="rId126" Type="http://schemas.openxmlformats.org/officeDocument/2006/relationships/hyperlink" Target="https://advance.lexis.com/documentpage/?pdmfid=1000516&amp;crid=6f16c0b5-320c-4430-884a-5e3df575fe4a&amp;nodeid=AAGAACAAJAADAAK&amp;nodepath=%2FROOT%2FAAG%2FAAGAAC%2FAAGAACAAJ%2FAAGAACAAJAAD%2FAAGAACAAJAADAAK&amp;level=5&amp;haschildren=&amp;populated=false&amp;title=6-18-209.+Adoption+of+student+attendance+policies+%E2%80%94+Effect+of+unexcused+absences.&amp;config=00JAA2ZjZiM2VhNS0wNTVlLTQ3NzUtYjQzYy0yYWZmODJiODRmMDYKAFBvZENhdGFsb2fXiYCnsel0plIgqpYkw9PK&amp;pddocfullpath=%2Fshared%2Fdocument%2Fstatutes-legislation%2Furn%3AcontentItem%3A4WVD-8B90-R03K-N3PC-00008-00&amp;ecomp=8gf5kkk&amp;prid=e234efb3-c4cb-4f6c-8c08-e5b44c19e6fe" TargetMode="External"/><Relationship Id="rId333" Type="http://schemas.openxmlformats.org/officeDocument/2006/relationships/hyperlink" Target="http://www.leg.state.fl.us/statutes/index.cfm?App_mode=Display_Statute&amp;Search_String=&amp;URL=0300-0399/0381/Sections/0381.0051.html" TargetMode="External"/><Relationship Id="rId540" Type="http://schemas.openxmlformats.org/officeDocument/2006/relationships/hyperlink" Target="https://www.ilga.gov/legislation/ilcs/ilcs4.asp?DocName=073500050HArt%2E+VIII+Pt%2E+8&amp;ActID=2017&amp;ChapterID=56&amp;SeqStart=56800000&amp;SeqEnd=57675000" TargetMode="External"/><Relationship Id="rId778" Type="http://schemas.openxmlformats.org/officeDocument/2006/relationships/hyperlink" Target="https://legislature.maine.gov/statutes/22/title22sec1591.html" TargetMode="External"/><Relationship Id="rId985" Type="http://schemas.openxmlformats.org/officeDocument/2006/relationships/hyperlink" Target="https://advance.lexis.com/api/document/collection/statutes-legislation/id/8P6B-83C2-D6RV-H09M-00008-00?cite=Miss.%20Code%20Ann.%20%C2%A7%2041-107-5&amp;context=1000516" TargetMode="External"/><Relationship Id="rId1170" Type="http://schemas.openxmlformats.org/officeDocument/2006/relationships/hyperlink" Target="https://www.leg.state.nv.us/nrs/nrs-632.html" TargetMode="External"/><Relationship Id="rId2014" Type="http://schemas.openxmlformats.org/officeDocument/2006/relationships/hyperlink" Target="https://code.wvlegislature.gov/16-2F-7/" TargetMode="External"/><Relationship Id="rId638" Type="http://schemas.openxmlformats.org/officeDocument/2006/relationships/hyperlink" Target="https://www.ksrevisor.org/statutes/chapters/ch65/065_004_0046.html" TargetMode="External"/><Relationship Id="rId845" Type="http://schemas.openxmlformats.org/officeDocument/2006/relationships/hyperlink" Target="https://mgaleg.maryland.gov/2012rs/chapters_noln/Ch_2_hb0438T.pdf" TargetMode="External"/><Relationship Id="rId1030" Type="http://schemas.openxmlformats.org/officeDocument/2006/relationships/hyperlink" Target="https://advance.lexis.com/api/document/collection/statutes-legislation/id/8P6B-83C2-D6RV-H09M-00008-00?cite=Miss.%20Code%20Ann.%20%C2%A7%2041-107-5&amp;context=1000516" TargetMode="External"/><Relationship Id="rId1268" Type="http://schemas.openxmlformats.org/officeDocument/2006/relationships/hyperlink" Target="https://nmonesource.com/nmos/nmsa/en/item/4384/index.do" TargetMode="External"/><Relationship Id="rId1475" Type="http://schemas.openxmlformats.org/officeDocument/2006/relationships/hyperlink" Target="http://www.oklegislature.gov/osstatuestitle.aspx" TargetMode="External"/><Relationship Id="rId1682" Type="http://schemas.openxmlformats.org/officeDocument/2006/relationships/hyperlink" Target="https://sdlegislature.gov/Statutes/34-23A-11" TargetMode="External"/><Relationship Id="rId400" Type="http://schemas.openxmlformats.org/officeDocument/2006/relationships/hyperlink" Target="https://advance.lexis.com/api/document/collection/statutes-legislation/id/6348-FV61-DYB7-W18R-00008-00?cite=O.C.G.A.%20%C2%A7%2016-12-142&amp;context=1000516" TargetMode="External"/><Relationship Id="rId705" Type="http://schemas.openxmlformats.org/officeDocument/2006/relationships/hyperlink" Target="https://apps.legislature.ky.gov/law/statutes/statute.aspx?id=30643" TargetMode="External"/><Relationship Id="rId1128" Type="http://schemas.openxmlformats.org/officeDocument/2006/relationships/hyperlink" Target="https://www.education.ne.gov/" TargetMode="External"/><Relationship Id="rId1335" Type="http://schemas.openxmlformats.org/officeDocument/2006/relationships/hyperlink" Target="https://regs.health.ny.gov/content/section-4059-admissiondischarge" TargetMode="External"/><Relationship Id="rId1542" Type="http://schemas.openxmlformats.org/officeDocument/2006/relationships/hyperlink" Target="https://www.oregonlegislature.gov/bills_laws/ors/ors435.html" TargetMode="External"/><Relationship Id="rId1987" Type="http://schemas.openxmlformats.org/officeDocument/2006/relationships/hyperlink" Target="https://code.wvlegislature.gov/16-11-1/" TargetMode="External"/><Relationship Id="rId912" Type="http://schemas.openxmlformats.org/officeDocument/2006/relationships/hyperlink" Target="http://www.legislature.mi.gov/(S(uogcjjw0uqsurdjpkyabok1l))/mileg.aspx?page=getObject&amp;objectName=mcl-380-1561" TargetMode="External"/><Relationship Id="rId1847" Type="http://schemas.openxmlformats.org/officeDocument/2006/relationships/hyperlink" Target="https://le.utah.gov/xcode/Title17/Chapter20/17-20-S4.html" TargetMode="External"/><Relationship Id="rId41" Type="http://schemas.openxmlformats.org/officeDocument/2006/relationships/hyperlink" Target="https://constitutii.files.wordpress.com/2013/02/alabama.pdf" TargetMode="External"/><Relationship Id="rId1402" Type="http://schemas.openxmlformats.org/officeDocument/2006/relationships/hyperlink" Target="https://ndlegis.gov/cencode/t23c16.pdf" TargetMode="External"/><Relationship Id="rId1707" Type="http://schemas.openxmlformats.org/officeDocument/2006/relationships/hyperlink" Target="https://sdlegislature.gov/Statutes/Codified_Laws/2030381" TargetMode="External"/><Relationship Id="rId190" Type="http://schemas.openxmlformats.org/officeDocument/2006/relationships/hyperlink" Target="https://leginfo.legislature.ca.gov/faces/codes_displayText.xhtml?lawCode=HSC&amp;division=106.&amp;title=&amp;part=2.&amp;chapter=2.&amp;article=2." TargetMode="External"/><Relationship Id="rId288" Type="http://schemas.openxmlformats.org/officeDocument/2006/relationships/hyperlink" Target="https://delcode.delaware.gov/title24/c017/sc09/index.html" TargetMode="External"/><Relationship Id="rId1914" Type="http://schemas.openxmlformats.org/officeDocument/2006/relationships/hyperlink" Target="https://law.lis.virginia.gov/vacode/22.1-271.2/" TargetMode="External"/><Relationship Id="rId495" Type="http://schemas.openxmlformats.org/officeDocument/2006/relationships/hyperlink" Target="https://legislature.idaho.gov/statutesrules/idstat/title34/t34ch10/sect34-1001/" TargetMode="External"/><Relationship Id="rId148" Type="http://schemas.openxmlformats.org/officeDocument/2006/relationships/hyperlink" Target="https://advance.lexis.com/api/document/collection/statutes-legislation/id/4WVG-2SY0-R03M-82D0-00008-00?cite=A.C.A.%20%C2%A7%2020-16-304&amp;context=1000516" TargetMode="External"/><Relationship Id="rId355" Type="http://schemas.openxmlformats.org/officeDocument/2006/relationships/hyperlink" Target="http://www.leg.state.fl.us/Statutes/index.cfm?App_mode=Display_Statute&amp;Search_String=&amp;URL=1000-1099/1003/Sections/1003.21.html" TargetMode="External"/><Relationship Id="rId562" Type="http://schemas.openxmlformats.org/officeDocument/2006/relationships/hyperlink" Target="https://www.ilga.gov/legislation/ilcs/ilcs3.asp?ActID=2082&amp;ChapterID=58" TargetMode="External"/><Relationship Id="rId1192" Type="http://schemas.openxmlformats.org/officeDocument/2006/relationships/hyperlink" Target="http://www.gencourt.state.nh.us/rsa/html/XV/193/193-1.htm" TargetMode="External"/><Relationship Id="rId2036" Type="http://schemas.openxmlformats.org/officeDocument/2006/relationships/hyperlink" Target="https://docs.legis.wisconsin.gov/statutes/statutes/253/075/4/d?down=1" TargetMode="External"/><Relationship Id="rId215" Type="http://schemas.openxmlformats.org/officeDocument/2006/relationships/hyperlink" Target="https://advance.lexis.com/api/document/collection/statutes-legislation/id/630C-HWH3-GXJ9-34DC-00008-00?cite=C.R.S.%2025-6-102&amp;context=1000516" TargetMode="External"/><Relationship Id="rId422" Type="http://schemas.openxmlformats.org/officeDocument/2006/relationships/hyperlink" Target="https://advance.lexis.com/api/document/collection/statutes-legislation/id/6348-FX31-DYB7-W0X0-00008-00?cite=O.C.G.A.%20%C2%A7%2031-20-6&amp;context=1000516" TargetMode="External"/><Relationship Id="rId867" Type="http://schemas.openxmlformats.org/officeDocument/2006/relationships/hyperlink" Target="https://malegislature.gov/Laws/GeneralLaws/PartIV/TitleI/Chapter272/Section21B" TargetMode="External"/><Relationship Id="rId1052" Type="http://schemas.openxmlformats.org/officeDocument/2006/relationships/hyperlink" Target="https://revisor.mo.gov/main/OneSection.aspx?section=311.310&amp;bid=16623&amp;hl=" TargetMode="External"/><Relationship Id="rId1497" Type="http://schemas.openxmlformats.org/officeDocument/2006/relationships/hyperlink" Target="https://www.oscn.net/applications/oscn/DeliverDocument.asp?CiteID=98168" TargetMode="External"/><Relationship Id="rId2103"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727" Type="http://schemas.openxmlformats.org/officeDocument/2006/relationships/hyperlink" Target="http://www.legis.la.gov/Legis/Law.aspx?d=80302" TargetMode="External"/><Relationship Id="rId934" Type="http://schemas.openxmlformats.org/officeDocument/2006/relationships/hyperlink" Target="https://www.revisor.mn.gov/statutes/cite/145.925" TargetMode="External"/><Relationship Id="rId1357" Type="http://schemas.openxmlformats.org/officeDocument/2006/relationships/hyperlink" Target="https://www.ncleg.net/enactedlegislation/statutes/html/bysection/chapter_14/gs_14-45.1.html" TargetMode="External"/><Relationship Id="rId1564" Type="http://schemas.openxmlformats.org/officeDocument/2006/relationships/hyperlink" Target="https://www.legis.state.pa.us/cfdocs/legis/LI/consCheck.cfm?txtType=HTM&amp;ttl=18&amp;div=0&amp;chpt=63&amp;sctn=10&amp;subsctn=1" TargetMode="External"/><Relationship Id="rId1771" Type="http://schemas.openxmlformats.org/officeDocument/2006/relationships/hyperlink" Target="https://advance.lexis.com/api/document/collection/statutes-legislation/id/6331-NRP0-R03J-Y3TC-00008-00?cite=Tenn.%20Code%20Ann.%20%C2%A7%2049-6-5001&amp;context=1000516" TargetMode="External"/><Relationship Id="rId63" Type="http://schemas.openxmlformats.org/officeDocument/2006/relationships/hyperlink" Target="http://www.akleg.gov/basis/statutes.asp" TargetMode="External"/><Relationship Id="rId1217" Type="http://schemas.openxmlformats.org/officeDocument/2006/relationships/hyperlink" Target="https://lis.njleg.state.nj.us/nxt/gateway.dll?f=templates&amp;fn=default.htm&amp;vid=Publish:10.1048/Enu" TargetMode="External"/><Relationship Id="rId1424" Type="http://schemas.openxmlformats.org/officeDocument/2006/relationships/hyperlink" Target="https://codes.ohio.gov/ohio-revised-code/section-4743.10" TargetMode="External"/><Relationship Id="rId1631" Type="http://schemas.openxmlformats.org/officeDocument/2006/relationships/hyperlink" Target="http://webserver.rilin.state.ri.us/Statutes/TITLE23/23-17/23-17-11.HTM" TargetMode="External"/><Relationship Id="rId1869" Type="http://schemas.openxmlformats.org/officeDocument/2006/relationships/hyperlink" Target="https://legislature.vermont.gov/statutes/section/08/107/04099c" TargetMode="External"/><Relationship Id="rId1729"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936" Type="http://schemas.openxmlformats.org/officeDocument/2006/relationships/hyperlink" Target="https://app.leg.wa.gov/RCW/default.aspx?cite=9.02.150" TargetMode="External"/><Relationship Id="rId377" Type="http://schemas.openxmlformats.org/officeDocument/2006/relationships/hyperlink" Target="http://www.leg.state.fl.us/Statutes/index.cfm?App_mode=Display_Statute&amp;Search_String=&amp;URL=0700-0799/0761/Sections/0761.061.html" TargetMode="External"/><Relationship Id="rId584" Type="http://schemas.openxmlformats.org/officeDocument/2006/relationships/hyperlink" Target="http://iga.in.gov/legislative/laws/2020/ic/titles/016" TargetMode="External"/><Relationship Id="rId2058" Type="http://schemas.openxmlformats.org/officeDocument/2006/relationships/hyperlink" Target="https://docs.legis.wisconsin.gov/statutes/statutes/253/09/1" TargetMode="External"/><Relationship Id="rId5" Type="http://schemas.openxmlformats.org/officeDocument/2006/relationships/hyperlink" Target="https://alisondb.legislature.state.al.us/alison/CodeOfAlabama/1975/22-21b-4.htm" TargetMode="External"/><Relationship Id="rId237" Type="http://schemas.openxmlformats.org/officeDocument/2006/relationships/hyperlink" Target="https://advance.lexis.com/api/document/collection/statutes-legislation/id/630C-HWH3-GXJ9-34DC-00008-00?cite=C.R.S.%2025-6-102&amp;context=1000516" TargetMode="External"/><Relationship Id="rId791" Type="http://schemas.openxmlformats.org/officeDocument/2006/relationships/hyperlink" Target="https://legislature.maine.gov/statutes/22/title22sec1903.html" TargetMode="External"/><Relationship Id="rId889" Type="http://schemas.openxmlformats.org/officeDocument/2006/relationships/hyperlink" Target="https://malegislature.gov/Laws/GeneralLaws/PartIV/TitleI/Chapter272/Section21B" TargetMode="External"/><Relationship Id="rId1074" Type="http://schemas.openxmlformats.org/officeDocument/2006/relationships/hyperlink" Target="https://leg.mt.gov/bills/mca/title_0500/chapter_0200/part_0010/section_0110/0500-0200-0010-0110.html" TargetMode="External"/><Relationship Id="rId444" Type="http://schemas.openxmlformats.org/officeDocument/2006/relationships/hyperlink" Target="https://www.capitol.hawaii.gov/hrscurrent/Vol12_Ch0501-0588/HRS0572/HRS_0572-0012_0002.htm" TargetMode="External"/><Relationship Id="rId651" Type="http://schemas.openxmlformats.org/officeDocument/2006/relationships/hyperlink" Target="http://www.ksrevisor.org/statutes/chapters/ch72/072_031_0021.html" TargetMode="External"/><Relationship Id="rId749" Type="http://schemas.openxmlformats.org/officeDocument/2006/relationships/hyperlink" Target="https://legislature.maine.gov/statutes/34-B/title34-Bsec7016.html" TargetMode="External"/><Relationship Id="rId1281" Type="http://schemas.openxmlformats.org/officeDocument/2006/relationships/hyperlink" Target="https://lawatlas.org/datasets/procedural-protections-in-reproductive-health-care-conscience-laws" TargetMode="External"/><Relationship Id="rId1379" Type="http://schemas.openxmlformats.org/officeDocument/2006/relationships/hyperlink" Target="https://www.ncleg.net/enactedlegislation/statutes/html/bysection/chapter_14/gs_14-45.1.html" TargetMode="External"/><Relationship Id="rId1586" Type="http://schemas.openxmlformats.org/officeDocument/2006/relationships/hyperlink" Target="https://www.pacodeandbulletin.gov/Display/pacode?file=/secure/pacode/data/028/chapter23/s23.84.html" TargetMode="External"/><Relationship Id="rId304" Type="http://schemas.openxmlformats.org/officeDocument/2006/relationships/hyperlink" Target="https://delcode.delaware.gov/title14/c027/sc01/" TargetMode="External"/><Relationship Id="rId511" Type="http://schemas.openxmlformats.org/officeDocument/2006/relationships/hyperlink" Target="https://ilga.gov/legislation/ilcs/ilcs4.asp?DocName=001000050HArt%2E+19&amp;ActID=170&amp;ChapterID=3&amp;SeqStart=69600000&amp;SeqEnd=72100000" TargetMode="External"/><Relationship Id="rId609" Type="http://schemas.openxmlformats.org/officeDocument/2006/relationships/hyperlink" Target="https://www.legis.iowa.gov/docs/code/146.1.pdf" TargetMode="External"/><Relationship Id="rId956" Type="http://schemas.openxmlformats.org/officeDocument/2006/relationships/hyperlink" Target="https://www.revisor.mn.gov/statutes/cite/145.414" TargetMode="External"/><Relationship Id="rId1141" Type="http://schemas.openxmlformats.org/officeDocument/2006/relationships/hyperlink" Target="https://www.leg.state.nv.us/nrs/nrs-632.html" TargetMode="External"/><Relationship Id="rId1239" Type="http://schemas.openxmlformats.org/officeDocument/2006/relationships/hyperlink" Target="https://lis.njleg.state.nj.us/nxt/gateway.dll/statutes%2F1%2F112%2F1926" TargetMode="External"/><Relationship Id="rId1793" Type="http://schemas.openxmlformats.org/officeDocument/2006/relationships/hyperlink" Target="https://statutes.capitol.texas.gov/Docs/ED/htm/ED.25.htm" TargetMode="External"/><Relationship Id="rId85" Type="http://schemas.openxmlformats.org/officeDocument/2006/relationships/hyperlink" Target="https://www.azleg.gov/viewdocument/?docName=https://www.azleg.gov/ars/15/00806.htm" TargetMode="External"/><Relationship Id="rId816" Type="http://schemas.openxmlformats.org/officeDocument/2006/relationships/hyperlink" Target="https://mgaleg.maryland.gov/2012rs/chapters_noln/Ch_2_hb0438T.pdf" TargetMode="External"/><Relationship Id="rId1001" Type="http://schemas.openxmlformats.org/officeDocument/2006/relationships/hyperlink" Target="https://advance.lexis.com/api/document/collection/statutes-legislation/id/8P6B-7Y92-8T6X-73X6-00008-00?cite=Miss.%20Code%20Ann.%20%C2%A7%2011-62-5&amp;context=1000516" TargetMode="External"/><Relationship Id="rId1446" Type="http://schemas.openxmlformats.org/officeDocument/2006/relationships/hyperlink" Target="https://lawatlas.org/datasets/procedural-protections-in-reproductive-health-care-conscience-laws" TargetMode="External"/><Relationship Id="rId1653" Type="http://schemas.openxmlformats.org/officeDocument/2006/relationships/hyperlink" Target="https://www.scstatehouse.gov/code/t44c139.php" TargetMode="External"/><Relationship Id="rId1860" Type="http://schemas.openxmlformats.org/officeDocument/2006/relationships/hyperlink" Target="https://legislature.vermont.gov/statutes/section/07/021/00658" TargetMode="External"/><Relationship Id="rId1306" Type="http://schemas.openxmlformats.org/officeDocument/2006/relationships/hyperlink" Target="https://www.nysenate.gov/legislation/laws/CVR/79-I" TargetMode="External"/><Relationship Id="rId1513" Type="http://schemas.openxmlformats.org/officeDocument/2006/relationships/hyperlink" Target="https://www.oregonlegislature.gov/bills_laws/ors/ors435.html" TargetMode="External"/><Relationship Id="rId1720"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958" Type="http://schemas.openxmlformats.org/officeDocument/2006/relationships/hyperlink" Target="https://app.leg.wa.gov/RCW/default.aspx?cite=9.02.150" TargetMode="External"/><Relationship Id="rId12" Type="http://schemas.openxmlformats.org/officeDocument/2006/relationships/hyperlink" Target="https://alisondb.legislature.state.al.us/alison/CodeOfAlabama/1975/22-21b-4.htm" TargetMode="External"/><Relationship Id="rId1818" Type="http://schemas.openxmlformats.org/officeDocument/2006/relationships/hyperlink" Target="https://le.utah.gov/xcode/Title76/Chapter7/76-7-S306.html" TargetMode="External"/><Relationship Id="rId161" Type="http://schemas.openxmlformats.org/officeDocument/2006/relationships/hyperlink" Target="https://leginfo.legislature.ca.gov/faces/codes_displayText.xhtml?lawCode=HSC&amp;division=106.&amp;title=&amp;part=2.&amp;chapter=2.&amp;article=2." TargetMode="External"/><Relationship Id="rId399" Type="http://schemas.openxmlformats.org/officeDocument/2006/relationships/hyperlink" Target="https://advance.lexis.com/api/document/collection/statutes-legislation/id/6348-FV61-DYB7-W18R-00008-00?cite=O.C.G.A.%20%C2%A7%2016-12-142&amp;context=1000516" TargetMode="External"/><Relationship Id="rId259" Type="http://schemas.openxmlformats.org/officeDocument/2006/relationships/hyperlink" Target="https://www.cga.ct.gov/current/pub/chap_545.htm" TargetMode="External"/><Relationship Id="rId466" Type="http://schemas.openxmlformats.org/officeDocument/2006/relationships/hyperlink" Target="https://www.capitol.hawaii.gov/hrscurrent/Vol12_Ch0501-0588/HRS0572/HRS_0572-0012_0001.htm" TargetMode="External"/><Relationship Id="rId673" Type="http://schemas.openxmlformats.org/officeDocument/2006/relationships/hyperlink" Target="https://apps.legislature.ky.gov/law/statutes/statute.aspx?id=30643" TargetMode="External"/><Relationship Id="rId880" Type="http://schemas.openxmlformats.org/officeDocument/2006/relationships/hyperlink" Target="https://malegislature.gov/Laws/GeneralLaws/PartIV/TitleI/Chapter272/Section21B" TargetMode="External"/><Relationship Id="rId1096" Type="http://schemas.openxmlformats.org/officeDocument/2006/relationships/hyperlink" Target="https://opi.mt.gov/" TargetMode="External"/><Relationship Id="rId119" Type="http://schemas.openxmlformats.org/officeDocument/2006/relationships/hyperlink" Target="https://advance.lexis.com/api/document/collection/statutes-legislation/id/62B4-FC90-R03K-P2KJ-00008-00?cite=A.C.A.%20%C2%A7%2017-80-504&amp;context=1000516" TargetMode="External"/><Relationship Id="rId326" Type="http://schemas.openxmlformats.org/officeDocument/2006/relationships/hyperlink" Target="http://www.leg.state.fl.us/statutes/index.cfm?App_mode=Display_Statute&amp;Search_String=&amp;URL=0300-0399/0390/Sections/0390.0111.html" TargetMode="External"/><Relationship Id="rId533" Type="http://schemas.openxmlformats.org/officeDocument/2006/relationships/hyperlink" Target="https://www.ilga.gov/legislation/ilcs/ilcs3.asp?ActID=2082&amp;ChapAct=745" TargetMode="External"/><Relationship Id="rId978" Type="http://schemas.openxmlformats.org/officeDocument/2006/relationships/hyperlink" Target="https://advance.lexis.com/api/document/collection/statutes-legislation/id/8P6B-83C2-D6RV-H09M-00008-00?cite=Miss.%20Code%20Ann.%20%C2%A7%2041-107-5&amp;context=1000516" TargetMode="External"/><Relationship Id="rId1163" Type="http://schemas.openxmlformats.org/officeDocument/2006/relationships/hyperlink" Target="https://www.leg.state.nv.us/NRS/NRS-293.html" TargetMode="External"/><Relationship Id="rId1370" Type="http://schemas.openxmlformats.org/officeDocument/2006/relationships/hyperlink" Target="https://www.ncleg.net/enactedlegislation/statutes/html/bysection/chapter_115c/gs_115c-379.html" TargetMode="External"/><Relationship Id="rId2007" Type="http://schemas.openxmlformats.org/officeDocument/2006/relationships/hyperlink" Target="https://wvde.us/" TargetMode="External"/><Relationship Id="rId740" Type="http://schemas.openxmlformats.org/officeDocument/2006/relationships/hyperlink" Target="https://legislature.maine.gov/statutes/22/title22sec1591.html" TargetMode="External"/><Relationship Id="rId838" Type="http://schemas.openxmlformats.org/officeDocument/2006/relationships/hyperlink" Target="https://advance.lexis.com/api/document/collection/statutes-legislation/id/63NX-7CT1-JGPY-X472-00008-00?cite=Md.%20HEALTH-GENERAL%20Code%20Ann.%20%C2%A7%2020-214&amp;context=1000516" TargetMode="External"/><Relationship Id="rId1023" Type="http://schemas.openxmlformats.org/officeDocument/2006/relationships/hyperlink" Target="https://advance.lexis.com/api/document/collection/statutes-legislation/id/8P6B-83C2-D6RV-H09N-00008-00?cite=Miss.%20Code%20Ann.%20%C2%A7%2041-107-7&amp;context=1000516" TargetMode="External"/><Relationship Id="rId1468" Type="http://schemas.openxmlformats.org/officeDocument/2006/relationships/hyperlink" Target="https://codes.ohio.gov/ohio-revised-code/section-3313.671" TargetMode="External"/><Relationship Id="rId1675" Type="http://schemas.openxmlformats.org/officeDocument/2006/relationships/hyperlink" Target="https://www.scstatehouse.gov/code/t44c041.php" TargetMode="External"/><Relationship Id="rId1882" Type="http://schemas.openxmlformats.org/officeDocument/2006/relationships/hyperlink" Target="https://law.lis.virginia.gov/vacode/title18.2/chapter4/section18.2-75/" TargetMode="External"/><Relationship Id="rId600" Type="http://schemas.openxmlformats.org/officeDocument/2006/relationships/hyperlink" Target="http://iga.in.gov/legislative/laws/2020/ic/titles/016" TargetMode="External"/><Relationship Id="rId1230" Type="http://schemas.openxmlformats.org/officeDocument/2006/relationships/hyperlink" Target="https://lis.njleg.state.nj.us/nxt/gateway.dll/statutes%2F1%2F112%2F1926" TargetMode="External"/><Relationship Id="rId1328" Type="http://schemas.openxmlformats.org/officeDocument/2006/relationships/hyperlink" Target="https://www.nysenate.gov/legislation/laws/ABC/65" TargetMode="External"/><Relationship Id="rId1535" Type="http://schemas.openxmlformats.org/officeDocument/2006/relationships/hyperlink" Target="https://www.oregonlegislature.gov/bills_laws/ors/ors435.html" TargetMode="External"/><Relationship Id="rId905" Type="http://schemas.openxmlformats.org/officeDocument/2006/relationships/hyperlink" Target="https://www.legislature.mi.gov/(S(jypyluaegz1lflw5ipaswrmu))/mileg.aspx?page=getObject&amp;objectName=mcl-333-20181" TargetMode="External"/><Relationship Id="rId1742" Type="http://schemas.openxmlformats.org/officeDocument/2006/relationships/hyperlink" Target="https://advance.lexis.com/api/document/collection/statutes-legislation/id/5GBS-HXM0-R03N-S4SX-00008-00?cite=Tenn.%20Code%20Ann.%20%C2%A7%2049-2-130&amp;context=1000516" TargetMode="External"/><Relationship Id="rId34" Type="http://schemas.openxmlformats.org/officeDocument/2006/relationships/hyperlink" Target="https://alisondb.legislature.state.al.us/alison/CodeOfAlabama/1975/22-21b-4.htm" TargetMode="External"/><Relationship Id="rId1602" Type="http://schemas.openxmlformats.org/officeDocument/2006/relationships/hyperlink" Target="http://webserver.rilin.state.ri.us/Statutes/title27/27-18/27-18-57.HTM" TargetMode="External"/><Relationship Id="rId183" Type="http://schemas.openxmlformats.org/officeDocument/2006/relationships/hyperlink" Target="https://leginfo.legislature.ca.gov/faces/codes_displaySection.xhtml?lawCode=ELEC&amp;sectionNum=3003." TargetMode="External"/><Relationship Id="rId390" Type="http://schemas.openxmlformats.org/officeDocument/2006/relationships/hyperlink" Target="https://advance.lexis.com/api/document/collection/statutes-legislation/id/6348-FV61-DYB7-W18R-00008-00?cite=O.C.G.A.%20%C2%A7%2016-12-142&amp;context=1000516" TargetMode="External"/><Relationship Id="rId1907" Type="http://schemas.openxmlformats.org/officeDocument/2006/relationships/hyperlink" Target="https://law.lis.virginia.gov/vacode/32.1-134/" TargetMode="External"/><Relationship Id="rId2071" Type="http://schemas.openxmlformats.org/officeDocument/2006/relationships/hyperlink" Target="https://docs.legis.wisconsin.gov/statutes/statutes/253/075" TargetMode="External"/><Relationship Id="rId250" Type="http://schemas.openxmlformats.org/officeDocument/2006/relationships/hyperlink" Target="https://portal.ct.gov/-/media/sots/regulations/Title_19/013dpdf.pdf" TargetMode="External"/><Relationship Id="rId488" Type="http://schemas.openxmlformats.org/officeDocument/2006/relationships/hyperlink" Target="https://legislature.idaho.gov/statutesrules/idstat/Title23/T23CH6/SECT23-604/" TargetMode="External"/><Relationship Id="rId695" Type="http://schemas.openxmlformats.org/officeDocument/2006/relationships/hyperlink" Target="https://apps.legislature.ky.gov/law/statutes/statute.aspx?id=52127" TargetMode="External"/><Relationship Id="rId110" Type="http://schemas.openxmlformats.org/officeDocument/2006/relationships/hyperlink" Target="https://advance.lexis.com/api/document/collection/statutes-legislation/id/4WVG-2SY0-R03M-82D0-00008-00?cite=A.C.A.%20%C2%A7%2020-16-304&amp;context=1000516" TargetMode="External"/><Relationship Id="rId348" Type="http://schemas.openxmlformats.org/officeDocument/2006/relationships/hyperlink" Target="http://www.leg.state.fl.us/Statutes/index.cfm?App_mode=Display_Statute&amp;Search_String=&amp;URL=0700-0799/0761/Sections/0761.061.html" TargetMode="External"/><Relationship Id="rId555" Type="http://schemas.openxmlformats.org/officeDocument/2006/relationships/hyperlink" Target="https://www.ilga.gov/legislation/ilcs/ilcs3.asp?ActID=2082&amp;ChapterID=58" TargetMode="External"/><Relationship Id="rId762" Type="http://schemas.openxmlformats.org/officeDocument/2006/relationships/hyperlink" Target="https://legislature.maine.gov/statutes/19-A/title19-Asec655.html" TargetMode="External"/><Relationship Id="rId1185" Type="http://schemas.openxmlformats.org/officeDocument/2006/relationships/hyperlink" Target="http://www.gencourt.state.nh.us/rsa/html/XLIII/457/457-37.htm" TargetMode="External"/><Relationship Id="rId1392" Type="http://schemas.openxmlformats.org/officeDocument/2006/relationships/hyperlink" Target="https://ndlegis.gov/cencode/t05c01.pdf" TargetMode="External"/><Relationship Id="rId2029" Type="http://schemas.openxmlformats.org/officeDocument/2006/relationships/hyperlink" Target="https://code.wvlegislature.gov/16-3-4/" TargetMode="External"/><Relationship Id="rId208" Type="http://schemas.openxmlformats.org/officeDocument/2006/relationships/hyperlink" Target="https://advance.lexis.com/api/document/collection/statutes-legislation/id/61P5-WWD1-DYDC-J0YX-00008-00?cite=C.R.S.%2025.5-10-235&amp;context=1000516" TargetMode="External"/><Relationship Id="rId415" Type="http://schemas.openxmlformats.org/officeDocument/2006/relationships/hyperlink" Target="https://advance.lexis.com/api/document/collection/statutes-legislation/id/6348-FV61-DYB7-W18R-00008-00?cite=O.C.G.A.%20%C2%A7%2016-12-142&amp;context=1000516" TargetMode="External"/><Relationship Id="rId622" Type="http://schemas.openxmlformats.org/officeDocument/2006/relationships/hyperlink" Target="https://www.legis.iowa.gov/docs/code/2021/146.2.pdf" TargetMode="External"/><Relationship Id="rId1045" Type="http://schemas.openxmlformats.org/officeDocument/2006/relationships/hyperlink" Target="https://www.revisor.mo.gov/main/OneSection.aspx?section=197.032" TargetMode="External"/><Relationship Id="rId1252" Type="http://schemas.openxmlformats.org/officeDocument/2006/relationships/hyperlink" Target="https://lawatlas.org/datasets/procedural-protections-in-reproductive-health-care-conscience-laws" TargetMode="External"/><Relationship Id="rId1697" Type="http://schemas.openxmlformats.org/officeDocument/2006/relationships/hyperlink" Target="https://sdlegislature.gov/Statutes/Codified_Laws/2042000" TargetMode="External"/><Relationship Id="rId927" Type="http://schemas.openxmlformats.org/officeDocument/2006/relationships/hyperlink" Target="https://www.revisor.mn.gov/statutes/cite/145.414" TargetMode="External"/><Relationship Id="rId1112" Type="http://schemas.openxmlformats.org/officeDocument/2006/relationships/hyperlink" Target="https://csimt.gov/wp-content/uploads/05232006_ContraceptiveMemo2.pdf" TargetMode="External"/><Relationship Id="rId1557" Type="http://schemas.openxmlformats.org/officeDocument/2006/relationships/hyperlink" Target="https://www.pacodeandbulletin.gov/Display/pacode?file=/secure/pacode/data/016/chapter51/s51.31.html" TargetMode="External"/><Relationship Id="rId1764" Type="http://schemas.openxmlformats.org/officeDocument/2006/relationships/hyperlink" Target="https://advance.lexis.com/api/document/collection/statutes-legislation/id/4X9B-PFK0-R03N-90S9-00008-00?cite=Tenn.%20Code%20Ann.%20%C2%A7%2068-34-104&amp;context=1000516" TargetMode="External"/><Relationship Id="rId1971" Type="http://schemas.openxmlformats.org/officeDocument/2006/relationships/hyperlink" Target="https://apps.leg.wa.gov/rcw/default.aspx?cite=26.04.010" TargetMode="External"/><Relationship Id="rId56" Type="http://schemas.openxmlformats.org/officeDocument/2006/relationships/hyperlink" Target="https://www.akleg.gov/basis/statutes.asp" TargetMode="External"/><Relationship Id="rId1417" Type="http://schemas.openxmlformats.org/officeDocument/2006/relationships/hyperlink" Target="https://codes.ohio.gov/ohio-revised-code/section-4743.10" TargetMode="External"/><Relationship Id="rId1624" Type="http://schemas.openxmlformats.org/officeDocument/2006/relationships/hyperlink" Target="http://webserver.rilin.state.ri.us/Statutes/TITLE23/23-17/23-17-11.HTM" TargetMode="External"/><Relationship Id="rId1831" Type="http://schemas.openxmlformats.org/officeDocument/2006/relationships/hyperlink" Target="https://le.utah.gov/xcode/Title53G/Chapter6/53G-6-S201.html" TargetMode="External"/><Relationship Id="rId1929" Type="http://schemas.openxmlformats.org/officeDocument/2006/relationships/hyperlink" Target="https://app.leg.wa.gov/RCW/default.aspx?cite=9.02.150" TargetMode="External"/><Relationship Id="rId2093" Type="http://schemas.openxmlformats.org/officeDocument/2006/relationships/hyperlink" Target="https://advance.lexis.com/documentpage/?pdmfid=1000516&amp;crid=cdfa0bba-1c17-47bf-ab8d-3b6abea1d5f2&amp;nodeid=AAMAAHAAB&amp;nodepath=%2fROOT%2fAAM%2fAAMAAH%2fAAMAAHAAB&amp;level=3&amp;haschildren=&amp;populated=false&amp;title=%C2%A7%E2%80%8212-6-101.+Sale+or+possession+prohibited%3b+when+possession+unlawful%3b+public+drunkenness%3b+falsification+of+identification%3b+penalty%3b+prima+facie+identification+as+defense.&amp;config=00JABmMTEzODA5Zi0wOWExLTQ3NTAtOThmNy0xYjc5ZjUwYzRkZmIKAFBvZENhdGFsb2f3sjqEYfYX7EMD8yWYBYCu&amp;pddocfullpath=%2fshared%2fdocument%2fstatutes-legislation%2furn%3acontentItem%3a62M6-VH03-GXJ9-3358-00008-00&amp;ecomp=8gf5kkk&amp;prid=f6a8b034-f642-498c-ab38-a47e0151a0e5" TargetMode="External"/><Relationship Id="rId272" Type="http://schemas.openxmlformats.org/officeDocument/2006/relationships/hyperlink" Target="https://portal.ct.gov/-/media/sots/regulations/Title_19/013dpdf.pdf" TargetMode="External"/><Relationship Id="rId577" Type="http://schemas.openxmlformats.org/officeDocument/2006/relationships/hyperlink" Target="http://iga.in.gov/legislative/laws/2020/ic/titles/003" TargetMode="External"/><Relationship Id="rId132" Type="http://schemas.openxmlformats.org/officeDocument/2006/relationships/hyperlink" Target="https://advance.lexis.com/api/document/collection/statutes-legislation/id/4WVG-2SY0-R03M-82DM-00008-00?cite=A.C.A.%20%C2%A7%2020-16-601&amp;context=1000516" TargetMode="External"/><Relationship Id="rId784" Type="http://schemas.openxmlformats.org/officeDocument/2006/relationships/hyperlink" Target="https://legislature.maine.gov/statutes/34-B/title34-Bsec7016.html" TargetMode="External"/><Relationship Id="rId991" Type="http://schemas.openxmlformats.org/officeDocument/2006/relationships/hyperlink" Target="https://advance.lexis.com/api/document/collection/statutes-legislation/id/8P6B-83C2-D6RV-H09N-00008-00?cite=Miss.%20Code%20Ann.%20%C2%A7%2041-107-7&amp;context=1000516" TargetMode="External"/><Relationship Id="rId1067" Type="http://schemas.openxmlformats.org/officeDocument/2006/relationships/hyperlink" Target="https://www.revisor.mo.gov/main/OneSection.aspx?section=197.032" TargetMode="External"/><Relationship Id="rId2020" Type="http://schemas.openxmlformats.org/officeDocument/2006/relationships/hyperlink" Target="https://code.wvlegislature.gov/16-11-1/" TargetMode="External"/><Relationship Id="rId437" Type="http://schemas.openxmlformats.org/officeDocument/2006/relationships/hyperlink" Target="https://www.capitol.hawaii.gov/hrscurrent/Vol10_Ch0436-0474/HRS0453/HRS_0453-0016.htm" TargetMode="External"/><Relationship Id="rId644" Type="http://schemas.openxmlformats.org/officeDocument/2006/relationships/hyperlink" Target="http://www.ksrevisor.org/statutes/chapters/ch38/038_022_0023.html" TargetMode="External"/><Relationship Id="rId851" Type="http://schemas.openxmlformats.org/officeDocument/2006/relationships/hyperlink" Target="https://malegislature.gov/Laws/GeneralLaws/PartI/TitleXVI/Chapter112/Section12I" TargetMode="External"/><Relationship Id="rId1274" Type="http://schemas.openxmlformats.org/officeDocument/2006/relationships/hyperlink" Target="https://nmonesource.com/nmos/nmsa/en/item/4365/index.do" TargetMode="External"/><Relationship Id="rId1481" Type="http://schemas.openxmlformats.org/officeDocument/2006/relationships/hyperlink" Target="https://www.oscn.net/applications/oscn/DeliverDocument.asp?CiteID=476108" TargetMode="External"/><Relationship Id="rId1579" Type="http://schemas.openxmlformats.org/officeDocument/2006/relationships/hyperlink" Target="https://www.pacodeandbulletin.gov/Display/pacode?file=/secure/pacode/data/016/chapter51/s51.41.html" TargetMode="External"/><Relationship Id="rId504" Type="http://schemas.openxmlformats.org/officeDocument/2006/relationships/hyperlink" Target="https://legislature.idaho.gov/statutesrules/idstat/Title39/T39CH39/SECT39-3915/" TargetMode="External"/><Relationship Id="rId711" Type="http://schemas.openxmlformats.org/officeDocument/2006/relationships/hyperlink" Target="https://apps.legislature.ky.gov/law/statutes/statute.aspx?id=42395" TargetMode="External"/><Relationship Id="rId949" Type="http://schemas.openxmlformats.org/officeDocument/2006/relationships/hyperlink" Target="https://www.revisor.mn.gov/statutes/cite/120A.35" TargetMode="External"/><Relationship Id="rId1134" Type="http://schemas.openxmlformats.org/officeDocument/2006/relationships/hyperlink" Target="https://nebraskalegislature.gov/laws/statutes.php?statute=28-337" TargetMode="External"/><Relationship Id="rId1341"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786" Type="http://schemas.openxmlformats.org/officeDocument/2006/relationships/hyperlink" Target="https://statutes.capitol.texas.gov/Docs/FA/htm/FA.2.htm" TargetMode="External"/><Relationship Id="rId1993" Type="http://schemas.openxmlformats.org/officeDocument/2006/relationships/hyperlink" Target="https://code.wvlegislature.gov/16-11-1/" TargetMode="External"/><Relationship Id="rId78" Type="http://schemas.openxmlformats.org/officeDocument/2006/relationships/hyperlink" Target="https://www.azleg.gov/viewdocument/?docName=https://www.azleg.gov/ars/13/03620.htm" TargetMode="External"/><Relationship Id="rId809" Type="http://schemas.openxmlformats.org/officeDocument/2006/relationships/hyperlink" Target="https://govt.westlaw.com/mdc/Document/N0FF727A0A71111DBB5DDAC3692B918BC?viewType=FullText&amp;originationContext=documenttoc&amp;transitionType=CategoryPageItem&amp;contextData=(sc.Default)" TargetMode="External"/><Relationship Id="rId1201" Type="http://schemas.openxmlformats.org/officeDocument/2006/relationships/hyperlink" Target="http://www.gencourt.state.nh.us/rsa/html/XLIII/457/457-37.htm" TargetMode="External"/><Relationship Id="rId1439" Type="http://schemas.openxmlformats.org/officeDocument/2006/relationships/hyperlink" Target="https://codes.ohio.gov/ohio-revised-code/section-4731.91" TargetMode="External"/><Relationship Id="rId1646" Type="http://schemas.openxmlformats.org/officeDocument/2006/relationships/hyperlink" Target="https://www.scstatehouse.gov/code/t44c139.php" TargetMode="External"/><Relationship Id="rId1853" Type="http://schemas.openxmlformats.org/officeDocument/2006/relationships/hyperlink" Target="https://legislature.vermont.gov/statutes/section/18/105/05144" TargetMode="External"/><Relationship Id="rId1506" Type="http://schemas.openxmlformats.org/officeDocument/2006/relationships/hyperlink" Target="https://www.oscn.net/applications/oscn/DeliverDocument.asp?CiteID=104672" TargetMode="External"/><Relationship Id="rId1713" Type="http://schemas.openxmlformats.org/officeDocument/2006/relationships/hyperlink" Target="https://advance.lexis.com/api/document/collection/statutes-legislation/id/50J2-V4R0-R03M-S463-00008-00?cite=Tenn.%20Code%20Ann.%20%C2%A7%2039-15-204&amp;context=1000516" TargetMode="External"/><Relationship Id="rId1920" Type="http://schemas.openxmlformats.org/officeDocument/2006/relationships/hyperlink" Target="https://lawatlas.org/datasets/procedural-protections-in-reproductive-health-care-conscience-laws" TargetMode="External"/><Relationship Id="rId294" Type="http://schemas.openxmlformats.org/officeDocument/2006/relationships/hyperlink" Target="https://delcode.delaware.gov/title13/c001/sc01/" TargetMode="External"/><Relationship Id="rId154" Type="http://schemas.openxmlformats.org/officeDocument/2006/relationships/hyperlink" Target="https://leginfo.legislature.ca.gov/faces/codes_displaySection.xhtml?lawCode=ELEC&amp;sectionNum=3003." TargetMode="External"/><Relationship Id="rId361" Type="http://schemas.openxmlformats.org/officeDocument/2006/relationships/hyperlink" Target="http://www.leg.state.fl.us/statutes/index.cfm?App_mode=Display_Statute&amp;Search_String=&amp;URL=0300-0399/0390/Sections/0390.0111.html" TargetMode="External"/><Relationship Id="rId599" Type="http://schemas.openxmlformats.org/officeDocument/2006/relationships/hyperlink" Target="http://iga.in.gov/legislative/laws/2020/ic/titles/016" TargetMode="External"/><Relationship Id="rId2042" Type="http://schemas.openxmlformats.org/officeDocument/2006/relationships/hyperlink" Target="https://docs.legis.wisconsin.gov/statutes/statutes/253/075/4/d?down=1" TargetMode="External"/><Relationship Id="rId459" Type="http://schemas.openxmlformats.org/officeDocument/2006/relationships/hyperlink" Target="https://www.capitol.hawaii.gov/hrscurrent/Vol10_Ch0436-0474/HRS0453/HRS_0453-0016.htm" TargetMode="External"/><Relationship Id="rId666" Type="http://schemas.openxmlformats.org/officeDocument/2006/relationships/hyperlink" Target="https://www.ksrevisor.org/statutes/chapters/ch65/065_004_0046.html" TargetMode="External"/><Relationship Id="rId873" Type="http://schemas.openxmlformats.org/officeDocument/2006/relationships/hyperlink" Target="https://malegislature.gov/Laws/GeneralLaws/PartI/TitleXII/Chapter76/Section1" TargetMode="External"/><Relationship Id="rId1089" Type="http://schemas.openxmlformats.org/officeDocument/2006/relationships/hyperlink" Target="https://leg.mt.gov/bills/mca/title_0160/chapter_0060/part_0030/section_0050/0160-0060-0030-0050.html" TargetMode="External"/><Relationship Id="rId1296" Type="http://schemas.openxmlformats.org/officeDocument/2006/relationships/hyperlink" Target="https://lawatlas.org/datasets/procedural-protections-in-reproductive-health-care-conscience-laws" TargetMode="External"/><Relationship Id="rId221" Type="http://schemas.openxmlformats.org/officeDocument/2006/relationships/hyperlink" Target="https://advance.lexis.com/api/document/collection/statutes-legislation/id/65KK-P0G3-CGX8-0042-00008-00?cite=C.R.S.%2018-13-122&amp;context=1000516" TargetMode="External"/><Relationship Id="rId319" Type="http://schemas.openxmlformats.org/officeDocument/2006/relationships/hyperlink" Target="https://delcode.delaware.gov/title13/c001/sc01/" TargetMode="External"/><Relationship Id="rId526" Type="http://schemas.openxmlformats.org/officeDocument/2006/relationships/hyperlink" Target="https://www.ilga.gov/legislation/ilcs/ilcs3.asp?ActID=2082&amp;ChapterID=58" TargetMode="External"/><Relationship Id="rId1156" Type="http://schemas.openxmlformats.org/officeDocument/2006/relationships/hyperlink" Target="https://www.leg.state.nv.us/Division/Legal/LawLibrary/NRS/NRS-202.html" TargetMode="External"/><Relationship Id="rId1363" Type="http://schemas.openxmlformats.org/officeDocument/2006/relationships/hyperlink" Target="https://www.ncleg.gov/EnactedLegislation/Statutes/HTML/BySection/Chapter_58/GS_58-3-178.html" TargetMode="External"/><Relationship Id="rId733" Type="http://schemas.openxmlformats.org/officeDocument/2006/relationships/hyperlink" Target="http://legis.la.gov/legis/Law.aspx?p=y&amp;d=964987" TargetMode="External"/><Relationship Id="rId940" Type="http://schemas.openxmlformats.org/officeDocument/2006/relationships/hyperlink" Target="https://www.revisor.mn.gov/statutes/cite/517.09" TargetMode="External"/><Relationship Id="rId1016" Type="http://schemas.openxmlformats.org/officeDocument/2006/relationships/hyperlink" Target="https://advance.lexis.com/api/document/collection/statutes-legislation/id/8P6B-83C2-D6RV-H09N-00008-00?cite=Miss.%20Code%20Ann.%20%C2%A7%2041-107-7&amp;context=1000516" TargetMode="External"/><Relationship Id="rId1570" Type="http://schemas.openxmlformats.org/officeDocument/2006/relationships/hyperlink" Target="https://www.legis.state.pa.us/cfdocs/legis/LI/consCheck.cfm?txtType=HTM&amp;ttl=25&amp;div=0&amp;chpt=33&amp;sctn=2&amp;subsctn=0" TargetMode="External"/><Relationship Id="rId1668" Type="http://schemas.openxmlformats.org/officeDocument/2006/relationships/hyperlink" Target="https://www.scstatehouse.gov/coderegs/Chapter%2043.pdf" TargetMode="External"/><Relationship Id="rId1875" Type="http://schemas.openxmlformats.org/officeDocument/2006/relationships/hyperlink" Target="https://legislature.vermont.gov/statutes/section/09/139/04502" TargetMode="External"/><Relationship Id="rId800" Type="http://schemas.openxmlformats.org/officeDocument/2006/relationships/hyperlink" Target="https://advance.lexis.com/api/document/collection/statutes-legislation/id/63NX-7CT1-JGPY-X472-00008-00?cite=Md.%20HEALTH-GENERAL%20Code%20Ann.%20%C2%A7%2020-214&amp;context=1000516" TargetMode="External"/><Relationship Id="rId1223" Type="http://schemas.openxmlformats.org/officeDocument/2006/relationships/hyperlink" Target="https://lis.njleg.state.nj.us/nxt/gateway.dll/statutes%2F1%2F2753%2F3148" TargetMode="External"/><Relationship Id="rId1430" Type="http://schemas.openxmlformats.org/officeDocument/2006/relationships/hyperlink" Target="https://codes.ohio.gov/ohio-revised-code/section-3313.671" TargetMode="External"/><Relationship Id="rId1528" Type="http://schemas.openxmlformats.org/officeDocument/2006/relationships/hyperlink" Target="https://secure.sos.state.or.us/oard/viewSingleRule.action?ruleVrsnRsn=300068" TargetMode="External"/><Relationship Id="rId1735" Type="http://schemas.openxmlformats.org/officeDocument/2006/relationships/hyperlink" Target="https://advance.lexis.com/api/document/collection/statutes-legislation/id/4X9B-PFK0-R03N-90S9-00008-00?cite=Tenn.%20Code%20Ann.%20%C2%A7%2068-34-104&amp;context=1000516" TargetMode="External"/><Relationship Id="rId1942" Type="http://schemas.openxmlformats.org/officeDocument/2006/relationships/hyperlink" Target="https://apps.leg.wa.gov/rcw/default.aspx?cite=26.04.010" TargetMode="External"/><Relationship Id="rId27" Type="http://schemas.openxmlformats.org/officeDocument/2006/relationships/hyperlink" Target="https://alisondb.legislature.state.al.us/alison/CodeOfAlabama/1975/22-21b-4.htm" TargetMode="External"/><Relationship Id="rId1802" Type="http://schemas.openxmlformats.org/officeDocument/2006/relationships/hyperlink" Target="https://statutes.capitol.texas.gov/Docs/OC/htm/OC.103.htm" TargetMode="External"/><Relationship Id="rId176" Type="http://schemas.openxmlformats.org/officeDocument/2006/relationships/hyperlink" Target="https://leginfo.legislature.ca.gov/faces/codes_displaySection.xhtml?sectionNum=25660.5.&amp;nodeTreePath=13.14.3&amp;lawCode=BPC" TargetMode="External"/><Relationship Id="rId383" Type="http://schemas.openxmlformats.org/officeDocument/2006/relationships/hyperlink" Target="http://www.leg.state.fl.us/Statutes/index.cfm?mode=View%20Statutes&amp;SubMenu=1&amp;App_mode=Display_Statute&amp;Search_String=1003.22&amp;URL=1000-1099/1003/Sections/1003.22.html" TargetMode="External"/><Relationship Id="rId590" Type="http://schemas.openxmlformats.org/officeDocument/2006/relationships/hyperlink" Target="https://iga.in.gov/legislative/laws/2022/ic/titles/020" TargetMode="External"/><Relationship Id="rId2064" Type="http://schemas.openxmlformats.org/officeDocument/2006/relationships/hyperlink" Target="https://docs.legis.wisconsin.gov/statutes/statutes/253/09/1" TargetMode="External"/><Relationship Id="rId243" Type="http://schemas.openxmlformats.org/officeDocument/2006/relationships/hyperlink" Target="https://www.cga.ct.gov/asp/Content/constitutions/CTConstitution.htm" TargetMode="External"/><Relationship Id="rId450" Type="http://schemas.openxmlformats.org/officeDocument/2006/relationships/hyperlink" Target="https://www.capitol.hawaii.gov/hrscurrent/Vol14_Ch0701-0853/HRS0712/HRS_0712-1250_0005.htm" TargetMode="External"/><Relationship Id="rId688" Type="http://schemas.openxmlformats.org/officeDocument/2006/relationships/hyperlink" Target="https://apps.legislature.ky.gov/law/statutes/statute.aspx?id=50405" TargetMode="External"/><Relationship Id="rId895" Type="http://schemas.openxmlformats.org/officeDocument/2006/relationships/hyperlink" Target="https://malegislature.gov/Laws/GeneralLaws/PartIV/TitleI/Chapter272/Section21B" TargetMode="External"/><Relationship Id="rId1080" Type="http://schemas.openxmlformats.org/officeDocument/2006/relationships/hyperlink" Target="https://leg.mt.gov/bills/mca/title_0500/chapter_0050/part_0050/section_0020/0500-0050-0050-0020.html" TargetMode="External"/><Relationship Id="rId103" Type="http://schemas.openxmlformats.org/officeDocument/2006/relationships/hyperlink" Target="https://advance.lexis.com/api/document/collection/statutes-legislation/id/4WVG-2SY0-R03M-82DM-00008-00?cite=A.C.A.%20%C2%A7%2020-16-601&amp;context=1000516" TargetMode="External"/><Relationship Id="rId310" Type="http://schemas.openxmlformats.org/officeDocument/2006/relationships/hyperlink" Target="https://delcode.delaware.gov/title24/c017/sc09/index.html" TargetMode="External"/><Relationship Id="rId548" Type="http://schemas.openxmlformats.org/officeDocument/2006/relationships/hyperlink" Target="https://www.ilga.gov/legislation/ilcs/ilcs3.asp?ActID=2082&amp;ChapterID=58" TargetMode="External"/><Relationship Id="rId755" Type="http://schemas.openxmlformats.org/officeDocument/2006/relationships/hyperlink" Target="https://legislature.maine.gov/statutes/22/title22sec1903.html" TargetMode="External"/><Relationship Id="rId962" Type="http://schemas.openxmlformats.org/officeDocument/2006/relationships/hyperlink" Target="https://www.revisor.mn.gov/statutes/cite/145.925" TargetMode="External"/><Relationship Id="rId1178" Type="http://schemas.openxmlformats.org/officeDocument/2006/relationships/hyperlink" Target="https://www.leg.state.nv.us/NRS/NRS-392.html" TargetMode="External"/><Relationship Id="rId1385" Type="http://schemas.openxmlformats.org/officeDocument/2006/relationships/hyperlink" Target="https://ndlegis.gov/cencode/t23c16.pdf" TargetMode="External"/><Relationship Id="rId1592" Type="http://schemas.openxmlformats.org/officeDocument/2006/relationships/hyperlink" Target="http://webserver.rilin.state.ri.us/Statutes/TITLE23/23-17/23-17-11.HTM" TargetMode="External"/><Relationship Id="rId91" Type="http://schemas.openxmlformats.org/officeDocument/2006/relationships/hyperlink" Target="https://www.azleg.gov/viewdocument/?docName=https://www.azleg.gov/ars/36/02154.htm" TargetMode="External"/><Relationship Id="rId408" Type="http://schemas.openxmlformats.org/officeDocument/2006/relationships/hyperlink" Target="https://advance.lexis.com/documentpage/?pdmfid=1000516&amp;crid=00cc6fb0-a03a-499e-bf45-2b4421b48fbd&amp;nodeid=AADAAEAADAAG&amp;nodepath=%2fROOT%2fAAD%2fAADAAE%2fAADAAEAAD%2fAADAAEAADAAG&amp;level=4&amp;haschildren=&amp;populated=false&amp;title=3-3-23.+Furnishing+to%2c+purchase+of%2c+or+possession+by+persons+under+21+years+of+age+of+alcoholic+beverages%3b+identification%3b+serving%2c+or+handling+by+persons+under+21+years+of+age+in+the+course+of+employment%3b+seller%E2%80%99s+receipt+of+false+identification%3b+immunity+for+seeking+medical+assistance+for+alcohol+related+overdose.&amp;config=00JAA1MDBlYzczZi1lYjFlLTQxMTgtYWE3OS02YTgyOGM2NWJlMDYKAFBvZENhdGFsb2feed0oM9qoQOMCSJFX5qkd&amp;pddocfullpath=%2fshared%2fdocument%2fstatutes-legislation%2furn%3acontentItem%3a6348-FRF1-DYB7-W0PT-00008-00&amp;ecomp=vgf5kkk&amp;prid=a69defec-51b7-49ce-b984-9273d677cdc5" TargetMode="External"/><Relationship Id="rId615" Type="http://schemas.openxmlformats.org/officeDocument/2006/relationships/hyperlink" Target="https://www.legis.iowa.gov/docs/code/123.47.pdf" TargetMode="External"/><Relationship Id="rId822" Type="http://schemas.openxmlformats.org/officeDocument/2006/relationships/hyperlink" Target="https://dsd.maryland.gov/regulations/Pages/13A.08.01.03.aspx" TargetMode="External"/><Relationship Id="rId1038" Type="http://schemas.openxmlformats.org/officeDocument/2006/relationships/hyperlink" Target="https://advance.lexis.com/api/document/collection/statutes-legislation/id/8P6B-7Y92-8T6X-73X6-00008-00?cite=Miss.%20Code%20Ann.%20%C2%A7%2011-62-5&amp;context=1000516" TargetMode="External"/><Relationship Id="rId1245" Type="http://schemas.openxmlformats.org/officeDocument/2006/relationships/hyperlink" Target="https://nmonesource.com/nmos/nmsa/en/item/4351/index.do" TargetMode="External"/><Relationship Id="rId1452" Type="http://schemas.openxmlformats.org/officeDocument/2006/relationships/hyperlink" Target="https://lawatlas.org/datasets/procedural-protections-in-reproductive-health-care-conscience-laws" TargetMode="External"/><Relationship Id="rId1897" Type="http://schemas.openxmlformats.org/officeDocument/2006/relationships/hyperlink" Target="https://law.lis.virginia.gov/admincode/title8/agency20/chapter730/section10/" TargetMode="External"/><Relationship Id="rId1105" Type="http://schemas.openxmlformats.org/officeDocument/2006/relationships/hyperlink" Target="https://leg.mt.gov/bills/mca/title_0500/chapter_0050/part_0050/section_0030/0500-0050-0050-0030.html" TargetMode="External"/><Relationship Id="rId1312" Type="http://schemas.openxmlformats.org/officeDocument/2006/relationships/hyperlink" Target="https://regs.health.ny.gov/content/section-4059-admissiondischarge" TargetMode="External"/><Relationship Id="rId1757"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964" Type="http://schemas.openxmlformats.org/officeDocument/2006/relationships/hyperlink" Target="https://lawatlas.org/datasets/procedural-protections-in-reproductive-health-care-conscience-laws" TargetMode="External"/><Relationship Id="rId49" Type="http://schemas.openxmlformats.org/officeDocument/2006/relationships/hyperlink" Target="http://www.akleg.gov/basis/statutes.asp" TargetMode="External"/><Relationship Id="rId1617" Type="http://schemas.openxmlformats.org/officeDocument/2006/relationships/hyperlink" Target="https://www.ride.ri.gov/" TargetMode="External"/><Relationship Id="rId1824" Type="http://schemas.openxmlformats.org/officeDocument/2006/relationships/hyperlink" Target="https://le.utah.gov/xcode/Title17/Chapter20/17-20-S4.html" TargetMode="External"/><Relationship Id="rId198" Type="http://schemas.openxmlformats.org/officeDocument/2006/relationships/hyperlink" Target="https://leginfo.legislature.ca.gov/faces/codes_displayText.xhtml?lawCode=FAM&amp;division=3.&amp;title=&amp;part=3.&amp;chapter=1.&amp;article=" TargetMode="External"/><Relationship Id="rId2086" Type="http://schemas.openxmlformats.org/officeDocument/2006/relationships/hyperlink" Target="https://advance.lexis.com/api/document/collection/statutes-legislation/id/56VF-H771-73WF-60FP-00008-00?cite=Wyo.%20Stat.%20%C2%A7%2042-5-101&amp;context=1000516" TargetMode="External"/><Relationship Id="rId265" Type="http://schemas.openxmlformats.org/officeDocument/2006/relationships/hyperlink" Target="https://www.cga.ct.gov/current/pub/chap_168.htm" TargetMode="External"/><Relationship Id="rId472" Type="http://schemas.openxmlformats.org/officeDocument/2006/relationships/hyperlink" Target="https://legislature.idaho.gov/statutesrules/idstat/Title18/T18CH6/SECT18-612/" TargetMode="External"/><Relationship Id="rId125" Type="http://schemas.openxmlformats.org/officeDocument/2006/relationships/hyperlink" Target="https://advance.lexis.com/api/document/collection/statutes-legislation/id/5VWW-M5B0-R03K-H08F-00008-00?cite=A.C.A.%20%C2%A7%206-18-702&amp;context=1000516" TargetMode="External"/><Relationship Id="rId332" Type="http://schemas.openxmlformats.org/officeDocument/2006/relationships/hyperlink" Target="http://www.leg.state.fl.us/statutes/index.cfm?App_mode=Display_Statute&amp;Search_String=&amp;URL=0300-0399/0381/Sections/0381.0051.html" TargetMode="External"/><Relationship Id="rId777" Type="http://schemas.openxmlformats.org/officeDocument/2006/relationships/hyperlink" Target="https://legislature.maine.gov/statutes/22/title22sec1591.html" TargetMode="External"/><Relationship Id="rId984" Type="http://schemas.openxmlformats.org/officeDocument/2006/relationships/hyperlink" Target="https://advance.lexis.com/api/document/collection/statutes-legislation/id/8P6B-83C2-D6RV-H09N-00008-00?cite=Miss.%20Code%20Ann.%20%C2%A7%2041-107-7&amp;context=1000516" TargetMode="External"/><Relationship Id="rId2013" Type="http://schemas.openxmlformats.org/officeDocument/2006/relationships/hyperlink" Target="https://code.wvlegislature.gov/16-2F-7/" TargetMode="External"/><Relationship Id="rId637" Type="http://schemas.openxmlformats.org/officeDocument/2006/relationships/hyperlink" Target="https://www.ksrevisor.org/statutes/chapters/ch65/065_004_0046.html" TargetMode="External"/><Relationship Id="rId844" Type="http://schemas.openxmlformats.org/officeDocument/2006/relationships/hyperlink" Target="https://mgaleg.maryland.gov/2012rs/chapters_noln/Ch_2_hb0438T.pdf" TargetMode="External"/><Relationship Id="rId1267" Type="http://schemas.openxmlformats.org/officeDocument/2006/relationships/hyperlink" Target="https://nmonesource.com/nmos/nmsa/en/item/4384/index.do" TargetMode="External"/><Relationship Id="rId1474" Type="http://schemas.openxmlformats.org/officeDocument/2006/relationships/hyperlink" Target="https://www.oscn.net/applications/oscn/DeliverDocument.asp?CiteID=98168" TargetMode="External"/><Relationship Id="rId1681" Type="http://schemas.openxmlformats.org/officeDocument/2006/relationships/hyperlink" Target="https://sdlegislature.gov/Statutes/Codified_Laws/2040876" TargetMode="External"/><Relationship Id="rId704" Type="http://schemas.openxmlformats.org/officeDocument/2006/relationships/hyperlink" Target="https://apps.legislature.ky.gov/law/statutes/statute.aspx?id=30643" TargetMode="External"/><Relationship Id="rId911" Type="http://schemas.openxmlformats.org/officeDocument/2006/relationships/hyperlink" Target="http://www.legislature.mi.gov/(S(dmqeakwo1sdlgzyvsshdga1i))/mileg.aspx?page=getObject&amp;objectName=mcl-333-9215&amp;highlight=9208" TargetMode="External"/><Relationship Id="rId1127" Type="http://schemas.openxmlformats.org/officeDocument/2006/relationships/hyperlink" Target="https://nebraskalegislature.gov/laws/statutes.php?statute=79-201" TargetMode="External"/><Relationship Id="rId1334" Type="http://schemas.openxmlformats.org/officeDocument/2006/relationships/hyperlink" Target="https://www.nysenate.gov/legislation/laws/CVR/79-I" TargetMode="External"/><Relationship Id="rId1541" Type="http://schemas.openxmlformats.org/officeDocument/2006/relationships/hyperlink" Target="https://www.oregonlegislature.gov/bills_laws/ors/ors435.html" TargetMode="External"/><Relationship Id="rId1779" Type="http://schemas.openxmlformats.org/officeDocument/2006/relationships/hyperlink" Target="https://statutes.capitol.texas.gov/Docs/OC/htm/OC.103.htm" TargetMode="External"/><Relationship Id="rId1986" Type="http://schemas.openxmlformats.org/officeDocument/2006/relationships/hyperlink" Target="https://code.wvlegislature.gov/16-2F-7/" TargetMode="External"/><Relationship Id="rId40" Type="http://schemas.openxmlformats.org/officeDocument/2006/relationships/hyperlink" Target="https://alisondb.legislature.state.al.us/alison/CodeOfAlabama/1975/22-21b-4.htm" TargetMode="External"/><Relationship Id="rId1401" Type="http://schemas.openxmlformats.org/officeDocument/2006/relationships/hyperlink" Target="https://ndlegis.gov/cencode/t23c16.pdf" TargetMode="External"/><Relationship Id="rId1639" Type="http://schemas.openxmlformats.org/officeDocument/2006/relationships/hyperlink" Target="http://webserver.rilin.state.ri.us/Statutes/TITLE15/15-3/15-3-6.1.HTM" TargetMode="External"/><Relationship Id="rId1846" Type="http://schemas.openxmlformats.org/officeDocument/2006/relationships/hyperlink" Target="https://le.utah.gov/xcode/Title63G/Chapter20/63G-20-S102.html" TargetMode="External"/><Relationship Id="rId1706" Type="http://schemas.openxmlformats.org/officeDocument/2006/relationships/hyperlink" Target="https://sdlegislature.gov/Statutes/Codified_Laws/2057123" TargetMode="External"/><Relationship Id="rId1913" Type="http://schemas.openxmlformats.org/officeDocument/2006/relationships/hyperlink" Target="https://law.lis.virginia.gov/vacode/57-2.02/" TargetMode="External"/><Relationship Id="rId287" Type="http://schemas.openxmlformats.org/officeDocument/2006/relationships/hyperlink" Target="https://delcode.delaware.gov/title24/c017/sc09/index.html" TargetMode="External"/><Relationship Id="rId494" Type="http://schemas.openxmlformats.org/officeDocument/2006/relationships/hyperlink" Target="https://www.sde.idaho.gov/finance/shared/2018-2019/2018-2019-SDE-Attendance-and-Enrollment-Manual.pdf" TargetMode="External"/><Relationship Id="rId147" Type="http://schemas.openxmlformats.org/officeDocument/2006/relationships/hyperlink" Target="https://advance.lexis.com/api/document/collection/statutes-legislation/id/62B4-FC90-R03K-P2KJ-00008-00?cite=A.C.A.%20%C2%A7%2017-80-504&amp;context=1000516" TargetMode="External"/><Relationship Id="rId354" Type="http://schemas.openxmlformats.org/officeDocument/2006/relationships/hyperlink" Target="http://www.leg.state.fl.us/Statutes/index.cfm?App_mode=Display_Statute&amp;Search_String=&amp;URL=1000-1099/1003/Sections/1003.21.html" TargetMode="External"/><Relationship Id="rId799" Type="http://schemas.openxmlformats.org/officeDocument/2006/relationships/hyperlink" Target="https://advance.lexis.com/api/document/collection/statutes-legislation/id/63NX-7CT1-JGPY-X472-00008-00?cite=Md.%20HEALTH-GENERAL%20Code%20Ann.%20%C2%A7%2020-214&amp;context=1000516" TargetMode="External"/><Relationship Id="rId1191" Type="http://schemas.openxmlformats.org/officeDocument/2006/relationships/hyperlink" Target="http://www.gencourt.state.nh.us/rsa/html/X/141-C/141-C-20-c.htm" TargetMode="External"/><Relationship Id="rId2035" Type="http://schemas.openxmlformats.org/officeDocument/2006/relationships/hyperlink" Target="https://docs.legis.wisconsin.gov/statutes/statutes/253/09/1" TargetMode="External"/><Relationship Id="rId561" Type="http://schemas.openxmlformats.org/officeDocument/2006/relationships/hyperlink" Target="https://www.ilga.gov/legislation/ilcs/ilcs3.asp?ActID=2082&amp;ChapterID=58" TargetMode="External"/><Relationship Id="rId659" Type="http://schemas.openxmlformats.org/officeDocument/2006/relationships/hyperlink" Target="https://www.ksrevisor.org/statutes/chapters/ch65/065_004_0043.html" TargetMode="External"/><Relationship Id="rId866" Type="http://schemas.openxmlformats.org/officeDocument/2006/relationships/hyperlink" Target="https://malegislature.gov/Laws/GeneralLaws/PartIV/TitleI/Chapter272/Section21B" TargetMode="External"/><Relationship Id="rId1289" Type="http://schemas.openxmlformats.org/officeDocument/2006/relationships/hyperlink" Target="https://nmonesource.com/nmos/nmsa/en/item/4384/index.do" TargetMode="External"/><Relationship Id="rId1496" Type="http://schemas.openxmlformats.org/officeDocument/2006/relationships/hyperlink" Target="https://www.oscn.net/applications/oscn/DeliverDocument.asp?CiteID=98168" TargetMode="External"/><Relationship Id="rId214" Type="http://schemas.openxmlformats.org/officeDocument/2006/relationships/hyperlink" Target="https://advance.lexis.com/api/document/collection/statutes-legislation/id/630C-HWH3-GXJ9-34DC-00008-00?cite=C.R.S.%2025-6-102&amp;context=1000516" TargetMode="External"/><Relationship Id="rId421" Type="http://schemas.openxmlformats.org/officeDocument/2006/relationships/hyperlink" Target="https://advance.lexis.com/api/document/collection/statutes-legislation/id/6348-FX31-DYB7-W0X0-00008-00?cite=O.C.G.A.%20%C2%A7%2031-20-6&amp;context=1000516" TargetMode="External"/><Relationship Id="rId519" Type="http://schemas.openxmlformats.org/officeDocument/2006/relationships/hyperlink" Target="https://www.ilga.gov/legislation/ilcs/ilcs3.asp?ActID=2082&amp;ChapterID=58" TargetMode="External"/><Relationship Id="rId1051" Type="http://schemas.openxmlformats.org/officeDocument/2006/relationships/hyperlink" Target="https://revisor.mo.gov/main/OneSection.aspx?section=210.140&amp;bid=11309&amp;hl=" TargetMode="External"/><Relationship Id="rId1149" Type="http://schemas.openxmlformats.org/officeDocument/2006/relationships/hyperlink" Target="https://www.leg.state.nv.us/const/nvconst.html" TargetMode="External"/><Relationship Id="rId1356" Type="http://schemas.openxmlformats.org/officeDocument/2006/relationships/hyperlink" Target="https://www.ncleg.net/enactedlegislation/statutes/html/bysection/chapter_14/gs_14-45.1.html" TargetMode="External"/><Relationship Id="rId2102"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726" Type="http://schemas.openxmlformats.org/officeDocument/2006/relationships/hyperlink" Target="http://www.legis.la.gov/Legis/Law.aspx?d=80302" TargetMode="External"/><Relationship Id="rId933" Type="http://schemas.openxmlformats.org/officeDocument/2006/relationships/hyperlink" Target="https://www.revisor.mn.gov/statutes/cite/145.925" TargetMode="External"/><Relationship Id="rId1009" Type="http://schemas.openxmlformats.org/officeDocument/2006/relationships/hyperlink" Target="https://www.mdek12.org/" TargetMode="External"/><Relationship Id="rId1563" Type="http://schemas.openxmlformats.org/officeDocument/2006/relationships/hyperlink" Target="https://www.legis.state.pa.us/cfdocs/legis/LI/consCheck.cfm?txtType=HTM&amp;ttl=23&amp;div=0&amp;chpt=63&amp;sctn=11&amp;subsctn=1" TargetMode="External"/><Relationship Id="rId1770" Type="http://schemas.openxmlformats.org/officeDocument/2006/relationships/hyperlink" Target="https://advance.lexis.com/api/document/collection/statutes-legislation/id/4WYD-RRS0-R03K-W16S-00008-00?cite=Tenn.%20Code%20Ann.%20%C2%A7%204-1-407&amp;context=1000516" TargetMode="External"/><Relationship Id="rId1868" Type="http://schemas.openxmlformats.org/officeDocument/2006/relationships/hyperlink" Target="https://legislature.vermont.gov/statutes/section/18/223/09497" TargetMode="External"/><Relationship Id="rId62" Type="http://schemas.openxmlformats.org/officeDocument/2006/relationships/hyperlink" Target="http://www.akleg.gov/basis/statutes.asp" TargetMode="External"/><Relationship Id="rId1216" Type="http://schemas.openxmlformats.org/officeDocument/2006/relationships/hyperlink" Target="https://lis.njleg.state.nj.us/nxt/gateway.dll/statutes%2F1%2F112%2F1927" TargetMode="External"/><Relationship Id="rId1423" Type="http://schemas.openxmlformats.org/officeDocument/2006/relationships/hyperlink" Target="https://codes.ohio.gov/ohio-revised-code/section-4743.10" TargetMode="External"/><Relationship Id="rId1630" Type="http://schemas.openxmlformats.org/officeDocument/2006/relationships/hyperlink" Target="http://webserver.rilin.state.ri.us/Statutes/TITLE23/23-17/23-17-11.HTM" TargetMode="External"/><Relationship Id="rId1728" Type="http://schemas.openxmlformats.org/officeDocument/2006/relationships/hyperlink" Target="https://advance.lexis.com/api/document/collection/statutes-legislation/id/4X9B-PFK0-R03N-90S9-00008-00?cite=Tenn.%20Code%20Ann.%20%C2%A7%2068-34-104&amp;context=1000516" TargetMode="External"/><Relationship Id="rId1935" Type="http://schemas.openxmlformats.org/officeDocument/2006/relationships/hyperlink" Target="https://app.leg.wa.gov/RCW/default.aspx?cite=9.02.150" TargetMode="External"/><Relationship Id="rId169" Type="http://schemas.openxmlformats.org/officeDocument/2006/relationships/hyperlink" Target="https://leginfo.legislature.ca.gov/faces/codes_displayText.xhtml?lawCode=FAM&amp;division=3.&amp;title=&amp;part=3.&amp;chapter=1.&amp;article=" TargetMode="External"/><Relationship Id="rId376" Type="http://schemas.openxmlformats.org/officeDocument/2006/relationships/hyperlink" Target="http://www.leg.state.fl.us/Statutes/index.cfm?App_mode=Display_Statute&amp;Search_String=&amp;URL=0700-0799/0761/Sections/0761.061.html" TargetMode="External"/><Relationship Id="rId583" Type="http://schemas.openxmlformats.org/officeDocument/2006/relationships/hyperlink" Target="http://iga.in.gov/legislative/laws/2020/ic/titles/016" TargetMode="External"/><Relationship Id="rId790" Type="http://schemas.openxmlformats.org/officeDocument/2006/relationships/hyperlink" Target="https://legislature.maine.gov/statutes/22/title22sec1903.html" TargetMode="External"/><Relationship Id="rId2057" Type="http://schemas.openxmlformats.org/officeDocument/2006/relationships/hyperlink" Target="https://docs.legis.wisconsin.gov/statutes/statutes/6/iv/86/1/ac" TargetMode="External"/><Relationship Id="rId4" Type="http://schemas.openxmlformats.org/officeDocument/2006/relationships/hyperlink" Target="https://alisondb.legislature.state.al.us/alison/CodeOfAlabama/1975/22-21b-4.htm" TargetMode="External"/><Relationship Id="rId236" Type="http://schemas.openxmlformats.org/officeDocument/2006/relationships/hyperlink" Target="https://advance.lexis.com/api/document/collection/statutes-legislation/id/630C-HWH3-GXJ9-34DC-00008-00?cite=C.R.S.%2025-6-102&amp;context=1000516" TargetMode="External"/><Relationship Id="rId443" Type="http://schemas.openxmlformats.org/officeDocument/2006/relationships/hyperlink" Target="https://www.capitol.hawaii.gov/hrscurrent/Vol12_Ch0501-0588/HRS0572/HRS_0572-0012_0001.htm" TargetMode="External"/><Relationship Id="rId650" Type="http://schemas.openxmlformats.org/officeDocument/2006/relationships/hyperlink" Target="https://www.ksde.org/" TargetMode="External"/><Relationship Id="rId888" Type="http://schemas.openxmlformats.org/officeDocument/2006/relationships/hyperlink" Target="https://malegislature.gov/Laws/GeneralLaws/PartI/TitleXVI/Chapter112/Section12I" TargetMode="External"/><Relationship Id="rId1073" Type="http://schemas.openxmlformats.org/officeDocument/2006/relationships/hyperlink" Target="https://leg.mt.gov/bills/mca/title_0500/chapter_0200/part_0010/section_0110/0500-0200-0010-0110.html" TargetMode="External"/><Relationship Id="rId1280" Type="http://schemas.openxmlformats.org/officeDocument/2006/relationships/hyperlink" Target="https://nmonesource.com/nmos/nmsa/en/item/4384/index.do" TargetMode="External"/><Relationship Id="rId303" Type="http://schemas.openxmlformats.org/officeDocument/2006/relationships/hyperlink" Target="https://delcode.delaware.gov/title14/c027/sc01/" TargetMode="External"/><Relationship Id="rId748" Type="http://schemas.openxmlformats.org/officeDocument/2006/relationships/hyperlink" Target="https://legislature.maine.gov/statutes/34-B/title34-Bsec7016.html" TargetMode="External"/><Relationship Id="rId955" Type="http://schemas.openxmlformats.org/officeDocument/2006/relationships/hyperlink" Target="https://www.revisor.mn.gov/statutes/cite/145.414" TargetMode="External"/><Relationship Id="rId1140" Type="http://schemas.openxmlformats.org/officeDocument/2006/relationships/hyperlink" Target="https://www.leg.state.nv.us/NRS/NRS-293.html" TargetMode="External"/><Relationship Id="rId1378" Type="http://schemas.openxmlformats.org/officeDocument/2006/relationships/hyperlink" Target="https://www.ncleg.net/enactedlegislation/statutes/html/bysection/chapter_14/gs_14-45.1.html" TargetMode="External"/><Relationship Id="rId1585" Type="http://schemas.openxmlformats.org/officeDocument/2006/relationships/hyperlink" Target="https://www.legis.state.pa.us/cfdocs/Legis/LI/uconsCheck.cfm?txtType=HTM&amp;yr=2002&amp;sessInd=0&amp;smthLwInd=0&amp;act=0214." TargetMode="External"/><Relationship Id="rId1792" Type="http://schemas.openxmlformats.org/officeDocument/2006/relationships/hyperlink" Target="https://statutes.capitol.texas.gov/Docs/ED/htm/ED.25.htm" TargetMode="External"/><Relationship Id="rId84" Type="http://schemas.openxmlformats.org/officeDocument/2006/relationships/hyperlink" Target="https://www.azed.gov/sites/default/files/2020/09/School%20Finance%20Manual%20%5BG%5D%20Defining%20Excused%20Absences.pdf" TargetMode="External"/><Relationship Id="rId510" Type="http://schemas.openxmlformats.org/officeDocument/2006/relationships/hyperlink" Target="https://legislature.idaho.gov/statutesrules/idstat/Title39/T39CH48/SECT39-4802/" TargetMode="External"/><Relationship Id="rId608" Type="http://schemas.openxmlformats.org/officeDocument/2006/relationships/hyperlink" Target="https://www.legis.iowa.gov/docs/code/146.1.pdf" TargetMode="External"/><Relationship Id="rId815" Type="http://schemas.openxmlformats.org/officeDocument/2006/relationships/hyperlink" Target="https://mgaleg.maryland.gov/2012rs/chapters_noln/Ch_2_hb0438T.pdf" TargetMode="External"/><Relationship Id="rId1238" Type="http://schemas.openxmlformats.org/officeDocument/2006/relationships/hyperlink" Target="https://lis.njleg.state.nj.us/nxt/gateway.dll/statutes%2F1%2F112%2F1926" TargetMode="External"/><Relationship Id="rId1445" Type="http://schemas.openxmlformats.org/officeDocument/2006/relationships/hyperlink" Target="https://codes.ohio.gov/ohio-revised-code/section-4743.10" TargetMode="External"/><Relationship Id="rId1652" Type="http://schemas.openxmlformats.org/officeDocument/2006/relationships/hyperlink" Target="https://www.scstatehouse.gov/code/t44c139.php" TargetMode="External"/><Relationship Id="rId1000" Type="http://schemas.openxmlformats.org/officeDocument/2006/relationships/hyperlink" Target="https://advance.lexis.com/api/document/collection/statutes-legislation/id/8P6B-7Y92-8T6X-73X6-00008-00?cite=Miss.%20Code%20Ann.%20%C2%A7%2011-62-5&amp;context=1000516" TargetMode="External"/><Relationship Id="rId1305" Type="http://schemas.openxmlformats.org/officeDocument/2006/relationships/hyperlink" Target="https://www.nysenate.gov/legislation/laws/ELN/8-400" TargetMode="External"/><Relationship Id="rId1957" Type="http://schemas.openxmlformats.org/officeDocument/2006/relationships/hyperlink" Target="https://app.leg.wa.gov/RCW/default.aspx?cite=9.02.150" TargetMode="External"/><Relationship Id="rId1512" Type="http://schemas.openxmlformats.org/officeDocument/2006/relationships/hyperlink" Target="https://www.oregonlegislature.gov/bills_laws/ors/ors435.html" TargetMode="External"/><Relationship Id="rId1817" Type="http://schemas.openxmlformats.org/officeDocument/2006/relationships/hyperlink" Target="https://le.utah.gov/xcode/Title76/Chapter7/76-7-S306.html" TargetMode="External"/><Relationship Id="rId11" Type="http://schemas.openxmlformats.org/officeDocument/2006/relationships/hyperlink" Target="https://alisondb.legislature.state.al.us/alison/CodeOfAlabama/1975/22-21b-4.htm" TargetMode="External"/><Relationship Id="rId398" Type="http://schemas.openxmlformats.org/officeDocument/2006/relationships/hyperlink" Target="https://advance.lexis.com/api/document/collection/statutes-legislation/id/6348-FX31-DYB7-W0X0-00008-00?cite=O.C.G.A.%20%C2%A7%2031-20-6&amp;context=1000516" TargetMode="External"/><Relationship Id="rId2079" Type="http://schemas.openxmlformats.org/officeDocument/2006/relationships/hyperlink" Target="https://advance.lexis.com/document/?pdmfid=1000516&amp;crid=bacff34a-54ed-49e9-945c-24c7bbdc5a9b&amp;pddocfullpath=%2Fshared%2Fdocument%2Fstatutes-legislation%2Furn%3AcontentItem%3A67VF-1RP3-CGX8-014T-00008-00&amp;pdtocnodeidentifier=ABKAAHABG&amp;ecomp=sw2ck&amp;prid=8475dd8b-27d1-4b53-bbbd-51ee7667a7ba" TargetMode="External"/><Relationship Id="rId160" Type="http://schemas.openxmlformats.org/officeDocument/2006/relationships/hyperlink" Target="https://leginfo.legislature.ca.gov/faces/codes_displayText.xhtml?lawCode=HSC&amp;division=106.&amp;title=&amp;part=2.&amp;chapter=2.&amp;article=2." TargetMode="External"/><Relationship Id="rId258" Type="http://schemas.openxmlformats.org/officeDocument/2006/relationships/hyperlink" Target="https://www.cga.ct.gov/current/pub/chap_545.htm" TargetMode="External"/><Relationship Id="rId465" Type="http://schemas.openxmlformats.org/officeDocument/2006/relationships/hyperlink" Target="https://www.capitol.hawaii.gov/hrscurrent/Vol12_Ch0501-0588/HRS0572/HRS_0572-0012_0002.htm" TargetMode="External"/><Relationship Id="rId672" Type="http://schemas.openxmlformats.org/officeDocument/2006/relationships/hyperlink" Target="https://apps.legislature.ky.gov/law/statutes/statute.aspx?id=30643" TargetMode="External"/><Relationship Id="rId1095" Type="http://schemas.openxmlformats.org/officeDocument/2006/relationships/hyperlink" Target="https://leg.mt.gov/bills/mca/title_0200/chapter_0050/part_0010/section_0050/0200-0050-0010-0050.html" TargetMode="External"/><Relationship Id="rId118" Type="http://schemas.openxmlformats.org/officeDocument/2006/relationships/hyperlink" Target="https://advance.lexis.com/api/document/collection/statutes-legislation/id/62B4-FC90-R03K-P2KJ-00008-00?cite=A.C.A.%20%C2%A7%2017-80-504&amp;context=1000516" TargetMode="External"/><Relationship Id="rId325" Type="http://schemas.openxmlformats.org/officeDocument/2006/relationships/hyperlink" Target="http://www.leg.state.fl.us/statutes/index.cfm?App_mode=Display_Statute&amp;Search_String=&amp;URL=0300-0399/0390/Sections/0390.0111.html" TargetMode="External"/><Relationship Id="rId532" Type="http://schemas.openxmlformats.org/officeDocument/2006/relationships/hyperlink" Target="https://www.ilga.gov/legislation/ilcs/ilcs3.asp?ActID=2082&amp;ChapterID=58" TargetMode="External"/><Relationship Id="rId977" Type="http://schemas.openxmlformats.org/officeDocument/2006/relationships/hyperlink" Target="https://advance.lexis.com/api/document/collection/statutes-legislation/id/8P6B-83C2-D6RV-H09N-00008-00?cite=Miss.%20Code%20Ann.%20%C2%A7%2041-107-7&amp;context=1000516" TargetMode="External"/><Relationship Id="rId1162" Type="http://schemas.openxmlformats.org/officeDocument/2006/relationships/hyperlink" Target="https://doe.nv.gov/" TargetMode="External"/><Relationship Id="rId2006" Type="http://schemas.openxmlformats.org/officeDocument/2006/relationships/hyperlink" Target="https://code.wvlegislature.gov/18-8-1/" TargetMode="External"/><Relationship Id="rId837" Type="http://schemas.openxmlformats.org/officeDocument/2006/relationships/hyperlink" Target="https://advance.lexis.com/api/document/collection/statutes-legislation/id/63NX-7CT1-JGPY-X472-00008-00?cite=Md.%20HEALTH-GENERAL%20Code%20Ann.%20%C2%A7%2020-214&amp;context=1000516" TargetMode="External"/><Relationship Id="rId1022" Type="http://schemas.openxmlformats.org/officeDocument/2006/relationships/hyperlink" Target="https://advance.lexis.com/api/document/collection/statutes-legislation/id/8P6B-83C2-D6RV-H09N-00008-00?cite=Miss.%20Code%20Ann.%20%C2%A7%2041-107-7&amp;context=1000516" TargetMode="External"/><Relationship Id="rId1467" Type="http://schemas.openxmlformats.org/officeDocument/2006/relationships/hyperlink" Target="https://lawatlas.org/datasets/procedural-protections-in-reproductive-health-care-conscience-laws" TargetMode="External"/><Relationship Id="rId1674" Type="http://schemas.openxmlformats.org/officeDocument/2006/relationships/hyperlink" Target="https://www.scstatehouse.gov/code/t44c139.php" TargetMode="External"/><Relationship Id="rId1881" Type="http://schemas.openxmlformats.org/officeDocument/2006/relationships/hyperlink" Target="https://law.lis.virginia.gov/vacode/18.2-75/" TargetMode="External"/><Relationship Id="rId904" Type="http://schemas.openxmlformats.org/officeDocument/2006/relationships/hyperlink" Target="https://www.legislature.mi.gov/(S(jypyluaegz1lflw5ipaswrmu))/mileg.aspx?page=getObject&amp;objectName=mcl-333-20181" TargetMode="External"/><Relationship Id="rId1327" Type="http://schemas.openxmlformats.org/officeDocument/2006/relationships/hyperlink" Target="https://www.nysenate.gov/legislation/laws/CVP/4505" TargetMode="External"/><Relationship Id="rId1534" Type="http://schemas.openxmlformats.org/officeDocument/2006/relationships/hyperlink" Target="https://www.oregonlegislature.gov/bills_laws/ors/ors435.html" TargetMode="External"/><Relationship Id="rId1741" Type="http://schemas.openxmlformats.org/officeDocument/2006/relationships/hyperlink" Target="https://advance.lexis.com/documentpage/?pdmfid=1000516&amp;crid=3d1ee7d4-a0fb-4628-8a18-6a66c4c9971e&amp;nodeid=ABXAAGABEAAE&amp;nodepath=%2FROOT%2FABX%2FABXAAG%2FABXAAGABE%2FABXAAGABEAAE&amp;level=4&amp;haschildren=&amp;populated=false&amp;title=49-6-2904.+Rights+of+students.&amp;config=025054JABlOTJjNmIyNi0wYjI0LTRjZGEtYWE5ZC0zNGFhOWNhMjFlNDgKAFBvZENhdGFsb2cDFQ14bX2GfyBTaI9WcPX5&amp;pddocfullpath=%2Fshared%2Fdocument%2Fstatutes-legislation%2Furn%3AcontentItem%3A4X55-GPT0-R03N-K4M9-00008-00&amp;ecomp=8gf5kkk&amp;prid=c7c59603-65b7-4557-a68c-864a075b203c" TargetMode="External"/><Relationship Id="rId1979" Type="http://schemas.openxmlformats.org/officeDocument/2006/relationships/hyperlink" Target="https://www.wvlegislature.gov/wvcode/ChapterEntire.cfm?chap=3&amp;art=3&amp;section=3A" TargetMode="External"/><Relationship Id="rId33" Type="http://schemas.openxmlformats.org/officeDocument/2006/relationships/hyperlink" Target="https://alisondb.legislature.state.al.us/alison/CodeOfAlabama/1975/22-21b-4.htm" TargetMode="External"/><Relationship Id="rId1601" Type="http://schemas.openxmlformats.org/officeDocument/2006/relationships/hyperlink" Target="http://webserver.rilin.state.ri.us/Statutes/TITLE23/23-17/23-17-11.HTM" TargetMode="External"/><Relationship Id="rId1839" Type="http://schemas.openxmlformats.org/officeDocument/2006/relationships/hyperlink" Target="https://le.utah.gov/xcode/Title76/Chapter7/76-7-S306.html" TargetMode="External"/><Relationship Id="rId182" Type="http://schemas.openxmlformats.org/officeDocument/2006/relationships/hyperlink" Target="https://www.cde.ca.gov/ls/ai/sb/sarbhandbook.asp" TargetMode="External"/><Relationship Id="rId1906" Type="http://schemas.openxmlformats.org/officeDocument/2006/relationships/hyperlink" Target="https://law.lis.virginia.gov/vacode/32.1-134/" TargetMode="External"/><Relationship Id="rId487" Type="http://schemas.openxmlformats.org/officeDocument/2006/relationships/hyperlink" Target="https://legislature.idaho.gov/statutesrules/idstat/Title23/T23CH6/SECT23-603/" TargetMode="External"/><Relationship Id="rId694" Type="http://schemas.openxmlformats.org/officeDocument/2006/relationships/hyperlink" Target="https://education.ky.gov/districts/enrol/Documents/2022-23%20Pupil%20Attendance%20Manual%20Final%208%2030%2022.pdf" TargetMode="External"/><Relationship Id="rId2070" Type="http://schemas.openxmlformats.org/officeDocument/2006/relationships/hyperlink" Target="https://docs.legis.wisconsin.gov/statutes/statutes/253/09" TargetMode="External"/><Relationship Id="rId347" Type="http://schemas.openxmlformats.org/officeDocument/2006/relationships/hyperlink" Target="http://www.leg.state.fl.us/Statutes/index.cfm?App_mode=Display_Statute&amp;Search_String=&amp;URL=0700-0799/0761/Sections/0761.061.html" TargetMode="External"/><Relationship Id="rId999" Type="http://schemas.openxmlformats.org/officeDocument/2006/relationships/hyperlink" Target="https://advance.lexis.com/api/document/collection/statutes-legislation/id/8P6B-7Y92-8T6X-73X7-00008-00?cite=Miss.%20Code%20Ann.%20%C2%A7%2011-62-7&amp;context=1000516" TargetMode="External"/><Relationship Id="rId1184" Type="http://schemas.openxmlformats.org/officeDocument/2006/relationships/hyperlink" Target="http://www.gencourt.state.nh.us/rsa/html/XLIII/457/457-37.htm" TargetMode="External"/><Relationship Id="rId2028" Type="http://schemas.openxmlformats.org/officeDocument/2006/relationships/hyperlink" Target="https://code.wvlegislature.gov/33-16E-7/" TargetMode="External"/><Relationship Id="rId554" Type="http://schemas.openxmlformats.org/officeDocument/2006/relationships/hyperlink" Target="https://www.ilga.gov/legislation/ilcs/ilcs3.asp?ActID=2082&amp;ChapterID=58" TargetMode="External"/><Relationship Id="rId761" Type="http://schemas.openxmlformats.org/officeDocument/2006/relationships/hyperlink" Target="https://legislature.maine.gov/statutes/19-A/title19-Asec655.html" TargetMode="External"/><Relationship Id="rId859" Type="http://schemas.openxmlformats.org/officeDocument/2006/relationships/hyperlink" Target="https://malegislature.gov/Laws/GeneralLaws/PartIV/TitleI/Chapter272/Section21B" TargetMode="External"/><Relationship Id="rId1391" Type="http://schemas.openxmlformats.org/officeDocument/2006/relationships/hyperlink" Target="https://ndlegis.gov/cencode/t50c25-1.pdf" TargetMode="External"/><Relationship Id="rId1489" Type="http://schemas.openxmlformats.org/officeDocument/2006/relationships/hyperlink" Target="https://www.oscn.net/applications/oscn/DeliverDocument.asp?CiteID=90125" TargetMode="External"/><Relationship Id="rId1696" Type="http://schemas.openxmlformats.org/officeDocument/2006/relationships/hyperlink" Target="https://doe.sd.gov/" TargetMode="External"/><Relationship Id="rId207" Type="http://schemas.openxmlformats.org/officeDocument/2006/relationships/hyperlink" Target="https://advance.lexis.com/api/document/collection/statutes-legislation/id/61P5-WWD1-DYDC-J0YX-00008-00?cite=C.R.S.%2025.5-10-235&amp;context=1000516" TargetMode="External"/><Relationship Id="rId414" Type="http://schemas.openxmlformats.org/officeDocument/2006/relationships/hyperlink" Target="https://advance.lexis.com/api/document/collection/statutes-legislation/id/6348-FV61-DYB7-W18R-00008-00?cite=O.C.G.A.%20%C2%A7%2016-12-142&amp;context=1000516" TargetMode="External"/><Relationship Id="rId621" Type="http://schemas.openxmlformats.org/officeDocument/2006/relationships/hyperlink" Target="https://www.legis.iowa.gov/docs/code/2021/146.2.pdf" TargetMode="External"/><Relationship Id="rId1044" Type="http://schemas.openxmlformats.org/officeDocument/2006/relationships/hyperlink" Target="https://www.revisor.mo.gov/main/OneSection.aspx?section=197.032" TargetMode="External"/><Relationship Id="rId1251" Type="http://schemas.openxmlformats.org/officeDocument/2006/relationships/hyperlink" Target="https://nmonesource.com/nmos/nmsa/en/item/4384/index.do" TargetMode="External"/><Relationship Id="rId1349" Type="http://schemas.openxmlformats.org/officeDocument/2006/relationships/hyperlink" Target="https://www.nysenate.gov/legislation/laws/DOM/10-B" TargetMode="External"/><Relationship Id="rId719" Type="http://schemas.openxmlformats.org/officeDocument/2006/relationships/hyperlink" Target="http://legis.la.gov/legis/Law.aspx?d=964996" TargetMode="External"/><Relationship Id="rId926" Type="http://schemas.openxmlformats.org/officeDocument/2006/relationships/hyperlink" Target="https://www.revisor.mn.gov/statutes/cite/145.414" TargetMode="External"/><Relationship Id="rId1111" Type="http://schemas.openxmlformats.org/officeDocument/2006/relationships/hyperlink" Target="https://leg.mt.gov/bills/mca/title_0490/chapter_0020/part_0030/section_0030/0490-0020-0030-0030.html" TargetMode="External"/><Relationship Id="rId1556" Type="http://schemas.openxmlformats.org/officeDocument/2006/relationships/hyperlink" Target="https://www.pacodeandbulletin.gov/Display/pacode?file=/secure/pacode/data/016/chapter51/s51.41.html" TargetMode="External"/><Relationship Id="rId1763"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970" Type="http://schemas.openxmlformats.org/officeDocument/2006/relationships/hyperlink" Target="http://app.leg.wa.gov/WAC/default.aspx?cite=284-43-5020" TargetMode="External"/><Relationship Id="rId55" Type="http://schemas.openxmlformats.org/officeDocument/2006/relationships/hyperlink" Target="http://www.akleg.gov/basis/aac.asp" TargetMode="External"/><Relationship Id="rId1209" Type="http://schemas.openxmlformats.org/officeDocument/2006/relationships/hyperlink" Target="https://lis.njleg.state.nj.us/nxt/gateway.dll/statutes%2F1%2F112%2F1927" TargetMode="External"/><Relationship Id="rId1416" Type="http://schemas.openxmlformats.org/officeDocument/2006/relationships/hyperlink" Target="https://codes.ohio.gov/ohio-revised-code/section-4743.10" TargetMode="External"/><Relationship Id="rId1623" Type="http://schemas.openxmlformats.org/officeDocument/2006/relationships/hyperlink" Target="http://webserver.rilin.state.ri.us/Statutes/TITLE23/23-17/23-17-11.HTM" TargetMode="External"/><Relationship Id="rId1830" Type="http://schemas.openxmlformats.org/officeDocument/2006/relationships/hyperlink" Target="https://le.utah.gov/xcode/Title53G/Chapter9/53G-9-S303.html" TargetMode="External"/><Relationship Id="rId1928" Type="http://schemas.openxmlformats.org/officeDocument/2006/relationships/hyperlink" Target="https://lawatlas.org/datasets/procedural-protections-in-reproductive-health-care-conscience-laws" TargetMode="External"/><Relationship Id="rId2092" Type="http://schemas.openxmlformats.org/officeDocument/2006/relationships/hyperlink" Target="https://advance.lexis.com/documentpage/?pdmfid=1000516&amp;crid=2b632305-b386-4a33-a2ff-ce755ed3915d&amp;nodeid=AAOAAEAADAAG&amp;nodepath=%2FROOT%2FAAO%2FAAOAAE%2FAAOAAEAAD%2FAAOAAEAADAAG&amp;level=4&amp;haschildren=&amp;populated=false&amp;title=%C2%A7%E2%80%8214-3-205.+Child+abuse+or+neglect%3B+persons+required+to+report.&amp;config=00JABmMTEzODA5Zi0wOWExLTQ3NTAtOThmNy0xYjc5ZjUwYzRkZmIKAFBvZENhdGFsb2f3sjqEYfYX7EMD8yWYBYCu&amp;pddocfullpath=%2Fshared%2Fdocument%2Fstatutes-legislation%2Furn%3AcontentItem%3A5YFJ-H9F3-GXJ9-321D-00008-00&amp;ecomp=8gf5kkk&amp;prid=745b29aa-ade8-4e76-a859-ea6249f47694" TargetMode="External"/><Relationship Id="rId271" Type="http://schemas.openxmlformats.org/officeDocument/2006/relationships/hyperlink" Target="https://portal.ct.gov/-/media/sots/regulations/Title_19/013dpdf.pdf" TargetMode="External"/><Relationship Id="rId131" Type="http://schemas.openxmlformats.org/officeDocument/2006/relationships/hyperlink" Target="https://advance.lexis.com/api/document/collection/statutes-legislation/id/62B4-FC90-R03K-P2KJ-00008-00?cite=A.C.A.%20%C2%A7%2017-80-504&amp;context=1000516" TargetMode="External"/><Relationship Id="rId369" Type="http://schemas.openxmlformats.org/officeDocument/2006/relationships/hyperlink" Target="http://www.leg.state.fl.us/statutes/index.cfm?App_mode=Display_Statute&amp;Search_String=&amp;URL=0300-0399/0381/Sections/0381.0051.html" TargetMode="External"/><Relationship Id="rId576" Type="http://schemas.openxmlformats.org/officeDocument/2006/relationships/hyperlink" Target="https://www.ilga.gov/legislation/ilcs/ilcs4.asp?DocName=010500050HArt%2E+27&amp;ActID=1005&amp;ChapterID=17&amp;SeqStart=169550000&amp;SeqEnd=177900000" TargetMode="External"/><Relationship Id="rId783" Type="http://schemas.openxmlformats.org/officeDocument/2006/relationships/hyperlink" Target="https://legislature.maine.gov/statutes/34-B/title34-Bsec7016.html" TargetMode="External"/><Relationship Id="rId990" Type="http://schemas.openxmlformats.org/officeDocument/2006/relationships/hyperlink" Target="https://advance.lexis.com/api/document/collection/statutes-legislation/id/8P6B-83C2-D6RV-H09N-00008-00?cite=Miss.%20Code%20Ann.%20%C2%A7%2041-107-7&amp;context=1000516" TargetMode="External"/><Relationship Id="rId229" Type="http://schemas.openxmlformats.org/officeDocument/2006/relationships/hyperlink" Target="https://advance.lexis.com/api/document/collection/statutes-legislation/id/61P5-WWD1-DYDC-J0YX-00008-00?cite=C.R.S.%2025.5-10-235&amp;context=1000516" TargetMode="External"/><Relationship Id="rId436" Type="http://schemas.openxmlformats.org/officeDocument/2006/relationships/hyperlink" Target="https://www.capitol.hawaii.gov/hrscurrent/Vol10_Ch0436-0474/HRS0453/HRS_0453-0016.htm" TargetMode="External"/><Relationship Id="rId643" Type="http://schemas.openxmlformats.org/officeDocument/2006/relationships/hyperlink" Target="https://www.ksrevisor.org/statutes/chapters/ch65/065_004_0046.html" TargetMode="External"/><Relationship Id="rId1066" Type="http://schemas.openxmlformats.org/officeDocument/2006/relationships/hyperlink" Target="https://www.revisor.mo.gov/main/OneSection.aspx?section=197.032" TargetMode="External"/><Relationship Id="rId1273" Type="http://schemas.openxmlformats.org/officeDocument/2006/relationships/hyperlink" Target="https://nmonesource.com/nmos/nmsa/en/item/4443/index.do" TargetMode="External"/><Relationship Id="rId1480" Type="http://schemas.openxmlformats.org/officeDocument/2006/relationships/hyperlink" Target="https://www.oscn.net/applications/oscn/DeliverDocument.asp?CiteID=476108" TargetMode="External"/><Relationship Id="rId850" Type="http://schemas.openxmlformats.org/officeDocument/2006/relationships/hyperlink" Target="https://malegislature.gov/Laws/GeneralLaws/PartIV/TitleI/Chapter272/Section21B" TargetMode="External"/><Relationship Id="rId948" Type="http://schemas.openxmlformats.org/officeDocument/2006/relationships/hyperlink" Target="https://www.revisor.mn.gov/statutes/cite/121A.15" TargetMode="External"/><Relationship Id="rId1133" Type="http://schemas.openxmlformats.org/officeDocument/2006/relationships/hyperlink" Target="https://nebraskalegislature.gov/laws/statutes.php?statute=28-337" TargetMode="External"/><Relationship Id="rId1578" Type="http://schemas.openxmlformats.org/officeDocument/2006/relationships/hyperlink" Target="https://www.pacodeandbulletin.gov/Display/pacode?file=/secure/pacode/data/016/chapter51/s51.43.html" TargetMode="External"/><Relationship Id="rId1785" Type="http://schemas.openxmlformats.org/officeDocument/2006/relationships/hyperlink" Target="https://statutes.capitol.texas.gov/Docs/FA/htm/FA.2.htm" TargetMode="External"/><Relationship Id="rId1992" Type="http://schemas.openxmlformats.org/officeDocument/2006/relationships/hyperlink" Target="https://code.wvlegislature.gov/16-11-1/" TargetMode="External"/><Relationship Id="rId77" Type="http://schemas.openxmlformats.org/officeDocument/2006/relationships/hyperlink" Target="https://www.azleg.gov/viewdocument/?docName=https://www.azleg.gov/ars/20/01057-08.htm" TargetMode="External"/><Relationship Id="rId503" Type="http://schemas.openxmlformats.org/officeDocument/2006/relationships/hyperlink" Target="https://legislature.idaho.gov/statutesrules/idstat/Title39/T39CH39/SECT39-3915/" TargetMode="External"/><Relationship Id="rId710" Type="http://schemas.openxmlformats.org/officeDocument/2006/relationships/hyperlink" Target="https://apps.legislature.ky.gov/law/statutes/statute.aspx?id=30643" TargetMode="External"/><Relationship Id="rId808" Type="http://schemas.openxmlformats.org/officeDocument/2006/relationships/hyperlink" Target="https://advance.lexis.com/api/document/collection/statutes-legislation/id/63NX-7CT1-JGPY-X472-00008-00?cite=Md.%20HEALTH-GENERAL%20Code%20Ann.%20%C2%A7%2020-214&amp;context=1000516" TargetMode="External"/><Relationship Id="rId1340" Type="http://schemas.openxmlformats.org/officeDocument/2006/relationships/hyperlink" Target="https://regs.health.ny.gov/content/section-4059-admissiondischarge" TargetMode="External"/><Relationship Id="rId1438" Type="http://schemas.openxmlformats.org/officeDocument/2006/relationships/hyperlink" Target="https://codes.ohio.gov/ohio-revised-code/section-4731.91" TargetMode="External"/><Relationship Id="rId1645" Type="http://schemas.openxmlformats.org/officeDocument/2006/relationships/hyperlink" Target="https://www.scstatehouse.gov/code/t44c041.php" TargetMode="External"/><Relationship Id="rId1200" Type="http://schemas.openxmlformats.org/officeDocument/2006/relationships/hyperlink" Target="http://www.gencourt.state.nh.us/rsa/html/XLIII/457/457-37.htm" TargetMode="External"/><Relationship Id="rId1852" Type="http://schemas.openxmlformats.org/officeDocument/2006/relationships/hyperlink" Target="https://legislature.vermont.gov/statutes/section/08/107/04099c" TargetMode="External"/><Relationship Id="rId1505" Type="http://schemas.openxmlformats.org/officeDocument/2006/relationships/hyperlink" Target="https://www.oscn.net/applications/oscn/DeliverDocument.asp?CiteID=476108" TargetMode="External"/><Relationship Id="rId1712" Type="http://schemas.openxmlformats.org/officeDocument/2006/relationships/hyperlink" Target="https://advance.lexis.com/api/document/collection/statutes-legislation/id/50J2-V4R0-R03M-S463-00008-00?cite=Tenn.%20Code%20Ann.%20%C2%A7%2039-15-204&amp;context=1000516" TargetMode="External"/><Relationship Id="rId293" Type="http://schemas.openxmlformats.org/officeDocument/2006/relationships/hyperlink" Target="https://delcode.delaware.gov/title13/c001/sc01/" TargetMode="External"/><Relationship Id="rId153" Type="http://schemas.openxmlformats.org/officeDocument/2006/relationships/hyperlink" Target="https://advance.lexis.com/api/document/collection/statutes-legislation/id/5VWW-M5B0-R03K-H08F-00008-00?cite=A.C.A.%20%C2%A7%206-18-702&amp;context=1000516" TargetMode="External"/><Relationship Id="rId360" Type="http://schemas.openxmlformats.org/officeDocument/2006/relationships/hyperlink" Target="http://www.leg.state.fl.us/statutes/index.cfm?App_mode=Display_Statute&amp;Search_String=&amp;URL=0300-0399/0390/Sections/0390.0111.html" TargetMode="External"/><Relationship Id="rId598" Type="http://schemas.openxmlformats.org/officeDocument/2006/relationships/hyperlink" Target="http://iga.in.gov/legislative/laws/2020/ic/titles/016" TargetMode="External"/><Relationship Id="rId2041" Type="http://schemas.openxmlformats.org/officeDocument/2006/relationships/hyperlink" Target="https://docs.legis.wisconsin.gov/statutes/statutes/253/09" TargetMode="External"/><Relationship Id="rId220" Type="http://schemas.openxmlformats.org/officeDocument/2006/relationships/hyperlink" Target="https://advance.lexis.com/documentpage/?pdmfid=1000516&amp;crid=ac3941da-d951-43e8-9ec7-c3195280609b&amp;nodeid=AATAAGAAEAAE&amp;nodepath=%2FROOT%2FAAT%2FAATAAG%2FAATAAGAAE%2FAATAAGAAEAAE&amp;level=4&amp;haschildren=&amp;populated=false&amp;title=19-3-304.+Persons+required+to+report+child+abuse+or+neglect.&amp;config=014FJAAyNGJkY2Y4Zi1mNjgyLTRkN2YtYmE4OS03NTYzNzYzOTg0OGEKAFBvZENhdGFsb2d592qv2Kywlf8caKqYROP5&amp;pddocfullpath=%2Fshared%2Fdocument%2Fstatutes-legislation%2Furn%3AcontentItem%3A65HV-01K3-GXF6-847X-00008-00&amp;ecomp=8gf59kk&amp;prid=f71e017f-0e01-46e5-ad96-77cc30a465be" TargetMode="External"/><Relationship Id="rId458" Type="http://schemas.openxmlformats.org/officeDocument/2006/relationships/hyperlink" Target="https://www.capitol.hawaii.gov/hrscurrent/Vol10_Ch0436-0474/HRS0453/HRS_0453-0016.htm" TargetMode="External"/><Relationship Id="rId665" Type="http://schemas.openxmlformats.org/officeDocument/2006/relationships/hyperlink" Target="https://www.ksrevisor.org/statutes/chapters/ch65/065_004_0046.html" TargetMode="External"/><Relationship Id="rId872" Type="http://schemas.openxmlformats.org/officeDocument/2006/relationships/hyperlink" Target="https://malegislature.gov/Laws/GeneralLaws/PartI/TitleXII/Chapter76/Section15" TargetMode="External"/><Relationship Id="rId1088" Type="http://schemas.openxmlformats.org/officeDocument/2006/relationships/hyperlink" Target="https://leg.mt.gov/bills/mca/title_0410/chapter_0030/part_0020/section_0010/0410-0030-0020-0010.html" TargetMode="External"/><Relationship Id="rId1295" Type="http://schemas.openxmlformats.org/officeDocument/2006/relationships/hyperlink" Target="https://nmonesource.com/nmos/nmsa/en/item/4384/index.do" TargetMode="External"/><Relationship Id="rId318" Type="http://schemas.openxmlformats.org/officeDocument/2006/relationships/hyperlink" Target="https://delcode.delaware.gov/title13/c001/sc01/" TargetMode="External"/><Relationship Id="rId525" Type="http://schemas.openxmlformats.org/officeDocument/2006/relationships/hyperlink" Target="https://www.ilga.gov/legislation/ilcs/ilcs3.asp?ActID=2082&amp;ChapterID=58" TargetMode="External"/><Relationship Id="rId732" Type="http://schemas.openxmlformats.org/officeDocument/2006/relationships/hyperlink" Target="http://legis.la.gov/legis/Law.aspx?p=y&amp;d=964988" TargetMode="External"/><Relationship Id="rId1155" Type="http://schemas.openxmlformats.org/officeDocument/2006/relationships/hyperlink" Target="https://www.leg.state.nv.us/nrs/nrs-432b.html" TargetMode="External"/><Relationship Id="rId1362" Type="http://schemas.openxmlformats.org/officeDocument/2006/relationships/hyperlink" Target="https://www.ncleg.net/enactedlegislation/statutes/html/bysection/chapter_14/gs_14-45.1.html" TargetMode="External"/><Relationship Id="rId99" Type="http://schemas.openxmlformats.org/officeDocument/2006/relationships/hyperlink" Target="https://advance.lexis.com/api/document/collection/statutes-legislation/id/62B4-FC90-R03K-P2KJ-00008-00?cite=A.C.A.%20%C2%A7%2017-80-504&amp;context=1000516" TargetMode="External"/><Relationship Id="rId1015" Type="http://schemas.openxmlformats.org/officeDocument/2006/relationships/hyperlink" Target="https://advance.lexis.com/api/document/collection/statutes-legislation/id/8P6B-83C2-D6RV-H09N-00008-00?cite=Miss.%20Code%20Ann.%20%C2%A7%2041-107-7&amp;context=1000516" TargetMode="External"/><Relationship Id="rId1222" Type="http://schemas.openxmlformats.org/officeDocument/2006/relationships/hyperlink" Target="https://lis.njleg.state.nj.us/nxt/gateway.dll?f=templates&amp;fn=default.htm&amp;vid=Publish:10.1048/Enu" TargetMode="External"/><Relationship Id="rId1667" Type="http://schemas.openxmlformats.org/officeDocument/2006/relationships/hyperlink" Target="https://www.scstatehouse.gov/code/t44c029.php" TargetMode="External"/><Relationship Id="rId1874" Type="http://schemas.openxmlformats.org/officeDocument/2006/relationships/hyperlink" Target="https://legislature.vermont.gov/statutes/section/18/105/05144" TargetMode="External"/><Relationship Id="rId1527" Type="http://schemas.openxmlformats.org/officeDocument/2006/relationships/hyperlink" Target="https://www.oregonlegislature.gov/bills_laws/ors/ors433.html" TargetMode="External"/><Relationship Id="rId1734" Type="http://schemas.openxmlformats.org/officeDocument/2006/relationships/hyperlink" Target="https://advance.lexis.com/api/document/collection/statutes-legislation/id/4X9B-PFK0-R03N-90S9-00008-00?cite=Tenn.%20Code%20Ann.%20%C2%A7%2068-34-104&amp;context=1000516" TargetMode="External"/><Relationship Id="rId1941" Type="http://schemas.openxmlformats.org/officeDocument/2006/relationships/hyperlink" Target="https://apps.leg.wa.gov/rcw/default.aspx?cite=26.04.010" TargetMode="External"/><Relationship Id="rId26" Type="http://schemas.openxmlformats.org/officeDocument/2006/relationships/hyperlink" Target="https://alisondb.legislature.state.al.us/alison/CodeOfAlabama/1975/17-11-3.htm" TargetMode="External"/><Relationship Id="rId175" Type="http://schemas.openxmlformats.org/officeDocument/2006/relationships/hyperlink" Target="https://leginfo.legislature.ca.gov/faces/codes_displayText.xhtml?lawCode=PEN&amp;division=&amp;title=1.&amp;part=4.&amp;chapter=2.&amp;article=2.5." TargetMode="External"/><Relationship Id="rId1801" Type="http://schemas.openxmlformats.org/officeDocument/2006/relationships/hyperlink" Target="https://statutes.capitol.texas.gov/Docs/OC/htm/OC.103.htm" TargetMode="External"/><Relationship Id="rId382" Type="http://schemas.openxmlformats.org/officeDocument/2006/relationships/hyperlink" Target="http://www.leg.state.fl.us/statutes/index.cfm?App_mode=Display_Statute&amp;URL=0700-0799/0761/0761.html" TargetMode="External"/><Relationship Id="rId687" Type="http://schemas.openxmlformats.org/officeDocument/2006/relationships/hyperlink" Target="https://apps.legislature.ky.gov/law/statutes/statute.aspx?id=20003" TargetMode="External"/><Relationship Id="rId2063" Type="http://schemas.openxmlformats.org/officeDocument/2006/relationships/hyperlink" Target="https://docs.legis.wisconsin.gov/statutes/statutes/253/09/1" TargetMode="External"/><Relationship Id="rId242" Type="http://schemas.openxmlformats.org/officeDocument/2006/relationships/hyperlink" Target="https://advance.lexis.com/api/document/collection/statutes-legislation/id/61P5-WW41-DYDC-J1S9-00008-00?cite=C.R.S.%2025-4-903&amp;context=1000516" TargetMode="External"/><Relationship Id="rId894" Type="http://schemas.openxmlformats.org/officeDocument/2006/relationships/hyperlink" Target="https://malegislature.gov/Laws/GeneralLaws/PartIV/TitleI/Chapter272/Section21B" TargetMode="External"/><Relationship Id="rId1177" Type="http://schemas.openxmlformats.org/officeDocument/2006/relationships/hyperlink" Target="https://www.leg.state.nv.us/const/nvconst.html" TargetMode="External"/><Relationship Id="rId102" Type="http://schemas.openxmlformats.org/officeDocument/2006/relationships/hyperlink" Target="https://advance.lexis.com/api/document/collection/statutes-legislation/id/4WVG-2SY0-R03M-82DM-00008-00?cite=A.C.A.%20%C2%A7%2020-16-601&amp;context=1000516" TargetMode="External"/><Relationship Id="rId547" Type="http://schemas.openxmlformats.org/officeDocument/2006/relationships/hyperlink" Target="https://ilga.gov/legislation/ilcs/ilcs4.asp?DocName=001000050HArt%2E+19&amp;ActID=170&amp;ChapterID=3&amp;SeqStart=69600000&amp;SeqEnd=72100000" TargetMode="External"/><Relationship Id="rId754" Type="http://schemas.openxmlformats.org/officeDocument/2006/relationships/hyperlink" Target="https://legislature.maine.gov/statutes/22/title22sec1903.html" TargetMode="External"/><Relationship Id="rId961" Type="http://schemas.openxmlformats.org/officeDocument/2006/relationships/hyperlink" Target="https://www.revisor.mn.gov/statutes/cite/145.925" TargetMode="External"/><Relationship Id="rId1384" Type="http://schemas.openxmlformats.org/officeDocument/2006/relationships/hyperlink" Target="https://ndlegis.gov/cencode/t23c16.pdf" TargetMode="External"/><Relationship Id="rId1591" Type="http://schemas.openxmlformats.org/officeDocument/2006/relationships/hyperlink" Target="http://webserver.rilin.state.ri.us/Statutes/TITLE23/23-17/23-17-11.HTM" TargetMode="External"/><Relationship Id="rId1689" Type="http://schemas.openxmlformats.org/officeDocument/2006/relationships/hyperlink" Target="https://sdlegislature.gov/Statutes/Codified_Laws/2050731" TargetMode="External"/><Relationship Id="rId90" Type="http://schemas.openxmlformats.org/officeDocument/2006/relationships/hyperlink" Target="https://www.azleg.gov/viewdocument/?docName=https://www.azleg.gov/ars/36/02154.htm" TargetMode="External"/><Relationship Id="rId407" Type="http://schemas.openxmlformats.org/officeDocument/2006/relationships/hyperlink" Target="https://advance.lexis.com/documentpage/?pdmfid=1000516&amp;crid=00cc6fb0-a03a-499e-bf45-2b4421b48fbd&amp;nodeid=AADAAEAADAAG&amp;nodepath=%2fROOT%2fAAD%2fAADAAE%2fAADAAEAAD%2fAADAAEAADAAG&amp;level=4&amp;haschildren=&amp;populated=false&amp;title=3-3-23.+Furnishing+to%2c+purchase+of%2c+or+possession+by+persons+under+21+years+of+age+of+alcoholic+beverages%3b+identification%3b+serving%2c+or+handling+by+persons+under+21+years+of+age+in+the+course+of+employment%3b+seller%E2%80%99s+receipt+of+false+identification%3b+immunity+for+seeking+medical+assistance+for+alcohol+related+overdose.&amp;config=00JAA1MDBlYzczZi1lYjFlLTQxMTgtYWE3OS02YTgyOGM2NWJlMDYKAFBvZENhdGFsb2feed0oM9qoQOMCSJFX5qkd&amp;pddocfullpath=%2fshared%2fdocument%2fstatutes-legislation%2furn%3acontentItem%3a6348-FRF1-DYB7-W0PT-00008-00&amp;ecomp=vgf5kkk&amp;prid=a69defec-51b7-49ce-b984-9273d677cdc5" TargetMode="External"/><Relationship Id="rId614" Type="http://schemas.openxmlformats.org/officeDocument/2006/relationships/hyperlink" Target="https://www.legis.iowa.gov/docs/code/123.47.pdf" TargetMode="External"/><Relationship Id="rId821" Type="http://schemas.openxmlformats.org/officeDocument/2006/relationships/hyperlink" Target="https://advance.lexis.com/api/document/collection/statutes-legislation/id/63NX-7CW1-JCBX-S0FK-00008-00?cite=Md.%20EDUCATION%20Code%20Ann.%20%C2%A7%207-403&amp;context=1000516" TargetMode="External"/><Relationship Id="rId1037" Type="http://schemas.openxmlformats.org/officeDocument/2006/relationships/hyperlink" Target="https://advance.lexis.com/api/document/collection/statutes-legislation/id/8P6B-7Y92-8T6X-73X7-00008-00?cite=Miss.%20Code%20Ann.%20%C2%A7%2011-62-7&amp;context=1000516" TargetMode="External"/><Relationship Id="rId1244" Type="http://schemas.openxmlformats.org/officeDocument/2006/relationships/hyperlink" Target="https://lis.njleg.state.nj.us/nxt/gateway.dll/statutes%2F1%2F22143%2F22155" TargetMode="External"/><Relationship Id="rId1451" Type="http://schemas.openxmlformats.org/officeDocument/2006/relationships/hyperlink" Target="https://codes.ohio.gov/ohio-revised-code/section-4743.10" TargetMode="External"/><Relationship Id="rId1896" Type="http://schemas.openxmlformats.org/officeDocument/2006/relationships/hyperlink" Target="https://law.lis.virginia.gov/vacode/22.1-254/" TargetMode="External"/><Relationship Id="rId919" Type="http://schemas.openxmlformats.org/officeDocument/2006/relationships/hyperlink" Target="https://www.legislature.mi.gov/(S(jypyluaegz1lflw5ipaswrmu))/mileg.aspx?page=getObject&amp;objectName=mcl-333-20181" TargetMode="External"/><Relationship Id="rId1104" Type="http://schemas.openxmlformats.org/officeDocument/2006/relationships/hyperlink" Target="https://leg.mt.gov/bills/mca/title_0500/chapter_0200/part_0010/section_0110/0500-0200-0010-0110.html" TargetMode="External"/><Relationship Id="rId1311" Type="http://schemas.openxmlformats.org/officeDocument/2006/relationships/hyperlink" Target="https://regs.health.ny.gov/content/section-4059-admissiondischarge" TargetMode="External"/><Relationship Id="rId1549" Type="http://schemas.openxmlformats.org/officeDocument/2006/relationships/hyperlink" Target="https://www.pacodeandbulletin.gov/Display/pacode?file=/secure/pacode/data/016/chapter51/s51.41.html" TargetMode="External"/><Relationship Id="rId1756" Type="http://schemas.openxmlformats.org/officeDocument/2006/relationships/hyperlink" Target="https://advance.lexis.com/api/document/collection/statutes-legislation/id/4X9B-PFK0-R03N-90S9-00008-00?cite=Tenn.%20Code%20Ann.%20%C2%A7%2068-34-104&amp;context=1000516" TargetMode="External"/><Relationship Id="rId1963" Type="http://schemas.openxmlformats.org/officeDocument/2006/relationships/hyperlink" Target="https://app.leg.wa.gov/RCW/default.aspx?cite=9.02.150" TargetMode="External"/><Relationship Id="rId48" Type="http://schemas.openxmlformats.org/officeDocument/2006/relationships/hyperlink" Target="http://www.akleg.gov/basis/statutes.asp" TargetMode="External"/><Relationship Id="rId1409" Type="http://schemas.openxmlformats.org/officeDocument/2006/relationships/hyperlink" Target="https://codes.ohio.gov/ohio-revised-code/section-4731.91" TargetMode="External"/><Relationship Id="rId1616" Type="http://schemas.openxmlformats.org/officeDocument/2006/relationships/hyperlink" Target="http://webserver.rilegislature.gov/Statutes/TITLE16/16-19/16-19-1.htm" TargetMode="External"/><Relationship Id="rId1823" Type="http://schemas.openxmlformats.org/officeDocument/2006/relationships/hyperlink" Target="https://le.utah.gov/xcode/Title63G/Chapter20/63G-20-S102.html" TargetMode="External"/><Relationship Id="rId197" Type="http://schemas.openxmlformats.org/officeDocument/2006/relationships/hyperlink" Target="https://leginfo.legislature.ca.gov/faces/codes_displaySection.xhtml?lawCode=INS&amp;sectionNum=10123.196." TargetMode="External"/><Relationship Id="rId2085"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264" Type="http://schemas.openxmlformats.org/officeDocument/2006/relationships/hyperlink" Target="https://portal.ct.gov/SDE/Chronic-Absence/Chronic-Absence/Documents" TargetMode="External"/><Relationship Id="rId471" Type="http://schemas.openxmlformats.org/officeDocument/2006/relationships/hyperlink" Target="https://legislature.idaho.gov/statutesrules/idstat/title34/t34ch10/sect34-1001/" TargetMode="External"/><Relationship Id="rId124" Type="http://schemas.openxmlformats.org/officeDocument/2006/relationships/hyperlink" Target="https://advance.lexis.com/api/document/collection/statutes-legislation/id/5G15-K610-R03K-D0SP-00008-00?cite=A.C.A.%20%C2%A7%2016-123-404&amp;context=1000516" TargetMode="External"/><Relationship Id="rId569" Type="http://schemas.openxmlformats.org/officeDocument/2006/relationships/hyperlink" Target="https://www.ilga.gov/legislation/ilcs/ilcs4.asp?ActID=2086&amp;ChapterID=59&amp;SeqStart=900000&amp;SeqEnd=3000000" TargetMode="External"/><Relationship Id="rId776" Type="http://schemas.openxmlformats.org/officeDocument/2006/relationships/hyperlink" Target="https://legislature.maine.gov/statutes/22/title22sec1591.html" TargetMode="External"/><Relationship Id="rId983" Type="http://schemas.openxmlformats.org/officeDocument/2006/relationships/hyperlink" Target="https://advance.lexis.com/api/document/collection/statutes-legislation/id/8P6B-83C2-D6RV-H09N-00008-00?cite=Miss.%20Code%20Ann.%20%C2%A7%2041-107-7&amp;context=1000516" TargetMode="External"/><Relationship Id="rId1199" Type="http://schemas.openxmlformats.org/officeDocument/2006/relationships/hyperlink" Target="http://www.gencourt.state.nh.us/rsa/html/XLIII/457/457-37.htm" TargetMode="External"/><Relationship Id="rId331" Type="http://schemas.openxmlformats.org/officeDocument/2006/relationships/hyperlink" Target="http://www.leg.state.fl.us/statutes/index.cfm?App_mode=Display_Statute&amp;Search_String=&amp;URL=0300-0399/0381/Sections/0381.0051.html" TargetMode="External"/><Relationship Id="rId429" Type="http://schemas.openxmlformats.org/officeDocument/2006/relationships/hyperlink" Target="https://advance.lexis.com/api/document/collection/statutes-legislation/id/6348-FV61-DYB7-W18R-00008-00?cite=O.C.G.A.%20%C2%A7%2016-12-142&amp;context=1000516" TargetMode="External"/><Relationship Id="rId636" Type="http://schemas.openxmlformats.org/officeDocument/2006/relationships/hyperlink" Target="https://www.ksrevisor.org/statutes/chapters/ch65/065_004_0043.html" TargetMode="External"/><Relationship Id="rId1059" Type="http://schemas.openxmlformats.org/officeDocument/2006/relationships/hyperlink" Target="https://dese.mo.gov/governmental-affairs/freqaskques/Attendance" TargetMode="External"/><Relationship Id="rId1266" Type="http://schemas.openxmlformats.org/officeDocument/2006/relationships/hyperlink" Target="https://lawatlas.org/datasets/procedural-protections-in-reproductive-health-care-conscience-laws" TargetMode="External"/><Relationship Id="rId1473" Type="http://schemas.openxmlformats.org/officeDocument/2006/relationships/hyperlink" Target="https://www.oscn.net/applications/oscn/DeliverDocument.asp?CiteID=98168" TargetMode="External"/><Relationship Id="rId2012" Type="http://schemas.openxmlformats.org/officeDocument/2006/relationships/hyperlink" Target="https://code.wvlegislature.gov/16-2F-7/" TargetMode="External"/><Relationship Id="rId843" Type="http://schemas.openxmlformats.org/officeDocument/2006/relationships/hyperlink" Target="https://mgaleg.maryland.gov/2012rs/chapters_noln/Ch_2_hb0438T.pdf" TargetMode="External"/><Relationship Id="rId1126" Type="http://schemas.openxmlformats.org/officeDocument/2006/relationships/hyperlink" Target="https://nebraskalegislature.gov/laws/statutes.php?statute=79-221" TargetMode="External"/><Relationship Id="rId1680" Type="http://schemas.openxmlformats.org/officeDocument/2006/relationships/hyperlink" Target="https://www.scstatehouse.gov/code/t44c029.php" TargetMode="External"/><Relationship Id="rId1778" Type="http://schemas.openxmlformats.org/officeDocument/2006/relationships/hyperlink" Target="https://statutes.capitol.texas.gov/Docs/OC/htm/OC.103.htm" TargetMode="External"/><Relationship Id="rId1985" Type="http://schemas.openxmlformats.org/officeDocument/2006/relationships/hyperlink" Target="https://code.wvlegislature.gov/16-2F-7/" TargetMode="External"/><Relationship Id="rId703" Type="http://schemas.openxmlformats.org/officeDocument/2006/relationships/hyperlink" Target="https://apps.legislature.ky.gov/law/statutes/statute.aspx?id=30643" TargetMode="External"/><Relationship Id="rId910" Type="http://schemas.openxmlformats.org/officeDocument/2006/relationships/hyperlink" Target="http://legislature.mi.gov/doc.aspx?mcl-436-1703" TargetMode="External"/><Relationship Id="rId1333" Type="http://schemas.openxmlformats.org/officeDocument/2006/relationships/hyperlink" Target="https://www.nysenate.gov/legislation/laws/ELN/8-400" TargetMode="External"/><Relationship Id="rId1540" Type="http://schemas.openxmlformats.org/officeDocument/2006/relationships/hyperlink" Target="https://www.oregonlegislature.gov/bills_laws/ors/ors435.html" TargetMode="External"/><Relationship Id="rId1638" Type="http://schemas.openxmlformats.org/officeDocument/2006/relationships/hyperlink" Target="http://webserver.rilin.state.ri.us/Statutes/TITLE15/15-3/15-3-6.1.HTM" TargetMode="External"/><Relationship Id="rId1400" Type="http://schemas.openxmlformats.org/officeDocument/2006/relationships/hyperlink" Target="https://ndlegis.gov/cencode/t23c16.pdf" TargetMode="External"/><Relationship Id="rId1845" Type="http://schemas.openxmlformats.org/officeDocument/2006/relationships/hyperlink" Target="https://le.utah.gov/xcode/Title63G/Chapter20/63G-20-S102.html" TargetMode="External"/><Relationship Id="rId1705" Type="http://schemas.openxmlformats.org/officeDocument/2006/relationships/hyperlink" Target="https://sdlegislature.gov/Statutes/Codified_Laws/2057123" TargetMode="External"/><Relationship Id="rId1912" Type="http://schemas.openxmlformats.org/officeDocument/2006/relationships/hyperlink" Target="https://law.lis.virginia.gov/vacode/38.2-3407.5:1/" TargetMode="External"/><Relationship Id="rId286" Type="http://schemas.openxmlformats.org/officeDocument/2006/relationships/hyperlink" Target="https://delcode.delaware.gov/title24/c017/sc09/index.html" TargetMode="External"/><Relationship Id="rId493" Type="http://schemas.openxmlformats.org/officeDocument/2006/relationships/hyperlink" Target="https://legislature.idaho.gov/statutesrules/idstat/Title33/T33CH5/SECT33-519/" TargetMode="External"/><Relationship Id="rId146" Type="http://schemas.openxmlformats.org/officeDocument/2006/relationships/hyperlink" Target="https://advance.lexis.com/api/document/collection/statutes-legislation/id/4WVG-2SY0-R03M-82D0-00008-00?cite=A.C.A.%20%C2%A7%2020-16-304&amp;context=1000516" TargetMode="External"/><Relationship Id="rId353" Type="http://schemas.openxmlformats.org/officeDocument/2006/relationships/hyperlink" Target="http://www.leg.state.fl.us/Statutes/index.cfm?mode=View%20Statutes&amp;SubMenu=1&amp;App_mode=Display_Statute&amp;Search_String=1003.22&amp;URL=1000-1099/1003/Sections/1003.22.html" TargetMode="External"/><Relationship Id="rId560" Type="http://schemas.openxmlformats.org/officeDocument/2006/relationships/hyperlink" Target="https://www.ilga.gov/legislation/ilcs/ilcs3.asp?ActID=2082&amp;ChapterID=58" TargetMode="External"/><Relationship Id="rId798" Type="http://schemas.openxmlformats.org/officeDocument/2006/relationships/hyperlink" Target="https://advance.lexis.com/api/document/collection/statutes-legislation/id/63NX-7CT1-JGPY-X472-00008-00?cite=Md.%20HEALTH-GENERAL%20Code%20Ann.%20%C2%A7%2020-214&amp;context=1000516" TargetMode="External"/><Relationship Id="rId1190" Type="http://schemas.openxmlformats.org/officeDocument/2006/relationships/hyperlink" Target="https://www.gencourt.state.nh.us/rsa/html/LXIV/674/674-76.htm" TargetMode="External"/><Relationship Id="rId2034" Type="http://schemas.openxmlformats.org/officeDocument/2006/relationships/hyperlink" Target="https://docs.legis.wisconsin.gov/statutes/statutes/253/09/1" TargetMode="External"/><Relationship Id="rId213" Type="http://schemas.openxmlformats.org/officeDocument/2006/relationships/hyperlink" Target="https://advance.lexis.com/api/document/collection/statutes-legislation/id/630C-HWH3-GXJ9-34DC-00008-00?cite=C.R.S.%2025-6-102&amp;context=1000516" TargetMode="External"/><Relationship Id="rId420" Type="http://schemas.openxmlformats.org/officeDocument/2006/relationships/hyperlink" Target="https://advance.lexis.com/api/document/collection/statutes-legislation/id/6348-FX31-DYB7-W0X0-00008-00?cite=O.C.G.A.%20%C2%A7%2031-20-6&amp;context=1000516" TargetMode="External"/><Relationship Id="rId658" Type="http://schemas.openxmlformats.org/officeDocument/2006/relationships/hyperlink" Target="https://www.ksrevisor.org/statutes/chapters/ch65/065_004_0043.html" TargetMode="External"/><Relationship Id="rId865" Type="http://schemas.openxmlformats.org/officeDocument/2006/relationships/hyperlink" Target="https://malegislature.gov/Laws/GeneralLaws/PartIV/TitleI/Chapter272/Section21B" TargetMode="External"/><Relationship Id="rId1050" Type="http://schemas.openxmlformats.org/officeDocument/2006/relationships/hyperlink" Target="https://revisor.mo.gov/main/OneSection.aspx?section=376.1199" TargetMode="External"/><Relationship Id="rId1288" Type="http://schemas.openxmlformats.org/officeDocument/2006/relationships/hyperlink" Target="https://lawatlas.org/datasets/procedural-protections-in-reproductive-health-care-conscience-laws" TargetMode="External"/><Relationship Id="rId1495" Type="http://schemas.openxmlformats.org/officeDocument/2006/relationships/hyperlink" Target="https://www.oscn.net/applications/oscn/DeliverDocument.asp?CiteID=98168" TargetMode="External"/><Relationship Id="rId2101" Type="http://schemas.openxmlformats.org/officeDocument/2006/relationships/hyperlink" Target="https://advance.lexis.com/document/?pdmfid=1000516&amp;crid=bacff34a-54ed-49e9-945c-24c7bbdc5a9b&amp;pddocfullpath=%2Fshared%2Fdocument%2Fstatutes-legislation%2Furn%3AcontentItem%3A67VF-1RP3-CGX8-014T-00008-00&amp;pdtocnodeidentifier=ABKAAHABG&amp;ecomp=sw2ck&amp;prid=8475dd8b-27d1-4b53-bbbd-51ee7667a7ba" TargetMode="External"/><Relationship Id="rId518" Type="http://schemas.openxmlformats.org/officeDocument/2006/relationships/hyperlink" Target="https://www.ilga.gov/legislation/ilcs/ilcs3.asp?ActID=2082&amp;ChapterID=58" TargetMode="External"/><Relationship Id="rId725" Type="http://schemas.openxmlformats.org/officeDocument/2006/relationships/hyperlink" Target="http://www.legis.la.gov/Legis/Law.aspx?d=98370" TargetMode="External"/><Relationship Id="rId932" Type="http://schemas.openxmlformats.org/officeDocument/2006/relationships/hyperlink" Target="https://www.revisor.mn.gov/statutes/cite/145.414" TargetMode="External"/><Relationship Id="rId1148" Type="http://schemas.openxmlformats.org/officeDocument/2006/relationships/hyperlink" Target="https://www.leg.state.nv.us/nrs/nrs-689a.html" TargetMode="External"/><Relationship Id="rId1355" Type="http://schemas.openxmlformats.org/officeDocument/2006/relationships/hyperlink" Target="https://www.ncleg.net/enactedlegislation/statutes/html/BySection/Chapter_163/GS_163-226.html" TargetMode="External"/><Relationship Id="rId1562" Type="http://schemas.openxmlformats.org/officeDocument/2006/relationships/hyperlink" Target="https://www.pacodeandbulletin.gov/Display/pacode?file=/secure/pacode/data/016/chapter51/s51.42.html" TargetMode="External"/><Relationship Id="rId1008" Type="http://schemas.openxmlformats.org/officeDocument/2006/relationships/hyperlink" Target="https://advance.lexis.com/documentpage/?pdmfid=1000516&amp;crid=dcb08806-6dc9-4193-9860-c7fd255005cb&amp;nodeid=AAUAAKAADAAJ&amp;nodepath=%2fROOT%2fAAU%2fAAUAAK%2fAAUAAKAAD%2fAAUAAKAADAAJ&amp;level=4&amp;haschildren=&amp;populated=false&amp;title=%C2%A7+37-13-91.+Compulsory+school+attendance+requirements+generally%3b+enforcement+of+law.&amp;config=00JABhZDIzMTViZS04NjcxLTQ1MDItOTllOS03MDg0ZTQxYzU4ZTQKAFBvZENhdGFsb2f8inKxYiqNVSihJeNKRlUp&amp;pddocfullpath=%2fshared%2fdocument%2fstatutes-legislation%2furn%3acontentItem%3a8P6B-82S2-8T6X-727H-00008-00&amp;ecomp=8gf5kkk&amp;prid=0bc4d2be-72a2-4679-b91a-e74d2f1effae" TargetMode="External"/><Relationship Id="rId1215" Type="http://schemas.openxmlformats.org/officeDocument/2006/relationships/hyperlink" Target="https://lis.njleg.state.nj.us/nxt/gateway.dll/statutes%2F1%2F112%2F1926" TargetMode="External"/><Relationship Id="rId1422" Type="http://schemas.openxmlformats.org/officeDocument/2006/relationships/hyperlink" Target="https://codes.ohio.gov/ohio-revised-code/section-4743.10" TargetMode="External"/><Relationship Id="rId1867" Type="http://schemas.openxmlformats.org/officeDocument/2006/relationships/hyperlink" Target="https://legislature.vermont.gov/statutes/section/17/051/02537a" TargetMode="External"/><Relationship Id="rId61" Type="http://schemas.openxmlformats.org/officeDocument/2006/relationships/hyperlink" Target="http://www.akleg.gov/basis/statutes.asp" TargetMode="External"/><Relationship Id="rId1727"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934" Type="http://schemas.openxmlformats.org/officeDocument/2006/relationships/hyperlink" Target="https://app.leg.wa.gov/RCW/default.aspx?cite=9.02.150" TargetMode="External"/><Relationship Id="rId19" Type="http://schemas.openxmlformats.org/officeDocument/2006/relationships/hyperlink" Target="https://alisondb.legislature.state.al.us/alison/codeofalabama/1975/28-3A-25.htm" TargetMode="External"/><Relationship Id="rId168" Type="http://schemas.openxmlformats.org/officeDocument/2006/relationships/hyperlink" Target="https://leginfo.legislature.ca.gov/faces/codes_displaySection.xhtml?lawCode=INS&amp;sectionNum=10123.196." TargetMode="External"/><Relationship Id="rId375" Type="http://schemas.openxmlformats.org/officeDocument/2006/relationships/hyperlink" Target="http://www.leg.state.fl.us/statutes/index.cfm?App_mode=Display_Statute&amp;Search_String=&amp;URL=0300-0399/0381/Sections/0381.0051.html" TargetMode="External"/><Relationship Id="rId582" Type="http://schemas.openxmlformats.org/officeDocument/2006/relationships/hyperlink" Target="http://iga.in.gov/legislative/laws/2020/ic/titles/016" TargetMode="External"/><Relationship Id="rId2056" Type="http://schemas.openxmlformats.org/officeDocument/2006/relationships/hyperlink" Target="https://docs.legis.wisconsin.gov/document/statutes/118.155(1)" TargetMode="External"/><Relationship Id="rId3" Type="http://schemas.openxmlformats.org/officeDocument/2006/relationships/hyperlink" Target="https://alisondb.legislature.state.al.us/alison/CodeOfAlabama/1975/22-21b-4.htm" TargetMode="External"/><Relationship Id="rId235" Type="http://schemas.openxmlformats.org/officeDocument/2006/relationships/hyperlink" Target="https://advance.lexis.com/api/document/collection/statutes-legislation/id/630C-HWH3-GXJ9-34DC-00008-00?cite=C.R.S.%2025-6-102&amp;context=1000516" TargetMode="External"/><Relationship Id="rId442" Type="http://schemas.openxmlformats.org/officeDocument/2006/relationships/hyperlink" Target="https://www.capitol.hawaii.gov/hrscurrent/Vol09_Ch0431-0435H/HRS0431/HRS_0431-0010A-0116_0007.htm" TargetMode="External"/><Relationship Id="rId887" Type="http://schemas.openxmlformats.org/officeDocument/2006/relationships/hyperlink" Target="https://malegislature.gov/Laws/GeneralLaws/PartIV/TitleI/Chapter272/Section21B" TargetMode="External"/><Relationship Id="rId1072" Type="http://schemas.openxmlformats.org/officeDocument/2006/relationships/hyperlink" Target="https://leg.mt.gov/bills/mca/title_0500/chapter_0200/part_0010/section_0110/0500-0200-0010-0110.html" TargetMode="External"/><Relationship Id="rId302" Type="http://schemas.openxmlformats.org/officeDocument/2006/relationships/hyperlink" Target="https://delcode.delaware.gov/title14/c001/sc02/index.html" TargetMode="External"/><Relationship Id="rId747" Type="http://schemas.openxmlformats.org/officeDocument/2006/relationships/hyperlink" Target="https://legislature.maine.gov/statutes/34-B/title34-Bsec7016.html" TargetMode="External"/><Relationship Id="rId954" Type="http://schemas.openxmlformats.org/officeDocument/2006/relationships/hyperlink" Target="https://www.revisor.mn.gov/statutes/cite/145.414" TargetMode="External"/><Relationship Id="rId1377" Type="http://schemas.openxmlformats.org/officeDocument/2006/relationships/hyperlink" Target="https://www.ncleg.net/enactedlegislation/statutes/html/bysection/chapter_14/gs_14-45.1.html" TargetMode="External"/><Relationship Id="rId1584" Type="http://schemas.openxmlformats.org/officeDocument/2006/relationships/hyperlink" Target="https://www.pacodeandbulletin.gov/Display/pacode?file=/secure/pacode/data/016/chapter51/s51.42.html" TargetMode="External"/><Relationship Id="rId1791" Type="http://schemas.openxmlformats.org/officeDocument/2006/relationships/hyperlink" Target="https://statutes.capitol.texas.gov/SOTWDocs/ED/htm/ED.38.htm" TargetMode="External"/><Relationship Id="rId83" Type="http://schemas.openxmlformats.org/officeDocument/2006/relationships/hyperlink" Target="https://www.azleg.gov/viewdocument/?docName=https://www.azleg.gov/ars/15/00806.htm" TargetMode="External"/><Relationship Id="rId607" Type="http://schemas.openxmlformats.org/officeDocument/2006/relationships/hyperlink" Target="https://www.legis.iowa.gov/docs/code/2021/146.2.pdf" TargetMode="External"/><Relationship Id="rId814" Type="http://schemas.openxmlformats.org/officeDocument/2006/relationships/hyperlink" Target="https://mgaleg.maryland.gov/2012rs/chapters_noln/Ch_2_hb0438T.pdf" TargetMode="External"/><Relationship Id="rId1237" Type="http://schemas.openxmlformats.org/officeDocument/2006/relationships/hyperlink" Target="https://lis.njleg.state.nj.us/nxt/gateway.dll/statutes%2F1%2F112%2F1926" TargetMode="External"/><Relationship Id="rId1444" Type="http://schemas.openxmlformats.org/officeDocument/2006/relationships/hyperlink" Target="https://codes.ohio.gov/ohio-revised-code/section-4731.91" TargetMode="External"/><Relationship Id="rId1651" Type="http://schemas.openxmlformats.org/officeDocument/2006/relationships/hyperlink" Target="https://www.scstatehouse.gov/code/t44c139.php" TargetMode="External"/><Relationship Id="rId1889" Type="http://schemas.openxmlformats.org/officeDocument/2006/relationships/hyperlink" Target="https://law.lis.virginia.gov/vacode/32.1-134/" TargetMode="External"/><Relationship Id="rId1304" Type="http://schemas.openxmlformats.org/officeDocument/2006/relationships/hyperlink" Target="https://nmonesource.com/nmos/nmsa/en/item/4384/index.do" TargetMode="External"/><Relationship Id="rId1511" Type="http://schemas.openxmlformats.org/officeDocument/2006/relationships/hyperlink" Target="https://www.oregonlegislature.gov/bills_laws/ors/ors435.html" TargetMode="External"/><Relationship Id="rId1749" Type="http://schemas.openxmlformats.org/officeDocument/2006/relationships/hyperlink" Target="https://advance.lexis.com/api/document/collection/statutes-legislation/id/50J2-V4R0-R03M-S463-00008-00?cite=Tenn.%20Code%20Ann.%20%C2%A7%2039-15-204&amp;context=1000516" TargetMode="External"/><Relationship Id="rId1956" Type="http://schemas.openxmlformats.org/officeDocument/2006/relationships/hyperlink" Target="https://app.leg.wa.gov/RCW/default.aspx?cite=48.43.065" TargetMode="External"/><Relationship Id="rId1609" Type="http://schemas.openxmlformats.org/officeDocument/2006/relationships/hyperlink" Target="http://webserver.rilegislature.gov/Statutes/TITLE40/40-11/40-11-11.htm" TargetMode="External"/><Relationship Id="rId1816" Type="http://schemas.openxmlformats.org/officeDocument/2006/relationships/hyperlink" Target="https://le.utah.gov/xcode/Title76/Chapter7/76-7-S306.html" TargetMode="External"/><Relationship Id="rId10" Type="http://schemas.openxmlformats.org/officeDocument/2006/relationships/hyperlink" Target="https://alisondb.legislature.state.al.us/alison/CodeOfAlabama/1975/22-21b-4.htm" TargetMode="External"/><Relationship Id="rId397" Type="http://schemas.openxmlformats.org/officeDocument/2006/relationships/hyperlink" Target="https://advance.lexis.com/api/document/collection/statutes-legislation/id/6348-FX31-DYB7-W0X0-00008-00?cite=O.C.G.A.%20%C2%A7%2031-20-6&amp;context=1000516" TargetMode="External"/><Relationship Id="rId2078" Type="http://schemas.openxmlformats.org/officeDocument/2006/relationships/hyperlink" Target="https://advance.lexis.com/api/document/collection/statutes-legislation/id/56VF-GYD1-73WF-6447-00008-00?cite=Wyo.%20Stat.%20%C2%A7%2022-9-102&amp;context=1000516" TargetMode="External"/><Relationship Id="rId257" Type="http://schemas.openxmlformats.org/officeDocument/2006/relationships/hyperlink" Target="https://www.cga.ct.gov/current/pub/chap_815e.htm" TargetMode="External"/><Relationship Id="rId464" Type="http://schemas.openxmlformats.org/officeDocument/2006/relationships/hyperlink" Target="https://www.capitol.hawaii.gov/hrscurrent/Vol12_Ch0501-0588/HRS0572/HRS_0572-0012_0001.htm" TargetMode="External"/><Relationship Id="rId1094" Type="http://schemas.openxmlformats.org/officeDocument/2006/relationships/hyperlink" Target="https://opi.mt.gov/" TargetMode="External"/><Relationship Id="rId117" Type="http://schemas.openxmlformats.org/officeDocument/2006/relationships/hyperlink" Target="https://advance.lexis.com/api/document/collection/statutes-legislation/id/4WVG-2SY0-R03M-82D0-00008-00?cite=A.C.A.%20%C2%A7%2020-16-304&amp;context=1000516" TargetMode="External"/><Relationship Id="rId671" Type="http://schemas.openxmlformats.org/officeDocument/2006/relationships/hyperlink" Target="https://apps.legislature.ky.gov/law/statutes/statute.aspx?id=30643" TargetMode="External"/><Relationship Id="rId769" Type="http://schemas.openxmlformats.org/officeDocument/2006/relationships/hyperlink" Target="https://legislature.maine.gov/statutes/28-A/title28-Asec2051.html" TargetMode="External"/><Relationship Id="rId976" Type="http://schemas.openxmlformats.org/officeDocument/2006/relationships/hyperlink" Target="https://advance.lexis.com/api/document/collection/statutes-legislation/id/8P6B-83C2-D6RV-H09N-00008-00?cite=Miss.%20Code%20Ann.%20%C2%A7%2041-107-7&amp;context=1000516" TargetMode="External"/><Relationship Id="rId1399" Type="http://schemas.openxmlformats.org/officeDocument/2006/relationships/hyperlink" Target="https://ndlegis.gov/cencode/t23c16.pdf" TargetMode="External"/><Relationship Id="rId324" Type="http://schemas.openxmlformats.org/officeDocument/2006/relationships/hyperlink" Target="http://www.leg.state.fl.us/statutes/index.cfm?App_mode=Display_Statute&amp;Search_String=&amp;URL=0300-0399/0390/Sections/0390.0111.html" TargetMode="External"/><Relationship Id="rId531" Type="http://schemas.openxmlformats.org/officeDocument/2006/relationships/hyperlink" Target="https://www.ilga.gov/legislation/ilcs/ilcs3.asp?ActID=2082&amp;ChapterID=58" TargetMode="External"/><Relationship Id="rId629" Type="http://schemas.openxmlformats.org/officeDocument/2006/relationships/hyperlink" Target="https://www.ksrevisor.org/statutes/chapters/ch25/025_011_0019.html" TargetMode="External"/><Relationship Id="rId1161" Type="http://schemas.openxmlformats.org/officeDocument/2006/relationships/hyperlink" Target="https://www.leg.state.nv.us/nrs/nrs-392.html" TargetMode="External"/><Relationship Id="rId1259" Type="http://schemas.openxmlformats.org/officeDocument/2006/relationships/hyperlink" Target="https://nmonesource.com/nmos/nmsa/en/item/4384/index.do" TargetMode="External"/><Relationship Id="rId1466" Type="http://schemas.openxmlformats.org/officeDocument/2006/relationships/hyperlink" Target="https://codes.ohio.gov/ohio-revised-code/section-4743.10" TargetMode="External"/><Relationship Id="rId2005" Type="http://schemas.openxmlformats.org/officeDocument/2006/relationships/hyperlink" Target="https://wvde.us/" TargetMode="External"/><Relationship Id="rId836" Type="http://schemas.openxmlformats.org/officeDocument/2006/relationships/hyperlink" Target="https://advance.lexis.com/api/document/collection/statutes-legislation/id/63NX-7CT1-JGPY-X472-00008-00?cite=Md.%20HEALTH-GENERAL%20Code%20Ann.%20%C2%A7%2020-214&amp;context=1000516" TargetMode="External"/><Relationship Id="rId1021" Type="http://schemas.openxmlformats.org/officeDocument/2006/relationships/hyperlink" Target="https://advance.lexis.com/api/document/collection/statutes-legislation/id/8P6B-83C2-D6RV-H09M-00008-00?cite=Miss.%20Code%20Ann.%20%C2%A7%2041-107-5&amp;context=1000516" TargetMode="External"/><Relationship Id="rId1119" Type="http://schemas.openxmlformats.org/officeDocument/2006/relationships/hyperlink" Target="https://nebraskalegislature.gov/laws/statutes.php?statute=28-338" TargetMode="External"/><Relationship Id="rId1673" Type="http://schemas.openxmlformats.org/officeDocument/2006/relationships/hyperlink" Target="https://www.scstatehouse.gov/code/t44c041.php" TargetMode="External"/><Relationship Id="rId1880" Type="http://schemas.openxmlformats.org/officeDocument/2006/relationships/hyperlink" Target="https://law.lis.virginia.gov/vacode/18.2-75/" TargetMode="External"/><Relationship Id="rId1978" Type="http://schemas.openxmlformats.org/officeDocument/2006/relationships/hyperlink" Target="https://code.wvlegislature.gov/3-3-1/" TargetMode="External"/><Relationship Id="rId903" Type="http://schemas.openxmlformats.org/officeDocument/2006/relationships/hyperlink" Target="https://www.legislature.mi.gov/(S(jypyluaegz1lflw5ipaswrmu))/mileg.aspx?page=getObject&amp;objectName=mcl-333-20181" TargetMode="External"/><Relationship Id="rId1326" Type="http://schemas.openxmlformats.org/officeDocument/2006/relationships/hyperlink" Target="https://www.nysenate.gov/legislation/laws/SOS/413" TargetMode="External"/><Relationship Id="rId1533" Type="http://schemas.openxmlformats.org/officeDocument/2006/relationships/hyperlink" Target="https://www.oregonlegislature.gov/bills_laws/ors/ors435.html" TargetMode="External"/><Relationship Id="rId1740" Type="http://schemas.openxmlformats.org/officeDocument/2006/relationships/hyperlink" Target="https://advance.lexis.com/api/document/collection/statutes-legislation/id/6331-NRP0-R03J-Y3TC-00008-00?cite=Tenn.%20Code%20Ann.%20%C2%A7%2049-6-5001&amp;context=1000516" TargetMode="External"/><Relationship Id="rId32" Type="http://schemas.openxmlformats.org/officeDocument/2006/relationships/hyperlink" Target="https://alisondb.legislature.state.al.us/alison/CodeOfAlabama/1975/22-21b-4.htm" TargetMode="External"/><Relationship Id="rId1600" Type="http://schemas.openxmlformats.org/officeDocument/2006/relationships/hyperlink" Target="http://webserver.rilin.state.ri.us/Statutes/TITLE23/23-17/23-17-11.HTM" TargetMode="External"/><Relationship Id="rId1838" Type="http://schemas.openxmlformats.org/officeDocument/2006/relationships/hyperlink" Target="https://le.utah.gov/xcode/Title76/Chapter7/76-7-S306.html" TargetMode="External"/><Relationship Id="rId181" Type="http://schemas.openxmlformats.org/officeDocument/2006/relationships/hyperlink" Target="https://leginfo.legislature.ca.gov/faces/codes_displaySection.xhtml?sectionNum=46014.&amp;lawCode=EDC" TargetMode="External"/><Relationship Id="rId1905" Type="http://schemas.openxmlformats.org/officeDocument/2006/relationships/hyperlink" Target="https://law.lis.virginia.gov/vacode/18.2-75/" TargetMode="External"/><Relationship Id="rId279" Type="http://schemas.openxmlformats.org/officeDocument/2006/relationships/hyperlink" Target="https://www.cga.ct.gov/current/pub/chap_815e.htm" TargetMode="External"/><Relationship Id="rId486" Type="http://schemas.openxmlformats.org/officeDocument/2006/relationships/hyperlink" Target="https://legislature.idaho.gov/statutesrules/idstat/Title16/T16CH16/SECT16-1605/" TargetMode="External"/><Relationship Id="rId693" Type="http://schemas.openxmlformats.org/officeDocument/2006/relationships/hyperlink" Target="https://apps.legislature.ky.gov/law/statutes/statute.aspx?id=53173" TargetMode="External"/><Relationship Id="rId139" Type="http://schemas.openxmlformats.org/officeDocument/2006/relationships/hyperlink" Target="https://advance.lexis.com/api/document/collection/statutes-legislation/id/4WVG-2SY0-R03M-82D0-00008-00?cite=A.C.A.%20%C2%A7%2020-16-304&amp;context=1000516" TargetMode="External"/><Relationship Id="rId346" Type="http://schemas.openxmlformats.org/officeDocument/2006/relationships/hyperlink" Target="http://www.leg.state.fl.us/Statutes/index.cfm?App_mode=Display_Statute&amp;Search_String=&amp;URL=0700-0799/0761/Sections/0761.061.html" TargetMode="External"/><Relationship Id="rId553" Type="http://schemas.openxmlformats.org/officeDocument/2006/relationships/hyperlink" Target="https://www.ilga.gov/legislation/ilcs/ilcs3.asp?ActID=2082&amp;ChapterID=58" TargetMode="External"/><Relationship Id="rId760" Type="http://schemas.openxmlformats.org/officeDocument/2006/relationships/hyperlink" Target="http://legislature.maine.gov/statutes/24/title24sec2332-J.html" TargetMode="External"/><Relationship Id="rId998" Type="http://schemas.openxmlformats.org/officeDocument/2006/relationships/hyperlink" Target="https://advance.lexis.com/api/document/collection/statutes-legislation/id/8P6B-7Y92-8T6X-73X7-00008-00?cite=Miss.%20Code%20Ann.%20%C2%A7%2011-62-7&amp;context=1000516" TargetMode="External"/><Relationship Id="rId1183" Type="http://schemas.openxmlformats.org/officeDocument/2006/relationships/hyperlink" Target="http://www.gencourt.state.nh.us/rsa/html/XLIII/457/457-37.htm" TargetMode="External"/><Relationship Id="rId1390" Type="http://schemas.openxmlformats.org/officeDocument/2006/relationships/hyperlink" Target="https://ndlegis.gov/cencode/t23c16.pdf" TargetMode="External"/><Relationship Id="rId2027" Type="http://schemas.openxmlformats.org/officeDocument/2006/relationships/hyperlink" Target="https://code.wvlegislature.gov/16-2B-4/" TargetMode="External"/><Relationship Id="rId206" Type="http://schemas.openxmlformats.org/officeDocument/2006/relationships/hyperlink" Target="https://advance.lexis.com/api/document/collection/statutes-legislation/id/61P5-WWD1-DYDC-J0YX-00008-00?cite=C.R.S.%2025.5-10-235&amp;context=1000516" TargetMode="External"/><Relationship Id="rId413" Type="http://schemas.openxmlformats.org/officeDocument/2006/relationships/hyperlink" Target="https://advance.lexis.com/api/document/collection/statutes-legislation/id/6348-FV61-DYB7-W18R-00008-00?cite=O.C.G.A.%20%C2%A7%2016-12-142&amp;context=1000516" TargetMode="External"/><Relationship Id="rId858" Type="http://schemas.openxmlformats.org/officeDocument/2006/relationships/hyperlink" Target="https://malegislature.gov/Laws/GeneralLaws/PartI/TitleXVI/Chapter112/Section12I" TargetMode="External"/><Relationship Id="rId1043" Type="http://schemas.openxmlformats.org/officeDocument/2006/relationships/hyperlink" Target="https://www.revisor.mo.gov/main/OneSection.aspx?section=197.032" TargetMode="External"/><Relationship Id="rId1488" Type="http://schemas.openxmlformats.org/officeDocument/2006/relationships/hyperlink" Target="https://www.oscn.net/applications/oscn/DeliverDocument.asp?CiteID=91240" TargetMode="External"/><Relationship Id="rId1695" Type="http://schemas.openxmlformats.org/officeDocument/2006/relationships/hyperlink" Target="https://sdlegislature.gov/Statutes/Codified_Laws/2042000" TargetMode="External"/><Relationship Id="rId620" Type="http://schemas.openxmlformats.org/officeDocument/2006/relationships/hyperlink" Target="https://www.legis.iowa.gov/docs/code/146.1.pdf" TargetMode="External"/><Relationship Id="rId718" Type="http://schemas.openxmlformats.org/officeDocument/2006/relationships/hyperlink" Target="http://legis.la.gov/legis/Law.aspx?p=y&amp;d=964987" TargetMode="External"/><Relationship Id="rId925" Type="http://schemas.openxmlformats.org/officeDocument/2006/relationships/hyperlink" Target="https://www.revisor.mn.gov/statutes/cite/203B.02" TargetMode="External"/><Relationship Id="rId1250" Type="http://schemas.openxmlformats.org/officeDocument/2006/relationships/hyperlink" Target="https://lawatlas.org/datasets/procedural-protections-in-reproductive-health-care-conscience-laws" TargetMode="External"/><Relationship Id="rId1348" Type="http://schemas.openxmlformats.org/officeDocument/2006/relationships/hyperlink" Target="https://www.nysenate.gov/legislation/laws/DOM/10-B" TargetMode="External"/><Relationship Id="rId1555" Type="http://schemas.openxmlformats.org/officeDocument/2006/relationships/hyperlink" Target="https://www.pacodeandbulletin.gov/Display/pacode?file=/secure/pacode/data/016/chapter51/s51.43.html" TargetMode="External"/><Relationship Id="rId1762" Type="http://schemas.openxmlformats.org/officeDocument/2006/relationships/hyperlink" Target="https://advance.lexis.com/api/document/collection/statutes-legislation/id/4X9B-PFK0-R03N-90S9-00008-00?cite=Tenn.%20Code%20Ann.%20%C2%A7%2068-34-104&amp;context=1000516" TargetMode="External"/><Relationship Id="rId1110" Type="http://schemas.openxmlformats.org/officeDocument/2006/relationships/hyperlink" Target="https://leg.mt.gov/bills/mca/title_0500/chapter_0050/part_0050/section_0050/0500-0050-0050-0050.html" TargetMode="External"/><Relationship Id="rId1208" Type="http://schemas.openxmlformats.org/officeDocument/2006/relationships/hyperlink" Target="https://lis.njleg.state.nj.us/nxt/gateway.dll/statutes%2F1%2F112%2F1926" TargetMode="External"/><Relationship Id="rId1415" Type="http://schemas.openxmlformats.org/officeDocument/2006/relationships/hyperlink" Target="https://codes.ohio.gov/ohio-revised-code/section-4743.10" TargetMode="External"/><Relationship Id="rId54" Type="http://schemas.openxmlformats.org/officeDocument/2006/relationships/hyperlink" Target="https://www.akleg.gov/basis/statutes.asp" TargetMode="External"/><Relationship Id="rId1622" Type="http://schemas.openxmlformats.org/officeDocument/2006/relationships/hyperlink" Target="http://webserver.rilin.state.ri.us/Statutes/TITLE23/23-17/23-17-11.HTM" TargetMode="External"/><Relationship Id="rId1927" Type="http://schemas.openxmlformats.org/officeDocument/2006/relationships/hyperlink" Target="https://app.leg.wa.gov/RCW/default.aspx?cite=9.02.150" TargetMode="External"/><Relationship Id="rId2091" Type="http://schemas.openxmlformats.org/officeDocument/2006/relationships/hyperlink" Target="https://advance.lexis.com/api/document/collection/statutes-legislation/id/56VF-H771-73WF-60FP-00008-00?cite=Wyo.%20Stat.%20%C2%A7%2042-5-101&amp;context=1000516" TargetMode="External"/><Relationship Id="rId270" Type="http://schemas.openxmlformats.org/officeDocument/2006/relationships/hyperlink" Target="https://portal.ct.gov/-/media/sots/regulations/Title_19/013dpdf.pdf" TargetMode="External"/><Relationship Id="rId130" Type="http://schemas.openxmlformats.org/officeDocument/2006/relationships/hyperlink" Target="https://advance.lexis.com/api/document/collection/statutes-legislation/id/4WVD-CPJ0-R03K-X2FF-00008-00?cite=A.C.A.%20%C2%A7%207-5-402&amp;context=1000516" TargetMode="External"/><Relationship Id="rId368" Type="http://schemas.openxmlformats.org/officeDocument/2006/relationships/hyperlink" Target="http://www.leg.state.fl.us/statutes/index.cfm?App_mode=Display_Statute&amp;Search_String=&amp;URL=0300-0399/0381/Sections/0381.0051.html" TargetMode="External"/><Relationship Id="rId575" Type="http://schemas.openxmlformats.org/officeDocument/2006/relationships/hyperlink" Target="https://www.ilga.gov/legislation/ilcs/ilcs3.asp?ActID=2272&amp;ChapterID=64" TargetMode="External"/><Relationship Id="rId782" Type="http://schemas.openxmlformats.org/officeDocument/2006/relationships/hyperlink" Target="https://legislature.maine.gov/statutes/34-B/title34-Bsec7016.html" TargetMode="External"/><Relationship Id="rId2049" Type="http://schemas.openxmlformats.org/officeDocument/2006/relationships/hyperlink" Target="https://docs.legis.wisconsin.gov/statutes/statutes/253/075" TargetMode="External"/><Relationship Id="rId228" Type="http://schemas.openxmlformats.org/officeDocument/2006/relationships/hyperlink" Target="https://advance.lexis.com/api/document/collection/statutes-legislation/id/61P5-WPB1-DYDC-J25D-00008-00?cite=C.R.S.%201-5-401&amp;context=1000516" TargetMode="External"/><Relationship Id="rId435" Type="http://schemas.openxmlformats.org/officeDocument/2006/relationships/hyperlink" Target="https://www.capitol.hawaii.gov/hrscurrent/Vol10_Ch0436-0474/HRS0453/HRS_0453-0016.htm" TargetMode="External"/><Relationship Id="rId642" Type="http://schemas.openxmlformats.org/officeDocument/2006/relationships/hyperlink" Target="https://www.ksrevisor.org/statutes/chapters/ch65/065_004_0046.html" TargetMode="External"/><Relationship Id="rId1065" Type="http://schemas.openxmlformats.org/officeDocument/2006/relationships/hyperlink" Target="https://www.revisor.mo.gov/main/OneSection.aspx?section=197.032" TargetMode="External"/><Relationship Id="rId1272" Type="http://schemas.openxmlformats.org/officeDocument/2006/relationships/hyperlink" Target="https://nmonesource.com/nmos/nmsa/en/item/4443/index.do" TargetMode="External"/><Relationship Id="rId502" Type="http://schemas.openxmlformats.org/officeDocument/2006/relationships/hyperlink" Target="https://legislature.idaho.gov/statutesrules/idstat/Title18/T18CH6/SECT18-611/" TargetMode="External"/><Relationship Id="rId947" Type="http://schemas.openxmlformats.org/officeDocument/2006/relationships/hyperlink" Target="https://www.revisor.mn.gov/statutes/cite/340A.503" TargetMode="External"/><Relationship Id="rId1132" Type="http://schemas.openxmlformats.org/officeDocument/2006/relationships/hyperlink" Target="https://nebraskalegislature.gov/laws/statutes.php?statute=28-338" TargetMode="External"/><Relationship Id="rId1577" Type="http://schemas.openxmlformats.org/officeDocument/2006/relationships/hyperlink" Target="https://www.pacodeandbulletin.gov/Display/pacode?file=/secure/pacode/data/016/chapter51/s51.42.html" TargetMode="External"/><Relationship Id="rId1784" Type="http://schemas.openxmlformats.org/officeDocument/2006/relationships/hyperlink" Target="https://statutes.capitol.texas.gov/Docs/FA/htm/FA.2.htm" TargetMode="External"/><Relationship Id="rId1991" Type="http://schemas.openxmlformats.org/officeDocument/2006/relationships/hyperlink" Target="http://www.wvlegislature.gov/wvcode/code.cfm?chap=16&amp;art=11" TargetMode="External"/><Relationship Id="rId76" Type="http://schemas.openxmlformats.org/officeDocument/2006/relationships/hyperlink" Target="https://www.azleg.gov/viewdocument/?docName=https://www.azleg.gov/ars/36/02154.htm" TargetMode="External"/><Relationship Id="rId807" Type="http://schemas.openxmlformats.org/officeDocument/2006/relationships/hyperlink" Target="https://advance.lexis.com/api/document/collection/statutes-legislation/id/63NX-7CT1-JGPY-X472-00008-00?cite=Md.%20HEALTH-GENERAL%20Code%20Ann.%20%C2%A7%2020-214&amp;context=1000516" TargetMode="External"/><Relationship Id="rId1437" Type="http://schemas.openxmlformats.org/officeDocument/2006/relationships/hyperlink" Target="https://codes.ohio.gov/ohio-revised-code/section-4731.91" TargetMode="External"/><Relationship Id="rId1644" Type="http://schemas.openxmlformats.org/officeDocument/2006/relationships/hyperlink" Target="https://www.scstatehouse.gov/code/t44c041.php" TargetMode="External"/><Relationship Id="rId1851" Type="http://schemas.openxmlformats.org/officeDocument/2006/relationships/hyperlink" Target="https://legislature.vermont.gov/statutes/section/18/223/09497" TargetMode="External"/><Relationship Id="rId1504" Type="http://schemas.openxmlformats.org/officeDocument/2006/relationships/hyperlink" Target="https://www.oscn.net/applications/oscn/DeliverDocument.asp?CiteID=476108" TargetMode="External"/><Relationship Id="rId1711" Type="http://schemas.openxmlformats.org/officeDocument/2006/relationships/hyperlink" Target="https://advance.lexis.com/api/document/collection/statutes-legislation/id/50J2-V4R0-R03M-S463-00008-00?cite=Tenn.%20Code%20Ann.%20%C2%A7%2039-15-204&amp;context=1000516" TargetMode="External"/><Relationship Id="rId1949" Type="http://schemas.openxmlformats.org/officeDocument/2006/relationships/hyperlink" Target="https://apps.leg.wa.gov/wac/default.aspx?cite=392-401-020" TargetMode="External"/><Relationship Id="rId292" Type="http://schemas.openxmlformats.org/officeDocument/2006/relationships/hyperlink" Target="https://delcode.delaware.gov/title18/c035/sc03/index.html" TargetMode="External"/><Relationship Id="rId1809" Type="http://schemas.openxmlformats.org/officeDocument/2006/relationships/hyperlink" Target="https://statutes.capitol.texas.gov/Docs/FA/htm/FA.2.htm" TargetMode="External"/><Relationship Id="rId597" Type="http://schemas.openxmlformats.org/officeDocument/2006/relationships/hyperlink" Target="http://iga.in.gov/legislative/laws/2020/ic/titles/016" TargetMode="External"/><Relationship Id="rId152" Type="http://schemas.openxmlformats.org/officeDocument/2006/relationships/hyperlink" Target="https://advance.lexis.com/api/document/collection/statutes-legislation/id/5G15-K610-R03K-D0SP-00008-00?cite=A.C.A.%20%C2%A7%2016-123-404&amp;context=1000516" TargetMode="External"/><Relationship Id="rId457" Type="http://schemas.openxmlformats.org/officeDocument/2006/relationships/hyperlink" Target="https://www.capitol.hawaii.gov/hrscurrent/Vol10_Ch0436-0474/HRS0453/HRS_0453-0016.htm" TargetMode="External"/><Relationship Id="rId1087" Type="http://schemas.openxmlformats.org/officeDocument/2006/relationships/hyperlink" Target="https://csimt.gov/wp-content/uploads/05232006_ContraceptiveMemo2.pdf" TargetMode="External"/><Relationship Id="rId1294" Type="http://schemas.openxmlformats.org/officeDocument/2006/relationships/hyperlink" Target="https://lawatlas.org/datasets/procedural-protections-in-reproductive-health-care-conscience-laws" TargetMode="External"/><Relationship Id="rId2040" Type="http://schemas.openxmlformats.org/officeDocument/2006/relationships/hyperlink" Target="https://docs.legis.wisconsin.gov/statutes/statutes/253/09" TargetMode="External"/><Relationship Id="rId664" Type="http://schemas.openxmlformats.org/officeDocument/2006/relationships/hyperlink" Target="https://www.ksrevisor.org/statutes/chapters/ch65/065_004_0046.html" TargetMode="External"/><Relationship Id="rId871" Type="http://schemas.openxmlformats.org/officeDocument/2006/relationships/hyperlink" Target="https://malegislature.gov/Laws/GeneralLaws/PartI/TitleXX/Chapter138/Section34C" TargetMode="External"/><Relationship Id="rId969" Type="http://schemas.openxmlformats.org/officeDocument/2006/relationships/hyperlink" Target="https://www.revisor.mn.gov/statutes/cite/517.09" TargetMode="External"/><Relationship Id="rId1599" Type="http://schemas.openxmlformats.org/officeDocument/2006/relationships/hyperlink" Target="http://webserver.rilin.state.ri.us/Statutes/TITLE23/23-17/23-17-11.HTM" TargetMode="External"/><Relationship Id="rId317" Type="http://schemas.openxmlformats.org/officeDocument/2006/relationships/hyperlink" Target="https://delcode.delaware.gov/title13/c001/sc01/" TargetMode="External"/><Relationship Id="rId524" Type="http://schemas.openxmlformats.org/officeDocument/2006/relationships/hyperlink" Target="https://www.ilga.gov/legislation/ilcs/ilcs3.asp?ActID=2082&amp;ChapterID=58" TargetMode="External"/><Relationship Id="rId731" Type="http://schemas.openxmlformats.org/officeDocument/2006/relationships/hyperlink" Target="http://legis.la.gov/legis/Law.aspx?p=y&amp;d=964988" TargetMode="External"/><Relationship Id="rId1154" Type="http://schemas.openxmlformats.org/officeDocument/2006/relationships/hyperlink" Target="https://www.leg.state.nv.us/const/nvconst.html" TargetMode="External"/><Relationship Id="rId1361" Type="http://schemas.openxmlformats.org/officeDocument/2006/relationships/hyperlink" Target="https://www.ncleg.net/enactedlegislation/statutes/html/bysection/chapter_14/gs_14-45.1.html" TargetMode="External"/><Relationship Id="rId1459" Type="http://schemas.openxmlformats.org/officeDocument/2006/relationships/hyperlink" Target="https://codes.ohio.gov/ohio-revised-code/section-4743.10" TargetMode="External"/><Relationship Id="rId98" Type="http://schemas.openxmlformats.org/officeDocument/2006/relationships/hyperlink" Target="https://advance.lexis.com/api/document/collection/statutes-legislation/id/4WVD-CPJ0-R03K-X2FF-00008-00?cite=A.C.A.%20%C2%A7%207-5-402&amp;context=1000516" TargetMode="External"/><Relationship Id="rId829" Type="http://schemas.openxmlformats.org/officeDocument/2006/relationships/hyperlink" Target="https://advance.lexis.com/api/document/collection/statutes-legislation/id/63NX-7CT1-JGPY-X472-00008-00?cite=Md.%20HEALTH-GENERAL%20Code%20Ann.%20%C2%A7%2020-214&amp;context=1000516" TargetMode="External"/><Relationship Id="rId1014" Type="http://schemas.openxmlformats.org/officeDocument/2006/relationships/hyperlink" Target="https://advance.lexis.com/api/document/collection/statutes-legislation/id/8P6B-83C2-D6RV-H09M-00008-00?cite=Miss.%20Code%20Ann.%20%C2%A7%2041-107-5&amp;context=1000516" TargetMode="External"/><Relationship Id="rId1221" Type="http://schemas.openxmlformats.org/officeDocument/2006/relationships/hyperlink" Target="https://lis.njleg.state.nj.us/nxt/gateway.dll/statutes%2F1%2F7044%2F7144" TargetMode="External"/><Relationship Id="rId1666" Type="http://schemas.openxmlformats.org/officeDocument/2006/relationships/hyperlink" Target="https://www.scstatehouse.gov/code/t01c032.php" TargetMode="External"/><Relationship Id="rId1873" Type="http://schemas.openxmlformats.org/officeDocument/2006/relationships/hyperlink" Target="https://legislature.vermont.gov/statutes/section/09/139/04502" TargetMode="External"/><Relationship Id="rId1319" Type="http://schemas.openxmlformats.org/officeDocument/2006/relationships/hyperlink" Target="https://www.nysenate.gov/legislation/laws/ISC/3221" TargetMode="External"/><Relationship Id="rId1526" Type="http://schemas.openxmlformats.org/officeDocument/2006/relationships/hyperlink" Target="https://www.oregonlegislature.gov/bills_laws/ors/ors471.html" TargetMode="External"/><Relationship Id="rId1733" Type="http://schemas.openxmlformats.org/officeDocument/2006/relationships/hyperlink" Target="https://advance.lexis.com/api/document/collection/statutes-legislation/id/4X9B-PFK0-R03N-90S9-00008-00?cite=Tenn.%20Code%20Ann.%20%C2%A7%2068-34-104&amp;context=1000516" TargetMode="External"/><Relationship Id="rId1940" Type="http://schemas.openxmlformats.org/officeDocument/2006/relationships/hyperlink" Target="https://apps.leg.wa.gov/rcw/default.aspx?cite=26.04.010" TargetMode="External"/><Relationship Id="rId25" Type="http://schemas.openxmlformats.org/officeDocument/2006/relationships/hyperlink" Target="https://www.alabamaachieves.org/wp-content/uploads/2022/02/PS_202224_AmendedAlabamaAttendanceManual2422_V1.0.pdf" TargetMode="External"/><Relationship Id="rId1800" Type="http://schemas.openxmlformats.org/officeDocument/2006/relationships/hyperlink" Target="https://statutes.capitol.texas.gov/Docs/OC/htm/OC.103.htm" TargetMode="External"/><Relationship Id="rId174" Type="http://schemas.openxmlformats.org/officeDocument/2006/relationships/hyperlink" Target="https://leginfo.legislature.ca.gov/faces/codes_displayText.xhtml?lawCode=FAM&amp;division=3.&amp;title=&amp;part=3.&amp;chapter=1.&amp;article=" TargetMode="External"/><Relationship Id="rId381" Type="http://schemas.openxmlformats.org/officeDocument/2006/relationships/hyperlink" Target="http://www.leg.state.fl.us/Statutes/index.cfm?App_mode=Display_Statute&amp;Search_String=&amp;URL=0700-0799/0761/Sections/0761.061.html" TargetMode="External"/><Relationship Id="rId2062" Type="http://schemas.openxmlformats.org/officeDocument/2006/relationships/hyperlink" Target="https://docs.legis.wisconsin.gov/statutes/statutes/253/09/1" TargetMode="External"/><Relationship Id="rId241" Type="http://schemas.openxmlformats.org/officeDocument/2006/relationships/hyperlink" Target="https://advance.lexis.com/api/document/collection/statutes-legislation/id/6576-89F3-CGX8-01NH-00008-00?cite=C.R.S.%2010-16-104&amp;context=1000516" TargetMode="External"/><Relationship Id="rId479" Type="http://schemas.openxmlformats.org/officeDocument/2006/relationships/hyperlink" Target="https://legislature.idaho.gov/statutesrules/idstat/Title39/T39CH39/SECT39-3915/" TargetMode="External"/><Relationship Id="rId686" Type="http://schemas.openxmlformats.org/officeDocument/2006/relationships/hyperlink" Target="https://apps.legislature.ky.gov/law/statutes/statute.aspx?id=49898" TargetMode="External"/><Relationship Id="rId893" Type="http://schemas.openxmlformats.org/officeDocument/2006/relationships/hyperlink" Target="https://malegislature.gov/Laws/GeneralLaws/PartIV/TitleI/Chapter272/Section21B" TargetMode="External"/><Relationship Id="rId339" Type="http://schemas.openxmlformats.org/officeDocument/2006/relationships/hyperlink" Target="http://www.leg.state.fl.us/statutes/index.cfm?App_mode=Display_Statute&amp;Search_String=&amp;URL=0300-0399/0381/Sections/0381.0051.html" TargetMode="External"/><Relationship Id="rId546" Type="http://schemas.openxmlformats.org/officeDocument/2006/relationships/hyperlink" Target="https://www.ilga.gov/legislation/ilcs/ilcs4.asp?DocName=010500050HArt%2E+26&amp;ActID=1005&amp;ChapterID=17&amp;SeqStart=170200000&amp;SeqEnd=172900000" TargetMode="External"/><Relationship Id="rId753" Type="http://schemas.openxmlformats.org/officeDocument/2006/relationships/hyperlink" Target="https://legislature.maine.gov/statutes/34-B/title34-Bsec7016.html" TargetMode="External"/><Relationship Id="rId1176" Type="http://schemas.openxmlformats.org/officeDocument/2006/relationships/hyperlink" Target="https://www.leg.state.nv.us/const/nvconst.html" TargetMode="External"/><Relationship Id="rId1383" Type="http://schemas.openxmlformats.org/officeDocument/2006/relationships/hyperlink" Target="https://www.ndlegis.gov/cencode/t16-1c07.pdf" TargetMode="External"/><Relationship Id="rId101" Type="http://schemas.openxmlformats.org/officeDocument/2006/relationships/hyperlink" Target="https://advance.lexis.com/api/document/collection/statutes-legislation/id/4WVG-2SY0-R03M-82DM-00008-00?cite=A.C.A.%20%C2%A7%2020-16-601&amp;context=1000516" TargetMode="External"/><Relationship Id="rId406" Type="http://schemas.openxmlformats.org/officeDocument/2006/relationships/hyperlink" Target="https://advance.lexis.com/documentpage/?pdmfid=1000516&amp;crid=a030308c-22c4-4ad8-bcf0-086f0f40c0b0&amp;config=00JAA1MDBlYzczZi1lYjFlLTQxMTgtYWE3OS02YTgyOGM2NWJlMDYKAFBvZENhdGFsb2feed0oM9qoQOMCSJFX5qkd&amp;pddocfullpath=%2Fshared%2Fdocument%2Fstatutes-legislation%2Furn%3AcontentItem%3A6348-FVW1-DYB7-W4KC-00008-00&amp;pdcontentcomponentid=234186&amp;pdteaserkey=sr0&amp;pditab=allpods&amp;ecomp=8s65kkk&amp;earg=sr0&amp;prid=4136d8f0-4a05-4a01-9bae-ee02301afb3f" TargetMode="External"/><Relationship Id="rId960" Type="http://schemas.openxmlformats.org/officeDocument/2006/relationships/hyperlink" Target="https://www.revisor.mn.gov/statutes/cite/145.925" TargetMode="External"/><Relationship Id="rId1036" Type="http://schemas.openxmlformats.org/officeDocument/2006/relationships/hyperlink" Target="https://advance.lexis.com/api/document/collection/statutes-legislation/id/8P6B-7Y92-8T6X-73X7-00008-00?cite=Miss.%20Code%20Ann.%20%C2%A7%2011-62-7&amp;context=1000516" TargetMode="External"/><Relationship Id="rId1243" Type="http://schemas.openxmlformats.org/officeDocument/2006/relationships/hyperlink" Target="https://lis.njleg.state.nj.us/nxt/gateway.dll/statutes%2F1%2F11136%2F14162" TargetMode="External"/><Relationship Id="rId1590" Type="http://schemas.openxmlformats.org/officeDocument/2006/relationships/hyperlink" Target="http://webserver.rilin.state.ri.us/Statutes/TITLE23/23-17/23-17-11.HTM" TargetMode="External"/><Relationship Id="rId1688" Type="http://schemas.openxmlformats.org/officeDocument/2006/relationships/hyperlink" Target="https://sdlegislature.gov/Statutes/Codified_Laws/2057123" TargetMode="External"/><Relationship Id="rId1895" Type="http://schemas.openxmlformats.org/officeDocument/2006/relationships/hyperlink" Target="https://law.lis.virginia.gov/vacode/22.1-271.2/" TargetMode="External"/><Relationship Id="rId613" Type="http://schemas.openxmlformats.org/officeDocument/2006/relationships/hyperlink" Target="https://www.legis.iowa.gov/docs/code/2022/232.69.pdf" TargetMode="External"/><Relationship Id="rId820" Type="http://schemas.openxmlformats.org/officeDocument/2006/relationships/hyperlink" Target="https://mgaleg.maryland.gov/mgawebsite/laws/StatuteText?article=gcr&amp;section=10-114&amp;enactments=false" TargetMode="External"/><Relationship Id="rId918" Type="http://schemas.openxmlformats.org/officeDocument/2006/relationships/hyperlink" Target="https://www.legislature.mi.gov/(S(jypyluaegz1lflw5ipaswrmu))/mileg.aspx?page=getObject&amp;objectName=mcl-333-20181" TargetMode="External"/><Relationship Id="rId1450" Type="http://schemas.openxmlformats.org/officeDocument/2006/relationships/hyperlink" Target="https://lawatlas.org/datasets/procedural-protections-in-reproductive-health-care-conscience-laws" TargetMode="External"/><Relationship Id="rId1548" Type="http://schemas.openxmlformats.org/officeDocument/2006/relationships/hyperlink" Target="https://www.ncsl.org/research/elections-and-campaigns/vopp-table-1-states-with-no-excuse-absentee-voting.aspx" TargetMode="External"/><Relationship Id="rId1755"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103" Type="http://schemas.openxmlformats.org/officeDocument/2006/relationships/hyperlink" Target="https://leg.mt.gov/bills/mca/title_0500/chapter_0200/part_0010/section_0110/0500-0200-0010-0110.html" TargetMode="External"/><Relationship Id="rId1310" Type="http://schemas.openxmlformats.org/officeDocument/2006/relationships/hyperlink" Target="https://regs.health.ny.gov/content/section-4059-admissiondischarge" TargetMode="External"/><Relationship Id="rId1408" Type="http://schemas.openxmlformats.org/officeDocument/2006/relationships/hyperlink" Target="https://codes.ohio.gov/ohio-revised-code/section-4731.91" TargetMode="External"/><Relationship Id="rId1962" Type="http://schemas.openxmlformats.org/officeDocument/2006/relationships/hyperlink" Target="https://lawatlas.org/datasets/procedural-protections-in-reproductive-health-care-conscience-laws" TargetMode="External"/><Relationship Id="rId47" Type="http://schemas.openxmlformats.org/officeDocument/2006/relationships/hyperlink" Target="http://www.akleg.gov/basis/statutes.asp" TargetMode="External"/><Relationship Id="rId1615" Type="http://schemas.openxmlformats.org/officeDocument/2006/relationships/hyperlink" Target="https://www.ride.ri.gov/" TargetMode="External"/><Relationship Id="rId1822" Type="http://schemas.openxmlformats.org/officeDocument/2006/relationships/hyperlink" Target="https://le.utah.gov/xcode/Title63G/Chapter20/63G-20-S102.html" TargetMode="External"/><Relationship Id="rId196" Type="http://schemas.openxmlformats.org/officeDocument/2006/relationships/hyperlink" Target="https://leginfo.legislature.ca.gov/faces/codes_displaySection.xhtml?sectionNum=733.&amp;lawCode=BPC" TargetMode="External"/><Relationship Id="rId2084"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263" Type="http://schemas.openxmlformats.org/officeDocument/2006/relationships/hyperlink" Target="https://www.cga.ct.gov/current/pub/chap_168.htm" TargetMode="External"/><Relationship Id="rId470" Type="http://schemas.openxmlformats.org/officeDocument/2006/relationships/hyperlink" Target="http://www.capitol.hawaii.gov/hrscurrent/Vol05_Ch0261-0319/HRS0302A/HRS_0302A-1156.htm" TargetMode="External"/><Relationship Id="rId123" Type="http://schemas.openxmlformats.org/officeDocument/2006/relationships/hyperlink" Target="https://advance.lexis.com/api/document/collection/statutes-legislation/id/4WVC-XWF0-R03N-H4TW-00008-00?cite=A.C.A.%20%C2%A7%203-3-203&amp;context=1000516" TargetMode="External"/><Relationship Id="rId330" Type="http://schemas.openxmlformats.org/officeDocument/2006/relationships/hyperlink" Target="http://www.leg.state.fl.us/statutes/index.cfm?App_mode=Display_Statute&amp;Search_String=&amp;URL=0300-0399/0381/Sections/0381.0051.html" TargetMode="External"/><Relationship Id="rId568" Type="http://schemas.openxmlformats.org/officeDocument/2006/relationships/hyperlink" Target="https://www.ilga.gov/legislation/ilcs/ilcs3.asp?ActID=2082&amp;ChapAct=745" TargetMode="External"/><Relationship Id="rId775" Type="http://schemas.openxmlformats.org/officeDocument/2006/relationships/hyperlink" Target="https://legislature.maine.gov/statutes/22/title22sec1591.html" TargetMode="External"/><Relationship Id="rId982" Type="http://schemas.openxmlformats.org/officeDocument/2006/relationships/hyperlink" Target="https://advance.lexis.com/api/document/collection/statutes-legislation/id/8P6B-83C2-D6RV-H09M-00008-00?cite=Miss.%20Code%20Ann.%20%C2%A7%2041-107-5&amp;context=1000516" TargetMode="External"/><Relationship Id="rId1198" Type="http://schemas.openxmlformats.org/officeDocument/2006/relationships/hyperlink" Target="http://www.gencourt.state.nh.us/rsa/html/XLIII/457/457-37.htm" TargetMode="External"/><Relationship Id="rId2011" Type="http://schemas.openxmlformats.org/officeDocument/2006/relationships/hyperlink" Target="https://code.wvlegislature.gov/16-2F-7/" TargetMode="External"/><Relationship Id="rId428" Type="http://schemas.openxmlformats.org/officeDocument/2006/relationships/hyperlink" Target="https://advance.lexis.com/api/document/collection/statutes-legislation/id/6348-FV61-DYB7-W18R-00008-00?cite=O.C.G.A.%20%C2%A7%2016-12-142&amp;context=1000516" TargetMode="External"/><Relationship Id="rId635" Type="http://schemas.openxmlformats.org/officeDocument/2006/relationships/hyperlink" Target="https://www.ksrevisor.org/statutes/chapters/ch65/065_004_0043.html" TargetMode="External"/><Relationship Id="rId842" Type="http://schemas.openxmlformats.org/officeDocument/2006/relationships/hyperlink" Target="https://mgaleg.maryland.gov/2012rs/chapters_noln/Ch_2_hb0438T.pdf" TargetMode="External"/><Relationship Id="rId1058" Type="http://schemas.openxmlformats.org/officeDocument/2006/relationships/hyperlink" Target="https://revisor.mo.gov/main/OneSection.aspx?section=167.031" TargetMode="External"/><Relationship Id="rId1265" Type="http://schemas.openxmlformats.org/officeDocument/2006/relationships/hyperlink" Target="https://nmonesource.com/nmos/nmsa/en/item/4384/index.do" TargetMode="External"/><Relationship Id="rId1472" Type="http://schemas.openxmlformats.org/officeDocument/2006/relationships/hyperlink" Target="https://www.oscn.net/applications/oscn/DeliverDocument.asp?CiteID=98168" TargetMode="External"/><Relationship Id="rId2109" Type="http://schemas.openxmlformats.org/officeDocument/2006/relationships/hyperlink" Target="https://advance.lexis.com/api/document/collection/statutes-legislation/id/56VF-H771-73WF-60FP-00008-00?cite=Wyo.%20Stat.%20%C2%A7%2042-5-101&amp;context=1000516" TargetMode="External"/><Relationship Id="rId702" Type="http://schemas.openxmlformats.org/officeDocument/2006/relationships/hyperlink" Target="https://apps.legislature.ky.gov/law/statutes/statute.aspx?id=30643" TargetMode="External"/><Relationship Id="rId1125" Type="http://schemas.openxmlformats.org/officeDocument/2006/relationships/hyperlink" Target="https://nebraskalegislature.gov/laws/statutes.php?statute=53-180.02" TargetMode="External"/><Relationship Id="rId1332" Type="http://schemas.openxmlformats.org/officeDocument/2006/relationships/hyperlink" Target="https://www.nysenate.gov/legislation/laws/EDN/3210" TargetMode="External"/><Relationship Id="rId1777" Type="http://schemas.openxmlformats.org/officeDocument/2006/relationships/hyperlink" Target="https://statutes.capitol.texas.gov/Docs/OC/htm/OC.103.htm" TargetMode="External"/><Relationship Id="rId1984" Type="http://schemas.openxmlformats.org/officeDocument/2006/relationships/hyperlink" Target="https://code.wvlegislature.gov/16-2F-7/" TargetMode="External"/><Relationship Id="rId69" Type="http://schemas.openxmlformats.org/officeDocument/2006/relationships/hyperlink" Target="https://www.azleg.gov/viewdocument/?docName=https://www.azleg.gov/ars/16/00541.htm" TargetMode="External"/><Relationship Id="rId1637" Type="http://schemas.openxmlformats.org/officeDocument/2006/relationships/hyperlink" Target="http://webserver.rilin.state.ri.us/Statutes/TITLE15/15-3/15-3-6.1.HTM" TargetMode="External"/><Relationship Id="rId1844" Type="http://schemas.openxmlformats.org/officeDocument/2006/relationships/hyperlink" Target="https://le.utah.gov/xcode/Title63G/Chapter20/63G-20-S301.html" TargetMode="External"/><Relationship Id="rId1704" Type="http://schemas.openxmlformats.org/officeDocument/2006/relationships/hyperlink" Target="https://sdlegislature.gov/Statutes/Codified_Laws/2057123" TargetMode="External"/><Relationship Id="rId285" Type="http://schemas.openxmlformats.org/officeDocument/2006/relationships/hyperlink" Target="https://delcode.delaware.gov/title24/c017/sc09/index.html" TargetMode="External"/><Relationship Id="rId1911" Type="http://schemas.openxmlformats.org/officeDocument/2006/relationships/hyperlink" Target="https://law.lis.virginia.gov/vacode/32.1-134/" TargetMode="External"/><Relationship Id="rId492" Type="http://schemas.openxmlformats.org/officeDocument/2006/relationships/hyperlink" Target="https://www.sde.idaho.gov/finance/shared/2018-2019/2018-2019-SDE-Attendance-and-Enrollment-Manual.pdf" TargetMode="External"/><Relationship Id="rId797" Type="http://schemas.openxmlformats.org/officeDocument/2006/relationships/hyperlink" Target="https://advance.lexis.com/api/document/collection/statutes-legislation/id/63NX-7CV1-F4GK-M431-00008-00?cite=Md.%20Election%20Law%20Code%20Ann.%20%C2%A7%209-304&amp;context=1000516" TargetMode="External"/><Relationship Id="rId145" Type="http://schemas.openxmlformats.org/officeDocument/2006/relationships/hyperlink" Target="https://advance.lexis.com/api/document/collection/statutes-legislation/id/4WVG-2SY0-R03M-82D0-00008-00?cite=A.C.A.%20%C2%A7%2020-16-304&amp;context=1000516" TargetMode="External"/><Relationship Id="rId352" Type="http://schemas.openxmlformats.org/officeDocument/2006/relationships/hyperlink" Target="http://www.leg.state.fl.us/statutes/index.cfm?App_mode=Display_Statute&amp;URL=0700-0799/0761/0761.html" TargetMode="External"/><Relationship Id="rId1287" Type="http://schemas.openxmlformats.org/officeDocument/2006/relationships/hyperlink" Target="https://nmonesource.com/nmos/nmsa/en/item/4384/index.do" TargetMode="External"/><Relationship Id="rId2033" Type="http://schemas.openxmlformats.org/officeDocument/2006/relationships/hyperlink" Target="https://docs.legis.wisconsin.gov/statutes/statutes/253/09/1" TargetMode="External"/><Relationship Id="rId212" Type="http://schemas.openxmlformats.org/officeDocument/2006/relationships/hyperlink" Target="https://advance.lexis.com/api/document/collection/statutes-legislation/id/61P5-WWD1-DYDC-J0YX-00008-00?cite=C.R.S.%2025.5-10-235&amp;context=1000516" TargetMode="External"/><Relationship Id="rId657" Type="http://schemas.openxmlformats.org/officeDocument/2006/relationships/hyperlink" Target="https://www.ksrevisor.org/statutes/chapters/ch65/065_004_0043.html" TargetMode="External"/><Relationship Id="rId864" Type="http://schemas.openxmlformats.org/officeDocument/2006/relationships/hyperlink" Target="https://malegislature.gov/Laws/GeneralLaws/PartIV/TitleI/Chapter272/Section21B" TargetMode="External"/><Relationship Id="rId1494" Type="http://schemas.openxmlformats.org/officeDocument/2006/relationships/hyperlink" Target="https://www.oscn.net/applications/oscn/DeliverDocument.asp?CiteID=98168" TargetMode="External"/><Relationship Id="rId1799" Type="http://schemas.openxmlformats.org/officeDocument/2006/relationships/hyperlink" Target="https://statutes.capitol.texas.gov/Docs/OC/htm/OC.103.htm" TargetMode="External"/><Relationship Id="rId2100" Type="http://schemas.openxmlformats.org/officeDocument/2006/relationships/hyperlink" Target="https://advance.lexis.com/api/document/collection/statutes-legislation/id/56VF-GYD1-73WF-6447-00008-00?cite=Wyo.%20Stat.%20%C2%A7%2022-9-102&amp;context=1000516" TargetMode="External"/><Relationship Id="rId517" Type="http://schemas.openxmlformats.org/officeDocument/2006/relationships/hyperlink" Target="https://www.ilga.gov/legislation/ilcs/ilcs3.asp?ActID=2082&amp;ChapterID=58" TargetMode="External"/><Relationship Id="rId724" Type="http://schemas.openxmlformats.org/officeDocument/2006/relationships/hyperlink" Target="https://legis.la.gov/Legis/Law.aspx?d=725125" TargetMode="External"/><Relationship Id="rId931" Type="http://schemas.openxmlformats.org/officeDocument/2006/relationships/hyperlink" Target="https://www.revisor.mn.gov/statutes/cite/145.414" TargetMode="External"/><Relationship Id="rId1147" Type="http://schemas.openxmlformats.org/officeDocument/2006/relationships/hyperlink" Target="https://www.leg.state.nv.us/nrs/nrs-632.html" TargetMode="External"/><Relationship Id="rId1354" Type="http://schemas.openxmlformats.org/officeDocument/2006/relationships/hyperlink" Target="https://www.nysenate.gov/legislation/laws/PBH/2164" TargetMode="External"/><Relationship Id="rId1561" Type="http://schemas.openxmlformats.org/officeDocument/2006/relationships/hyperlink" Target="https://www.pacodeandbulletin.gov/Display/pacode?file=/secure/pacode/data/016/chapter51/s51.41.html" TargetMode="External"/><Relationship Id="rId60" Type="http://schemas.openxmlformats.org/officeDocument/2006/relationships/hyperlink" Target="https://www.akleg.gov/basis/statutes.asp" TargetMode="External"/><Relationship Id="rId1007" Type="http://schemas.openxmlformats.org/officeDocument/2006/relationships/hyperlink" Target="https://advance.lexis.com/api/document/collection/statutes-legislation/id/8P6B-83B2-D6RV-H4DR-00008-00?cite=Miss.%20Code%20Ann.%20%C2%A7%2041-23-37&amp;context=1000516" TargetMode="External"/><Relationship Id="rId1214" Type="http://schemas.openxmlformats.org/officeDocument/2006/relationships/hyperlink" Target="https://lis.njleg.state.nj.us/nxt/gateway.dll/statutes%2F1%2F112%2F1926" TargetMode="External"/><Relationship Id="rId1421" Type="http://schemas.openxmlformats.org/officeDocument/2006/relationships/hyperlink" Target="https://codes.ohio.gov/ohio-revised-code/section-4743.10" TargetMode="External"/><Relationship Id="rId1659" Type="http://schemas.openxmlformats.org/officeDocument/2006/relationships/hyperlink" Target="https://www.scstatehouse.gov/code/t44c139.php" TargetMode="External"/><Relationship Id="rId1866" Type="http://schemas.openxmlformats.org/officeDocument/2006/relationships/hyperlink" Target="https://education.vermont.gov/" TargetMode="External"/><Relationship Id="rId1519" Type="http://schemas.openxmlformats.org/officeDocument/2006/relationships/hyperlink" Target="https://www.oregonlegislature.gov/bills_laws/ors/ors435.html" TargetMode="External"/><Relationship Id="rId1726" Type="http://schemas.openxmlformats.org/officeDocument/2006/relationships/hyperlink" Target="https://advance.lexis.com/api/document/collection/statutes-legislation/id/4X9B-PFK0-R03N-90S9-00008-00?cite=Tenn.%20Code%20Ann.%20%C2%A7%2068-34-104&amp;context=1000516" TargetMode="External"/><Relationship Id="rId1933" Type="http://schemas.openxmlformats.org/officeDocument/2006/relationships/hyperlink" Target="https://app.leg.wa.gov/RCW/default.aspx?cite=9.02.150" TargetMode="External"/><Relationship Id="rId18" Type="http://schemas.openxmlformats.org/officeDocument/2006/relationships/hyperlink" Target="https://alisondb.legislature.state.al.us/alison/codeofalabama/1975/28-1-5.htm" TargetMode="External"/><Relationship Id="rId167" Type="http://schemas.openxmlformats.org/officeDocument/2006/relationships/hyperlink" Target="https://leginfo.legislature.ca.gov/faces/codes_displaySection.xhtml?sectionNum=733.&amp;lawCode=BPC" TargetMode="External"/><Relationship Id="rId374" Type="http://schemas.openxmlformats.org/officeDocument/2006/relationships/hyperlink" Target="http://www.leg.state.fl.us/statutes/index.cfm?App_mode=Display_Statute&amp;Search_String=&amp;URL=0300-0399/0381/Sections/0381.0051.html" TargetMode="External"/><Relationship Id="rId581" Type="http://schemas.openxmlformats.org/officeDocument/2006/relationships/hyperlink" Target="http://iga.in.gov/legislative/laws/2020/ic/titles/016" TargetMode="External"/><Relationship Id="rId2055" Type="http://schemas.openxmlformats.org/officeDocument/2006/relationships/hyperlink" Target="https://docs.legis.wisconsin.gov/statutes/statutes/118/15/1/a" TargetMode="External"/><Relationship Id="rId234" Type="http://schemas.openxmlformats.org/officeDocument/2006/relationships/hyperlink" Target="https://advance.lexis.com/api/document/collection/statutes-legislation/id/61P5-WWD1-DYDC-J0YX-00008-00?cite=C.R.S.%2025.5-10-235&amp;context=1000516" TargetMode="External"/><Relationship Id="rId679" Type="http://schemas.openxmlformats.org/officeDocument/2006/relationships/hyperlink" Target="https://apps.legislature.ky.gov/law/statutes/statute.aspx?id=30643" TargetMode="External"/><Relationship Id="rId886" Type="http://schemas.openxmlformats.org/officeDocument/2006/relationships/hyperlink" Target="https://malegislature.gov/Laws/GeneralLaws/PartIV/TitleI/Chapter272/Section21B" TargetMode="External"/><Relationship Id="rId2" Type="http://schemas.openxmlformats.org/officeDocument/2006/relationships/hyperlink" Target="https://alisondb.legislature.state.al.us/alison/CodeOfAlabama/1975/22-21b-4.htm" TargetMode="External"/><Relationship Id="rId441" Type="http://schemas.openxmlformats.org/officeDocument/2006/relationships/hyperlink" Target="https://www.capitol.hawaii.gov/hrscurrent/Vol10_Ch0436-0474/HRS0453/HRS_0453-0016.htm" TargetMode="External"/><Relationship Id="rId539" Type="http://schemas.openxmlformats.org/officeDocument/2006/relationships/hyperlink" Target="https://www.ilga.gov/legislation/ilcs/ilcs4.asp?ActID=2086&amp;ChapterID=59&amp;SeqStart=900000&amp;SeqEnd=3000000" TargetMode="External"/><Relationship Id="rId746" Type="http://schemas.openxmlformats.org/officeDocument/2006/relationships/hyperlink" Target="https://legislature.maine.gov/statutes/22/title22sec1591.html" TargetMode="External"/><Relationship Id="rId1071" Type="http://schemas.openxmlformats.org/officeDocument/2006/relationships/hyperlink" Target="https://leg.mt.gov/bills/mca/title_0130/chapter_0130/part_0020/section_0010/0130-0130-0020-0010.html" TargetMode="External"/><Relationship Id="rId1169" Type="http://schemas.openxmlformats.org/officeDocument/2006/relationships/hyperlink" Target="https://www.leg.state.nv.us/nrs/nrs-632.html" TargetMode="External"/><Relationship Id="rId1376" Type="http://schemas.openxmlformats.org/officeDocument/2006/relationships/hyperlink" Target="https://www.ncleg.net/enactedlegislation/statutes/html/bysection/chapter_14/gs_14-45.1.html" TargetMode="External"/><Relationship Id="rId1583" Type="http://schemas.openxmlformats.org/officeDocument/2006/relationships/hyperlink" Target="https://www.pacodeandbulletin.gov/Display/pacode?file=/secure/pacode/data/016/chapter51/s51.41.html" TargetMode="External"/><Relationship Id="rId301" Type="http://schemas.openxmlformats.org/officeDocument/2006/relationships/hyperlink" Target="https://delcode.delaware.gov/title4/c009/index.html" TargetMode="External"/><Relationship Id="rId953" Type="http://schemas.openxmlformats.org/officeDocument/2006/relationships/hyperlink" Target="https://www.revisor.mn.gov/statutes/cite/145.414" TargetMode="External"/><Relationship Id="rId1029" Type="http://schemas.openxmlformats.org/officeDocument/2006/relationships/hyperlink" Target="https://advance.lexis.com/api/document/collection/statutes-legislation/id/8P6B-83C2-D6RV-H09N-00008-00?cite=Miss.%20Code%20Ann.%20%C2%A7%2041-107-7&amp;context=1000516" TargetMode="External"/><Relationship Id="rId1236" Type="http://schemas.openxmlformats.org/officeDocument/2006/relationships/hyperlink" Target="https://lis.njleg.state.nj.us/nxt/gateway.dll/statutes%2F1%2F112%2F1927" TargetMode="External"/><Relationship Id="rId1790" Type="http://schemas.openxmlformats.org/officeDocument/2006/relationships/hyperlink" Target="https://statutes.capitol.texas.gov/Docs/CP/htm/CP.110.htm" TargetMode="External"/><Relationship Id="rId1888" Type="http://schemas.openxmlformats.org/officeDocument/2006/relationships/hyperlink" Target="https://law.lis.virginia.gov/vacode/32.1-134/" TargetMode="External"/><Relationship Id="rId82" Type="http://schemas.openxmlformats.org/officeDocument/2006/relationships/hyperlink" Target="https://www.azleg.gov/viewdocument/?docName=https://www.azleg.gov/ars/15/00873.htm" TargetMode="External"/><Relationship Id="rId606" Type="http://schemas.openxmlformats.org/officeDocument/2006/relationships/hyperlink" Target="https://www.legis.iowa.gov/docs/code/2021/146.2.pdf" TargetMode="External"/><Relationship Id="rId813" Type="http://schemas.openxmlformats.org/officeDocument/2006/relationships/hyperlink" Target="https://mgaleg.maryland.gov/2012rs/chapters_noln/Ch_2_hb0438T.pdf" TargetMode="External"/><Relationship Id="rId1443" Type="http://schemas.openxmlformats.org/officeDocument/2006/relationships/hyperlink" Target="https://lawatlas.org/datasets/procedural-protections-in-reproductive-health-care-conscience-laws" TargetMode="External"/><Relationship Id="rId1650" Type="http://schemas.openxmlformats.org/officeDocument/2006/relationships/hyperlink" Target="https://www.scstatehouse.gov/code/t44c041.php" TargetMode="External"/><Relationship Id="rId1748" Type="http://schemas.openxmlformats.org/officeDocument/2006/relationships/hyperlink" Target="https://advance.lexis.com/api/document/collection/statutes-legislation/id/50J2-V4R0-R03M-S463-00008-00?cite=Tenn.%20Code%20Ann.%20%C2%A7%2039-15-204&amp;context=1000516" TargetMode="External"/><Relationship Id="rId1303" Type="http://schemas.openxmlformats.org/officeDocument/2006/relationships/hyperlink" Target="https://nmonesource.com/nmos/nmsa/en/item/4365/index.do" TargetMode="External"/><Relationship Id="rId1510" Type="http://schemas.openxmlformats.org/officeDocument/2006/relationships/hyperlink" Target="https://www.oregonlegislature.gov/bills_laws/ors/ors435.html" TargetMode="External"/><Relationship Id="rId1955" Type="http://schemas.openxmlformats.org/officeDocument/2006/relationships/hyperlink" Target="https://lawatlas.org/datasets/procedural-protections-in-reproductive-health-care-conscience-laws" TargetMode="External"/><Relationship Id="rId1608" Type="http://schemas.openxmlformats.org/officeDocument/2006/relationships/hyperlink" Target="http://webserver.rilin.state.ri.us/Statutes/TITLE15/15-3/15-3-6.1.HTM" TargetMode="External"/><Relationship Id="rId1815" Type="http://schemas.openxmlformats.org/officeDocument/2006/relationships/hyperlink" Target="https://le.utah.gov/xcode/Title76/Chapter7/76-7-S306.html" TargetMode="External"/><Relationship Id="rId189" Type="http://schemas.openxmlformats.org/officeDocument/2006/relationships/hyperlink" Target="https://leginfo.legislature.ca.gov/faces/codes_displayText.xhtml?lawCode=HSC&amp;division=106.&amp;title=&amp;part=2.&amp;chapter=2.&amp;article=2." TargetMode="External"/><Relationship Id="rId396" Type="http://schemas.openxmlformats.org/officeDocument/2006/relationships/hyperlink" Target="https://advance.lexis.com/documentpage/?pdmfid=1000516&amp;crid=04517115-0b75-48e0-b2bf-be520650fab6&amp;nodeid=ABFABCAAH&amp;nodepath=%2FROOT%2FABF%2FABFABC%2FABFABCAAH&amp;level=3&amp;haschildren=&amp;populated=false&amp;title=%C2%A7+31-20-6.+Exemptions+from+requirements+of+chapter&amp;config=00JAA1MDBlYzczZi1lYjFlLTQxMTgtYWE3OS02YTgyOGM2NWJlMDYKAFBvZENhdGFsb2feed0oM9qoQOMCSJFX5qkd&amp;pddocfullpath=%2Fshared%2Fdocument%2Fstatutes-legislation%2Furn%3AcontentItem%3A6338-9NF1-FFFC-B33Y-00008-00&amp;ecomp=_g1_kkk&amp;prid=0385294b-e8b4-431a-96d9-caf513a48101" TargetMode="External"/><Relationship Id="rId2077" Type="http://schemas.openxmlformats.org/officeDocument/2006/relationships/hyperlink" Target="https://docs.legis.wisconsin.gov/statutes/statutes/111/II/36?view=section" TargetMode="External"/><Relationship Id="rId256" Type="http://schemas.openxmlformats.org/officeDocument/2006/relationships/hyperlink" Target="https://www.cga.ct.gov/current/pub/chap_815e.htm" TargetMode="External"/><Relationship Id="rId463" Type="http://schemas.openxmlformats.org/officeDocument/2006/relationships/hyperlink" Target="https://www.capitol.hawaii.gov/hrscurrent/Vol09_Ch0431-0435H/HRS0431/HRS_0431-0010A-0116_0007.htm" TargetMode="External"/><Relationship Id="rId670" Type="http://schemas.openxmlformats.org/officeDocument/2006/relationships/hyperlink" Target="https://apps.legislature.ky.gov/law/statutes/statute.aspx?id=30643" TargetMode="External"/><Relationship Id="rId1093" Type="http://schemas.openxmlformats.org/officeDocument/2006/relationships/hyperlink" Target="https://leg.mt.gov/bills/mca/title_0200/chapter_0050/part_0010/section_0050/0200-0050-0010-0050.html" TargetMode="External"/><Relationship Id="rId116" Type="http://schemas.openxmlformats.org/officeDocument/2006/relationships/hyperlink" Target="https://advance.lexis.com/api/document/collection/statutes-legislation/id/62B4-FC90-R03K-P2KJ-00008-00?cite=A.C.A.%20%C2%A7%2017-80-504&amp;context=1000516" TargetMode="External"/><Relationship Id="rId323" Type="http://schemas.openxmlformats.org/officeDocument/2006/relationships/hyperlink" Target="http://www.leg.state.fl.us/statutes/index.cfm?App_mode=Display_Statute&amp;Search_String=&amp;URL=0300-0399/0390/Sections/0390.0111.html" TargetMode="External"/><Relationship Id="rId530" Type="http://schemas.openxmlformats.org/officeDocument/2006/relationships/hyperlink" Target="https://www.ilga.gov/legislation/ilcs/ilcs3.asp?ActID=2082&amp;ChapterID=58" TargetMode="External"/><Relationship Id="rId768" Type="http://schemas.openxmlformats.org/officeDocument/2006/relationships/hyperlink" Target="https://legislature.maine.gov/statutes/28-A/title28-Asec2081.html" TargetMode="External"/><Relationship Id="rId975" Type="http://schemas.openxmlformats.org/officeDocument/2006/relationships/hyperlink" Target="https://advance.lexis.com/api/document/collection/statutes-legislation/id/8P6B-83C2-D6RV-H09M-00008-00?cite=Miss.%20Code%20Ann.%20%C2%A7%2041-107-5&amp;context=1000516" TargetMode="External"/><Relationship Id="rId1160" Type="http://schemas.openxmlformats.org/officeDocument/2006/relationships/hyperlink" Target="https://doe.nv.gov/" TargetMode="External"/><Relationship Id="rId1398" Type="http://schemas.openxmlformats.org/officeDocument/2006/relationships/hyperlink" Target="https://ndlegis.gov/cencode/t23c16.pdf" TargetMode="External"/><Relationship Id="rId2004" Type="http://schemas.openxmlformats.org/officeDocument/2006/relationships/hyperlink" Target="https://code.wvlegislature.gov/16-3-4/" TargetMode="External"/><Relationship Id="rId628" Type="http://schemas.openxmlformats.org/officeDocument/2006/relationships/hyperlink" Target="https://www.legis.iowa.gov/docs/code/139A.8.pdf" TargetMode="External"/><Relationship Id="rId835" Type="http://schemas.openxmlformats.org/officeDocument/2006/relationships/hyperlink" Target="https://advance.lexis.com/api/document/collection/statutes-legislation/id/63NX-7CT1-JGPY-X472-00008-00?cite=Md.%20HEALTH-GENERAL%20Code%20Ann.%20%C2%A7%2020-214&amp;context=1000516" TargetMode="External"/><Relationship Id="rId1258" Type="http://schemas.openxmlformats.org/officeDocument/2006/relationships/hyperlink" Target="https://nmonesource.com/nmos/nmsa/en/item/4384/index.do" TargetMode="External"/><Relationship Id="rId1465" Type="http://schemas.openxmlformats.org/officeDocument/2006/relationships/hyperlink" Target="https://codes.ohio.gov/ohio-revised-code/section-4743.10" TargetMode="External"/><Relationship Id="rId1672" Type="http://schemas.openxmlformats.org/officeDocument/2006/relationships/hyperlink" Target="https://www.scstatehouse.gov/code/t44c041.php" TargetMode="External"/><Relationship Id="rId1020" Type="http://schemas.openxmlformats.org/officeDocument/2006/relationships/hyperlink" Target="https://advance.lexis.com/api/document/collection/statutes-legislation/id/8P6B-83C2-D6RV-H09M-00008-00?cite=Miss.%20Code%20Ann.%20%C2%A7%2041-107-5&amp;context=1000516" TargetMode="External"/><Relationship Id="rId1118" Type="http://schemas.openxmlformats.org/officeDocument/2006/relationships/hyperlink" Target="https://nebraskalegislature.gov/laws/statutes.php?statute=28-337" TargetMode="External"/><Relationship Id="rId1325" Type="http://schemas.openxmlformats.org/officeDocument/2006/relationships/hyperlink" Target="https://www.nysenate.gov/legislation/laws/DOM/10-B" TargetMode="External"/><Relationship Id="rId1532" Type="http://schemas.openxmlformats.org/officeDocument/2006/relationships/hyperlink" Target="https://www.oregonlegislature.gov/bills_laws/ors/ors435.html" TargetMode="External"/><Relationship Id="rId1977" Type="http://schemas.openxmlformats.org/officeDocument/2006/relationships/hyperlink" Target="https://app.leg.wa.gov/RCW/default.aspx?cite=28A.210.090" TargetMode="External"/><Relationship Id="rId902" Type="http://schemas.openxmlformats.org/officeDocument/2006/relationships/hyperlink" Target="https://www.legislature.mi.gov/(S(jypyluaegz1lflw5ipaswrmu))/mileg.aspx?page=getObject&amp;objectName=mcl-333-20181" TargetMode="External"/><Relationship Id="rId1837" Type="http://schemas.openxmlformats.org/officeDocument/2006/relationships/hyperlink" Target="https://le.utah.gov/xcode/Title76/Chapter7/76-7-S306.html" TargetMode="External"/><Relationship Id="rId31" Type="http://schemas.openxmlformats.org/officeDocument/2006/relationships/hyperlink" Target="https://alisondb.legislature.state.al.us/alison/CodeOfAlabama/1975/22-21b-4.htm" TargetMode="External"/><Relationship Id="rId2099" Type="http://schemas.openxmlformats.org/officeDocument/2006/relationships/hyperlink" Target="https://edu.wyoming.gov/" TargetMode="External"/><Relationship Id="rId180" Type="http://schemas.openxmlformats.org/officeDocument/2006/relationships/hyperlink" Target="https://www.cde.ca.gov/ls/ai/sb/sarbhandbook.asp" TargetMode="External"/><Relationship Id="rId278" Type="http://schemas.openxmlformats.org/officeDocument/2006/relationships/hyperlink" Target="https://www.cga.ct.gov/current/pub/chap_815e.htm" TargetMode="External"/><Relationship Id="rId1904" Type="http://schemas.openxmlformats.org/officeDocument/2006/relationships/hyperlink" Target="https://law.lis.virginia.gov/vacode/18.2-75/" TargetMode="External"/><Relationship Id="rId485" Type="http://schemas.openxmlformats.org/officeDocument/2006/relationships/hyperlink" Target="https://legislature.idaho.gov/statutesrules/idstat/Title39/T39CH39/SECT39-3915/" TargetMode="External"/><Relationship Id="rId692" Type="http://schemas.openxmlformats.org/officeDocument/2006/relationships/hyperlink" Target="https://education.ky.gov/districts/enrol/Documents/2022-23%20Pupil%20Attendance%20Manual%20Final%208%2030%2022.pdf" TargetMode="External"/><Relationship Id="rId138" Type="http://schemas.openxmlformats.org/officeDocument/2006/relationships/hyperlink" Target="https://advance.lexis.com/api/document/collection/statutes-legislation/id/4WVG-2SY0-R03M-82DM-00008-00?cite=A.C.A.%20%C2%A7%2020-16-601&amp;context=1000516" TargetMode="External"/><Relationship Id="rId345" Type="http://schemas.openxmlformats.org/officeDocument/2006/relationships/hyperlink" Target="http://www.leg.state.fl.us/Statutes/index.cfm?App_mode=Display_Statute&amp;Search_String=&amp;URL=0700-0799/0761/Sections/0761.061.html" TargetMode="External"/><Relationship Id="rId552" Type="http://schemas.openxmlformats.org/officeDocument/2006/relationships/hyperlink" Target="https://www.ilga.gov/legislation/ilcs/ilcs3.asp?ActID=2082&amp;ChapterID=58" TargetMode="External"/><Relationship Id="rId997" Type="http://schemas.openxmlformats.org/officeDocument/2006/relationships/hyperlink" Target="https://advance.lexis.com/api/document/collection/statutes-legislation/id/8P6B-7Y92-8T6X-73X6-00008-00?cite=Miss.%20Code%20Ann.%20%C2%A7%2011-62-5&amp;context=1000516" TargetMode="External"/><Relationship Id="rId1182" Type="http://schemas.openxmlformats.org/officeDocument/2006/relationships/hyperlink" Target="http://www.gencourt.state.nh.us/rsa/html/XLIII/457/457-37.htm" TargetMode="External"/><Relationship Id="rId2026" Type="http://schemas.openxmlformats.org/officeDocument/2006/relationships/hyperlink" Target="https://code.wvlegislature.gov/16-2B-4/" TargetMode="External"/><Relationship Id="rId205" Type="http://schemas.openxmlformats.org/officeDocument/2006/relationships/hyperlink" Target="https://advance.lexis.com/api/document/collection/statutes-legislation/id/61P5-WPB1-DYDC-J25D-00008-00?cite=C.R.S.%201-5-401&amp;context=1000516" TargetMode="External"/><Relationship Id="rId412" Type="http://schemas.openxmlformats.org/officeDocument/2006/relationships/hyperlink" Target="https://advance.lexis.com/api/document/collection/statutes-legislation/id/6348-FW71-DYB7-W2XK-00008-00?cite=O.C.G.A.%20%C2%A7%2021-2-380&amp;context=1000516" TargetMode="External"/><Relationship Id="rId857" Type="http://schemas.openxmlformats.org/officeDocument/2006/relationships/hyperlink" Target="https://malegislature.gov/Laws/GeneralLaws/PartIV/TitleI/Chapter272/Section21B" TargetMode="External"/><Relationship Id="rId1042" Type="http://schemas.openxmlformats.org/officeDocument/2006/relationships/hyperlink" Target="https://revisor.mo.gov/main/OneSection.aspx?section=115.277" TargetMode="External"/><Relationship Id="rId1487" Type="http://schemas.openxmlformats.org/officeDocument/2006/relationships/hyperlink" Target="https://www.oscn.net/applications/oscn/DeliverDocument.asp?CiteID=104672" TargetMode="External"/><Relationship Id="rId1694" Type="http://schemas.openxmlformats.org/officeDocument/2006/relationships/hyperlink" Target="https://sdlegislature.gov/Statutes/Codified_Laws/2042038" TargetMode="External"/><Relationship Id="rId717" Type="http://schemas.openxmlformats.org/officeDocument/2006/relationships/hyperlink" Target="http://legis.la.gov/legis/Law.aspx?p=y&amp;d=964987" TargetMode="External"/><Relationship Id="rId924" Type="http://schemas.openxmlformats.org/officeDocument/2006/relationships/hyperlink" Target="http://www.legislature.mi.gov/(S(dmqeakwo1sdlgzyvsshdga1i))/mileg.aspx?page=getObject&amp;objectName=mcl-333-9215&amp;highlight=9208" TargetMode="External"/><Relationship Id="rId1347" Type="http://schemas.openxmlformats.org/officeDocument/2006/relationships/hyperlink" Target="https://www.nysenate.gov/legislation/laws/ISC/3221" TargetMode="External"/><Relationship Id="rId1554" Type="http://schemas.openxmlformats.org/officeDocument/2006/relationships/hyperlink" Target="https://www.pacodeandbulletin.gov/Display/pacode?file=/secure/pacode/data/016/chapter51/s51.42.html&amp;d=reduce" TargetMode="External"/><Relationship Id="rId1761"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999" Type="http://schemas.openxmlformats.org/officeDocument/2006/relationships/hyperlink" Target="https://code.wvlegislature.gov/16-2B-4/" TargetMode="External"/><Relationship Id="rId53" Type="http://schemas.openxmlformats.org/officeDocument/2006/relationships/hyperlink" Target="https://www.akleg.gov/basis/statutes.asp" TargetMode="External"/><Relationship Id="rId1207" Type="http://schemas.openxmlformats.org/officeDocument/2006/relationships/hyperlink" Target="https://lis.njleg.state.nj.us/nxt/gateway.dll/statutes%2F1%2F112%2F1926" TargetMode="External"/><Relationship Id="rId1414" Type="http://schemas.openxmlformats.org/officeDocument/2006/relationships/hyperlink" Target="https://codes.ohio.gov/ohio-revised-code/section-4731.91" TargetMode="External"/><Relationship Id="rId1621" Type="http://schemas.openxmlformats.org/officeDocument/2006/relationships/hyperlink" Target="http://webserver.rilin.state.ri.us/Statutes/TITLE23/23-17/23-17-11.HTM" TargetMode="External"/><Relationship Id="rId1859" Type="http://schemas.openxmlformats.org/officeDocument/2006/relationships/hyperlink" Target="https://legislature.vermont.gov/statutes/section/33/049/04913" TargetMode="External"/><Relationship Id="rId1719" Type="http://schemas.openxmlformats.org/officeDocument/2006/relationships/hyperlink" Target="https://advance.lexis.com/api/document/collection/statutes-legislation/id/4X9B-PFK0-R03N-90S9-00008-00?cite=Tenn.%20Code%20Ann.%20%C2%A7%2068-34-104&amp;context=1000516" TargetMode="External"/><Relationship Id="rId1926" Type="http://schemas.openxmlformats.org/officeDocument/2006/relationships/hyperlink" Target="https://app.leg.wa.gov/RCW/default.aspx?cite=9.02.150" TargetMode="External"/><Relationship Id="rId2090" Type="http://schemas.openxmlformats.org/officeDocument/2006/relationships/hyperlink" Target="https://advance.lexis.com/api/document/collection/statutes-legislation/id/56VF-H771-73WF-60FP-00008-00?cite=Wyo.%20Stat.%20%C2%A7%2042-5-101&amp;context=1000516" TargetMode="External"/><Relationship Id="rId367" Type="http://schemas.openxmlformats.org/officeDocument/2006/relationships/hyperlink" Target="http://www.leg.state.fl.us/statutes/index.cfm?App_mode=Display_Statute&amp;Search_String=&amp;URL=0300-0399/0381/Sections/0381.0051.html" TargetMode="External"/><Relationship Id="rId574" Type="http://schemas.openxmlformats.org/officeDocument/2006/relationships/hyperlink" Target="https://www.ilga.gov/legislation/ilcs/ilcs4.asp?ActID=2086&amp;ChapterID=59&amp;SeqStart=900000&amp;SeqEnd=3000000" TargetMode="External"/><Relationship Id="rId2048" Type="http://schemas.openxmlformats.org/officeDocument/2006/relationships/hyperlink" Target="https://docs.legis.wisconsin.gov/statutes/statutes/253/075" TargetMode="External"/><Relationship Id="rId227" Type="http://schemas.openxmlformats.org/officeDocument/2006/relationships/hyperlink" Target="https://www.sos.state.co.us/CCR/DisplayRule.do?action=ruleinfo&amp;ruleId=3012&amp;deptID=4&amp;agencyID=109&amp;deptName=300&amp;agencyName=301%20Colorado%20State%20Board%20of%20Education&amp;seriesNum=1%20CCR%20301-78" TargetMode="External"/><Relationship Id="rId781" Type="http://schemas.openxmlformats.org/officeDocument/2006/relationships/hyperlink" Target="https://legislature.maine.gov/statutes/22/title22sec1591.html" TargetMode="External"/><Relationship Id="rId879" Type="http://schemas.openxmlformats.org/officeDocument/2006/relationships/hyperlink" Target="https://malegislature.gov/Laws/GeneralLaws/PartIV/TitleI/Chapter272/Section21B" TargetMode="External"/><Relationship Id="rId434" Type="http://schemas.openxmlformats.org/officeDocument/2006/relationships/hyperlink" Target="https://www.capitol.hawaii.gov/hrscurrent/Vol01_Ch0001-0042F/HRS0011/HRS_0011-0101.htm" TargetMode="External"/><Relationship Id="rId641" Type="http://schemas.openxmlformats.org/officeDocument/2006/relationships/hyperlink" Target="http://www.kslegislature.org/li/b2021_22/statute/065_000_0000_chapter/065_004_0000_article/065_004_0047_section/065_004_0047_k/" TargetMode="External"/><Relationship Id="rId739" Type="http://schemas.openxmlformats.org/officeDocument/2006/relationships/hyperlink" Target="https://legislature.maine.gov/legis/statutes/21-A/title21-Asec751.html" TargetMode="External"/><Relationship Id="rId1064" Type="http://schemas.openxmlformats.org/officeDocument/2006/relationships/hyperlink" Target="https://www.revisor.mo.gov/main/OneSection.aspx?section=197.032" TargetMode="External"/><Relationship Id="rId1271" Type="http://schemas.openxmlformats.org/officeDocument/2006/relationships/hyperlink" Target="https://nmonesource.com/nmos/nmsa/en/item/4438/index.do" TargetMode="External"/><Relationship Id="rId1369" Type="http://schemas.openxmlformats.org/officeDocument/2006/relationships/hyperlink" Target="https://www.ncleg.net/enactedlegislation/statutes/html/bysection/chapter_115c/gs_115c-379.html" TargetMode="External"/><Relationship Id="rId1576" Type="http://schemas.openxmlformats.org/officeDocument/2006/relationships/hyperlink" Target="https://www.pacodeandbulletin.gov/Display/pacode?file=/secure/pacode/data/016/chapter51/s51.33.html" TargetMode="External"/><Relationship Id="rId501" Type="http://schemas.openxmlformats.org/officeDocument/2006/relationships/hyperlink" Target="https://legislature.idaho.gov/statutesrules/idstat/Title18/T18CH6/SECT18-611/" TargetMode="External"/><Relationship Id="rId946" Type="http://schemas.openxmlformats.org/officeDocument/2006/relationships/hyperlink" Target="https://www.revisor.mn.gov/statutes/cite/340A.503" TargetMode="External"/><Relationship Id="rId1131" Type="http://schemas.openxmlformats.org/officeDocument/2006/relationships/hyperlink" Target="https://nebraskalegislature.gov/laws/statutes.php?statute=32-938" TargetMode="External"/><Relationship Id="rId1229" Type="http://schemas.openxmlformats.org/officeDocument/2006/relationships/hyperlink" Target="https://lis.njleg.state.nj.us/nxt/gateway.dll/statutes%2F1%2F19990%2F20960" TargetMode="External"/><Relationship Id="rId1783" Type="http://schemas.openxmlformats.org/officeDocument/2006/relationships/hyperlink" Target="https://statutes.capitol.texas.gov/Docs/FA/htm/FA.2.htm" TargetMode="External"/><Relationship Id="rId1990" Type="http://schemas.openxmlformats.org/officeDocument/2006/relationships/hyperlink" Target="https://code.wvlegislature.gov/16-11-1/" TargetMode="External"/><Relationship Id="rId75" Type="http://schemas.openxmlformats.org/officeDocument/2006/relationships/hyperlink" Target="https://www.azleg.gov/viewdocument/?docName=https://www.azleg.gov/ars/36/02154.htm" TargetMode="External"/><Relationship Id="rId806" Type="http://schemas.openxmlformats.org/officeDocument/2006/relationships/hyperlink" Target="https://advance.lexis.com/api/document/collection/statutes-legislation/id/63NX-7CT1-JGPY-X472-00008-00?cite=Md.%20HEALTH-GENERAL%20Code%20Ann.%20%C2%A7%2020-214&amp;context=1000516" TargetMode="External"/><Relationship Id="rId1436" Type="http://schemas.openxmlformats.org/officeDocument/2006/relationships/hyperlink" Target="https://codes.ohio.gov/ohio-revised-code/section-4731.91" TargetMode="External"/><Relationship Id="rId1643" Type="http://schemas.openxmlformats.org/officeDocument/2006/relationships/hyperlink" Target="https://www.scstatehouse.gov/code/t44c139.php" TargetMode="External"/><Relationship Id="rId1850" Type="http://schemas.openxmlformats.org/officeDocument/2006/relationships/hyperlink" Target="https://legislature.vermont.gov/statutes/section/17/051/02537a" TargetMode="External"/><Relationship Id="rId1503" Type="http://schemas.openxmlformats.org/officeDocument/2006/relationships/hyperlink" Target="https://www.oscn.net/applications/oscn/DeliverDocument.asp?CiteID=476108" TargetMode="External"/><Relationship Id="rId1710" Type="http://schemas.openxmlformats.org/officeDocument/2006/relationships/hyperlink" Target="https://advance.lexis.com/api/document/collection/statutes-legislation/id/50J2-V4R0-R03M-S463-00008-00?cite=Tenn.%20Code%20Ann.%20%C2%A7%2039-15-204&amp;context=1000516" TargetMode="External"/><Relationship Id="rId1948" Type="http://schemas.openxmlformats.org/officeDocument/2006/relationships/hyperlink" Target="https://app.leg.wa.gov/rcw/default.aspx?cite=28a.225&amp;full=true&amp;pdf=true/" TargetMode="External"/><Relationship Id="rId291" Type="http://schemas.openxmlformats.org/officeDocument/2006/relationships/hyperlink" Target="https://delcode.delaware.gov/title24/c017/sc09/index.html" TargetMode="External"/><Relationship Id="rId1808" Type="http://schemas.openxmlformats.org/officeDocument/2006/relationships/hyperlink" Target="https://statutes.capitol.texas.gov/Docs/FA/htm/FA.2.htm" TargetMode="External"/><Relationship Id="rId151" Type="http://schemas.openxmlformats.org/officeDocument/2006/relationships/hyperlink" Target="https://advance.lexis.com/documentpage/?pdmfid=1000516&amp;crid=31b8ed52-18c4-4b96-ae8c-c7b4bfb1c2ba&amp;nodeid=AARAADAACAAGAAD&amp;nodepath=%2FROOT%2FAAR%2FAARAAD%2FAARAADAAC%2FAARAADAACAAG%2FAARAADAACAAGAAD&amp;level=5&amp;haschildren=&amp;populated=false&amp;title=17-80-503.+Definitions.&amp;config=00JAA2ZjZiM2VhNS0wNTVlLTQ3NzUtYjQzYy0yYWZmODJiODRmMDYKAFBvZENhdGFsb2fXiYCnsel0plIgqpYkw9PK&amp;pddocfullpath=%2Fshared%2Fdocument%2Fstatutes-legislation%2Furn%3AcontentItem%3A62B4-FC90-R03K-P2KH-00008-00&amp;ecomp=8gf5kkk&amp;prid=e4a3d0d1-3cbe-44b3-99fe-c8f3ca5860f6" TargetMode="External"/><Relationship Id="rId389" Type="http://schemas.openxmlformats.org/officeDocument/2006/relationships/hyperlink" Target="https://advance.lexis.com/api/document/collection/statutes-legislation/id/6348-FV61-DYB7-W18R-00008-00?cite=O.C.G.A.%20%C2%A7%2016-12-142&amp;context=1000516" TargetMode="External"/><Relationship Id="rId596" Type="http://schemas.openxmlformats.org/officeDocument/2006/relationships/hyperlink" Target="http://iga.in.gov/legislative/laws/2020/ic/titles/016" TargetMode="External"/><Relationship Id="rId249" Type="http://schemas.openxmlformats.org/officeDocument/2006/relationships/hyperlink" Target="https://portal.ct.gov/-/media/sots/regulations/Title_19/013dpdf.pdf" TargetMode="External"/><Relationship Id="rId456" Type="http://schemas.openxmlformats.org/officeDocument/2006/relationships/hyperlink" Target="https://www.capitol.hawaii.gov/hrscurrent/Vol10_Ch0436-0474/HRS0453/HRS_0453-0016.htm" TargetMode="External"/><Relationship Id="rId663" Type="http://schemas.openxmlformats.org/officeDocument/2006/relationships/hyperlink" Target="https://www.ksrevisor.org/statutes/chapters/ch65/065_004_0046.html" TargetMode="External"/><Relationship Id="rId870" Type="http://schemas.openxmlformats.org/officeDocument/2006/relationships/hyperlink" Target="https://malegislature.gov/Laws/GeneralLaws/PartI/TitleXX/Chapter138/Section34" TargetMode="External"/><Relationship Id="rId1086" Type="http://schemas.openxmlformats.org/officeDocument/2006/relationships/hyperlink" Target="https://leg.mt.gov/bills/mca/title_0490/chapter_0020/part_0030/section_0030/0490-0020-0030-0030.html" TargetMode="External"/><Relationship Id="rId1293" Type="http://schemas.openxmlformats.org/officeDocument/2006/relationships/hyperlink" Target="https://nmonesource.com/nmos/nmsa/en/item/4384/index.do" TargetMode="External"/><Relationship Id="rId109" Type="http://schemas.openxmlformats.org/officeDocument/2006/relationships/hyperlink" Target="https://advance.lexis.com/api/document/collection/statutes-legislation/id/62B4-FC90-R03K-P2KJ-00008-00?cite=A.C.A.%20%C2%A7%2017-80-504&amp;context=1000516" TargetMode="External"/><Relationship Id="rId316" Type="http://schemas.openxmlformats.org/officeDocument/2006/relationships/hyperlink" Target="https://delcode.delaware.gov/title13/c001/sc01/" TargetMode="External"/><Relationship Id="rId523" Type="http://schemas.openxmlformats.org/officeDocument/2006/relationships/hyperlink" Target="https://www.ilga.gov/legislation/ilcs/ilcs3.asp?ActID=2082&amp;ChapterID=58" TargetMode="External"/><Relationship Id="rId968" Type="http://schemas.openxmlformats.org/officeDocument/2006/relationships/hyperlink" Target="https://www.revisor.mn.gov/statutes/cite/517.09" TargetMode="External"/><Relationship Id="rId1153" Type="http://schemas.openxmlformats.org/officeDocument/2006/relationships/hyperlink" Target="https://www.leg.state.nv.us/const/nvconst.html" TargetMode="External"/><Relationship Id="rId1598" Type="http://schemas.openxmlformats.org/officeDocument/2006/relationships/hyperlink" Target="http://webserver.rilin.state.ri.us/Statutes/TITLE23/23-17/23-17-11.HTM" TargetMode="External"/><Relationship Id="rId97" Type="http://schemas.openxmlformats.org/officeDocument/2006/relationships/hyperlink" Target="https://www.azleg.gov/viewdocument/?docName=https://www.azleg.gov/ars/15/00873.htm" TargetMode="External"/><Relationship Id="rId730" Type="http://schemas.openxmlformats.org/officeDocument/2006/relationships/hyperlink" Target="http://legis.la.gov/legis/Law.aspx?d=964987" TargetMode="External"/><Relationship Id="rId828" Type="http://schemas.openxmlformats.org/officeDocument/2006/relationships/hyperlink" Target="https://advance.lexis.com/api/document/collection/statutes-legislation/id/63NX-7CT1-JGPY-X472-00008-00?cite=Md.%20HEALTH-GENERAL%20Code%20Ann.%20%C2%A7%2020-214&amp;context=1000516" TargetMode="External"/><Relationship Id="rId1013" Type="http://schemas.openxmlformats.org/officeDocument/2006/relationships/hyperlink" Target="https://advance.lexis.com/api/document/collection/statutes-legislation/id/8P6B-83C2-D6RV-H09M-00008-00?cite=Miss.%20Code%20Ann.%20%C2%A7%2041-107-5&amp;context=1000516" TargetMode="External"/><Relationship Id="rId1360" Type="http://schemas.openxmlformats.org/officeDocument/2006/relationships/hyperlink" Target="https://www.ncleg.net/enactedlegislation/statutes/html/bysection/chapter_14/gs_14-45.1.html" TargetMode="External"/><Relationship Id="rId1458" Type="http://schemas.openxmlformats.org/officeDocument/2006/relationships/hyperlink" Target="https://lawatlas.org/datasets/procedural-protections-in-reproductive-health-care-conscience-laws" TargetMode="External"/><Relationship Id="rId1665" Type="http://schemas.openxmlformats.org/officeDocument/2006/relationships/hyperlink" Target="https://www.scstatehouse.gov/code/t63c019.php" TargetMode="External"/><Relationship Id="rId1872" Type="http://schemas.openxmlformats.org/officeDocument/2006/relationships/hyperlink" Target="https://legislature.vermont.gov/statutes/section/09/139/04502" TargetMode="External"/><Relationship Id="rId1220" Type="http://schemas.openxmlformats.org/officeDocument/2006/relationships/hyperlink" Target="https://lis.njleg.state.nj.us/nxt/gateway.dll/statutes%2F1%2F11136%2F14162" TargetMode="External"/><Relationship Id="rId1318"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525" Type="http://schemas.openxmlformats.org/officeDocument/2006/relationships/hyperlink" Target="https://www.oregonlegislature.gov/bills_laws/ors/ors471.html" TargetMode="External"/><Relationship Id="rId1732" Type="http://schemas.openxmlformats.org/officeDocument/2006/relationships/hyperlink" Target="https://advance.lexis.com/api/document/collection/statutes-legislation/id/4X9B-PFK0-R03N-90S9-00008-00?cite=Tenn.%20Code%20Ann.%20%C2%A7%2068-34-104&amp;context=1000516" TargetMode="External"/><Relationship Id="rId24" Type="http://schemas.openxmlformats.org/officeDocument/2006/relationships/hyperlink" Target="https://alisondb.legislature.state.al.us/alison/CodeOfAlabama/1975/16-28-13.htm" TargetMode="External"/><Relationship Id="rId173" Type="http://schemas.openxmlformats.org/officeDocument/2006/relationships/hyperlink" Target="https://leginfo.legislature.ca.gov/faces/codes_displayText.xhtml?lawCode=FAM&amp;division=3.&amp;title=&amp;part=3.&amp;chapter=1.&amp;article=" TargetMode="External"/><Relationship Id="rId380" Type="http://schemas.openxmlformats.org/officeDocument/2006/relationships/hyperlink" Target="http://www.leg.state.fl.us/Statutes/index.cfm?App_mode=Display_Statute&amp;Search_String=&amp;URL=0700-0799/0761/Sections/0761.061.html" TargetMode="External"/><Relationship Id="rId2061" Type="http://schemas.openxmlformats.org/officeDocument/2006/relationships/hyperlink" Target="https://docs.legis.wisconsin.gov/statutes/statutes/253/09/1" TargetMode="External"/><Relationship Id="rId240" Type="http://schemas.openxmlformats.org/officeDocument/2006/relationships/hyperlink" Target="https://advance.lexis.com/api/document/collection/statutes-legislation/id/630C-HWH3-GXJ9-34DC-00008-00?cite=C.R.S.%2025-6-102&amp;context=1000516" TargetMode="External"/><Relationship Id="rId478" Type="http://schemas.openxmlformats.org/officeDocument/2006/relationships/hyperlink" Target="https://legislature.idaho.gov/statutesrules/idstat/Title18/T18CH6/SECT18-611/" TargetMode="External"/><Relationship Id="rId685" Type="http://schemas.openxmlformats.org/officeDocument/2006/relationships/hyperlink" Target="https://apps.legislature.ky.gov/law/statutes/statute.aspx?id=30643" TargetMode="External"/><Relationship Id="rId892" Type="http://schemas.openxmlformats.org/officeDocument/2006/relationships/hyperlink" Target="https://malegislature.gov/Laws/GeneralLaws/PartIV/TitleI/Chapter272/Section21B" TargetMode="External"/><Relationship Id="rId100" Type="http://schemas.openxmlformats.org/officeDocument/2006/relationships/hyperlink" Target="https://advance.lexis.com/api/document/collection/statutes-legislation/id/4WVG-2SY0-R03M-82DM-00008-00?cite=A.C.A.%20%C2%A7%2020-16-601&amp;context=1000516" TargetMode="External"/><Relationship Id="rId338" Type="http://schemas.openxmlformats.org/officeDocument/2006/relationships/hyperlink" Target="http://www.leg.state.fl.us/statutes/index.cfm?App_mode=Display_Statute&amp;Search_String=&amp;URL=0300-0399/0381/Sections/0381.0051.html" TargetMode="External"/><Relationship Id="rId545" Type="http://schemas.openxmlformats.org/officeDocument/2006/relationships/hyperlink" Target="https://www.ilga.gov/legislation/ilcs/ilcs4.asp?DocName=010500050HArt%2E+26&amp;ActID=1005&amp;ChapterID=17&amp;SeqStart=170200000&amp;SeqEnd=172900000" TargetMode="External"/><Relationship Id="rId752" Type="http://schemas.openxmlformats.org/officeDocument/2006/relationships/hyperlink" Target="https://legislature.maine.gov/statutes/34-B/title34-Bsec7016.html" TargetMode="External"/><Relationship Id="rId1175" Type="http://schemas.openxmlformats.org/officeDocument/2006/relationships/hyperlink" Target="https://www.leg.state.nv.us/const/nvconst.html" TargetMode="External"/><Relationship Id="rId1382" Type="http://schemas.openxmlformats.org/officeDocument/2006/relationships/hyperlink" Target="https://www.ncleg.net/EnactedLegislation/Statutes/HTML/BySection/Chapter_130A/GS_130A-157.html" TargetMode="External"/><Relationship Id="rId2019" Type="http://schemas.openxmlformats.org/officeDocument/2006/relationships/hyperlink" Target="https://code.wvlegislature.gov/16-11-1/" TargetMode="External"/><Relationship Id="rId405" Type="http://schemas.openxmlformats.org/officeDocument/2006/relationships/hyperlink" Target="https://advance.lexis.com/api/document/collection/statutes-legislation/id/6348-FXD1-DYB7-W15M-00008-00?cite=O.C.G.A.%20%C2%A7%2033-24-59.6&amp;context=1000516" TargetMode="External"/><Relationship Id="rId612" Type="http://schemas.openxmlformats.org/officeDocument/2006/relationships/hyperlink" Target="https://www.legis.iowa.gov/docs/code/514C.19.pdf" TargetMode="External"/><Relationship Id="rId1035" Type="http://schemas.openxmlformats.org/officeDocument/2006/relationships/hyperlink" Target="https://advance.lexis.com/api/document/collection/statutes-legislation/id/8P6B-7Y92-8T6X-73X6-00008-00?cite=Miss.%20Code%20Ann.%20%C2%A7%2011-62-5&amp;context=1000516" TargetMode="External"/><Relationship Id="rId1242" Type="http://schemas.openxmlformats.org/officeDocument/2006/relationships/hyperlink" Target="https://lis.njleg.state.nj.us/nxt/gateway.dll/statutes%2F1%2F112%2F1927" TargetMode="External"/><Relationship Id="rId1687" Type="http://schemas.openxmlformats.org/officeDocument/2006/relationships/hyperlink" Target="https://sdlegislature.gov/Statutes/Codified_Laws/2057123" TargetMode="External"/><Relationship Id="rId1894" Type="http://schemas.openxmlformats.org/officeDocument/2006/relationships/hyperlink" Target="https://law.lis.virginia.gov/vacode/57-2.02/" TargetMode="External"/><Relationship Id="rId917" Type="http://schemas.openxmlformats.org/officeDocument/2006/relationships/hyperlink" Target="https://www.legislature.mi.gov/(S(jypyluaegz1lflw5ipaswrmu))/mileg.aspx?page=getObject&amp;objectName=mcl-333-20181" TargetMode="External"/><Relationship Id="rId1102" Type="http://schemas.openxmlformats.org/officeDocument/2006/relationships/hyperlink" Target="https://leg.mt.gov/bills/mca/title_0500/chapter_0200/part_0010/section_0110/0500-0200-0010-0110.html" TargetMode="External"/><Relationship Id="rId1547" Type="http://schemas.openxmlformats.org/officeDocument/2006/relationships/hyperlink" Target="https://www.legis.state.pa.us/cfdocs/legis/LI/consCheck.cfm?txtType=HTM&amp;ttl=25&amp;div=0&amp;chpt=33&amp;sctn=2&amp;subsctn=0" TargetMode="External"/><Relationship Id="rId1754" Type="http://schemas.openxmlformats.org/officeDocument/2006/relationships/hyperlink" Target="https://advance.lexis.com/api/document/collection/statutes-legislation/id/4X9B-PFK0-R03N-90S9-00008-00?cite=Tenn.%20Code%20Ann.%20%C2%A7%2068-34-104&amp;context=1000516" TargetMode="External"/><Relationship Id="rId1961" Type="http://schemas.openxmlformats.org/officeDocument/2006/relationships/hyperlink" Target="https://app.leg.wa.gov/RCW/default.aspx?cite=9.02.150" TargetMode="External"/><Relationship Id="rId46" Type="http://schemas.openxmlformats.org/officeDocument/2006/relationships/hyperlink" Target="http://www.akleg.gov/basis/statutes.asp" TargetMode="External"/><Relationship Id="rId1407" Type="http://schemas.openxmlformats.org/officeDocument/2006/relationships/hyperlink" Target="https://codes.ohio.gov/ohio-revised-code/section-4743.10" TargetMode="External"/><Relationship Id="rId1614" Type="http://schemas.openxmlformats.org/officeDocument/2006/relationships/hyperlink" Target="http://webserver.rilegislature.gov/Statutes/TITLE16/16-19/16-19-1.htm" TargetMode="External"/><Relationship Id="rId1821" Type="http://schemas.openxmlformats.org/officeDocument/2006/relationships/hyperlink" Target="https://le.utah.gov/xcode/Title63G/Chapter20/63G-20-S301.html" TargetMode="External"/><Relationship Id="rId195" Type="http://schemas.openxmlformats.org/officeDocument/2006/relationships/hyperlink" Target="https://leginfo.legislature.ca.gov/faces/codes_displaySection.xhtml?sectionNum=733.&amp;lawCode=BPC" TargetMode="External"/><Relationship Id="rId1919" Type="http://schemas.openxmlformats.org/officeDocument/2006/relationships/hyperlink" Target="https://app.leg.wa.gov/RCW/default.aspx?cite=9.02.150" TargetMode="External"/><Relationship Id="rId2083"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262" Type="http://schemas.openxmlformats.org/officeDocument/2006/relationships/hyperlink" Target="https://cga.ct.gov/2021/ACT/PA/PDF/2021PA-00006-R00HB-06423-PA.PDF" TargetMode="External"/><Relationship Id="rId567" Type="http://schemas.openxmlformats.org/officeDocument/2006/relationships/hyperlink" Target="https://www.ilga.gov/legislation/ilcs/ilcs3.asp?ActID=2082&amp;ChapterID=58" TargetMode="External"/><Relationship Id="rId1197" Type="http://schemas.openxmlformats.org/officeDocument/2006/relationships/hyperlink" Target="http://www.gencourt.state.nh.us/rsa/html/xxxvii/420-a/420-a-mrg.htm" TargetMode="External"/><Relationship Id="rId122" Type="http://schemas.openxmlformats.org/officeDocument/2006/relationships/hyperlink" Target="https://advance.lexis.com/api/document/collection/statutes-legislation/id/4WM1-WKG0-R03M-R4XP-00008-00?cite=A.C.A.%20%C2%A7%203-3-202&amp;context=1000516" TargetMode="External"/><Relationship Id="rId774" Type="http://schemas.openxmlformats.org/officeDocument/2006/relationships/hyperlink" Target="https://legislature.maine.gov/legis/statutes/21-A/title21-Asec751.html" TargetMode="External"/><Relationship Id="rId981" Type="http://schemas.openxmlformats.org/officeDocument/2006/relationships/hyperlink" Target="https://advance.lexis.com/api/document/collection/statutes-legislation/id/8P6B-83C2-D6RV-H09M-00008-00?cite=Miss.%20Code%20Ann.%20%C2%A7%2041-107-5&amp;context=1000516" TargetMode="External"/><Relationship Id="rId1057" Type="http://schemas.openxmlformats.org/officeDocument/2006/relationships/hyperlink" Target="https://dese.mo.gov/governmental-affairs/freqaskques/Attendance" TargetMode="External"/><Relationship Id="rId2010" Type="http://schemas.openxmlformats.org/officeDocument/2006/relationships/hyperlink" Target="https://code.wvlegislature.gov/16-2F-7/" TargetMode="External"/><Relationship Id="rId427" Type="http://schemas.openxmlformats.org/officeDocument/2006/relationships/hyperlink" Target="https://advance.lexis.com/api/document/collection/statutes-legislation/id/6348-FV61-DYB7-W18R-00008-00?cite=O.C.G.A.%20%C2%A7%2016-12-142&amp;context=1000516" TargetMode="External"/><Relationship Id="rId634" Type="http://schemas.openxmlformats.org/officeDocument/2006/relationships/hyperlink" Target="https://www.ksrevisor.org/statutes/chapters/ch65/065_004_0043.html" TargetMode="External"/><Relationship Id="rId841" Type="http://schemas.openxmlformats.org/officeDocument/2006/relationships/hyperlink" Target="https://mgaleg.maryland.gov/2012rs/chapters_noln/Ch_2_hb0438T.pdf" TargetMode="External"/><Relationship Id="rId1264" Type="http://schemas.openxmlformats.org/officeDocument/2006/relationships/hyperlink" Target="https://lawatlas.org/datasets/procedural-protections-in-reproductive-health-care-conscience-laws" TargetMode="External"/><Relationship Id="rId1471" Type="http://schemas.openxmlformats.org/officeDocument/2006/relationships/hyperlink" Target="https://www.oscn.net/applications/oscn/DeliverDocument.asp?CiteID=98168" TargetMode="External"/><Relationship Id="rId1569" Type="http://schemas.openxmlformats.org/officeDocument/2006/relationships/hyperlink" Target="https://www.pacodeandbulletin.gov/Display/pacode?file=/secure/pacode/data/022/chapter11/s11.21.html&amp;d=" TargetMode="External"/><Relationship Id="rId2108" Type="http://schemas.openxmlformats.org/officeDocument/2006/relationships/hyperlink" Target="https://advance.lexis.com/api/document/collection/statutes-legislation/id/56VF-H771-73WF-60FP-00008-00?cite=Wyo.%20Stat.%20%C2%A7%2042-5-101&amp;context=1000516" TargetMode="External"/><Relationship Id="rId701" Type="http://schemas.openxmlformats.org/officeDocument/2006/relationships/hyperlink" Target="https://apps.legislature.ky.gov/law/statutes/statute.aspx?id=30643" TargetMode="External"/><Relationship Id="rId939" Type="http://schemas.openxmlformats.org/officeDocument/2006/relationships/hyperlink" Target="https://www.revisor.mn.gov/statutes/cite/517.09" TargetMode="External"/><Relationship Id="rId1124" Type="http://schemas.openxmlformats.org/officeDocument/2006/relationships/hyperlink" Target="https://nebraskalegislature.gov/laws/statutes.php?statute=53-168.06" TargetMode="External"/><Relationship Id="rId1331" Type="http://schemas.openxmlformats.org/officeDocument/2006/relationships/hyperlink" Target="https://www.nysenate.gov/legislation/laws/EDN/3210" TargetMode="External"/><Relationship Id="rId1776" Type="http://schemas.openxmlformats.org/officeDocument/2006/relationships/hyperlink" Target="https://statutes.capitol.texas.gov/Docs/OC/htm/OC.103.htm" TargetMode="External"/><Relationship Id="rId1983" Type="http://schemas.openxmlformats.org/officeDocument/2006/relationships/hyperlink" Target="https://code.wvlegislature.gov/16-2F-7/" TargetMode="External"/><Relationship Id="rId68" Type="http://schemas.openxmlformats.org/officeDocument/2006/relationships/hyperlink" Target="http://www.akleg.gov/basis/aac.asp" TargetMode="External"/><Relationship Id="rId1429" Type="http://schemas.openxmlformats.org/officeDocument/2006/relationships/hyperlink" Target="https://codes.ohio.gov/ohio-revised-code/section-4301.69" TargetMode="External"/><Relationship Id="rId1636" Type="http://schemas.openxmlformats.org/officeDocument/2006/relationships/hyperlink" Target="http://webserver.rilin.state.ri.us/Statutes/TITLE15/15-3/15-3-6.1.HTM" TargetMode="External"/><Relationship Id="rId1843" Type="http://schemas.openxmlformats.org/officeDocument/2006/relationships/hyperlink" Target="https://le.utah.gov/xcode/Title63G/Chapter20/63G-20-S301.html" TargetMode="External"/><Relationship Id="rId1703" Type="http://schemas.openxmlformats.org/officeDocument/2006/relationships/hyperlink" Target="https://sdlegislature.gov/Statutes/Codified_Laws/2057123" TargetMode="External"/><Relationship Id="rId1910" Type="http://schemas.openxmlformats.org/officeDocument/2006/relationships/hyperlink" Target="https://law.lis.virginia.gov/vacode/32.1-134/" TargetMode="External"/><Relationship Id="rId284" Type="http://schemas.openxmlformats.org/officeDocument/2006/relationships/hyperlink" Target="https://delcode.delaware.gov/constitution/constitution.pdf" TargetMode="External"/><Relationship Id="rId491" Type="http://schemas.openxmlformats.org/officeDocument/2006/relationships/hyperlink" Target="https://legislature.idaho.gov/statutesrules/idstat/Title33/T33CH2/SECT33-204/" TargetMode="External"/><Relationship Id="rId144" Type="http://schemas.openxmlformats.org/officeDocument/2006/relationships/hyperlink" Target="https://advance.lexis.com/api/document/collection/statutes-legislation/id/62B4-FC90-R03K-P2KJ-00008-00?cite=A.C.A.%20%C2%A7%2017-80-504&amp;context=1000516" TargetMode="External"/><Relationship Id="rId589" Type="http://schemas.openxmlformats.org/officeDocument/2006/relationships/hyperlink" Target="http://iga.in.gov/legislative/laws/2020/ic/titles/021" TargetMode="External"/><Relationship Id="rId796" Type="http://schemas.openxmlformats.org/officeDocument/2006/relationships/hyperlink" Target="https://legislature.maine.gov/statutes/20-A/title20-Asec6355.html" TargetMode="External"/><Relationship Id="rId351" Type="http://schemas.openxmlformats.org/officeDocument/2006/relationships/hyperlink" Target="http://www.leg.state.fl.us/statutes/index.cfm?App_mode=Display_Statute&amp;Search_String=&amp;URL=0500-0599/0562/Sections/0562.111.html" TargetMode="External"/><Relationship Id="rId449" Type="http://schemas.openxmlformats.org/officeDocument/2006/relationships/hyperlink" Target="https://www.capitol.hawaii.gov/hrscurrent/Vol07_Ch0346-0398/HRS0350/HRS_0350-0001_0001.htm" TargetMode="External"/><Relationship Id="rId656" Type="http://schemas.openxmlformats.org/officeDocument/2006/relationships/hyperlink" Target="https://www.ksrevisor.org/statutes/chapters/ch65/065_004_0044.html" TargetMode="External"/><Relationship Id="rId863" Type="http://schemas.openxmlformats.org/officeDocument/2006/relationships/hyperlink" Target="https://malegislature.gov/Laws/GeneralLaws/PartIV/TitleI/Chapter272/Section21B" TargetMode="External"/><Relationship Id="rId1079" Type="http://schemas.openxmlformats.org/officeDocument/2006/relationships/hyperlink" Target="https://leg.mt.gov/bills/mca/title_0500/chapter_0050/part_0050/section_0030/0500-0050-0050-0030.html" TargetMode="External"/><Relationship Id="rId1286" Type="http://schemas.openxmlformats.org/officeDocument/2006/relationships/hyperlink" Target="https://lawatlas.org/datasets/procedural-protections-in-reproductive-health-care-conscience-laws" TargetMode="External"/><Relationship Id="rId1493" Type="http://schemas.openxmlformats.org/officeDocument/2006/relationships/hyperlink" Target="https://www.oscn.net/applications/oscn/DeliverDocument.asp?CiteID=98168" TargetMode="External"/><Relationship Id="rId2032" Type="http://schemas.openxmlformats.org/officeDocument/2006/relationships/hyperlink" Target="https://docs.legis.wisconsin.gov/statutes/statutes/253/09/1" TargetMode="External"/><Relationship Id="rId211" Type="http://schemas.openxmlformats.org/officeDocument/2006/relationships/hyperlink" Target="https://advance.lexis.com/api/document/collection/statutes-legislation/id/61P5-WWD1-DYDC-J0YX-00008-00?cite=C.R.S.%2025.5-10-235&amp;context=1000516" TargetMode="External"/><Relationship Id="rId309" Type="http://schemas.openxmlformats.org/officeDocument/2006/relationships/hyperlink" Target="https://delcode.delaware.gov/title24/c017/sc09/index.html" TargetMode="External"/><Relationship Id="rId516" Type="http://schemas.openxmlformats.org/officeDocument/2006/relationships/hyperlink" Target="https://www.ilga.gov/legislation/ilcs/ilcs3.asp?ActID=2082&amp;ChapterID=58" TargetMode="External"/><Relationship Id="rId1146" Type="http://schemas.openxmlformats.org/officeDocument/2006/relationships/hyperlink" Target="https://www.leg.state.nv.us/nrs/nrs-632.html" TargetMode="External"/><Relationship Id="rId1798" Type="http://schemas.openxmlformats.org/officeDocument/2006/relationships/hyperlink" Target="https://statutes.capitol.texas.gov/Docs/OC/htm/OC.103.htm" TargetMode="External"/><Relationship Id="rId723" Type="http://schemas.openxmlformats.org/officeDocument/2006/relationships/hyperlink" Target="https://legis.la.gov/Legis/Law.aspx?d=78725" TargetMode="External"/><Relationship Id="rId930" Type="http://schemas.openxmlformats.org/officeDocument/2006/relationships/hyperlink" Target="https://www.revisor.mn.gov/statutes/cite/145.414" TargetMode="External"/><Relationship Id="rId1006" Type="http://schemas.openxmlformats.org/officeDocument/2006/relationships/hyperlink" Target="https://advance.lexis.com/api/document/collection/statutes-legislation/id/8P6B-7Y92-8T6X-73X2-00008-00?cite=Miss.%20Code%20Ann.%20%C2%A7%2011-61-1&amp;context=1000516" TargetMode="External"/><Relationship Id="rId1353" Type="http://schemas.openxmlformats.org/officeDocument/2006/relationships/hyperlink" Target="https://www.nysenate.gov/legislation/laws/DOM/10-B" TargetMode="External"/><Relationship Id="rId1560" Type="http://schemas.openxmlformats.org/officeDocument/2006/relationships/hyperlink" Target="https://www.pacodeandbulletin.gov/Display/pacode?file=/secure/pacode/data/016/chapter51/s51.41.html&amp;d=reduce" TargetMode="External"/><Relationship Id="rId1658" Type="http://schemas.openxmlformats.org/officeDocument/2006/relationships/hyperlink" Target="https://www.scstatehouse.gov/code/t44c139.php" TargetMode="External"/><Relationship Id="rId1865" Type="http://schemas.openxmlformats.org/officeDocument/2006/relationships/hyperlink" Target="https://legislature.vermont.gov/statutes/section/16/025/01123" TargetMode="External"/><Relationship Id="rId1213" Type="http://schemas.openxmlformats.org/officeDocument/2006/relationships/hyperlink" Target="https://lis.njleg.state.nj.us/nxt/gateway.dll/statutes%2F1%2F112%2F1925" TargetMode="External"/><Relationship Id="rId1420" Type="http://schemas.openxmlformats.org/officeDocument/2006/relationships/hyperlink" Target="https://codes.ohio.gov/ohio-revised-code/section-4743.10" TargetMode="External"/><Relationship Id="rId1518" Type="http://schemas.openxmlformats.org/officeDocument/2006/relationships/hyperlink" Target="https://www.oregonlegislature.gov/bills_laws/ors/ors435.html" TargetMode="External"/><Relationship Id="rId1725" Type="http://schemas.openxmlformats.org/officeDocument/2006/relationships/hyperlink" Target="https://advance.lexis.com/documentpage/?pdmfid=1000516&amp;crid=f99e2d43-5846-4d59-803c-9af53c9e080c&amp;nodeid=ACPAABAAYAAE&amp;nodepath=/ROOT/ACP/ACPAAB/ACPAABAAY/ACPAABAAYAAE&amp;level=4&amp;haschildren=&amp;populated=false&amp;title=68-34-104.%20Contraceptives%20%e2%80%94%20Availability%20%e2%80%94%20Information%20%e2%80%94%20Religious%20belief.&amp;config=025054JABlOTJjNmIyNi0wYjI0LTRjZGEtYWE5ZC0zNGFhOWNhMjFlNDgKAFBvZENhdGFsb2cDFQ14bX2GfyBTaI9WcPX5&amp;pddocfullpath=/shared/document/statutes-legislation/urn:contentItem:4X9B-PFK0-R03N-90S9-00008-00&amp;ecomp=_g1_kkk&amp;prid=bd6e19a0-6deb-4de4-b938-997a922ffd82" TargetMode="External"/><Relationship Id="rId1932" Type="http://schemas.openxmlformats.org/officeDocument/2006/relationships/hyperlink" Target="https://lawatlas.org/datasets/procedural-protections-in-reproductive-health-care-conscience-laws" TargetMode="External"/><Relationship Id="rId17" Type="http://schemas.openxmlformats.org/officeDocument/2006/relationships/hyperlink" Target="https://alisondb.legislature.state.al.us/alison/CodeOfAlabama/1975/26-14-3.htm" TargetMode="External"/><Relationship Id="rId166" Type="http://schemas.openxmlformats.org/officeDocument/2006/relationships/hyperlink" Target="https://leginfo.legislature.ca.gov/faces/codes_displaySection.xhtml?sectionNum=733.&amp;lawCode=BPC" TargetMode="External"/><Relationship Id="rId373" Type="http://schemas.openxmlformats.org/officeDocument/2006/relationships/hyperlink" Target="http://www.leg.state.fl.us/statutes/index.cfm?App_mode=Display_Statute&amp;Search_String=&amp;URL=0300-0399/0381/Sections/0381.0051.html" TargetMode="External"/><Relationship Id="rId580" Type="http://schemas.openxmlformats.org/officeDocument/2006/relationships/hyperlink" Target="http://iga.in.gov/legislative/laws/2020/ic/titles/016" TargetMode="External"/><Relationship Id="rId2054" Type="http://schemas.openxmlformats.org/officeDocument/2006/relationships/hyperlink" Target="https://docs.legis.wisconsin.gov/document/statutes/125.07(4)(b)" TargetMode="External"/><Relationship Id="rId1" Type="http://schemas.openxmlformats.org/officeDocument/2006/relationships/hyperlink" Target="https://alisondb.legislature.state.al.us/alison/CodeOfAlabama/1975/17-11-3.htm" TargetMode="External"/><Relationship Id="rId233" Type="http://schemas.openxmlformats.org/officeDocument/2006/relationships/hyperlink" Target="https://advance.lexis.com/api/document/collection/statutes-legislation/id/61P5-WWD1-DYDC-J0YX-00008-00?cite=C.R.S.%2025.5-10-235&amp;context=1000516" TargetMode="External"/><Relationship Id="rId440" Type="http://schemas.openxmlformats.org/officeDocument/2006/relationships/hyperlink" Target="https://www.capitol.hawaii.gov/hrscurrent/Vol10_Ch0436-0474/HRS0453/HRS_0453-0016.htm" TargetMode="External"/><Relationship Id="rId678" Type="http://schemas.openxmlformats.org/officeDocument/2006/relationships/hyperlink" Target="https://apps.legislature.ky.gov/law/statutes/statute.aspx?id=30643" TargetMode="External"/><Relationship Id="rId885" Type="http://schemas.openxmlformats.org/officeDocument/2006/relationships/hyperlink" Target="https://malegislature.gov/Laws/GeneralLaws/PartI/TitleXVI/Chapter112/Section12I" TargetMode="External"/><Relationship Id="rId1070" Type="http://schemas.openxmlformats.org/officeDocument/2006/relationships/hyperlink" Target="https://revisor.mo.gov/main/OneSection.aspx?section=167.181" TargetMode="External"/><Relationship Id="rId300" Type="http://schemas.openxmlformats.org/officeDocument/2006/relationships/hyperlink" Target="https://delcode.delaware.gov/title4/c009/index.html" TargetMode="External"/><Relationship Id="rId538" Type="http://schemas.openxmlformats.org/officeDocument/2006/relationships/hyperlink" Target="https://www.ilga.gov/legislation/ilcs/ilcs4.asp?ActID=2086&amp;ChapterID=59&amp;SeqStart=900000&amp;SeqEnd=3000000" TargetMode="External"/><Relationship Id="rId745" Type="http://schemas.openxmlformats.org/officeDocument/2006/relationships/hyperlink" Target="https://legislature.maine.gov/statutes/22/title22sec1591.html" TargetMode="External"/><Relationship Id="rId952" Type="http://schemas.openxmlformats.org/officeDocument/2006/relationships/hyperlink" Target="https://www.revisor.mn.gov/statutes/cite/203B.02" TargetMode="External"/><Relationship Id="rId1168" Type="http://schemas.openxmlformats.org/officeDocument/2006/relationships/hyperlink" Target="https://www.leg.state.nv.us/nrs/nrs-632.html" TargetMode="External"/><Relationship Id="rId1375" Type="http://schemas.openxmlformats.org/officeDocument/2006/relationships/hyperlink" Target="https://www.ncleg.net/enactedlegislation/statutes/html/bysection/chapter_14/gs_14-45.1.html" TargetMode="External"/><Relationship Id="rId1582" Type="http://schemas.openxmlformats.org/officeDocument/2006/relationships/hyperlink" Target="https://www.pacodeandbulletin.gov/Display/pacode?file=/secure/pacode/data/016/chapter51/s51.41.html" TargetMode="External"/><Relationship Id="rId81" Type="http://schemas.openxmlformats.org/officeDocument/2006/relationships/hyperlink" Target="https://www.azleg.gov/ars/41/01493-01.htm" TargetMode="External"/><Relationship Id="rId605" Type="http://schemas.openxmlformats.org/officeDocument/2006/relationships/hyperlink" Target="https://www.legis.iowa.gov/docs/code/146.1.pdf" TargetMode="External"/><Relationship Id="rId812" Type="http://schemas.openxmlformats.org/officeDocument/2006/relationships/hyperlink" Target="https://advance.lexis.com/api/document/collection/statutes-legislation/id/63NX-7CY1-JJK6-S3PF-00008-00?cite=Md.%20INSURANCE%20Code%20Ann.%20%C2%A7%2015-826&amp;context=1000516" TargetMode="External"/><Relationship Id="rId1028" Type="http://schemas.openxmlformats.org/officeDocument/2006/relationships/hyperlink" Target="https://advance.lexis.com/api/document/collection/statutes-legislation/id/8P6B-83C2-D6RV-H09N-00008-00?cite=Miss.%20Code%20Ann.%20%C2%A7%2041-107-7&amp;context=1000516" TargetMode="External"/><Relationship Id="rId1235" Type="http://schemas.openxmlformats.org/officeDocument/2006/relationships/hyperlink" Target="https://lis.njleg.state.nj.us/nxt/gateway.dll/statutes%2F1%2F112%2F1927" TargetMode="External"/><Relationship Id="rId1442" Type="http://schemas.openxmlformats.org/officeDocument/2006/relationships/hyperlink" Target="https://codes.ohio.gov/ohio-revised-code/section-4743.10" TargetMode="External"/><Relationship Id="rId1887" Type="http://schemas.openxmlformats.org/officeDocument/2006/relationships/hyperlink" Target="https://law.lis.virginia.gov/vacode/32.1-134/" TargetMode="External"/><Relationship Id="rId1302" Type="http://schemas.openxmlformats.org/officeDocument/2006/relationships/hyperlink" Target="https://nmonesource.com/nmos/nmsa/en/item/4438/index.do" TargetMode="External"/><Relationship Id="rId1747" Type="http://schemas.openxmlformats.org/officeDocument/2006/relationships/hyperlink" Target="https://advance.lexis.com/api/document/collection/statutes-legislation/id/50J2-V4R0-R03M-S463-00008-00?cite=Tenn.%20Code%20Ann.%20%C2%A7%2039-15-204&amp;context=1000516" TargetMode="External"/><Relationship Id="rId1954" Type="http://schemas.openxmlformats.org/officeDocument/2006/relationships/hyperlink" Target="https://app.leg.wa.gov/RCW/default.aspx?cite=9.02.150" TargetMode="External"/><Relationship Id="rId39" Type="http://schemas.openxmlformats.org/officeDocument/2006/relationships/hyperlink" Target="https://alisondb.legislature.state.al.us/alison/CodeOfAlabama/1975/22-21b-4.htm" TargetMode="External"/><Relationship Id="rId1607" Type="http://schemas.openxmlformats.org/officeDocument/2006/relationships/hyperlink" Target="http://webserver.rilin.state.ri.us/Statutes/TITLE15/15-3/15-3-6.1.HTM" TargetMode="External"/><Relationship Id="rId1814" Type="http://schemas.openxmlformats.org/officeDocument/2006/relationships/hyperlink" Target="https://le.utah.gov/xcode/Title76/Chapter7/76-7-S306.html" TargetMode="External"/><Relationship Id="rId188" Type="http://schemas.openxmlformats.org/officeDocument/2006/relationships/hyperlink" Target="https://leginfo.legislature.ca.gov/faces/codes_displayText.xhtml?lawCode=HSC&amp;division=106.&amp;title=&amp;part=2.&amp;chapter=2.&amp;article=2." TargetMode="External"/><Relationship Id="rId395" Type="http://schemas.openxmlformats.org/officeDocument/2006/relationships/hyperlink" Target="https://advance.lexis.com/api/document/collection/statutes-legislation/id/6348-FX31-DYB7-W0X0-00008-00?cite=O.C.G.A.%20%C2%A7%2031-20-6&amp;context=1000516" TargetMode="External"/><Relationship Id="rId2076" Type="http://schemas.openxmlformats.org/officeDocument/2006/relationships/hyperlink" Target="https://docs.legis.wisconsin.gov/statutes/statutes/253/075" TargetMode="External"/><Relationship Id="rId255" Type="http://schemas.openxmlformats.org/officeDocument/2006/relationships/hyperlink" Target="https://www.cga.ct.gov/current/pub/chap_815e.htm" TargetMode="External"/><Relationship Id="rId462" Type="http://schemas.openxmlformats.org/officeDocument/2006/relationships/hyperlink" Target="https://www.capitol.hawaii.gov/hrscurrent/Vol10_Ch0436-0474/HRS0453/HRS_0453-0016.htm" TargetMode="External"/><Relationship Id="rId1092" Type="http://schemas.openxmlformats.org/officeDocument/2006/relationships/hyperlink" Target="https://leg.mt.gov/bills/mca/title_0200/chapter_0050/part_0040/section_0050/0200-0050-0040-0050.html" TargetMode="External"/><Relationship Id="rId1397" Type="http://schemas.openxmlformats.org/officeDocument/2006/relationships/hyperlink" Target="https://www.ndlegis.gov/cencode/t16-1c07.pdf" TargetMode="External"/><Relationship Id="rId115" Type="http://schemas.openxmlformats.org/officeDocument/2006/relationships/hyperlink" Target="https://advance.lexis.com/api/document/collection/statutes-legislation/id/4WVG-2SY0-R03M-82D0-00008-00?cite=A.C.A.%20%C2%A7%2020-16-304&amp;context=1000516" TargetMode="External"/><Relationship Id="rId322" Type="http://schemas.openxmlformats.org/officeDocument/2006/relationships/hyperlink" Target="http://www.leg.state.fl.us/statutes/index.cfm?App_mode=Display_Statute&amp;URL=0100-0199/0101/Sections/0101.62.html" TargetMode="External"/><Relationship Id="rId767" Type="http://schemas.openxmlformats.org/officeDocument/2006/relationships/hyperlink" Target="https://legislature.maine.gov/statutes/22/title22sec4011-A.html" TargetMode="External"/><Relationship Id="rId974" Type="http://schemas.openxmlformats.org/officeDocument/2006/relationships/hyperlink" Target="https://advance.lexis.com/api/document/collection/statutes-legislation/id/8P6B-83C2-D6RV-H09M-00008-00?cite=Miss.%20Code%20Ann.%20%C2%A7%2041-107-5&amp;context=1000516" TargetMode="External"/><Relationship Id="rId2003" Type="http://schemas.openxmlformats.org/officeDocument/2006/relationships/hyperlink" Target="https://code.wvlegislature.gov/60-3A-24/" TargetMode="External"/><Relationship Id="rId627" Type="http://schemas.openxmlformats.org/officeDocument/2006/relationships/hyperlink" Target="https://www.legis.iowa.gov/docs/code/514C.19.pdf" TargetMode="External"/><Relationship Id="rId834" Type="http://schemas.openxmlformats.org/officeDocument/2006/relationships/hyperlink" Target="https://advance.lexis.com/api/document/collection/statutes-legislation/id/63NX-7CT1-JGPY-X472-00008-00?cite=Md.%20HEALTH-GENERAL%20Code%20Ann.%20%C2%A7%2020-214&amp;context=1000516" TargetMode="External"/><Relationship Id="rId1257" Type="http://schemas.openxmlformats.org/officeDocument/2006/relationships/hyperlink" Target="https://nmonesource.com/nmos/nmsa/en/item/4384/index.do" TargetMode="External"/><Relationship Id="rId1464" Type="http://schemas.openxmlformats.org/officeDocument/2006/relationships/hyperlink" Target="https://lawatlas.org/datasets/procedural-protections-in-reproductive-health-care-conscience-laws" TargetMode="External"/><Relationship Id="rId1671" Type="http://schemas.openxmlformats.org/officeDocument/2006/relationships/hyperlink" Target="https://www.scstatehouse.gov/code/t07c015.php" TargetMode="External"/><Relationship Id="rId901" Type="http://schemas.openxmlformats.org/officeDocument/2006/relationships/hyperlink" Target="https://www.legislature.mi.gov/(S(jypyluaegz1lflw5ipaswrmu))/mileg.aspx?page=getObject&amp;objectName=mcl-333-20181" TargetMode="External"/><Relationship Id="rId1117" Type="http://schemas.openxmlformats.org/officeDocument/2006/relationships/hyperlink" Target="https://nebraskalegislature.gov/laws/statutes.php?statute=28-337" TargetMode="External"/><Relationship Id="rId1324" Type="http://schemas.openxmlformats.org/officeDocument/2006/relationships/hyperlink" Target="https://www.nysenate.gov/legislation/laws/DOM/10-B" TargetMode="External"/><Relationship Id="rId1531" Type="http://schemas.openxmlformats.org/officeDocument/2006/relationships/hyperlink" Target="https://www.oregonlegislature.gov/bills_laws/ors/ors435.html" TargetMode="External"/><Relationship Id="rId1769" Type="http://schemas.openxmlformats.org/officeDocument/2006/relationships/hyperlink" Target="https://advance.lexis.com/api/document/collection/statutes-legislation/id/4X9B-PFK0-R03N-90S9-00008-00?cite=Tenn.%20Code%20Ann.%20%C2%A7%2068-34-104&amp;context=1000516" TargetMode="External"/><Relationship Id="rId1976" Type="http://schemas.openxmlformats.org/officeDocument/2006/relationships/hyperlink" Target="https://apps.leg.wa.gov/rcw/default.aspx?cite=26.04.010" TargetMode="External"/><Relationship Id="rId30" Type="http://schemas.openxmlformats.org/officeDocument/2006/relationships/hyperlink" Target="https://alisondb.legislature.state.al.us/alison/CodeOfAlabama/1975/22-21b-4.htm" TargetMode="External"/><Relationship Id="rId1629" Type="http://schemas.openxmlformats.org/officeDocument/2006/relationships/hyperlink" Target="http://webserver.rilin.state.ri.us/Statutes/TITLE23/23-17/23-17-11.HTM" TargetMode="External"/><Relationship Id="rId1836" Type="http://schemas.openxmlformats.org/officeDocument/2006/relationships/hyperlink" Target="https://le.utah.gov/xcode/Title76/Chapter7/76-7-S306.html" TargetMode="External"/><Relationship Id="rId1903" Type="http://schemas.openxmlformats.org/officeDocument/2006/relationships/hyperlink" Target="https://law.lis.virginia.gov/vacode/18.2-75/" TargetMode="External"/><Relationship Id="rId2098" Type="http://schemas.openxmlformats.org/officeDocument/2006/relationships/hyperlink" Target="https://advance.lexis.com/api/document/collection/statutes-legislation/id/67TW-TP33-CGX8-04NN-00008-00?cite=Wyo.%20Stat.%20%C2%A7%2021-3-110&amp;context=1000516" TargetMode="External"/><Relationship Id="rId277" Type="http://schemas.openxmlformats.org/officeDocument/2006/relationships/hyperlink" Target="https://www.cga.ct.gov/current/pub/chap_815e.htm" TargetMode="External"/><Relationship Id="rId484" Type="http://schemas.openxmlformats.org/officeDocument/2006/relationships/hyperlink" Target="https://legislature.idaho.gov/statutesrules/idstat/Title39/T39CH39/SECT39-3915/" TargetMode="External"/><Relationship Id="rId137" Type="http://schemas.openxmlformats.org/officeDocument/2006/relationships/hyperlink" Target="https://advance.lexis.com/api/document/collection/statutes-legislation/id/4WVG-2SY0-R03M-82DM-00008-00?cite=A.C.A.%20%C2%A7%2020-16-601&amp;context=1000516" TargetMode="External"/><Relationship Id="rId344" Type="http://schemas.openxmlformats.org/officeDocument/2006/relationships/hyperlink" Target="http://www.leg.state.fl.us/Statutes/index.cfm?App_mode=Display_Statute&amp;Search_String=&amp;URL=0700-0799/0761/Sections/0761.061.html" TargetMode="External"/><Relationship Id="rId691" Type="http://schemas.openxmlformats.org/officeDocument/2006/relationships/hyperlink" Target="https://apps.legislature.ky.gov/law/statutes/statute.aspx?id=53173" TargetMode="External"/><Relationship Id="rId789" Type="http://schemas.openxmlformats.org/officeDocument/2006/relationships/hyperlink" Target="https://legislature.maine.gov/statutes/22/title22sec1903.html" TargetMode="External"/><Relationship Id="rId996" Type="http://schemas.openxmlformats.org/officeDocument/2006/relationships/hyperlink" Target="https://advance.lexis.com/api/document/collection/statutes-legislation/id/8P6B-7Y92-8T6X-73X6-00008-00?cite=Miss.%20Code%20Ann.%20%C2%A7%2011-62-5&amp;context=1000516" TargetMode="External"/><Relationship Id="rId2025" Type="http://schemas.openxmlformats.org/officeDocument/2006/relationships/hyperlink" Target="https://code.wvlegislature.gov/16-2B-4/" TargetMode="External"/><Relationship Id="rId551" Type="http://schemas.openxmlformats.org/officeDocument/2006/relationships/hyperlink" Target="https://www.ilga.gov/legislation/ilcs/ilcs3.asp?ActID=2082&amp;ChapterID=58" TargetMode="External"/><Relationship Id="rId649" Type="http://schemas.openxmlformats.org/officeDocument/2006/relationships/hyperlink" Target="http://www.ksrevisor.org/statutes/chapters/ch72/072_031_0021.html" TargetMode="External"/><Relationship Id="rId856" Type="http://schemas.openxmlformats.org/officeDocument/2006/relationships/hyperlink" Target="https://malegislature.gov/Laws/GeneralLaws/PartIV/TitleI/Chapter272/Section21B" TargetMode="External"/><Relationship Id="rId1181" Type="http://schemas.openxmlformats.org/officeDocument/2006/relationships/hyperlink" Target="http://www.gencourt.state.nh.us/rsa/html/XLIII/457/457-37.htm" TargetMode="External"/><Relationship Id="rId1279" Type="http://schemas.openxmlformats.org/officeDocument/2006/relationships/hyperlink" Target="https://nmonesource.com/nmos/nmsa/en/item/4384/index.do" TargetMode="External"/><Relationship Id="rId1486" Type="http://schemas.openxmlformats.org/officeDocument/2006/relationships/hyperlink" Target="https://alcoholpolicy.niaaa.nih.gov/underage-drinking/state-profiles/oklahoma/88" TargetMode="External"/><Relationship Id="rId204" Type="http://schemas.openxmlformats.org/officeDocument/2006/relationships/hyperlink" Target="https://leginfo.legislature.ca.gov/faces/codes_displayText.xhtml?lawCode=HSC&amp;division=105.&amp;title=&amp;part=2.&amp;chapter=1.&amp;article" TargetMode="External"/><Relationship Id="rId411" Type="http://schemas.openxmlformats.org/officeDocument/2006/relationships/hyperlink" Target="https://www.gadoe.org/External-Affairs-and-Policy/State-Board-of-Education/SBOE%20Rules/160-5-1-.10.pdf" TargetMode="External"/><Relationship Id="rId509" Type="http://schemas.openxmlformats.org/officeDocument/2006/relationships/hyperlink" Target="https://legislature.idaho.gov/statutesrules/idstat/title73/t73ch4/sect73-402/" TargetMode="External"/><Relationship Id="rId1041" Type="http://schemas.openxmlformats.org/officeDocument/2006/relationships/hyperlink" Target="https://advance.lexis.com/api/document/collection/statutes-legislation/id/8P6B-83B2-D6RV-H4DR-00008-00?cite=Miss.%20Code%20Ann.%20%C2%A7%2041-23-37&amp;context=1000516" TargetMode="External"/><Relationship Id="rId1139" Type="http://schemas.openxmlformats.org/officeDocument/2006/relationships/hyperlink" Target="https://nebraskalegislature.gov/laws/statutes.php?statute=79-221" TargetMode="External"/><Relationship Id="rId1346"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693" Type="http://schemas.openxmlformats.org/officeDocument/2006/relationships/hyperlink" Target="https://sdlegislature.gov/Statutes/Codified_Laws/2030381" TargetMode="External"/><Relationship Id="rId1998" Type="http://schemas.openxmlformats.org/officeDocument/2006/relationships/hyperlink" Target="https://code.wvlegislature.gov/16-2B-4/" TargetMode="External"/><Relationship Id="rId716" Type="http://schemas.openxmlformats.org/officeDocument/2006/relationships/hyperlink" Target="http://legis.la.gov/legis/Law.aspx?p=y&amp;d=964988" TargetMode="External"/><Relationship Id="rId923" Type="http://schemas.openxmlformats.org/officeDocument/2006/relationships/hyperlink" Target="https://www.michigan.gov/documents/Declaratory_Ruling_7-26-06_169371_7.pdf" TargetMode="External"/><Relationship Id="rId1553" Type="http://schemas.openxmlformats.org/officeDocument/2006/relationships/hyperlink" Target="https://www.pacodeandbulletin.gov/Display/pacode?file=/secure/pacode/data/016/chapter51/s51.33.html" TargetMode="External"/><Relationship Id="rId1760" Type="http://schemas.openxmlformats.org/officeDocument/2006/relationships/hyperlink" Target="https://advance.lexis.com/api/document/collection/statutes-legislation/id/4X9B-PFK0-R03N-90S9-00008-00?cite=Tenn.%20Code%20Ann.%20%C2%A7%2068-34-104&amp;context=1000516" TargetMode="External"/><Relationship Id="rId1858" Type="http://schemas.openxmlformats.org/officeDocument/2006/relationships/hyperlink" Target="https://legislature.vermont.gov/statutes/section/09/139/04502" TargetMode="External"/><Relationship Id="rId52" Type="http://schemas.openxmlformats.org/officeDocument/2006/relationships/hyperlink" Target="https://www.akleg.gov/basis/statutes.asp" TargetMode="External"/><Relationship Id="rId1206" Type="http://schemas.openxmlformats.org/officeDocument/2006/relationships/hyperlink" Target="https://lis.njleg.state.nj.us/nxt/gateway.dll/statutes%2F1%2F112%2F1925" TargetMode="External"/><Relationship Id="rId1413" Type="http://schemas.openxmlformats.org/officeDocument/2006/relationships/hyperlink" Target="https://codes.ohio.gov/ohio-revised-code/section-4743.10" TargetMode="External"/><Relationship Id="rId1620" Type="http://schemas.openxmlformats.org/officeDocument/2006/relationships/hyperlink" Target="http://webserver.rilin.state.ri.us/Statutes/TITLE23/23-17/23-17-11.HTM" TargetMode="External"/><Relationship Id="rId1718"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925" Type="http://schemas.openxmlformats.org/officeDocument/2006/relationships/hyperlink" Target="https://app.leg.wa.gov/RCW/default.aspx?cite=9.02.150" TargetMode="External"/><Relationship Id="rId299" Type="http://schemas.openxmlformats.org/officeDocument/2006/relationships/hyperlink" Target="https://delcode.delaware.gov/title16/c009/sc01/index.html" TargetMode="External"/><Relationship Id="rId159" Type="http://schemas.openxmlformats.org/officeDocument/2006/relationships/hyperlink" Target="https://leginfo.legislature.ca.gov/faces/codes_displayText.xhtml?lawCode=HSC&amp;division=106.&amp;title=&amp;part=2.&amp;chapter=2.&amp;article=2." TargetMode="External"/><Relationship Id="rId366" Type="http://schemas.openxmlformats.org/officeDocument/2006/relationships/hyperlink" Target="http://www.leg.state.fl.us/statutes/index.cfm?App_mode=Display_Statute&amp;Search_String=&amp;URL=0300-0399/0381/Sections/0381.0051.html" TargetMode="External"/><Relationship Id="rId573" Type="http://schemas.openxmlformats.org/officeDocument/2006/relationships/hyperlink" Target="https://www.ilga.gov/legislation/ilcs/ilcs4.asp?ActID=2086&amp;ChapterID=59&amp;SeqStart=900000&amp;SeqEnd=3000000" TargetMode="External"/><Relationship Id="rId780" Type="http://schemas.openxmlformats.org/officeDocument/2006/relationships/hyperlink" Target="https://legislature.maine.gov/statutes/22/title22sec1591.html" TargetMode="External"/><Relationship Id="rId2047" Type="http://schemas.openxmlformats.org/officeDocument/2006/relationships/hyperlink" Target="https://docs.legis.wisconsin.gov/statutes/statutes/253/075" TargetMode="External"/><Relationship Id="rId226" Type="http://schemas.openxmlformats.org/officeDocument/2006/relationships/hyperlink" Target="https://advance.lexis.com/documentpage/?pdmfid=1000516&amp;crid=9e406b8c-737f-4811-bed0-221a1d954dbc&amp;nodeid=AAWAAEAAHAACAAF&amp;nodepath=%2fROOT%2fAAW%2fAAWAAE%2fAAWAAEAAH%2fAAWAAEAAHAAC%2fAAWAAEAAHAACAAF&amp;level=5&amp;haschildren=&amp;populated=false&amp;title=22-33-104.+Compulsory+school+attendance.&amp;config=014FJAAyNGJkY2Y4Zi1mNjgyLTRkN2YtYmE4OS03NTYzNzYzOTg0OGEKAFBvZENhdGFsb2d592qv2Kywlf8caKqYROP5&amp;pddocfullpath=%2fshared%2fdocument%2fstatutes-legislation%2furn%3acontentItem%3a61P5-WTJ1-DYDC-J36X-00008-00&amp;ecomp=8gf59kk&amp;prid=519d65ef-167d-4781-8c0b-ccbec60b26b4" TargetMode="External"/><Relationship Id="rId433" Type="http://schemas.openxmlformats.org/officeDocument/2006/relationships/hyperlink" Target="https://advance.lexis.com/api/document/collection/statutes-legislation/id/6348-FW31-DYB7-W15Y-00008-00?cite=O.C.G.A.%20%C2%A7%2020-2-771&amp;context=1000516" TargetMode="External"/><Relationship Id="rId878" Type="http://schemas.openxmlformats.org/officeDocument/2006/relationships/hyperlink" Target="https://malegislature.gov/Laws/GeneralLaws/PartI/TitleXVI/Chapter112/Section12I" TargetMode="External"/><Relationship Id="rId1063" Type="http://schemas.openxmlformats.org/officeDocument/2006/relationships/hyperlink" Target="https://www.revisor.mo.gov/main/OneSection.aspx?section=197.032" TargetMode="External"/><Relationship Id="rId1270" Type="http://schemas.openxmlformats.org/officeDocument/2006/relationships/hyperlink" Target="https://nmonesource.com/nmos/nmsa/en/item/4384/index.do" TargetMode="External"/><Relationship Id="rId2114" Type="http://schemas.openxmlformats.org/officeDocument/2006/relationships/hyperlink" Target="https://advance.lexis.com/api/document/collection/statutes-legislation/id/62HX-F7J3-CH1B-T1GR-00008-00?cite=Wyo.%20Stat.%20%C2%A7%2021-4-309&amp;context=1000516" TargetMode="External"/><Relationship Id="rId640" Type="http://schemas.openxmlformats.org/officeDocument/2006/relationships/hyperlink" Target="https://www.ksrevisor.org/statutes/chapters/ch65/065_004_0046.html" TargetMode="External"/><Relationship Id="rId738" Type="http://schemas.openxmlformats.org/officeDocument/2006/relationships/hyperlink" Target="http://www.legis.la.gov/Legis/Law.aspx?d=98370" TargetMode="External"/><Relationship Id="rId945" Type="http://schemas.openxmlformats.org/officeDocument/2006/relationships/hyperlink" Target="https://www.revisor.mn.gov/statutes/cite/260E.06" TargetMode="External"/><Relationship Id="rId1368" Type="http://schemas.openxmlformats.org/officeDocument/2006/relationships/hyperlink" Target="https://www.ncleg.net/EnactedLegislation/Statutes/HTML/BySection/Chapter_130A/GS_130A-157.html" TargetMode="External"/><Relationship Id="rId1575" Type="http://schemas.openxmlformats.org/officeDocument/2006/relationships/hyperlink" Target="https://www.pacodeandbulletin.gov/Display/pacode?file=/secure/pacode/data/016/chapter51/s51.41.html" TargetMode="External"/><Relationship Id="rId1782" Type="http://schemas.openxmlformats.org/officeDocument/2006/relationships/hyperlink" Target="https://statutes.capitol.texas.gov/Docs/FA/htm/FA.2.htm" TargetMode="External"/><Relationship Id="rId74" Type="http://schemas.openxmlformats.org/officeDocument/2006/relationships/hyperlink" Target="https://www.azleg.gov/viewdocument/?docName=https://www.azleg.gov/ars/36/02154.htm" TargetMode="External"/><Relationship Id="rId500" Type="http://schemas.openxmlformats.org/officeDocument/2006/relationships/hyperlink" Target="https://legislature.idaho.gov/statutesrules/idstat/Title18/T18CH6/SECT18-611/" TargetMode="External"/><Relationship Id="rId805" Type="http://schemas.openxmlformats.org/officeDocument/2006/relationships/hyperlink" Target="https://advance.lexis.com/api/document/collection/statutes-legislation/id/63NX-7CT1-JGPY-X472-00008-00?cite=Md.%20HEALTH-GENERAL%20Code%20Ann.%20%C2%A7%2020-214&amp;context=1000516" TargetMode="External"/><Relationship Id="rId1130" Type="http://schemas.openxmlformats.org/officeDocument/2006/relationships/hyperlink" Target="https://www.education.ne.gov/" TargetMode="External"/><Relationship Id="rId1228" Type="http://schemas.openxmlformats.org/officeDocument/2006/relationships/hyperlink" Target="https://www.state.nj.us/education/code/current/title6a/chap16.pdf" TargetMode="External"/><Relationship Id="rId1435" Type="http://schemas.openxmlformats.org/officeDocument/2006/relationships/hyperlink" Target="https://codes.ohio.gov/ohio-revised-code/section-4743.10" TargetMode="External"/><Relationship Id="rId1642" Type="http://schemas.openxmlformats.org/officeDocument/2006/relationships/hyperlink" Target="https://www.scstatehouse.gov/code/t07c015.php" TargetMode="External"/><Relationship Id="rId1947" Type="http://schemas.openxmlformats.org/officeDocument/2006/relationships/hyperlink" Target="https://app.leg.wa.gov/RCW/default.aspx?cite=28A.210.090" TargetMode="External"/><Relationship Id="rId1502" Type="http://schemas.openxmlformats.org/officeDocument/2006/relationships/hyperlink" Target="https://www.oscn.net/applications/oscn/DeliverDocument.asp?CiteID=476108" TargetMode="External"/><Relationship Id="rId1807" Type="http://schemas.openxmlformats.org/officeDocument/2006/relationships/hyperlink" Target="https://statutes.capitol.texas.gov/Docs/FA/htm/FA.2.htm" TargetMode="External"/><Relationship Id="rId290" Type="http://schemas.openxmlformats.org/officeDocument/2006/relationships/hyperlink" Target="https://delcode.delaware.gov/title24/c017/sc09/index.html" TargetMode="External"/><Relationship Id="rId388" Type="http://schemas.openxmlformats.org/officeDocument/2006/relationships/hyperlink" Target="https://advance.lexis.com/api/document/collection/statutes-legislation/id/6348-FV61-DYB7-W18R-00008-00?cite=O.C.G.A.%20%C2%A7%2016-12-142&amp;context=1000516" TargetMode="External"/><Relationship Id="rId2069" Type="http://schemas.openxmlformats.org/officeDocument/2006/relationships/hyperlink" Target="https://docs.legis.wisconsin.gov/statutes/statutes/253/09" TargetMode="External"/><Relationship Id="rId150" Type="http://schemas.openxmlformats.org/officeDocument/2006/relationships/hyperlink" Target="https://advance.lexis.com/api/document/collection/statutes-legislation/id/62B4-FC90-R03K-P2KJ-00008-00?cite=A.C.A.%20%C2%A7%2017-80-504&amp;context=1000516" TargetMode="External"/><Relationship Id="rId595" Type="http://schemas.openxmlformats.org/officeDocument/2006/relationships/hyperlink" Target="http://iga.in.gov/legislative/laws/2020/ic/titles/016" TargetMode="External"/><Relationship Id="rId248" Type="http://schemas.openxmlformats.org/officeDocument/2006/relationships/hyperlink" Target="https://portal.ct.gov/-/media/sots/regulations/Title_19/013dpdf.pdf" TargetMode="External"/><Relationship Id="rId455" Type="http://schemas.openxmlformats.org/officeDocument/2006/relationships/hyperlink" Target="https://www.capitol.hawaii.gov/hrscurrent/Vol01_Ch0001-0042F/HRS0011/HRS_0011-0101.htm" TargetMode="External"/><Relationship Id="rId662" Type="http://schemas.openxmlformats.org/officeDocument/2006/relationships/hyperlink" Target="https://www.ksrevisor.org/statutes/chapters/ch65/065_004_0046.html" TargetMode="External"/><Relationship Id="rId1085" Type="http://schemas.openxmlformats.org/officeDocument/2006/relationships/hyperlink" Target="https://leg.mt.gov/bills/mca/title_0500/chapter_0050/part_0050/section_0050/0500-0050-0050-0050.html" TargetMode="External"/><Relationship Id="rId1292" Type="http://schemas.openxmlformats.org/officeDocument/2006/relationships/hyperlink" Target="https://lawatlas.org/datasets/procedural-protections-in-reproductive-health-care-conscience-laws" TargetMode="External"/><Relationship Id="rId108" Type="http://schemas.openxmlformats.org/officeDocument/2006/relationships/hyperlink" Target="https://advance.lexis.com/api/document/collection/statutes-legislation/id/4WVG-2SY0-R03M-82D0-00008-00?cite=A.C.A.%20%C2%A7%2020-16-304&amp;context=1000516" TargetMode="External"/><Relationship Id="rId315" Type="http://schemas.openxmlformats.org/officeDocument/2006/relationships/hyperlink" Target="https://delcode.delaware.gov/title13/c001/sc01/" TargetMode="External"/><Relationship Id="rId522" Type="http://schemas.openxmlformats.org/officeDocument/2006/relationships/hyperlink" Target="https://www.ilga.gov/legislation/ilcs/ilcs3.asp?ActID=2082&amp;ChapterID=58" TargetMode="External"/><Relationship Id="rId967" Type="http://schemas.openxmlformats.org/officeDocument/2006/relationships/hyperlink" Target="https://www.revisor.mn.gov/statutes/cite/517.09" TargetMode="External"/><Relationship Id="rId1152" Type="http://schemas.openxmlformats.org/officeDocument/2006/relationships/hyperlink" Target="https://www.leg.state.nv.us/const/nvconst.html" TargetMode="External"/><Relationship Id="rId1597" Type="http://schemas.openxmlformats.org/officeDocument/2006/relationships/hyperlink" Target="http://webserver.rilin.state.ri.us/Statutes/TITLE23/23-17/23-17-11.HTM" TargetMode="External"/><Relationship Id="rId96" Type="http://schemas.openxmlformats.org/officeDocument/2006/relationships/hyperlink" Target="https://www.azleg.gov/ars/41/01493-01.htm" TargetMode="External"/><Relationship Id="rId827" Type="http://schemas.openxmlformats.org/officeDocument/2006/relationships/hyperlink" Target="https://advance.lexis.com/api/document/collection/statutes-legislation/id/63NX-7CT1-JGPY-X472-00008-00?cite=Md.%20HEALTH-GENERAL%20Code%20Ann.%20%C2%A7%2020-214&amp;context=1000516" TargetMode="External"/><Relationship Id="rId1012" Type="http://schemas.openxmlformats.org/officeDocument/2006/relationships/hyperlink" Target="https://advance.lexis.com/api/document/collection/statutes-legislation/id/60B6-YV43-GXJ9-3564-00008-00?cite=Miss.%20Code%20Ann.%20%C2%A7%2023-15-713&amp;context=1000516" TargetMode="External"/><Relationship Id="rId1457" Type="http://schemas.openxmlformats.org/officeDocument/2006/relationships/hyperlink" Target="https://codes.ohio.gov/ohio-revised-code/section-4743.10" TargetMode="External"/><Relationship Id="rId1664" Type="http://schemas.openxmlformats.org/officeDocument/2006/relationships/hyperlink" Target="https://www.scstatehouse.gov/code/t61c006.php" TargetMode="External"/><Relationship Id="rId1871" Type="http://schemas.openxmlformats.org/officeDocument/2006/relationships/hyperlink" Target="https://legislature.vermont.gov/statutes/section/09/139/04502" TargetMode="External"/><Relationship Id="rId1317"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524" Type="http://schemas.openxmlformats.org/officeDocument/2006/relationships/hyperlink" Target="https://www.oregonlegislature.gov/bills_laws/ors/ors419B.html" TargetMode="External"/><Relationship Id="rId1731" Type="http://schemas.openxmlformats.org/officeDocument/2006/relationships/hyperlink" Target="https://advance.lexis.com/api/document/collection/statutes-legislation/id/4X9B-PFK0-R03N-90S9-00008-00?cite=Tenn.%20Code%20Ann.%20%C2%A7%2068-34-104&amp;context=1000516" TargetMode="External"/><Relationship Id="rId1969" Type="http://schemas.openxmlformats.org/officeDocument/2006/relationships/hyperlink" Target="https://app.leg.wa.gov/RCW/default.aspx?cite=9.02.150" TargetMode="External"/><Relationship Id="rId23" Type="http://schemas.openxmlformats.org/officeDocument/2006/relationships/hyperlink" Target="https://www.alabamaachieves.org/wp-content/uploads/2022/02/PS_202224_AmendedAlabamaAttendanceManual2422_V1.0.pdf" TargetMode="External"/><Relationship Id="rId1829" Type="http://schemas.openxmlformats.org/officeDocument/2006/relationships/hyperlink" Target="https://le.utah.gov/xcode/Title63L/C63L_1800010118000101.pdf" TargetMode="External"/><Relationship Id="rId172" Type="http://schemas.openxmlformats.org/officeDocument/2006/relationships/hyperlink" Target="https://leginfo.legislature.ca.gov/faces/codes_displayText.xhtml?lawCode=FAM&amp;division=3.&amp;title=&amp;part=3.&amp;chapter=1.&amp;article=" TargetMode="External"/><Relationship Id="rId477" Type="http://schemas.openxmlformats.org/officeDocument/2006/relationships/hyperlink" Target="https://legislature.idaho.gov/statutesrules/idstat/Title18/T18CH6/SECT18-611/" TargetMode="External"/><Relationship Id="rId684" Type="http://schemas.openxmlformats.org/officeDocument/2006/relationships/hyperlink" Target="https://apps.legislature.ky.gov/law/statutes/statute.aspx?id=30643" TargetMode="External"/><Relationship Id="rId2060" Type="http://schemas.openxmlformats.org/officeDocument/2006/relationships/hyperlink" Target="https://docs.legis.wisconsin.gov/statutes/statutes/253/09/1" TargetMode="External"/><Relationship Id="rId337" Type="http://schemas.openxmlformats.org/officeDocument/2006/relationships/hyperlink" Target="http://www.leg.state.fl.us/statutes/index.cfm?App_mode=Display_Statute&amp;Search_String=&amp;URL=0300-0399/0381/Sections/0381.0051.html" TargetMode="External"/><Relationship Id="rId891" Type="http://schemas.openxmlformats.org/officeDocument/2006/relationships/hyperlink" Target="https://malegislature.gov/Laws/GeneralLaws/PartIV/TitleI/Chapter272/Section21B" TargetMode="External"/><Relationship Id="rId989" Type="http://schemas.openxmlformats.org/officeDocument/2006/relationships/hyperlink" Target="https://advance.lexis.com/api/document/collection/statutes-legislation/id/8P6B-83C2-D6RV-H09M-00008-00?cite=Miss.%20Code%20Ann.%20%C2%A7%2041-107-5&amp;context=1000516" TargetMode="External"/><Relationship Id="rId2018" Type="http://schemas.openxmlformats.org/officeDocument/2006/relationships/hyperlink" Target="https://code.wvlegislature.gov/16-11-1/" TargetMode="External"/><Relationship Id="rId544" Type="http://schemas.openxmlformats.org/officeDocument/2006/relationships/hyperlink" Target="https://www.ilga.gov/legislation/ilcs/ilcs4.asp?DocName=010500050HArt%2E+27&amp;ActID=1005&amp;ChapterID=17&amp;SeqStart=169550000&amp;SeqEnd=177900000" TargetMode="External"/><Relationship Id="rId751" Type="http://schemas.openxmlformats.org/officeDocument/2006/relationships/hyperlink" Target="https://legislature.maine.gov/statutes/34-B/title34-Bsec7016.html" TargetMode="External"/><Relationship Id="rId849" Type="http://schemas.openxmlformats.org/officeDocument/2006/relationships/hyperlink" Target="https://malegislature.gov/Laws/GeneralLaws/PartIV/TitleI/Chapter272/Section21B" TargetMode="External"/><Relationship Id="rId1174" Type="http://schemas.openxmlformats.org/officeDocument/2006/relationships/hyperlink" Target="https://www.leg.state.nv.us/const/nvconst.html" TargetMode="External"/><Relationship Id="rId1381" Type="http://schemas.openxmlformats.org/officeDocument/2006/relationships/hyperlink" Target="https://www.ncleg.gov/EnactedLegislation/Statutes/HTML/BySection/Chapter_51/GS_51-5.5.html" TargetMode="External"/><Relationship Id="rId1479" Type="http://schemas.openxmlformats.org/officeDocument/2006/relationships/hyperlink" Target="https://www.oscn.net/applications/oscn/DeliverDocument.asp?CiteID=476108" TargetMode="External"/><Relationship Id="rId1686" Type="http://schemas.openxmlformats.org/officeDocument/2006/relationships/hyperlink" Target="https://sdlegislature.gov/Statutes/Codified_Laws/2057123" TargetMode="External"/><Relationship Id="rId404" Type="http://schemas.openxmlformats.org/officeDocument/2006/relationships/hyperlink" Target="https://advance.lexis.com/api/document/collection/statutes-legislation/id/6348-FV61-DYB7-W18R-00008-00?cite=O.C.G.A.%20%C2%A7%2016-12-142&amp;context=1000516" TargetMode="External"/><Relationship Id="rId611" Type="http://schemas.openxmlformats.org/officeDocument/2006/relationships/hyperlink" Target="https://www.legis.iowa.gov/docs/code/146.1.pdf" TargetMode="External"/><Relationship Id="rId1034" Type="http://schemas.openxmlformats.org/officeDocument/2006/relationships/hyperlink" Target="https://advance.lexis.com/api/document/collection/statutes-legislation/id/8P6B-7Y92-8T6X-73X6-00008-00?cite=Miss.%20Code%20Ann.%20%C2%A7%2011-62-5&amp;context=1000516" TargetMode="External"/><Relationship Id="rId1241" Type="http://schemas.openxmlformats.org/officeDocument/2006/relationships/hyperlink" Target="https://lis.njleg.state.nj.us/nxt/gateway.dll/statutes%2F1%2F112%2F1927" TargetMode="External"/><Relationship Id="rId1339" Type="http://schemas.openxmlformats.org/officeDocument/2006/relationships/hyperlink" Target="https://regs.health.ny.gov/content/section-4059-admissiondischarge" TargetMode="External"/><Relationship Id="rId1893" Type="http://schemas.openxmlformats.org/officeDocument/2006/relationships/hyperlink" Target="https://law.lis.virginia.gov/vacode/title4.1/chapter3/section4.1-305/" TargetMode="External"/><Relationship Id="rId709" Type="http://schemas.openxmlformats.org/officeDocument/2006/relationships/hyperlink" Target="https://apps.legislature.ky.gov/law/statutes/statute.aspx?id=30643" TargetMode="External"/><Relationship Id="rId916" Type="http://schemas.openxmlformats.org/officeDocument/2006/relationships/hyperlink" Target="https://www.legislature.mi.gov/(S(c3ftwktj2qarvjlqk5e41qim))/mileg.aspx?page=getObject&amp;objectName=mcl-333-20182" TargetMode="External"/><Relationship Id="rId1101" Type="http://schemas.openxmlformats.org/officeDocument/2006/relationships/hyperlink" Target="https://leg.mt.gov/bills/mca/title_0500/chapter_0200/part_0010/section_0110/0500-0200-0010-0110.html" TargetMode="External"/><Relationship Id="rId1546" Type="http://schemas.openxmlformats.org/officeDocument/2006/relationships/hyperlink" Target="https://www.oregonlegislature.gov/bills_laws/ors/ors433.html" TargetMode="External"/><Relationship Id="rId1753"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960" Type="http://schemas.openxmlformats.org/officeDocument/2006/relationships/hyperlink" Target="https://app.leg.wa.gov/RCW/default.aspx?cite=9.02.150" TargetMode="External"/><Relationship Id="rId45" Type="http://schemas.openxmlformats.org/officeDocument/2006/relationships/hyperlink" Target="http://www.akleg.gov/basis/statutes.asp" TargetMode="External"/><Relationship Id="rId1406" Type="http://schemas.openxmlformats.org/officeDocument/2006/relationships/hyperlink" Target="https://codes.ohio.gov/ohio-revised-code/section-3509.02" TargetMode="External"/><Relationship Id="rId1613" Type="http://schemas.openxmlformats.org/officeDocument/2006/relationships/hyperlink" Target="http://webserver.rilin.state.ri.us/Statutes/TITLE16/16-38/16-38-2.HTM" TargetMode="External"/><Relationship Id="rId1820" Type="http://schemas.openxmlformats.org/officeDocument/2006/relationships/hyperlink" Target="https://le.utah.gov/xcode/Title63G/Chapter20/63G-20-S301.html" TargetMode="External"/><Relationship Id="rId194" Type="http://schemas.openxmlformats.org/officeDocument/2006/relationships/hyperlink" Target="https://leginfo.legislature.ca.gov/faces/codes_displaySection.xhtml?sectionNum=733.&amp;lawCode=BPC" TargetMode="External"/><Relationship Id="rId1918" Type="http://schemas.openxmlformats.org/officeDocument/2006/relationships/hyperlink" Target="https://lawatlas.org/datasets/procedural-protections-in-reproductive-health-care-conscience-laws" TargetMode="External"/><Relationship Id="rId2082"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261" Type="http://schemas.openxmlformats.org/officeDocument/2006/relationships/hyperlink" Target="https://www.cga.ct.gov/current/pub/chap_169.htm" TargetMode="External"/><Relationship Id="rId499" Type="http://schemas.openxmlformats.org/officeDocument/2006/relationships/hyperlink" Target="https://legislature.idaho.gov/statutesrules/idstat/Title18/T18CH6/SECT18-612/" TargetMode="External"/><Relationship Id="rId359" Type="http://schemas.openxmlformats.org/officeDocument/2006/relationships/hyperlink" Target="http://www.leg.state.fl.us/statutes/index.cfm?App_mode=Display_Statute&amp;Search_String=&amp;URL=0300-0399/0390/Sections/0390.0111.html" TargetMode="External"/><Relationship Id="rId566" Type="http://schemas.openxmlformats.org/officeDocument/2006/relationships/hyperlink" Target="https://www.ilga.gov/legislation/ilcs/ilcs3.asp?ActID=2082&amp;ChapterID=58" TargetMode="External"/><Relationship Id="rId773" Type="http://schemas.openxmlformats.org/officeDocument/2006/relationships/hyperlink" Target="https://www.maine.gov/doe/sites/maine.gov.doe/files/inline-files/ComprehensiveAttendanceResource%20Guide.pdf" TargetMode="External"/><Relationship Id="rId1196" Type="http://schemas.openxmlformats.org/officeDocument/2006/relationships/hyperlink" Target="https://www.gencourt.state.nh.us/rsa/html/LXIII/657/657-1.htm" TargetMode="External"/><Relationship Id="rId121" Type="http://schemas.openxmlformats.org/officeDocument/2006/relationships/hyperlink" Target="https://advance.lexis.com/documentpage/?pdmfid=1000516&amp;crid=a91a7acc-3082-4e65-bd12-4b4eb11f5106&amp;nodeid=AAMAACAANAAFAAD&amp;nodepath=%2fROOT%2fAAM%2fAAMAAC%2fAAMAACAAN%2fAAMAACAANAAF%2fAAMAACAANAAFAAD&amp;level=5&amp;haschildren=&amp;populated=false&amp;title=12-18-402.+Mandated+reporters.&amp;config=00JAA2ZjZiM2VhNS0wNTVlLTQ3NzUtYjQzYy0yYWZmODJiODRmMDYKAFBvZENhdGFsb2fXiYCnsel0plIgqpYkw9PK&amp;pddocfullpath=%2fshared%2fdocument%2fstatutes-legislation%2furn%3acontentItem%3a5VNX-12F0-R03N-43J6-00008-00&amp;ecomp=8gf5kkk&amp;prid=bca3d562-56ef-41df-8c97-389c63c89ec7" TargetMode="External"/><Relationship Id="rId219" Type="http://schemas.openxmlformats.org/officeDocument/2006/relationships/hyperlink" Target="https://advance.lexis.com/api/document/collection/statutes-legislation/id/6576-89F3-CGX8-01NH-00008-00?cite=C.R.S.%2010-16-104&amp;context=1000516" TargetMode="External"/><Relationship Id="rId426" Type="http://schemas.openxmlformats.org/officeDocument/2006/relationships/hyperlink" Target="https://advance.lexis.com/api/document/collection/statutes-legislation/id/6348-FV61-DYB7-W18R-00008-00?cite=O.C.G.A.%20%C2%A7%2016-12-142&amp;context=1000516" TargetMode="External"/><Relationship Id="rId633" Type="http://schemas.openxmlformats.org/officeDocument/2006/relationships/hyperlink" Target="https://www.ksrevisor.org/statutes/chapters/ch65/065_004_0043.html" TargetMode="External"/><Relationship Id="rId980" Type="http://schemas.openxmlformats.org/officeDocument/2006/relationships/hyperlink" Target="https://advance.lexis.com/api/document/collection/statutes-legislation/id/8P6B-83C2-D6RV-H09M-00008-00?cite=Miss.%20Code%20Ann.%20%C2%A7%2041-107-5&amp;context=1000516" TargetMode="External"/><Relationship Id="rId1056" Type="http://schemas.openxmlformats.org/officeDocument/2006/relationships/hyperlink" Target="https://revisor.mo.gov/main/OneSection.aspx?section=167.031" TargetMode="External"/><Relationship Id="rId1263" Type="http://schemas.openxmlformats.org/officeDocument/2006/relationships/hyperlink" Target="https://nmonesource.com/nmos/nmsa/en/item/4384/index.do" TargetMode="External"/><Relationship Id="rId2107"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840" Type="http://schemas.openxmlformats.org/officeDocument/2006/relationships/hyperlink" Target="https://mgaleg.maryland.gov/2012rs/chapters_noln/Ch_2_hb0438T.pdf" TargetMode="External"/><Relationship Id="rId938" Type="http://schemas.openxmlformats.org/officeDocument/2006/relationships/hyperlink" Target="https://www.revisor.mn.gov/statutes/cite/145.925" TargetMode="External"/><Relationship Id="rId1470" Type="http://schemas.openxmlformats.org/officeDocument/2006/relationships/hyperlink" Target="https://www.oscn.net/applications/oscn/DeliverDocument.asp?CiteID=98168" TargetMode="External"/><Relationship Id="rId1568" Type="http://schemas.openxmlformats.org/officeDocument/2006/relationships/hyperlink" Target="https://www.pacodeandbulletin.gov/Display/pacode?file=/secure/pacode/data/022/chapter11/s11.21.html&amp;d=" TargetMode="External"/><Relationship Id="rId1775" Type="http://schemas.openxmlformats.org/officeDocument/2006/relationships/hyperlink" Target="https://statutes.capitol.texas.gov/Docs/OC/htm/OC.103.htm" TargetMode="External"/><Relationship Id="rId67" Type="http://schemas.openxmlformats.org/officeDocument/2006/relationships/hyperlink" Target="http://www.akleg.gov/basis/statutes.asp" TargetMode="External"/><Relationship Id="rId700" Type="http://schemas.openxmlformats.org/officeDocument/2006/relationships/hyperlink" Target="https://apps.legislature.ky.gov/law/statutes/statute.aspx?id=30643" TargetMode="External"/><Relationship Id="rId1123" Type="http://schemas.openxmlformats.org/officeDocument/2006/relationships/hyperlink" Target="https://nebraskalegislature.gov/laws/statutes.php?statute=28-711" TargetMode="External"/><Relationship Id="rId1330" Type="http://schemas.openxmlformats.org/officeDocument/2006/relationships/hyperlink" Target="https://www.nysenate.gov/legislation/laws/PBH/2164" TargetMode="External"/><Relationship Id="rId1428" Type="http://schemas.openxmlformats.org/officeDocument/2006/relationships/hyperlink" Target="https://codes.ohio.gov/ohio-revised-code/section-4301.69" TargetMode="External"/><Relationship Id="rId1635" Type="http://schemas.openxmlformats.org/officeDocument/2006/relationships/hyperlink" Target="http://webserver.rilin.state.ri.us/Statutes/TITLE15/15-3/15-3-6.1.HTM" TargetMode="External"/><Relationship Id="rId1982" Type="http://schemas.openxmlformats.org/officeDocument/2006/relationships/hyperlink" Target="https://code.wvlegislature.gov/16-2F-7/" TargetMode="External"/><Relationship Id="rId1842" Type="http://schemas.openxmlformats.org/officeDocument/2006/relationships/hyperlink" Target="https://le.utah.gov/xcode/Title76/Chapter7/76-7-S306.html" TargetMode="External"/><Relationship Id="rId1702" Type="http://schemas.openxmlformats.org/officeDocument/2006/relationships/hyperlink" Target="https://sdlegislature.gov/Statutes/Codified_Laws/2057126" TargetMode="External"/><Relationship Id="rId283" Type="http://schemas.openxmlformats.org/officeDocument/2006/relationships/hyperlink" Target="https://www.cga.ct.gov/current/pub/chap_169.htm" TargetMode="External"/><Relationship Id="rId490" Type="http://schemas.openxmlformats.org/officeDocument/2006/relationships/hyperlink" Target="https://legislature.idaho.gov/statutesrules/idstat/Title39/T39CH48/SECT39-4802/" TargetMode="External"/><Relationship Id="rId143" Type="http://schemas.openxmlformats.org/officeDocument/2006/relationships/hyperlink" Target="https://advance.lexis.com/api/document/collection/statutes-legislation/id/62B4-FC90-R03K-P2KJ-00008-00?cite=A.C.A.%20%C2%A7%2017-80-504&amp;context=1000516" TargetMode="External"/><Relationship Id="rId350" Type="http://schemas.openxmlformats.org/officeDocument/2006/relationships/hyperlink" Target="http://www.leg.state.fl.us/statutes/index.cfm?App_mode=Display_Statute&amp;Search_String=&amp;URL=0500-0599/0562/Sections/0562.11.html" TargetMode="External"/><Relationship Id="rId588" Type="http://schemas.openxmlformats.org/officeDocument/2006/relationships/hyperlink" Target="http://iga.in.gov/legislative/laws/2021/ic/titles/034" TargetMode="External"/><Relationship Id="rId795" Type="http://schemas.openxmlformats.org/officeDocument/2006/relationships/hyperlink" Target="https://legislature.maine.gov/statutes/19-A/title19-Asec655.html" TargetMode="External"/><Relationship Id="rId2031" Type="http://schemas.openxmlformats.org/officeDocument/2006/relationships/hyperlink" Target="https://docs.legis.wisconsin.gov/statutes/statutes/253/09/1" TargetMode="External"/><Relationship Id="rId9" Type="http://schemas.openxmlformats.org/officeDocument/2006/relationships/hyperlink" Target="https://alisondb.legislature.state.al.us/alison/CodeOfAlabama/1975/22-21b-4.htm" TargetMode="External"/><Relationship Id="rId210" Type="http://schemas.openxmlformats.org/officeDocument/2006/relationships/hyperlink" Target="https://leg.colorado.gov/sites/default/files/images/olls/crs2016-title-25.5.pdf" TargetMode="External"/><Relationship Id="rId448" Type="http://schemas.openxmlformats.org/officeDocument/2006/relationships/hyperlink" Target="https://www.capitol.hawaii.gov/hrscurrent/Vol12_Ch0501-0588/HRS0572/HRS_0572-0012_0002.htm" TargetMode="External"/><Relationship Id="rId655" Type="http://schemas.openxmlformats.org/officeDocument/2006/relationships/hyperlink" Target="https://www.ksrevisor.org/statutes/chapters/ch65/065_004_0044.html" TargetMode="External"/><Relationship Id="rId862" Type="http://schemas.openxmlformats.org/officeDocument/2006/relationships/hyperlink" Target="https://malegislature.gov/Laws/GeneralLaws/PartIV/TitleI/Chapter272/Section21B" TargetMode="External"/><Relationship Id="rId1078" Type="http://schemas.openxmlformats.org/officeDocument/2006/relationships/hyperlink" Target="https://leg.mt.gov/bills/mca/title_0500/chapter_0200/part_0010/section_0110/0500-0200-0010-0110.html" TargetMode="External"/><Relationship Id="rId1285" Type="http://schemas.openxmlformats.org/officeDocument/2006/relationships/hyperlink" Target="https://nmonesource.com/nmos/nmsa/en/item/4384/index.do" TargetMode="External"/><Relationship Id="rId1492" Type="http://schemas.openxmlformats.org/officeDocument/2006/relationships/hyperlink" Target="https://sde.ok.gov/" TargetMode="External"/><Relationship Id="rId308" Type="http://schemas.openxmlformats.org/officeDocument/2006/relationships/hyperlink" Target="https://delcode.delaware.gov/title24/c017/sc09/index.html" TargetMode="External"/><Relationship Id="rId515" Type="http://schemas.openxmlformats.org/officeDocument/2006/relationships/hyperlink" Target="https://www.ilga.gov/legislation/ilcs/ilcs3.asp?ActID=2082&amp;ChapterID=58" TargetMode="External"/><Relationship Id="rId722" Type="http://schemas.openxmlformats.org/officeDocument/2006/relationships/hyperlink" Target="https://legis.la.gov/Legis/Law.aspx?d=78725" TargetMode="External"/><Relationship Id="rId1145" Type="http://schemas.openxmlformats.org/officeDocument/2006/relationships/hyperlink" Target="https://www.leg.state.nv.us/nrs/nrs-632.html" TargetMode="External"/><Relationship Id="rId1352" Type="http://schemas.openxmlformats.org/officeDocument/2006/relationships/hyperlink" Target="https://www.nysenate.gov/legislation/laws/DOM/10-B" TargetMode="External"/><Relationship Id="rId1797" Type="http://schemas.openxmlformats.org/officeDocument/2006/relationships/hyperlink" Target="https://statutes.capitol.texas.gov/Docs/OC/htm/OC.103.htm" TargetMode="External"/><Relationship Id="rId89" Type="http://schemas.openxmlformats.org/officeDocument/2006/relationships/hyperlink" Target="https://www.azleg.gov/viewdocument/?docName=https://www.azleg.gov/ars/36/02154.htm" TargetMode="External"/><Relationship Id="rId1005" Type="http://schemas.openxmlformats.org/officeDocument/2006/relationships/hyperlink" Target="https://advance.lexis.com/documentpage/?pdmfid=1000516&amp;crid=673ccd7a-18e1-44dd-a5ea-e60fbfbd8d4a&amp;nodeid=ABJAACABI&amp;nodepath=%2fROOT%2fABJ%2fABJAAC%2fABJAACABI&amp;level=3&amp;haschildren=&amp;populated=false&amp;title=%C2%A7+67-3-54.+Exemption+for+person+over+age+18+but+less+than+21%3b+parental+consent%3b+military+personnel%3b+employee+of+establishment+licensed+to+sell+light+wine%2c+light+spirit+product+or+beer.&amp;config=00JABhZDIzMTViZS04NjcxLTQ1MDItOTllOS03MDg0ZTQxYzU4ZTQKAFBvZENhdGFsb2f8inKxYiqNVSihJeNKRlUp&amp;pddocfullpath=%2fshared%2fdocument%2fstatutes-legislation%2furn%3acontentItem%3a605H-JY43-CH1B-T0V3-00008-00&amp;ecomp=vgf5kkk&amp;prid=d7a5528c-5326-4658-bd11-9410b8d32893" TargetMode="External"/><Relationship Id="rId1212" Type="http://schemas.openxmlformats.org/officeDocument/2006/relationships/hyperlink" Target="https://lis.njleg.state.nj.us/nxt/gateway.dll/statutes%2F1%2F112%2F1927" TargetMode="External"/><Relationship Id="rId1657" Type="http://schemas.openxmlformats.org/officeDocument/2006/relationships/hyperlink" Target="https://www.scstatehouse.gov/code/t44c139.php" TargetMode="External"/><Relationship Id="rId1864" Type="http://schemas.openxmlformats.org/officeDocument/2006/relationships/hyperlink" Target="https://education.vermont.gov/" TargetMode="External"/><Relationship Id="rId1517" Type="http://schemas.openxmlformats.org/officeDocument/2006/relationships/hyperlink" Target="https://www.oregonlegislature.gov/bills_laws/ors/ors435.html" TargetMode="External"/><Relationship Id="rId1724" Type="http://schemas.openxmlformats.org/officeDocument/2006/relationships/hyperlink" Target="https://advance.lexis.com/documentpage/?pdmfid=1000516&amp;crid=907edd77-70fb-4b25-bc76-7d7977a61bf7&amp;nodeid=ACPAABAAYAAE&amp;nodepath=%2FROOT%2FACP%2FACPAAB%2FACPAABAAY%2FACPAABAAYAAE&amp;level=4&amp;haschildren=&amp;populated=false&amp;title=68-34-104.+Contraceptives+%E2%80%94+Availability+%E2%80%94+Information+%E2%80%94+Religious+belief.&amp;config=025054JABlOTJjNmIyNi0wYjI0LTRjZGEtYWE5ZC0zNGFhOWNhMjFlNDgKAFBvZENhdGFsb2cDFQ14bX2GfyBTaI9WcPX5&amp;pddocfullpath=%2Fshared%2Fdocument%2Fstatutes-legislation%2Furn%3AcontentItem%3A4X9B-PFK0-R03N-90S9-00008-00&amp;ecomp=_38_kkk&amp;prid=63745fa9-102c-4641-8128-62866c7a06ec" TargetMode="External"/><Relationship Id="rId16" Type="http://schemas.openxmlformats.org/officeDocument/2006/relationships/hyperlink" Target="https://alisondb.legislature.state.al.us/alison/CodeOfAlabama/1975/22-21b-4.htm" TargetMode="External"/><Relationship Id="rId1931" Type="http://schemas.openxmlformats.org/officeDocument/2006/relationships/hyperlink" Target="https://app.leg.wa.gov/RCW/default.aspx?cite=9.02.150" TargetMode="External"/><Relationship Id="rId165" Type="http://schemas.openxmlformats.org/officeDocument/2006/relationships/hyperlink" Target="https://leginfo.legislature.ca.gov/faces/codes_displaySection.xhtml?sectionNum=733.&amp;lawCode=BPC" TargetMode="External"/><Relationship Id="rId372" Type="http://schemas.openxmlformats.org/officeDocument/2006/relationships/hyperlink" Target="http://www.leg.state.fl.us/statutes/index.cfm?App_mode=Display_Statute&amp;Search_String=&amp;URL=0300-0399/0381/Sections/0381.0051.html" TargetMode="External"/><Relationship Id="rId677" Type="http://schemas.openxmlformats.org/officeDocument/2006/relationships/hyperlink" Target="https://apps.legislature.ky.gov/law/statutes/statute.aspx?id=30643" TargetMode="External"/><Relationship Id="rId2053" Type="http://schemas.openxmlformats.org/officeDocument/2006/relationships/hyperlink" Target="https://docs.legis.wisconsin.gov/statutes/statutes/125/i/07" TargetMode="External"/><Relationship Id="rId232" Type="http://schemas.openxmlformats.org/officeDocument/2006/relationships/hyperlink" Target="https://advance.lexis.com/api/document/collection/statutes-legislation/id/61P5-WWD1-DYDC-J0YX-00008-00?cite=C.R.S.%2025.5-10-235&amp;context=1000516" TargetMode="External"/><Relationship Id="rId884" Type="http://schemas.openxmlformats.org/officeDocument/2006/relationships/hyperlink" Target="https://malegislature.gov/Laws/GeneralLaws/PartIV/TitleI/Chapter272/Section21B" TargetMode="External"/><Relationship Id="rId537" Type="http://schemas.openxmlformats.org/officeDocument/2006/relationships/hyperlink" Target="https://www.ilga.gov/legislation/ilcs/ilcs4.asp?ActID=2086&amp;ChapterID=59&amp;SeqStart=900000&amp;SeqEnd=3000000" TargetMode="External"/><Relationship Id="rId744" Type="http://schemas.openxmlformats.org/officeDocument/2006/relationships/hyperlink" Target="https://legislature.maine.gov/statutes/22/title22sec1591.html" TargetMode="External"/><Relationship Id="rId951" Type="http://schemas.openxmlformats.org/officeDocument/2006/relationships/hyperlink" Target="http://../Downloads/RLS%20with%20Noel/Q&amp;A%20Student%20Absences%20(7).pdf" TargetMode="External"/><Relationship Id="rId1167" Type="http://schemas.openxmlformats.org/officeDocument/2006/relationships/hyperlink" Target="https://www.leg.state.nv.us/nrs/nrs-449.html" TargetMode="External"/><Relationship Id="rId1374" Type="http://schemas.openxmlformats.org/officeDocument/2006/relationships/hyperlink" Target="https://www.ncleg.net/enactedlegislation/statutes/html/bysection/chapter_14/gs_14-45.1.html" TargetMode="External"/><Relationship Id="rId1581" Type="http://schemas.openxmlformats.org/officeDocument/2006/relationships/hyperlink" Target="https://www.pacodeandbulletin.gov/Display/pacode?file=/secure/pacode/data/016/chapter51/s51.31.html" TargetMode="External"/><Relationship Id="rId1679" Type="http://schemas.openxmlformats.org/officeDocument/2006/relationships/hyperlink" Target="https://www.scstatehouse.gov/code/t01c032.php" TargetMode="External"/><Relationship Id="rId80" Type="http://schemas.openxmlformats.org/officeDocument/2006/relationships/hyperlink" Target="https://www.azleg.gov/viewdocument/?docName=https://www.azleg.gov/ars/4/00226.htm" TargetMode="External"/><Relationship Id="rId604" Type="http://schemas.openxmlformats.org/officeDocument/2006/relationships/hyperlink" Target="https://www.legis.iowa.gov/docs/code/53.1.pdf" TargetMode="External"/><Relationship Id="rId811" Type="http://schemas.openxmlformats.org/officeDocument/2006/relationships/hyperlink" Target="https://advance.lexis.com/api/document/collection/statutes-legislation/id/63NX-7CT1-JGPY-X472-00008-00?cite=Md.%20HEALTH-GENERAL%20Code%20Ann.%20%C2%A7%2020-214&amp;context=1000516" TargetMode="External"/><Relationship Id="rId1027" Type="http://schemas.openxmlformats.org/officeDocument/2006/relationships/hyperlink" Target="https://advance.lexis.com/api/document/collection/statutes-legislation/id/8P6B-83C2-D6RV-H09M-00008-00?cite=Miss.%20Code%20Ann.%20%C2%A7%2041-107-5&amp;context=1000516" TargetMode="External"/><Relationship Id="rId1234" Type="http://schemas.openxmlformats.org/officeDocument/2006/relationships/hyperlink" Target="https://lis.njleg.state.nj.us/nxt/gateway.dll/statutes%2F1%2F112%2F1927" TargetMode="External"/><Relationship Id="rId1441" Type="http://schemas.openxmlformats.org/officeDocument/2006/relationships/hyperlink" Target="https://lawatlas.org/datasets/procedural-protections-in-reproductive-health-care-conscience-laws" TargetMode="External"/><Relationship Id="rId1886" Type="http://schemas.openxmlformats.org/officeDocument/2006/relationships/hyperlink" Target="https://law.lis.virginia.gov/vacode/32.1-134/" TargetMode="External"/><Relationship Id="rId909" Type="http://schemas.openxmlformats.org/officeDocument/2006/relationships/hyperlink" Target="http://legislature.mi.gov/doc.aspx?mcl-436-1701" TargetMode="External"/><Relationship Id="rId1301" Type="http://schemas.openxmlformats.org/officeDocument/2006/relationships/hyperlink" Target="https://nmonesource.com/nmos/nmsa/en/item/4384/index.do" TargetMode="External"/><Relationship Id="rId1539" Type="http://schemas.openxmlformats.org/officeDocument/2006/relationships/hyperlink" Target="https://www.oregonlegislature.gov/bills_laws/ors/ors435.html" TargetMode="External"/><Relationship Id="rId1746" Type="http://schemas.openxmlformats.org/officeDocument/2006/relationships/hyperlink" Target="https://advance.lexis.com/api/document/collection/statutes-legislation/id/50J2-V4R0-R03M-S463-00008-00?cite=Tenn.%20Code%20Ann.%20%C2%A7%2039-15-204&amp;context=1000516" TargetMode="External"/><Relationship Id="rId1953" Type="http://schemas.openxmlformats.org/officeDocument/2006/relationships/hyperlink" Target="https://lawatlas.org/datasets/procedural-protections-in-reproductive-health-care-conscience-laws" TargetMode="External"/><Relationship Id="rId38" Type="http://schemas.openxmlformats.org/officeDocument/2006/relationships/hyperlink" Target="https://alisondb.legislature.state.al.us/alison/CodeOfAlabama/1975/22-21b-4.htm" TargetMode="External"/><Relationship Id="rId1606" Type="http://schemas.openxmlformats.org/officeDocument/2006/relationships/hyperlink" Target="http://webserver.rilin.state.ri.us/Statutes/TITLE15/15-3/15-3-6.1.HTM" TargetMode="External"/><Relationship Id="rId1813" Type="http://schemas.openxmlformats.org/officeDocument/2006/relationships/hyperlink" Target="https://le.utah.gov/xcode/Title76/Chapter7/76-7-S306.html" TargetMode="External"/><Relationship Id="rId187" Type="http://schemas.openxmlformats.org/officeDocument/2006/relationships/hyperlink" Target="https://leginfo.legislature.ca.gov/faces/codes_displayText.xhtml?lawCode=HSC&amp;division=106.&amp;title=&amp;part=2.&amp;chapter=2.&amp;article=2." TargetMode="External"/><Relationship Id="rId394" Type="http://schemas.openxmlformats.org/officeDocument/2006/relationships/hyperlink" Target="https://advance.lexis.com/api/document/collection/statutes-legislation/id/6348-FX31-DYB7-W0X0-00008-00?cite=O.C.G.A.%20%C2%A7%2031-20-6&amp;context=1000516" TargetMode="External"/><Relationship Id="rId2075" Type="http://schemas.openxmlformats.org/officeDocument/2006/relationships/hyperlink" Target="https://docs.legis.wisconsin.gov/statutes/statutes/253/075" TargetMode="External"/><Relationship Id="rId254" Type="http://schemas.openxmlformats.org/officeDocument/2006/relationships/hyperlink" Target="https://www.cga.ct.gov/current/pub/chap_815e.htm" TargetMode="External"/><Relationship Id="rId699" Type="http://schemas.openxmlformats.org/officeDocument/2006/relationships/hyperlink" Target="https://apps.legislature.ky.gov/law/statutes/statute.aspx?id=30643" TargetMode="External"/><Relationship Id="rId1091" Type="http://schemas.openxmlformats.org/officeDocument/2006/relationships/hyperlink" Target="https://leg.mt.gov/bills/mca/title_0270/chapter_0330/part_0010/section_0050/0270-0330-0010-0050.html" TargetMode="External"/><Relationship Id="rId114" Type="http://schemas.openxmlformats.org/officeDocument/2006/relationships/hyperlink" Target="https://advance.lexis.com/api/document/collection/statutes-legislation/id/4WVG-2SY0-R03M-82D0-00008-00?cite=A.C.A.%20%C2%A7%2020-16-304&amp;context=1000516" TargetMode="External"/><Relationship Id="rId461" Type="http://schemas.openxmlformats.org/officeDocument/2006/relationships/hyperlink" Target="https://www.capitol.hawaii.gov/hrscurrent/Vol10_Ch0436-0474/HRS0453/HRS_0453-0016.htm" TargetMode="External"/><Relationship Id="rId559" Type="http://schemas.openxmlformats.org/officeDocument/2006/relationships/hyperlink" Target="https://www.ilga.gov/legislation/ilcs/ilcs3.asp?ActID=2082&amp;ChapterID=58" TargetMode="External"/><Relationship Id="rId766" Type="http://schemas.openxmlformats.org/officeDocument/2006/relationships/hyperlink" Target="https://legislature.maine.gov/statutes/19-A/title19-Asec655.html" TargetMode="External"/><Relationship Id="rId1189" Type="http://schemas.openxmlformats.org/officeDocument/2006/relationships/hyperlink" Target="https://www.gencourt.state.nh.us/rsa/html/XIII/179/179-10.htm" TargetMode="External"/><Relationship Id="rId1396" Type="http://schemas.openxmlformats.org/officeDocument/2006/relationships/hyperlink" Target="https://ndlegis.gov/cencode/t15-1c20.pdf" TargetMode="External"/><Relationship Id="rId321" Type="http://schemas.openxmlformats.org/officeDocument/2006/relationships/hyperlink" Target="https://delcode.delaware.gov/title14/c001/sc02/index.html" TargetMode="External"/><Relationship Id="rId419" Type="http://schemas.openxmlformats.org/officeDocument/2006/relationships/hyperlink" Target="https://advance.lexis.com/api/document/collection/statutes-legislation/id/6348-FV61-DYB7-W18R-00008-00?cite=O.C.G.A.%20%C2%A7%2016-12-142&amp;context=1000516" TargetMode="External"/><Relationship Id="rId626" Type="http://schemas.openxmlformats.org/officeDocument/2006/relationships/hyperlink" Target="https://www.legis.iowa.gov/docs/code/146.1.pdf" TargetMode="External"/><Relationship Id="rId973" Type="http://schemas.openxmlformats.org/officeDocument/2006/relationships/hyperlink" Target="https://advance.lexis.com/api/document/collection/statutes-legislation/id/60B6-YV43-GXJ9-3564-00008-00?cite=Miss.%20Code%20Ann.%20%C2%A7%2023-15-713&amp;context=1000516" TargetMode="External"/><Relationship Id="rId1049" Type="http://schemas.openxmlformats.org/officeDocument/2006/relationships/hyperlink" Target="https://www.revisor.mo.gov/main/OneSection.aspx?section=197.032" TargetMode="External"/><Relationship Id="rId1256" Type="http://schemas.openxmlformats.org/officeDocument/2006/relationships/hyperlink" Target="https://lawatlas.org/datasets/procedural-protections-in-reproductive-health-care-conscience-laws" TargetMode="External"/><Relationship Id="rId2002" Type="http://schemas.openxmlformats.org/officeDocument/2006/relationships/hyperlink" Target="https://code.wvlegislature.gov/60-3-22a/" TargetMode="External"/><Relationship Id="rId833" Type="http://schemas.openxmlformats.org/officeDocument/2006/relationships/hyperlink" Target="https://advance.lexis.com/api/document/collection/statutes-legislation/id/63NX-7CT1-JGPY-X472-00008-00?cite=Md.%20HEALTH-GENERAL%20Code%20Ann.%20%C2%A7%2020-214&amp;context=1000516" TargetMode="External"/><Relationship Id="rId1116" Type="http://schemas.openxmlformats.org/officeDocument/2006/relationships/hyperlink" Target="https://nebraskalegislature.gov/laws/statutes.php?statute=28-338" TargetMode="External"/><Relationship Id="rId1463" Type="http://schemas.openxmlformats.org/officeDocument/2006/relationships/hyperlink" Target="https://codes.ohio.gov/ohio-revised-code/section-4743.10" TargetMode="External"/><Relationship Id="rId1670" Type="http://schemas.openxmlformats.org/officeDocument/2006/relationships/hyperlink" Target="https://ed.sc.gov/districts-schools/student-intervention-services/chronic-absenteeism/" TargetMode="External"/><Relationship Id="rId1768" Type="http://schemas.openxmlformats.org/officeDocument/2006/relationships/hyperlink" Target="https://advance.lexis.com/api/document/collection/statutes-legislation/id/4X9B-PFK0-R03N-90S9-00008-00?cite=Tenn.%20Code%20Ann.%20%C2%A7%2068-34-104&amp;context=1000516" TargetMode="External"/><Relationship Id="rId900" Type="http://schemas.openxmlformats.org/officeDocument/2006/relationships/hyperlink" Target="https://www.legislature.mi.gov/(S(c3ftwktj2qarvjlqk5e41qim))/mileg.aspx?page=getObject&amp;objectName=mcl-333-20182" TargetMode="External"/><Relationship Id="rId1323" Type="http://schemas.openxmlformats.org/officeDocument/2006/relationships/hyperlink" Target="https://www.nysenate.gov/legislation/laws/DOM/10-B" TargetMode="External"/><Relationship Id="rId1530" Type="http://schemas.openxmlformats.org/officeDocument/2006/relationships/hyperlink" Target="https://www.oregonlegislature.gov/bills_laws/ors/ors254.html" TargetMode="External"/><Relationship Id="rId1628" Type="http://schemas.openxmlformats.org/officeDocument/2006/relationships/hyperlink" Target="http://webserver.rilin.state.ri.us/Statutes/TITLE23/23-17/23-17-11.HTM" TargetMode="External"/><Relationship Id="rId1975" Type="http://schemas.openxmlformats.org/officeDocument/2006/relationships/hyperlink" Target="https://apps.leg.wa.gov/rcw/default.aspx?cite=26.04.010" TargetMode="External"/><Relationship Id="rId1835" Type="http://schemas.openxmlformats.org/officeDocument/2006/relationships/hyperlink" Target="https://le.utah.gov/xcode/Title20A/Chapter3A/20A-3a-S202.html" TargetMode="External"/><Relationship Id="rId1902" Type="http://schemas.openxmlformats.org/officeDocument/2006/relationships/hyperlink" Target="https://law.lis.virginia.gov/vacode/18.2-75/" TargetMode="External"/><Relationship Id="rId2097" Type="http://schemas.openxmlformats.org/officeDocument/2006/relationships/hyperlink" Target="https://edu.wyoming.gov/" TargetMode="External"/><Relationship Id="rId276" Type="http://schemas.openxmlformats.org/officeDocument/2006/relationships/hyperlink" Target="https://www.cga.ct.gov/current/pub/chap_815e.htm" TargetMode="External"/><Relationship Id="rId483" Type="http://schemas.openxmlformats.org/officeDocument/2006/relationships/hyperlink" Target="https://legislature.idaho.gov/statutesrules/idstat/Title39/T39CH39/SECT39-3915/" TargetMode="External"/><Relationship Id="rId690" Type="http://schemas.openxmlformats.org/officeDocument/2006/relationships/hyperlink" Target="https://apps.legislature.ky.gov/law/statutes/statute.aspx?id=51860" TargetMode="External"/><Relationship Id="rId136" Type="http://schemas.openxmlformats.org/officeDocument/2006/relationships/hyperlink" Target="https://advance.lexis.com/api/document/collection/statutes-legislation/id/62B4-FC90-R03K-P2KJ-00008-00?cite=A.C.A.%20%C2%A7%2017-80-504&amp;context=1000516" TargetMode="External"/><Relationship Id="rId343" Type="http://schemas.openxmlformats.org/officeDocument/2006/relationships/hyperlink" Target="http://www.leg.state.fl.us/Statutes/index.cfm?App_mode=Display_Statute&amp;Search_String=&amp;URL=0700-0799/0761/Sections/0761.061.html" TargetMode="External"/><Relationship Id="rId550" Type="http://schemas.openxmlformats.org/officeDocument/2006/relationships/hyperlink" Target="https://www.ilga.gov/legislation/ilcs/ilcs3.asp?ActID=2082&amp;ChapterID=58" TargetMode="External"/><Relationship Id="rId788" Type="http://schemas.openxmlformats.org/officeDocument/2006/relationships/hyperlink" Target="https://legislature.maine.gov/statutes/22/title22sec1903.html" TargetMode="External"/><Relationship Id="rId995" Type="http://schemas.openxmlformats.org/officeDocument/2006/relationships/hyperlink" Target="https://advance.lexis.com/api/document/collection/statutes-legislation/id/8P6B-83C2-D6RV-H09P-00008-00?cite=Miss.%20Code%20Ann.%20%C2%A7%2041-107-9&amp;context=1000516" TargetMode="External"/><Relationship Id="rId1180" Type="http://schemas.openxmlformats.org/officeDocument/2006/relationships/hyperlink" Target="http://www.gencourt.state.nh.us/rsa/html/xxxvii/420-a/420-a-mrg.htm" TargetMode="External"/><Relationship Id="rId2024" Type="http://schemas.openxmlformats.org/officeDocument/2006/relationships/hyperlink" Target="https://code.wvlegislature.gov/16-2B-4/" TargetMode="External"/><Relationship Id="rId203" Type="http://schemas.openxmlformats.org/officeDocument/2006/relationships/hyperlink" Target="https://leginfo.legislature.ca.gov/faces/codes_displayText.xhtml?lawCode=FAM&amp;division=3.&amp;title=&amp;part=3.&amp;chapter=1.&amp;article=" TargetMode="External"/><Relationship Id="rId648" Type="http://schemas.openxmlformats.org/officeDocument/2006/relationships/hyperlink" Target="https://www.ksrevisor.org/statutes/chapters/ch72/072_062_0062.html" TargetMode="External"/><Relationship Id="rId855" Type="http://schemas.openxmlformats.org/officeDocument/2006/relationships/hyperlink" Target="https://malegislature.gov/Laws/GeneralLaws/PartI/TitleXVI/Chapter112/Section12I" TargetMode="External"/><Relationship Id="rId1040" Type="http://schemas.openxmlformats.org/officeDocument/2006/relationships/hyperlink" Target="https://advance.lexis.com/api/document/collection/statutes-legislation/id/8P6B-7Y92-8T6X-73X2-00008-00?cite=Miss.%20Code%20Ann.%20%C2%A7%2011-61-1&amp;context=1000516" TargetMode="External"/><Relationship Id="rId1278" Type="http://schemas.openxmlformats.org/officeDocument/2006/relationships/hyperlink" Target="https://nmonesource.com/nmos/nmsa/en/item/4351/index.do" TargetMode="External"/><Relationship Id="rId1485" Type="http://schemas.openxmlformats.org/officeDocument/2006/relationships/hyperlink" Target="https://www.oscn.net/applications/oscn/DeliverDocument.asp?CiteID=479622" TargetMode="External"/><Relationship Id="rId1692" Type="http://schemas.openxmlformats.org/officeDocument/2006/relationships/hyperlink" Target="https://sdlegislature.gov/Statutes/Codified_Laws/2059080" TargetMode="External"/><Relationship Id="rId410" Type="http://schemas.openxmlformats.org/officeDocument/2006/relationships/hyperlink" Target="https://www.gadoe.org/External-Affairs-and-Policy/State-Board-of-Education/SBOE%20Rules/160-5-1-.10.pdf" TargetMode="External"/><Relationship Id="rId508" Type="http://schemas.openxmlformats.org/officeDocument/2006/relationships/hyperlink" Target="https://legislature.idaho.gov/statutesrules/idstat/Title39/T39CH39/SECT39-3915/" TargetMode="External"/><Relationship Id="rId715" Type="http://schemas.openxmlformats.org/officeDocument/2006/relationships/hyperlink" Target="http://legis.la.gov/legis/Law.aspx?p=y&amp;d=964988" TargetMode="External"/><Relationship Id="rId922" Type="http://schemas.openxmlformats.org/officeDocument/2006/relationships/hyperlink" Target="https://www.legislature.mi.gov/(S(jypyluaegz1lflw5ipaswrmu))/mileg.aspx?page=getObject&amp;objectName=mcl-333-20181" TargetMode="External"/><Relationship Id="rId1138" Type="http://schemas.openxmlformats.org/officeDocument/2006/relationships/hyperlink" Target="https://nebraskalegislature.gov/laws/statutes.php?statute=28-338" TargetMode="External"/><Relationship Id="rId1345"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552" Type="http://schemas.openxmlformats.org/officeDocument/2006/relationships/hyperlink" Target="https://www.pacodeandbulletin.gov/Display/pacode?file=/secure/pacode/data/016/chapter51/s51.41.html" TargetMode="External"/><Relationship Id="rId1997" Type="http://schemas.openxmlformats.org/officeDocument/2006/relationships/hyperlink" Target="https://code.wvlegislature.gov/16-2B-4/" TargetMode="External"/><Relationship Id="rId1205" Type="http://schemas.openxmlformats.org/officeDocument/2006/relationships/hyperlink" Target="https://lis.njleg.state.nj.us/nxt/gateway.dll/statutes%2F1%2F19990%2F20960" TargetMode="External"/><Relationship Id="rId1857" Type="http://schemas.openxmlformats.org/officeDocument/2006/relationships/hyperlink" Target="https://legislature.vermont.gov/statutes/section/18/105/05144" TargetMode="External"/><Relationship Id="rId51" Type="http://schemas.openxmlformats.org/officeDocument/2006/relationships/hyperlink" Target="https://www.akleg.gov/basis/statutes.asp" TargetMode="External"/><Relationship Id="rId1412" Type="http://schemas.openxmlformats.org/officeDocument/2006/relationships/hyperlink" Target="https://codes.ohio.gov/ohio-revised-code/section-4743.10" TargetMode="External"/><Relationship Id="rId1717" Type="http://schemas.openxmlformats.org/officeDocument/2006/relationships/hyperlink" Target="https://advance.lexis.com/api/document/collection/statutes-legislation/id/4X9B-PFK0-R03N-90S9-00008-00?cite=Tenn.%20Code%20Ann.%20%C2%A7%2068-34-104&amp;context=1000516" TargetMode="External"/><Relationship Id="rId1924" Type="http://schemas.openxmlformats.org/officeDocument/2006/relationships/hyperlink" Target="https://app.leg.wa.gov/RCW/default.aspx?cite=9.02.150" TargetMode="External"/><Relationship Id="rId298" Type="http://schemas.openxmlformats.org/officeDocument/2006/relationships/hyperlink" Target="https://delcode.delaware.gov/title13/c001/sc01/" TargetMode="External"/><Relationship Id="rId158" Type="http://schemas.openxmlformats.org/officeDocument/2006/relationships/hyperlink" Target="https://leginfo.legislature.ca.gov/faces/codes_displayText.xhtml?lawCode=HSC&amp;division=106.&amp;title=&amp;part=2.&amp;chapter=2.&amp;article=2." TargetMode="External"/><Relationship Id="rId365" Type="http://schemas.openxmlformats.org/officeDocument/2006/relationships/hyperlink" Target="http://www.leg.state.fl.us/statutes/index.cfm?App_mode=Display_Statute&amp;Search_String=&amp;URL=0300-0399/0381/Sections/0381.0051.html" TargetMode="External"/><Relationship Id="rId572" Type="http://schemas.openxmlformats.org/officeDocument/2006/relationships/hyperlink" Target="https://www.ilga.gov/legislation/ilcs/ilcs4.asp?ActID=2086&amp;ChapterID=59&amp;SeqStart=900000&amp;SeqEnd=3000000" TargetMode="External"/><Relationship Id="rId2046" Type="http://schemas.openxmlformats.org/officeDocument/2006/relationships/hyperlink" Target="https://docs.legis.wisconsin.gov/statutes/statutes/253/075" TargetMode="External"/><Relationship Id="rId225" Type="http://schemas.openxmlformats.org/officeDocument/2006/relationships/hyperlink" Target="https://www.sos.state.co.us/CCR/DisplayRule.do?action=ruleinfo&amp;ruleId=3012&amp;deptID=4&amp;agencyID=109&amp;deptName=300&amp;agencyName=301%20Colorado%20State%20Board%20of%20Education&amp;seriesNum=1%20CCR%20301-78" TargetMode="External"/><Relationship Id="rId432" Type="http://schemas.openxmlformats.org/officeDocument/2006/relationships/hyperlink" Target="https://advance.lexis.com/api/document/collection/statutes-legislation/id/6348-FXD1-DYB7-W15M-00008-00?cite=O.C.G.A.%20%C2%A7%2033-24-59.6&amp;context=1000516" TargetMode="External"/><Relationship Id="rId877" Type="http://schemas.openxmlformats.org/officeDocument/2006/relationships/hyperlink" Target="https://malegislature.gov/Laws/GeneralLaws/PartI/TitleVIII/Chapter54/Section86" TargetMode="External"/><Relationship Id="rId1062" Type="http://schemas.openxmlformats.org/officeDocument/2006/relationships/hyperlink" Target="https://www.revisor.mo.gov/main/OneSection.aspx?section=197.032" TargetMode="External"/><Relationship Id="rId2113" Type="http://schemas.openxmlformats.org/officeDocument/2006/relationships/hyperlink" Target="https://advance.lexis.com/api/document/collection/statutes-legislation/id/56VF-H771-73WF-60FP-00008-00?cite=Wyo.%20Stat.%20%C2%A7%2042-5-101&amp;context=1000516" TargetMode="External"/><Relationship Id="rId737" Type="http://schemas.openxmlformats.org/officeDocument/2006/relationships/hyperlink" Target="https://legis.la.gov/Legis/Law.aspx?d=725125" TargetMode="External"/><Relationship Id="rId944" Type="http://schemas.openxmlformats.org/officeDocument/2006/relationships/hyperlink" Target="https://www.revisor.mn.gov/statutes/cite/517.09" TargetMode="External"/><Relationship Id="rId1367" Type="http://schemas.openxmlformats.org/officeDocument/2006/relationships/hyperlink" Target="https://www.ncleg.gov/EnactedLegislation/Statutes/HTML/BySection/Chapter_18B/GS_18B-302.html" TargetMode="External"/><Relationship Id="rId1574" Type="http://schemas.openxmlformats.org/officeDocument/2006/relationships/hyperlink" Target="https://www.pacodeandbulletin.gov/Display/pacode?file=/secure/pacode/data/016/chapter51/s51.31.html" TargetMode="External"/><Relationship Id="rId1781" Type="http://schemas.openxmlformats.org/officeDocument/2006/relationships/hyperlink" Target="https://statutes.capitol.texas.gov/Docs/FA/htm/FA.2.htm" TargetMode="External"/><Relationship Id="rId73" Type="http://schemas.openxmlformats.org/officeDocument/2006/relationships/hyperlink" Target="https://www.azleg.gov/viewdocument/?docName=https://www.azleg.gov/ars/36/02154.htm" TargetMode="External"/><Relationship Id="rId804" Type="http://schemas.openxmlformats.org/officeDocument/2006/relationships/hyperlink" Target="https://advance.lexis.com/api/document/collection/statutes-legislation/id/63NX-7CT1-JGPY-X472-00008-00?cite=Md.%20HEALTH-GENERAL%20Code%20Ann.%20%C2%A7%2020-214&amp;context=1000516" TargetMode="External"/><Relationship Id="rId1227" Type="http://schemas.openxmlformats.org/officeDocument/2006/relationships/hyperlink" Target="https://lis.njleg.state.nj.us/nxt/gateway.dll/statutes%2F1%2F15696%2F17458" TargetMode="External"/><Relationship Id="rId1434" Type="http://schemas.openxmlformats.org/officeDocument/2006/relationships/hyperlink" Target="https://codes.ohio.gov/ohio-revised-code/section-3509.02" TargetMode="External"/><Relationship Id="rId1641" Type="http://schemas.openxmlformats.org/officeDocument/2006/relationships/hyperlink" Target="http://webserver.rilin.state.ri.us/Statutes/TITLE16/16-38/16-38-2.HTM" TargetMode="External"/><Relationship Id="rId1879" Type="http://schemas.openxmlformats.org/officeDocument/2006/relationships/hyperlink" Target="https://law.lis.virginia.gov/vacode/18.2-75/" TargetMode="External"/><Relationship Id="rId1501" Type="http://schemas.openxmlformats.org/officeDocument/2006/relationships/hyperlink" Target="https://www.oscn.net/applications/oscn/DeliverDocument.asp?CiteID=476108" TargetMode="External"/><Relationship Id="rId1739" Type="http://schemas.openxmlformats.org/officeDocument/2006/relationships/hyperlink" Target="https://advance.lexis.com/api/document/collection/statutes-legislation/id/4WYD-RRS0-R03K-W16S-00008-00?cite=Tenn.%20Code%20Ann.%20%C2%A7%204-1-407&amp;context=1000516" TargetMode="External"/><Relationship Id="rId1946" Type="http://schemas.openxmlformats.org/officeDocument/2006/relationships/hyperlink" Target="https://app.leg.wa.gov/RCW/default.aspx?cite=66.44.270" TargetMode="External"/><Relationship Id="rId1806" Type="http://schemas.openxmlformats.org/officeDocument/2006/relationships/hyperlink" Target="https://statutes.capitol.texas.gov/Docs/FA/htm/FA.2.htm" TargetMode="External"/><Relationship Id="rId387" Type="http://schemas.openxmlformats.org/officeDocument/2006/relationships/hyperlink" Target="https://advance.lexis.com/api/document/collection/statutes-legislation/id/6348-FV61-DYB7-W18R-00008-00?cite=O.C.G.A.%20%C2%A7%2016-12-142&amp;context=1000516" TargetMode="External"/><Relationship Id="rId594" Type="http://schemas.openxmlformats.org/officeDocument/2006/relationships/hyperlink" Target="http://iga.in.gov/legislative/laws/2020/ic/titles/003" TargetMode="External"/><Relationship Id="rId2068" Type="http://schemas.openxmlformats.org/officeDocument/2006/relationships/hyperlink" Target="https://docs.legis.wisconsin.gov/statutes/statutes/253/09" TargetMode="External"/><Relationship Id="rId247" Type="http://schemas.openxmlformats.org/officeDocument/2006/relationships/hyperlink" Target="https://portal.ct.gov/-/media/sots/regulations/Title_19/013dpdf.pdf" TargetMode="External"/><Relationship Id="rId899" Type="http://schemas.openxmlformats.org/officeDocument/2006/relationships/hyperlink" Target="http://www.legislature.mi.gov/(S(5vv1cckyvyxwdqp02mnufgzh))/mileg.aspx?page=GetObject&amp;objectname=mcl-168-759" TargetMode="External"/><Relationship Id="rId1084" Type="http://schemas.openxmlformats.org/officeDocument/2006/relationships/hyperlink" Target="https://leg.mt.gov/bills/mca/title_0500/chapter_0050/part_0050/sections_index.html" TargetMode="External"/><Relationship Id="rId107" Type="http://schemas.openxmlformats.org/officeDocument/2006/relationships/hyperlink" Target="https://advance.lexis.com/api/document/collection/statutes-legislation/id/4WVG-2SY0-R03M-82D0-00008-00?cite=A.C.A.%20%C2%A7%2020-16-304&amp;context=1000516" TargetMode="External"/><Relationship Id="rId454" Type="http://schemas.openxmlformats.org/officeDocument/2006/relationships/hyperlink" Target="https://www.capitol.hawaii.gov/hrscurrent/vol05_ch0261-0319/hrs0302a/hrs_0302a-1139.htm" TargetMode="External"/><Relationship Id="rId661" Type="http://schemas.openxmlformats.org/officeDocument/2006/relationships/hyperlink" Target="https://www.ksrevisor.org/statutes/chapters/ch65/065_004_0046.html" TargetMode="External"/><Relationship Id="rId759" Type="http://schemas.openxmlformats.org/officeDocument/2006/relationships/hyperlink" Target="https://legislature.maine.gov/statutes/22/title22sec1903.html" TargetMode="External"/><Relationship Id="rId966" Type="http://schemas.openxmlformats.org/officeDocument/2006/relationships/hyperlink" Target="https://www.revisor.mn.gov/statutes/cite/517.09" TargetMode="External"/><Relationship Id="rId1291" Type="http://schemas.openxmlformats.org/officeDocument/2006/relationships/hyperlink" Target="https://nmonesource.com/nmos/nmsa/en/item/4384/index.do" TargetMode="External"/><Relationship Id="rId1389" Type="http://schemas.openxmlformats.org/officeDocument/2006/relationships/hyperlink" Target="https://www.ndlegis.gov/cencode/t23c16.pdf" TargetMode="External"/><Relationship Id="rId1596" Type="http://schemas.openxmlformats.org/officeDocument/2006/relationships/hyperlink" Target="http://webserver.rilin.state.ri.us/Statutes/TITLE23/23-17/23-17-11.HTM" TargetMode="External"/><Relationship Id="rId314" Type="http://schemas.openxmlformats.org/officeDocument/2006/relationships/hyperlink" Target="https://delcode.delaware.gov/title18/c035/sc03/index.html" TargetMode="External"/><Relationship Id="rId521" Type="http://schemas.openxmlformats.org/officeDocument/2006/relationships/hyperlink" Target="https://www.ilga.gov/legislation/ilcs/ilcs3.asp?ActID=2082&amp;ChapterID=58" TargetMode="External"/><Relationship Id="rId619" Type="http://schemas.openxmlformats.org/officeDocument/2006/relationships/hyperlink" Target="https://www.legis.iowa.gov/docs/code/53.1.pdf" TargetMode="External"/><Relationship Id="rId1151" Type="http://schemas.openxmlformats.org/officeDocument/2006/relationships/hyperlink" Target="https://www.leg.state.nv.us/const/nvconst.html" TargetMode="External"/><Relationship Id="rId1249" Type="http://schemas.openxmlformats.org/officeDocument/2006/relationships/hyperlink" Target="https://nmonesource.com/nmos/nmsa/en/item/4384/index.do" TargetMode="External"/><Relationship Id="rId95" Type="http://schemas.openxmlformats.org/officeDocument/2006/relationships/hyperlink" Target="https://www.azleg.gov/viewdocument/?docName=https://www.azleg.gov/ars/20/01057-08.htm" TargetMode="External"/><Relationship Id="rId826" Type="http://schemas.openxmlformats.org/officeDocument/2006/relationships/hyperlink" Target="https://advance.lexis.com/api/document/collection/statutes-legislation/id/63NX-7CT1-JGPY-X472-00008-00?cite=Md.%20HEALTH-GENERAL%20Code%20Ann.%20%C2%A7%2020-214&amp;context=1000516" TargetMode="External"/><Relationship Id="rId1011" Type="http://schemas.openxmlformats.org/officeDocument/2006/relationships/hyperlink" Target="https://www.mdek12.org/" TargetMode="External"/><Relationship Id="rId1109" Type="http://schemas.openxmlformats.org/officeDocument/2006/relationships/hyperlink" Target="https://leg.mt.gov/bills/mca/title_0500/chapter_0050/part_0050/sections_index.html" TargetMode="External"/><Relationship Id="rId1456" Type="http://schemas.openxmlformats.org/officeDocument/2006/relationships/hyperlink" Target="https://lawatlas.org/datasets/procedural-protections-in-reproductive-health-care-conscience-laws" TargetMode="External"/><Relationship Id="rId1663" Type="http://schemas.openxmlformats.org/officeDocument/2006/relationships/hyperlink" Target="https://www.scstatehouse.gov/code/t63c007.php" TargetMode="External"/><Relationship Id="rId1870" Type="http://schemas.openxmlformats.org/officeDocument/2006/relationships/hyperlink" Target="https://legislature.vermont.gov/statutes/section/18/105/05144" TargetMode="External"/><Relationship Id="rId1968" Type="http://schemas.openxmlformats.org/officeDocument/2006/relationships/hyperlink" Target="https://app.leg.wa.gov/RCW/default.aspx?cite=9.02.150" TargetMode="External"/><Relationship Id="rId1316"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523" Type="http://schemas.openxmlformats.org/officeDocument/2006/relationships/hyperlink" Target="https://www.oregonlegislature.gov/bills_laws/ors/ors106.html" TargetMode="External"/><Relationship Id="rId1730" Type="http://schemas.openxmlformats.org/officeDocument/2006/relationships/hyperlink" Target="https://advance.lexis.com/api/document/collection/statutes-legislation/id/4X9B-PFK0-R03N-90S9-00008-00?cite=Tenn.%20Code%20Ann.%20%C2%A7%2068-34-104&amp;context=1000516" TargetMode="External"/><Relationship Id="rId22" Type="http://schemas.openxmlformats.org/officeDocument/2006/relationships/hyperlink" Target="https://alisondb.legislature.state.al.us/alison/CodeOfAlabama/1975/16-28-13.htm" TargetMode="External"/><Relationship Id="rId1828" Type="http://schemas.openxmlformats.org/officeDocument/2006/relationships/hyperlink" Target="https://le.utah.gov/xcode/Title32B/Chapter4/32B-4-S409.html?v=C32B-4-S409_2021050520210901" TargetMode="External"/><Relationship Id="rId171" Type="http://schemas.openxmlformats.org/officeDocument/2006/relationships/hyperlink" Target="https://leginfo.legislature.ca.gov/faces/codes_displayText.xhtml?lawCode=FAM&amp;division=3.&amp;title=&amp;part=3.&amp;chapter=1.&amp;article=" TargetMode="External"/><Relationship Id="rId269" Type="http://schemas.openxmlformats.org/officeDocument/2006/relationships/hyperlink" Target="https://portal.ct.gov/-/media/sots/regulations/Title_19/013dpdf.pdf" TargetMode="External"/><Relationship Id="rId476" Type="http://schemas.openxmlformats.org/officeDocument/2006/relationships/hyperlink" Target="https://legislature.idaho.gov/statutesrules/idstat/Title18/T18CH6/SECT18-611/" TargetMode="External"/><Relationship Id="rId683" Type="http://schemas.openxmlformats.org/officeDocument/2006/relationships/hyperlink" Target="https://apps.legislature.ky.gov/law/statutes/statute.aspx?id=30643" TargetMode="External"/><Relationship Id="rId890" Type="http://schemas.openxmlformats.org/officeDocument/2006/relationships/hyperlink" Target="https://malegislature.gov/Laws/GeneralLaws/PartIV/TitleI/Chapter272/Section21B" TargetMode="External"/><Relationship Id="rId129" Type="http://schemas.openxmlformats.org/officeDocument/2006/relationships/hyperlink" Target="https://dese.ade.arkansas.gov/" TargetMode="External"/><Relationship Id="rId336" Type="http://schemas.openxmlformats.org/officeDocument/2006/relationships/hyperlink" Target="http://www.leg.state.fl.us/statutes/index.cfm?App_mode=Display_Statute&amp;Search_String=&amp;URL=0300-0399/0381/Sections/0381.0051.html" TargetMode="External"/><Relationship Id="rId543" Type="http://schemas.openxmlformats.org/officeDocument/2006/relationships/hyperlink" Target="https://www.ilga.gov/legislation/ilcs/ilcs3.asp?ActID=2272&amp;ChapterID=64" TargetMode="External"/><Relationship Id="rId988" Type="http://schemas.openxmlformats.org/officeDocument/2006/relationships/hyperlink" Target="https://advance.lexis.com/api/document/collection/statutes-legislation/id/8P6B-83C2-D6RV-H09M-00008-00?cite=Miss.%20Code%20Ann.%20%C2%A7%2041-107-5&amp;context=1000516" TargetMode="External"/><Relationship Id="rId1173" Type="http://schemas.openxmlformats.org/officeDocument/2006/relationships/hyperlink" Target="https://www.leg.state.nv.us/const/nvconst.html" TargetMode="External"/><Relationship Id="rId1380" Type="http://schemas.openxmlformats.org/officeDocument/2006/relationships/hyperlink" Target="https://www.ncleg.gov/EnactedLegislation/Statutes/HTML/BySection/Chapter_58/GS_58-3-178.html" TargetMode="External"/><Relationship Id="rId2017" Type="http://schemas.openxmlformats.org/officeDocument/2006/relationships/hyperlink" Target="https://code.wvlegislature.gov/16-11-1/" TargetMode="External"/><Relationship Id="rId403" Type="http://schemas.openxmlformats.org/officeDocument/2006/relationships/hyperlink" Target="https://advance.lexis.com/api/document/collection/statutes-legislation/id/6348-FV61-DYB7-W18R-00008-00?cite=O.C.G.A.%20%C2%A7%2016-12-142&amp;context=1000516" TargetMode="External"/><Relationship Id="rId750" Type="http://schemas.openxmlformats.org/officeDocument/2006/relationships/hyperlink" Target="https://legislature.maine.gov/statutes/34-B/title34-Bsec7016.html" TargetMode="External"/><Relationship Id="rId848" Type="http://schemas.openxmlformats.org/officeDocument/2006/relationships/hyperlink" Target="https://malegislature.gov/Laws/GeneralLaws/PartI/TitleXVI/Chapter112/Section12I" TargetMode="External"/><Relationship Id="rId1033" Type="http://schemas.openxmlformats.org/officeDocument/2006/relationships/hyperlink" Target="https://advance.lexis.com/api/document/collection/statutes-legislation/id/8P6B-83C2-D6RV-H09P-00008-00?cite=Miss.%20Code%20Ann.%20%C2%A7%2041-107-9&amp;context=1000516" TargetMode="External"/><Relationship Id="rId1478" Type="http://schemas.openxmlformats.org/officeDocument/2006/relationships/hyperlink" Target="https://www.oscn.net/applications/oscn/DeliverDocument.asp?CiteID=476108" TargetMode="External"/><Relationship Id="rId1685" Type="http://schemas.openxmlformats.org/officeDocument/2006/relationships/hyperlink" Target="https://sdlegislature.gov/Statutes/Codified_Laws/2057123" TargetMode="External"/><Relationship Id="rId1892" Type="http://schemas.openxmlformats.org/officeDocument/2006/relationships/hyperlink" Target="https://law.lis.virginia.gov/vacode/title4.1/chapter3/section4.1-306/" TargetMode="External"/><Relationship Id="rId610" Type="http://schemas.openxmlformats.org/officeDocument/2006/relationships/hyperlink" Target="https://www.legis.iowa.gov/docs/code/2021/146.2.pdf" TargetMode="External"/><Relationship Id="rId708" Type="http://schemas.openxmlformats.org/officeDocument/2006/relationships/hyperlink" Target="https://apps.legislature.ky.gov/law/statutes/statute.aspx?id=30643" TargetMode="External"/><Relationship Id="rId915" Type="http://schemas.openxmlformats.org/officeDocument/2006/relationships/hyperlink" Target="http://www.legislature.mi.gov/(S(5vv1cckyvyxwdqp02mnufgzh))/mileg.aspx?page=GetObject&amp;objectname=mcl-168-759" TargetMode="External"/><Relationship Id="rId1240" Type="http://schemas.openxmlformats.org/officeDocument/2006/relationships/hyperlink" Target="https://lis.njleg.state.nj.us/nxt/gateway.dll/statutes%2F1%2F112%2F1927" TargetMode="External"/><Relationship Id="rId1338" Type="http://schemas.openxmlformats.org/officeDocument/2006/relationships/hyperlink" Target="https://regs.health.ny.gov/content/section-4059-admissiondischarge" TargetMode="External"/><Relationship Id="rId1545" Type="http://schemas.openxmlformats.org/officeDocument/2006/relationships/hyperlink" Target="https://www.oregonlegislature.gov/bills_laws/ors/ors106.html" TargetMode="External"/><Relationship Id="rId1100" Type="http://schemas.openxmlformats.org/officeDocument/2006/relationships/hyperlink" Target="https://leg.mt.gov/bills/mca/title_0500/chapter_0200/part_0010/section_0110/0500-0200-0010-0110.html" TargetMode="External"/><Relationship Id="rId1405" Type="http://schemas.openxmlformats.org/officeDocument/2006/relationships/hyperlink" Target="https://www.ndlegis.gov/cencode/t23c07.pdf" TargetMode="External"/><Relationship Id="rId1752" Type="http://schemas.openxmlformats.org/officeDocument/2006/relationships/hyperlink" Target="https://advance.lexis.com/api/document/collection/statutes-legislation/id/4X9B-PFK0-R03N-90S9-00008-00?cite=Tenn.%20Code%20Ann.%20%C2%A7%2068-34-104&amp;context=1000516" TargetMode="External"/><Relationship Id="rId44" Type="http://schemas.openxmlformats.org/officeDocument/2006/relationships/hyperlink" Target="http://www.akleg.gov/basis/statutes.asp" TargetMode="External"/><Relationship Id="rId1612" Type="http://schemas.openxmlformats.org/officeDocument/2006/relationships/hyperlink" Target="http://webserver.rilin.state.ri.us/Statutes/TITLE42/42-80.1/42-80.1-3.HTM" TargetMode="External"/><Relationship Id="rId1917" Type="http://schemas.openxmlformats.org/officeDocument/2006/relationships/hyperlink" Target="https://app.leg.wa.gov/RCW/default.aspx?cite=9.02.150" TargetMode="External"/><Relationship Id="rId193" Type="http://schemas.openxmlformats.org/officeDocument/2006/relationships/hyperlink" Target="https://leginfo.legislature.ca.gov/faces/codes_displaySection.xhtml?sectionNum=733.&amp;lawCode=BPC" TargetMode="External"/><Relationship Id="rId498" Type="http://schemas.openxmlformats.org/officeDocument/2006/relationships/hyperlink" Target="https://legislature.idaho.gov/statutesrules/idstat/Title18/T18CH6/SECT18-612/" TargetMode="External"/><Relationship Id="rId2081"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260" Type="http://schemas.openxmlformats.org/officeDocument/2006/relationships/hyperlink" Target="https://www.cga.ct.gov/current/pub/chap_925.htm" TargetMode="External"/><Relationship Id="rId120" Type="http://schemas.openxmlformats.org/officeDocument/2006/relationships/hyperlink" Target="https://advance.lexis.com/documentpage/?pdmfid=1000516&amp;crid=31b8ed52-18c4-4b96-ae8c-c7b4bfb1c2ba&amp;nodeid=AARAADAACAAGAAD&amp;nodepath=%2FROOT%2FAAR%2FAARAAD%2FAARAADAAC%2FAARAADAACAAG%2FAARAADAACAAGAAD&amp;level=5&amp;haschildren=&amp;populated=false&amp;title=17-80-503.+Definitions.&amp;config=00JAA2ZjZiM2VhNS0wNTVlLTQ3NzUtYjQzYy0yYWZmODJiODRmMDYKAFBvZENhdGFsb2fXiYCnsel0plIgqpYkw9PK&amp;pddocfullpath=%2Fshared%2Fdocument%2Fstatutes-legislation%2Furn%3AcontentItem%3A62B4-FC90-R03K-P2KH-00008-00&amp;ecomp=8gf5kkk&amp;prid=e4a3d0d1-3cbe-44b3-99fe-c8f3ca5860f6" TargetMode="External"/><Relationship Id="rId358" Type="http://schemas.openxmlformats.org/officeDocument/2006/relationships/hyperlink" Target="http://www.leg.state.fl.us/statutes/index.cfm?App_mode=Display_Statute&amp;Search_String=&amp;URL=0300-0399/0390/Sections/0390.0111.html" TargetMode="External"/><Relationship Id="rId565" Type="http://schemas.openxmlformats.org/officeDocument/2006/relationships/hyperlink" Target="https://www.ilga.gov/legislation/ilcs/ilcs3.asp?ActID=2082&amp;ChapterID=58" TargetMode="External"/><Relationship Id="rId772" Type="http://schemas.openxmlformats.org/officeDocument/2006/relationships/hyperlink" Target="https://www.mainelegislature.org/legis/statutes/20-a/title20-Asec3272.html" TargetMode="External"/><Relationship Id="rId1195" Type="http://schemas.openxmlformats.org/officeDocument/2006/relationships/hyperlink" Target="https://www.education.nh.gov/" TargetMode="External"/><Relationship Id="rId2039" Type="http://schemas.openxmlformats.org/officeDocument/2006/relationships/hyperlink" Target="https://docs.legis.wisconsin.gov/statutes/statutes/253/09" TargetMode="External"/><Relationship Id="rId218" Type="http://schemas.openxmlformats.org/officeDocument/2006/relationships/hyperlink" Target="https://advance.lexis.com/api/document/collection/statutes-legislation/id/630C-HWH3-GXJ9-34DC-00008-00?cite=C.R.S.%2025-6-102&amp;context=1000516" TargetMode="External"/><Relationship Id="rId425" Type="http://schemas.openxmlformats.org/officeDocument/2006/relationships/hyperlink" Target="https://advance.lexis.com/api/document/collection/statutes-legislation/id/6348-FX31-DYB7-W0X0-00008-00?cite=O.C.G.A.%20%C2%A7%2031-20-6&amp;context=1000516" TargetMode="External"/><Relationship Id="rId632" Type="http://schemas.openxmlformats.org/officeDocument/2006/relationships/hyperlink" Target="https://www.ksrevisor.org/statutes/chapters/ch65/065_004_0044.html" TargetMode="External"/><Relationship Id="rId1055" Type="http://schemas.openxmlformats.org/officeDocument/2006/relationships/hyperlink" Target="https://revisor.mo.gov/main/OneSection.aspx?section=167.181" TargetMode="External"/><Relationship Id="rId1262" Type="http://schemas.openxmlformats.org/officeDocument/2006/relationships/hyperlink" Target="https://lawatlas.org/datasets/procedural-protections-in-reproductive-health-care-conscience-laws" TargetMode="External"/><Relationship Id="rId2106"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937" Type="http://schemas.openxmlformats.org/officeDocument/2006/relationships/hyperlink" Target="https://www.revisor.mn.gov/statutes/cite/145.925" TargetMode="External"/><Relationship Id="rId1122" Type="http://schemas.openxmlformats.org/officeDocument/2006/relationships/hyperlink" Target="https://nebraskalegislature.gov/laws/statutes.php?statute=28-338" TargetMode="External"/><Relationship Id="rId1567" Type="http://schemas.openxmlformats.org/officeDocument/2006/relationships/hyperlink" Target="https://www.pacodeandbulletin.gov/Display/pacode?file=/secure/pacode/data/028/chapter23/s23.84.html" TargetMode="External"/><Relationship Id="rId1774" Type="http://schemas.openxmlformats.org/officeDocument/2006/relationships/hyperlink" Target="https://statutes.capitol.texas.gov/Docs/OC/htm/OC.103.htm" TargetMode="External"/><Relationship Id="rId1981" Type="http://schemas.openxmlformats.org/officeDocument/2006/relationships/hyperlink" Target="https://code.wvlegislature.gov/16-2F-7/" TargetMode="External"/><Relationship Id="rId66" Type="http://schemas.openxmlformats.org/officeDocument/2006/relationships/hyperlink" Target="http://www.akleg.gov/basis/statutes.asp" TargetMode="External"/><Relationship Id="rId1427" Type="http://schemas.openxmlformats.org/officeDocument/2006/relationships/hyperlink" Target="https://codes.ohio.gov/ohio-revised-code/section-2151.421" TargetMode="External"/><Relationship Id="rId1634" Type="http://schemas.openxmlformats.org/officeDocument/2006/relationships/hyperlink" Target="http://webserver.rilin.state.ri.us/Statutes/TITLE15/15-3/15-3-6.1.HTM" TargetMode="External"/><Relationship Id="rId1841" Type="http://schemas.openxmlformats.org/officeDocument/2006/relationships/hyperlink" Target="https://le.utah.gov/xcode/Title76/Chapter7/76-7-S306.html" TargetMode="External"/><Relationship Id="rId1939" Type="http://schemas.openxmlformats.org/officeDocument/2006/relationships/hyperlink" Target="https://apps.leg.wa.gov/rcw/default.aspx?cite=26.04.010" TargetMode="External"/><Relationship Id="rId1701" Type="http://schemas.openxmlformats.org/officeDocument/2006/relationships/hyperlink" Target="https://sdlegislature.gov/Statutes/Codified_Laws/2057126" TargetMode="External"/><Relationship Id="rId282" Type="http://schemas.openxmlformats.org/officeDocument/2006/relationships/hyperlink" Target="https://www.cga.ct.gov/current/pub/chap_925.htm" TargetMode="External"/><Relationship Id="rId587" Type="http://schemas.openxmlformats.org/officeDocument/2006/relationships/hyperlink" Target="https://iga.in.gov/legislative/laws/2022/ic/titles/7.1" TargetMode="External"/><Relationship Id="rId8" Type="http://schemas.openxmlformats.org/officeDocument/2006/relationships/hyperlink" Target="https://alisondb.legislature.state.al.us/alison/CodeOfAlabama/1975/22-21b-4.htm" TargetMode="External"/><Relationship Id="rId142" Type="http://schemas.openxmlformats.org/officeDocument/2006/relationships/hyperlink" Target="https://advance.lexis.com/api/document/collection/statutes-legislation/id/4WVG-2SY0-R03M-82D0-00008-00?cite=A.C.A.%20%C2%A7%2020-16-304&amp;context=1000516" TargetMode="External"/><Relationship Id="rId447" Type="http://schemas.openxmlformats.org/officeDocument/2006/relationships/hyperlink" Target="https://www.capitol.hawaii.gov/hrscurrent/Vol12_Ch0501-0588/HRS0572/HRS_0572-0012_0001.htm" TargetMode="External"/><Relationship Id="rId794" Type="http://schemas.openxmlformats.org/officeDocument/2006/relationships/hyperlink" Target="http://legislature.maine.gov/statutes/24/title24sec2332-J.html" TargetMode="External"/><Relationship Id="rId1077" Type="http://schemas.openxmlformats.org/officeDocument/2006/relationships/hyperlink" Target="https://leg.mt.gov/bills/mca/title_0500/chapter_0200/part_0010/section_0110/0500-0200-0010-0110.html" TargetMode="External"/><Relationship Id="rId2030" Type="http://schemas.openxmlformats.org/officeDocument/2006/relationships/hyperlink" Target="https://docs.legis.wisconsin.gov/statutes/statutes/6/iv/86/1/ac" TargetMode="External"/><Relationship Id="rId654" Type="http://schemas.openxmlformats.org/officeDocument/2006/relationships/hyperlink" Target="https://www.ksrevisor.org/statutes/chapters/ch65/065_004_0043.html" TargetMode="External"/><Relationship Id="rId861" Type="http://schemas.openxmlformats.org/officeDocument/2006/relationships/hyperlink" Target="https://malegislature.gov/Laws/GeneralLaws/PartIV/TitleI/Chapter272/Section21B" TargetMode="External"/><Relationship Id="rId959" Type="http://schemas.openxmlformats.org/officeDocument/2006/relationships/hyperlink" Target="https://www.revisor.mn.gov/statutes/cite/145.414" TargetMode="External"/><Relationship Id="rId1284" Type="http://schemas.openxmlformats.org/officeDocument/2006/relationships/hyperlink" Target="https://nmonesource.com/nmos/nmsa/en/item/4384/index.do" TargetMode="External"/><Relationship Id="rId1491" Type="http://schemas.openxmlformats.org/officeDocument/2006/relationships/hyperlink" Target="https://www.oscn.net/applications/oscn/DeliverDocument.asp?CiteID=90125" TargetMode="External"/><Relationship Id="rId1589" Type="http://schemas.openxmlformats.org/officeDocument/2006/relationships/hyperlink" Target="http://webserver.rilin.state.ri.us/Statutes/TITLE23/23-17/23-17-11.HTM" TargetMode="External"/><Relationship Id="rId307" Type="http://schemas.openxmlformats.org/officeDocument/2006/relationships/hyperlink" Target="https://delcode.delaware.gov/title24/c017/sc09/index.html" TargetMode="External"/><Relationship Id="rId514" Type="http://schemas.openxmlformats.org/officeDocument/2006/relationships/hyperlink" Target="https://www.ilga.gov/legislation/ilcs/ilcs3.asp?ActID=2082&amp;ChapterID=58" TargetMode="External"/><Relationship Id="rId721" Type="http://schemas.openxmlformats.org/officeDocument/2006/relationships/hyperlink" Target="https://www.legis.la.gov/legis/Law.aspx?d=73195" TargetMode="External"/><Relationship Id="rId1144" Type="http://schemas.openxmlformats.org/officeDocument/2006/relationships/hyperlink" Target="https://www.leg.state.nv.us/nrs/nrs-449.html" TargetMode="External"/><Relationship Id="rId1351" Type="http://schemas.openxmlformats.org/officeDocument/2006/relationships/hyperlink" Target="https://www.nysenate.gov/legislation/laws/DOM/10-B" TargetMode="External"/><Relationship Id="rId1449" Type="http://schemas.openxmlformats.org/officeDocument/2006/relationships/hyperlink" Target="https://codes.ohio.gov/ohio-revised-code/section-4743.10" TargetMode="External"/><Relationship Id="rId1796" Type="http://schemas.openxmlformats.org/officeDocument/2006/relationships/hyperlink" Target="https://statutes.capitol.texas.gov/Docs/OC/htm/OC.103.htm" TargetMode="External"/><Relationship Id="rId88" Type="http://schemas.openxmlformats.org/officeDocument/2006/relationships/hyperlink" Target="https://www.azleg.gov/viewdocument/?docName=https://www.azleg.gov/ars/36/02154.htm" TargetMode="External"/><Relationship Id="rId819" Type="http://schemas.openxmlformats.org/officeDocument/2006/relationships/hyperlink" Target="https://mgaleg.maryland.gov/mgawebsite/laws/StatuteText?article=gcr&amp;section=10-117&amp;enactments=false" TargetMode="External"/><Relationship Id="rId1004" Type="http://schemas.openxmlformats.org/officeDocument/2006/relationships/hyperlink" Target="https://advance.lexis.com/api/document/collection/statutes-legislation/id/605H-JVP3-GXJ9-33NP-00008-00?cite=Miss.%20Code%20Ann.%20%C2%A7%2067-3-53&amp;context=1000516" TargetMode="External"/><Relationship Id="rId1211" Type="http://schemas.openxmlformats.org/officeDocument/2006/relationships/hyperlink" Target="https://lis.njleg.state.nj.us/nxt/gateway.dll/statutes%2F1%2F112%2F1927" TargetMode="External"/><Relationship Id="rId1656" Type="http://schemas.openxmlformats.org/officeDocument/2006/relationships/hyperlink" Target="https://www.scstatehouse.gov/code/t44c139.php" TargetMode="External"/><Relationship Id="rId1863" Type="http://schemas.openxmlformats.org/officeDocument/2006/relationships/hyperlink" Target="https://legislature.vermont.gov/statutes/section/16/025/01123" TargetMode="External"/><Relationship Id="rId1309" Type="http://schemas.openxmlformats.org/officeDocument/2006/relationships/hyperlink" Target="https://www.nysenate.gov/legislation/laws/CVR/79-I" TargetMode="External"/><Relationship Id="rId1516" Type="http://schemas.openxmlformats.org/officeDocument/2006/relationships/hyperlink" Target="https://www.oregonlegislature.gov/bills_laws/ors/ors435.html" TargetMode="External"/><Relationship Id="rId1723" Type="http://schemas.openxmlformats.org/officeDocument/2006/relationships/hyperlink" Target="https://advance.lexis.com/api/document/collection/statutes-legislation/id/4X9B-PFK0-R03N-90S9-00008-00?cite=Tenn.%20Code%20Ann.%20%C2%A7%2068-34-104&amp;context=1000516" TargetMode="External"/><Relationship Id="rId1930" Type="http://schemas.openxmlformats.org/officeDocument/2006/relationships/hyperlink" Target="https://lawatlas.org/datasets/procedural-protections-in-reproductive-health-care-conscience-laws" TargetMode="External"/><Relationship Id="rId15" Type="http://schemas.openxmlformats.org/officeDocument/2006/relationships/hyperlink" Target="https://alisondb.legislature.state.al.us/alison/CodeOfAlabama/1975/22-21b-4.htm" TargetMode="External"/><Relationship Id="rId164" Type="http://schemas.openxmlformats.org/officeDocument/2006/relationships/hyperlink" Target="https://leginfo.legislature.ca.gov/faces/codes_displaySection.xhtml?sectionNum=733.&amp;lawCode=BPC" TargetMode="External"/><Relationship Id="rId371" Type="http://schemas.openxmlformats.org/officeDocument/2006/relationships/hyperlink" Target="http://www.leg.state.fl.us/statutes/index.cfm?App_mode=Display_Statute&amp;Search_String=&amp;URL=0300-0399/0381/Sections/0381.0051.html" TargetMode="External"/><Relationship Id="rId2052" Type="http://schemas.openxmlformats.org/officeDocument/2006/relationships/hyperlink" Target="https://docs.legis.wisconsin.gov/document/statutes/48.981(2)(bm)3." TargetMode="External"/><Relationship Id="rId469" Type="http://schemas.openxmlformats.org/officeDocument/2006/relationships/hyperlink" Target="https://www.capitol.hawaii.gov/hrscurrent/Vol12_Ch0501-0588/HRS0572/HRS_0572-0012_0002.htm" TargetMode="External"/><Relationship Id="rId676" Type="http://schemas.openxmlformats.org/officeDocument/2006/relationships/hyperlink" Target="https://apps.legislature.ky.gov/law/statutes/statute.aspx?id=30643" TargetMode="External"/><Relationship Id="rId883" Type="http://schemas.openxmlformats.org/officeDocument/2006/relationships/hyperlink" Target="https://malegislature.gov/Laws/GeneralLaws/PartI/TitleXVI/Chapter112/Section12I" TargetMode="External"/><Relationship Id="rId1099" Type="http://schemas.openxmlformats.org/officeDocument/2006/relationships/hyperlink" Target="https://leg.mt.gov/bills/mca/title_0500/chapter_0200/part_0010/section_0110/0500-0200-0010-0110.html" TargetMode="External"/><Relationship Id="rId231" Type="http://schemas.openxmlformats.org/officeDocument/2006/relationships/hyperlink" Target="https://advance.lexis.com/api/document/collection/statutes-legislation/id/61P5-WWD1-DYDC-J0YX-00008-00?cite=C.R.S.%2025.5-10-235&amp;context=1000516" TargetMode="External"/><Relationship Id="rId329" Type="http://schemas.openxmlformats.org/officeDocument/2006/relationships/hyperlink" Target="http://www.leg.state.fl.us/statutes/index.cfm?App_mode=Display_Statute&amp;Search_String=&amp;URL=0300-0399/0390/Sections/0390.0111.html" TargetMode="External"/><Relationship Id="rId536" Type="http://schemas.openxmlformats.org/officeDocument/2006/relationships/hyperlink" Target="https://www.ilga.gov/legislation/ilcs/ilcs4.asp?ActID=2086&amp;ChapterID=59&amp;SeqStart=900000&amp;SeqEnd=3000000" TargetMode="External"/><Relationship Id="rId1166" Type="http://schemas.openxmlformats.org/officeDocument/2006/relationships/hyperlink" Target="https://www.leg.state.nv.us/nrs/nrs-449.html" TargetMode="External"/><Relationship Id="rId1373" Type="http://schemas.openxmlformats.org/officeDocument/2006/relationships/hyperlink" Target="https://www.ncleg.net/enactedlegislation/statutes/html/bysection/chapter_14/gs_14-45.1.html" TargetMode="External"/><Relationship Id="rId743" Type="http://schemas.openxmlformats.org/officeDocument/2006/relationships/hyperlink" Target="https://legislature.maine.gov/statutes/22/title22sec1591.html" TargetMode="External"/><Relationship Id="rId950" Type="http://schemas.openxmlformats.org/officeDocument/2006/relationships/hyperlink" Target="https://www.revisor.mn.gov/statutes/cite/120A.22" TargetMode="External"/><Relationship Id="rId1026" Type="http://schemas.openxmlformats.org/officeDocument/2006/relationships/hyperlink" Target="https://advance.lexis.com/api/document/collection/statutes-legislation/id/8P6B-83C2-D6RV-H09M-00008-00?cite=Miss.%20Code%20Ann.%20%C2%A7%2041-107-5&amp;context=1000516" TargetMode="External"/><Relationship Id="rId1580" Type="http://schemas.openxmlformats.org/officeDocument/2006/relationships/hyperlink" Target="https://www.pacodeandbulletin.gov/Display/pacode?file=/secure/pacode/data/016/chapter51/s51.31.html" TargetMode="External"/><Relationship Id="rId1678" Type="http://schemas.openxmlformats.org/officeDocument/2006/relationships/hyperlink" Target="https://www.scstatehouse.gov/code/t44c041.php" TargetMode="External"/><Relationship Id="rId1885" Type="http://schemas.openxmlformats.org/officeDocument/2006/relationships/hyperlink" Target="https://law.lis.virginia.gov/vacode/32.1-134/" TargetMode="External"/><Relationship Id="rId603" Type="http://schemas.openxmlformats.org/officeDocument/2006/relationships/hyperlink" Target="http://iga.in.gov/legislative/laws/2020/ic/titles/021" TargetMode="External"/><Relationship Id="rId810" Type="http://schemas.openxmlformats.org/officeDocument/2006/relationships/hyperlink" Target="https://advance.lexis.com/api/document/collection/statutes-legislation/id/63NX-7CT1-JGPY-X472-00008-00?cite=Md.%20HEALTH-GENERAL%20Code%20Ann.%20%C2%A7%2020-214&amp;context=1000516" TargetMode="External"/><Relationship Id="rId908" Type="http://schemas.openxmlformats.org/officeDocument/2006/relationships/hyperlink" Target="https://www.legislature.mi.gov/(S(u0nnb2y5zp1uuc0kad3c3i3b))/mileg.aspx?page=getobject&amp;objectname=mcl-722-623" TargetMode="External"/><Relationship Id="rId1233" Type="http://schemas.openxmlformats.org/officeDocument/2006/relationships/hyperlink" Target="https://lis.njleg.state.nj.us/nxt/gateway.dll/statutes%2F1%2F112%2F1927" TargetMode="External"/><Relationship Id="rId1440" Type="http://schemas.openxmlformats.org/officeDocument/2006/relationships/hyperlink" Target="https://codes.ohio.gov/ohio-revised-code/section-4743.10" TargetMode="External"/><Relationship Id="rId1538" Type="http://schemas.openxmlformats.org/officeDocument/2006/relationships/hyperlink" Target="https://www.oregonlegislature.gov/bills_laws/ors/ors435.html" TargetMode="External"/><Relationship Id="rId1300" Type="http://schemas.openxmlformats.org/officeDocument/2006/relationships/hyperlink" Target="https://lawatlas.org/datasets/procedural-protections-in-reproductive-health-care-conscience-laws" TargetMode="External"/><Relationship Id="rId1745" Type="http://schemas.openxmlformats.org/officeDocument/2006/relationships/hyperlink" Target="https://advance.lexis.com/api/document/collection/statutes-legislation/id/50J2-V4R0-R03M-S463-00008-00?cite=Tenn.%20Code%20Ann.%20%C2%A7%2039-15-204&amp;context=1000516" TargetMode="External"/><Relationship Id="rId1952" Type="http://schemas.openxmlformats.org/officeDocument/2006/relationships/hyperlink" Target="https://app.leg.wa.gov/RCW/default.aspx?cite=9.02.150" TargetMode="External"/><Relationship Id="rId37" Type="http://schemas.openxmlformats.org/officeDocument/2006/relationships/hyperlink" Target="https://alisondb.legislature.state.al.us/alison/CodeOfAlabama/1975/22-21b-4.htm" TargetMode="External"/><Relationship Id="rId1605" Type="http://schemas.openxmlformats.org/officeDocument/2006/relationships/hyperlink" Target="http://webserver.rilin.state.ri.us/Statutes/TITLE15/15-3/15-3-6.1.HTM" TargetMode="External"/><Relationship Id="rId1812" Type="http://schemas.openxmlformats.org/officeDocument/2006/relationships/hyperlink" Target="https://le.utah.gov/xcode/Title20A/Chapter3A/20A-3a-S202.html" TargetMode="External"/><Relationship Id="rId186" Type="http://schemas.openxmlformats.org/officeDocument/2006/relationships/hyperlink" Target="https://leginfo.legislature.ca.gov/faces/codes_displayText.xhtml?lawCode=HSC&amp;division=106.&amp;title=&amp;part=2.&amp;chapter=2.&amp;article=2." TargetMode="External"/><Relationship Id="rId393" Type="http://schemas.openxmlformats.org/officeDocument/2006/relationships/hyperlink" Target="https://advance.lexis.com/api/document/collection/statutes-legislation/id/6348-FX31-DYB7-W0X0-00008-00?cite=O.C.G.A.%20%C2%A7%2031-20-6&amp;context=1000516" TargetMode="External"/><Relationship Id="rId2074" Type="http://schemas.openxmlformats.org/officeDocument/2006/relationships/hyperlink" Target="https://docs.legis.wisconsin.gov/statutes/statutes/253/075" TargetMode="External"/><Relationship Id="rId253" Type="http://schemas.openxmlformats.org/officeDocument/2006/relationships/hyperlink" Target="https://www.cga.ct.gov/current/pub/chap_815e.htm" TargetMode="External"/><Relationship Id="rId460" Type="http://schemas.openxmlformats.org/officeDocument/2006/relationships/hyperlink" Target="https://www.capitol.hawaii.gov/hrscurrent/Vol10_Ch0436-0474/HRS0453/HRS_0453-0016.htm" TargetMode="External"/><Relationship Id="rId698" Type="http://schemas.openxmlformats.org/officeDocument/2006/relationships/hyperlink" Target="https://apps.legislature.ky.gov/law/statutes/statute.aspx?id=30643" TargetMode="External"/><Relationship Id="rId1090" Type="http://schemas.openxmlformats.org/officeDocument/2006/relationships/hyperlink" Target="https://leg.mt.gov/bills/mca/title_0450/chapter_0050/part_0060/section_0240/0450-0050-0060-0240.html" TargetMode="External"/><Relationship Id="rId113" Type="http://schemas.openxmlformats.org/officeDocument/2006/relationships/hyperlink" Target="https://advance.lexis.com/api/document/collection/statutes-legislation/id/62B4-FC90-R03K-P2KJ-00008-00?cite=A.C.A.%20%C2%A7%2017-80-504&amp;context=1000516" TargetMode="External"/><Relationship Id="rId320" Type="http://schemas.openxmlformats.org/officeDocument/2006/relationships/hyperlink" Target="https://delcode.delaware.gov/title13/c001/sc01/" TargetMode="External"/><Relationship Id="rId558" Type="http://schemas.openxmlformats.org/officeDocument/2006/relationships/hyperlink" Target="https://www.ilga.gov/legislation/ilcs/ilcs3.asp?ActID=2082&amp;ChapterID=58" TargetMode="External"/><Relationship Id="rId765" Type="http://schemas.openxmlformats.org/officeDocument/2006/relationships/hyperlink" Target="https://legislature.maine.gov/statutes/19-A/title19-Asec655.html" TargetMode="External"/><Relationship Id="rId972" Type="http://schemas.openxmlformats.org/officeDocument/2006/relationships/hyperlink" Target="https://www.revisor.mn.gov/statutes/cite/121A.15" TargetMode="External"/><Relationship Id="rId1188" Type="http://schemas.openxmlformats.org/officeDocument/2006/relationships/hyperlink" Target="https://www.gencourt.state.nh.us/rsa/html/XIII/179/179-5.htm" TargetMode="External"/><Relationship Id="rId1395" Type="http://schemas.openxmlformats.org/officeDocument/2006/relationships/hyperlink" Target="https://ndlegis.gov/cencode/t15-1c20.pdf" TargetMode="External"/><Relationship Id="rId2001" Type="http://schemas.openxmlformats.org/officeDocument/2006/relationships/hyperlink" Target="https://code.wvlegislature.gov/49-2-811/" TargetMode="External"/><Relationship Id="rId418" Type="http://schemas.openxmlformats.org/officeDocument/2006/relationships/hyperlink" Target="https://advance.lexis.com/api/document/collection/statutes-legislation/id/6348-FV61-DYB7-W18R-00008-00?cite=O.C.G.A.%20%C2%A7%2016-12-142&amp;context=1000516" TargetMode="External"/><Relationship Id="rId625" Type="http://schemas.openxmlformats.org/officeDocument/2006/relationships/hyperlink" Target="https://www.legis.iowa.gov/docs/code/146.1.pdf" TargetMode="External"/><Relationship Id="rId832" Type="http://schemas.openxmlformats.org/officeDocument/2006/relationships/hyperlink" Target="https://advance.lexis.com/api/document/collection/statutes-legislation/id/63NX-7CT1-JGPY-X472-00008-00?cite=Md.%20HEALTH-GENERAL%20Code%20Ann.%20%C2%A7%2020-214&amp;context=1000516" TargetMode="External"/><Relationship Id="rId1048" Type="http://schemas.openxmlformats.org/officeDocument/2006/relationships/hyperlink" Target="https://www.revisor.mo.gov/main/OneSection.aspx?section=197.032&amp;bid=10324&amp;hl=" TargetMode="External"/><Relationship Id="rId1255" Type="http://schemas.openxmlformats.org/officeDocument/2006/relationships/hyperlink" Target="https://nmonesource.com/nmos/nmsa/en/item/4384/index.do" TargetMode="External"/><Relationship Id="rId1462" Type="http://schemas.openxmlformats.org/officeDocument/2006/relationships/hyperlink" Target="https://lawatlas.org/datasets/procedural-protections-in-reproductive-health-care-conscience-laws" TargetMode="External"/><Relationship Id="rId1115" Type="http://schemas.openxmlformats.org/officeDocument/2006/relationships/hyperlink" Target="https://nebraskalegislature.gov/laws/statutes.php?statute=32-938" TargetMode="External"/><Relationship Id="rId1322" Type="http://schemas.openxmlformats.org/officeDocument/2006/relationships/hyperlink" Target="https://www.nysenate.gov/legislation/laws/DOM/10-B" TargetMode="External"/><Relationship Id="rId1767" Type="http://schemas.openxmlformats.org/officeDocument/2006/relationships/hyperlink" Target="https://advance.lexis.com/api/document/collection/statutes-legislation/id/4X9B-PFK0-R03N-90S9-00008-00?cite=Tenn.%20Code%20Ann.%20%C2%A7%2068-34-104&amp;context=1000516" TargetMode="External"/><Relationship Id="rId1974" Type="http://schemas.openxmlformats.org/officeDocument/2006/relationships/hyperlink" Target="https://apps.leg.wa.gov/rcw/default.aspx?cite=26.04.010" TargetMode="External"/><Relationship Id="rId59" Type="http://schemas.openxmlformats.org/officeDocument/2006/relationships/hyperlink" Target="https://aasb.org/ask-aasb-what-constitutes-an-excused-absence/" TargetMode="External"/><Relationship Id="rId1627" Type="http://schemas.openxmlformats.org/officeDocument/2006/relationships/hyperlink" Target="http://webserver.rilin.state.ri.us/Statutes/TITLE23/23-17/23-17-11.HTM" TargetMode="External"/><Relationship Id="rId1834" Type="http://schemas.openxmlformats.org/officeDocument/2006/relationships/hyperlink" Target="https://www.schools.utah.gov/" TargetMode="External"/><Relationship Id="rId2096" Type="http://schemas.openxmlformats.org/officeDocument/2006/relationships/hyperlink" Target="https://advance.lexis.com/api/document/collection/statutes-legislation/id/67TW-TP33-CGX8-04NN-00008-00?cite=Wyo.%20Stat.%20%C2%A7%2021-3-110&amp;context=1000516" TargetMode="External"/><Relationship Id="rId1901" Type="http://schemas.openxmlformats.org/officeDocument/2006/relationships/hyperlink" Target="https://law.lis.virginia.gov/vacode/18.2-75/" TargetMode="External"/><Relationship Id="rId275" Type="http://schemas.openxmlformats.org/officeDocument/2006/relationships/hyperlink" Target="https://www.cga.ct.gov/current/pub/chap_700c.htm" TargetMode="External"/><Relationship Id="rId482" Type="http://schemas.openxmlformats.org/officeDocument/2006/relationships/hyperlink" Target="https://legislature.idaho.gov/statutesrules/idstat/Title39/T39CH39/SECT39-3915/" TargetMode="External"/><Relationship Id="rId135" Type="http://schemas.openxmlformats.org/officeDocument/2006/relationships/hyperlink" Target="https://advance.lexis.com/api/document/collection/statutes-legislation/id/4WVG-2SY0-R03M-82DM-00008-00?cite=A.C.A.%20%C2%A7%2020-16-601&amp;context=1000516" TargetMode="External"/><Relationship Id="rId342" Type="http://schemas.openxmlformats.org/officeDocument/2006/relationships/hyperlink" Target="http://www.leg.state.fl.us/statutes/index.cfm?App_mode=Display_Statute&amp;Search_String=&amp;URL=0300-0399/0381/Sections/0381.0051.html" TargetMode="External"/><Relationship Id="rId787" Type="http://schemas.openxmlformats.org/officeDocument/2006/relationships/hyperlink" Target="https://legislature.maine.gov/statutes/34-B/title34-Bsec7016.html" TargetMode="External"/><Relationship Id="rId994" Type="http://schemas.openxmlformats.org/officeDocument/2006/relationships/hyperlink" Target="https://advance.lexis.com/api/document/collection/statutes-legislation/id/8P6B-83C2-D6RV-H09M-00008-00?cite=Miss.%20Code%20Ann.%20%C2%A7%2041-107-5&amp;context=1000516" TargetMode="External"/><Relationship Id="rId2023" Type="http://schemas.openxmlformats.org/officeDocument/2006/relationships/hyperlink" Target="https://code.wvlegislature.gov/16-2B-4/" TargetMode="External"/><Relationship Id="rId202" Type="http://schemas.openxmlformats.org/officeDocument/2006/relationships/hyperlink" Target="https://leginfo.legislature.ca.gov/faces/codes_displayText.xhtml?lawCode=FAM&amp;division=3.&amp;title=&amp;part=3.&amp;chapter=1.&amp;article=" TargetMode="External"/><Relationship Id="rId647" Type="http://schemas.openxmlformats.org/officeDocument/2006/relationships/hyperlink" Target="https://www.ksrevisor.org/statutes/chapters/ch60/060_053_0003.html" TargetMode="External"/><Relationship Id="rId854" Type="http://schemas.openxmlformats.org/officeDocument/2006/relationships/hyperlink" Target="https://malegislature.gov/Laws/GeneralLaws/PartIV/TitleI/Chapter272/Section21B" TargetMode="External"/><Relationship Id="rId1277" Type="http://schemas.openxmlformats.org/officeDocument/2006/relationships/hyperlink" Target="https://nmonesource.com/nmos/nmsa/en/item/4368/index.do" TargetMode="External"/><Relationship Id="rId1484" Type="http://schemas.openxmlformats.org/officeDocument/2006/relationships/hyperlink" Target="https://www.oscn.net/applications/oscn/DeliverDocument.asp?CiteID=479622" TargetMode="External"/><Relationship Id="rId1691" Type="http://schemas.openxmlformats.org/officeDocument/2006/relationships/hyperlink" Target="https://sdlegislature.gov/Statutes/Codified_Laws/2059073" TargetMode="External"/><Relationship Id="rId507" Type="http://schemas.openxmlformats.org/officeDocument/2006/relationships/hyperlink" Target="https://legislature.idaho.gov/statutesrules/idstat/Title39/T39CH39/SECT39-3915/" TargetMode="External"/><Relationship Id="rId714" Type="http://schemas.openxmlformats.org/officeDocument/2006/relationships/hyperlink" Target="http://legis.la.gov/legis/Law.aspx?d=964987" TargetMode="External"/><Relationship Id="rId921" Type="http://schemas.openxmlformats.org/officeDocument/2006/relationships/hyperlink" Target="https://www.legislature.mi.gov/(S(jypyluaegz1lflw5ipaswrmu))/mileg.aspx?page=getObject&amp;objectName=mcl-333-20181" TargetMode="External"/><Relationship Id="rId1137" Type="http://schemas.openxmlformats.org/officeDocument/2006/relationships/hyperlink" Target="https://nebraskalegislature.gov/laws/statutes.php?statute=28-338" TargetMode="External"/><Relationship Id="rId1344"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551" Type="http://schemas.openxmlformats.org/officeDocument/2006/relationships/hyperlink" Target="https://www.pacodeandbulletin.gov/Display/pacode?file=/secure/pacode/data/016/chapter51/s51.31.html" TargetMode="External"/><Relationship Id="rId1789" Type="http://schemas.openxmlformats.org/officeDocument/2006/relationships/hyperlink" Target="https://statutes.capitol.texas.gov/Docs/AL/htm/AL.106.htm" TargetMode="External"/><Relationship Id="rId1996" Type="http://schemas.openxmlformats.org/officeDocument/2006/relationships/hyperlink" Target="https://code.wvlegislature.gov/16-2B-4/" TargetMode="External"/><Relationship Id="rId50" Type="http://schemas.openxmlformats.org/officeDocument/2006/relationships/hyperlink" Target="http://www.akleg.gov/basis/statutes.asp" TargetMode="External"/><Relationship Id="rId1204" Type="http://schemas.openxmlformats.org/officeDocument/2006/relationships/hyperlink" Target="http://www.gencourt.state.nh.us/rsa/html/X/141-C/141-C-20-c.htm" TargetMode="External"/><Relationship Id="rId1411" Type="http://schemas.openxmlformats.org/officeDocument/2006/relationships/hyperlink" Target="https://codes.ohio.gov/ohio-revised-code/section-4731.91" TargetMode="External"/><Relationship Id="rId1649" Type="http://schemas.openxmlformats.org/officeDocument/2006/relationships/hyperlink" Target="https://www.scstatehouse.gov/code/t44c041.php" TargetMode="External"/><Relationship Id="rId1856" Type="http://schemas.openxmlformats.org/officeDocument/2006/relationships/hyperlink" Target="https://legislature.vermont.gov/statutes/section/09/139/04502" TargetMode="External"/><Relationship Id="rId1509" Type="http://schemas.openxmlformats.org/officeDocument/2006/relationships/hyperlink" Target="https://www.oregonlegislature.gov/bills_laws/ors/ors435.html" TargetMode="External"/><Relationship Id="rId1716" Type="http://schemas.openxmlformats.org/officeDocument/2006/relationships/hyperlink" Target="https://advance.lexis.com/api/document/collection/statutes-legislation/id/50J2-V4R0-R03M-S463-00008-00?cite=Tenn.%20Code%20Ann.%20%C2%A7%2039-15-204&amp;context=1000516" TargetMode="External"/><Relationship Id="rId1923" Type="http://schemas.openxmlformats.org/officeDocument/2006/relationships/hyperlink" Target="https://app.leg.wa.gov/RCW/default.aspx?cite=9.02.150" TargetMode="External"/><Relationship Id="rId297" Type="http://schemas.openxmlformats.org/officeDocument/2006/relationships/hyperlink" Target="https://delcode.delaware.gov/title13/c001/sc01/" TargetMode="External"/><Relationship Id="rId157" Type="http://schemas.openxmlformats.org/officeDocument/2006/relationships/hyperlink" Target="https://leginfo.legislature.ca.gov/faces/codes_displayText.xhtml?lawCode=HSC&amp;division=106.&amp;title=&amp;part=2.&amp;chapter=2.&amp;article=2." TargetMode="External"/><Relationship Id="rId364" Type="http://schemas.openxmlformats.org/officeDocument/2006/relationships/hyperlink" Target="http://www.leg.state.fl.us/statutes/index.cfm?App_mode=Display_Statute&amp;Search_String=&amp;URL=0300-0399/0381/Sections/0381.0051.html" TargetMode="External"/><Relationship Id="rId2045" Type="http://schemas.openxmlformats.org/officeDocument/2006/relationships/hyperlink" Target="https://docs.legis.wisconsin.gov/statutes/statutes/253/075" TargetMode="External"/><Relationship Id="rId571" Type="http://schemas.openxmlformats.org/officeDocument/2006/relationships/hyperlink" Target="https://www.ilga.gov/legislation/ilcs/ilcs4.asp?ActID=2086&amp;ChapterID=59&amp;SeqStart=900000&amp;SeqEnd=3000000" TargetMode="External"/><Relationship Id="rId669" Type="http://schemas.openxmlformats.org/officeDocument/2006/relationships/hyperlink" Target="https://apps.legislature.ky.gov/law/statutes/statute.aspx?id=52127" TargetMode="External"/><Relationship Id="rId876" Type="http://schemas.openxmlformats.org/officeDocument/2006/relationships/hyperlink" Target="https://www.doe.mass.edu/sfs/attendance/" TargetMode="External"/><Relationship Id="rId1299" Type="http://schemas.openxmlformats.org/officeDocument/2006/relationships/hyperlink" Target="https://nmonesource.com/nmos/nmsa/en/item/4384/index.do" TargetMode="External"/><Relationship Id="rId224" Type="http://schemas.openxmlformats.org/officeDocument/2006/relationships/hyperlink" Target="https://advance.lexis.com/documentpage/?pdmfid=1000516&amp;crid=9e406b8c-737f-4811-bed0-221a1d954dbc&amp;nodeid=AAWAAEAAHAACAAF&amp;nodepath=%2fROOT%2fAAW%2fAAWAAE%2fAAWAAEAAH%2fAAWAAEAAHAAC%2fAAWAAEAAHAACAAF&amp;level=5&amp;haschildren=&amp;populated=false&amp;title=22-33-104.+Compulsory+school+attendance.&amp;config=014FJAAyNGJkY2Y4Zi1mNjgyLTRkN2YtYmE4OS03NTYzNzYzOTg0OGEKAFBvZENhdGFsb2d592qv2Kywlf8caKqYROP5&amp;pddocfullpath=%2fshared%2fdocument%2fstatutes-legislation%2furn%3acontentItem%3a61P5-WTJ1-DYDC-J36X-00008-00&amp;ecomp=8gf59kk&amp;prid=519d65ef-167d-4781-8c0b-ccbec60b26b4" TargetMode="External"/><Relationship Id="rId431" Type="http://schemas.openxmlformats.org/officeDocument/2006/relationships/hyperlink" Target="https://advance.lexis.com/api/document/collection/statutes-legislation/id/6348-FV61-DYB7-W18R-00008-00?cite=O.C.G.A.%20%C2%A7%2016-12-142&amp;context=1000516" TargetMode="External"/><Relationship Id="rId529" Type="http://schemas.openxmlformats.org/officeDocument/2006/relationships/hyperlink" Target="https://www.ilga.gov/legislation/ilcs/ilcs3.asp?ActID=2082&amp;ChapterID=58" TargetMode="External"/><Relationship Id="rId736" Type="http://schemas.openxmlformats.org/officeDocument/2006/relationships/hyperlink" Target="http://legis.la.gov/legis/Law.aspx?d=965016" TargetMode="External"/><Relationship Id="rId1061" Type="http://schemas.openxmlformats.org/officeDocument/2006/relationships/hyperlink" Target="https://www.revisor.mo.gov/main/OneSection.aspx?section=197.032" TargetMode="External"/><Relationship Id="rId1159" Type="http://schemas.openxmlformats.org/officeDocument/2006/relationships/hyperlink" Target="https://www.leg.state.nv.us/nrs/nrs-392.html" TargetMode="External"/><Relationship Id="rId1366" Type="http://schemas.openxmlformats.org/officeDocument/2006/relationships/hyperlink" Target="https://www.ncleg.gov/EnactedLegislation/Statutes/HTML/BySection/Chapter_18B/GS_18B-103.html" TargetMode="External"/><Relationship Id="rId2112" Type="http://schemas.openxmlformats.org/officeDocument/2006/relationships/hyperlink" Target="https://advance.lexis.com/api/document/collection/statutes-legislation/id/56VF-H771-73WF-60FP-00008-00?cite=Wyo.%20Stat.%20%C2%A7%2042-5-101&amp;context=1000516" TargetMode="External"/><Relationship Id="rId943" Type="http://schemas.openxmlformats.org/officeDocument/2006/relationships/hyperlink" Target="https://www.revisor.mn.gov/statutes/cite/517.09" TargetMode="External"/><Relationship Id="rId1019" Type="http://schemas.openxmlformats.org/officeDocument/2006/relationships/hyperlink" Target="https://advance.lexis.com/api/document/collection/statutes-legislation/id/8P6B-83C2-D6RV-H09M-00008-00?cite=Miss.%20Code%20Ann.%20%C2%A7%2041-107-5&amp;context=1000516" TargetMode="External"/><Relationship Id="rId1573" Type="http://schemas.openxmlformats.org/officeDocument/2006/relationships/hyperlink" Target="https://www.pacodeandbulletin.gov/Display/pacode?file=/secure/pacode/data/016/chapter51/s51.31.html" TargetMode="External"/><Relationship Id="rId1780" Type="http://schemas.openxmlformats.org/officeDocument/2006/relationships/hyperlink" Target="https://statutes.capitol.texas.gov/Docs/IN/htm/IN.1369.htm" TargetMode="External"/><Relationship Id="rId1878" Type="http://schemas.openxmlformats.org/officeDocument/2006/relationships/hyperlink" Target="https://law.lis.virginia.gov/vacode/18.2-75/" TargetMode="External"/><Relationship Id="rId72" Type="http://schemas.openxmlformats.org/officeDocument/2006/relationships/hyperlink" Target="https://www.azleg.gov/viewdocument/?docName=https://www.azleg.gov/ars/36/02154.htm" TargetMode="External"/><Relationship Id="rId803" Type="http://schemas.openxmlformats.org/officeDocument/2006/relationships/hyperlink" Target="https://advance.lexis.com/search?crid=93c9802a-075d-4d34-b2ef-bfa78342768b&amp;pdsearchterms=Md.%20HEALTH-GENERAL%20Code%20Ann.%20%C2%A7%2020-214&amp;pdbypasscitatordocs=False&amp;pdsourcegroupingtype=&amp;pdmfid=1000516&amp;pdisurlapi=true" TargetMode="External"/><Relationship Id="rId1226" Type="http://schemas.openxmlformats.org/officeDocument/2006/relationships/hyperlink" Target="https://lis.njleg.state.nj.us/nxt/gateway.dll/statutes%2F1%2F15696%2F17461" TargetMode="External"/><Relationship Id="rId1433" Type="http://schemas.openxmlformats.org/officeDocument/2006/relationships/hyperlink" Target="https://education.ohio.gov/getattachment/Topics/Data/EMIS/EMIS-Documentation/Archives/EMIS-Manuals-1/2-4-Student-Standing-Record-version-1-0.pdf.aspx" TargetMode="External"/><Relationship Id="rId1640" Type="http://schemas.openxmlformats.org/officeDocument/2006/relationships/hyperlink" Target="http://webserver.rilin.state.ri.us/Statutes/TITLE42/42-80.1/42-80.1-3.HTM" TargetMode="External"/><Relationship Id="rId1738" Type="http://schemas.openxmlformats.org/officeDocument/2006/relationships/hyperlink" Target="https://advance.lexis.com/documentpage/?pdmfid=1000516&amp;crid=eef037f9-7a5f-4106-86e1-d7bf61c0bd3c&amp;nodeid=AABAADAAN&amp;nodepath=%2fROOT%2fAAB%2fAABAAD%2fAABAADAAN&amp;level=3&amp;haschildren=&amp;populated=false&amp;title=1-3-113.+Eighteen-year-olds+%E2%80%94+Legal+responsibility+%E2%80%94+Tobacco%2c+smoking+hemp%2c+or+vapor+products+and+alcoholic+beverage+restrictions+on+persons+under+twenty-one+(21)+years+of+age.&amp;config=025054JABlOTJjNmIyNi0wYjI0LTRjZGEtYWE5ZC0zNGFhOWNhMjFlNDgKAFBvZENhdGFsb2cDFQ14bX2GfyBTaI9WcPX5&amp;pddocfullpath=%2fshared%2fdocument%2fstatutes-legislation%2furn%3acontentItem%3a60CH-Y9M0-R03J-M4GX-00008-00&amp;ecomp=vgf5kkk&amp;prid=f8464c7b-a740-4496-a7b1-8be4d2747eb3" TargetMode="External"/><Relationship Id="rId1500" Type="http://schemas.openxmlformats.org/officeDocument/2006/relationships/hyperlink" Target="https://www.oscn.net/applications/oscn/DeliverDocument.asp?CiteID=476108" TargetMode="External"/><Relationship Id="rId1945" Type="http://schemas.openxmlformats.org/officeDocument/2006/relationships/hyperlink" Target="https://app.leg.wa.gov/RCW/default.aspx?cite=66.44.270" TargetMode="External"/><Relationship Id="rId1805" Type="http://schemas.openxmlformats.org/officeDocument/2006/relationships/hyperlink" Target="https://statutes.capitol.texas.gov/Docs/FA/htm/FA.2.htm" TargetMode="External"/><Relationship Id="rId179" Type="http://schemas.openxmlformats.org/officeDocument/2006/relationships/hyperlink" Target="https://leginfo.legislature.ca.gov/faces/codes_displaySection.xhtml?lawCode=EDC&amp;sectionNum=48205." TargetMode="External"/><Relationship Id="rId386" Type="http://schemas.openxmlformats.org/officeDocument/2006/relationships/hyperlink" Target="https://advance.lexis.com/api/document/collection/statutes-legislation/id/6348-FV61-DYB7-W18R-00008-00?cite=O.C.G.A.%20%C2%A7%2016-12-142&amp;context=1000516" TargetMode="External"/><Relationship Id="rId593" Type="http://schemas.openxmlformats.org/officeDocument/2006/relationships/hyperlink" Target="https://www.in.gov/doe/files/Attendance-Guidelines-2021.pdf" TargetMode="External"/><Relationship Id="rId2067" Type="http://schemas.openxmlformats.org/officeDocument/2006/relationships/hyperlink" Target="https://docs.legis.wisconsin.gov/statutes/statutes/253/09" TargetMode="External"/><Relationship Id="rId246" Type="http://schemas.openxmlformats.org/officeDocument/2006/relationships/hyperlink" Target="https://portal.ct.gov/-/media/sots/regulations/Title_19/013dpdf.pdf" TargetMode="External"/><Relationship Id="rId453" Type="http://schemas.openxmlformats.org/officeDocument/2006/relationships/hyperlink" Target="https://www.capitol.hawaii.gov/hrscurrent/vol05_ch0261-0319/hrs0302a/hrs_0302a-1140.htm" TargetMode="External"/><Relationship Id="rId660" Type="http://schemas.openxmlformats.org/officeDocument/2006/relationships/hyperlink" Target="https://www.ksrevisor.org/statutes/chapters/ch65/065_004_0043.html" TargetMode="External"/><Relationship Id="rId898" Type="http://schemas.openxmlformats.org/officeDocument/2006/relationships/hyperlink" Target="https://malegislature.gov/Laws/GeneralLaws/PartI/TitleXII/Chapter76/Section15" TargetMode="External"/><Relationship Id="rId1083" Type="http://schemas.openxmlformats.org/officeDocument/2006/relationships/hyperlink" Target="https://leg.mt.gov/bills/mca/title_0500/chapter_0050/part_0050/section_0020/0500-0050-0050-0020.html" TargetMode="External"/><Relationship Id="rId1290" Type="http://schemas.openxmlformats.org/officeDocument/2006/relationships/hyperlink" Target="https://nmonesource.com/nmos/nmsa/en/item/4384/index.do" TargetMode="External"/><Relationship Id="rId106" Type="http://schemas.openxmlformats.org/officeDocument/2006/relationships/hyperlink" Target="https://advance.lexis.com/api/document/collection/statutes-legislation/id/4WVG-2SY0-R03M-82DM-00008-00?cite=A.C.A.%20%C2%A7%2020-16-601&amp;context=1000516" TargetMode="External"/><Relationship Id="rId313" Type="http://schemas.openxmlformats.org/officeDocument/2006/relationships/hyperlink" Target="https://delcode.delaware.gov/title24/c017/sc09/index.html" TargetMode="External"/><Relationship Id="rId758" Type="http://schemas.openxmlformats.org/officeDocument/2006/relationships/hyperlink" Target="https://legislature.maine.gov/statutes/22/title22sec1903.html" TargetMode="External"/><Relationship Id="rId965" Type="http://schemas.openxmlformats.org/officeDocument/2006/relationships/hyperlink" Target="https://www.revisor.mn.gov/statutes/cite/145.925" TargetMode="External"/><Relationship Id="rId1150" Type="http://schemas.openxmlformats.org/officeDocument/2006/relationships/hyperlink" Target="https://www.leg.state.nv.us/const/nvconst.html" TargetMode="External"/><Relationship Id="rId1388" Type="http://schemas.openxmlformats.org/officeDocument/2006/relationships/hyperlink" Target="https://ndlegis.gov/cencode/t23c16.pdf" TargetMode="External"/><Relationship Id="rId1595" Type="http://schemas.openxmlformats.org/officeDocument/2006/relationships/hyperlink" Target="http://webserver.rilin.state.ri.us/Statutes/TITLE23/23-17/23-17-11.HTM" TargetMode="External"/><Relationship Id="rId94" Type="http://schemas.openxmlformats.org/officeDocument/2006/relationships/hyperlink" Target="https://www.azleg.gov/viewdocument/?docName=https://www.azleg.gov/ars/36/02154.htm" TargetMode="External"/><Relationship Id="rId520" Type="http://schemas.openxmlformats.org/officeDocument/2006/relationships/hyperlink" Target="https://www.ilga.gov/legislation/ilcs/ilcs3.asp?ActID=2082&amp;ChapterID=58" TargetMode="External"/><Relationship Id="rId618" Type="http://schemas.openxmlformats.org/officeDocument/2006/relationships/hyperlink" Target="https://www.legis.iowa.gov/docs/ico/chapter/299.pdf" TargetMode="External"/><Relationship Id="rId825" Type="http://schemas.openxmlformats.org/officeDocument/2006/relationships/hyperlink" Target="https://advance.lexis.com/api/document/collection/statutes-legislation/id/63NX-7CV1-F4GK-M431-00008-00?cite=Md.%20Election%20Law%20Code%20Ann.%20%C2%A7%209-304&amp;context=1000516" TargetMode="External"/><Relationship Id="rId1248" Type="http://schemas.openxmlformats.org/officeDocument/2006/relationships/hyperlink" Target="https://lawatlas.org/datasets/procedural-protections-in-reproductive-health-care-conscience-laws" TargetMode="External"/><Relationship Id="rId1455" Type="http://schemas.openxmlformats.org/officeDocument/2006/relationships/hyperlink" Target="https://codes.ohio.gov/ohio-revised-code/section-4743.10" TargetMode="External"/><Relationship Id="rId1662" Type="http://schemas.openxmlformats.org/officeDocument/2006/relationships/hyperlink" Target="https://www.scstatehouse.gov/code/t44c139.php" TargetMode="External"/><Relationship Id="rId1010" Type="http://schemas.openxmlformats.org/officeDocument/2006/relationships/hyperlink" Target="https://advance.lexis.com/documentpage/?pdmfid=1000516&amp;crid=dcb08806-6dc9-4193-9860-c7fd255005cb&amp;nodeid=AAUAAKAADAAJ&amp;nodepath=%2fROOT%2fAAU%2fAAUAAK%2fAAUAAKAAD%2fAAUAAKAADAAJ&amp;level=4&amp;haschildren=&amp;populated=false&amp;title=%C2%A7+37-13-91.+Compulsory+school+attendance+requirements+generally%3b+enforcement+of+law.&amp;config=00JABhZDIzMTViZS04NjcxLTQ1MDItOTllOS03MDg0ZTQxYzU4ZTQKAFBvZENhdGFsb2f8inKxYiqNVSihJeNKRlUp&amp;pddocfullpath=%2fshared%2fdocument%2fstatutes-legislation%2furn%3acontentItem%3a8P6B-82S2-8T6X-727H-00008-00&amp;ecomp=8gf5kkk&amp;prid=0bc4d2be-72a2-4679-b91a-e74d2f1effae" TargetMode="External"/><Relationship Id="rId1108" Type="http://schemas.openxmlformats.org/officeDocument/2006/relationships/hyperlink" Target="https://leg.mt.gov/bills/mca/title_0500/chapter_0050/part_0050/section_0030/0500-0050-0050-0030.html" TargetMode="External"/><Relationship Id="rId1315" Type="http://schemas.openxmlformats.org/officeDocument/2006/relationships/hyperlink" Target="https://govt.westlaw.com/nycrr/Document/I50cf7d20cd1711dda432a117e6e0f345?viewType=FullText&amp;originationContext=documenttoc&amp;transitionType=CategoryPageItem&amp;contextData=(sc.Default)" TargetMode="External"/><Relationship Id="rId1967" Type="http://schemas.openxmlformats.org/officeDocument/2006/relationships/hyperlink" Target="https://app.leg.wa.gov/RCW/default.aspx?cite=9.02.150" TargetMode="External"/><Relationship Id="rId1522" Type="http://schemas.openxmlformats.org/officeDocument/2006/relationships/hyperlink" Target="https://www.oregonlegislature.gov/bills_laws/ors/ors743A.html" TargetMode="External"/><Relationship Id="rId21" Type="http://schemas.openxmlformats.org/officeDocument/2006/relationships/hyperlink" Target="https://alisondb.legislature.state.al.us/alison/CodeOfAlabama/1975/16-30-3.htm" TargetMode="External"/><Relationship Id="rId2089" Type="http://schemas.openxmlformats.org/officeDocument/2006/relationships/hyperlink" Target="https://advance.lexis.com/api/document/collection/statutes-legislation/id/56VF-H771-73WF-60FP-00008-00?cite=Wyo.%20Stat.%20%C2%A7%2042-5-101&amp;context=1000516" TargetMode="External"/><Relationship Id="rId268" Type="http://schemas.openxmlformats.org/officeDocument/2006/relationships/hyperlink" Target="https://portal.ct.gov/-/media/sots/regulations/Title_19/013dpdf.pdf" TargetMode="External"/><Relationship Id="rId475" Type="http://schemas.openxmlformats.org/officeDocument/2006/relationships/hyperlink" Target="https://legislature.idaho.gov/statutesrules/idstat/Title18/T18CH6/SECT18-612/" TargetMode="External"/><Relationship Id="rId682" Type="http://schemas.openxmlformats.org/officeDocument/2006/relationships/hyperlink" Target="https://apps.legislature.ky.gov/law/statutes/statute.aspx?id=30643" TargetMode="External"/><Relationship Id="rId128" Type="http://schemas.openxmlformats.org/officeDocument/2006/relationships/hyperlink" Target="https://advance.lexis.com/documentpage/?pdmfid=1000516&amp;crid=6f16c0b5-320c-4430-884a-5e3df575fe4a&amp;nodeid=AAGAACAAJAADAAK&amp;nodepath=%2FROOT%2FAAG%2FAAGAAC%2FAAGAACAAJ%2FAAGAACAAJAAD%2FAAGAACAAJAADAAK&amp;level=5&amp;haschildren=&amp;populated=false&amp;title=6-18-209.+Adoption+of+student+attendance+policies+%E2%80%94+Effect+of+unexcused+absences.&amp;config=00JAA2ZjZiM2VhNS0wNTVlLTQ3NzUtYjQzYy0yYWZmODJiODRmMDYKAFBvZENhdGFsb2fXiYCnsel0plIgqpYkw9PK&amp;pddocfullpath=%2Fshared%2Fdocument%2Fstatutes-legislation%2Furn%3AcontentItem%3A4WVD-8B90-R03K-N3PC-00008-00&amp;ecomp=8gf5kkk&amp;prid=e234efb3-c4cb-4f6c-8c08-e5b44c19e6fe" TargetMode="External"/><Relationship Id="rId335" Type="http://schemas.openxmlformats.org/officeDocument/2006/relationships/hyperlink" Target="http://www.leg.state.fl.us/statutes/index.cfm?App_mode=Display_Statute&amp;Search_String=&amp;URL=0300-0399/0381/Sections/0381.0051.html" TargetMode="External"/><Relationship Id="rId542" Type="http://schemas.openxmlformats.org/officeDocument/2006/relationships/hyperlink" Target="https://www.ilga.gov/legislation/ilcs/ilcs5.asp?ActID=1404&amp;ChapterID=26" TargetMode="External"/><Relationship Id="rId1172" Type="http://schemas.openxmlformats.org/officeDocument/2006/relationships/hyperlink" Target="https://www.leg.state.nv.us/const/nvconst.html" TargetMode="External"/><Relationship Id="rId2016" Type="http://schemas.openxmlformats.org/officeDocument/2006/relationships/hyperlink" Target="https://code.wvlegislature.gov/16-11-1/" TargetMode="External"/><Relationship Id="rId402" Type="http://schemas.openxmlformats.org/officeDocument/2006/relationships/hyperlink" Target="https://advance.lexis.com/api/document/collection/statutes-legislation/id/6348-FV61-DYB7-W18R-00008-00?cite=O.C.G.A.%20%C2%A7%2016-12-142&amp;context=1000516" TargetMode="External"/><Relationship Id="rId1032" Type="http://schemas.openxmlformats.org/officeDocument/2006/relationships/hyperlink" Target="https://advance.lexis.com/api/document/collection/statutes-legislation/id/8P6B-83C2-D6RV-H09M-00008-00?cite=Miss.%20Code%20Ann.%20%C2%A7%2041-107-5&amp;context=1000516" TargetMode="External"/><Relationship Id="rId1989" Type="http://schemas.openxmlformats.org/officeDocument/2006/relationships/hyperlink" Target="https://code.wvlegislature.gov/16-11-1/" TargetMode="External"/><Relationship Id="rId1849" Type="http://schemas.openxmlformats.org/officeDocument/2006/relationships/hyperlink" Target="https://le.utah.gov/xcode/Title53G/Chapter9/53G-9-S303.html" TargetMode="External"/><Relationship Id="rId192" Type="http://schemas.openxmlformats.org/officeDocument/2006/relationships/hyperlink" Target="https://leginfo.legislature.ca.gov/faces/codes_displaySection.xhtml?sectionNum=733.&amp;lawCode=BPC" TargetMode="External"/><Relationship Id="rId1709" Type="http://schemas.openxmlformats.org/officeDocument/2006/relationships/hyperlink" Target="https://advance.lexis.com/api/document/collection/statutes-legislation/id/4X8J-5J80-R03M-X0FH-00008-00?cite=Tenn.%20Code%20Ann.%20%C2%A7%202-6-201&amp;context=1000516" TargetMode="External"/><Relationship Id="rId1916" Type="http://schemas.openxmlformats.org/officeDocument/2006/relationships/hyperlink" Target="https://app.leg.wa.gov/RCW/default.aspx?cite=48.43.065" TargetMode="External"/><Relationship Id="rId2080"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869" Type="http://schemas.openxmlformats.org/officeDocument/2006/relationships/hyperlink" Target="https://malegislature.gov/Laws/GeneralLaws/PartI/TitleXVII/Chapter119/Section51A" TargetMode="External"/><Relationship Id="rId1499" Type="http://schemas.openxmlformats.org/officeDocument/2006/relationships/hyperlink" Target="https://www.oscn.net/applications/oscn/DeliverDocument.asp?CiteID=98168" TargetMode="External"/><Relationship Id="rId729" Type="http://schemas.openxmlformats.org/officeDocument/2006/relationships/hyperlink" Target="http://www.legis.la.gov/legis/Law.aspx?d=81337" TargetMode="External"/><Relationship Id="rId1359" Type="http://schemas.openxmlformats.org/officeDocument/2006/relationships/hyperlink" Target="https://www.ncleg.net/enactedlegislation/statutes/html/bysection/chapter_14/gs_14-45.1.html" TargetMode="External"/><Relationship Id="rId936" Type="http://schemas.openxmlformats.org/officeDocument/2006/relationships/hyperlink" Target="https://www.revisor.mn.gov/statutes/cite/145.925" TargetMode="External"/><Relationship Id="rId1219" Type="http://schemas.openxmlformats.org/officeDocument/2006/relationships/hyperlink" Target="https://lis.njleg.state.nj.us/nxt/gateway.dll/statutes%2F1%2F112%2F1927" TargetMode="External"/><Relationship Id="rId1566" Type="http://schemas.openxmlformats.org/officeDocument/2006/relationships/hyperlink" Target="https://www.legis.state.pa.us/cfdocs/Legis/LI/uconsCheck.cfm?txtType=HTM&amp;yr=2002&amp;sessInd=0&amp;smthLwInd=0&amp;act=0214." TargetMode="External"/><Relationship Id="rId1773" Type="http://schemas.openxmlformats.org/officeDocument/2006/relationships/hyperlink" Target="https://statutes.capitol.texas.gov/Docs/OC/htm/OC.103.htm" TargetMode="External"/><Relationship Id="rId1980" Type="http://schemas.openxmlformats.org/officeDocument/2006/relationships/hyperlink" Target="https://code.wvlegislature.gov/16-2F-7/" TargetMode="External"/><Relationship Id="rId65" Type="http://schemas.openxmlformats.org/officeDocument/2006/relationships/hyperlink" Target="http://www.akleg.gov/basis/statutes.asp" TargetMode="External"/><Relationship Id="rId1426" Type="http://schemas.openxmlformats.org/officeDocument/2006/relationships/hyperlink" Target="https://codes.ohio.gov/ohio-revised-code/section-4743.10" TargetMode="External"/><Relationship Id="rId1633" Type="http://schemas.openxmlformats.org/officeDocument/2006/relationships/hyperlink" Target="http://webserver.rilin.state.ri.us/Statutes/title27/27-18/27-18-57.HTM" TargetMode="External"/><Relationship Id="rId1840" Type="http://schemas.openxmlformats.org/officeDocument/2006/relationships/hyperlink" Target="https://le.utah.gov/xcode/Title76/Chapter7/76-7-S306.html" TargetMode="External"/><Relationship Id="rId1700" Type="http://schemas.openxmlformats.org/officeDocument/2006/relationships/hyperlink" Target="https://sdlegislature.gov/Statutes/34-23A-11"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docs.legis.wisconsin.gov/statutes/statutes/252/04/3" TargetMode="External"/><Relationship Id="rId21" Type="http://schemas.openxmlformats.org/officeDocument/2006/relationships/hyperlink" Target="https://docs.legis.wisconsin.gov/statutes/statutes/457/i/04" TargetMode="External"/><Relationship Id="rId42" Type="http://schemas.openxmlformats.org/officeDocument/2006/relationships/hyperlink" Target="https://docs.legis.wisconsin.gov/statutes/statutes/253/09" TargetMode="External"/><Relationship Id="rId47" Type="http://schemas.openxmlformats.org/officeDocument/2006/relationships/hyperlink" Target="https://docs.legis.wisconsin.gov/statutes/statutes/253/075" TargetMode="External"/><Relationship Id="rId63" Type="http://schemas.openxmlformats.org/officeDocument/2006/relationships/hyperlink" Target="https://docs.legis.wisconsin.gov/statutes/statutes/253/09/1" TargetMode="External"/><Relationship Id="rId68" Type="http://schemas.openxmlformats.org/officeDocument/2006/relationships/hyperlink" Target="https://docs.legis.wisconsin.gov/statutes/statutes/253/09" TargetMode="External"/><Relationship Id="rId84" Type="http://schemas.openxmlformats.org/officeDocument/2006/relationships/hyperlink" Target="https://docs.legis.wisconsin.gov/document/statutes/125.07(4)(b)" TargetMode="External"/><Relationship Id="rId89" Type="http://schemas.openxmlformats.org/officeDocument/2006/relationships/hyperlink" Target="https://docs.legis.wisconsin.gov/statutes/statutes/253/09/1" TargetMode="External"/><Relationship Id="rId16" Type="http://schemas.openxmlformats.org/officeDocument/2006/relationships/hyperlink" Target="https://docs.legis.wisconsin.gov/statutes/statutes/253/075" TargetMode="External"/><Relationship Id="rId107" Type="http://schemas.openxmlformats.org/officeDocument/2006/relationships/hyperlink" Target="https://docs.legis.wisconsin.gov/statutes/statutes/253/075" TargetMode="External"/><Relationship Id="rId11" Type="http://schemas.openxmlformats.org/officeDocument/2006/relationships/hyperlink" Target="https://docs.legis.wisconsin.gov/statutes/statutes/253/09" TargetMode="External"/><Relationship Id="rId32" Type="http://schemas.openxmlformats.org/officeDocument/2006/relationships/hyperlink" Target="https://docs.legis.wisconsin.gov/statutes/statutes/6/iv/86/1/ac" TargetMode="External"/><Relationship Id="rId37" Type="http://schemas.openxmlformats.org/officeDocument/2006/relationships/hyperlink" Target="https://docs.legis.wisconsin.gov/statutes/statutes/253/09/1" TargetMode="External"/><Relationship Id="rId53" Type="http://schemas.openxmlformats.org/officeDocument/2006/relationships/hyperlink" Target="https://docs.legis.wisconsin.gov/document/statutes/48.981(2)(bm)3." TargetMode="External"/><Relationship Id="rId58" Type="http://schemas.openxmlformats.org/officeDocument/2006/relationships/hyperlink" Target="https://docs.legis.wisconsin.gov/document/statutes/118.155(1)" TargetMode="External"/><Relationship Id="rId74" Type="http://schemas.openxmlformats.org/officeDocument/2006/relationships/hyperlink" Target="https://docs.legis.wisconsin.gov/statutes/statutes/253/09" TargetMode="External"/><Relationship Id="rId79" Type="http://schemas.openxmlformats.org/officeDocument/2006/relationships/hyperlink" Target="https://docs.legis.wisconsin.gov/statutes/statutes/253/075" TargetMode="External"/><Relationship Id="rId102" Type="http://schemas.openxmlformats.org/officeDocument/2006/relationships/hyperlink" Target="https://docs.legis.wisconsin.gov/statutes/statutes/253/075" TargetMode="External"/><Relationship Id="rId5" Type="http://schemas.openxmlformats.org/officeDocument/2006/relationships/hyperlink" Target="https://docs.legis.wisconsin.gov/statutes/statutes/253/09/1" TargetMode="External"/><Relationship Id="rId90" Type="http://schemas.openxmlformats.org/officeDocument/2006/relationships/hyperlink" Target="https://docs.legis.wisconsin.gov/statutes/statutes/253/09/1" TargetMode="External"/><Relationship Id="rId95" Type="http://schemas.openxmlformats.org/officeDocument/2006/relationships/hyperlink" Target="https://docs.legis.wisconsin.gov/statutes/statutes/253/09/1" TargetMode="External"/><Relationship Id="rId22" Type="http://schemas.openxmlformats.org/officeDocument/2006/relationships/hyperlink" Target="https://docs.legis.wisconsin.gov/statutes/statutes/111/II/36?view=section" TargetMode="External"/><Relationship Id="rId27" Type="http://schemas.openxmlformats.org/officeDocument/2006/relationships/hyperlink" Target="https://docs.legis.wisconsin.gov/statutes/statutes/118/15/1/a" TargetMode="External"/><Relationship Id="rId43" Type="http://schemas.openxmlformats.org/officeDocument/2006/relationships/hyperlink" Target="https://docs.legis.wisconsin.gov/statutes/statutes/253/09" TargetMode="External"/><Relationship Id="rId48" Type="http://schemas.openxmlformats.org/officeDocument/2006/relationships/hyperlink" Target="https://docs.legis.wisconsin.gov/statutes/statutes/253/075" TargetMode="External"/><Relationship Id="rId64" Type="http://schemas.openxmlformats.org/officeDocument/2006/relationships/hyperlink" Target="https://docs.legis.wisconsin.gov/statutes/statutes/253/09/1" TargetMode="External"/><Relationship Id="rId69" Type="http://schemas.openxmlformats.org/officeDocument/2006/relationships/hyperlink" Target="https://docs.legis.wisconsin.gov/statutes/statutes/253/09" TargetMode="External"/><Relationship Id="rId80" Type="http://schemas.openxmlformats.org/officeDocument/2006/relationships/hyperlink" Target="https://docs.legis.wisconsin.gov/statutes/statutes/253/075" TargetMode="External"/><Relationship Id="rId85" Type="http://schemas.openxmlformats.org/officeDocument/2006/relationships/hyperlink" Target="https://docs.legis.wisconsin.gov/statutes/statutes/252/04/3" TargetMode="External"/><Relationship Id="rId12" Type="http://schemas.openxmlformats.org/officeDocument/2006/relationships/hyperlink" Target="https://docs.legis.wisconsin.gov/statutes/statutes/253/09" TargetMode="External"/><Relationship Id="rId17" Type="http://schemas.openxmlformats.org/officeDocument/2006/relationships/hyperlink" Target="https://docs.legis.wisconsin.gov/statutes/statutes/253/075" TargetMode="External"/><Relationship Id="rId33" Type="http://schemas.openxmlformats.org/officeDocument/2006/relationships/hyperlink" Target="https://docs.legis.wisconsin.gov/statutes/statutes/253/09/1" TargetMode="External"/><Relationship Id="rId38" Type="http://schemas.openxmlformats.org/officeDocument/2006/relationships/hyperlink" Target="https://docs.legis.wisconsin.gov/statutes/statutes/253/09/1" TargetMode="External"/><Relationship Id="rId59" Type="http://schemas.openxmlformats.org/officeDocument/2006/relationships/hyperlink" Target="https://docs.legis.wisconsin.gov/statutes/statutes/36/43" TargetMode="External"/><Relationship Id="rId103" Type="http://schemas.openxmlformats.org/officeDocument/2006/relationships/hyperlink" Target="https://docs.legis.wisconsin.gov/statutes/statutes/253/075" TargetMode="External"/><Relationship Id="rId108" Type="http://schemas.openxmlformats.org/officeDocument/2006/relationships/hyperlink" Target="https://docs.legis.wisconsin.gov/statutes/statutes/111/II/36?view=section" TargetMode="External"/><Relationship Id="rId20" Type="http://schemas.openxmlformats.org/officeDocument/2006/relationships/hyperlink" Target="https://docs.legis.wisconsin.gov/statutes/statutes/253/075" TargetMode="External"/><Relationship Id="rId41" Type="http://schemas.openxmlformats.org/officeDocument/2006/relationships/hyperlink" Target="https://docs.legis.wisconsin.gov/statutes/statutes/253/09" TargetMode="External"/><Relationship Id="rId54" Type="http://schemas.openxmlformats.org/officeDocument/2006/relationships/hyperlink" Target="https://docs.legis.wisconsin.gov/statutes/statutes/125/i/07" TargetMode="External"/><Relationship Id="rId62" Type="http://schemas.openxmlformats.org/officeDocument/2006/relationships/hyperlink" Target="https://docs.legis.wisconsin.gov/statutes/statutes/253/09/1" TargetMode="External"/><Relationship Id="rId70" Type="http://schemas.openxmlformats.org/officeDocument/2006/relationships/hyperlink" Target="https://docs.legis.wisconsin.gov/statutes/statutes/253/09" TargetMode="External"/><Relationship Id="rId75" Type="http://schemas.openxmlformats.org/officeDocument/2006/relationships/hyperlink" Target="https://docs.legis.wisconsin.gov/statutes/statutes/253/075" TargetMode="External"/><Relationship Id="rId83" Type="http://schemas.openxmlformats.org/officeDocument/2006/relationships/hyperlink" Target="https://docs.legis.wisconsin.gov/statutes/statutes/125/i/07" TargetMode="External"/><Relationship Id="rId88" Type="http://schemas.openxmlformats.org/officeDocument/2006/relationships/hyperlink" Target="https://docs.legis.wisconsin.gov/statutes/statutes/6/iv/86/1/ac" TargetMode="External"/><Relationship Id="rId91" Type="http://schemas.openxmlformats.org/officeDocument/2006/relationships/hyperlink" Target="https://docs.legis.wisconsin.gov/statutes/statutes/253/09/1" TargetMode="External"/><Relationship Id="rId96" Type="http://schemas.openxmlformats.org/officeDocument/2006/relationships/hyperlink" Target="https://docs.legis.wisconsin.gov/statutes/statutes/253/09" TargetMode="External"/><Relationship Id="rId1" Type="http://schemas.openxmlformats.org/officeDocument/2006/relationships/hyperlink" Target="https://docs.legis.wisconsin.gov/statutes/statutes/6/iv/86/1/ac" TargetMode="External"/><Relationship Id="rId6" Type="http://schemas.openxmlformats.org/officeDocument/2006/relationships/hyperlink" Target="https://docs.legis.wisconsin.gov/statutes/statutes/253/09/1" TargetMode="External"/><Relationship Id="rId15" Type="http://schemas.openxmlformats.org/officeDocument/2006/relationships/hyperlink" Target="https://docs.legis.wisconsin.gov/statutes/statutes/253/075" TargetMode="External"/><Relationship Id="rId23" Type="http://schemas.openxmlformats.org/officeDocument/2006/relationships/hyperlink" Target="https://docs.legis.wisconsin.gov/document/statutes/48.981(2)(bm)3." TargetMode="External"/><Relationship Id="rId28" Type="http://schemas.openxmlformats.org/officeDocument/2006/relationships/hyperlink" Target="https://docs.legis.wisconsin.gov/document/statutes/118.155(1)" TargetMode="External"/><Relationship Id="rId36" Type="http://schemas.openxmlformats.org/officeDocument/2006/relationships/hyperlink" Target="https://docs.legis.wisconsin.gov/statutes/statutes/253/09/1" TargetMode="External"/><Relationship Id="rId49" Type="http://schemas.openxmlformats.org/officeDocument/2006/relationships/hyperlink" Target="https://docs.legis.wisconsin.gov/statutes/statutes/253/075" TargetMode="External"/><Relationship Id="rId57" Type="http://schemas.openxmlformats.org/officeDocument/2006/relationships/hyperlink" Target="https://docs.legis.wisconsin.gov/statutes/statutes/118/15/1/a" TargetMode="External"/><Relationship Id="rId106" Type="http://schemas.openxmlformats.org/officeDocument/2006/relationships/hyperlink" Target="https://docs.legis.wisconsin.gov/statutes/statutes/253/075" TargetMode="External"/><Relationship Id="rId10" Type="http://schemas.openxmlformats.org/officeDocument/2006/relationships/hyperlink" Target="https://docs.legis.wisconsin.gov/statutes/statutes/253/09" TargetMode="External"/><Relationship Id="rId31" Type="http://schemas.openxmlformats.org/officeDocument/2006/relationships/hyperlink" Target="https://docs.legis.wisconsin.gov/statutes/statutes/895/ii/485" TargetMode="External"/><Relationship Id="rId44" Type="http://schemas.openxmlformats.org/officeDocument/2006/relationships/hyperlink" Target="https://docs.legis.wisconsin.gov/statutes/statutes/253/09" TargetMode="External"/><Relationship Id="rId52" Type="http://schemas.openxmlformats.org/officeDocument/2006/relationships/hyperlink" Target="https://docs.legis.wisconsin.gov/statutes/statutes/111/II/36?view=section" TargetMode="External"/><Relationship Id="rId60" Type="http://schemas.openxmlformats.org/officeDocument/2006/relationships/hyperlink" Target="https://docs.legis.wisconsin.gov/statutes/statutes/6/iv/86/1/ac" TargetMode="External"/><Relationship Id="rId65" Type="http://schemas.openxmlformats.org/officeDocument/2006/relationships/hyperlink" Target="https://docs.legis.wisconsin.gov/statutes/statutes/253/09/1" TargetMode="External"/><Relationship Id="rId73" Type="http://schemas.openxmlformats.org/officeDocument/2006/relationships/hyperlink" Target="https://docs.legis.wisconsin.gov/statutes/statutes/253/09" TargetMode="External"/><Relationship Id="rId78" Type="http://schemas.openxmlformats.org/officeDocument/2006/relationships/hyperlink" Target="https://docs.legis.wisconsin.gov/statutes/statutes/253/075" TargetMode="External"/><Relationship Id="rId81" Type="http://schemas.openxmlformats.org/officeDocument/2006/relationships/hyperlink" Target="https://docs.legis.wisconsin.gov/statutes/statutes/111/II/36?view=section" TargetMode="External"/><Relationship Id="rId86" Type="http://schemas.openxmlformats.org/officeDocument/2006/relationships/hyperlink" Target="https://docs.legis.wisconsin.gov/statutes/statutes/118/15/1/a" TargetMode="External"/><Relationship Id="rId94" Type="http://schemas.openxmlformats.org/officeDocument/2006/relationships/hyperlink" Target="https://docs.legis.wisconsin.gov/statutes/statutes/253/09/1" TargetMode="External"/><Relationship Id="rId99" Type="http://schemas.openxmlformats.org/officeDocument/2006/relationships/hyperlink" Target="https://docs.legis.wisconsin.gov/statutes/statutes/253/09" TargetMode="External"/><Relationship Id="rId101" Type="http://schemas.openxmlformats.org/officeDocument/2006/relationships/hyperlink" Target="https://docs.legis.wisconsin.gov/statutes/statutes/253/09" TargetMode="External"/><Relationship Id="rId4" Type="http://schemas.openxmlformats.org/officeDocument/2006/relationships/hyperlink" Target="https://docs.legis.wisconsin.gov/statutes/statutes/253/09/1" TargetMode="External"/><Relationship Id="rId9" Type="http://schemas.openxmlformats.org/officeDocument/2006/relationships/hyperlink" Target="https://docs.legis.wisconsin.gov/statutes/statutes/253/09" TargetMode="External"/><Relationship Id="rId13" Type="http://schemas.openxmlformats.org/officeDocument/2006/relationships/hyperlink" Target="https://docs.legis.wisconsin.gov/statutes/statutes/253/09" TargetMode="External"/><Relationship Id="rId18" Type="http://schemas.openxmlformats.org/officeDocument/2006/relationships/hyperlink" Target="https://docs.legis.wisconsin.gov/statutes/statutes/253/075" TargetMode="External"/><Relationship Id="rId39" Type="http://schemas.openxmlformats.org/officeDocument/2006/relationships/hyperlink" Target="https://docs.legis.wisconsin.gov/statutes/statutes/253/09/1" TargetMode="External"/><Relationship Id="rId34" Type="http://schemas.openxmlformats.org/officeDocument/2006/relationships/hyperlink" Target="https://docs.legis.wisconsin.gov/statutes/statutes/253/09/1" TargetMode="External"/><Relationship Id="rId50" Type="http://schemas.openxmlformats.org/officeDocument/2006/relationships/hyperlink" Target="https://docs.legis.wisconsin.gov/statutes/statutes/253/075" TargetMode="External"/><Relationship Id="rId55" Type="http://schemas.openxmlformats.org/officeDocument/2006/relationships/hyperlink" Target="https://docs.legis.wisconsin.gov/document/statutes/125.07(4)(b)" TargetMode="External"/><Relationship Id="rId76" Type="http://schemas.openxmlformats.org/officeDocument/2006/relationships/hyperlink" Target="https://docs.legis.wisconsin.gov/statutes/statutes/253/075" TargetMode="External"/><Relationship Id="rId97" Type="http://schemas.openxmlformats.org/officeDocument/2006/relationships/hyperlink" Target="https://docs.legis.wisconsin.gov/statutes/statutes/253/09" TargetMode="External"/><Relationship Id="rId104" Type="http://schemas.openxmlformats.org/officeDocument/2006/relationships/hyperlink" Target="https://docs.legis.wisconsin.gov/statutes/statutes/253/075" TargetMode="External"/><Relationship Id="rId7" Type="http://schemas.openxmlformats.org/officeDocument/2006/relationships/hyperlink" Target="https://docs.legis.wisconsin.gov/statutes/statutes/253/09/1" TargetMode="External"/><Relationship Id="rId71" Type="http://schemas.openxmlformats.org/officeDocument/2006/relationships/hyperlink" Target="https://docs.legis.wisconsin.gov/statutes/statutes/253/09" TargetMode="External"/><Relationship Id="rId92" Type="http://schemas.openxmlformats.org/officeDocument/2006/relationships/hyperlink" Target="https://docs.legis.wisconsin.gov/statutes/statutes/253/09/1" TargetMode="External"/><Relationship Id="rId2" Type="http://schemas.openxmlformats.org/officeDocument/2006/relationships/hyperlink" Target="https://docs.legis.wisconsin.gov/statutes/statutes/253/09/1" TargetMode="External"/><Relationship Id="rId29" Type="http://schemas.openxmlformats.org/officeDocument/2006/relationships/hyperlink" Target="https://docs.legis.wisconsin.gov/statutes/statutes/36/43" TargetMode="External"/><Relationship Id="rId24" Type="http://schemas.openxmlformats.org/officeDocument/2006/relationships/hyperlink" Target="https://docs.legis.wisconsin.gov/statutes/statutes/125/i/07" TargetMode="External"/><Relationship Id="rId40" Type="http://schemas.openxmlformats.org/officeDocument/2006/relationships/hyperlink" Target="https://docs.legis.wisconsin.gov/statutes/statutes/253/09" TargetMode="External"/><Relationship Id="rId45" Type="http://schemas.openxmlformats.org/officeDocument/2006/relationships/hyperlink" Target="https://docs.legis.wisconsin.gov/statutes/statutes/253/09" TargetMode="External"/><Relationship Id="rId66" Type="http://schemas.openxmlformats.org/officeDocument/2006/relationships/hyperlink" Target="https://docs.legis.wisconsin.gov/statutes/statutes/253/075/4/d?down=1" TargetMode="External"/><Relationship Id="rId87" Type="http://schemas.openxmlformats.org/officeDocument/2006/relationships/hyperlink" Target="https://docs.legis.wisconsin.gov/document/statutes/118.155(1)" TargetMode="External"/><Relationship Id="rId61" Type="http://schemas.openxmlformats.org/officeDocument/2006/relationships/hyperlink" Target="https://docs.legis.wisconsin.gov/statutes/statutes/253/09/1" TargetMode="External"/><Relationship Id="rId82" Type="http://schemas.openxmlformats.org/officeDocument/2006/relationships/hyperlink" Target="https://docs.legis.wisconsin.gov/document/statutes/48.981(2)(bm)3." TargetMode="External"/><Relationship Id="rId19" Type="http://schemas.openxmlformats.org/officeDocument/2006/relationships/hyperlink" Target="https://docs.legis.wisconsin.gov/statutes/statutes/253/075" TargetMode="External"/><Relationship Id="rId14" Type="http://schemas.openxmlformats.org/officeDocument/2006/relationships/hyperlink" Target="https://docs.legis.wisconsin.gov/statutes/statutes/253/09" TargetMode="External"/><Relationship Id="rId30" Type="http://schemas.openxmlformats.org/officeDocument/2006/relationships/hyperlink" Target="https://docs.legis.wisconsin.gov/statutes/statutes/118/019/4" TargetMode="External"/><Relationship Id="rId35" Type="http://schemas.openxmlformats.org/officeDocument/2006/relationships/hyperlink" Target="https://docs.legis.wisconsin.gov/statutes/statutes/253/09/1" TargetMode="External"/><Relationship Id="rId56" Type="http://schemas.openxmlformats.org/officeDocument/2006/relationships/hyperlink" Target="https://docs.legis.wisconsin.gov/statutes/statutes/252/04/3" TargetMode="External"/><Relationship Id="rId77" Type="http://schemas.openxmlformats.org/officeDocument/2006/relationships/hyperlink" Target="https://docs.legis.wisconsin.gov/statutes/statutes/253/075" TargetMode="External"/><Relationship Id="rId100" Type="http://schemas.openxmlformats.org/officeDocument/2006/relationships/hyperlink" Target="https://docs.legis.wisconsin.gov/statutes/statutes/253/09" TargetMode="External"/><Relationship Id="rId105" Type="http://schemas.openxmlformats.org/officeDocument/2006/relationships/hyperlink" Target="https://docs.legis.wisconsin.gov/statutes/statutes/253/075" TargetMode="External"/><Relationship Id="rId8" Type="http://schemas.openxmlformats.org/officeDocument/2006/relationships/hyperlink" Target="https://docs.legis.wisconsin.gov/statutes/statutes/253/09/1" TargetMode="External"/><Relationship Id="rId51" Type="http://schemas.openxmlformats.org/officeDocument/2006/relationships/hyperlink" Target="https://docs.legis.wisconsin.gov/statutes/statutes/253/075" TargetMode="External"/><Relationship Id="rId72" Type="http://schemas.openxmlformats.org/officeDocument/2006/relationships/hyperlink" Target="https://docs.legis.wisconsin.gov/statutes/statutes/253/075/4/d?down=1" TargetMode="External"/><Relationship Id="rId93" Type="http://schemas.openxmlformats.org/officeDocument/2006/relationships/hyperlink" Target="https://docs.legis.wisconsin.gov/statutes/statutes/253/09/1" TargetMode="External"/><Relationship Id="rId98" Type="http://schemas.openxmlformats.org/officeDocument/2006/relationships/hyperlink" Target="https://docs.legis.wisconsin.gov/statutes/statutes/253/09" TargetMode="External"/><Relationship Id="rId3" Type="http://schemas.openxmlformats.org/officeDocument/2006/relationships/hyperlink" Target="https://docs.legis.wisconsin.gov/statutes/statutes/253/09/1" TargetMode="External"/><Relationship Id="rId25" Type="http://schemas.openxmlformats.org/officeDocument/2006/relationships/hyperlink" Target="https://docs.legis.wisconsin.gov/document/statutes/125.07(4)(b)" TargetMode="External"/><Relationship Id="rId46" Type="http://schemas.openxmlformats.org/officeDocument/2006/relationships/hyperlink" Target="https://docs.legis.wisconsin.gov/statutes/statutes/253/075" TargetMode="External"/><Relationship Id="rId67" Type="http://schemas.openxmlformats.org/officeDocument/2006/relationships/hyperlink" Target="https://docs.legis.wisconsin.gov/statutes/statutes/253/09/1"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21" Type="http://schemas.openxmlformats.org/officeDocument/2006/relationships/hyperlink" Target="https://edu.wyoming.gov/" TargetMode="External"/><Relationship Id="rId42" Type="http://schemas.openxmlformats.org/officeDocument/2006/relationships/hyperlink" Target="https://advance.lexis.com/api/document/collection/statutes-legislation/id/67TW-TP33-CGX8-04NN-00008-00?cite=Wyo.%20Stat.%20%C2%A7%2021-3-110&amp;context=1000516" TargetMode="External"/><Relationship Id="rId47" Type="http://schemas.openxmlformats.org/officeDocument/2006/relationships/hyperlink" Target="https://advance.lexis.com/document/?pdmfid=1000516&amp;crid=bacff34a-54ed-49e9-945c-24c7bbdc5a9b&amp;pddocfullpath=%2Fshared%2Fdocument%2Fstatutes-legislation%2Furn%3AcontentItem%3A67VF-1RP3-CGX8-014T-00008-00&amp;pdtocnodeidentifier=ABKAAHABG&amp;ecomp=sw2ck&amp;prid=8475dd8b-27d1-4b53-bbbd-51ee7667a7ba" TargetMode="External"/><Relationship Id="rId63" Type="http://schemas.openxmlformats.org/officeDocument/2006/relationships/hyperlink" Target="https://advance.lexis.com/api/document/collection/statutes-legislation/id/62HX-F7J3-CH1B-T1GR-00008-00?cite=Wyo.%20Stat.%20%C2%A7%2021-4-309&amp;context=1000516" TargetMode="External"/><Relationship Id="rId68" Type="http://schemas.openxmlformats.org/officeDocument/2006/relationships/hyperlink" Target="https://advance.lexis.com/api/document/collection/statutes-legislation/id/56VF-GYD1-73WF-6447-00008-00?cite=Wyo.%20Stat.%20%C2%A7%2022-9-102&amp;context=1000516" TargetMode="External"/><Relationship Id="rId16" Type="http://schemas.openxmlformats.org/officeDocument/2006/relationships/hyperlink" Target="https://casetext.com/statute/wyoming-statutes/title-14-children/chapter-3-protection/article-2-child-protective-services/section-14-3-205-child-abuse-or-neglect-persons-required-to-report" TargetMode="External"/><Relationship Id="rId11" Type="http://schemas.openxmlformats.org/officeDocument/2006/relationships/hyperlink" Target="https://law.justia.com/codes/wyoming/2019/title-42/chapter-5/section-42-5-101/" TargetMode="External"/><Relationship Id="rId32" Type="http://schemas.openxmlformats.org/officeDocument/2006/relationships/hyperlink" Target="https://advance.lexis.com/api/document/collection/statutes-legislation/id/56VF-H771-73WF-60FP-00008-00?cite=Wyo.%20Stat.%20%C2%A7%2042-5-101&amp;context=1000516" TargetMode="External"/><Relationship Id="rId37" Type="http://schemas.openxmlformats.org/officeDocument/2006/relationships/hyperlink" Target="https://advance.lexis.com/api/document/collection/statutes-legislation/id/56VF-H771-73WF-60FP-00008-00?cite=Wyo.%20Stat.%20%C2%A7%2042-5-101&amp;context=1000516" TargetMode="External"/><Relationship Id="rId53"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58" Type="http://schemas.openxmlformats.org/officeDocument/2006/relationships/hyperlink" Target="https://advance.lexis.com/api/document/collection/statutes-legislation/id/56VF-H771-73WF-60FP-00008-00?cite=Wyo.%20Stat.%20%C2%A7%2042-5-101&amp;context=1000516" TargetMode="External"/><Relationship Id="rId74"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79" Type="http://schemas.openxmlformats.org/officeDocument/2006/relationships/hyperlink" Target="https://advance.lexis.com/api/document/collection/statutes-legislation/id/56VF-H771-73WF-60FP-00008-00?cite=Wyo.%20Stat.%20%C2%A7%2042-5-101&amp;context=1000516" TargetMode="External"/><Relationship Id="rId5" Type="http://schemas.openxmlformats.org/officeDocument/2006/relationships/hyperlink" Target="https://law.justia.com/codes/wyoming/title-35/chapter-6/section-35-6-129/" TargetMode="External"/><Relationship Id="rId61" Type="http://schemas.openxmlformats.org/officeDocument/2006/relationships/hyperlink" Target="https://advance.lexis.com/documentpage/?pdmfid=1000516&amp;crid=cdfa0bba-1c17-47bf-ab8d-3b6abea1d5f2&amp;nodeid=AAMAAHAAB&amp;nodepath=%2fROOT%2fAAM%2fAAMAAH%2fAAMAAHAAB&amp;level=3&amp;haschildren=&amp;populated=false&amp;title=%C2%A7%E2%80%8212-6-101.+Sale+or+possession+prohibited%3b+when+possession+unlawful%3b+public+drunkenness%3b+falsification+of+identification%3b+penalty%3b+prima+facie+identification+as+defense.&amp;config=00JABmMTEzODA5Zi0wOWExLTQ3NTAtOThmNy0xYjc5ZjUwYzRkZmIKAFBvZENhdGFsb2f3sjqEYfYX7EMD8yWYBYCu&amp;pddocfullpath=%2fshared%2fdocument%2fstatutes-legislation%2furn%3acontentItem%3a62M6-VH03-GXJ9-3358-00008-00&amp;ecomp=8gf5kkk&amp;prid=f6a8b034-f642-498c-ab38-a47e0151a0e5" TargetMode="External"/><Relationship Id="rId82" Type="http://schemas.openxmlformats.org/officeDocument/2006/relationships/hyperlink" Target="https://advance.lexis.com/api/document/collection/statutes-legislation/id/62HX-F7J3-CH1B-T1GR-00008-00?cite=Wyo.%20Stat.%20%C2%A7%2021-4-309&amp;context=1000516" TargetMode="External"/><Relationship Id="rId19" Type="http://schemas.openxmlformats.org/officeDocument/2006/relationships/hyperlink" Target="https://codes.findlaw.com/wy/title-21-education/wy-st-sect-21-4-309/" TargetMode="External"/><Relationship Id="rId14" Type="http://schemas.openxmlformats.org/officeDocument/2006/relationships/hyperlink" Target="https://law.justia.com/codes/wyoming/2019/title-42/chapter-5/section-42-5-101/" TargetMode="External"/><Relationship Id="rId22" Type="http://schemas.openxmlformats.org/officeDocument/2006/relationships/hyperlink" Target="https://law.justia.com/codes/wyoming/2021/title-21/chapter-3/article-1/section-21-3-110/" TargetMode="External"/><Relationship Id="rId27"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30"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35" Type="http://schemas.openxmlformats.org/officeDocument/2006/relationships/hyperlink" Target="https://advance.lexis.com/api/document/collection/statutes-legislation/id/56VF-H771-73WF-60FP-00008-00?cite=Wyo.%20Stat.%20%C2%A7%2042-5-101&amp;context=1000516" TargetMode="External"/><Relationship Id="rId43" Type="http://schemas.openxmlformats.org/officeDocument/2006/relationships/hyperlink" Target="https://edu.wyoming.gov/" TargetMode="External"/><Relationship Id="rId48"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56" Type="http://schemas.openxmlformats.org/officeDocument/2006/relationships/hyperlink" Target="https://advance.lexis.com/api/document/collection/statutes-legislation/id/56VF-H771-73WF-60FP-00008-00?cite=Wyo.%20Stat.%20%C2%A7%2042-5-101&amp;context=1000516" TargetMode="External"/><Relationship Id="rId64" Type="http://schemas.openxmlformats.org/officeDocument/2006/relationships/hyperlink" Target="https://advance.lexis.com/api/document/collection/statutes-legislation/id/67TW-TP33-CGX8-04NN-00008-00?cite=Wyo.%20Stat.%20%C2%A7%2021-3-110&amp;context=1000516" TargetMode="External"/><Relationship Id="rId69" Type="http://schemas.openxmlformats.org/officeDocument/2006/relationships/hyperlink" Target="https://advance.lexis.com/document/?pdmfid=1000516&amp;crid=bacff34a-54ed-49e9-945c-24c7bbdc5a9b&amp;pddocfullpath=%2Fshared%2Fdocument%2Fstatutes-legislation%2Furn%3AcontentItem%3A67VF-1RP3-CGX8-014T-00008-00&amp;pdtocnodeidentifier=ABKAAHABG&amp;ecomp=sw2ck&amp;prid=8475dd8b-27d1-4b53-bbbd-51ee7667a7ba" TargetMode="External"/><Relationship Id="rId77" Type="http://schemas.openxmlformats.org/officeDocument/2006/relationships/hyperlink" Target="https://advance.lexis.com/api/document/collection/statutes-legislation/id/56VF-H771-73WF-60FP-00008-00?cite=Wyo.%20Stat.%20%C2%A7%2042-5-101&amp;context=1000516" TargetMode="External"/><Relationship Id="rId8" Type="http://schemas.openxmlformats.org/officeDocument/2006/relationships/hyperlink" Target="https://law.justia.com/codes/wyoming/title-35/chapter-6/section-35-6-129/" TargetMode="External"/><Relationship Id="rId51"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72"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80" Type="http://schemas.openxmlformats.org/officeDocument/2006/relationships/hyperlink" Target="https://advance.lexis.com/api/document/collection/statutes-legislation/id/56VF-H771-73WF-60FP-00008-00?cite=Wyo.%20Stat.%20%C2%A7%2042-5-101&amp;context=1000516" TargetMode="External"/><Relationship Id="rId3" Type="http://schemas.openxmlformats.org/officeDocument/2006/relationships/hyperlink" Target="https://law.justia.com/codes/wyoming/title-35/chapter-6/section-35-6-129/" TargetMode="External"/><Relationship Id="rId12" Type="http://schemas.openxmlformats.org/officeDocument/2006/relationships/hyperlink" Target="https://law.justia.com/codes/wyoming/2019/title-42/chapter-5/section-42-5-101/" TargetMode="External"/><Relationship Id="rId17" Type="http://schemas.openxmlformats.org/officeDocument/2006/relationships/hyperlink" Target="https://law.justia.com/codes/wyoming/2011/title12/chapter6/section12-6-101" TargetMode="External"/><Relationship Id="rId25" Type="http://schemas.openxmlformats.org/officeDocument/2006/relationships/hyperlink" Target="https://advance.lexis.com/document/?pdmfid=1000516&amp;crid=bacff34a-54ed-49e9-945c-24c7bbdc5a9b&amp;pddocfullpath=%2Fshared%2Fdocument%2Fstatutes-legislation%2Furn%3AcontentItem%3A67VF-1RP3-CGX8-014T-00008-00&amp;pdtocnodeidentifier=ABKAAHABG&amp;ecomp=sw2ck&amp;prid=8475dd8b-27d1-4b53-bbbd-51ee7667a7ba" TargetMode="External"/><Relationship Id="rId33" Type="http://schemas.openxmlformats.org/officeDocument/2006/relationships/hyperlink" Target="https://advance.lexis.com/api/document/collection/statutes-legislation/id/56VF-H771-73WF-60FP-00008-00?cite=Wyo.%20Stat.%20%C2%A7%2042-5-101&amp;context=1000516" TargetMode="External"/><Relationship Id="rId38" Type="http://schemas.openxmlformats.org/officeDocument/2006/relationships/hyperlink" Target="https://advance.lexis.com/documentpage/?pdmfid=1000516&amp;crid=2b632305-b386-4a33-a2ff-ce755ed3915d&amp;nodeid=AAOAAEAADAAG&amp;nodepath=%2FROOT%2FAAO%2FAAOAAE%2FAAOAAEAAD%2FAAOAAEAADAAG&amp;level=4&amp;haschildren=&amp;populated=false&amp;title=%C2%A7%E2%80%8214-3-205.+Child+abuse+or+neglect%3B+persons+required+to+report.&amp;config=00JABmMTEzODA5Zi0wOWExLTQ3NTAtOThmNy0xYjc5ZjUwYzRkZmIKAFBvZENhdGFsb2f3sjqEYfYX7EMD8yWYBYCu&amp;pddocfullpath=%2Fshared%2Fdocument%2Fstatutes-legislation%2Furn%3AcontentItem%3A5YFJ-H9F3-GXJ9-321D-00008-00&amp;ecomp=8gf5kkk&amp;prid=745b29aa-ade8-4e76-a859-ea6249f47694" TargetMode="External"/><Relationship Id="rId46" Type="http://schemas.openxmlformats.org/officeDocument/2006/relationships/hyperlink" Target="https://advance.lexis.com/api/document/collection/statutes-legislation/id/56VF-GYD1-73WF-6447-00008-00?cite=Wyo.%20Stat.%20%C2%A7%2022-9-102&amp;context=1000516" TargetMode="External"/><Relationship Id="rId59" Type="http://schemas.openxmlformats.org/officeDocument/2006/relationships/hyperlink" Target="https://advance.lexis.com/api/document/collection/statutes-legislation/id/56VF-H771-73WF-60FP-00008-00?cite=Wyo.%20Stat.%20%C2%A7%2042-5-101&amp;context=1000516" TargetMode="External"/><Relationship Id="rId67" Type="http://schemas.openxmlformats.org/officeDocument/2006/relationships/hyperlink" Target="https://edu.wyoming.gov/" TargetMode="External"/><Relationship Id="rId20" Type="http://schemas.openxmlformats.org/officeDocument/2006/relationships/hyperlink" Target="https://law.justia.com/codes/wyoming/2021/title-21/chapter-3/article-1/section-21-3-110/" TargetMode="External"/><Relationship Id="rId41" Type="http://schemas.openxmlformats.org/officeDocument/2006/relationships/hyperlink" Target="https://advance.lexis.com/api/document/collection/statutes-legislation/id/62HX-F7J3-CH1B-T1GR-00008-00?cite=Wyo.%20Stat.%20%C2%A7%2021-4-309&amp;context=1000516" TargetMode="External"/><Relationship Id="rId54" Type="http://schemas.openxmlformats.org/officeDocument/2006/relationships/hyperlink" Target="https://advance.lexis.com/api/document/collection/statutes-legislation/id/56VF-H771-73WF-60FP-00008-00?cite=Wyo.%20Stat.%20%C2%A7%2042-5-101&amp;context=1000516" TargetMode="External"/><Relationship Id="rId62" Type="http://schemas.openxmlformats.org/officeDocument/2006/relationships/hyperlink" Target="https://advance.lexis.com/documentpage/?pdmfid=1000516&amp;crid=cdfa0bba-1c17-47bf-ab8d-3b6abea1d5f2&amp;nodeid=AAMAAHAAB&amp;nodepath=%2fROOT%2fAAM%2fAAMAAH%2fAAMAAHAAB&amp;level=3&amp;haschildren=&amp;populated=false&amp;title=%C2%A7%E2%80%8212-6-101.+Sale+or+possession+prohibited%3b+when+possession+unlawful%3b+public+drunkenness%3b+falsification+of+identification%3b+penalty%3b+prima+facie+identification+as+defense.&amp;config=00JABmMTEzODA5Zi0wOWExLTQ3NTAtOThmNy0xYjc5ZjUwYzRkZmIKAFBvZENhdGFsb2f3sjqEYfYX7EMD8yWYBYCu&amp;pddocfullpath=%2fshared%2fdocument%2fstatutes-legislation%2furn%3acontentItem%3a62M6-VH03-GXJ9-3358-00008-00&amp;ecomp=8gf5kkk&amp;prid=f6a8b034-f642-498c-ab38-a47e0151a0e5" TargetMode="External"/><Relationship Id="rId70"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75"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83" Type="http://schemas.openxmlformats.org/officeDocument/2006/relationships/printerSettings" Target="../printerSettings/printerSettings3.bin"/><Relationship Id="rId1" Type="http://schemas.openxmlformats.org/officeDocument/2006/relationships/hyperlink" Target="https://law.justia.com/codes/wyoming/title-22/chapter-9/section-22-9-102/" TargetMode="External"/><Relationship Id="rId6" Type="http://schemas.openxmlformats.org/officeDocument/2006/relationships/hyperlink" Target="https://law.justia.com/codes/wyoming/title-35/chapter-6/section-35-6-129/" TargetMode="External"/><Relationship Id="rId15" Type="http://schemas.openxmlformats.org/officeDocument/2006/relationships/hyperlink" Target="https://law.justia.com/codes/wyoming/title-35/chapter-22/article-4/section-35-22-408/" TargetMode="External"/><Relationship Id="rId23" Type="http://schemas.openxmlformats.org/officeDocument/2006/relationships/hyperlink" Target="https://edu.wyoming.gov/" TargetMode="External"/><Relationship Id="rId28"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36" Type="http://schemas.openxmlformats.org/officeDocument/2006/relationships/hyperlink" Target="https://advance.lexis.com/api/document/collection/statutes-legislation/id/56VF-H771-73WF-60FP-00008-00?cite=Wyo.%20Stat.%20%C2%A7%2042-5-101&amp;context=1000516" TargetMode="External"/><Relationship Id="rId49"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57" Type="http://schemas.openxmlformats.org/officeDocument/2006/relationships/hyperlink" Target="https://advance.lexis.com/api/document/collection/statutes-legislation/id/56VF-H771-73WF-60FP-00008-00?cite=Wyo.%20Stat.%20%C2%A7%2042-5-101&amp;context=1000516" TargetMode="External"/><Relationship Id="rId10" Type="http://schemas.openxmlformats.org/officeDocument/2006/relationships/hyperlink" Target="https://law.justia.com/codes/wyoming/2019/title-42/chapter-5/section-42-5-101/" TargetMode="External"/><Relationship Id="rId31"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44" Type="http://schemas.openxmlformats.org/officeDocument/2006/relationships/hyperlink" Target="https://advance.lexis.com/api/document/collection/statutes-legislation/id/67TW-TP33-CGX8-04NN-00008-00?cite=Wyo.%20Stat.%20%C2%A7%2021-3-110&amp;context=1000516" TargetMode="External"/><Relationship Id="rId52"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60" Type="http://schemas.openxmlformats.org/officeDocument/2006/relationships/hyperlink" Target="https://advance.lexis.com/documentpage/?pdmfid=1000516&amp;crid=2b632305-b386-4a33-a2ff-ce755ed3915d&amp;nodeid=AAOAAEAADAAG&amp;nodepath=%2FROOT%2FAAO%2FAAOAAE%2FAAOAAEAAD%2FAAOAAEAADAAG&amp;level=4&amp;haschildren=&amp;populated=false&amp;title=%C2%A7%E2%80%8214-3-205.+Child+abuse+or+neglect%3B+persons+required+to+report.&amp;config=00JABmMTEzODA5Zi0wOWExLTQ3NTAtOThmNy0xYjc5ZjUwYzRkZmIKAFBvZENhdGFsb2f3sjqEYfYX7EMD8yWYBYCu&amp;pddocfullpath=%2Fshared%2Fdocument%2Fstatutes-legislation%2Furn%3AcontentItem%3A5YFJ-H9F3-GXJ9-321D-00008-00&amp;ecomp=8gf5kkk&amp;prid=745b29aa-ade8-4e76-a859-ea6249f47694" TargetMode="External"/><Relationship Id="rId65" Type="http://schemas.openxmlformats.org/officeDocument/2006/relationships/hyperlink" Target="https://edu.wyoming.gov/" TargetMode="External"/><Relationship Id="rId73"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78" Type="http://schemas.openxmlformats.org/officeDocument/2006/relationships/hyperlink" Target="https://advance.lexis.com/api/document/collection/statutes-legislation/id/56VF-H771-73WF-60FP-00008-00?cite=Wyo.%20Stat.%20%C2%A7%2042-5-101&amp;context=1000516" TargetMode="External"/><Relationship Id="rId81" Type="http://schemas.openxmlformats.org/officeDocument/2006/relationships/hyperlink" Target="https://advance.lexis.com/api/document/collection/statutes-legislation/id/56VF-H771-73WF-60FP-00008-00?cite=Wyo.%20Stat.%20%C2%A7%2042-5-101&amp;context=1000516" TargetMode="External"/><Relationship Id="rId4" Type="http://schemas.openxmlformats.org/officeDocument/2006/relationships/hyperlink" Target="https://law.justia.com/codes/wyoming/title-35/chapter-6/section-35-6-129/" TargetMode="External"/><Relationship Id="rId9" Type="http://schemas.openxmlformats.org/officeDocument/2006/relationships/hyperlink" Target="https://law.justia.com/codes/wyoming/2019/title-42/chapter-5/section-42-5-101/" TargetMode="External"/><Relationship Id="rId13" Type="http://schemas.openxmlformats.org/officeDocument/2006/relationships/hyperlink" Target="https://law.justia.com/codes/wyoming/2019/title-42/chapter-5/section-42-5-101/" TargetMode="External"/><Relationship Id="rId18" Type="http://schemas.openxmlformats.org/officeDocument/2006/relationships/hyperlink" Target="https://law.justia.com/codes/wyoming/2011/title12/chapter6/section12-6-101" TargetMode="External"/><Relationship Id="rId39" Type="http://schemas.openxmlformats.org/officeDocument/2006/relationships/hyperlink" Target="https://advance.lexis.com/documentpage/?pdmfid=1000516&amp;crid=cdfa0bba-1c17-47bf-ab8d-3b6abea1d5f2&amp;nodeid=AAMAAHAAB&amp;nodepath=%2fROOT%2fAAM%2fAAMAAH%2fAAMAAHAAB&amp;level=3&amp;haschildren=&amp;populated=false&amp;title=%C2%A7%E2%80%8212-6-101.+Sale+or+possession+prohibited%3b+when+possession+unlawful%3b+public+drunkenness%3b+falsification+of+identification%3b+penalty%3b+prima+facie+identification+as+defense.&amp;config=00JABmMTEzODA5Zi0wOWExLTQ3NTAtOThmNy0xYjc5ZjUwYzRkZmIKAFBvZENhdGFsb2f3sjqEYfYX7EMD8yWYBYCu&amp;pddocfullpath=%2fshared%2fdocument%2fstatutes-legislation%2furn%3acontentItem%3a62M6-VH03-GXJ9-3358-00008-00&amp;ecomp=8gf5kkk&amp;prid=f6a8b034-f642-498c-ab38-a47e0151a0e5" TargetMode="External"/><Relationship Id="rId34" Type="http://schemas.openxmlformats.org/officeDocument/2006/relationships/hyperlink" Target="https://advance.lexis.com/api/document/collection/statutes-legislation/id/56VF-H771-73WF-60FP-00008-00?cite=Wyo.%20Stat.%20%C2%A7%2042-5-101&amp;context=1000516" TargetMode="External"/><Relationship Id="rId50"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55" Type="http://schemas.openxmlformats.org/officeDocument/2006/relationships/hyperlink" Target="https://advance.lexis.com/api/document/collection/statutes-legislation/id/56VF-H771-73WF-60FP-00008-00?cite=Wyo.%20Stat.%20%C2%A7%2042-5-101&amp;context=1000516" TargetMode="External"/><Relationship Id="rId76" Type="http://schemas.openxmlformats.org/officeDocument/2006/relationships/hyperlink" Target="https://advance.lexis.com/api/document/collection/statutes-legislation/id/56VF-H771-73WF-60FP-00008-00?cite=Wyo.%20Stat.%20%C2%A7%2042-5-101&amp;context=1000516" TargetMode="External"/><Relationship Id="rId7" Type="http://schemas.openxmlformats.org/officeDocument/2006/relationships/hyperlink" Target="https://law.justia.com/codes/wyoming/title-35/chapter-6/section-35-6-129/" TargetMode="External"/><Relationship Id="rId71"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2" Type="http://schemas.openxmlformats.org/officeDocument/2006/relationships/hyperlink" Target="https://law.justia.com/codes/wyoming/title-35/chapter-6/section-35-6-130/" TargetMode="External"/><Relationship Id="rId29" Type="http://schemas.openxmlformats.org/officeDocument/2006/relationships/hyperlink" Target="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TargetMode="External"/><Relationship Id="rId24" Type="http://schemas.openxmlformats.org/officeDocument/2006/relationships/hyperlink" Target="https://casetext.com/statute/wyoming-statutes/title-14-children/chapter-2-parents/article-2-rights-and-obligations/section-14-2-206-protection-of-parental-rights-applicability" TargetMode="External"/><Relationship Id="rId40" Type="http://schemas.openxmlformats.org/officeDocument/2006/relationships/hyperlink" Target="https://advance.lexis.com/documentpage/?pdmfid=1000516&amp;crid=cdfa0bba-1c17-47bf-ab8d-3b6abea1d5f2&amp;nodeid=AAMAAHAAB&amp;nodepath=%2fROOT%2fAAM%2fAAMAAH%2fAAMAAHAAB&amp;level=3&amp;haschildren=&amp;populated=false&amp;title=%C2%A7%E2%80%8212-6-101.+Sale+or+possession+prohibited%3b+when+possession+unlawful%3b+public+drunkenness%3b+falsification+of+identification%3b+penalty%3b+prima+facie+identification+as+defense.&amp;config=00JABmMTEzODA5Zi0wOWExLTQ3NTAtOThmNy0xYjc5ZjUwYzRkZmIKAFBvZENhdGFsb2f3sjqEYfYX7EMD8yWYBYCu&amp;pddocfullpath=%2fshared%2fdocument%2fstatutes-legislation%2furn%3acontentItem%3a62M6-VH03-GXJ9-3358-00008-00&amp;ecomp=8gf5kkk&amp;prid=f6a8b034-f642-498c-ab38-a47e0151a0e5" TargetMode="External"/><Relationship Id="rId45" Type="http://schemas.openxmlformats.org/officeDocument/2006/relationships/hyperlink" Target="https://edu.wyoming.gov/" TargetMode="External"/><Relationship Id="rId66" Type="http://schemas.openxmlformats.org/officeDocument/2006/relationships/hyperlink" Target="https://advance.lexis.com/api/document/collection/statutes-legislation/id/67TW-TP33-CGX8-04NN-00008-00?cite=Wyo.%20Stat.%20%C2%A7%2021-3-110&amp;context=1000516"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P52"/>
  <sheetViews>
    <sheetView tabSelected="1" zoomScaleNormal="100" workbookViewId="0">
      <selection sqref="A1:XFD1"/>
    </sheetView>
  </sheetViews>
  <sheetFormatPr baseColWidth="10" defaultColWidth="12.6640625" defaultRowHeight="18"/>
  <cols>
    <col min="1" max="1" width="20.33203125" style="546" customWidth="1"/>
    <col min="2" max="2" width="19.83203125" style="546" customWidth="1"/>
    <col min="3" max="57" width="16.1640625" style="546" customWidth="1"/>
    <col min="58" max="16384" width="12.6640625" style="546"/>
  </cols>
  <sheetData>
    <row r="1" spans="1:42" s="578" customFormat="1" ht="41" customHeight="1">
      <c r="A1" s="577" t="s">
        <v>4865</v>
      </c>
    </row>
    <row r="2" spans="1:42" s="582" customFormat="1" ht="20">
      <c r="A2" s="583" t="s">
        <v>4866</v>
      </c>
    </row>
    <row r="3" spans="1:42" ht="19">
      <c r="A3" s="548"/>
      <c r="B3" s="549"/>
      <c r="C3" s="549"/>
      <c r="D3" s="548"/>
      <c r="E3" s="548"/>
      <c r="F3" s="548"/>
      <c r="G3" s="548"/>
      <c r="H3" s="548"/>
      <c r="I3" s="548"/>
      <c r="J3" s="548"/>
      <c r="K3" s="548"/>
      <c r="L3" s="548"/>
      <c r="M3" s="548"/>
      <c r="N3" s="548"/>
      <c r="O3" s="548"/>
      <c r="P3" s="548"/>
      <c r="Q3" s="548"/>
      <c r="R3" s="548"/>
      <c r="S3" s="550"/>
      <c r="T3" s="550"/>
      <c r="U3" s="550"/>
      <c r="V3" s="550"/>
      <c r="W3" s="550"/>
      <c r="X3" s="550"/>
      <c r="Y3" s="550"/>
      <c r="Z3" s="550"/>
      <c r="AA3" s="551"/>
      <c r="AB3" s="551"/>
      <c r="AC3" s="552"/>
      <c r="AD3" s="551"/>
      <c r="AE3" s="551"/>
      <c r="AF3" s="551"/>
      <c r="AG3" s="552"/>
      <c r="AH3" s="551"/>
      <c r="AI3" s="552"/>
      <c r="AJ3" s="551"/>
      <c r="AK3" s="551"/>
      <c r="AL3" s="553"/>
      <c r="AM3" s="551"/>
      <c r="AN3" s="553"/>
      <c r="AO3" s="553"/>
      <c r="AP3" s="553"/>
    </row>
    <row r="4" spans="1:42" ht="19">
      <c r="A4" s="584" t="s">
        <v>0</v>
      </c>
      <c r="B4" s="585"/>
      <c r="C4" s="585"/>
      <c r="D4" s="585"/>
      <c r="E4" s="585"/>
      <c r="F4" s="585"/>
      <c r="G4" s="585"/>
      <c r="H4" s="585"/>
      <c r="I4" s="585"/>
      <c r="J4" s="585"/>
      <c r="K4" s="585"/>
      <c r="L4" s="585"/>
      <c r="M4" s="585"/>
      <c r="N4" s="585"/>
      <c r="O4" s="548"/>
      <c r="P4" s="548"/>
      <c r="Q4" s="548"/>
      <c r="R4" s="548"/>
      <c r="S4" s="550"/>
      <c r="T4" s="550"/>
      <c r="U4" s="550"/>
      <c r="V4" s="550"/>
      <c r="W4" s="550"/>
      <c r="X4" s="550"/>
      <c r="Y4" s="550"/>
      <c r="Z4" s="550"/>
      <c r="AA4" s="551"/>
      <c r="AB4" s="551"/>
      <c r="AC4" s="552"/>
      <c r="AD4" s="551"/>
      <c r="AE4" s="551"/>
      <c r="AF4" s="551"/>
      <c r="AG4" s="552"/>
      <c r="AH4" s="551"/>
      <c r="AI4" s="552"/>
      <c r="AJ4" s="551"/>
      <c r="AK4" s="551"/>
      <c r="AL4" s="553"/>
      <c r="AM4" s="551"/>
      <c r="AN4" s="553"/>
      <c r="AO4" s="553"/>
      <c r="AP4" s="553"/>
    </row>
    <row r="5" spans="1:42" ht="19">
      <c r="A5" s="550"/>
      <c r="B5" s="554"/>
      <c r="C5" s="554"/>
      <c r="D5" s="554"/>
      <c r="E5" s="554"/>
      <c r="F5" s="554"/>
      <c r="G5" s="554"/>
      <c r="H5" s="554"/>
      <c r="I5" s="554"/>
      <c r="J5" s="554"/>
      <c r="K5" s="554"/>
      <c r="L5" s="554"/>
      <c r="M5" s="554"/>
      <c r="N5" s="554"/>
      <c r="O5" s="548"/>
      <c r="P5" s="548"/>
      <c r="Q5" s="548"/>
      <c r="R5" s="548"/>
      <c r="S5" s="550"/>
      <c r="T5" s="550"/>
      <c r="U5" s="550"/>
      <c r="V5" s="550"/>
      <c r="W5" s="550"/>
      <c r="X5" s="550"/>
      <c r="Y5" s="550"/>
      <c r="Z5" s="550"/>
      <c r="AA5" s="551"/>
      <c r="AB5" s="551"/>
      <c r="AC5" s="552"/>
      <c r="AD5" s="551"/>
      <c r="AE5" s="551"/>
      <c r="AF5" s="551"/>
      <c r="AG5" s="552"/>
      <c r="AH5" s="551"/>
      <c r="AI5" s="552"/>
      <c r="AJ5" s="551"/>
      <c r="AK5" s="551"/>
      <c r="AL5" s="553"/>
      <c r="AM5" s="551"/>
      <c r="AN5" s="553"/>
      <c r="AO5" s="553"/>
      <c r="AP5" s="553"/>
    </row>
    <row r="6" spans="1:42" s="580" customFormat="1">
      <c r="A6" s="579" t="s">
        <v>4861</v>
      </c>
    </row>
    <row r="7" spans="1:42" s="582" customFormat="1">
      <c r="A7" s="581" t="s">
        <v>4862</v>
      </c>
    </row>
    <row r="8" spans="1:42" ht="19">
      <c r="A8" s="558"/>
      <c r="B8" s="554"/>
      <c r="C8" s="554"/>
      <c r="D8" s="554"/>
      <c r="E8" s="554"/>
      <c r="F8" s="554"/>
      <c r="G8" s="554"/>
      <c r="H8" s="554"/>
      <c r="I8" s="554"/>
      <c r="J8" s="554"/>
      <c r="K8" s="554"/>
      <c r="L8" s="554"/>
      <c r="M8" s="554"/>
      <c r="N8" s="554"/>
      <c r="O8" s="548"/>
      <c r="P8" s="548"/>
      <c r="Q8" s="548"/>
      <c r="R8" s="548"/>
      <c r="S8" s="550"/>
      <c r="T8" s="550"/>
      <c r="U8" s="550"/>
      <c r="V8" s="550"/>
      <c r="W8" s="550"/>
      <c r="X8" s="550"/>
      <c r="Y8" s="550"/>
      <c r="Z8" s="550"/>
      <c r="AA8" s="555"/>
      <c r="AB8" s="555"/>
      <c r="AC8" s="556"/>
      <c r="AD8" s="555"/>
      <c r="AE8" s="555"/>
      <c r="AF8" s="555"/>
      <c r="AG8" s="556"/>
      <c r="AH8" s="555"/>
      <c r="AI8" s="556"/>
      <c r="AJ8" s="555"/>
      <c r="AK8" s="555"/>
      <c r="AL8" s="557"/>
      <c r="AM8" s="555"/>
      <c r="AN8" s="557"/>
      <c r="AO8" s="557"/>
      <c r="AP8" s="557"/>
    </row>
    <row r="9" spans="1:42" s="564" customFormat="1">
      <c r="A9" s="559" t="s">
        <v>4864</v>
      </c>
    </row>
    <row r="10" spans="1:42" s="582" customFormat="1" ht="18" customHeight="1">
      <c r="A10" s="581" t="s">
        <v>4863</v>
      </c>
    </row>
    <row r="11" spans="1:42" customFormat="1" ht="18" customHeight="1">
      <c r="A11" s="560"/>
    </row>
    <row r="12" spans="1:42" s="563" customFormat="1" ht="18" customHeight="1">
      <c r="A12" s="562"/>
    </row>
    <row r="13" spans="1:42" s="563" customFormat="1" ht="18" customHeight="1">
      <c r="A13" s="562"/>
    </row>
    <row r="14" spans="1:42" s="563" customFormat="1" ht="18" customHeight="1">
      <c r="A14" s="562"/>
    </row>
    <row r="15" spans="1:42" s="563" customFormat="1" ht="18" customHeight="1">
      <c r="A15" s="562"/>
    </row>
    <row r="16" spans="1:42" s="563" customFormat="1" ht="18" customHeight="1">
      <c r="A16" s="562"/>
    </row>
    <row r="17" spans="1:1" s="563" customFormat="1" ht="18" customHeight="1">
      <c r="A17" s="562"/>
    </row>
    <row r="18" spans="1:1" s="563" customFormat="1" ht="18" customHeight="1">
      <c r="A18" s="562"/>
    </row>
    <row r="19" spans="1:1" s="563" customFormat="1" ht="18" customHeight="1">
      <c r="A19" s="562"/>
    </row>
    <row r="20" spans="1:1" s="563" customFormat="1" ht="18" customHeight="1">
      <c r="A20" s="562"/>
    </row>
    <row r="21" spans="1:1" s="563" customFormat="1" ht="18" customHeight="1">
      <c r="A21" s="562"/>
    </row>
    <row r="22" spans="1:1" customFormat="1" ht="18" customHeight="1">
      <c r="A22" s="561"/>
    </row>
    <row r="23" spans="1:1" customFormat="1" ht="18" customHeight="1">
      <c r="A23" s="561"/>
    </row>
    <row r="24" spans="1:1" customFormat="1" ht="18" customHeight="1">
      <c r="A24" s="561"/>
    </row>
    <row r="25" spans="1:1" customFormat="1" ht="18" customHeight="1">
      <c r="A25" s="561"/>
    </row>
    <row r="26" spans="1:1" customFormat="1" ht="18" customHeight="1">
      <c r="A26" s="561"/>
    </row>
    <row r="27" spans="1:1" customFormat="1" ht="18" customHeight="1">
      <c r="A27" s="561"/>
    </row>
    <row r="28" spans="1:1" customFormat="1" ht="18" customHeight="1">
      <c r="A28" s="561"/>
    </row>
    <row r="29" spans="1:1" customFormat="1" ht="18" customHeight="1">
      <c r="A29" s="561"/>
    </row>
    <row r="30" spans="1:1" customFormat="1" ht="18" customHeight="1">
      <c r="A30" s="561"/>
    </row>
    <row r="31" spans="1:1" customFormat="1" ht="18" customHeight="1">
      <c r="A31" s="561"/>
    </row>
    <row r="32" spans="1:1" customFormat="1" ht="18" customHeight="1">
      <c r="A32" s="561"/>
    </row>
    <row r="33" spans="1:1" customFormat="1" ht="18" customHeight="1">
      <c r="A33" s="561"/>
    </row>
    <row r="34" spans="1:1" customFormat="1" ht="18" customHeight="1">
      <c r="A34" s="561"/>
    </row>
    <row r="35" spans="1:1" customFormat="1" ht="18" customHeight="1">
      <c r="A35" s="561"/>
    </row>
    <row r="36" spans="1:1" customFormat="1" ht="18" customHeight="1">
      <c r="A36" s="561"/>
    </row>
    <row r="37" spans="1:1" customFormat="1" ht="18" customHeight="1">
      <c r="A37" s="561"/>
    </row>
    <row r="38" spans="1:1" customFormat="1" ht="18" customHeight="1">
      <c r="A38" s="560"/>
    </row>
    <row r="39" spans="1:1" customFormat="1" ht="18" customHeight="1">
      <c r="A39" s="560"/>
    </row>
    <row r="40" spans="1:1" customFormat="1" ht="18" customHeight="1">
      <c r="A40" s="560"/>
    </row>
    <row r="41" spans="1:1" customFormat="1" ht="18" customHeight="1">
      <c r="A41" s="560"/>
    </row>
    <row r="42" spans="1:1" customFormat="1" ht="18" customHeight="1">
      <c r="A42" s="560"/>
    </row>
    <row r="43" spans="1:1" customFormat="1" ht="18" customHeight="1">
      <c r="A43" s="560"/>
    </row>
    <row r="44" spans="1:1" customFormat="1" ht="18" customHeight="1">
      <c r="A44" s="560"/>
    </row>
    <row r="45" spans="1:1" customFormat="1" ht="18" customHeight="1">
      <c r="A45" s="560"/>
    </row>
    <row r="46" spans="1:1" customFormat="1" ht="18" customHeight="1">
      <c r="A46" s="560"/>
    </row>
    <row r="47" spans="1:1" customFormat="1" ht="18" customHeight="1">
      <c r="A47" s="560"/>
    </row>
    <row r="48" spans="1:1" customFormat="1" ht="18" customHeight="1">
      <c r="A48" s="560"/>
    </row>
    <row r="49" spans="1:42" customFormat="1" ht="18" customHeight="1">
      <c r="A49" s="560"/>
    </row>
    <row r="50" spans="1:42" ht="19">
      <c r="A50" s="550"/>
      <c r="B50" s="550"/>
      <c r="C50" s="550"/>
      <c r="D50" s="550"/>
      <c r="E50" s="550"/>
      <c r="F50" s="550"/>
      <c r="G50" s="550"/>
      <c r="H50" s="550"/>
      <c r="I50" s="550"/>
      <c r="J50" s="550"/>
      <c r="K50" s="550"/>
      <c r="L50" s="550"/>
      <c r="M50" s="550"/>
      <c r="N50" s="550"/>
      <c r="O50" s="548"/>
      <c r="P50" s="548"/>
      <c r="Q50" s="548"/>
      <c r="R50" s="548"/>
      <c r="S50" s="550"/>
      <c r="T50" s="550"/>
      <c r="U50" s="550"/>
      <c r="V50" s="550"/>
      <c r="W50" s="550"/>
      <c r="X50" s="550"/>
      <c r="Y50" s="550"/>
      <c r="Z50" s="550"/>
      <c r="AA50" s="555"/>
      <c r="AB50" s="555"/>
      <c r="AC50" s="556"/>
      <c r="AD50" s="555"/>
      <c r="AE50" s="555"/>
      <c r="AF50" s="555"/>
      <c r="AG50" s="556"/>
      <c r="AH50" s="555"/>
      <c r="AI50" s="556"/>
      <c r="AJ50" s="555"/>
      <c r="AK50" s="555"/>
      <c r="AL50" s="557"/>
      <c r="AM50" s="555"/>
      <c r="AN50" s="557"/>
      <c r="AO50" s="557"/>
      <c r="AP50" s="557"/>
    </row>
    <row r="52" spans="1:42" s="547" customFormat="1">
      <c r="A52" s="547" t="s">
        <v>4867</v>
      </c>
    </row>
  </sheetData>
  <mergeCells count="6">
    <mergeCell ref="A1:XFD1"/>
    <mergeCell ref="A6:XFD6"/>
    <mergeCell ref="A7:XFD7"/>
    <mergeCell ref="A10:XFD10"/>
    <mergeCell ref="A2:XFD2"/>
    <mergeCell ref="A4:N4"/>
  </mergeCells>
  <hyperlinks>
    <hyperlink ref="A7" r:id="rId1" xr:uid="{D1FB2537-A2CD-B247-AE75-F7181702B265}"/>
    <hyperlink ref="A10" r:id="rId2" xr:uid="{204BD6DE-87BF-9F4F-8D11-F9E91F255755}"/>
    <hyperlink ref="A2" r:id="rId3" xr:uid="{48DCF4F9-81E0-0046-9AD5-C7DFCC557C0B}"/>
  </hyperlinks>
  <pageMargins left="0.7" right="0.7" top="0.75" bottom="0.75" header="0" footer="0"/>
  <pageSetup orientation="portrait"/>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H56"/>
  <sheetViews>
    <sheetView workbookViewId="0">
      <pane xSplit="1" ySplit="3" topLeftCell="B50" activePane="bottomRight" state="frozen"/>
      <selection pane="topRight" activeCell="B1" sqref="B1"/>
      <selection pane="bottomLeft" activeCell="A4" sqref="A4"/>
      <selection pane="bottomRight" activeCell="B54" sqref="B54"/>
    </sheetView>
  </sheetViews>
  <sheetFormatPr baseColWidth="10" defaultColWidth="12.6640625" defaultRowHeight="15" customHeight="1"/>
  <cols>
    <col min="1" max="3" width="12.33203125" customWidth="1"/>
    <col min="4" max="4" width="12.33203125" hidden="1" customWidth="1"/>
    <col min="5" max="6" width="12.33203125" customWidth="1"/>
    <col min="7" max="7" width="13.1640625" customWidth="1"/>
    <col min="8" max="54" width="12.33203125" customWidth="1"/>
  </cols>
  <sheetData>
    <row r="1" spans="1:34" ht="34.5" customHeight="1">
      <c r="A1" s="222" t="s">
        <v>7</v>
      </c>
      <c r="B1" s="261"/>
      <c r="C1" s="262"/>
      <c r="D1" s="263"/>
      <c r="E1" s="227" t="s">
        <v>9</v>
      </c>
      <c r="F1" s="227" t="s">
        <v>10</v>
      </c>
      <c r="G1" s="631" t="s">
        <v>11</v>
      </c>
      <c r="H1" s="628"/>
      <c r="I1" s="628"/>
      <c r="J1" s="628"/>
      <c r="K1" s="628"/>
      <c r="L1" s="628"/>
      <c r="M1" s="628"/>
      <c r="N1" s="631" t="s">
        <v>12</v>
      </c>
      <c r="O1" s="628"/>
      <c r="P1" s="628"/>
      <c r="Q1" s="628"/>
      <c r="R1" s="628"/>
      <c r="S1" s="628"/>
      <c r="T1" s="631" t="s">
        <v>13</v>
      </c>
      <c r="U1" s="628"/>
      <c r="V1" s="628"/>
      <c r="W1" s="628"/>
      <c r="X1" s="628"/>
      <c r="Y1" s="628"/>
      <c r="Z1" s="227" t="s">
        <v>45</v>
      </c>
      <c r="AA1" s="631" t="s">
        <v>22</v>
      </c>
      <c r="AB1" s="628"/>
      <c r="AC1" s="628"/>
      <c r="AD1" s="628"/>
      <c r="AE1" s="227" t="s">
        <v>1359</v>
      </c>
      <c r="AF1" s="227" t="s">
        <v>1355</v>
      </c>
      <c r="AG1" s="227" t="s">
        <v>8</v>
      </c>
      <c r="AH1" s="227" t="s">
        <v>23</v>
      </c>
    </row>
    <row r="2" spans="1:34" ht="39" customHeight="1">
      <c r="A2" s="264" t="s">
        <v>25</v>
      </c>
      <c r="B2" s="639" t="s">
        <v>1623</v>
      </c>
      <c r="C2" s="265" t="s">
        <v>1585</v>
      </c>
      <c r="D2" s="639" t="s">
        <v>1624</v>
      </c>
      <c r="E2" s="227" t="s">
        <v>9</v>
      </c>
      <c r="F2" s="227" t="s">
        <v>10</v>
      </c>
      <c r="G2" s="227" t="s">
        <v>26</v>
      </c>
      <c r="H2" s="227" t="s">
        <v>27</v>
      </c>
      <c r="I2" s="227" t="s">
        <v>28</v>
      </c>
      <c r="J2" s="227" t="s">
        <v>29</v>
      </c>
      <c r="K2" s="227" t="s">
        <v>30</v>
      </c>
      <c r="L2" s="227" t="s">
        <v>31</v>
      </c>
      <c r="M2" s="227" t="s">
        <v>32</v>
      </c>
      <c r="N2" s="227" t="s">
        <v>33</v>
      </c>
      <c r="O2" s="227" t="s">
        <v>34</v>
      </c>
      <c r="P2" s="227" t="s">
        <v>35</v>
      </c>
      <c r="Q2" s="227" t="s">
        <v>36</v>
      </c>
      <c r="R2" s="227" t="s">
        <v>37</v>
      </c>
      <c r="S2" s="227" t="s">
        <v>38</v>
      </c>
      <c r="T2" s="227" t="s">
        <v>39</v>
      </c>
      <c r="U2" s="227" t="s">
        <v>40</v>
      </c>
      <c r="V2" s="227" t="s">
        <v>41</v>
      </c>
      <c r="W2" s="227" t="s">
        <v>42</v>
      </c>
      <c r="X2" s="227" t="s">
        <v>43</v>
      </c>
      <c r="Y2" s="227" t="s">
        <v>44</v>
      </c>
      <c r="Z2" s="227" t="s">
        <v>45</v>
      </c>
      <c r="AA2" s="227" t="s">
        <v>1424</v>
      </c>
      <c r="AB2" s="227" t="s">
        <v>1426</v>
      </c>
      <c r="AC2" s="227" t="s">
        <v>53</v>
      </c>
      <c r="AD2" s="227" t="s">
        <v>54</v>
      </c>
      <c r="AE2" s="227" t="s">
        <v>1359</v>
      </c>
      <c r="AF2" s="227" t="s">
        <v>1355</v>
      </c>
      <c r="AG2" s="227" t="s">
        <v>1489</v>
      </c>
      <c r="AH2" s="227" t="s">
        <v>1490</v>
      </c>
    </row>
    <row r="3" spans="1:34" ht="34.5" customHeight="1">
      <c r="A3" s="229" t="s">
        <v>59</v>
      </c>
      <c r="B3" s="640"/>
      <c r="C3" s="265"/>
      <c r="D3" s="640"/>
      <c r="E3" s="234" t="s">
        <v>68</v>
      </c>
      <c r="F3" s="234" t="s">
        <v>68</v>
      </c>
      <c r="G3" s="234" t="s">
        <v>68</v>
      </c>
      <c r="H3" s="234" t="s">
        <v>68</v>
      </c>
      <c r="I3" s="234" t="s">
        <v>68</v>
      </c>
      <c r="J3" s="234" t="s">
        <v>68</v>
      </c>
      <c r="K3" s="234" t="s">
        <v>68</v>
      </c>
      <c r="L3" s="234" t="s">
        <v>68</v>
      </c>
      <c r="M3" s="234" t="s">
        <v>68</v>
      </c>
      <c r="N3" s="234" t="s">
        <v>68</v>
      </c>
      <c r="O3" s="234" t="s">
        <v>68</v>
      </c>
      <c r="P3" s="234" t="s">
        <v>68</v>
      </c>
      <c r="Q3" s="234" t="s">
        <v>68</v>
      </c>
      <c r="R3" s="234" t="s">
        <v>68</v>
      </c>
      <c r="S3" s="234" t="s">
        <v>68</v>
      </c>
      <c r="T3" s="234" t="s">
        <v>68</v>
      </c>
      <c r="U3" s="234" t="s">
        <v>68</v>
      </c>
      <c r="V3" s="234" t="s">
        <v>68</v>
      </c>
      <c r="W3" s="234" t="s">
        <v>68</v>
      </c>
      <c r="X3" s="234" t="s">
        <v>68</v>
      </c>
      <c r="Y3" s="234" t="s">
        <v>68</v>
      </c>
      <c r="Z3" s="234" t="s">
        <v>68</v>
      </c>
      <c r="AA3" s="234" t="s">
        <v>68</v>
      </c>
      <c r="AB3" s="234" t="s">
        <v>68</v>
      </c>
      <c r="AC3" s="234" t="s">
        <v>68</v>
      </c>
      <c r="AD3" s="234" t="s">
        <v>68</v>
      </c>
      <c r="AE3" s="234" t="s">
        <v>68</v>
      </c>
      <c r="AF3" s="234" t="s">
        <v>68</v>
      </c>
      <c r="AG3" s="234" t="s">
        <v>68</v>
      </c>
      <c r="AH3" s="234" t="s">
        <v>68</v>
      </c>
    </row>
    <row r="4" spans="1:34" ht="34.5" customHeight="1">
      <c r="A4" s="226" t="s">
        <v>101</v>
      </c>
      <c r="B4" s="275">
        <f t="shared" ref="B4:B35" si="0">(E4+F4+(G4+H4+I4+J4+K4+L4+M4)/7+(N4+O4+P4+Q4+R4+S4)/6+(T4+U4+V4+W4+X4+Y4)/6+Z4+(AA4+AB4+AC4+AD4)/4+AE4+AF4+AG4+AH4)/11</f>
        <v>0.15584415584415587</v>
      </c>
      <c r="C4" s="276">
        <v>50</v>
      </c>
      <c r="D4" s="269">
        <f t="shared" ref="D4:D35" si="1">SUM(E4:AH4)/35</f>
        <v>0.25714285714285712</v>
      </c>
      <c r="E4" s="238">
        <v>0</v>
      </c>
      <c r="F4" s="238">
        <v>0</v>
      </c>
      <c r="G4" s="238">
        <v>1</v>
      </c>
      <c r="H4" s="238">
        <v>1</v>
      </c>
      <c r="I4" s="238">
        <v>1</v>
      </c>
      <c r="J4" s="238">
        <v>1</v>
      </c>
      <c r="K4" s="238">
        <v>0</v>
      </c>
      <c r="L4" s="238">
        <v>0</v>
      </c>
      <c r="M4" s="238">
        <v>1</v>
      </c>
      <c r="N4" s="238">
        <v>0</v>
      </c>
      <c r="O4" s="238">
        <v>0</v>
      </c>
      <c r="P4" s="238">
        <v>0</v>
      </c>
      <c r="Q4" s="238">
        <v>0</v>
      </c>
      <c r="R4" s="238">
        <v>0</v>
      </c>
      <c r="S4" s="238">
        <v>0</v>
      </c>
      <c r="T4" s="238">
        <v>0</v>
      </c>
      <c r="U4" s="238">
        <v>0</v>
      </c>
      <c r="V4" s="238">
        <v>0</v>
      </c>
      <c r="W4" s="238">
        <v>0</v>
      </c>
      <c r="X4" s="238">
        <v>0</v>
      </c>
      <c r="Y4" s="238">
        <v>0</v>
      </c>
      <c r="Z4" s="238">
        <v>0</v>
      </c>
      <c r="AA4" s="238">
        <v>1</v>
      </c>
      <c r="AB4" s="238">
        <v>1</v>
      </c>
      <c r="AC4" s="238">
        <v>1</v>
      </c>
      <c r="AD4" s="238">
        <v>1</v>
      </c>
      <c r="AE4" s="238">
        <v>0</v>
      </c>
      <c r="AF4" s="238">
        <v>0</v>
      </c>
      <c r="AG4" s="238">
        <v>0</v>
      </c>
      <c r="AH4" s="270">
        <v>0</v>
      </c>
    </row>
    <row r="5" spans="1:34" ht="34.5" customHeight="1">
      <c r="A5" s="226" t="s">
        <v>117</v>
      </c>
      <c r="B5" s="275">
        <f t="shared" si="0"/>
        <v>0.17748917748917747</v>
      </c>
      <c r="C5" s="276">
        <v>49</v>
      </c>
      <c r="D5" s="269">
        <f t="shared" si="1"/>
        <v>0.2</v>
      </c>
      <c r="E5" s="238">
        <v>0</v>
      </c>
      <c r="F5" s="238">
        <v>0</v>
      </c>
      <c r="G5" s="238">
        <v>1</v>
      </c>
      <c r="H5" s="238">
        <v>0</v>
      </c>
      <c r="I5" s="238">
        <v>0</v>
      </c>
      <c r="J5" s="238">
        <v>0</v>
      </c>
      <c r="K5" s="238">
        <v>0</v>
      </c>
      <c r="L5" s="238">
        <v>0</v>
      </c>
      <c r="M5" s="238">
        <v>1</v>
      </c>
      <c r="N5" s="238">
        <v>1</v>
      </c>
      <c r="O5" s="238">
        <v>1</v>
      </c>
      <c r="P5" s="238">
        <v>1</v>
      </c>
      <c r="Q5" s="238">
        <v>1</v>
      </c>
      <c r="R5" s="238">
        <v>0</v>
      </c>
      <c r="S5" s="238">
        <v>0</v>
      </c>
      <c r="T5" s="238">
        <v>0</v>
      </c>
      <c r="U5" s="238">
        <v>0</v>
      </c>
      <c r="V5" s="238">
        <v>0</v>
      </c>
      <c r="W5" s="238">
        <v>0</v>
      </c>
      <c r="X5" s="238">
        <v>0</v>
      </c>
      <c r="Y5" s="238">
        <v>0</v>
      </c>
      <c r="Z5" s="238">
        <v>1</v>
      </c>
      <c r="AA5" s="238">
        <v>0</v>
      </c>
      <c r="AB5" s="238">
        <v>0</v>
      </c>
      <c r="AC5" s="238">
        <v>0</v>
      </c>
      <c r="AD5" s="238">
        <v>0</v>
      </c>
      <c r="AE5" s="238">
        <v>0</v>
      </c>
      <c r="AF5" s="238">
        <v>0</v>
      </c>
      <c r="AG5" s="238">
        <v>0</v>
      </c>
      <c r="AH5" s="270">
        <v>0</v>
      </c>
    </row>
    <row r="6" spans="1:34" ht="34.5" customHeight="1">
      <c r="A6" s="226" t="s">
        <v>74</v>
      </c>
      <c r="B6" s="275">
        <f t="shared" si="0"/>
        <v>0.19047619047619049</v>
      </c>
      <c r="C6" s="276">
        <v>48</v>
      </c>
      <c r="D6" s="269">
        <f t="shared" si="1"/>
        <v>0.2</v>
      </c>
      <c r="E6" s="238">
        <v>1</v>
      </c>
      <c r="F6" s="238">
        <v>0</v>
      </c>
      <c r="G6" s="238">
        <v>1</v>
      </c>
      <c r="H6" s="238">
        <v>1</v>
      </c>
      <c r="I6" s="238">
        <v>0</v>
      </c>
      <c r="J6" s="238">
        <v>1</v>
      </c>
      <c r="K6" s="238">
        <v>0</v>
      </c>
      <c r="L6" s="238">
        <v>0</v>
      </c>
      <c r="M6" s="238">
        <v>0</v>
      </c>
      <c r="N6" s="238">
        <v>0</v>
      </c>
      <c r="O6" s="238">
        <v>0</v>
      </c>
      <c r="P6" s="238">
        <v>0</v>
      </c>
      <c r="Q6" s="238">
        <v>0</v>
      </c>
      <c r="R6" s="238">
        <v>0</v>
      </c>
      <c r="S6" s="238">
        <v>0</v>
      </c>
      <c r="T6" s="238">
        <v>1</v>
      </c>
      <c r="U6" s="238">
        <v>0</v>
      </c>
      <c r="V6" s="238">
        <v>0</v>
      </c>
      <c r="W6" s="238">
        <v>0</v>
      </c>
      <c r="X6" s="238">
        <v>0</v>
      </c>
      <c r="Y6" s="238">
        <v>0</v>
      </c>
      <c r="Z6" s="238">
        <v>0</v>
      </c>
      <c r="AA6" s="238">
        <v>1</v>
      </c>
      <c r="AB6" s="238">
        <v>0</v>
      </c>
      <c r="AC6" s="238">
        <v>1</v>
      </c>
      <c r="AD6" s="238">
        <v>0</v>
      </c>
      <c r="AE6" s="238">
        <v>0</v>
      </c>
      <c r="AF6" s="238">
        <v>0</v>
      </c>
      <c r="AG6" s="238">
        <v>0</v>
      </c>
      <c r="AH6" s="270">
        <v>0</v>
      </c>
    </row>
    <row r="7" spans="1:34" ht="34.5" customHeight="1">
      <c r="A7" s="226" t="s">
        <v>114</v>
      </c>
      <c r="B7" s="275">
        <f t="shared" si="0"/>
        <v>0.22727272727272727</v>
      </c>
      <c r="C7" s="276">
        <v>47</v>
      </c>
      <c r="D7" s="269">
        <f t="shared" si="1"/>
        <v>0.11428571428571428</v>
      </c>
      <c r="E7" s="238">
        <v>1</v>
      </c>
      <c r="F7" s="238">
        <v>0</v>
      </c>
      <c r="G7" s="238">
        <v>0</v>
      </c>
      <c r="H7" s="238">
        <v>0</v>
      </c>
      <c r="I7" s="238">
        <v>0</v>
      </c>
      <c r="J7" s="238">
        <v>0</v>
      </c>
      <c r="K7" s="238">
        <v>0</v>
      </c>
      <c r="L7" s="238">
        <v>0</v>
      </c>
      <c r="M7" s="238">
        <v>0</v>
      </c>
      <c r="N7" s="238">
        <v>0</v>
      </c>
      <c r="O7" s="238">
        <v>0</v>
      </c>
      <c r="P7" s="238">
        <v>0</v>
      </c>
      <c r="Q7" s="238">
        <v>0</v>
      </c>
      <c r="R7" s="238">
        <v>0</v>
      </c>
      <c r="S7" s="238">
        <v>0</v>
      </c>
      <c r="T7" s="238">
        <v>0</v>
      </c>
      <c r="U7" s="238">
        <v>0</v>
      </c>
      <c r="V7" s="238">
        <v>0</v>
      </c>
      <c r="W7" s="238">
        <v>0</v>
      </c>
      <c r="X7" s="238">
        <v>0</v>
      </c>
      <c r="Y7" s="238">
        <v>0</v>
      </c>
      <c r="Z7" s="238">
        <v>0</v>
      </c>
      <c r="AA7" s="238">
        <v>1</v>
      </c>
      <c r="AB7" s="238">
        <v>1</v>
      </c>
      <c r="AC7" s="238">
        <v>0</v>
      </c>
      <c r="AD7" s="238">
        <v>0</v>
      </c>
      <c r="AE7" s="238">
        <v>0</v>
      </c>
      <c r="AF7" s="238">
        <v>0</v>
      </c>
      <c r="AG7" s="238">
        <v>0</v>
      </c>
      <c r="AH7" s="270">
        <v>1</v>
      </c>
    </row>
    <row r="8" spans="1:34" ht="34.5" customHeight="1">
      <c r="A8" s="226" t="s">
        <v>84</v>
      </c>
      <c r="B8" s="275">
        <f t="shared" si="0"/>
        <v>0.23376623376623373</v>
      </c>
      <c r="C8" s="276">
        <v>45</v>
      </c>
      <c r="D8" s="269">
        <f t="shared" si="1"/>
        <v>0.17142857142857143</v>
      </c>
      <c r="E8" s="238">
        <v>1</v>
      </c>
      <c r="F8" s="238">
        <v>0</v>
      </c>
      <c r="G8" s="238">
        <v>1</v>
      </c>
      <c r="H8" s="238">
        <v>1</v>
      </c>
      <c r="I8" s="238">
        <v>0</v>
      </c>
      <c r="J8" s="238">
        <v>1</v>
      </c>
      <c r="K8" s="238">
        <v>0</v>
      </c>
      <c r="L8" s="238">
        <v>1</v>
      </c>
      <c r="M8" s="238">
        <v>0</v>
      </c>
      <c r="N8" s="238">
        <v>0</v>
      </c>
      <c r="O8" s="238">
        <v>0</v>
      </c>
      <c r="P8" s="238">
        <v>0</v>
      </c>
      <c r="Q8" s="238">
        <v>0</v>
      </c>
      <c r="R8" s="238">
        <v>0</v>
      </c>
      <c r="S8" s="238">
        <v>0</v>
      </c>
      <c r="T8" s="238">
        <v>0</v>
      </c>
      <c r="U8" s="238">
        <v>0</v>
      </c>
      <c r="V8" s="238">
        <v>0</v>
      </c>
      <c r="W8" s="238">
        <v>0</v>
      </c>
      <c r="X8" s="238">
        <v>0</v>
      </c>
      <c r="Y8" s="238">
        <v>0</v>
      </c>
      <c r="Z8" s="238">
        <v>0</v>
      </c>
      <c r="AA8" s="238">
        <v>0</v>
      </c>
      <c r="AB8" s="238">
        <v>0</v>
      </c>
      <c r="AC8" s="238">
        <v>0</v>
      </c>
      <c r="AD8" s="238">
        <v>0</v>
      </c>
      <c r="AE8" s="238">
        <v>0</v>
      </c>
      <c r="AF8" s="238">
        <v>0</v>
      </c>
      <c r="AG8" s="238">
        <v>0</v>
      </c>
      <c r="AH8" s="270">
        <v>1</v>
      </c>
    </row>
    <row r="9" spans="1:34" ht="34.5" customHeight="1">
      <c r="A9" s="226" t="s">
        <v>106</v>
      </c>
      <c r="B9" s="275">
        <f t="shared" si="0"/>
        <v>0.23376623376623373</v>
      </c>
      <c r="C9" s="276">
        <v>46</v>
      </c>
      <c r="D9" s="269">
        <f t="shared" si="1"/>
        <v>0.17142857142857143</v>
      </c>
      <c r="E9" s="238">
        <v>1</v>
      </c>
      <c r="F9" s="238">
        <v>0</v>
      </c>
      <c r="G9" s="238">
        <v>1</v>
      </c>
      <c r="H9" s="238">
        <v>1</v>
      </c>
      <c r="I9" s="238">
        <v>0</v>
      </c>
      <c r="J9" s="238">
        <v>1</v>
      </c>
      <c r="K9" s="238">
        <v>0</v>
      </c>
      <c r="L9" s="238">
        <v>0</v>
      </c>
      <c r="M9" s="238">
        <v>1</v>
      </c>
      <c r="N9" s="238">
        <v>0</v>
      </c>
      <c r="O9" s="238">
        <v>0</v>
      </c>
      <c r="P9" s="238">
        <v>0</v>
      </c>
      <c r="Q9" s="238">
        <v>0</v>
      </c>
      <c r="R9" s="238">
        <v>0</v>
      </c>
      <c r="S9" s="238">
        <v>0</v>
      </c>
      <c r="T9" s="238">
        <v>0</v>
      </c>
      <c r="U9" s="238">
        <v>0</v>
      </c>
      <c r="V9" s="238">
        <v>0</v>
      </c>
      <c r="W9" s="238">
        <v>0</v>
      </c>
      <c r="X9" s="238">
        <v>0</v>
      </c>
      <c r="Y9" s="238">
        <v>0</v>
      </c>
      <c r="Z9" s="238">
        <v>0</v>
      </c>
      <c r="AA9" s="238">
        <v>0</v>
      </c>
      <c r="AB9" s="238">
        <v>0</v>
      </c>
      <c r="AC9" s="238">
        <v>0</v>
      </c>
      <c r="AD9" s="238">
        <v>0</v>
      </c>
      <c r="AE9" s="238">
        <v>0</v>
      </c>
      <c r="AF9" s="238">
        <v>0</v>
      </c>
      <c r="AG9" s="238">
        <v>0</v>
      </c>
      <c r="AH9" s="270">
        <v>1</v>
      </c>
    </row>
    <row r="10" spans="1:34" ht="34.5" customHeight="1">
      <c r="A10" s="226" t="s">
        <v>91</v>
      </c>
      <c r="B10" s="275">
        <f t="shared" si="0"/>
        <v>0.25974025974025977</v>
      </c>
      <c r="C10" s="276">
        <v>44</v>
      </c>
      <c r="D10" s="269">
        <f t="shared" si="1"/>
        <v>0.22857142857142856</v>
      </c>
      <c r="E10" s="238">
        <v>1</v>
      </c>
      <c r="F10" s="238">
        <v>0</v>
      </c>
      <c r="G10" s="238">
        <v>1</v>
      </c>
      <c r="H10" s="238">
        <v>1</v>
      </c>
      <c r="I10" s="238">
        <v>1</v>
      </c>
      <c r="J10" s="238">
        <v>1</v>
      </c>
      <c r="K10" s="238">
        <v>1</v>
      </c>
      <c r="L10" s="238">
        <v>0</v>
      </c>
      <c r="M10" s="238">
        <v>1</v>
      </c>
      <c r="N10" s="238">
        <v>0</v>
      </c>
      <c r="O10" s="238">
        <v>0</v>
      </c>
      <c r="P10" s="238">
        <v>0</v>
      </c>
      <c r="Q10" s="238">
        <v>0</v>
      </c>
      <c r="R10" s="238">
        <v>0</v>
      </c>
      <c r="S10" s="238">
        <v>0</v>
      </c>
      <c r="T10" s="238">
        <v>0</v>
      </c>
      <c r="U10" s="238">
        <v>0</v>
      </c>
      <c r="V10" s="238">
        <v>0</v>
      </c>
      <c r="W10" s="238">
        <v>0</v>
      </c>
      <c r="X10" s="238">
        <v>0</v>
      </c>
      <c r="Y10" s="238">
        <v>0</v>
      </c>
      <c r="Z10" s="238">
        <v>0</v>
      </c>
      <c r="AA10" s="238">
        <v>0</v>
      </c>
      <c r="AB10" s="238">
        <v>0</v>
      </c>
      <c r="AC10" s="238">
        <v>0</v>
      </c>
      <c r="AD10" s="238">
        <v>0</v>
      </c>
      <c r="AE10" s="238">
        <v>0</v>
      </c>
      <c r="AF10" s="238">
        <v>0</v>
      </c>
      <c r="AG10" s="238">
        <v>0</v>
      </c>
      <c r="AH10" s="270">
        <v>1</v>
      </c>
    </row>
    <row r="11" spans="1:34" ht="34.5" customHeight="1">
      <c r="A11" s="226" t="s">
        <v>98</v>
      </c>
      <c r="B11" s="275">
        <f t="shared" si="0"/>
        <v>0.27272727272727271</v>
      </c>
      <c r="C11" s="276">
        <v>43</v>
      </c>
      <c r="D11" s="269">
        <f t="shared" si="1"/>
        <v>0.17142857142857143</v>
      </c>
      <c r="E11" s="238">
        <v>1</v>
      </c>
      <c r="F11" s="238">
        <v>0</v>
      </c>
      <c r="G11" s="238">
        <v>0</v>
      </c>
      <c r="H11" s="238">
        <v>0</v>
      </c>
      <c r="I11" s="238">
        <v>0</v>
      </c>
      <c r="J11" s="238">
        <v>0</v>
      </c>
      <c r="K11" s="238">
        <v>0</v>
      </c>
      <c r="L11" s="238">
        <v>0</v>
      </c>
      <c r="M11" s="238">
        <v>0</v>
      </c>
      <c r="N11" s="238">
        <v>0</v>
      </c>
      <c r="O11" s="238">
        <v>0</v>
      </c>
      <c r="P11" s="238">
        <v>0</v>
      </c>
      <c r="Q11" s="238">
        <v>0</v>
      </c>
      <c r="R11" s="238">
        <v>0</v>
      </c>
      <c r="S11" s="238">
        <v>0</v>
      </c>
      <c r="T11" s="238">
        <v>0</v>
      </c>
      <c r="U11" s="238">
        <v>0</v>
      </c>
      <c r="V11" s="238">
        <v>0</v>
      </c>
      <c r="W11" s="238">
        <v>0</v>
      </c>
      <c r="X11" s="238">
        <v>0</v>
      </c>
      <c r="Y11" s="238">
        <v>0</v>
      </c>
      <c r="Z11" s="238">
        <v>0</v>
      </c>
      <c r="AA11" s="238">
        <v>1</v>
      </c>
      <c r="AB11" s="238">
        <v>1</v>
      </c>
      <c r="AC11" s="238">
        <v>1</v>
      </c>
      <c r="AD11" s="238">
        <v>1</v>
      </c>
      <c r="AE11" s="238">
        <v>0</v>
      </c>
      <c r="AF11" s="238">
        <v>0</v>
      </c>
      <c r="AG11" s="238">
        <v>0</v>
      </c>
      <c r="AH11" s="270">
        <v>1</v>
      </c>
    </row>
    <row r="12" spans="1:34" ht="34.5" customHeight="1">
      <c r="A12" s="226" t="s">
        <v>75</v>
      </c>
      <c r="B12" s="275">
        <f t="shared" si="0"/>
        <v>0.30303030303030304</v>
      </c>
      <c r="C12" s="276">
        <v>42</v>
      </c>
      <c r="D12" s="269">
        <f t="shared" si="1"/>
        <v>0.2857142857142857</v>
      </c>
      <c r="E12" s="238">
        <v>1</v>
      </c>
      <c r="F12" s="238">
        <v>0</v>
      </c>
      <c r="G12" s="238">
        <v>0</v>
      </c>
      <c r="H12" s="238">
        <v>0</v>
      </c>
      <c r="I12" s="238">
        <v>0</v>
      </c>
      <c r="J12" s="238">
        <v>0</v>
      </c>
      <c r="K12" s="238">
        <v>0</v>
      </c>
      <c r="L12" s="238">
        <v>0</v>
      </c>
      <c r="M12" s="238">
        <v>0</v>
      </c>
      <c r="N12" s="238">
        <v>1</v>
      </c>
      <c r="O12" s="238">
        <v>1</v>
      </c>
      <c r="P12" s="238">
        <v>1</v>
      </c>
      <c r="Q12" s="238">
        <v>1</v>
      </c>
      <c r="R12" s="238">
        <v>1</v>
      </c>
      <c r="S12" s="238">
        <v>0</v>
      </c>
      <c r="T12" s="238">
        <v>1</v>
      </c>
      <c r="U12" s="238">
        <v>1</v>
      </c>
      <c r="V12" s="238">
        <v>0</v>
      </c>
      <c r="W12" s="238">
        <v>1</v>
      </c>
      <c r="X12" s="238">
        <v>0</v>
      </c>
      <c r="Y12" s="238">
        <v>0</v>
      </c>
      <c r="Z12" s="238">
        <v>0</v>
      </c>
      <c r="AA12" s="238">
        <v>0</v>
      </c>
      <c r="AB12" s="238">
        <v>0</v>
      </c>
      <c r="AC12" s="238">
        <v>0</v>
      </c>
      <c r="AD12" s="238">
        <v>0</v>
      </c>
      <c r="AE12" s="238">
        <v>0</v>
      </c>
      <c r="AF12" s="238">
        <v>0</v>
      </c>
      <c r="AG12" s="238">
        <v>0</v>
      </c>
      <c r="AH12" s="270">
        <v>1</v>
      </c>
    </row>
    <row r="13" spans="1:34" ht="34.5" customHeight="1">
      <c r="A13" s="245" t="s">
        <v>79</v>
      </c>
      <c r="B13" s="275">
        <f t="shared" si="0"/>
        <v>0.30735930735930733</v>
      </c>
      <c r="C13" s="276">
        <v>40</v>
      </c>
      <c r="D13" s="269">
        <f t="shared" si="1"/>
        <v>0.31428571428571428</v>
      </c>
      <c r="E13" s="238">
        <v>1</v>
      </c>
      <c r="F13" s="238">
        <v>0</v>
      </c>
      <c r="G13" s="238">
        <v>1</v>
      </c>
      <c r="H13" s="238">
        <v>1</v>
      </c>
      <c r="I13" s="238">
        <v>1</v>
      </c>
      <c r="J13" s="238">
        <v>1</v>
      </c>
      <c r="K13" s="238">
        <v>0</v>
      </c>
      <c r="L13" s="238">
        <v>0</v>
      </c>
      <c r="M13" s="238">
        <v>1</v>
      </c>
      <c r="N13" s="238">
        <v>1</v>
      </c>
      <c r="O13" s="238">
        <v>1</v>
      </c>
      <c r="P13" s="238">
        <v>1</v>
      </c>
      <c r="Q13" s="238">
        <v>1</v>
      </c>
      <c r="R13" s="238">
        <v>0</v>
      </c>
      <c r="S13" s="238">
        <v>0</v>
      </c>
      <c r="T13" s="238">
        <v>0</v>
      </c>
      <c r="U13" s="238">
        <v>0</v>
      </c>
      <c r="V13" s="238">
        <v>0</v>
      </c>
      <c r="W13" s="238">
        <v>0</v>
      </c>
      <c r="X13" s="238">
        <v>0</v>
      </c>
      <c r="Y13" s="238">
        <v>0</v>
      </c>
      <c r="Z13" s="238">
        <v>0</v>
      </c>
      <c r="AA13" s="238">
        <v>0</v>
      </c>
      <c r="AB13" s="238">
        <v>0</v>
      </c>
      <c r="AC13" s="238">
        <v>0</v>
      </c>
      <c r="AD13" s="238">
        <v>0</v>
      </c>
      <c r="AE13" s="238">
        <v>0</v>
      </c>
      <c r="AF13" s="238">
        <v>0</v>
      </c>
      <c r="AG13" s="238">
        <v>0</v>
      </c>
      <c r="AH13" s="270">
        <v>1</v>
      </c>
    </row>
    <row r="14" spans="1:34" ht="34.5" customHeight="1">
      <c r="A14" s="226" t="s">
        <v>118</v>
      </c>
      <c r="B14" s="275">
        <f t="shared" si="0"/>
        <v>0.30735930735930733</v>
      </c>
      <c r="C14" s="276">
        <v>41</v>
      </c>
      <c r="D14" s="269">
        <f t="shared" si="1"/>
        <v>0.31428571428571428</v>
      </c>
      <c r="E14" s="238">
        <v>1</v>
      </c>
      <c r="F14" s="238">
        <v>0</v>
      </c>
      <c r="G14" s="238">
        <v>1</v>
      </c>
      <c r="H14" s="238">
        <v>1</v>
      </c>
      <c r="I14" s="238">
        <v>1</v>
      </c>
      <c r="J14" s="238">
        <v>1</v>
      </c>
      <c r="K14" s="238">
        <v>0</v>
      </c>
      <c r="L14" s="238">
        <v>0</v>
      </c>
      <c r="M14" s="238">
        <v>1</v>
      </c>
      <c r="N14" s="238">
        <v>1</v>
      </c>
      <c r="O14" s="238">
        <v>1</v>
      </c>
      <c r="P14" s="238">
        <v>1</v>
      </c>
      <c r="Q14" s="238">
        <v>1</v>
      </c>
      <c r="R14" s="238">
        <v>0</v>
      </c>
      <c r="S14" s="238">
        <v>0</v>
      </c>
      <c r="T14" s="238">
        <v>0</v>
      </c>
      <c r="U14" s="238">
        <v>0</v>
      </c>
      <c r="V14" s="238">
        <v>0</v>
      </c>
      <c r="W14" s="238">
        <v>0</v>
      </c>
      <c r="X14" s="238">
        <v>0</v>
      </c>
      <c r="Y14" s="238">
        <v>0</v>
      </c>
      <c r="Z14" s="238">
        <v>0</v>
      </c>
      <c r="AA14" s="238">
        <v>0</v>
      </c>
      <c r="AB14" s="238">
        <v>0</v>
      </c>
      <c r="AC14" s="238">
        <v>0</v>
      </c>
      <c r="AD14" s="238">
        <v>0</v>
      </c>
      <c r="AE14" s="238">
        <v>0</v>
      </c>
      <c r="AF14" s="238">
        <v>0</v>
      </c>
      <c r="AG14" s="238">
        <v>0</v>
      </c>
      <c r="AH14" s="270">
        <v>1</v>
      </c>
    </row>
    <row r="15" spans="1:34" ht="34.5" customHeight="1">
      <c r="A15" s="226" t="s">
        <v>109</v>
      </c>
      <c r="B15" s="275">
        <f t="shared" si="0"/>
        <v>0.31168831168831174</v>
      </c>
      <c r="C15" s="276">
        <v>39</v>
      </c>
      <c r="D15" s="269">
        <f t="shared" si="1"/>
        <v>0.17142857142857143</v>
      </c>
      <c r="E15" s="238">
        <v>0</v>
      </c>
      <c r="F15" s="238">
        <v>0</v>
      </c>
      <c r="G15" s="238">
        <v>1</v>
      </c>
      <c r="H15" s="238">
        <v>1</v>
      </c>
      <c r="I15" s="238">
        <v>0</v>
      </c>
      <c r="J15" s="238">
        <v>1</v>
      </c>
      <c r="K15" s="238">
        <v>0</v>
      </c>
      <c r="L15" s="238">
        <v>0</v>
      </c>
      <c r="M15" s="238">
        <v>0</v>
      </c>
      <c r="N15" s="238">
        <v>0</v>
      </c>
      <c r="O15" s="238">
        <v>0</v>
      </c>
      <c r="P15" s="238">
        <v>0</v>
      </c>
      <c r="Q15" s="238">
        <v>0</v>
      </c>
      <c r="R15" s="238">
        <v>0</v>
      </c>
      <c r="S15" s="238">
        <v>0</v>
      </c>
      <c r="T15" s="238">
        <v>0</v>
      </c>
      <c r="U15" s="238">
        <v>0</v>
      </c>
      <c r="V15" s="238">
        <v>0</v>
      </c>
      <c r="W15" s="238">
        <v>0</v>
      </c>
      <c r="X15" s="238">
        <v>0</v>
      </c>
      <c r="Y15" s="238">
        <v>0</v>
      </c>
      <c r="Z15" s="238">
        <v>1</v>
      </c>
      <c r="AA15" s="238">
        <v>0</v>
      </c>
      <c r="AB15" s="238">
        <v>0</v>
      </c>
      <c r="AC15" s="238">
        <v>0</v>
      </c>
      <c r="AD15" s="238">
        <v>0</v>
      </c>
      <c r="AE15" s="238">
        <v>0</v>
      </c>
      <c r="AF15" s="238">
        <v>0</v>
      </c>
      <c r="AG15" s="238">
        <v>1</v>
      </c>
      <c r="AH15" s="270">
        <v>1</v>
      </c>
    </row>
    <row r="16" spans="1:34" ht="34.5" customHeight="1">
      <c r="A16" s="226" t="s">
        <v>99</v>
      </c>
      <c r="B16" s="275">
        <f t="shared" si="0"/>
        <v>0.32251082251082253</v>
      </c>
      <c r="C16" s="276">
        <v>38</v>
      </c>
      <c r="D16" s="269">
        <f t="shared" si="1"/>
        <v>0.34285714285714286</v>
      </c>
      <c r="E16" s="238">
        <v>1</v>
      </c>
      <c r="F16" s="238">
        <v>0</v>
      </c>
      <c r="G16" s="238">
        <v>1</v>
      </c>
      <c r="H16" s="238">
        <v>1</v>
      </c>
      <c r="I16" s="238">
        <v>0</v>
      </c>
      <c r="J16" s="238">
        <v>1</v>
      </c>
      <c r="K16" s="238">
        <v>1</v>
      </c>
      <c r="L16" s="238">
        <v>0</v>
      </c>
      <c r="M16" s="238">
        <v>1</v>
      </c>
      <c r="N16" s="238">
        <v>1</v>
      </c>
      <c r="O16" s="238">
        <v>1</v>
      </c>
      <c r="P16" s="238">
        <v>1</v>
      </c>
      <c r="Q16" s="238">
        <v>1</v>
      </c>
      <c r="R16" s="238">
        <v>1</v>
      </c>
      <c r="S16" s="238">
        <v>0</v>
      </c>
      <c r="T16" s="238">
        <v>0</v>
      </c>
      <c r="U16" s="238">
        <v>0</v>
      </c>
      <c r="V16" s="238">
        <v>0</v>
      </c>
      <c r="W16" s="238">
        <v>0</v>
      </c>
      <c r="X16" s="238">
        <v>0</v>
      </c>
      <c r="Y16" s="238">
        <v>0</v>
      </c>
      <c r="Z16" s="238">
        <v>0</v>
      </c>
      <c r="AA16" s="238">
        <v>0</v>
      </c>
      <c r="AB16" s="238">
        <v>0</v>
      </c>
      <c r="AC16" s="238">
        <v>0</v>
      </c>
      <c r="AD16" s="238">
        <v>0</v>
      </c>
      <c r="AE16" s="238">
        <v>0</v>
      </c>
      <c r="AF16" s="238">
        <v>0</v>
      </c>
      <c r="AG16" s="238">
        <v>0</v>
      </c>
      <c r="AH16" s="270">
        <v>1</v>
      </c>
    </row>
    <row r="17" spans="1:34" ht="34.5" customHeight="1">
      <c r="A17" s="226" t="s">
        <v>71</v>
      </c>
      <c r="B17" s="275">
        <f t="shared" si="0"/>
        <v>0.32467532467532467</v>
      </c>
      <c r="C17" s="276">
        <v>36</v>
      </c>
      <c r="D17" s="269">
        <f t="shared" si="1"/>
        <v>0.2</v>
      </c>
      <c r="E17" s="238">
        <v>1</v>
      </c>
      <c r="F17" s="238">
        <v>0</v>
      </c>
      <c r="G17" s="238">
        <v>1</v>
      </c>
      <c r="H17" s="238">
        <v>1</v>
      </c>
      <c r="I17" s="238">
        <v>0</v>
      </c>
      <c r="J17" s="238">
        <v>1</v>
      </c>
      <c r="K17" s="238">
        <v>0</v>
      </c>
      <c r="L17" s="238">
        <v>0</v>
      </c>
      <c r="M17" s="238">
        <v>1</v>
      </c>
      <c r="N17" s="238">
        <v>0</v>
      </c>
      <c r="O17" s="238">
        <v>0</v>
      </c>
      <c r="P17" s="238">
        <v>0</v>
      </c>
      <c r="Q17" s="238">
        <v>0</v>
      </c>
      <c r="R17" s="238">
        <v>0</v>
      </c>
      <c r="S17" s="238">
        <v>0</v>
      </c>
      <c r="T17" s="238">
        <v>0</v>
      </c>
      <c r="U17" s="238">
        <v>0</v>
      </c>
      <c r="V17" s="238">
        <v>0</v>
      </c>
      <c r="W17" s="238">
        <v>0</v>
      </c>
      <c r="X17" s="238">
        <v>0</v>
      </c>
      <c r="Y17" s="238">
        <v>0</v>
      </c>
      <c r="Z17" s="238">
        <v>1</v>
      </c>
      <c r="AA17" s="238">
        <v>0</v>
      </c>
      <c r="AB17" s="238">
        <v>0</v>
      </c>
      <c r="AC17" s="238">
        <v>0</v>
      </c>
      <c r="AD17" s="238">
        <v>0</v>
      </c>
      <c r="AE17" s="238">
        <v>0</v>
      </c>
      <c r="AF17" s="238">
        <v>0</v>
      </c>
      <c r="AG17" s="238">
        <v>0</v>
      </c>
      <c r="AH17" s="270">
        <v>1</v>
      </c>
    </row>
    <row r="18" spans="1:34" ht="34.5" customHeight="1">
      <c r="A18" s="226" t="s">
        <v>103</v>
      </c>
      <c r="B18" s="275">
        <f t="shared" si="0"/>
        <v>0.32467532467532467</v>
      </c>
      <c r="C18" s="276">
        <v>37</v>
      </c>
      <c r="D18" s="269">
        <f t="shared" si="1"/>
        <v>0.2</v>
      </c>
      <c r="E18" s="238">
        <v>1</v>
      </c>
      <c r="F18" s="238">
        <v>0</v>
      </c>
      <c r="G18" s="238">
        <v>1</v>
      </c>
      <c r="H18" s="238">
        <v>1</v>
      </c>
      <c r="I18" s="238">
        <v>1</v>
      </c>
      <c r="J18" s="238">
        <v>0</v>
      </c>
      <c r="K18" s="238">
        <v>0</v>
      </c>
      <c r="L18" s="238">
        <v>0</v>
      </c>
      <c r="M18" s="238">
        <v>1</v>
      </c>
      <c r="N18" s="238">
        <v>0</v>
      </c>
      <c r="O18" s="238">
        <v>0</v>
      </c>
      <c r="P18" s="238">
        <v>0</v>
      </c>
      <c r="Q18" s="238">
        <v>0</v>
      </c>
      <c r="R18" s="238">
        <v>0</v>
      </c>
      <c r="S18" s="238">
        <v>0</v>
      </c>
      <c r="T18" s="238">
        <v>0</v>
      </c>
      <c r="U18" s="238">
        <v>0</v>
      </c>
      <c r="V18" s="238">
        <v>0</v>
      </c>
      <c r="W18" s="238">
        <v>0</v>
      </c>
      <c r="X18" s="238">
        <v>0</v>
      </c>
      <c r="Y18" s="238">
        <v>0</v>
      </c>
      <c r="Z18" s="238">
        <v>1</v>
      </c>
      <c r="AA18" s="238">
        <v>0</v>
      </c>
      <c r="AB18" s="238">
        <v>0</v>
      </c>
      <c r="AC18" s="238">
        <v>0</v>
      </c>
      <c r="AD18" s="238">
        <v>0</v>
      </c>
      <c r="AE18" s="238">
        <v>0</v>
      </c>
      <c r="AF18" s="238">
        <v>0</v>
      </c>
      <c r="AG18" s="238">
        <v>0</v>
      </c>
      <c r="AH18" s="270">
        <v>1</v>
      </c>
    </row>
    <row r="19" spans="1:34" ht="34.5" customHeight="1">
      <c r="A19" s="226" t="s">
        <v>80</v>
      </c>
      <c r="B19" s="275">
        <f t="shared" si="0"/>
        <v>0.33766233766233766</v>
      </c>
      <c r="C19" s="276">
        <v>35</v>
      </c>
      <c r="D19" s="269">
        <f t="shared" si="1"/>
        <v>0.31428571428571428</v>
      </c>
      <c r="E19" s="238">
        <v>1</v>
      </c>
      <c r="F19" s="238">
        <v>0</v>
      </c>
      <c r="G19" s="238">
        <v>1</v>
      </c>
      <c r="H19" s="238">
        <v>1</v>
      </c>
      <c r="I19" s="238">
        <v>1</v>
      </c>
      <c r="J19" s="238">
        <v>1</v>
      </c>
      <c r="K19" s="238">
        <v>0</v>
      </c>
      <c r="L19" s="238">
        <v>0</v>
      </c>
      <c r="M19" s="238">
        <v>1</v>
      </c>
      <c r="N19" s="238">
        <v>0</v>
      </c>
      <c r="O19" s="238">
        <v>0</v>
      </c>
      <c r="P19" s="238">
        <v>0</v>
      </c>
      <c r="Q19" s="238">
        <v>0</v>
      </c>
      <c r="R19" s="238">
        <v>0</v>
      </c>
      <c r="S19" s="238">
        <v>0</v>
      </c>
      <c r="T19" s="238">
        <v>0</v>
      </c>
      <c r="U19" s="238">
        <v>0</v>
      </c>
      <c r="V19" s="238">
        <v>0</v>
      </c>
      <c r="W19" s="238">
        <v>0</v>
      </c>
      <c r="X19" s="238">
        <v>0</v>
      </c>
      <c r="Y19" s="238">
        <v>0</v>
      </c>
      <c r="Z19" s="238">
        <v>0</v>
      </c>
      <c r="AA19" s="238">
        <v>1</v>
      </c>
      <c r="AB19" s="238">
        <v>1</v>
      </c>
      <c r="AC19" s="238">
        <v>1</v>
      </c>
      <c r="AD19" s="238">
        <v>1</v>
      </c>
      <c r="AE19" s="238">
        <v>0</v>
      </c>
      <c r="AF19" s="238">
        <v>0</v>
      </c>
      <c r="AG19" s="238">
        <v>0</v>
      </c>
      <c r="AH19" s="270">
        <v>1</v>
      </c>
    </row>
    <row r="20" spans="1:34" ht="34.5" customHeight="1">
      <c r="A20" s="226" t="s">
        <v>96</v>
      </c>
      <c r="B20" s="275">
        <f t="shared" si="0"/>
        <v>0.33766233766233766</v>
      </c>
      <c r="C20" s="276">
        <v>32</v>
      </c>
      <c r="D20" s="269">
        <f t="shared" si="1"/>
        <v>0.22857142857142856</v>
      </c>
      <c r="E20" s="238">
        <v>1</v>
      </c>
      <c r="F20" s="238">
        <v>0</v>
      </c>
      <c r="G20" s="238">
        <v>1</v>
      </c>
      <c r="H20" s="238">
        <v>1</v>
      </c>
      <c r="I20" s="238">
        <v>1</v>
      </c>
      <c r="J20" s="238">
        <v>1</v>
      </c>
      <c r="K20" s="238">
        <v>0</v>
      </c>
      <c r="L20" s="238">
        <v>0</v>
      </c>
      <c r="M20" s="238">
        <v>1</v>
      </c>
      <c r="N20" s="238">
        <v>0</v>
      </c>
      <c r="O20" s="238">
        <v>0</v>
      </c>
      <c r="P20" s="238">
        <v>0</v>
      </c>
      <c r="Q20" s="238">
        <v>0</v>
      </c>
      <c r="R20" s="238">
        <v>0</v>
      </c>
      <c r="S20" s="238">
        <v>0</v>
      </c>
      <c r="T20" s="238">
        <v>0</v>
      </c>
      <c r="U20" s="238">
        <v>0</v>
      </c>
      <c r="V20" s="238">
        <v>0</v>
      </c>
      <c r="W20" s="238">
        <v>0</v>
      </c>
      <c r="X20" s="238">
        <v>0</v>
      </c>
      <c r="Y20" s="238">
        <v>0</v>
      </c>
      <c r="Z20" s="238">
        <v>1</v>
      </c>
      <c r="AA20" s="238">
        <v>0</v>
      </c>
      <c r="AB20" s="238">
        <v>0</v>
      </c>
      <c r="AC20" s="238">
        <v>0</v>
      </c>
      <c r="AD20" s="238">
        <v>0</v>
      </c>
      <c r="AE20" s="238">
        <v>0</v>
      </c>
      <c r="AF20" s="238">
        <v>0</v>
      </c>
      <c r="AG20" s="238">
        <v>0</v>
      </c>
      <c r="AH20" s="270">
        <v>1</v>
      </c>
    </row>
    <row r="21" spans="1:34" ht="34.5" customHeight="1">
      <c r="A21" s="226" t="s">
        <v>102</v>
      </c>
      <c r="B21" s="275">
        <f t="shared" si="0"/>
        <v>0.33766233766233766</v>
      </c>
      <c r="C21" s="276">
        <v>33</v>
      </c>
      <c r="D21" s="269">
        <f t="shared" si="1"/>
        <v>0.22857142857142856</v>
      </c>
      <c r="E21" s="238">
        <v>1</v>
      </c>
      <c r="F21" s="238">
        <v>0</v>
      </c>
      <c r="G21" s="238">
        <v>1</v>
      </c>
      <c r="H21" s="238">
        <v>1</v>
      </c>
      <c r="I21" s="238">
        <v>1</v>
      </c>
      <c r="J21" s="238">
        <v>1</v>
      </c>
      <c r="K21" s="238">
        <v>0</v>
      </c>
      <c r="L21" s="238">
        <v>0</v>
      </c>
      <c r="M21" s="238">
        <v>1</v>
      </c>
      <c r="N21" s="238">
        <v>0</v>
      </c>
      <c r="O21" s="238">
        <v>0</v>
      </c>
      <c r="P21" s="238">
        <v>0</v>
      </c>
      <c r="Q21" s="238">
        <v>0</v>
      </c>
      <c r="R21" s="238">
        <v>0</v>
      </c>
      <c r="S21" s="238">
        <v>0</v>
      </c>
      <c r="T21" s="238">
        <v>0</v>
      </c>
      <c r="U21" s="238">
        <v>0</v>
      </c>
      <c r="V21" s="238">
        <v>0</v>
      </c>
      <c r="W21" s="238">
        <v>0</v>
      </c>
      <c r="X21" s="238">
        <v>0</v>
      </c>
      <c r="Y21" s="238">
        <v>0</v>
      </c>
      <c r="Z21" s="238">
        <v>0</v>
      </c>
      <c r="AA21" s="238">
        <v>0</v>
      </c>
      <c r="AB21" s="238">
        <v>0</v>
      </c>
      <c r="AC21" s="238">
        <v>0</v>
      </c>
      <c r="AD21" s="238">
        <v>0</v>
      </c>
      <c r="AE21" s="238">
        <v>1</v>
      </c>
      <c r="AF21" s="238">
        <v>0</v>
      </c>
      <c r="AG21" s="238">
        <v>0</v>
      </c>
      <c r="AH21" s="270">
        <v>1</v>
      </c>
    </row>
    <row r="22" spans="1:34" ht="34.5" customHeight="1">
      <c r="A22" s="226" t="s">
        <v>115</v>
      </c>
      <c r="B22" s="275">
        <f t="shared" si="0"/>
        <v>0.33766233766233766</v>
      </c>
      <c r="C22" s="276">
        <v>34</v>
      </c>
      <c r="D22" s="269">
        <f t="shared" si="1"/>
        <v>0.22857142857142856</v>
      </c>
      <c r="E22" s="238">
        <v>1</v>
      </c>
      <c r="F22" s="238">
        <v>0</v>
      </c>
      <c r="G22" s="238">
        <v>1</v>
      </c>
      <c r="H22" s="238">
        <v>1</v>
      </c>
      <c r="I22" s="238">
        <v>1</v>
      </c>
      <c r="J22" s="238">
        <v>1</v>
      </c>
      <c r="K22" s="238">
        <v>0</v>
      </c>
      <c r="L22" s="238">
        <v>0</v>
      </c>
      <c r="M22" s="238">
        <v>1</v>
      </c>
      <c r="N22" s="238">
        <v>0</v>
      </c>
      <c r="O22" s="238">
        <v>0</v>
      </c>
      <c r="P22" s="238">
        <v>0</v>
      </c>
      <c r="Q22" s="238">
        <v>0</v>
      </c>
      <c r="R22" s="238">
        <v>0</v>
      </c>
      <c r="S22" s="238">
        <v>0</v>
      </c>
      <c r="T22" s="238">
        <v>0</v>
      </c>
      <c r="U22" s="238">
        <v>0</v>
      </c>
      <c r="V22" s="238">
        <v>0</v>
      </c>
      <c r="W22" s="238">
        <v>0</v>
      </c>
      <c r="X22" s="238">
        <v>0</v>
      </c>
      <c r="Y22" s="238">
        <v>0</v>
      </c>
      <c r="Z22" s="238">
        <v>0</v>
      </c>
      <c r="AA22" s="238">
        <v>0</v>
      </c>
      <c r="AB22" s="238">
        <v>0</v>
      </c>
      <c r="AC22" s="238">
        <v>0</v>
      </c>
      <c r="AD22" s="238">
        <v>0</v>
      </c>
      <c r="AE22" s="238">
        <v>0</v>
      </c>
      <c r="AF22" s="238">
        <v>0</v>
      </c>
      <c r="AG22" s="238">
        <v>1</v>
      </c>
      <c r="AH22" s="270">
        <v>1</v>
      </c>
    </row>
    <row r="23" spans="1:34" ht="34.5" customHeight="1">
      <c r="A23" s="226" t="s">
        <v>119</v>
      </c>
      <c r="B23" s="275">
        <f t="shared" si="0"/>
        <v>0.33982683982683981</v>
      </c>
      <c r="C23" s="276">
        <v>31</v>
      </c>
      <c r="D23" s="269">
        <f t="shared" si="1"/>
        <v>0.22857142857142856</v>
      </c>
      <c r="E23" s="238">
        <v>1</v>
      </c>
      <c r="F23" s="238">
        <v>0</v>
      </c>
      <c r="G23" s="238">
        <v>1</v>
      </c>
      <c r="H23" s="238">
        <v>1</v>
      </c>
      <c r="I23" s="238">
        <v>0</v>
      </c>
      <c r="J23" s="238">
        <v>1</v>
      </c>
      <c r="K23" s="238">
        <v>0</v>
      </c>
      <c r="L23" s="238">
        <v>0</v>
      </c>
      <c r="M23" s="238">
        <v>1</v>
      </c>
      <c r="N23" s="238">
        <v>0</v>
      </c>
      <c r="O23" s="238">
        <v>0</v>
      </c>
      <c r="P23" s="238">
        <v>0</v>
      </c>
      <c r="Q23" s="238">
        <v>0</v>
      </c>
      <c r="R23" s="238">
        <v>0</v>
      </c>
      <c r="S23" s="238">
        <v>0</v>
      </c>
      <c r="T23" s="238">
        <v>1</v>
      </c>
      <c r="U23" s="238">
        <v>0</v>
      </c>
      <c r="V23" s="238">
        <v>0</v>
      </c>
      <c r="W23" s="238">
        <v>0</v>
      </c>
      <c r="X23" s="238">
        <v>0</v>
      </c>
      <c r="Y23" s="238">
        <v>0</v>
      </c>
      <c r="Z23" s="238">
        <v>1</v>
      </c>
      <c r="AA23" s="238">
        <v>0</v>
      </c>
      <c r="AB23" s="238">
        <v>0</v>
      </c>
      <c r="AC23" s="238">
        <v>0</v>
      </c>
      <c r="AD23" s="238">
        <v>0</v>
      </c>
      <c r="AE23" s="238">
        <v>0</v>
      </c>
      <c r="AF23" s="238">
        <v>0</v>
      </c>
      <c r="AG23" s="238">
        <v>0</v>
      </c>
      <c r="AH23" s="270">
        <v>1</v>
      </c>
    </row>
    <row r="24" spans="1:34" ht="34.5" customHeight="1">
      <c r="A24" s="226" t="s">
        <v>87</v>
      </c>
      <c r="B24" s="275">
        <f t="shared" si="0"/>
        <v>0.35064935064935066</v>
      </c>
      <c r="C24" s="276">
        <v>30</v>
      </c>
      <c r="D24" s="269">
        <f t="shared" si="1"/>
        <v>0.25714285714285712</v>
      </c>
      <c r="E24" s="238">
        <v>0</v>
      </c>
      <c r="F24" s="238">
        <v>0</v>
      </c>
      <c r="G24" s="238">
        <v>1</v>
      </c>
      <c r="H24" s="238">
        <v>1</v>
      </c>
      <c r="I24" s="238">
        <v>1</v>
      </c>
      <c r="J24" s="238">
        <v>1</v>
      </c>
      <c r="K24" s="238">
        <v>1</v>
      </c>
      <c r="L24" s="238">
        <v>1</v>
      </c>
      <c r="M24" s="238">
        <v>0</v>
      </c>
      <c r="N24" s="238">
        <v>0</v>
      </c>
      <c r="O24" s="238">
        <v>0</v>
      </c>
      <c r="P24" s="238">
        <v>0</v>
      </c>
      <c r="Q24" s="238">
        <v>0</v>
      </c>
      <c r="R24" s="238">
        <v>0</v>
      </c>
      <c r="S24" s="238">
        <v>0</v>
      </c>
      <c r="T24" s="238">
        <v>0</v>
      </c>
      <c r="U24" s="238">
        <v>0</v>
      </c>
      <c r="V24" s="238">
        <v>0</v>
      </c>
      <c r="W24" s="238">
        <v>0</v>
      </c>
      <c r="X24" s="238">
        <v>0</v>
      </c>
      <c r="Y24" s="238">
        <v>0</v>
      </c>
      <c r="Z24" s="238">
        <v>1</v>
      </c>
      <c r="AA24" s="238">
        <v>0</v>
      </c>
      <c r="AB24" s="238">
        <v>0</v>
      </c>
      <c r="AC24" s="238">
        <v>0</v>
      </c>
      <c r="AD24" s="238">
        <v>0</v>
      </c>
      <c r="AE24" s="238">
        <v>0</v>
      </c>
      <c r="AF24" s="238">
        <v>0</v>
      </c>
      <c r="AG24" s="238">
        <v>1</v>
      </c>
      <c r="AH24" s="270">
        <v>1</v>
      </c>
    </row>
    <row r="25" spans="1:34" ht="34.5" customHeight="1">
      <c r="A25" s="226" t="s">
        <v>86</v>
      </c>
      <c r="B25" s="275">
        <f t="shared" si="0"/>
        <v>0.3528138528138528</v>
      </c>
      <c r="C25" s="276">
        <v>29</v>
      </c>
      <c r="D25" s="269">
        <f t="shared" si="1"/>
        <v>0.25714285714285712</v>
      </c>
      <c r="E25" s="238">
        <v>0</v>
      </c>
      <c r="F25" s="238">
        <v>0</v>
      </c>
      <c r="G25" s="238">
        <v>1</v>
      </c>
      <c r="H25" s="238">
        <v>1</v>
      </c>
      <c r="I25" s="238">
        <v>0</v>
      </c>
      <c r="J25" s="238">
        <v>1</v>
      </c>
      <c r="K25" s="238">
        <v>0</v>
      </c>
      <c r="L25" s="238">
        <v>1</v>
      </c>
      <c r="M25" s="238">
        <v>1</v>
      </c>
      <c r="N25" s="238">
        <v>1</v>
      </c>
      <c r="O25" s="238">
        <v>0</v>
      </c>
      <c r="P25" s="238">
        <v>0</v>
      </c>
      <c r="Q25" s="238">
        <v>0</v>
      </c>
      <c r="R25" s="238">
        <v>0</v>
      </c>
      <c r="S25" s="238">
        <v>0</v>
      </c>
      <c r="T25" s="238">
        <v>0</v>
      </c>
      <c r="U25" s="238">
        <v>0</v>
      </c>
      <c r="V25" s="238">
        <v>0</v>
      </c>
      <c r="W25" s="238">
        <v>0</v>
      </c>
      <c r="X25" s="238">
        <v>0</v>
      </c>
      <c r="Y25" s="238">
        <v>0</v>
      </c>
      <c r="Z25" s="238">
        <v>1</v>
      </c>
      <c r="AA25" s="238">
        <v>0</v>
      </c>
      <c r="AB25" s="238">
        <v>0</v>
      </c>
      <c r="AC25" s="238">
        <v>0</v>
      </c>
      <c r="AD25" s="238">
        <v>0</v>
      </c>
      <c r="AE25" s="238">
        <v>0</v>
      </c>
      <c r="AF25" s="238">
        <v>0</v>
      </c>
      <c r="AG25" s="238">
        <v>1</v>
      </c>
      <c r="AH25" s="270">
        <v>1</v>
      </c>
    </row>
    <row r="26" spans="1:34" ht="34.5" customHeight="1">
      <c r="A26" s="226" t="s">
        <v>97</v>
      </c>
      <c r="B26" s="275">
        <f t="shared" si="0"/>
        <v>0.35714285714285715</v>
      </c>
      <c r="C26" s="276">
        <v>28</v>
      </c>
      <c r="D26" s="269">
        <f t="shared" si="1"/>
        <v>0.22857142857142856</v>
      </c>
      <c r="E26" s="238">
        <v>1</v>
      </c>
      <c r="F26" s="238">
        <v>0</v>
      </c>
      <c r="G26" s="238">
        <v>1</v>
      </c>
      <c r="H26" s="238">
        <v>1</v>
      </c>
      <c r="I26" s="238">
        <v>0</v>
      </c>
      <c r="J26" s="238">
        <v>1</v>
      </c>
      <c r="K26" s="238">
        <v>0</v>
      </c>
      <c r="L26" s="238">
        <v>0</v>
      </c>
      <c r="M26" s="238">
        <v>0</v>
      </c>
      <c r="N26" s="238">
        <v>0</v>
      </c>
      <c r="O26" s="238">
        <v>0</v>
      </c>
      <c r="P26" s="238">
        <v>0</v>
      </c>
      <c r="Q26" s="238">
        <v>0</v>
      </c>
      <c r="R26" s="238">
        <v>0</v>
      </c>
      <c r="S26" s="238">
        <v>0</v>
      </c>
      <c r="T26" s="238">
        <v>0</v>
      </c>
      <c r="U26" s="238">
        <v>0</v>
      </c>
      <c r="V26" s="238">
        <v>0</v>
      </c>
      <c r="W26" s="238">
        <v>0</v>
      </c>
      <c r="X26" s="238">
        <v>0</v>
      </c>
      <c r="Y26" s="238">
        <v>0</v>
      </c>
      <c r="Z26" s="238">
        <v>1</v>
      </c>
      <c r="AA26" s="238">
        <v>1</v>
      </c>
      <c r="AB26" s="238">
        <v>1</v>
      </c>
      <c r="AC26" s="238">
        <v>0</v>
      </c>
      <c r="AD26" s="238">
        <v>0</v>
      </c>
      <c r="AE26" s="238">
        <v>0</v>
      </c>
      <c r="AF26" s="238">
        <v>0</v>
      </c>
      <c r="AG26" s="238">
        <v>0</v>
      </c>
      <c r="AH26" s="270">
        <v>1</v>
      </c>
    </row>
    <row r="27" spans="1:34" ht="34.5" customHeight="1">
      <c r="A27" s="226" t="s">
        <v>112</v>
      </c>
      <c r="B27" s="275">
        <f t="shared" si="0"/>
        <v>0.38961038961038957</v>
      </c>
      <c r="C27" s="276">
        <v>27</v>
      </c>
      <c r="D27" s="269">
        <f t="shared" si="1"/>
        <v>0.25714285714285712</v>
      </c>
      <c r="E27" s="238">
        <v>0</v>
      </c>
      <c r="F27" s="238">
        <v>0</v>
      </c>
      <c r="G27" s="238">
        <v>1</v>
      </c>
      <c r="H27" s="238">
        <v>1</v>
      </c>
      <c r="I27" s="238">
        <v>0</v>
      </c>
      <c r="J27" s="238">
        <v>0</v>
      </c>
      <c r="K27" s="238">
        <v>0</v>
      </c>
      <c r="L27" s="238">
        <v>0</v>
      </c>
      <c r="M27" s="238">
        <v>0</v>
      </c>
      <c r="N27" s="238">
        <v>0</v>
      </c>
      <c r="O27" s="238">
        <v>0</v>
      </c>
      <c r="P27" s="238">
        <v>0</v>
      </c>
      <c r="Q27" s="238">
        <v>0</v>
      </c>
      <c r="R27" s="238">
        <v>0</v>
      </c>
      <c r="S27" s="238">
        <v>0</v>
      </c>
      <c r="T27" s="238">
        <v>0</v>
      </c>
      <c r="U27" s="238">
        <v>0</v>
      </c>
      <c r="V27" s="238">
        <v>0</v>
      </c>
      <c r="W27" s="238">
        <v>0</v>
      </c>
      <c r="X27" s="238">
        <v>0</v>
      </c>
      <c r="Y27" s="238">
        <v>0</v>
      </c>
      <c r="Z27" s="238">
        <v>1</v>
      </c>
      <c r="AA27" s="238">
        <v>1</v>
      </c>
      <c r="AB27" s="238">
        <v>1</v>
      </c>
      <c r="AC27" s="238">
        <v>1</v>
      </c>
      <c r="AD27" s="238">
        <v>1</v>
      </c>
      <c r="AE27" s="238">
        <v>0</v>
      </c>
      <c r="AF27" s="238">
        <v>0</v>
      </c>
      <c r="AG27" s="238">
        <v>1</v>
      </c>
      <c r="AH27" s="270">
        <v>1</v>
      </c>
    </row>
    <row r="28" spans="1:34" ht="34.5" customHeight="1">
      <c r="A28" s="226" t="s">
        <v>95</v>
      </c>
      <c r="B28" s="275">
        <f t="shared" si="0"/>
        <v>0.39826839826839833</v>
      </c>
      <c r="C28" s="276">
        <v>26</v>
      </c>
      <c r="D28" s="269">
        <f t="shared" si="1"/>
        <v>0.34285714285714286</v>
      </c>
      <c r="E28" s="238">
        <v>1</v>
      </c>
      <c r="F28" s="238">
        <v>0</v>
      </c>
      <c r="G28" s="238">
        <v>1</v>
      </c>
      <c r="H28" s="238">
        <v>1</v>
      </c>
      <c r="I28" s="238">
        <v>0</v>
      </c>
      <c r="J28" s="238">
        <v>1</v>
      </c>
      <c r="K28" s="238">
        <v>0</v>
      </c>
      <c r="L28" s="238">
        <v>1</v>
      </c>
      <c r="M28" s="238">
        <v>1</v>
      </c>
      <c r="N28" s="238">
        <v>1</v>
      </c>
      <c r="O28" s="238">
        <v>1</v>
      </c>
      <c r="P28" s="238">
        <v>0</v>
      </c>
      <c r="Q28" s="238">
        <v>1</v>
      </c>
      <c r="R28" s="238">
        <v>0</v>
      </c>
      <c r="S28" s="238">
        <v>1</v>
      </c>
      <c r="T28" s="238">
        <v>0</v>
      </c>
      <c r="U28" s="238">
        <v>0</v>
      </c>
      <c r="V28" s="238">
        <v>0</v>
      </c>
      <c r="W28" s="238">
        <v>0</v>
      </c>
      <c r="X28" s="238">
        <v>0</v>
      </c>
      <c r="Y28" s="238">
        <v>0</v>
      </c>
      <c r="Z28" s="238">
        <v>0</v>
      </c>
      <c r="AA28" s="238">
        <v>0</v>
      </c>
      <c r="AB28" s="238">
        <v>0</v>
      </c>
      <c r="AC28" s="238">
        <v>0</v>
      </c>
      <c r="AD28" s="238">
        <v>0</v>
      </c>
      <c r="AE28" s="238">
        <v>0</v>
      </c>
      <c r="AF28" s="238">
        <v>0</v>
      </c>
      <c r="AG28" s="238">
        <v>1</v>
      </c>
      <c r="AH28" s="270">
        <v>1</v>
      </c>
    </row>
    <row r="29" spans="1:34" ht="34.5" customHeight="1">
      <c r="A29" s="226" t="s">
        <v>83</v>
      </c>
      <c r="B29" s="275">
        <f t="shared" si="0"/>
        <v>0.40259740259740262</v>
      </c>
      <c r="C29" s="276">
        <v>25</v>
      </c>
      <c r="D29" s="269">
        <f t="shared" si="1"/>
        <v>0.2</v>
      </c>
      <c r="E29" s="238">
        <v>1</v>
      </c>
      <c r="F29" s="238">
        <v>0</v>
      </c>
      <c r="G29" s="238">
        <v>1</v>
      </c>
      <c r="H29" s="238">
        <v>1</v>
      </c>
      <c r="I29" s="238">
        <v>0</v>
      </c>
      <c r="J29" s="238">
        <v>0</v>
      </c>
      <c r="K29" s="238">
        <v>0</v>
      </c>
      <c r="L29" s="238">
        <v>0</v>
      </c>
      <c r="M29" s="238">
        <v>1</v>
      </c>
      <c r="N29" s="238">
        <v>0</v>
      </c>
      <c r="O29" s="238">
        <v>0</v>
      </c>
      <c r="P29" s="238">
        <v>0</v>
      </c>
      <c r="Q29" s="238">
        <v>0</v>
      </c>
      <c r="R29" s="238">
        <v>0</v>
      </c>
      <c r="S29" s="238">
        <v>0</v>
      </c>
      <c r="T29" s="238">
        <v>0</v>
      </c>
      <c r="U29" s="238">
        <v>0</v>
      </c>
      <c r="V29" s="238">
        <v>0</v>
      </c>
      <c r="W29" s="238">
        <v>0</v>
      </c>
      <c r="X29" s="238">
        <v>0</v>
      </c>
      <c r="Y29" s="238">
        <v>0</v>
      </c>
      <c r="Z29" s="238">
        <v>1</v>
      </c>
      <c r="AA29" s="238">
        <v>0</v>
      </c>
      <c r="AB29" s="238">
        <v>0</v>
      </c>
      <c r="AC29" s="238">
        <v>0</v>
      </c>
      <c r="AD29" s="238">
        <v>0</v>
      </c>
      <c r="AE29" s="238">
        <v>0</v>
      </c>
      <c r="AF29" s="238">
        <v>0</v>
      </c>
      <c r="AG29" s="238">
        <v>1</v>
      </c>
      <c r="AH29" s="270">
        <v>1</v>
      </c>
    </row>
    <row r="30" spans="1:34" ht="34.5" customHeight="1">
      <c r="A30" s="226" t="s">
        <v>72</v>
      </c>
      <c r="B30" s="275">
        <f t="shared" si="0"/>
        <v>0.41558441558441556</v>
      </c>
      <c r="C30" s="276">
        <v>24</v>
      </c>
      <c r="D30" s="269">
        <f t="shared" si="1"/>
        <v>0.22857142857142856</v>
      </c>
      <c r="E30" s="238">
        <v>1</v>
      </c>
      <c r="F30" s="238">
        <v>0</v>
      </c>
      <c r="G30" s="238">
        <v>1</v>
      </c>
      <c r="H30" s="238">
        <v>1</v>
      </c>
      <c r="I30" s="238">
        <v>1</v>
      </c>
      <c r="J30" s="238">
        <v>0</v>
      </c>
      <c r="K30" s="238">
        <v>0</v>
      </c>
      <c r="L30" s="238">
        <v>0</v>
      </c>
      <c r="M30" s="238">
        <v>1</v>
      </c>
      <c r="N30" s="238">
        <v>0</v>
      </c>
      <c r="O30" s="238">
        <v>0</v>
      </c>
      <c r="P30" s="238">
        <v>0</v>
      </c>
      <c r="Q30" s="238">
        <v>0</v>
      </c>
      <c r="R30" s="238">
        <v>0</v>
      </c>
      <c r="S30" s="238">
        <v>0</v>
      </c>
      <c r="T30" s="238">
        <v>0</v>
      </c>
      <c r="U30" s="238">
        <v>0</v>
      </c>
      <c r="V30" s="238">
        <v>0</v>
      </c>
      <c r="W30" s="238">
        <v>0</v>
      </c>
      <c r="X30" s="238">
        <v>0</v>
      </c>
      <c r="Y30" s="238">
        <v>0</v>
      </c>
      <c r="Z30" s="238">
        <v>1</v>
      </c>
      <c r="AA30" s="238">
        <v>0</v>
      </c>
      <c r="AB30" s="238">
        <v>0</v>
      </c>
      <c r="AC30" s="238">
        <v>0</v>
      </c>
      <c r="AD30" s="238">
        <v>0</v>
      </c>
      <c r="AE30" s="238">
        <v>0</v>
      </c>
      <c r="AF30" s="238">
        <v>0</v>
      </c>
      <c r="AG30" s="238">
        <v>1</v>
      </c>
      <c r="AH30" s="270">
        <v>1</v>
      </c>
    </row>
    <row r="31" spans="1:34" ht="34.5" customHeight="1">
      <c r="A31" s="226" t="s">
        <v>92</v>
      </c>
      <c r="B31" s="275">
        <f t="shared" si="0"/>
        <v>0.41558441558441556</v>
      </c>
      <c r="C31" s="276">
        <v>23</v>
      </c>
      <c r="D31" s="269">
        <f t="shared" si="1"/>
        <v>0.31428571428571428</v>
      </c>
      <c r="E31" s="238">
        <v>1</v>
      </c>
      <c r="F31" s="238">
        <v>0</v>
      </c>
      <c r="G31" s="238">
        <v>1</v>
      </c>
      <c r="H31" s="238">
        <v>1</v>
      </c>
      <c r="I31" s="238">
        <v>0</v>
      </c>
      <c r="J31" s="238">
        <v>0</v>
      </c>
      <c r="K31" s="238">
        <v>0</v>
      </c>
      <c r="L31" s="238">
        <v>1</v>
      </c>
      <c r="M31" s="238">
        <v>1</v>
      </c>
      <c r="N31" s="238">
        <v>0</v>
      </c>
      <c r="O31" s="238">
        <v>0</v>
      </c>
      <c r="P31" s="238">
        <v>0</v>
      </c>
      <c r="Q31" s="238">
        <v>0</v>
      </c>
      <c r="R31" s="238">
        <v>0</v>
      </c>
      <c r="S31" s="238">
        <v>0</v>
      </c>
      <c r="T31" s="238">
        <v>0</v>
      </c>
      <c r="U31" s="238">
        <v>0</v>
      </c>
      <c r="V31" s="238">
        <v>0</v>
      </c>
      <c r="W31" s="238">
        <v>0</v>
      </c>
      <c r="X31" s="238">
        <v>0</v>
      </c>
      <c r="Y31" s="238">
        <v>0</v>
      </c>
      <c r="Z31" s="238">
        <v>1</v>
      </c>
      <c r="AA31" s="238">
        <v>1</v>
      </c>
      <c r="AB31" s="238">
        <v>1</v>
      </c>
      <c r="AC31" s="238">
        <v>1</v>
      </c>
      <c r="AD31" s="238">
        <v>1</v>
      </c>
      <c r="AE31" s="238">
        <v>0</v>
      </c>
      <c r="AF31" s="238">
        <v>0</v>
      </c>
      <c r="AG31" s="238">
        <v>0</v>
      </c>
      <c r="AH31" s="270">
        <v>1</v>
      </c>
    </row>
    <row r="32" spans="1:34" ht="34.5" customHeight="1">
      <c r="A32" s="226" t="s">
        <v>77</v>
      </c>
      <c r="B32" s="275">
        <f t="shared" si="0"/>
        <v>0.41883116883116889</v>
      </c>
      <c r="C32" s="276">
        <v>22</v>
      </c>
      <c r="D32" s="269">
        <f t="shared" si="1"/>
        <v>0.34285714285714286</v>
      </c>
      <c r="E32" s="238">
        <v>1</v>
      </c>
      <c r="F32" s="238">
        <v>0</v>
      </c>
      <c r="G32" s="238">
        <v>1</v>
      </c>
      <c r="H32" s="238">
        <v>1</v>
      </c>
      <c r="I32" s="238">
        <v>1</v>
      </c>
      <c r="J32" s="238">
        <v>1</v>
      </c>
      <c r="K32" s="238">
        <v>0</v>
      </c>
      <c r="L32" s="238">
        <v>1</v>
      </c>
      <c r="M32" s="238">
        <v>1</v>
      </c>
      <c r="N32" s="238">
        <v>0</v>
      </c>
      <c r="O32" s="238">
        <v>0</v>
      </c>
      <c r="P32" s="238">
        <v>0</v>
      </c>
      <c r="Q32" s="238">
        <v>0</v>
      </c>
      <c r="R32" s="238">
        <v>0</v>
      </c>
      <c r="S32" s="238">
        <v>0</v>
      </c>
      <c r="T32" s="238">
        <v>0</v>
      </c>
      <c r="U32" s="238">
        <v>0</v>
      </c>
      <c r="V32" s="238">
        <v>0</v>
      </c>
      <c r="W32" s="238">
        <v>0</v>
      </c>
      <c r="X32" s="238">
        <v>0</v>
      </c>
      <c r="Y32" s="238">
        <v>0</v>
      </c>
      <c r="Z32" s="238">
        <v>1</v>
      </c>
      <c r="AA32" s="238">
        <v>1</v>
      </c>
      <c r="AB32" s="238">
        <v>0</v>
      </c>
      <c r="AC32" s="238">
        <v>1</v>
      </c>
      <c r="AD32" s="238">
        <v>1</v>
      </c>
      <c r="AE32" s="238">
        <v>0</v>
      </c>
      <c r="AF32" s="238">
        <v>0</v>
      </c>
      <c r="AG32" s="238">
        <v>0</v>
      </c>
      <c r="AH32" s="270">
        <v>1</v>
      </c>
    </row>
    <row r="33" spans="1:34" ht="34.5" customHeight="1">
      <c r="A33" s="226" t="s">
        <v>105</v>
      </c>
      <c r="B33" s="275">
        <f t="shared" si="0"/>
        <v>0.42532467532467533</v>
      </c>
      <c r="C33" s="276">
        <v>21</v>
      </c>
      <c r="D33" s="269">
        <f t="shared" si="1"/>
        <v>0.22857142857142856</v>
      </c>
      <c r="E33" s="238">
        <v>1</v>
      </c>
      <c r="F33" s="238">
        <v>0</v>
      </c>
      <c r="G33" s="238">
        <v>1</v>
      </c>
      <c r="H33" s="238">
        <v>1</v>
      </c>
      <c r="I33" s="238">
        <v>0</v>
      </c>
      <c r="J33" s="238">
        <v>1</v>
      </c>
      <c r="K33" s="238">
        <v>0</v>
      </c>
      <c r="L33" s="238">
        <v>0</v>
      </c>
      <c r="M33" s="238">
        <v>0</v>
      </c>
      <c r="N33" s="238">
        <v>0</v>
      </c>
      <c r="O33" s="238">
        <v>0</v>
      </c>
      <c r="P33" s="238">
        <v>0</v>
      </c>
      <c r="Q33" s="238">
        <v>0</v>
      </c>
      <c r="R33" s="238">
        <v>0</v>
      </c>
      <c r="S33" s="238">
        <v>0</v>
      </c>
      <c r="T33" s="238">
        <v>0</v>
      </c>
      <c r="U33" s="238">
        <v>0</v>
      </c>
      <c r="V33" s="238">
        <v>0</v>
      </c>
      <c r="W33" s="238">
        <v>0</v>
      </c>
      <c r="X33" s="238">
        <v>0</v>
      </c>
      <c r="Y33" s="238">
        <v>0</v>
      </c>
      <c r="Z33" s="238">
        <v>1</v>
      </c>
      <c r="AA33" s="238">
        <v>1</v>
      </c>
      <c r="AB33" s="238">
        <v>0</v>
      </c>
      <c r="AC33" s="238">
        <v>0</v>
      </c>
      <c r="AD33" s="238">
        <v>0</v>
      </c>
      <c r="AE33" s="238">
        <v>0</v>
      </c>
      <c r="AF33" s="238">
        <v>0</v>
      </c>
      <c r="AG33" s="238">
        <v>1</v>
      </c>
      <c r="AH33" s="270">
        <v>1</v>
      </c>
    </row>
    <row r="34" spans="1:34" ht="34.5" customHeight="1">
      <c r="A34" s="226" t="s">
        <v>90</v>
      </c>
      <c r="B34" s="275">
        <f t="shared" si="0"/>
        <v>0.4285714285714286</v>
      </c>
      <c r="C34" s="276">
        <v>19</v>
      </c>
      <c r="D34" s="269">
        <f t="shared" si="1"/>
        <v>0.4</v>
      </c>
      <c r="E34" s="238">
        <v>1</v>
      </c>
      <c r="F34" s="238">
        <v>0</v>
      </c>
      <c r="G34" s="238">
        <v>1</v>
      </c>
      <c r="H34" s="238">
        <v>1</v>
      </c>
      <c r="I34" s="238">
        <v>0</v>
      </c>
      <c r="J34" s="238">
        <v>1</v>
      </c>
      <c r="K34" s="238">
        <v>0</v>
      </c>
      <c r="L34" s="238">
        <v>1</v>
      </c>
      <c r="M34" s="238">
        <v>1</v>
      </c>
      <c r="N34" s="238">
        <v>1</v>
      </c>
      <c r="O34" s="238">
        <v>1</v>
      </c>
      <c r="P34" s="238">
        <v>0</v>
      </c>
      <c r="Q34" s="238">
        <v>1</v>
      </c>
      <c r="R34" s="238">
        <v>0</v>
      </c>
      <c r="S34" s="238">
        <v>1</v>
      </c>
      <c r="T34" s="238">
        <v>0</v>
      </c>
      <c r="U34" s="238">
        <v>1</v>
      </c>
      <c r="V34" s="238">
        <v>0</v>
      </c>
      <c r="W34" s="238">
        <v>0</v>
      </c>
      <c r="X34" s="238">
        <v>0</v>
      </c>
      <c r="Y34" s="238">
        <v>1</v>
      </c>
      <c r="Z34" s="238">
        <v>1</v>
      </c>
      <c r="AA34" s="238">
        <v>0</v>
      </c>
      <c r="AB34" s="238">
        <v>0</v>
      </c>
      <c r="AC34" s="238">
        <v>0</v>
      </c>
      <c r="AD34" s="238">
        <v>0</v>
      </c>
      <c r="AE34" s="238">
        <v>0</v>
      </c>
      <c r="AF34" s="238">
        <v>0</v>
      </c>
      <c r="AG34" s="238">
        <v>0</v>
      </c>
      <c r="AH34" s="270">
        <v>1</v>
      </c>
    </row>
    <row r="35" spans="1:34" ht="34.5" customHeight="1">
      <c r="A35" s="226" t="s">
        <v>110</v>
      </c>
      <c r="B35" s="275">
        <f t="shared" si="0"/>
        <v>0.4285714285714286</v>
      </c>
      <c r="C35" s="276">
        <v>20</v>
      </c>
      <c r="D35" s="269">
        <f t="shared" si="1"/>
        <v>0.25714285714285712</v>
      </c>
      <c r="E35" s="238">
        <v>1</v>
      </c>
      <c r="F35" s="238">
        <v>0</v>
      </c>
      <c r="G35" s="238">
        <v>1</v>
      </c>
      <c r="H35" s="238">
        <v>1</v>
      </c>
      <c r="I35" s="238">
        <v>1</v>
      </c>
      <c r="J35" s="238">
        <v>1</v>
      </c>
      <c r="K35" s="238">
        <v>0</v>
      </c>
      <c r="L35" s="238">
        <v>0</v>
      </c>
      <c r="M35" s="238">
        <v>1</v>
      </c>
      <c r="N35" s="238">
        <v>0</v>
      </c>
      <c r="O35" s="238">
        <v>0</v>
      </c>
      <c r="P35" s="238">
        <v>0</v>
      </c>
      <c r="Q35" s="238">
        <v>0</v>
      </c>
      <c r="R35" s="238">
        <v>0</v>
      </c>
      <c r="S35" s="238">
        <v>0</v>
      </c>
      <c r="T35" s="238">
        <v>0</v>
      </c>
      <c r="U35" s="238">
        <v>0</v>
      </c>
      <c r="V35" s="238">
        <v>0</v>
      </c>
      <c r="W35" s="238">
        <v>0</v>
      </c>
      <c r="X35" s="238">
        <v>0</v>
      </c>
      <c r="Y35" s="238">
        <v>0</v>
      </c>
      <c r="Z35" s="238">
        <v>1</v>
      </c>
      <c r="AA35" s="238">
        <v>0</v>
      </c>
      <c r="AB35" s="238">
        <v>0</v>
      </c>
      <c r="AC35" s="238">
        <v>0</v>
      </c>
      <c r="AD35" s="238">
        <v>0</v>
      </c>
      <c r="AE35" s="238">
        <v>0</v>
      </c>
      <c r="AF35" s="238">
        <v>0</v>
      </c>
      <c r="AG35" s="238">
        <v>1</v>
      </c>
      <c r="AH35" s="270">
        <v>1</v>
      </c>
    </row>
    <row r="36" spans="1:34" ht="34.5" customHeight="1">
      <c r="A36" s="226" t="s">
        <v>108</v>
      </c>
      <c r="B36" s="275">
        <f t="shared" ref="B36:B53" si="2">(E36+F36+(G36+H36+I36+J36+K36+L36+M36)/7+(N36+O36+P36+Q36+R36+S36)/6+(T36+U36+V36+W36+X36+Y36)/6+Z36+(AA36+AB36+AC36+AD36)/4+AE36+AF36+AG36+AH36)/11</f>
        <v>0.4329004329004329</v>
      </c>
      <c r="C36" s="276">
        <v>18</v>
      </c>
      <c r="D36" s="269">
        <f t="shared" ref="D36:D53" si="3">SUM(E36:AH36)/35</f>
        <v>0.34285714285714286</v>
      </c>
      <c r="E36" s="238">
        <v>0</v>
      </c>
      <c r="F36" s="238">
        <v>0</v>
      </c>
      <c r="G36" s="238">
        <v>1</v>
      </c>
      <c r="H36" s="238">
        <v>0</v>
      </c>
      <c r="I36" s="238">
        <v>0</v>
      </c>
      <c r="J36" s="238">
        <v>1</v>
      </c>
      <c r="K36" s="238">
        <v>0</v>
      </c>
      <c r="L36" s="238">
        <v>0</v>
      </c>
      <c r="M36" s="238">
        <v>1</v>
      </c>
      <c r="N36" s="238">
        <v>1</v>
      </c>
      <c r="O36" s="238">
        <v>0</v>
      </c>
      <c r="P36" s="238">
        <v>0</v>
      </c>
      <c r="Q36" s="238">
        <v>1</v>
      </c>
      <c r="R36" s="238">
        <v>0</v>
      </c>
      <c r="S36" s="238">
        <v>0</v>
      </c>
      <c r="T36" s="238">
        <v>0</v>
      </c>
      <c r="U36" s="238">
        <v>0</v>
      </c>
      <c r="V36" s="238">
        <v>0</v>
      </c>
      <c r="W36" s="238">
        <v>0</v>
      </c>
      <c r="X36" s="238">
        <v>0</v>
      </c>
      <c r="Y36" s="238">
        <v>0</v>
      </c>
      <c r="Z36" s="238">
        <v>1</v>
      </c>
      <c r="AA36" s="238">
        <v>1</v>
      </c>
      <c r="AB36" s="238">
        <v>1</v>
      </c>
      <c r="AC36" s="238">
        <v>1</v>
      </c>
      <c r="AD36" s="238">
        <v>1</v>
      </c>
      <c r="AE36" s="238">
        <v>0</v>
      </c>
      <c r="AF36" s="238">
        <v>0</v>
      </c>
      <c r="AG36" s="238">
        <v>1</v>
      </c>
      <c r="AH36" s="270">
        <v>1</v>
      </c>
    </row>
    <row r="37" spans="1:34" ht="34.5" customHeight="1">
      <c r="A37" s="226" t="s">
        <v>88</v>
      </c>
      <c r="B37" s="275">
        <f t="shared" si="2"/>
        <v>0.43398268398268397</v>
      </c>
      <c r="C37" s="276">
        <v>17</v>
      </c>
      <c r="D37" s="269">
        <f t="shared" si="3"/>
        <v>0.51428571428571423</v>
      </c>
      <c r="E37" s="238">
        <v>1</v>
      </c>
      <c r="F37" s="238">
        <v>0</v>
      </c>
      <c r="G37" s="238">
        <v>1</v>
      </c>
      <c r="H37" s="238">
        <v>1</v>
      </c>
      <c r="I37" s="238">
        <v>1</v>
      </c>
      <c r="J37" s="238">
        <v>1</v>
      </c>
      <c r="K37" s="238">
        <v>0</v>
      </c>
      <c r="L37" s="238">
        <v>1</v>
      </c>
      <c r="M37" s="238">
        <v>1</v>
      </c>
      <c r="N37" s="238">
        <v>1</v>
      </c>
      <c r="O37" s="238">
        <v>1</v>
      </c>
      <c r="P37" s="238">
        <v>1</v>
      </c>
      <c r="Q37" s="238">
        <v>1</v>
      </c>
      <c r="R37" s="238">
        <v>1</v>
      </c>
      <c r="S37" s="238">
        <v>0</v>
      </c>
      <c r="T37" s="238">
        <v>1</v>
      </c>
      <c r="U37" s="238">
        <v>1</v>
      </c>
      <c r="V37" s="238">
        <v>0</v>
      </c>
      <c r="W37" s="238">
        <v>0</v>
      </c>
      <c r="X37" s="238">
        <v>0</v>
      </c>
      <c r="Y37" s="238">
        <v>0</v>
      </c>
      <c r="Z37" s="238">
        <v>1</v>
      </c>
      <c r="AA37" s="238">
        <v>1</v>
      </c>
      <c r="AB37" s="238">
        <v>1</v>
      </c>
      <c r="AC37" s="238">
        <v>1</v>
      </c>
      <c r="AD37" s="238">
        <v>0</v>
      </c>
      <c r="AE37" s="238">
        <v>0</v>
      </c>
      <c r="AF37" s="238">
        <v>0</v>
      </c>
      <c r="AG37" s="238">
        <v>0</v>
      </c>
      <c r="AH37" s="270">
        <v>0</v>
      </c>
    </row>
    <row r="38" spans="1:34" ht="34.5" customHeight="1">
      <c r="A38" s="226" t="s">
        <v>94</v>
      </c>
      <c r="B38" s="275">
        <f t="shared" si="2"/>
        <v>0.44155844155844159</v>
      </c>
      <c r="C38" s="276">
        <v>16</v>
      </c>
      <c r="D38" s="269">
        <f t="shared" si="3"/>
        <v>0.2857142857142857</v>
      </c>
      <c r="E38" s="238">
        <v>1</v>
      </c>
      <c r="F38" s="238">
        <v>0</v>
      </c>
      <c r="G38" s="238">
        <v>1</v>
      </c>
      <c r="H38" s="238">
        <v>1</v>
      </c>
      <c r="I38" s="238">
        <v>1</v>
      </c>
      <c r="J38" s="238">
        <v>1</v>
      </c>
      <c r="K38" s="238">
        <v>0</v>
      </c>
      <c r="L38" s="238">
        <v>1</v>
      </c>
      <c r="M38" s="238">
        <v>1</v>
      </c>
      <c r="N38" s="238">
        <v>0</v>
      </c>
      <c r="O38" s="238">
        <v>0</v>
      </c>
      <c r="P38" s="238">
        <v>0</v>
      </c>
      <c r="Q38" s="238">
        <v>0</v>
      </c>
      <c r="R38" s="238">
        <v>0</v>
      </c>
      <c r="S38" s="238">
        <v>0</v>
      </c>
      <c r="T38" s="238">
        <v>0</v>
      </c>
      <c r="U38" s="238">
        <v>0</v>
      </c>
      <c r="V38" s="238">
        <v>0</v>
      </c>
      <c r="W38" s="238">
        <v>0</v>
      </c>
      <c r="X38" s="238">
        <v>0</v>
      </c>
      <c r="Y38" s="238">
        <v>0</v>
      </c>
      <c r="Z38" s="238">
        <v>1</v>
      </c>
      <c r="AA38" s="238">
        <v>0</v>
      </c>
      <c r="AB38" s="238">
        <v>0</v>
      </c>
      <c r="AC38" s="238">
        <v>0</v>
      </c>
      <c r="AD38" s="238">
        <v>0</v>
      </c>
      <c r="AE38" s="238">
        <v>0</v>
      </c>
      <c r="AF38" s="238">
        <v>0</v>
      </c>
      <c r="AG38" s="238">
        <v>1</v>
      </c>
      <c r="AH38" s="270">
        <v>1</v>
      </c>
    </row>
    <row r="39" spans="1:34" ht="34.5" customHeight="1">
      <c r="A39" s="226" t="s">
        <v>70</v>
      </c>
      <c r="B39" s="275">
        <f t="shared" si="2"/>
        <v>0.47619047619047622</v>
      </c>
      <c r="C39" s="276">
        <v>14</v>
      </c>
      <c r="D39" s="269">
        <f t="shared" si="3"/>
        <v>0.34285714285714286</v>
      </c>
      <c r="E39" s="238">
        <v>0</v>
      </c>
      <c r="F39" s="238">
        <v>1</v>
      </c>
      <c r="G39" s="238">
        <v>1</v>
      </c>
      <c r="H39" s="238">
        <v>0</v>
      </c>
      <c r="I39" s="238">
        <v>0</v>
      </c>
      <c r="J39" s="238">
        <v>1</v>
      </c>
      <c r="K39" s="238">
        <v>1</v>
      </c>
      <c r="L39" s="238">
        <v>1</v>
      </c>
      <c r="M39" s="238">
        <v>0</v>
      </c>
      <c r="N39" s="238">
        <v>1</v>
      </c>
      <c r="O39" s="238">
        <v>0</v>
      </c>
      <c r="P39" s="238">
        <v>0</v>
      </c>
      <c r="Q39" s="238">
        <v>1</v>
      </c>
      <c r="R39" s="238">
        <v>1</v>
      </c>
      <c r="S39" s="238">
        <v>1</v>
      </c>
      <c r="T39" s="238">
        <v>0</v>
      </c>
      <c r="U39" s="238">
        <v>0</v>
      </c>
      <c r="V39" s="238">
        <v>0</v>
      </c>
      <c r="W39" s="238">
        <v>0</v>
      </c>
      <c r="X39" s="238">
        <v>0</v>
      </c>
      <c r="Y39" s="238">
        <v>0</v>
      </c>
      <c r="Z39" s="238">
        <v>1</v>
      </c>
      <c r="AA39" s="238">
        <v>0</v>
      </c>
      <c r="AB39" s="238">
        <v>0</v>
      </c>
      <c r="AC39" s="238">
        <v>0</v>
      </c>
      <c r="AD39" s="238">
        <v>0</v>
      </c>
      <c r="AE39" s="238">
        <v>0</v>
      </c>
      <c r="AF39" s="238">
        <v>0</v>
      </c>
      <c r="AG39" s="238">
        <v>1</v>
      </c>
      <c r="AH39" s="270">
        <v>1</v>
      </c>
    </row>
    <row r="40" spans="1:34" ht="34.5" customHeight="1">
      <c r="A40" s="226" t="s">
        <v>107</v>
      </c>
      <c r="B40" s="275">
        <f t="shared" si="2"/>
        <v>0.47619047619047622</v>
      </c>
      <c r="C40" s="276">
        <v>15</v>
      </c>
      <c r="D40" s="269">
        <f t="shared" si="3"/>
        <v>0.34285714285714286</v>
      </c>
      <c r="E40" s="238">
        <v>1</v>
      </c>
      <c r="F40" s="238">
        <v>0</v>
      </c>
      <c r="G40" s="238">
        <v>1</v>
      </c>
      <c r="H40" s="238">
        <v>1</v>
      </c>
      <c r="I40" s="238">
        <v>0</v>
      </c>
      <c r="J40" s="238">
        <v>1</v>
      </c>
      <c r="K40" s="238">
        <v>0</v>
      </c>
      <c r="L40" s="238">
        <v>1</v>
      </c>
      <c r="M40" s="238">
        <v>0</v>
      </c>
      <c r="N40" s="238">
        <v>1</v>
      </c>
      <c r="O40" s="238">
        <v>1</v>
      </c>
      <c r="P40" s="238">
        <v>0</v>
      </c>
      <c r="Q40" s="238">
        <v>1</v>
      </c>
      <c r="R40" s="238">
        <v>0</v>
      </c>
      <c r="S40" s="238">
        <v>1</v>
      </c>
      <c r="T40" s="238">
        <v>0</v>
      </c>
      <c r="U40" s="238">
        <v>0</v>
      </c>
      <c r="V40" s="238">
        <v>0</v>
      </c>
      <c r="W40" s="238">
        <v>0</v>
      </c>
      <c r="X40" s="238">
        <v>0</v>
      </c>
      <c r="Y40" s="238">
        <v>0</v>
      </c>
      <c r="Z40" s="238">
        <v>1</v>
      </c>
      <c r="AA40" s="238">
        <v>0</v>
      </c>
      <c r="AB40" s="238">
        <v>0</v>
      </c>
      <c r="AC40" s="238">
        <v>0</v>
      </c>
      <c r="AD40" s="238">
        <v>0</v>
      </c>
      <c r="AE40" s="238">
        <v>0</v>
      </c>
      <c r="AF40" s="238">
        <v>0</v>
      </c>
      <c r="AG40" s="238">
        <v>1</v>
      </c>
      <c r="AH40" s="270">
        <v>1</v>
      </c>
    </row>
    <row r="41" spans="1:34" ht="34.5" customHeight="1">
      <c r="A41" s="226" t="s">
        <v>76</v>
      </c>
      <c r="B41" s="275">
        <f t="shared" si="2"/>
        <v>0.48051948051948051</v>
      </c>
      <c r="C41" s="276">
        <v>13</v>
      </c>
      <c r="D41" s="269">
        <f t="shared" si="3"/>
        <v>0.2857142857142857</v>
      </c>
      <c r="E41" s="238">
        <v>1</v>
      </c>
      <c r="F41" s="238">
        <v>0</v>
      </c>
      <c r="G41" s="238">
        <v>1</v>
      </c>
      <c r="H41" s="238">
        <v>0</v>
      </c>
      <c r="I41" s="238">
        <v>0</v>
      </c>
      <c r="J41" s="238">
        <v>0</v>
      </c>
      <c r="K41" s="238">
        <v>0</v>
      </c>
      <c r="L41" s="238">
        <v>0</v>
      </c>
      <c r="M41" s="238">
        <v>1</v>
      </c>
      <c r="N41" s="238">
        <v>0</v>
      </c>
      <c r="O41" s="238">
        <v>0</v>
      </c>
      <c r="P41" s="238">
        <v>0</v>
      </c>
      <c r="Q41" s="238">
        <v>0</v>
      </c>
      <c r="R41" s="238">
        <v>0</v>
      </c>
      <c r="S41" s="238">
        <v>0</v>
      </c>
      <c r="T41" s="238">
        <v>0</v>
      </c>
      <c r="U41" s="238">
        <v>0</v>
      </c>
      <c r="V41" s="238">
        <v>0</v>
      </c>
      <c r="W41" s="238">
        <v>0</v>
      </c>
      <c r="X41" s="238">
        <v>0</v>
      </c>
      <c r="Y41" s="238">
        <v>0</v>
      </c>
      <c r="Z41" s="238">
        <v>1</v>
      </c>
      <c r="AA41" s="238">
        <v>1</v>
      </c>
      <c r="AB41" s="238">
        <v>1</v>
      </c>
      <c r="AC41" s="238">
        <v>1</v>
      </c>
      <c r="AD41" s="238">
        <v>1</v>
      </c>
      <c r="AE41" s="238">
        <v>0</v>
      </c>
      <c r="AF41" s="238">
        <v>0</v>
      </c>
      <c r="AG41" s="238">
        <v>1</v>
      </c>
      <c r="AH41" s="270">
        <v>1</v>
      </c>
    </row>
    <row r="42" spans="1:34" ht="34.5" customHeight="1">
      <c r="A42" s="226" t="s">
        <v>85</v>
      </c>
      <c r="B42" s="275">
        <f t="shared" si="2"/>
        <v>0.48917748917748921</v>
      </c>
      <c r="C42" s="276">
        <v>12</v>
      </c>
      <c r="D42" s="269">
        <f t="shared" si="3"/>
        <v>0.37142857142857144</v>
      </c>
      <c r="E42" s="238">
        <v>1</v>
      </c>
      <c r="F42" s="238">
        <v>0</v>
      </c>
      <c r="G42" s="238">
        <v>1</v>
      </c>
      <c r="H42" s="238">
        <v>1</v>
      </c>
      <c r="I42" s="238">
        <v>1</v>
      </c>
      <c r="J42" s="238">
        <v>1</v>
      </c>
      <c r="K42" s="238">
        <v>0</v>
      </c>
      <c r="L42" s="238">
        <v>0</v>
      </c>
      <c r="M42" s="238">
        <v>1</v>
      </c>
      <c r="N42" s="238">
        <v>1</v>
      </c>
      <c r="O42" s="238">
        <v>1</v>
      </c>
      <c r="P42" s="238">
        <v>1</v>
      </c>
      <c r="Q42" s="238">
        <v>1</v>
      </c>
      <c r="R42" s="238">
        <v>0</v>
      </c>
      <c r="S42" s="238">
        <v>0</v>
      </c>
      <c r="T42" s="238">
        <v>0</v>
      </c>
      <c r="U42" s="238">
        <v>0</v>
      </c>
      <c r="V42" s="238">
        <v>0</v>
      </c>
      <c r="W42" s="238">
        <v>0</v>
      </c>
      <c r="X42" s="238">
        <v>0</v>
      </c>
      <c r="Y42" s="238">
        <v>0</v>
      </c>
      <c r="Z42" s="238">
        <v>1</v>
      </c>
      <c r="AA42" s="238">
        <v>0</v>
      </c>
      <c r="AB42" s="238">
        <v>0</v>
      </c>
      <c r="AC42" s="238">
        <v>0</v>
      </c>
      <c r="AD42" s="238">
        <v>0</v>
      </c>
      <c r="AE42" s="238">
        <v>0</v>
      </c>
      <c r="AF42" s="238">
        <v>0</v>
      </c>
      <c r="AG42" s="238">
        <v>1</v>
      </c>
      <c r="AH42" s="270">
        <v>1</v>
      </c>
    </row>
    <row r="43" spans="1:34" ht="34.5" customHeight="1">
      <c r="A43" s="226" t="s">
        <v>81</v>
      </c>
      <c r="B43" s="275">
        <f t="shared" si="2"/>
        <v>0.50216450216450215</v>
      </c>
      <c r="C43" s="276">
        <v>11</v>
      </c>
      <c r="D43" s="269">
        <f t="shared" si="3"/>
        <v>0.4</v>
      </c>
      <c r="E43" s="238">
        <v>1</v>
      </c>
      <c r="F43" s="238">
        <v>0</v>
      </c>
      <c r="G43" s="238">
        <v>1</v>
      </c>
      <c r="H43" s="238">
        <v>1</v>
      </c>
      <c r="I43" s="238">
        <v>1</v>
      </c>
      <c r="J43" s="238">
        <v>1</v>
      </c>
      <c r="K43" s="238">
        <v>1</v>
      </c>
      <c r="L43" s="238">
        <v>1</v>
      </c>
      <c r="M43" s="238">
        <v>0</v>
      </c>
      <c r="N43" s="238">
        <v>1</v>
      </c>
      <c r="O43" s="238">
        <v>1</v>
      </c>
      <c r="P43" s="238">
        <v>1</v>
      </c>
      <c r="Q43" s="238">
        <v>1</v>
      </c>
      <c r="R43" s="238">
        <v>0</v>
      </c>
      <c r="S43" s="238">
        <v>0</v>
      </c>
      <c r="T43" s="238">
        <v>0</v>
      </c>
      <c r="U43" s="238">
        <v>0</v>
      </c>
      <c r="V43" s="238">
        <v>0</v>
      </c>
      <c r="W43" s="238">
        <v>0</v>
      </c>
      <c r="X43" s="238">
        <v>0</v>
      </c>
      <c r="Y43" s="238">
        <v>0</v>
      </c>
      <c r="Z43" s="238">
        <v>1</v>
      </c>
      <c r="AA43" s="238">
        <v>0</v>
      </c>
      <c r="AB43" s="238">
        <v>0</v>
      </c>
      <c r="AC43" s="238">
        <v>0</v>
      </c>
      <c r="AD43" s="238">
        <v>0</v>
      </c>
      <c r="AE43" s="238">
        <v>0</v>
      </c>
      <c r="AF43" s="238">
        <v>0</v>
      </c>
      <c r="AG43" s="238">
        <v>1</v>
      </c>
      <c r="AH43" s="270">
        <v>1</v>
      </c>
    </row>
    <row r="44" spans="1:34" ht="34.5" customHeight="1">
      <c r="A44" s="226" t="s">
        <v>89</v>
      </c>
      <c r="B44" s="275">
        <f t="shared" si="2"/>
        <v>0.50432900432900429</v>
      </c>
      <c r="C44" s="276">
        <v>10</v>
      </c>
      <c r="D44" s="269">
        <f t="shared" si="3"/>
        <v>0.48571428571428571</v>
      </c>
      <c r="E44" s="238">
        <v>1</v>
      </c>
      <c r="F44" s="238">
        <v>0</v>
      </c>
      <c r="G44" s="238">
        <v>1</v>
      </c>
      <c r="H44" s="238">
        <v>1</v>
      </c>
      <c r="I44" s="238">
        <v>1</v>
      </c>
      <c r="J44" s="238">
        <v>1</v>
      </c>
      <c r="K44" s="238">
        <v>0</v>
      </c>
      <c r="L44" s="238">
        <v>1</v>
      </c>
      <c r="M44" s="238">
        <v>0</v>
      </c>
      <c r="N44" s="238">
        <v>1</v>
      </c>
      <c r="O44" s="238">
        <v>1</v>
      </c>
      <c r="P44" s="238">
        <v>1</v>
      </c>
      <c r="Q44" s="238">
        <v>1</v>
      </c>
      <c r="R44" s="238">
        <v>0</v>
      </c>
      <c r="S44" s="238">
        <v>1</v>
      </c>
      <c r="T44" s="238">
        <v>0</v>
      </c>
      <c r="U44" s="238">
        <v>0</v>
      </c>
      <c r="V44" s="238">
        <v>0</v>
      </c>
      <c r="W44" s="238">
        <v>0</v>
      </c>
      <c r="X44" s="238">
        <v>0</v>
      </c>
      <c r="Y44" s="238">
        <v>0</v>
      </c>
      <c r="Z44" s="238">
        <v>1</v>
      </c>
      <c r="AA44" s="238">
        <v>1</v>
      </c>
      <c r="AB44" s="238">
        <v>1</v>
      </c>
      <c r="AC44" s="238">
        <v>1</v>
      </c>
      <c r="AD44" s="238">
        <v>1</v>
      </c>
      <c r="AE44" s="238">
        <v>0</v>
      </c>
      <c r="AF44" s="238">
        <v>0</v>
      </c>
      <c r="AG44" s="238">
        <v>0</v>
      </c>
      <c r="AH44" s="270">
        <v>1</v>
      </c>
    </row>
    <row r="45" spans="1:34" ht="34.5" customHeight="1">
      <c r="A45" s="226" t="s">
        <v>111</v>
      </c>
      <c r="B45" s="275">
        <f t="shared" si="2"/>
        <v>0.50649350649350644</v>
      </c>
      <c r="C45" s="276">
        <v>8</v>
      </c>
      <c r="D45" s="269">
        <f t="shared" si="3"/>
        <v>0.4</v>
      </c>
      <c r="E45" s="238">
        <v>1</v>
      </c>
      <c r="F45" s="238">
        <v>0</v>
      </c>
      <c r="G45" s="238">
        <v>1</v>
      </c>
      <c r="H45" s="238">
        <v>1</v>
      </c>
      <c r="I45" s="238">
        <v>1</v>
      </c>
      <c r="J45" s="238">
        <v>0</v>
      </c>
      <c r="K45" s="238">
        <v>0</v>
      </c>
      <c r="L45" s="238">
        <v>0</v>
      </c>
      <c r="M45" s="238">
        <v>1</v>
      </c>
      <c r="N45" s="238">
        <v>1</v>
      </c>
      <c r="O45" s="238">
        <v>1</v>
      </c>
      <c r="P45" s="238">
        <v>0</v>
      </c>
      <c r="Q45" s="238">
        <v>1</v>
      </c>
      <c r="R45" s="238">
        <v>0</v>
      </c>
      <c r="S45" s="238">
        <v>0</v>
      </c>
      <c r="T45" s="238">
        <v>1</v>
      </c>
      <c r="U45" s="238">
        <v>1</v>
      </c>
      <c r="V45" s="238">
        <v>0</v>
      </c>
      <c r="W45" s="238">
        <v>1</v>
      </c>
      <c r="X45" s="238">
        <v>0</v>
      </c>
      <c r="Y45" s="238">
        <v>0</v>
      </c>
      <c r="Z45" s="238">
        <v>1</v>
      </c>
      <c r="AA45" s="238">
        <v>0</v>
      </c>
      <c r="AB45" s="238">
        <v>0</v>
      </c>
      <c r="AC45" s="238">
        <v>0</v>
      </c>
      <c r="AD45" s="238">
        <v>0</v>
      </c>
      <c r="AE45" s="238">
        <v>0</v>
      </c>
      <c r="AF45" s="238">
        <v>0</v>
      </c>
      <c r="AG45" s="238">
        <v>1</v>
      </c>
      <c r="AH45" s="270">
        <v>1</v>
      </c>
    </row>
    <row r="46" spans="1:34" ht="34.5" customHeight="1">
      <c r="A46" s="226" t="s">
        <v>116</v>
      </c>
      <c r="B46" s="275">
        <f t="shared" si="2"/>
        <v>0.50649350649350644</v>
      </c>
      <c r="C46" s="276">
        <v>9</v>
      </c>
      <c r="D46" s="269">
        <f t="shared" si="3"/>
        <v>0.37142857142857144</v>
      </c>
      <c r="E46" s="238">
        <v>1</v>
      </c>
      <c r="F46" s="238">
        <v>1</v>
      </c>
      <c r="G46" s="238">
        <v>1</v>
      </c>
      <c r="H46" s="238">
        <v>1</v>
      </c>
      <c r="I46" s="238">
        <v>1</v>
      </c>
      <c r="J46" s="238">
        <v>0</v>
      </c>
      <c r="K46" s="238">
        <v>0</v>
      </c>
      <c r="L46" s="238">
        <v>0</v>
      </c>
      <c r="M46" s="238">
        <v>1</v>
      </c>
      <c r="N46" s="238">
        <v>1</v>
      </c>
      <c r="O46" s="238">
        <v>1</v>
      </c>
      <c r="P46" s="238">
        <v>1</v>
      </c>
      <c r="Q46" s="238">
        <v>0</v>
      </c>
      <c r="R46" s="238">
        <v>0</v>
      </c>
      <c r="S46" s="238">
        <v>0</v>
      </c>
      <c r="T46" s="238">
        <v>0</v>
      </c>
      <c r="U46" s="238">
        <v>0</v>
      </c>
      <c r="V46" s="238">
        <v>0</v>
      </c>
      <c r="W46" s="238">
        <v>0</v>
      </c>
      <c r="X46" s="238">
        <v>0</v>
      </c>
      <c r="Y46" s="238">
        <v>0</v>
      </c>
      <c r="Z46" s="238">
        <v>1</v>
      </c>
      <c r="AA46" s="238">
        <v>1</v>
      </c>
      <c r="AB46" s="238">
        <v>1</v>
      </c>
      <c r="AC46" s="238">
        <v>0</v>
      </c>
      <c r="AD46" s="238">
        <v>0</v>
      </c>
      <c r="AE46" s="238">
        <v>0</v>
      </c>
      <c r="AF46" s="238">
        <v>0</v>
      </c>
      <c r="AG46" s="238">
        <v>0</v>
      </c>
      <c r="AH46" s="270">
        <v>1</v>
      </c>
    </row>
    <row r="47" spans="1:34" ht="34.5" customHeight="1">
      <c r="A47" s="226" t="s">
        <v>113</v>
      </c>
      <c r="B47" s="275">
        <f t="shared" si="2"/>
        <v>0.51948051948051954</v>
      </c>
      <c r="C47" s="276">
        <v>7</v>
      </c>
      <c r="D47" s="269">
        <f t="shared" si="3"/>
        <v>0.37142857142857144</v>
      </c>
      <c r="E47" s="238">
        <v>1</v>
      </c>
      <c r="F47" s="238">
        <v>0</v>
      </c>
      <c r="G47" s="238">
        <v>1</v>
      </c>
      <c r="H47" s="238">
        <v>1</v>
      </c>
      <c r="I47" s="238">
        <v>1</v>
      </c>
      <c r="J47" s="238">
        <v>1</v>
      </c>
      <c r="K47" s="238">
        <v>0</v>
      </c>
      <c r="L47" s="238">
        <v>0</v>
      </c>
      <c r="M47" s="238">
        <v>1</v>
      </c>
      <c r="N47" s="238">
        <v>0</v>
      </c>
      <c r="O47" s="238">
        <v>0</v>
      </c>
      <c r="P47" s="238">
        <v>0</v>
      </c>
      <c r="Q47" s="238">
        <v>0</v>
      </c>
      <c r="R47" s="238">
        <v>0</v>
      </c>
      <c r="S47" s="238">
        <v>0</v>
      </c>
      <c r="T47" s="238">
        <v>0</v>
      </c>
      <c r="U47" s="238">
        <v>0</v>
      </c>
      <c r="V47" s="238">
        <v>0</v>
      </c>
      <c r="W47" s="238">
        <v>0</v>
      </c>
      <c r="X47" s="238">
        <v>0</v>
      </c>
      <c r="Y47" s="238">
        <v>0</v>
      </c>
      <c r="Z47" s="238">
        <v>1</v>
      </c>
      <c r="AA47" s="238">
        <v>1</v>
      </c>
      <c r="AB47" s="238">
        <v>1</v>
      </c>
      <c r="AC47" s="238">
        <v>1</v>
      </c>
      <c r="AD47" s="238">
        <v>1</v>
      </c>
      <c r="AE47" s="238">
        <v>1</v>
      </c>
      <c r="AF47" s="238">
        <v>0</v>
      </c>
      <c r="AG47" s="238">
        <v>0</v>
      </c>
      <c r="AH47" s="270">
        <v>1</v>
      </c>
    </row>
    <row r="48" spans="1:34" ht="34.5" customHeight="1">
      <c r="A48" s="226" t="s">
        <v>78</v>
      </c>
      <c r="B48" s="275">
        <f t="shared" si="2"/>
        <v>0.58008658008658009</v>
      </c>
      <c r="C48" s="276">
        <v>6</v>
      </c>
      <c r="D48" s="269">
        <f t="shared" si="3"/>
        <v>0.48571428571428571</v>
      </c>
      <c r="E48" s="238">
        <v>1</v>
      </c>
      <c r="F48" s="238">
        <v>0</v>
      </c>
      <c r="G48" s="238">
        <v>1</v>
      </c>
      <c r="H48" s="238">
        <v>1</v>
      </c>
      <c r="I48" s="238">
        <v>1</v>
      </c>
      <c r="J48" s="238">
        <v>1</v>
      </c>
      <c r="K48" s="238">
        <v>0</v>
      </c>
      <c r="L48" s="238">
        <v>0</v>
      </c>
      <c r="M48" s="238">
        <v>1</v>
      </c>
      <c r="N48" s="238">
        <v>1</v>
      </c>
      <c r="O48" s="238">
        <v>0</v>
      </c>
      <c r="P48" s="238">
        <v>0</v>
      </c>
      <c r="Q48" s="238">
        <v>1</v>
      </c>
      <c r="R48" s="238">
        <v>0</v>
      </c>
      <c r="S48" s="238">
        <v>0</v>
      </c>
      <c r="T48" s="238">
        <v>1</v>
      </c>
      <c r="U48" s="238">
        <v>0</v>
      </c>
      <c r="V48" s="238">
        <v>0</v>
      </c>
      <c r="W48" s="238">
        <v>1</v>
      </c>
      <c r="X48" s="238">
        <v>0</v>
      </c>
      <c r="Y48" s="238">
        <v>0</v>
      </c>
      <c r="Z48" s="238">
        <v>1</v>
      </c>
      <c r="AA48" s="238">
        <v>1</v>
      </c>
      <c r="AB48" s="238">
        <v>1</v>
      </c>
      <c r="AC48" s="238">
        <v>1</v>
      </c>
      <c r="AD48" s="238">
        <v>1</v>
      </c>
      <c r="AE48" s="238">
        <v>0</v>
      </c>
      <c r="AF48" s="238">
        <v>0</v>
      </c>
      <c r="AG48" s="238">
        <v>1</v>
      </c>
      <c r="AH48" s="270">
        <v>1</v>
      </c>
    </row>
    <row r="49" spans="1:34" ht="34.5" customHeight="1">
      <c r="A49" s="226" t="s">
        <v>100</v>
      </c>
      <c r="B49" s="275">
        <f t="shared" si="2"/>
        <v>0.60822510822510822</v>
      </c>
      <c r="C49" s="276">
        <v>5</v>
      </c>
      <c r="D49" s="269">
        <f t="shared" si="3"/>
        <v>0.45714285714285713</v>
      </c>
      <c r="E49" s="238">
        <v>1</v>
      </c>
      <c r="F49" s="238">
        <v>1</v>
      </c>
      <c r="G49" s="238">
        <v>1</v>
      </c>
      <c r="H49" s="238">
        <v>1</v>
      </c>
      <c r="I49" s="238">
        <v>1</v>
      </c>
      <c r="J49" s="238">
        <v>1</v>
      </c>
      <c r="K49" s="238">
        <v>1</v>
      </c>
      <c r="L49" s="238">
        <v>0</v>
      </c>
      <c r="M49" s="238">
        <v>1</v>
      </c>
      <c r="N49" s="238">
        <v>1</v>
      </c>
      <c r="O49" s="238">
        <v>1</v>
      </c>
      <c r="P49" s="238">
        <v>1</v>
      </c>
      <c r="Q49" s="238">
        <v>1</v>
      </c>
      <c r="R49" s="238">
        <v>1</v>
      </c>
      <c r="S49" s="238">
        <v>0</v>
      </c>
      <c r="T49" s="238">
        <v>0</v>
      </c>
      <c r="U49" s="238">
        <v>0</v>
      </c>
      <c r="V49" s="238">
        <v>0</v>
      </c>
      <c r="W49" s="238">
        <v>0</v>
      </c>
      <c r="X49" s="238">
        <v>0</v>
      </c>
      <c r="Y49" s="238">
        <v>0</v>
      </c>
      <c r="Z49" s="238">
        <v>1</v>
      </c>
      <c r="AA49" s="238">
        <v>0</v>
      </c>
      <c r="AB49" s="238">
        <v>0</v>
      </c>
      <c r="AC49" s="238">
        <v>0</v>
      </c>
      <c r="AD49" s="238">
        <v>0</v>
      </c>
      <c r="AE49" s="238">
        <v>0</v>
      </c>
      <c r="AF49" s="238">
        <v>0</v>
      </c>
      <c r="AG49" s="238">
        <v>1</v>
      </c>
      <c r="AH49" s="270">
        <v>1</v>
      </c>
    </row>
    <row r="50" spans="1:34" ht="34.5" customHeight="1">
      <c r="A50" s="245" t="s">
        <v>73</v>
      </c>
      <c r="B50" s="275">
        <f t="shared" si="2"/>
        <v>0.63636363636363635</v>
      </c>
      <c r="C50" s="276">
        <v>3</v>
      </c>
      <c r="D50" s="269">
        <f t="shared" si="3"/>
        <v>0.65714285714285714</v>
      </c>
      <c r="E50" s="238">
        <v>0</v>
      </c>
      <c r="F50" s="238">
        <v>1</v>
      </c>
      <c r="G50" s="238">
        <v>1</v>
      </c>
      <c r="H50" s="238">
        <v>1</v>
      </c>
      <c r="I50" s="238">
        <v>1</v>
      </c>
      <c r="J50" s="238">
        <v>1</v>
      </c>
      <c r="K50" s="238">
        <v>1</v>
      </c>
      <c r="L50" s="238">
        <v>1</v>
      </c>
      <c r="M50" s="238">
        <v>1</v>
      </c>
      <c r="N50" s="238">
        <v>1</v>
      </c>
      <c r="O50" s="238">
        <v>1</v>
      </c>
      <c r="P50" s="238">
        <v>1</v>
      </c>
      <c r="Q50" s="238">
        <v>1</v>
      </c>
      <c r="R50" s="238">
        <v>1</v>
      </c>
      <c r="S50" s="238">
        <v>1</v>
      </c>
      <c r="T50" s="238">
        <v>1</v>
      </c>
      <c r="U50" s="238">
        <v>1</v>
      </c>
      <c r="V50" s="238">
        <v>1</v>
      </c>
      <c r="W50" s="238">
        <v>1</v>
      </c>
      <c r="X50" s="238">
        <v>1</v>
      </c>
      <c r="Y50" s="238">
        <v>1</v>
      </c>
      <c r="Z50" s="238">
        <v>1</v>
      </c>
      <c r="AA50" s="238">
        <v>0</v>
      </c>
      <c r="AB50" s="238">
        <v>0</v>
      </c>
      <c r="AC50" s="238">
        <v>0</v>
      </c>
      <c r="AD50" s="238">
        <v>0</v>
      </c>
      <c r="AE50" s="238">
        <v>0</v>
      </c>
      <c r="AF50" s="238">
        <v>0</v>
      </c>
      <c r="AG50" s="238">
        <v>1</v>
      </c>
      <c r="AH50" s="270">
        <v>1</v>
      </c>
    </row>
    <row r="51" spans="1:34" ht="34.5" customHeight="1">
      <c r="A51" s="226" t="s">
        <v>104</v>
      </c>
      <c r="B51" s="275">
        <f t="shared" si="2"/>
        <v>0.63636363636363635</v>
      </c>
      <c r="C51" s="276">
        <v>4</v>
      </c>
      <c r="D51" s="269">
        <f t="shared" si="3"/>
        <v>0.65714285714285714</v>
      </c>
      <c r="E51" s="238">
        <v>1</v>
      </c>
      <c r="F51" s="238">
        <v>1</v>
      </c>
      <c r="G51" s="238">
        <v>1</v>
      </c>
      <c r="H51" s="238">
        <v>1</v>
      </c>
      <c r="I51" s="238">
        <v>1</v>
      </c>
      <c r="J51" s="238">
        <v>1</v>
      </c>
      <c r="K51" s="238">
        <v>1</v>
      </c>
      <c r="L51" s="238">
        <v>1</v>
      </c>
      <c r="M51" s="238">
        <v>1</v>
      </c>
      <c r="N51" s="238">
        <v>1</v>
      </c>
      <c r="O51" s="238">
        <v>1</v>
      </c>
      <c r="P51" s="238">
        <v>1</v>
      </c>
      <c r="Q51" s="238">
        <v>1</v>
      </c>
      <c r="R51" s="238">
        <v>1</v>
      </c>
      <c r="S51" s="238">
        <v>1</v>
      </c>
      <c r="T51" s="238">
        <v>1</v>
      </c>
      <c r="U51" s="238">
        <v>1</v>
      </c>
      <c r="V51" s="238">
        <v>1</v>
      </c>
      <c r="W51" s="238">
        <v>1</v>
      </c>
      <c r="X51" s="238">
        <v>1</v>
      </c>
      <c r="Y51" s="238">
        <v>1</v>
      </c>
      <c r="Z51" s="238">
        <v>1</v>
      </c>
      <c r="AA51" s="238">
        <v>0</v>
      </c>
      <c r="AB51" s="238">
        <v>0</v>
      </c>
      <c r="AC51" s="238">
        <v>0</v>
      </c>
      <c r="AD51" s="238">
        <v>0</v>
      </c>
      <c r="AE51" s="238">
        <v>0</v>
      </c>
      <c r="AF51" s="238">
        <v>0</v>
      </c>
      <c r="AG51" s="238">
        <v>0</v>
      </c>
      <c r="AH51" s="270">
        <v>1</v>
      </c>
    </row>
    <row r="52" spans="1:34" ht="34.5" customHeight="1">
      <c r="A52" s="226" t="s">
        <v>82</v>
      </c>
      <c r="B52" s="275">
        <f t="shared" si="2"/>
        <v>0.80519480519480524</v>
      </c>
      <c r="C52" s="276">
        <v>2</v>
      </c>
      <c r="D52" s="269">
        <f t="shared" si="3"/>
        <v>0.77142857142857146</v>
      </c>
      <c r="E52" s="238">
        <v>1</v>
      </c>
      <c r="F52" s="238">
        <v>1</v>
      </c>
      <c r="G52" s="238">
        <v>1</v>
      </c>
      <c r="H52" s="238">
        <v>1</v>
      </c>
      <c r="I52" s="238">
        <v>1</v>
      </c>
      <c r="J52" s="238">
        <v>1</v>
      </c>
      <c r="K52" s="238">
        <v>1</v>
      </c>
      <c r="L52" s="238">
        <v>1</v>
      </c>
      <c r="M52" s="238">
        <v>0</v>
      </c>
      <c r="N52" s="238">
        <v>1</v>
      </c>
      <c r="O52" s="238">
        <v>1</v>
      </c>
      <c r="P52" s="238">
        <v>1</v>
      </c>
      <c r="Q52" s="238">
        <v>1</v>
      </c>
      <c r="R52" s="238">
        <v>1</v>
      </c>
      <c r="S52" s="238">
        <v>1</v>
      </c>
      <c r="T52" s="238">
        <v>1</v>
      </c>
      <c r="U52" s="238">
        <v>1</v>
      </c>
      <c r="V52" s="238">
        <v>1</v>
      </c>
      <c r="W52" s="238">
        <v>1</v>
      </c>
      <c r="X52" s="238">
        <v>1</v>
      </c>
      <c r="Y52" s="238">
        <v>1</v>
      </c>
      <c r="Z52" s="238">
        <v>1</v>
      </c>
      <c r="AA52" s="238">
        <v>1</v>
      </c>
      <c r="AB52" s="238">
        <v>1</v>
      </c>
      <c r="AC52" s="238">
        <v>1</v>
      </c>
      <c r="AD52" s="238">
        <v>1</v>
      </c>
      <c r="AE52" s="238">
        <v>0</v>
      </c>
      <c r="AF52" s="238">
        <v>0</v>
      </c>
      <c r="AG52" s="238">
        <v>1</v>
      </c>
      <c r="AH52" s="270">
        <v>1</v>
      </c>
    </row>
    <row r="53" spans="1:34" ht="34.5" customHeight="1">
      <c r="A53" s="226" t="s">
        <v>93</v>
      </c>
      <c r="B53" s="275">
        <f t="shared" si="2"/>
        <v>0.81818181818181823</v>
      </c>
      <c r="C53" s="276">
        <v>1</v>
      </c>
      <c r="D53" s="269">
        <f t="shared" si="3"/>
        <v>0.8</v>
      </c>
      <c r="E53" s="238">
        <v>0</v>
      </c>
      <c r="F53" s="238">
        <v>1</v>
      </c>
      <c r="G53" s="238">
        <v>1</v>
      </c>
      <c r="H53" s="238">
        <v>1</v>
      </c>
      <c r="I53" s="238">
        <v>1</v>
      </c>
      <c r="J53" s="238">
        <v>1</v>
      </c>
      <c r="K53" s="238">
        <v>1</v>
      </c>
      <c r="L53" s="238">
        <v>1</v>
      </c>
      <c r="M53" s="238">
        <v>1</v>
      </c>
      <c r="N53" s="238">
        <v>1</v>
      </c>
      <c r="O53" s="238">
        <v>1</v>
      </c>
      <c r="P53" s="238">
        <v>1</v>
      </c>
      <c r="Q53" s="238">
        <v>1</v>
      </c>
      <c r="R53" s="238">
        <v>1</v>
      </c>
      <c r="S53" s="238">
        <v>1</v>
      </c>
      <c r="T53" s="238">
        <v>1</v>
      </c>
      <c r="U53" s="238">
        <v>1</v>
      </c>
      <c r="V53" s="238">
        <v>1</v>
      </c>
      <c r="W53" s="238">
        <v>1</v>
      </c>
      <c r="X53" s="238">
        <v>1</v>
      </c>
      <c r="Y53" s="238">
        <v>1</v>
      </c>
      <c r="Z53" s="238">
        <v>1</v>
      </c>
      <c r="AA53" s="238">
        <v>1</v>
      </c>
      <c r="AB53" s="238">
        <v>1</v>
      </c>
      <c r="AC53" s="238">
        <v>1</v>
      </c>
      <c r="AD53" s="238">
        <v>1</v>
      </c>
      <c r="AE53" s="238">
        <v>1</v>
      </c>
      <c r="AF53" s="238">
        <v>1</v>
      </c>
      <c r="AG53" s="238">
        <v>1</v>
      </c>
      <c r="AH53" s="270">
        <v>0</v>
      </c>
    </row>
    <row r="54" spans="1:34" ht="34.5" customHeight="1">
      <c r="A54" s="251"/>
      <c r="B54" s="228"/>
      <c r="C54" s="258"/>
      <c r="D54" s="252"/>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row>
    <row r="55" spans="1:34" ht="34.5" customHeight="1">
      <c r="A55" s="251" t="s">
        <v>1621</v>
      </c>
      <c r="B55" s="228"/>
      <c r="C55" s="228"/>
      <c r="D55" s="258">
        <f t="shared" ref="D55:AH55" si="4">SUM(D4:D54)</f>
        <v>16.228571428571435</v>
      </c>
      <c r="E55" s="228">
        <f t="shared" si="4"/>
        <v>40</v>
      </c>
      <c r="F55" s="228">
        <f t="shared" si="4"/>
        <v>7</v>
      </c>
      <c r="G55" s="228">
        <f t="shared" si="4"/>
        <v>47</v>
      </c>
      <c r="H55" s="228">
        <f t="shared" si="4"/>
        <v>43</v>
      </c>
      <c r="I55" s="228">
        <f t="shared" si="4"/>
        <v>27</v>
      </c>
      <c r="J55" s="228">
        <f t="shared" si="4"/>
        <v>38</v>
      </c>
      <c r="K55" s="228">
        <f t="shared" si="4"/>
        <v>10</v>
      </c>
      <c r="L55" s="228">
        <f t="shared" si="4"/>
        <v>17</v>
      </c>
      <c r="M55" s="228">
        <f t="shared" si="4"/>
        <v>35</v>
      </c>
      <c r="N55" s="228">
        <f t="shared" si="4"/>
        <v>23</v>
      </c>
      <c r="O55" s="228">
        <f t="shared" si="4"/>
        <v>19</v>
      </c>
      <c r="P55" s="228">
        <f t="shared" si="4"/>
        <v>15</v>
      </c>
      <c r="Q55" s="228">
        <f t="shared" si="4"/>
        <v>21</v>
      </c>
      <c r="R55" s="228">
        <f t="shared" si="4"/>
        <v>9</v>
      </c>
      <c r="S55" s="228">
        <f t="shared" si="4"/>
        <v>9</v>
      </c>
      <c r="T55" s="228">
        <f t="shared" si="4"/>
        <v>10</v>
      </c>
      <c r="U55" s="228">
        <f t="shared" si="4"/>
        <v>8</v>
      </c>
      <c r="V55" s="228">
        <f t="shared" si="4"/>
        <v>4</v>
      </c>
      <c r="W55" s="228">
        <f t="shared" si="4"/>
        <v>7</v>
      </c>
      <c r="X55" s="228">
        <f t="shared" si="4"/>
        <v>4</v>
      </c>
      <c r="Y55" s="228">
        <f t="shared" si="4"/>
        <v>5</v>
      </c>
      <c r="Z55" s="228">
        <f t="shared" si="4"/>
        <v>35</v>
      </c>
      <c r="AA55" s="228">
        <f t="shared" si="4"/>
        <v>19</v>
      </c>
      <c r="AB55" s="228">
        <f t="shared" si="4"/>
        <v>16</v>
      </c>
      <c r="AC55" s="228">
        <f t="shared" si="4"/>
        <v>15</v>
      </c>
      <c r="AD55" s="228">
        <f t="shared" si="4"/>
        <v>13</v>
      </c>
      <c r="AE55" s="228">
        <f t="shared" si="4"/>
        <v>3</v>
      </c>
      <c r="AF55" s="228">
        <f t="shared" si="4"/>
        <v>1</v>
      </c>
      <c r="AG55" s="228">
        <f t="shared" si="4"/>
        <v>23</v>
      </c>
      <c r="AH55" s="228">
        <f t="shared" si="4"/>
        <v>45</v>
      </c>
    </row>
    <row r="56" spans="1:34" ht="34.5" customHeight="1">
      <c r="A56" s="251" t="s">
        <v>1622</v>
      </c>
      <c r="B56" s="228"/>
      <c r="C56" s="273"/>
      <c r="D56" s="274">
        <f t="shared" ref="D56:AH56" si="5">D55/50</f>
        <v>0.32457142857142868</v>
      </c>
      <c r="E56" s="274">
        <f t="shared" si="5"/>
        <v>0.8</v>
      </c>
      <c r="F56" s="274">
        <f t="shared" si="5"/>
        <v>0.14000000000000001</v>
      </c>
      <c r="G56" s="274">
        <f t="shared" si="5"/>
        <v>0.94</v>
      </c>
      <c r="H56" s="274">
        <f t="shared" si="5"/>
        <v>0.86</v>
      </c>
      <c r="I56" s="274">
        <f t="shared" si="5"/>
        <v>0.54</v>
      </c>
      <c r="J56" s="274">
        <f t="shared" si="5"/>
        <v>0.76</v>
      </c>
      <c r="K56" s="274">
        <f t="shared" si="5"/>
        <v>0.2</v>
      </c>
      <c r="L56" s="274">
        <f t="shared" si="5"/>
        <v>0.34</v>
      </c>
      <c r="M56" s="274">
        <f t="shared" si="5"/>
        <v>0.7</v>
      </c>
      <c r="N56" s="274">
        <f t="shared" si="5"/>
        <v>0.46</v>
      </c>
      <c r="O56" s="274">
        <f t="shared" si="5"/>
        <v>0.38</v>
      </c>
      <c r="P56" s="274">
        <f t="shared" si="5"/>
        <v>0.3</v>
      </c>
      <c r="Q56" s="274">
        <f t="shared" si="5"/>
        <v>0.42</v>
      </c>
      <c r="R56" s="274">
        <f t="shared" si="5"/>
        <v>0.18</v>
      </c>
      <c r="S56" s="274">
        <f t="shared" si="5"/>
        <v>0.18</v>
      </c>
      <c r="T56" s="274">
        <f t="shared" si="5"/>
        <v>0.2</v>
      </c>
      <c r="U56" s="274">
        <f t="shared" si="5"/>
        <v>0.16</v>
      </c>
      <c r="V56" s="274">
        <f t="shared" si="5"/>
        <v>0.08</v>
      </c>
      <c r="W56" s="274">
        <f t="shared" si="5"/>
        <v>0.14000000000000001</v>
      </c>
      <c r="X56" s="274">
        <f t="shared" si="5"/>
        <v>0.08</v>
      </c>
      <c r="Y56" s="274">
        <f t="shared" si="5"/>
        <v>0.1</v>
      </c>
      <c r="Z56" s="274">
        <f t="shared" si="5"/>
        <v>0.7</v>
      </c>
      <c r="AA56" s="274">
        <f t="shared" si="5"/>
        <v>0.38</v>
      </c>
      <c r="AB56" s="274">
        <f t="shared" si="5"/>
        <v>0.32</v>
      </c>
      <c r="AC56" s="274">
        <f t="shared" si="5"/>
        <v>0.3</v>
      </c>
      <c r="AD56" s="274">
        <f t="shared" si="5"/>
        <v>0.26</v>
      </c>
      <c r="AE56" s="274">
        <f t="shared" si="5"/>
        <v>0.06</v>
      </c>
      <c r="AF56" s="274">
        <f t="shared" si="5"/>
        <v>0.02</v>
      </c>
      <c r="AG56" s="274">
        <f t="shared" si="5"/>
        <v>0.46</v>
      </c>
      <c r="AH56" s="274">
        <f t="shared" si="5"/>
        <v>0.9</v>
      </c>
    </row>
  </sheetData>
  <sortState xmlns:xlrd2="http://schemas.microsoft.com/office/spreadsheetml/2017/richdata2" ref="A4:AH53">
    <sortCondition ref="B4:B53"/>
  </sortState>
  <mergeCells count="6">
    <mergeCell ref="G1:M1"/>
    <mergeCell ref="N1:S1"/>
    <mergeCell ref="T1:Y1"/>
    <mergeCell ref="AA1:AD1"/>
    <mergeCell ref="B2:B3"/>
    <mergeCell ref="D2:D3"/>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Q203"/>
  <sheetViews>
    <sheetView workbookViewId="0">
      <pane xSplit="2" ySplit="3" topLeftCell="C4" activePane="bottomRight" state="frozen"/>
      <selection pane="topRight" activeCell="C1" sqref="C1"/>
      <selection pane="bottomLeft" activeCell="A4" sqref="A4"/>
      <selection pane="bottomRight" activeCell="G7" sqref="G7"/>
    </sheetView>
  </sheetViews>
  <sheetFormatPr baseColWidth="10" defaultColWidth="12.6640625" defaultRowHeight="15" customHeight="1"/>
  <cols>
    <col min="1" max="61" width="10.33203125" customWidth="1"/>
  </cols>
  <sheetData>
    <row r="1" spans="1:43" ht="41.25" customHeight="1">
      <c r="A1" s="277"/>
      <c r="B1" s="278" t="s">
        <v>7</v>
      </c>
      <c r="C1" s="643" t="s">
        <v>1625</v>
      </c>
      <c r="D1" s="645" t="s">
        <v>1626</v>
      </c>
      <c r="E1" s="279" t="s">
        <v>9</v>
      </c>
      <c r="F1" s="279" t="s">
        <v>10</v>
      </c>
      <c r="G1" s="646" t="s">
        <v>11</v>
      </c>
      <c r="H1" s="593"/>
      <c r="I1" s="593"/>
      <c r="J1" s="593"/>
      <c r="K1" s="593"/>
      <c r="L1" s="593"/>
      <c r="M1" s="594"/>
      <c r="N1" s="646" t="s">
        <v>12</v>
      </c>
      <c r="O1" s="593"/>
      <c r="P1" s="593"/>
      <c r="Q1" s="593"/>
      <c r="R1" s="593"/>
      <c r="S1" s="594"/>
      <c r="T1" s="646" t="s">
        <v>13</v>
      </c>
      <c r="U1" s="593"/>
      <c r="V1" s="593"/>
      <c r="W1" s="593"/>
      <c r="X1" s="593"/>
      <c r="Y1" s="594"/>
      <c r="Z1" s="642" t="s">
        <v>16</v>
      </c>
      <c r="AA1" s="593"/>
      <c r="AB1" s="594"/>
      <c r="AC1" s="280" t="s">
        <v>1424</v>
      </c>
      <c r="AD1" s="647" t="s">
        <v>22</v>
      </c>
      <c r="AE1" s="593"/>
      <c r="AF1" s="594"/>
      <c r="AG1" s="279" t="s">
        <v>1359</v>
      </c>
      <c r="AH1" s="279" t="s">
        <v>1355</v>
      </c>
      <c r="AI1" s="279" t="s">
        <v>19</v>
      </c>
      <c r="AJ1" s="641" t="s">
        <v>20</v>
      </c>
      <c r="AK1" s="594"/>
      <c r="AL1" s="279" t="s">
        <v>8</v>
      </c>
      <c r="AM1" s="279" t="s">
        <v>23</v>
      </c>
      <c r="AN1" s="642" t="s">
        <v>1397</v>
      </c>
      <c r="AO1" s="593"/>
      <c r="AP1" s="594"/>
      <c r="AQ1" s="281" t="s">
        <v>1425</v>
      </c>
    </row>
    <row r="2" spans="1:43" ht="41.25" customHeight="1">
      <c r="A2" s="277"/>
      <c r="B2" s="283" t="s">
        <v>25</v>
      </c>
      <c r="C2" s="644"/>
      <c r="D2" s="644"/>
      <c r="E2" s="279" t="s">
        <v>9</v>
      </c>
      <c r="F2" s="279" t="s">
        <v>10</v>
      </c>
      <c r="G2" s="279" t="s">
        <v>26</v>
      </c>
      <c r="H2" s="279" t="s">
        <v>27</v>
      </c>
      <c r="I2" s="279" t="s">
        <v>28</v>
      </c>
      <c r="J2" s="279" t="s">
        <v>29</v>
      </c>
      <c r="K2" s="279" t="s">
        <v>30</v>
      </c>
      <c r="L2" s="279" t="s">
        <v>31</v>
      </c>
      <c r="M2" s="279" t="s">
        <v>32</v>
      </c>
      <c r="N2" s="279" t="s">
        <v>33</v>
      </c>
      <c r="O2" s="279" t="s">
        <v>34</v>
      </c>
      <c r="P2" s="279" t="s">
        <v>35</v>
      </c>
      <c r="Q2" s="279" t="s">
        <v>36</v>
      </c>
      <c r="R2" s="279" t="s">
        <v>37</v>
      </c>
      <c r="S2" s="279" t="s">
        <v>38</v>
      </c>
      <c r="T2" s="279" t="s">
        <v>39</v>
      </c>
      <c r="U2" s="279" t="s">
        <v>40</v>
      </c>
      <c r="V2" s="279" t="s">
        <v>41</v>
      </c>
      <c r="W2" s="279" t="s">
        <v>42</v>
      </c>
      <c r="X2" s="279" t="s">
        <v>43</v>
      </c>
      <c r="Y2" s="279" t="s">
        <v>44</v>
      </c>
      <c r="Z2" s="279" t="s">
        <v>45</v>
      </c>
      <c r="AA2" s="280" t="s">
        <v>46</v>
      </c>
      <c r="AB2" s="280" t="s">
        <v>47</v>
      </c>
      <c r="AC2" s="279" t="s">
        <v>1424</v>
      </c>
      <c r="AD2" s="279" t="s">
        <v>1426</v>
      </c>
      <c r="AE2" s="279" t="s">
        <v>53</v>
      </c>
      <c r="AF2" s="279" t="s">
        <v>54</v>
      </c>
      <c r="AG2" s="279" t="s">
        <v>1359</v>
      </c>
      <c r="AH2" s="279" t="s">
        <v>1355</v>
      </c>
      <c r="AI2" s="279" t="s">
        <v>19</v>
      </c>
      <c r="AJ2" s="279" t="s">
        <v>50</v>
      </c>
      <c r="AK2" s="279" t="s">
        <v>51</v>
      </c>
      <c r="AL2" s="279" t="s">
        <v>8</v>
      </c>
      <c r="AM2" s="279" t="s">
        <v>55</v>
      </c>
      <c r="AN2" s="279" t="s">
        <v>56</v>
      </c>
      <c r="AO2" s="279" t="s">
        <v>57</v>
      </c>
      <c r="AP2" s="284" t="s">
        <v>58</v>
      </c>
      <c r="AQ2" s="281" t="s">
        <v>1425</v>
      </c>
    </row>
    <row r="3" spans="1:43" ht="41.25" customHeight="1">
      <c r="A3" s="285"/>
      <c r="B3" s="286" t="s">
        <v>59</v>
      </c>
      <c r="C3" s="596"/>
      <c r="D3" s="596"/>
      <c r="E3" s="287" t="s">
        <v>68</v>
      </c>
      <c r="F3" s="287" t="s">
        <v>68</v>
      </c>
      <c r="G3" s="287" t="s">
        <v>68</v>
      </c>
      <c r="H3" s="287" t="s">
        <v>68</v>
      </c>
      <c r="I3" s="287" t="s">
        <v>68</v>
      </c>
      <c r="J3" s="287" t="s">
        <v>68</v>
      </c>
      <c r="K3" s="287" t="s">
        <v>68</v>
      </c>
      <c r="L3" s="287" t="s">
        <v>68</v>
      </c>
      <c r="M3" s="287" t="s">
        <v>68</v>
      </c>
      <c r="N3" s="287" t="s">
        <v>68</v>
      </c>
      <c r="O3" s="287" t="s">
        <v>68</v>
      </c>
      <c r="P3" s="287" t="s">
        <v>68</v>
      </c>
      <c r="Q3" s="287" t="s">
        <v>68</v>
      </c>
      <c r="R3" s="287" t="s">
        <v>68</v>
      </c>
      <c r="S3" s="287" t="s">
        <v>68</v>
      </c>
      <c r="T3" s="287" t="s">
        <v>68</v>
      </c>
      <c r="U3" s="287" t="s">
        <v>68</v>
      </c>
      <c r="V3" s="287" t="s">
        <v>68</v>
      </c>
      <c r="W3" s="287" t="s">
        <v>68</v>
      </c>
      <c r="X3" s="287" t="s">
        <v>68</v>
      </c>
      <c r="Y3" s="287" t="s">
        <v>68</v>
      </c>
      <c r="Z3" s="287" t="s">
        <v>68</v>
      </c>
      <c r="AA3" s="287"/>
      <c r="AB3" s="287"/>
      <c r="AC3" s="287" t="s">
        <v>68</v>
      </c>
      <c r="AD3" s="287" t="s">
        <v>68</v>
      </c>
      <c r="AE3" s="287" t="s">
        <v>68</v>
      </c>
      <c r="AF3" s="287" t="s">
        <v>68</v>
      </c>
      <c r="AG3" s="287" t="s">
        <v>68</v>
      </c>
      <c r="AH3" s="287" t="s">
        <v>68</v>
      </c>
      <c r="AI3" s="287" t="s">
        <v>68</v>
      </c>
      <c r="AJ3" s="287" t="s">
        <v>68</v>
      </c>
      <c r="AK3" s="287" t="s">
        <v>68</v>
      </c>
      <c r="AL3" s="287" t="s">
        <v>68</v>
      </c>
      <c r="AM3" s="287" t="s">
        <v>68</v>
      </c>
      <c r="AN3" s="287" t="s">
        <v>68</v>
      </c>
      <c r="AO3" s="287" t="s">
        <v>68</v>
      </c>
      <c r="AP3" s="287" t="s">
        <v>68</v>
      </c>
      <c r="AQ3" s="287" t="s">
        <v>68</v>
      </c>
    </row>
    <row r="4" spans="1:43" ht="41.25" customHeight="1">
      <c r="A4" s="285">
        <v>2025</v>
      </c>
      <c r="B4" s="288" t="s">
        <v>70</v>
      </c>
      <c r="C4" s="153">
        <f t="shared" ref="C4:C35" si="0">(E4+F4+(G4+H4+I4+J4+K4+L4+M4)/7+(N4+O4+P4+Q4+R4+S4)/6+(T4+U4+V4+W4+X4+Y4)/6+(Z4+AA4+AB4)/3+AC4+(AD4+AE4+AF4)/3+AG4+AH4+AI4+(AJ4+AK4)/2+AL4+(AM4)+(AN4+AO4+AP4)/3+AQ4)/16</f>
        <v>0.45238095238095238</v>
      </c>
      <c r="D4" s="153">
        <f t="shared" ref="D4:D35" si="1">SUM(E4:AQ4)/39</f>
        <v>0.41025641025641024</v>
      </c>
      <c r="E4" s="289">
        <f>Alabama!L5</f>
        <v>0</v>
      </c>
      <c r="F4" s="289">
        <f>Alabama!V5</f>
        <v>1</v>
      </c>
      <c r="G4" s="289">
        <f>Alabama!AA5</f>
        <v>1</v>
      </c>
      <c r="H4" s="289">
        <f>Alabama!AF5</f>
        <v>0</v>
      </c>
      <c r="I4" s="289">
        <f>Alabama!AK5</f>
        <v>0</v>
      </c>
      <c r="J4" s="289">
        <f>Alabama!AP5</f>
        <v>1</v>
      </c>
      <c r="K4" s="289">
        <f>Alabama!AU5</f>
        <v>1</v>
      </c>
      <c r="L4" s="289">
        <f>Alabama!AZ5</f>
        <v>1</v>
      </c>
      <c r="M4" s="289">
        <f>Alabama!BE5</f>
        <v>0</v>
      </c>
      <c r="N4" s="289">
        <f>Alabama!BO5</f>
        <v>1</v>
      </c>
      <c r="O4" s="289">
        <f>Alabama!BT5</f>
        <v>0</v>
      </c>
      <c r="P4" s="289">
        <f>Alabama!BY5</f>
        <v>0</v>
      </c>
      <c r="Q4" s="289">
        <f>Alabama!CD5</f>
        <v>1</v>
      </c>
      <c r="R4" s="289">
        <f>Alabama!CI5</f>
        <v>1</v>
      </c>
      <c r="S4" s="289">
        <f>Alabama!CN5</f>
        <v>1</v>
      </c>
      <c r="T4" s="289">
        <f>Alabama!CS5</f>
        <v>0</v>
      </c>
      <c r="U4" s="289">
        <f>Alabama!CX5</f>
        <v>0</v>
      </c>
      <c r="V4" s="289">
        <f>Alabama!DC5</f>
        <v>0</v>
      </c>
      <c r="W4" s="289">
        <f>Alabama!DH5</f>
        <v>0</v>
      </c>
      <c r="X4" s="289">
        <f>Alabama!DM5</f>
        <v>0</v>
      </c>
      <c r="Y4" s="289">
        <f>Alabama!DR5</f>
        <v>0</v>
      </c>
      <c r="Z4" s="289">
        <f>Alabama!EG5</f>
        <v>1</v>
      </c>
      <c r="AA4" s="289">
        <f>Alabama!EM5</f>
        <v>1</v>
      </c>
      <c r="AB4" s="289">
        <f>Alabama!ES5</f>
        <v>1</v>
      </c>
      <c r="AC4" s="289">
        <f>Alabama!GH5</f>
        <v>0</v>
      </c>
      <c r="AD4" s="289">
        <f>Alabama!GM5</f>
        <v>0</v>
      </c>
      <c r="AE4" s="289">
        <f>Alabama!GR5</f>
        <v>0</v>
      </c>
      <c r="AF4" s="289">
        <f>Alabama!GW5</f>
        <v>0</v>
      </c>
      <c r="AG4" s="289">
        <f>Alabama!Q5</f>
        <v>0</v>
      </c>
      <c r="AH4" s="289">
        <f>Alabama!EY5</f>
        <v>0</v>
      </c>
      <c r="AI4" s="289">
        <f>Alabama!FN5</f>
        <v>1</v>
      </c>
      <c r="AJ4" s="289">
        <f>Alabama!FS5</f>
        <v>0</v>
      </c>
      <c r="AK4" s="289">
        <f>Alabama!FX5</f>
        <v>0</v>
      </c>
      <c r="AL4" s="289">
        <f>Alabama!G5</f>
        <v>1</v>
      </c>
      <c r="AM4" s="289">
        <f>Alabama!HB5</f>
        <v>1</v>
      </c>
      <c r="AN4" s="289">
        <f>Alabama!HG5</f>
        <v>0</v>
      </c>
      <c r="AO4" s="289">
        <f>Alabama!HL5</f>
        <v>0</v>
      </c>
      <c r="AP4" s="289">
        <f>Alabama!HQ5</f>
        <v>0</v>
      </c>
      <c r="AQ4" s="289">
        <f>Alabama!GC5</f>
        <v>1</v>
      </c>
    </row>
    <row r="5" spans="1:43" ht="41.25" customHeight="1">
      <c r="A5" s="285">
        <v>2025</v>
      </c>
      <c r="B5" s="288" t="s">
        <v>71</v>
      </c>
      <c r="C5" s="153">
        <f t="shared" si="0"/>
        <v>0.3482142857142857</v>
      </c>
      <c r="D5" s="153">
        <f t="shared" si="1"/>
        <v>0.28205128205128205</v>
      </c>
      <c r="E5" s="289">
        <f>Alaska!L5</f>
        <v>1</v>
      </c>
      <c r="F5" s="289">
        <f>Alaska!V5</f>
        <v>0</v>
      </c>
      <c r="G5" s="289">
        <f>Alaska!AA5</f>
        <v>1</v>
      </c>
      <c r="H5" s="289">
        <f>Alaska!AF5</f>
        <v>1</v>
      </c>
      <c r="I5" s="289">
        <f>Alaska!AK5</f>
        <v>0</v>
      </c>
      <c r="J5" s="289">
        <f>Alaska!AP5</f>
        <v>1</v>
      </c>
      <c r="K5" s="289">
        <f>Alaska!AU5</f>
        <v>0</v>
      </c>
      <c r="L5" s="289">
        <f>Alaska!AZ5</f>
        <v>0</v>
      </c>
      <c r="M5" s="289">
        <f>Alaska!BE5</f>
        <v>1</v>
      </c>
      <c r="N5" s="289">
        <f>Alaska!BO5</f>
        <v>0</v>
      </c>
      <c r="O5" s="289">
        <f>Alaska!BT5</f>
        <v>0</v>
      </c>
      <c r="P5" s="289">
        <f>Alaska!BY5</f>
        <v>0</v>
      </c>
      <c r="Q5" s="289">
        <f>Alaska!CD5</f>
        <v>0</v>
      </c>
      <c r="R5" s="289">
        <f>Alaska!CI5</f>
        <v>0</v>
      </c>
      <c r="S5" s="289">
        <f>Alaska!CN5</f>
        <v>0</v>
      </c>
      <c r="T5" s="289">
        <f>Alaska!CS5</f>
        <v>0</v>
      </c>
      <c r="U5" s="289">
        <f>Alaska!CX5</f>
        <v>0</v>
      </c>
      <c r="V5" s="289">
        <f>Alaska!DC5</f>
        <v>0</v>
      </c>
      <c r="W5" s="289">
        <f>Alaska!DH5</f>
        <v>0</v>
      </c>
      <c r="X5" s="289">
        <f>Alaska!DM5</f>
        <v>0</v>
      </c>
      <c r="Y5" s="289">
        <f>Alaska!DR5</f>
        <v>0</v>
      </c>
      <c r="Z5" s="289">
        <f>Alaska!EG5</f>
        <v>1</v>
      </c>
      <c r="AA5" s="289">
        <f>Alaska!EM5</f>
        <v>1</v>
      </c>
      <c r="AB5" s="289">
        <f>Alaska!ES5</f>
        <v>1</v>
      </c>
      <c r="AC5" s="289">
        <f>Alaska!GH5</f>
        <v>1</v>
      </c>
      <c r="AD5" s="289">
        <f>Alaska!GM5</f>
        <v>0</v>
      </c>
      <c r="AE5" s="289">
        <f>Alaska!GR5</f>
        <v>0</v>
      </c>
      <c r="AF5" s="289">
        <f>Alaska!GW5</f>
        <v>0</v>
      </c>
      <c r="AG5" s="289">
        <f>Alaska!Q5</f>
        <v>0</v>
      </c>
      <c r="AH5" s="289">
        <f>Alaska!EY5</f>
        <v>0</v>
      </c>
      <c r="AI5" s="289">
        <f>Alaska!FN5</f>
        <v>1</v>
      </c>
      <c r="AJ5" s="289">
        <f>Alaska!FS5</f>
        <v>0</v>
      </c>
      <c r="AK5" s="289">
        <f>Alaska!FX5</f>
        <v>0</v>
      </c>
      <c r="AL5" s="289">
        <f>Alaska!G5</f>
        <v>0</v>
      </c>
      <c r="AM5" s="289">
        <f>Alaska!HB5</f>
        <v>1</v>
      </c>
      <c r="AN5" s="289">
        <f>Alaska!HG5</f>
        <v>0</v>
      </c>
      <c r="AO5" s="289">
        <f>Alaska!HL5</f>
        <v>0</v>
      </c>
      <c r="AP5" s="289">
        <f>Alaska!HQ5</f>
        <v>0</v>
      </c>
      <c r="AQ5" s="289">
        <f>Alaska!GC5</f>
        <v>0</v>
      </c>
    </row>
    <row r="6" spans="1:43" ht="41.25" customHeight="1">
      <c r="A6" s="285">
        <v>2025</v>
      </c>
      <c r="B6" s="288" t="s">
        <v>72</v>
      </c>
      <c r="C6" s="153">
        <f t="shared" si="0"/>
        <v>0.4732142857142857</v>
      </c>
      <c r="D6" s="153">
        <f t="shared" si="1"/>
        <v>0.35897435897435898</v>
      </c>
      <c r="E6" s="289">
        <f>Arizona!L5</f>
        <v>1</v>
      </c>
      <c r="F6" s="289">
        <f>Arizona!V5</f>
        <v>0</v>
      </c>
      <c r="G6" s="289">
        <f>Arizona!AA5</f>
        <v>1</v>
      </c>
      <c r="H6" s="289">
        <f>Arizona!AF5</f>
        <v>1</v>
      </c>
      <c r="I6" s="289">
        <f>Arizona!AK5</f>
        <v>1</v>
      </c>
      <c r="J6" s="289">
        <f>Arizona!AP5</f>
        <v>0</v>
      </c>
      <c r="K6" s="289">
        <f>Arizona!AU5</f>
        <v>0</v>
      </c>
      <c r="L6" s="289">
        <f>Arizona!AZ5</f>
        <v>0</v>
      </c>
      <c r="M6" s="289">
        <f>Arizona!BE5</f>
        <v>1</v>
      </c>
      <c r="N6" s="289">
        <f>Arizona!BO5</f>
        <v>0</v>
      </c>
      <c r="O6" s="289">
        <f>Arizona!BT5</f>
        <v>0</v>
      </c>
      <c r="P6" s="289">
        <f>Arizona!BY5</f>
        <v>0</v>
      </c>
      <c r="Q6" s="289">
        <f>Arizona!CD5</f>
        <v>0</v>
      </c>
      <c r="R6" s="289">
        <f>Arizona!CI5</f>
        <v>0</v>
      </c>
      <c r="S6" s="289">
        <f>Arizona!CN5</f>
        <v>0</v>
      </c>
      <c r="T6" s="289">
        <f>Arizona!CS5</f>
        <v>0</v>
      </c>
      <c r="U6" s="289">
        <f>Arizona!CX5</f>
        <v>0</v>
      </c>
      <c r="V6" s="289">
        <f>Arizona!DC5</f>
        <v>0</v>
      </c>
      <c r="W6" s="289">
        <f>Arizona!DH5</f>
        <v>0</v>
      </c>
      <c r="X6" s="289">
        <f>Arizona!DM5</f>
        <v>0</v>
      </c>
      <c r="Y6" s="289">
        <f>Arizona!DR5</f>
        <v>0</v>
      </c>
      <c r="Z6" s="289">
        <f>Arizona!EG5</f>
        <v>1</v>
      </c>
      <c r="AA6" s="289">
        <f>Arizona!EM5</f>
        <v>1</v>
      </c>
      <c r="AB6" s="289">
        <f>Arizona!ES5</f>
        <v>1</v>
      </c>
      <c r="AC6" s="289">
        <f>Arizona!GH5</f>
        <v>0</v>
      </c>
      <c r="AD6" s="289">
        <f>Arizona!GM5</f>
        <v>0</v>
      </c>
      <c r="AE6" s="289">
        <f>Arizona!GR5</f>
        <v>0</v>
      </c>
      <c r="AF6" s="289">
        <f>Arizona!GW5</f>
        <v>0</v>
      </c>
      <c r="AG6" s="289">
        <f>Arizona!Q5</f>
        <v>0</v>
      </c>
      <c r="AH6" s="289">
        <f>Arizona!EY5</f>
        <v>0</v>
      </c>
      <c r="AI6" s="289">
        <f>Arizona!FN5</f>
        <v>1</v>
      </c>
      <c r="AJ6" s="289">
        <f>Arizona!FS5</f>
        <v>1</v>
      </c>
      <c r="AK6" s="289">
        <f>Arizona!FX5</f>
        <v>1</v>
      </c>
      <c r="AL6" s="289">
        <f>Arizona!G5</f>
        <v>1</v>
      </c>
      <c r="AM6" s="289">
        <f>Arizona!HB5</f>
        <v>1</v>
      </c>
      <c r="AN6" s="289">
        <f>Arizona!HG5</f>
        <v>0</v>
      </c>
      <c r="AO6" s="289">
        <f>Arizona!HL5</f>
        <v>0</v>
      </c>
      <c r="AP6" s="289">
        <f>Arizona!HQ5</f>
        <v>0</v>
      </c>
      <c r="AQ6" s="289">
        <f>Arizona!GC5</f>
        <v>1</v>
      </c>
    </row>
    <row r="7" spans="1:43" ht="41.25" customHeight="1">
      <c r="A7" s="285">
        <v>2025</v>
      </c>
      <c r="B7" s="290" t="s">
        <v>73</v>
      </c>
      <c r="C7" s="153">
        <f t="shared" si="0"/>
        <v>0.65625</v>
      </c>
      <c r="D7" s="153">
        <f t="shared" si="1"/>
        <v>0.74358974358974361</v>
      </c>
      <c r="E7" s="289">
        <f>Arkansas!L5</f>
        <v>1</v>
      </c>
      <c r="F7" s="289">
        <f>Arkansas!V5</f>
        <v>1</v>
      </c>
      <c r="G7" s="289">
        <f>Arkansas!AA5</f>
        <v>1</v>
      </c>
      <c r="H7" s="289">
        <f>Arkansas!AF5</f>
        <v>1</v>
      </c>
      <c r="I7" s="289">
        <f>Arkansas!AK5</f>
        <v>1</v>
      </c>
      <c r="J7" s="289">
        <f>Arkansas!AP5</f>
        <v>1</v>
      </c>
      <c r="K7" s="289">
        <f>Arkansas!AU5</f>
        <v>1</v>
      </c>
      <c r="L7" s="289">
        <f>Arkansas!AZ5</f>
        <v>1</v>
      </c>
      <c r="M7" s="289">
        <f>Arkansas!BE5</f>
        <v>1</v>
      </c>
      <c r="N7" s="289">
        <f>Arkansas!BO5</f>
        <v>1</v>
      </c>
      <c r="O7" s="289">
        <f>Arkansas!BT5</f>
        <v>1</v>
      </c>
      <c r="P7" s="289">
        <f>Arkansas!BY5</f>
        <v>1</v>
      </c>
      <c r="Q7" s="289">
        <f>Arkansas!CD5</f>
        <v>1</v>
      </c>
      <c r="R7" s="289">
        <f>Arkansas!CI5</f>
        <v>1</v>
      </c>
      <c r="S7" s="289">
        <f>Arkansas!CN5</f>
        <v>1</v>
      </c>
      <c r="T7" s="289">
        <f>Arkansas!CS5</f>
        <v>1</v>
      </c>
      <c r="U7" s="289">
        <f>Arkansas!CX5</f>
        <v>1</v>
      </c>
      <c r="V7" s="289">
        <f>Arkansas!DC5</f>
        <v>1</v>
      </c>
      <c r="W7" s="289">
        <f>Arkansas!DH5</f>
        <v>1</v>
      </c>
      <c r="X7" s="289">
        <f>Arkansas!DM5</f>
        <v>1</v>
      </c>
      <c r="Y7" s="289">
        <f>Arkansas!DR5</f>
        <v>1</v>
      </c>
      <c r="Z7" s="289">
        <f>Arkansas!EG5</f>
        <v>1</v>
      </c>
      <c r="AA7" s="289">
        <f>Arkansas!EM5</f>
        <v>1</v>
      </c>
      <c r="AB7" s="289">
        <f>Arkansas!ES5</f>
        <v>1</v>
      </c>
      <c r="AC7" s="289">
        <f>Arkansas!GH5</f>
        <v>0</v>
      </c>
      <c r="AD7" s="289">
        <f>Arkansas!GM5</f>
        <v>0</v>
      </c>
      <c r="AE7" s="289">
        <f>Arkansas!GR5</f>
        <v>0</v>
      </c>
      <c r="AF7" s="289">
        <f>Arkansas!GW5</f>
        <v>0</v>
      </c>
      <c r="AG7" s="289">
        <f>Arkansas!Q5</f>
        <v>0</v>
      </c>
      <c r="AH7" s="289">
        <f>Arkansas!EY5</f>
        <v>0</v>
      </c>
      <c r="AI7" s="289">
        <f>Arkansas!FN5</f>
        <v>1</v>
      </c>
      <c r="AJ7" s="289">
        <f>Arkansas!FS5</f>
        <v>1</v>
      </c>
      <c r="AK7" s="289">
        <f>Arkansas!FX5</f>
        <v>0</v>
      </c>
      <c r="AL7" s="289">
        <f>Arkansas!G5</f>
        <v>1</v>
      </c>
      <c r="AM7" s="289">
        <f>Arkansas!HB5</f>
        <v>1</v>
      </c>
      <c r="AN7" s="289">
        <f>Arkansas!HG5</f>
        <v>0</v>
      </c>
      <c r="AO7" s="289">
        <f>Arkansas!HL5</f>
        <v>0</v>
      </c>
      <c r="AP7" s="289">
        <f>Arkansas!HQ5</f>
        <v>0</v>
      </c>
      <c r="AQ7" s="289">
        <f>Arkansas!GC5</f>
        <v>1</v>
      </c>
    </row>
    <row r="8" spans="1:43" ht="41.25" customHeight="1">
      <c r="A8" s="285">
        <v>2025</v>
      </c>
      <c r="B8" s="288" t="s">
        <v>74</v>
      </c>
      <c r="C8" s="153">
        <f t="shared" si="0"/>
        <v>0.27678571428571425</v>
      </c>
      <c r="D8" s="153">
        <f t="shared" si="1"/>
        <v>0.24358974358974358</v>
      </c>
      <c r="E8" s="289">
        <f>California!L5</f>
        <v>1</v>
      </c>
      <c r="F8" s="289">
        <f>California!V5</f>
        <v>0</v>
      </c>
      <c r="G8" s="289">
        <f>California!AA5</f>
        <v>1</v>
      </c>
      <c r="H8" s="289">
        <f>California!AF5</f>
        <v>1</v>
      </c>
      <c r="I8" s="289">
        <f>California!AK5</f>
        <v>0</v>
      </c>
      <c r="J8" s="289">
        <f>California!AP5</f>
        <v>1</v>
      </c>
      <c r="K8" s="289">
        <f>California!AU5</f>
        <v>0</v>
      </c>
      <c r="L8" s="289">
        <f>California!AZ5</f>
        <v>0</v>
      </c>
      <c r="M8" s="289">
        <f>California!BE5</f>
        <v>0</v>
      </c>
      <c r="N8" s="289">
        <f>California!BO5</f>
        <v>0</v>
      </c>
      <c r="O8" s="289">
        <f>California!BT5</f>
        <v>0</v>
      </c>
      <c r="P8" s="289">
        <f>California!BY5</f>
        <v>0</v>
      </c>
      <c r="Q8" s="289">
        <f>California!CD5</f>
        <v>0</v>
      </c>
      <c r="R8" s="289">
        <f>California!CI5</f>
        <v>0</v>
      </c>
      <c r="S8" s="289">
        <f>California!CN5</f>
        <v>0</v>
      </c>
      <c r="T8" s="289">
        <f>California!CS5</f>
        <v>1</v>
      </c>
      <c r="U8" s="289">
        <f>California!CX5</f>
        <v>0</v>
      </c>
      <c r="V8" s="289">
        <f>California!DC5</f>
        <v>0</v>
      </c>
      <c r="W8" s="289">
        <f>California!DH5</f>
        <v>0</v>
      </c>
      <c r="X8" s="289">
        <f>California!DM5</f>
        <v>0</v>
      </c>
      <c r="Y8" s="289">
        <f>California!DR5</f>
        <v>0</v>
      </c>
      <c r="Z8" s="289">
        <f>(California!EG5+California!EH5)/2</f>
        <v>0.5</v>
      </c>
      <c r="AA8" s="289">
        <f>California!EM5</f>
        <v>0</v>
      </c>
      <c r="AB8" s="289">
        <f>California!ES5</f>
        <v>0</v>
      </c>
      <c r="AC8" s="289">
        <f>California!GH5</f>
        <v>1</v>
      </c>
      <c r="AD8" s="289">
        <f>California!GM5</f>
        <v>0</v>
      </c>
      <c r="AE8" s="289">
        <f>California!GR5</f>
        <v>1</v>
      </c>
      <c r="AF8" s="289">
        <f>California!GW5</f>
        <v>0</v>
      </c>
      <c r="AG8" s="289">
        <f>California!Q5</f>
        <v>0</v>
      </c>
      <c r="AH8" s="289">
        <f>California!EY5</f>
        <v>0</v>
      </c>
      <c r="AI8" s="289">
        <f>California!FN5</f>
        <v>1</v>
      </c>
      <c r="AJ8" s="289">
        <f>California!FS5</f>
        <v>0</v>
      </c>
      <c r="AK8" s="289">
        <f>California!FX5</f>
        <v>0</v>
      </c>
      <c r="AL8" s="289">
        <f>California!G5</f>
        <v>0</v>
      </c>
      <c r="AM8" s="289">
        <f>California!HB5</f>
        <v>0</v>
      </c>
      <c r="AN8" s="289">
        <f>California!HG5</f>
        <v>1</v>
      </c>
      <c r="AO8" s="289">
        <f>California!HL5</f>
        <v>0</v>
      </c>
      <c r="AP8" s="289">
        <f>California!HQ5</f>
        <v>0</v>
      </c>
      <c r="AQ8" s="289">
        <f>California!GC5</f>
        <v>0</v>
      </c>
    </row>
    <row r="9" spans="1:43" ht="41.25" customHeight="1">
      <c r="A9" s="285">
        <v>2025</v>
      </c>
      <c r="B9" s="288" t="s">
        <v>75</v>
      </c>
      <c r="C9" s="153">
        <f t="shared" si="0"/>
        <v>0.34375</v>
      </c>
      <c r="D9" s="153">
        <f t="shared" si="1"/>
        <v>0.35897435897435898</v>
      </c>
      <c r="E9" s="289">
        <f>Colorado!L5</f>
        <v>1</v>
      </c>
      <c r="F9" s="289">
        <f>Colorado!V5</f>
        <v>0</v>
      </c>
      <c r="G9" s="289">
        <f>Colorado!AA5</f>
        <v>0</v>
      </c>
      <c r="H9" s="289">
        <f>Colorado!AF5</f>
        <v>0</v>
      </c>
      <c r="I9" s="289">
        <f>Colorado!AK5</f>
        <v>0</v>
      </c>
      <c r="J9" s="289">
        <f>Colorado!AP5</f>
        <v>0</v>
      </c>
      <c r="K9" s="289">
        <f>Colorado!AU5</f>
        <v>0</v>
      </c>
      <c r="L9" s="289">
        <f>Colorado!AZ5</f>
        <v>0</v>
      </c>
      <c r="M9" s="289">
        <f>Colorado!BE5</f>
        <v>0</v>
      </c>
      <c r="N9" s="289">
        <f>Colorado!BO5</f>
        <v>1</v>
      </c>
      <c r="O9" s="289">
        <f>Colorado!BT5</f>
        <v>1</v>
      </c>
      <c r="P9" s="289">
        <f>Colorado!BY5</f>
        <v>1</v>
      </c>
      <c r="Q9" s="289">
        <f>Colorado!CD5</f>
        <v>1</v>
      </c>
      <c r="R9" s="289">
        <f>Colorado!CI5</f>
        <v>1</v>
      </c>
      <c r="S9" s="289">
        <f>Colorado!CN5</f>
        <v>0</v>
      </c>
      <c r="T9" s="289">
        <f>Colorado!CS5</f>
        <v>1</v>
      </c>
      <c r="U9" s="289">
        <f>Colorado!CX5</f>
        <v>1</v>
      </c>
      <c r="V9" s="289">
        <f>Colorado!DC5</f>
        <v>0</v>
      </c>
      <c r="W9" s="289">
        <f>Colorado!DH5</f>
        <v>1</v>
      </c>
      <c r="X9" s="289">
        <f>Colorado!DM5</f>
        <v>0</v>
      </c>
      <c r="Y9" s="289">
        <f>Colorado!DR5</f>
        <v>0</v>
      </c>
      <c r="Z9" s="289">
        <f>(Colorado!EG5+Colorado!EH5)/2</f>
        <v>0</v>
      </c>
      <c r="AA9" s="289">
        <f>Colorado!EM5</f>
        <v>1</v>
      </c>
      <c r="AB9" s="289">
        <f>Colorado!ES5</f>
        <v>1</v>
      </c>
      <c r="AC9" s="289">
        <f>Colorado!GH5</f>
        <v>0</v>
      </c>
      <c r="AD9" s="289">
        <f>Colorado!GM5</f>
        <v>0</v>
      </c>
      <c r="AE9" s="289">
        <f>Colorado!GR5</f>
        <v>0</v>
      </c>
      <c r="AF9" s="289">
        <f>Colorado!GW5</f>
        <v>0</v>
      </c>
      <c r="AG9" s="289">
        <f>Colorado!Q5</f>
        <v>0</v>
      </c>
      <c r="AH9" s="289">
        <f>Colorado!EY5</f>
        <v>0</v>
      </c>
      <c r="AI9" s="289">
        <f>Colorado!FN5</f>
        <v>1</v>
      </c>
      <c r="AJ9" s="289">
        <f>Colorado!FS5</f>
        <v>0</v>
      </c>
      <c r="AK9" s="289">
        <f>Colorado!FX5</f>
        <v>1</v>
      </c>
      <c r="AL9" s="289">
        <f>Colorado!G5</f>
        <v>0</v>
      </c>
      <c r="AM9" s="289">
        <f>Colorado!HB5</f>
        <v>1</v>
      </c>
      <c r="AN9" s="289">
        <f>Colorado!HG5</f>
        <v>0</v>
      </c>
      <c r="AO9" s="289">
        <f>Colorado!HL5</f>
        <v>0</v>
      </c>
      <c r="AP9" s="289">
        <f>Colorado!HQ5</f>
        <v>0</v>
      </c>
      <c r="AQ9" s="289">
        <f>Colorado!GC5</f>
        <v>0</v>
      </c>
    </row>
    <row r="10" spans="1:43" ht="41.25" customHeight="1">
      <c r="A10" s="285">
        <v>2025</v>
      </c>
      <c r="B10" s="288" t="s">
        <v>76</v>
      </c>
      <c r="C10" s="153">
        <f t="shared" si="0"/>
        <v>0.4464285714285714</v>
      </c>
      <c r="D10" s="153">
        <f t="shared" si="1"/>
        <v>0.38461538461538464</v>
      </c>
      <c r="E10" s="289">
        <f>Connecticut!L5</f>
        <v>1</v>
      </c>
      <c r="F10" s="289">
        <f>Connecticut!V5</f>
        <v>0</v>
      </c>
      <c r="G10" s="289">
        <f>Connecticut!AA5</f>
        <v>1</v>
      </c>
      <c r="H10" s="289">
        <f>Connecticut!AF5</f>
        <v>0</v>
      </c>
      <c r="I10" s="289">
        <f>Connecticut!AK5</f>
        <v>0</v>
      </c>
      <c r="J10" s="289">
        <f>Connecticut!AP5</f>
        <v>0</v>
      </c>
      <c r="K10" s="289">
        <f>Connecticut!AU5</f>
        <v>0</v>
      </c>
      <c r="L10" s="289">
        <f>Connecticut!AZ5</f>
        <v>0</v>
      </c>
      <c r="M10" s="289">
        <f>Connecticut!BE5</f>
        <v>0</v>
      </c>
      <c r="N10" s="289">
        <f>Connecticut!BO5</f>
        <v>0</v>
      </c>
      <c r="O10" s="289">
        <f>Connecticut!BT5</f>
        <v>0</v>
      </c>
      <c r="P10" s="289">
        <f>Connecticut!BY5</f>
        <v>0</v>
      </c>
      <c r="Q10" s="289">
        <f>Connecticut!CD5</f>
        <v>0</v>
      </c>
      <c r="R10" s="289">
        <f>Connecticut!CI5</f>
        <v>0</v>
      </c>
      <c r="S10" s="289">
        <f>Connecticut!CN5</f>
        <v>0</v>
      </c>
      <c r="T10" s="289">
        <f>Connecticut!CS5</f>
        <v>0</v>
      </c>
      <c r="U10" s="289">
        <f>Connecticut!CX5</f>
        <v>0</v>
      </c>
      <c r="V10" s="289">
        <f>Connecticut!DC5</f>
        <v>0</v>
      </c>
      <c r="W10" s="289">
        <f>Connecticut!DH5</f>
        <v>0</v>
      </c>
      <c r="X10" s="289">
        <f>Connecticut!DM5</f>
        <v>0</v>
      </c>
      <c r="Y10" s="289">
        <f>Connecticut!DR5</f>
        <v>0</v>
      </c>
      <c r="Z10" s="289">
        <f>Connecticut!EG5</f>
        <v>1</v>
      </c>
      <c r="AA10" s="289">
        <f>Connecticut!EM5</f>
        <v>1</v>
      </c>
      <c r="AB10" s="289">
        <f>Connecticut!ES5</f>
        <v>1</v>
      </c>
      <c r="AC10" s="289">
        <f>Connecticut!GH5</f>
        <v>1</v>
      </c>
      <c r="AD10" s="289">
        <f>Connecticut!GM5</f>
        <v>1</v>
      </c>
      <c r="AE10" s="289">
        <f>Connecticut!GR5</f>
        <v>1</v>
      </c>
      <c r="AF10" s="289">
        <f>Connecticut!GW5</f>
        <v>1</v>
      </c>
      <c r="AG10" s="289">
        <f>Connecticut!Q5</f>
        <v>0</v>
      </c>
      <c r="AH10" s="289">
        <f>Connecticut!EY5</f>
        <v>0</v>
      </c>
      <c r="AI10" s="289">
        <f>Connecticut!FN5</f>
        <v>0</v>
      </c>
      <c r="AJ10" s="289">
        <f>Connecticut!FS5</f>
        <v>1</v>
      </c>
      <c r="AK10" s="289">
        <f>Connecticut!FX5</f>
        <v>1</v>
      </c>
      <c r="AL10" s="289">
        <f>Connecticut!G5</f>
        <v>1</v>
      </c>
      <c r="AM10" s="289">
        <f>Connecticut!HB5</f>
        <v>0</v>
      </c>
      <c r="AN10" s="289">
        <f>Connecticut!HG5</f>
        <v>1</v>
      </c>
      <c r="AO10" s="289">
        <f>Connecticut!HL5</f>
        <v>1</v>
      </c>
      <c r="AP10" s="289">
        <f>Connecticut!HQ5</f>
        <v>1</v>
      </c>
      <c r="AQ10" s="289">
        <f>Connecticut!GC5</f>
        <v>0</v>
      </c>
    </row>
    <row r="11" spans="1:43" ht="41.25" customHeight="1">
      <c r="A11" s="285">
        <v>2025</v>
      </c>
      <c r="B11" s="288" t="s">
        <v>77</v>
      </c>
      <c r="C11" s="153">
        <f t="shared" si="0"/>
        <v>0.49107142857142855</v>
      </c>
      <c r="D11" s="153">
        <f t="shared" si="1"/>
        <v>0.46153846153846156</v>
      </c>
      <c r="E11" s="289">
        <f>Delaware!L5</f>
        <v>1</v>
      </c>
      <c r="F11" s="289">
        <f>Delaware!V5</f>
        <v>0</v>
      </c>
      <c r="G11" s="289">
        <f>Delaware!AA5</f>
        <v>1</v>
      </c>
      <c r="H11" s="289">
        <f>Delaware!AF5</f>
        <v>1</v>
      </c>
      <c r="I11" s="289">
        <f>Delaware!AK5</f>
        <v>1</v>
      </c>
      <c r="J11" s="289">
        <f>Delaware!AP5</f>
        <v>1</v>
      </c>
      <c r="K11" s="289">
        <f>Delaware!AU5</f>
        <v>0</v>
      </c>
      <c r="L11" s="289">
        <f>Delaware!AZ5</f>
        <v>1</v>
      </c>
      <c r="M11" s="289">
        <f>Delaware!BE5</f>
        <v>1</v>
      </c>
      <c r="N11" s="289">
        <f>Delaware!BO5</f>
        <v>0</v>
      </c>
      <c r="O11" s="289">
        <f>Delaware!BT5</f>
        <v>0</v>
      </c>
      <c r="P11" s="289">
        <f>Delaware!BY5</f>
        <v>0</v>
      </c>
      <c r="Q11" s="289">
        <f>Delaware!CD5</f>
        <v>0</v>
      </c>
      <c r="R11" s="289">
        <f>Delaware!CI5</f>
        <v>0</v>
      </c>
      <c r="S11" s="289">
        <f>Delaware!CN5</f>
        <v>0</v>
      </c>
      <c r="T11" s="289">
        <f>Delaware!CS5</f>
        <v>0</v>
      </c>
      <c r="U11" s="289">
        <f>Delaware!CX5</f>
        <v>0</v>
      </c>
      <c r="V11" s="289">
        <f>Delaware!DC5</f>
        <v>0</v>
      </c>
      <c r="W11" s="289">
        <f>Delaware!DH5</f>
        <v>0</v>
      </c>
      <c r="X11" s="289">
        <f>Delaware!DM5</f>
        <v>0</v>
      </c>
      <c r="Y11" s="289">
        <f>Delaware!DR5</f>
        <v>0</v>
      </c>
      <c r="Z11" s="289">
        <f>Delaware!EG5</f>
        <v>1</v>
      </c>
      <c r="AA11" s="289">
        <f>Delaware!EM5</f>
        <v>1</v>
      </c>
      <c r="AB11" s="289">
        <f>Delaware!ES5</f>
        <v>1</v>
      </c>
      <c r="AC11" s="289">
        <f>Delaware!GH5</f>
        <v>1</v>
      </c>
      <c r="AD11" s="289">
        <f>Delaware!GM5</f>
        <v>0</v>
      </c>
      <c r="AE11" s="289">
        <f>Delaware!GR5</f>
        <v>1</v>
      </c>
      <c r="AF11" s="289">
        <f>Delaware!GW5</f>
        <v>1</v>
      </c>
      <c r="AG11" s="289">
        <f>Delaware!Q5</f>
        <v>0</v>
      </c>
      <c r="AH11" s="289">
        <f>Delaware!EY5</f>
        <v>0</v>
      </c>
      <c r="AI11" s="289">
        <f>Delaware!FN5</f>
        <v>1</v>
      </c>
      <c r="AJ11" s="289">
        <f>Delaware!FS5</f>
        <v>1</v>
      </c>
      <c r="AK11" s="289">
        <f>Delaware!FX5</f>
        <v>1</v>
      </c>
      <c r="AL11" s="289">
        <f>Delaware!G5</f>
        <v>0</v>
      </c>
      <c r="AM11" s="289">
        <f>Delaware!HB5</f>
        <v>1</v>
      </c>
      <c r="AN11" s="289">
        <f>Delaware!HG5</f>
        <v>1</v>
      </c>
      <c r="AO11" s="289">
        <f>Delaware!HL5</f>
        <v>0</v>
      </c>
      <c r="AP11" s="289">
        <f>Delaware!HQ5</f>
        <v>0</v>
      </c>
      <c r="AQ11" s="289">
        <f>Delaware!GC5</f>
        <v>0</v>
      </c>
    </row>
    <row r="12" spans="1:43" ht="41.25" customHeight="1">
      <c r="A12" s="285">
        <v>2025</v>
      </c>
      <c r="B12" s="288" t="s">
        <v>78</v>
      </c>
      <c r="C12" s="153">
        <f t="shared" si="0"/>
        <v>0.78273809523809523</v>
      </c>
      <c r="D12" s="153">
        <f t="shared" si="1"/>
        <v>0.82051282051282048</v>
      </c>
      <c r="E12" s="289">
        <f>Florida!L5</f>
        <v>1</v>
      </c>
      <c r="F12" s="289">
        <f>Florida!V5</f>
        <v>1</v>
      </c>
      <c r="G12" s="289">
        <f>Florida!AA5</f>
        <v>1</v>
      </c>
      <c r="H12" s="289">
        <f>Florida!AF5</f>
        <v>1</v>
      </c>
      <c r="I12" s="289">
        <f>Florida!AK5</f>
        <v>1</v>
      </c>
      <c r="J12" s="289">
        <f>Florida!AP5</f>
        <v>1</v>
      </c>
      <c r="K12" s="289">
        <f>Florida!AU5</f>
        <v>0</v>
      </c>
      <c r="L12" s="289">
        <f>Florida!AZ5</f>
        <v>1</v>
      </c>
      <c r="M12" s="289">
        <f>Florida!BE5</f>
        <v>1</v>
      </c>
      <c r="N12" s="289">
        <f>Florida!BO5</f>
        <v>1</v>
      </c>
      <c r="O12" s="289">
        <f>Florida!BT5</f>
        <v>1</v>
      </c>
      <c r="P12" s="289">
        <f>Florida!BY5</f>
        <v>1</v>
      </c>
      <c r="Q12" s="289">
        <f>Florida!CD5</f>
        <v>1</v>
      </c>
      <c r="R12" s="289">
        <f>Florida!CI5</f>
        <v>0</v>
      </c>
      <c r="S12" s="289">
        <f>Florida!CN5</f>
        <v>1</v>
      </c>
      <c r="T12" s="289">
        <f>Florida!CS5</f>
        <v>1</v>
      </c>
      <c r="U12" s="289">
        <f>Florida!CX5</f>
        <v>1</v>
      </c>
      <c r="V12" s="289">
        <f>Florida!DC5</f>
        <v>1</v>
      </c>
      <c r="W12" s="289">
        <f>Florida!DH5</f>
        <v>1</v>
      </c>
      <c r="X12" s="289">
        <f>Florida!DM5</f>
        <v>0</v>
      </c>
      <c r="Y12" s="289">
        <f>Florida!DR5</f>
        <v>1</v>
      </c>
      <c r="Z12" s="289">
        <f>Florida!EG5</f>
        <v>1</v>
      </c>
      <c r="AA12" s="289">
        <f>Florida!EM5</f>
        <v>1</v>
      </c>
      <c r="AB12" s="289">
        <f>Florida!ES5</f>
        <v>1</v>
      </c>
      <c r="AC12" s="289">
        <f>Florida!GH5</f>
        <v>1</v>
      </c>
      <c r="AD12" s="289">
        <f>Florida!GM5</f>
        <v>1</v>
      </c>
      <c r="AE12" s="289">
        <f>Florida!GR5</f>
        <v>1</v>
      </c>
      <c r="AF12" s="289">
        <f>Florida!GW5</f>
        <v>1</v>
      </c>
      <c r="AG12" s="289">
        <f>Florida!Q5</f>
        <v>0</v>
      </c>
      <c r="AH12" s="289">
        <f>Florida!EY5</f>
        <v>0</v>
      </c>
      <c r="AI12" s="289">
        <f>Florida!FN5</f>
        <v>1</v>
      </c>
      <c r="AJ12" s="289">
        <f>Florida!FS5</f>
        <v>0</v>
      </c>
      <c r="AK12" s="289">
        <f>Florida!FX5</f>
        <v>0</v>
      </c>
      <c r="AL12" s="289">
        <f>Florida!G5</f>
        <v>1</v>
      </c>
      <c r="AM12" s="289">
        <f>Florida!HB5</f>
        <v>1</v>
      </c>
      <c r="AN12" s="289">
        <f>Florida!HG5</f>
        <v>1</v>
      </c>
      <c r="AO12" s="289">
        <f>Florida!HL5</f>
        <v>1</v>
      </c>
      <c r="AP12" s="289">
        <f>Florida!HQ5</f>
        <v>1</v>
      </c>
      <c r="AQ12" s="289">
        <f>Florida!GC5</f>
        <v>1</v>
      </c>
    </row>
    <row r="13" spans="1:43" ht="41.25" customHeight="1">
      <c r="A13" s="285">
        <v>2025</v>
      </c>
      <c r="B13" s="290" t="s">
        <v>79</v>
      </c>
      <c r="C13" s="153">
        <f t="shared" si="0"/>
        <v>0.39880952380952378</v>
      </c>
      <c r="D13" s="153">
        <f t="shared" si="1"/>
        <v>0.4358974358974359</v>
      </c>
      <c r="E13" s="289">
        <f>Georgia!L5</f>
        <v>1</v>
      </c>
      <c r="F13" s="289">
        <f>Georgia!V5</f>
        <v>0</v>
      </c>
      <c r="G13" s="289">
        <f>Georgia!AA5</f>
        <v>1</v>
      </c>
      <c r="H13" s="289">
        <f>Georgia!AF5</f>
        <v>1</v>
      </c>
      <c r="I13" s="289">
        <f>Georgia!AK5</f>
        <v>1</v>
      </c>
      <c r="J13" s="289">
        <f>Georgia!AP5</f>
        <v>1</v>
      </c>
      <c r="K13" s="289">
        <f>Georgia!AU5</f>
        <v>0</v>
      </c>
      <c r="L13" s="289">
        <f>Georgia!AZ5</f>
        <v>0</v>
      </c>
      <c r="M13" s="289">
        <f>Georgia!BE5</f>
        <v>1</v>
      </c>
      <c r="N13" s="289">
        <f>Georgia!BO5</f>
        <v>1</v>
      </c>
      <c r="O13" s="289">
        <f>Georgia!BT5</f>
        <v>1</v>
      </c>
      <c r="P13" s="289">
        <f>Georgia!BY5</f>
        <v>1</v>
      </c>
      <c r="Q13" s="289">
        <f>Georgia!CD5</f>
        <v>1</v>
      </c>
      <c r="R13" s="289">
        <f>Georgia!CI5</f>
        <v>0</v>
      </c>
      <c r="S13" s="289">
        <f>Georgia!CN5</f>
        <v>0</v>
      </c>
      <c r="T13" s="289">
        <f>Georgia!CS5</f>
        <v>0</v>
      </c>
      <c r="U13" s="289">
        <f>Georgia!CX5</f>
        <v>0</v>
      </c>
      <c r="V13" s="289">
        <f>Georgia!DC5</f>
        <v>0</v>
      </c>
      <c r="W13" s="289">
        <f>Georgia!DH5</f>
        <v>0</v>
      </c>
      <c r="X13" s="289">
        <f>Georgia!DM5</f>
        <v>0</v>
      </c>
      <c r="Y13" s="289">
        <f>Georgia!DR5</f>
        <v>0</v>
      </c>
      <c r="Z13" s="289">
        <f>Georgia!EG5</f>
        <v>0</v>
      </c>
      <c r="AA13" s="289">
        <f>Georgia!EM5</f>
        <v>1</v>
      </c>
      <c r="AB13" s="289">
        <f>Georgia!ES5</f>
        <v>1</v>
      </c>
      <c r="AC13" s="289">
        <f>Georgia!GH5</f>
        <v>0</v>
      </c>
      <c r="AD13" s="289">
        <f>Georgia!GM5</f>
        <v>0</v>
      </c>
      <c r="AE13" s="289">
        <f>Georgia!GR5</f>
        <v>0</v>
      </c>
      <c r="AF13" s="289">
        <f>Georgia!GW5</f>
        <v>0</v>
      </c>
      <c r="AG13" s="289">
        <f>Georgia!Q5</f>
        <v>0</v>
      </c>
      <c r="AH13" s="289">
        <f>Georgia!EY5</f>
        <v>0</v>
      </c>
      <c r="AI13" s="289">
        <f>Georgia!FN5</f>
        <v>1</v>
      </c>
      <c r="AJ13" s="289">
        <f>Georgia!FS5</f>
        <v>1</v>
      </c>
      <c r="AK13" s="289">
        <f>Georgia!FX5</f>
        <v>1</v>
      </c>
      <c r="AL13" s="289">
        <f>Georgia!G5</f>
        <v>0</v>
      </c>
      <c r="AM13" s="289">
        <f>Georgia!HB5</f>
        <v>1</v>
      </c>
      <c r="AN13" s="289">
        <f>Georgia!HG5</f>
        <v>1</v>
      </c>
      <c r="AO13" s="289">
        <f>Georgia!HL5</f>
        <v>0</v>
      </c>
      <c r="AP13" s="289">
        <f>Georgia!HQ5</f>
        <v>0</v>
      </c>
      <c r="AQ13" s="289">
        <f>Georgia!GC5</f>
        <v>0</v>
      </c>
    </row>
    <row r="14" spans="1:43" ht="41.25" customHeight="1">
      <c r="A14" s="285">
        <v>2025</v>
      </c>
      <c r="B14" s="288" t="s">
        <v>80</v>
      </c>
      <c r="C14" s="153">
        <f t="shared" si="0"/>
        <v>0.49404761904761907</v>
      </c>
      <c r="D14" s="153">
        <f t="shared" si="1"/>
        <v>0.4358974358974359</v>
      </c>
      <c r="E14" s="289">
        <f>Hawaii!L5</f>
        <v>1</v>
      </c>
      <c r="F14" s="289">
        <f>Hawaii!V5</f>
        <v>0</v>
      </c>
      <c r="G14" s="289">
        <f>Hawaii!AA5</f>
        <v>1</v>
      </c>
      <c r="H14" s="289">
        <f>Hawaii!AF5</f>
        <v>1</v>
      </c>
      <c r="I14" s="289">
        <f>Hawaii!AK5</f>
        <v>1</v>
      </c>
      <c r="J14" s="289">
        <f>Hawaii!AP5</f>
        <v>1</v>
      </c>
      <c r="K14" s="289">
        <f>Hawaii!AU5</f>
        <v>0</v>
      </c>
      <c r="L14" s="289">
        <f>Hawaii!AZ5</f>
        <v>0</v>
      </c>
      <c r="M14" s="289">
        <f>Hawaii!BE5</f>
        <v>0</v>
      </c>
      <c r="N14" s="289">
        <f>Hawaii!BO5</f>
        <v>0</v>
      </c>
      <c r="O14" s="289">
        <f>Hawaii!BT5</f>
        <v>0</v>
      </c>
      <c r="P14" s="289">
        <f>Hawaii!BY5</f>
        <v>0</v>
      </c>
      <c r="Q14" s="289">
        <f>Hawaii!CD5</f>
        <v>0</v>
      </c>
      <c r="R14" s="289">
        <f>Hawaii!CI5</f>
        <v>0</v>
      </c>
      <c r="S14" s="289">
        <f>Hawaii!CN5</f>
        <v>0</v>
      </c>
      <c r="T14" s="289">
        <f>Hawaii!CS5</f>
        <v>0</v>
      </c>
      <c r="U14" s="289">
        <f>Hawaii!CX5</f>
        <v>0</v>
      </c>
      <c r="V14" s="289">
        <f>Hawaii!DC5</f>
        <v>0</v>
      </c>
      <c r="W14" s="289">
        <f>Hawaii!DH5</f>
        <v>0</v>
      </c>
      <c r="X14" s="289">
        <f>Hawaii!DM5</f>
        <v>0</v>
      </c>
      <c r="Y14" s="289">
        <f>Hawaii!DR5</f>
        <v>0</v>
      </c>
      <c r="Z14" s="289">
        <f>Hawaii!EG5</f>
        <v>0</v>
      </c>
      <c r="AA14" s="289">
        <f>Hawaii!EM5</f>
        <v>1</v>
      </c>
      <c r="AB14" s="289">
        <f>Hawaii!ES5</f>
        <v>1</v>
      </c>
      <c r="AC14" s="289">
        <f>Hawaii!GH5</f>
        <v>1</v>
      </c>
      <c r="AD14" s="289">
        <f>Hawaii!GM5</f>
        <v>1</v>
      </c>
      <c r="AE14" s="289">
        <f>Hawaii!GR5</f>
        <v>1</v>
      </c>
      <c r="AF14" s="289">
        <f>Hawaii!GW5</f>
        <v>1</v>
      </c>
      <c r="AG14" s="289">
        <f>Hawaii!Q5</f>
        <v>0</v>
      </c>
      <c r="AH14" s="289">
        <f>Hawaii!EY5</f>
        <v>0</v>
      </c>
      <c r="AI14" s="289">
        <f>Hawaii!FN5</f>
        <v>1</v>
      </c>
      <c r="AJ14" s="289">
        <f>Hawaii!FS5</f>
        <v>1</v>
      </c>
      <c r="AK14" s="289">
        <f>Hawaii!FX5</f>
        <v>1</v>
      </c>
      <c r="AL14" s="289">
        <f>Hawaii!G5</f>
        <v>0</v>
      </c>
      <c r="AM14" s="289">
        <f>Hawaii!HB5</f>
        <v>1</v>
      </c>
      <c r="AN14" s="289">
        <f>Hawaii!HG5</f>
        <v>1</v>
      </c>
      <c r="AO14" s="289">
        <f>Hawaii!HL5</f>
        <v>1</v>
      </c>
      <c r="AP14" s="289">
        <f>Hawaii!HQ5</f>
        <v>0</v>
      </c>
      <c r="AQ14" s="289">
        <f>Hawaii!GC5</f>
        <v>0</v>
      </c>
    </row>
    <row r="15" spans="1:43" ht="41.25" customHeight="1">
      <c r="A15" s="285">
        <v>2025</v>
      </c>
      <c r="B15" s="288" t="s">
        <v>81</v>
      </c>
      <c r="C15" s="153">
        <f t="shared" si="0"/>
        <v>0.40773809523809523</v>
      </c>
      <c r="D15" s="153">
        <f t="shared" si="1"/>
        <v>0.4358974358974359</v>
      </c>
      <c r="E15" s="289">
        <f>Idaho!L5</f>
        <v>1</v>
      </c>
      <c r="F15" s="289">
        <f>Idaho!V5</f>
        <v>0</v>
      </c>
      <c r="G15" s="289">
        <f>Idaho!AA5</f>
        <v>1</v>
      </c>
      <c r="H15" s="289">
        <f>Idaho!AF5</f>
        <v>1</v>
      </c>
      <c r="I15" s="289">
        <f>Idaho!AK5</f>
        <v>1</v>
      </c>
      <c r="J15" s="289">
        <f>Idaho!AP5</f>
        <v>1</v>
      </c>
      <c r="K15" s="289">
        <f>Idaho!AU5</f>
        <v>1</v>
      </c>
      <c r="L15" s="289">
        <f>Idaho!AZ5</f>
        <v>1</v>
      </c>
      <c r="M15" s="289">
        <f>Idaho!BE5</f>
        <v>0</v>
      </c>
      <c r="N15" s="289">
        <f>Idaho!BO5</f>
        <v>1</v>
      </c>
      <c r="O15" s="289">
        <f>Idaho!BT5</f>
        <v>1</v>
      </c>
      <c r="P15" s="289">
        <f>Idaho!BY5</f>
        <v>1</v>
      </c>
      <c r="Q15" s="289">
        <f>Idaho!CD5</f>
        <v>1</v>
      </c>
      <c r="R15" s="289">
        <f>Idaho!CI5</f>
        <v>0</v>
      </c>
      <c r="S15" s="289">
        <f>Idaho!CN5</f>
        <v>0</v>
      </c>
      <c r="T15" s="289">
        <f>Idaho!CS5</f>
        <v>0</v>
      </c>
      <c r="U15" s="289">
        <f>Idaho!CX5</f>
        <v>0</v>
      </c>
      <c r="V15" s="289">
        <f>Idaho!DC5</f>
        <v>0</v>
      </c>
      <c r="W15" s="289">
        <f>Idaho!DH5</f>
        <v>0</v>
      </c>
      <c r="X15" s="289">
        <f>Idaho!DM5</f>
        <v>0</v>
      </c>
      <c r="Y15" s="289">
        <f>Idaho!DR5</f>
        <v>0</v>
      </c>
      <c r="Z15" s="289">
        <f>Idaho!EG5</f>
        <v>1</v>
      </c>
      <c r="AA15" s="289">
        <f>Idaho!EM5</f>
        <v>1</v>
      </c>
      <c r="AB15" s="289">
        <f>Idaho!ES5</f>
        <v>1</v>
      </c>
      <c r="AC15" s="289">
        <f>Idaho!GH5</f>
        <v>0</v>
      </c>
      <c r="AD15" s="289">
        <f>Idaho!GM5</f>
        <v>0</v>
      </c>
      <c r="AE15" s="289">
        <f>Idaho!GR5</f>
        <v>0</v>
      </c>
      <c r="AF15" s="289">
        <f>Idaho!GW5</f>
        <v>0</v>
      </c>
      <c r="AG15" s="289">
        <f>Idaho!Q5</f>
        <v>0</v>
      </c>
      <c r="AH15" s="289">
        <f>Idaho!EY5</f>
        <v>0</v>
      </c>
      <c r="AI15" s="289">
        <f>Idaho!FN5</f>
        <v>1</v>
      </c>
      <c r="AJ15" s="289">
        <f>Idaho!FS5</f>
        <v>0</v>
      </c>
      <c r="AK15" s="289">
        <f>Idaho!FX5</f>
        <v>0</v>
      </c>
      <c r="AL15" s="289">
        <f>Idaho!G5</f>
        <v>1</v>
      </c>
      <c r="AM15" s="289">
        <f>Idaho!HB5</f>
        <v>1</v>
      </c>
      <c r="AN15" s="289">
        <f>Idaho!HG5</f>
        <v>0</v>
      </c>
      <c r="AO15" s="289">
        <f>Idaho!HL5</f>
        <v>0</v>
      </c>
      <c r="AP15" s="289">
        <f>Idaho!HQ5</f>
        <v>0</v>
      </c>
      <c r="AQ15" s="289">
        <f>Idaho!GC5</f>
        <v>0</v>
      </c>
    </row>
    <row r="16" spans="1:43" ht="41.25" customHeight="1">
      <c r="A16" s="285">
        <v>2025</v>
      </c>
      <c r="B16" s="288" t="s">
        <v>82</v>
      </c>
      <c r="C16" s="153">
        <f t="shared" si="0"/>
        <v>0.8035714285714286</v>
      </c>
      <c r="D16" s="153">
        <f t="shared" si="1"/>
        <v>0.89743589743589747</v>
      </c>
      <c r="E16" s="289">
        <f>Illinois!L5</f>
        <v>1</v>
      </c>
      <c r="F16" s="289">
        <f>Illinois!V5</f>
        <v>1</v>
      </c>
      <c r="G16" s="289">
        <f>Illinois!AA5</f>
        <v>1</v>
      </c>
      <c r="H16" s="289">
        <f>Illinois!AF5</f>
        <v>1</v>
      </c>
      <c r="I16" s="289">
        <f>Illinois!AK5</f>
        <v>1</v>
      </c>
      <c r="J16" s="289">
        <f>Illinois!AP5</f>
        <v>1</v>
      </c>
      <c r="K16" s="289">
        <f>Illinois!AU5</f>
        <v>1</v>
      </c>
      <c r="L16" s="289">
        <f>Illinois!AZ5</f>
        <v>1</v>
      </c>
      <c r="M16" s="289">
        <f>Illinois!BE5</f>
        <v>0</v>
      </c>
      <c r="N16" s="289">
        <f>Illinois!BO5</f>
        <v>1</v>
      </c>
      <c r="O16" s="289">
        <f>Illinois!BT5</f>
        <v>1</v>
      </c>
      <c r="P16" s="289">
        <f>Illinois!BY5</f>
        <v>1</v>
      </c>
      <c r="Q16" s="289">
        <f>Illinois!CD5</f>
        <v>1</v>
      </c>
      <c r="R16" s="289">
        <f>Illinois!CI5</f>
        <v>1</v>
      </c>
      <c r="S16" s="289">
        <f>Illinois!CN5</f>
        <v>1</v>
      </c>
      <c r="T16" s="289">
        <f>Illinois!CS5</f>
        <v>1</v>
      </c>
      <c r="U16" s="289">
        <f>Illinois!CX5</f>
        <v>1</v>
      </c>
      <c r="V16" s="289">
        <f>Illinois!DC5</f>
        <v>1</v>
      </c>
      <c r="W16" s="289">
        <f>Illinois!DH5</f>
        <v>1</v>
      </c>
      <c r="X16" s="289">
        <f>Illinois!DM5</f>
        <v>1</v>
      </c>
      <c r="Y16" s="289">
        <f>Illinois!DR5</f>
        <v>1</v>
      </c>
      <c r="Z16" s="289">
        <f>Illinois!EG5</f>
        <v>1</v>
      </c>
      <c r="AA16" s="289">
        <f>Illinois!EM5</f>
        <v>1</v>
      </c>
      <c r="AB16" s="289">
        <f>Illinois!ES5</f>
        <v>1</v>
      </c>
      <c r="AC16" s="289">
        <f>Illinois!GH5</f>
        <v>1</v>
      </c>
      <c r="AD16" s="289">
        <f>Illinois!GM5</f>
        <v>1</v>
      </c>
      <c r="AE16" s="289">
        <f>Illinois!GR5</f>
        <v>1</v>
      </c>
      <c r="AF16" s="289">
        <f>Illinois!GW5</f>
        <v>1</v>
      </c>
      <c r="AG16" s="289">
        <f>Illinois!Q5</f>
        <v>0</v>
      </c>
      <c r="AH16" s="289">
        <f>Illinois!EY5</f>
        <v>0</v>
      </c>
      <c r="AI16" s="289">
        <f>Illinois!FN5</f>
        <v>1</v>
      </c>
      <c r="AJ16" s="289">
        <f>Illinois!FS5</f>
        <v>1</v>
      </c>
      <c r="AK16" s="289">
        <f>Illinois!FX5</f>
        <v>1</v>
      </c>
      <c r="AL16" s="289">
        <f>Illinois!G5</f>
        <v>1</v>
      </c>
      <c r="AM16" s="289">
        <f>Illinois!HB5</f>
        <v>1</v>
      </c>
      <c r="AN16" s="289">
        <f>Illinois!HG5</f>
        <v>1</v>
      </c>
      <c r="AO16" s="289">
        <f>Illinois!HL5</f>
        <v>1</v>
      </c>
      <c r="AP16" s="289">
        <f>Illinois!HQ5</f>
        <v>1</v>
      </c>
      <c r="AQ16" s="289">
        <f>Illinois!GC5</f>
        <v>0</v>
      </c>
    </row>
    <row r="17" spans="1:43" ht="41.25" customHeight="1">
      <c r="A17" s="285">
        <v>2025</v>
      </c>
      <c r="B17" s="288" t="s">
        <v>83</v>
      </c>
      <c r="C17" s="153">
        <f t="shared" si="0"/>
        <v>0.39136904761904762</v>
      </c>
      <c r="D17" s="153">
        <f t="shared" si="1"/>
        <v>0.30769230769230771</v>
      </c>
      <c r="E17" s="289">
        <f>Indiana!L5</f>
        <v>1</v>
      </c>
      <c r="F17" s="289">
        <f>Indiana!V5</f>
        <v>0</v>
      </c>
      <c r="G17" s="289">
        <f>Indiana!AA5</f>
        <v>1</v>
      </c>
      <c r="H17" s="289">
        <f>Indiana!AF5</f>
        <v>1</v>
      </c>
      <c r="I17" s="289">
        <f>Indiana!AK5</f>
        <v>0</v>
      </c>
      <c r="J17" s="289">
        <f>Indiana!AP5</f>
        <v>0</v>
      </c>
      <c r="K17" s="289">
        <f>Indiana!AU5</f>
        <v>0</v>
      </c>
      <c r="L17" s="289">
        <f>Indiana!AZ5</f>
        <v>0</v>
      </c>
      <c r="M17" s="289">
        <f>Indiana!BE5</f>
        <v>1</v>
      </c>
      <c r="N17" s="289">
        <f>Indiana!BO5</f>
        <v>0</v>
      </c>
      <c r="O17" s="289">
        <f>Indiana!BT5</f>
        <v>0</v>
      </c>
      <c r="P17" s="289">
        <f>Indiana!BY5</f>
        <v>0</v>
      </c>
      <c r="Q17" s="289">
        <f>Indiana!CD5</f>
        <v>0</v>
      </c>
      <c r="R17" s="289">
        <f>Indiana!CI5</f>
        <v>0</v>
      </c>
      <c r="S17" s="289">
        <f>Indiana!CN5</f>
        <v>0</v>
      </c>
      <c r="T17" s="289">
        <f>Indiana!CS5</f>
        <v>0</v>
      </c>
      <c r="U17" s="289">
        <f>Indiana!CX5</f>
        <v>0</v>
      </c>
      <c r="V17" s="289">
        <f>Indiana!DC5</f>
        <v>0</v>
      </c>
      <c r="W17" s="289">
        <f>Indiana!DH5</f>
        <v>0</v>
      </c>
      <c r="X17" s="289">
        <f>Indiana!DM5</f>
        <v>0</v>
      </c>
      <c r="Y17" s="289">
        <f>Indiana!DR5</f>
        <v>0</v>
      </c>
      <c r="Z17" s="289">
        <f>Indiana!EG5</f>
        <v>1</v>
      </c>
      <c r="AA17" s="289">
        <f>Indiana!EM5</f>
        <v>1</v>
      </c>
      <c r="AB17" s="289">
        <f>Indiana!ES5</f>
        <v>1</v>
      </c>
      <c r="AC17" s="289">
        <f>Indiana!GH5</f>
        <v>0</v>
      </c>
      <c r="AD17" s="289">
        <f>Indiana!GM5</f>
        <v>0</v>
      </c>
      <c r="AE17" s="289">
        <f>Indiana!GR5</f>
        <v>0</v>
      </c>
      <c r="AF17" s="289">
        <f>Indiana!GW5</f>
        <v>0</v>
      </c>
      <c r="AG17" s="289">
        <f>Indiana!Q5</f>
        <v>0</v>
      </c>
      <c r="AH17" s="289">
        <f>Indiana!EY5</f>
        <v>0</v>
      </c>
      <c r="AI17" s="289">
        <f>Indiana!FN5</f>
        <v>0</v>
      </c>
      <c r="AJ17" s="289">
        <f>Indiana!FS5</f>
        <v>1</v>
      </c>
      <c r="AK17" s="289">
        <f>Indiana!FX5</f>
        <v>0</v>
      </c>
      <c r="AL17" s="289">
        <f>Indiana!G5</f>
        <v>1</v>
      </c>
      <c r="AM17" s="289">
        <f>Indiana!HB5</f>
        <v>1</v>
      </c>
      <c r="AN17" s="289">
        <f>Indiana!HG5</f>
        <v>0</v>
      </c>
      <c r="AO17" s="289">
        <f>Indiana!HL5</f>
        <v>1</v>
      </c>
      <c r="AP17" s="289">
        <f>Indiana!HQ5</f>
        <v>0</v>
      </c>
      <c r="AQ17" s="289">
        <f>Indiana!GC5</f>
        <v>1</v>
      </c>
    </row>
    <row r="18" spans="1:43" ht="41.25" customHeight="1">
      <c r="A18" s="285">
        <v>2025</v>
      </c>
      <c r="B18" s="288" t="s">
        <v>84</v>
      </c>
      <c r="C18" s="153">
        <f t="shared" si="0"/>
        <v>0.43154761904761907</v>
      </c>
      <c r="D18" s="153">
        <f t="shared" si="1"/>
        <v>0.35897435897435898</v>
      </c>
      <c r="E18" s="289">
        <f>Iowa!L5</f>
        <v>1</v>
      </c>
      <c r="F18" s="289">
        <f>Iowa!V5</f>
        <v>0</v>
      </c>
      <c r="G18" s="289">
        <f>Iowa!AA5</f>
        <v>1</v>
      </c>
      <c r="H18" s="289">
        <f>Iowa!AF5</f>
        <v>1</v>
      </c>
      <c r="I18" s="289">
        <f>Iowa!AK5</f>
        <v>0</v>
      </c>
      <c r="J18" s="289">
        <f>Iowa!AP5</f>
        <v>1</v>
      </c>
      <c r="K18" s="289">
        <f>Iowa!AU5</f>
        <v>0</v>
      </c>
      <c r="L18" s="289">
        <f>Iowa!AZ5</f>
        <v>1</v>
      </c>
      <c r="M18" s="289">
        <f>Iowa!BE5</f>
        <v>0</v>
      </c>
      <c r="N18" s="289">
        <f>Iowa!BO5</f>
        <v>0</v>
      </c>
      <c r="O18" s="289">
        <f>Iowa!BT5</f>
        <v>0</v>
      </c>
      <c r="P18" s="289">
        <f>Iowa!BY5</f>
        <v>0</v>
      </c>
      <c r="Q18" s="289">
        <f>Iowa!CD5</f>
        <v>0</v>
      </c>
      <c r="R18" s="289">
        <f>Iowa!CI5</f>
        <v>0</v>
      </c>
      <c r="S18" s="289">
        <f>Iowa!CN5</f>
        <v>0</v>
      </c>
      <c r="T18" s="289">
        <f>Iowa!CS5</f>
        <v>0</v>
      </c>
      <c r="U18" s="289">
        <f>Iowa!CX5</f>
        <v>0</v>
      </c>
      <c r="V18" s="289">
        <f>Iowa!DC5</f>
        <v>0</v>
      </c>
      <c r="W18" s="289">
        <f>Iowa!DH5</f>
        <v>0</v>
      </c>
      <c r="X18" s="289">
        <f>Iowa!DM5</f>
        <v>0</v>
      </c>
      <c r="Y18" s="289">
        <f>Iowa!DR5</f>
        <v>0</v>
      </c>
      <c r="Z18" s="289">
        <f>Iowa!EG5</f>
        <v>0</v>
      </c>
      <c r="AA18" s="289">
        <f>Iowa!EM5</f>
        <v>1</v>
      </c>
      <c r="AB18" s="289">
        <f>Iowa!ES5</f>
        <v>1</v>
      </c>
      <c r="AC18" s="289">
        <f>Iowa!GH5</f>
        <v>0</v>
      </c>
      <c r="AD18" s="289">
        <f>Iowa!GM5</f>
        <v>0</v>
      </c>
      <c r="AE18" s="289">
        <f>Iowa!GR5</f>
        <v>0</v>
      </c>
      <c r="AF18" s="289">
        <f>Iowa!GW5</f>
        <v>0</v>
      </c>
      <c r="AG18" s="289">
        <f>Iowa!Q5</f>
        <v>0</v>
      </c>
      <c r="AH18" s="289">
        <f>Iowa!EY5</f>
        <v>0</v>
      </c>
      <c r="AI18" s="289">
        <f>Iowa!FN5</f>
        <v>1</v>
      </c>
      <c r="AJ18" s="289">
        <f>Iowa!FS5</f>
        <v>1</v>
      </c>
      <c r="AK18" s="289">
        <f>Iowa!FX5</f>
        <v>1</v>
      </c>
      <c r="AL18" s="289">
        <f>Iowa!G5</f>
        <v>1</v>
      </c>
      <c r="AM18" s="289">
        <f>Iowa!HB5</f>
        <v>1</v>
      </c>
      <c r="AN18" s="289">
        <f>Iowa!HG5</f>
        <v>1</v>
      </c>
      <c r="AO18" s="289">
        <f>Iowa!HL5</f>
        <v>1</v>
      </c>
      <c r="AP18" s="289">
        <f>Iowa!HQ5</f>
        <v>0</v>
      </c>
      <c r="AQ18" s="289">
        <f>Iowa!GC5</f>
        <v>0</v>
      </c>
    </row>
    <row r="19" spans="1:43" ht="41.25" customHeight="1">
      <c r="A19" s="285">
        <v>2025</v>
      </c>
      <c r="B19" s="288" t="s">
        <v>85</v>
      </c>
      <c r="C19" s="153">
        <f t="shared" si="0"/>
        <v>0.43005952380952384</v>
      </c>
      <c r="D19" s="153">
        <f t="shared" si="1"/>
        <v>0.4358974358974359</v>
      </c>
      <c r="E19" s="289">
        <f>Kansas!L5</f>
        <v>1</v>
      </c>
      <c r="F19" s="289">
        <f>Kansas!V5</f>
        <v>0</v>
      </c>
      <c r="G19" s="289">
        <f>Kansas!AA5</f>
        <v>1</v>
      </c>
      <c r="H19" s="289">
        <f>Kansas!AF5</f>
        <v>1</v>
      </c>
      <c r="I19" s="289">
        <f>Kansas!AK5</f>
        <v>1</v>
      </c>
      <c r="J19" s="289">
        <f>Kansas!AP5</f>
        <v>1</v>
      </c>
      <c r="K19" s="289">
        <f>Kansas!AU5</f>
        <v>0</v>
      </c>
      <c r="L19" s="289">
        <f>Kansas!AZ5</f>
        <v>0</v>
      </c>
      <c r="M19" s="289">
        <f>Kansas!BE5</f>
        <v>1</v>
      </c>
      <c r="N19" s="289">
        <f>Kansas!BO5</f>
        <v>1</v>
      </c>
      <c r="O19" s="289">
        <f>Kansas!BT5</f>
        <v>1</v>
      </c>
      <c r="P19" s="289">
        <f>Kansas!BY5</f>
        <v>1</v>
      </c>
      <c r="Q19" s="289">
        <f>Kansas!CD5</f>
        <v>1</v>
      </c>
      <c r="R19" s="289">
        <f>Kansas!CI5</f>
        <v>0</v>
      </c>
      <c r="S19" s="289">
        <f>Kansas!CN5</f>
        <v>0</v>
      </c>
      <c r="T19" s="289">
        <f>Kansas!CS5</f>
        <v>0</v>
      </c>
      <c r="U19" s="289">
        <f>Kansas!CX5</f>
        <v>0</v>
      </c>
      <c r="V19" s="289">
        <f>Kansas!DC5</f>
        <v>0</v>
      </c>
      <c r="W19" s="289">
        <f>Kansas!DH5</f>
        <v>0</v>
      </c>
      <c r="X19" s="289">
        <f>Kansas!DM5</f>
        <v>0</v>
      </c>
      <c r="Y19" s="289">
        <f>Kansas!DR5</f>
        <v>0</v>
      </c>
      <c r="Z19" s="289">
        <f>Kansas!EG5</f>
        <v>1</v>
      </c>
      <c r="AA19" s="289">
        <f>Kansas!EM5</f>
        <v>1</v>
      </c>
      <c r="AB19" s="289">
        <f>Kansas!ES5</f>
        <v>1</v>
      </c>
      <c r="AC19" s="289">
        <f>Kansas!GH5</f>
        <v>0</v>
      </c>
      <c r="AD19" s="289">
        <f>Kansas!GM5</f>
        <v>0</v>
      </c>
      <c r="AE19" s="289">
        <f>Kansas!GR5</f>
        <v>0</v>
      </c>
      <c r="AF19" s="289">
        <f>Kansas!GW5</f>
        <v>0</v>
      </c>
      <c r="AG19" s="289">
        <f>Kansas!Q5</f>
        <v>0</v>
      </c>
      <c r="AH19" s="289">
        <f>Kansas!EY5</f>
        <v>0</v>
      </c>
      <c r="AI19" s="289">
        <f>Kansas!FN5</f>
        <v>1</v>
      </c>
      <c r="AJ19" s="289">
        <f>Kansas!FS5</f>
        <v>1</v>
      </c>
      <c r="AK19" s="289">
        <f>Kansas!FX5</f>
        <v>0</v>
      </c>
      <c r="AL19" s="289">
        <f>Kansas!G5</f>
        <v>1</v>
      </c>
      <c r="AM19" s="289">
        <f>Kansas!HB5</f>
        <v>1</v>
      </c>
      <c r="AN19" s="289">
        <f>Kansas!HG5</f>
        <v>0</v>
      </c>
      <c r="AO19" s="289">
        <f>Kansas!HL5</f>
        <v>0</v>
      </c>
      <c r="AP19" s="289">
        <f>Kansas!HQ5</f>
        <v>0</v>
      </c>
      <c r="AQ19" s="289">
        <f>Kansas!GC5</f>
        <v>0</v>
      </c>
    </row>
    <row r="20" spans="1:43" ht="41.25" customHeight="1">
      <c r="A20" s="285">
        <v>2025</v>
      </c>
      <c r="B20" s="288" t="s">
        <v>86</v>
      </c>
      <c r="C20" s="153">
        <f t="shared" si="0"/>
        <v>0.44791666666666663</v>
      </c>
      <c r="D20" s="153">
        <f t="shared" si="1"/>
        <v>0.41025641025641024</v>
      </c>
      <c r="E20" s="289">
        <f>Kentucky!L5</f>
        <v>1</v>
      </c>
      <c r="F20" s="289">
        <f>Kentucky!V5</f>
        <v>0</v>
      </c>
      <c r="G20" s="289">
        <f>Kentucky!AA5</f>
        <v>1</v>
      </c>
      <c r="H20" s="289">
        <f>Kentucky!AF5</f>
        <v>1</v>
      </c>
      <c r="I20" s="289">
        <f>Kentucky!AK5</f>
        <v>1</v>
      </c>
      <c r="J20" s="289">
        <f>Kentucky!AP5</f>
        <v>1</v>
      </c>
      <c r="K20" s="289">
        <f>Kentucky!AU5</f>
        <v>1</v>
      </c>
      <c r="L20" s="289">
        <f>Kentucky!AZ5</f>
        <v>1</v>
      </c>
      <c r="M20" s="289">
        <f>Kentucky!BE5</f>
        <v>1</v>
      </c>
      <c r="N20" s="289">
        <f>Kentucky!BO5</f>
        <v>1</v>
      </c>
      <c r="O20" s="289">
        <f>Kentucky!BT5</f>
        <v>0</v>
      </c>
      <c r="P20" s="289">
        <f>Kentucky!BY5</f>
        <v>0</v>
      </c>
      <c r="Q20" s="289">
        <f>Kentucky!CD5</f>
        <v>0</v>
      </c>
      <c r="R20" s="289">
        <f>Kentucky!CI5</f>
        <v>0</v>
      </c>
      <c r="S20" s="289">
        <f>Kentucky!CN5</f>
        <v>0</v>
      </c>
      <c r="T20" s="289">
        <f>Kentucky!CS5</f>
        <v>0</v>
      </c>
      <c r="U20" s="289">
        <f>Kentucky!CX5</f>
        <v>0</v>
      </c>
      <c r="V20" s="289">
        <f>Kentucky!DC5</f>
        <v>0</v>
      </c>
      <c r="W20" s="289">
        <f>Kentucky!DH5</f>
        <v>0</v>
      </c>
      <c r="X20" s="289">
        <f>Kentucky!DM5</f>
        <v>0</v>
      </c>
      <c r="Y20" s="289">
        <f>Kentucky!DR5</f>
        <v>0</v>
      </c>
      <c r="Z20" s="289">
        <f>Kentucky!EG5</f>
        <v>1</v>
      </c>
      <c r="AA20" s="289">
        <f>Kentucky!EM5</f>
        <v>1</v>
      </c>
      <c r="AB20" s="289">
        <f>Kentucky!ES5</f>
        <v>1</v>
      </c>
      <c r="AC20" s="289">
        <f>Kentucky!GH5</f>
        <v>0</v>
      </c>
      <c r="AD20" s="289">
        <f>Kentucky!GM5</f>
        <v>0</v>
      </c>
      <c r="AE20" s="289">
        <f>Kentucky!GR5</f>
        <v>0</v>
      </c>
      <c r="AF20" s="289">
        <f>Kentucky!GW5</f>
        <v>0</v>
      </c>
      <c r="AG20" s="289">
        <f>Kentucky!Q5</f>
        <v>0</v>
      </c>
      <c r="AH20" s="289">
        <f>Kentucky!EY5</f>
        <v>0</v>
      </c>
      <c r="AI20" s="289">
        <f>Kentucky!FN5</f>
        <v>1</v>
      </c>
      <c r="AJ20" s="289">
        <f>Kentucky!FS5</f>
        <v>0</v>
      </c>
      <c r="AK20" s="289">
        <f>Kentucky!FX5</f>
        <v>0</v>
      </c>
      <c r="AL20" s="289">
        <f>Kentucky!G5</f>
        <v>1</v>
      </c>
      <c r="AM20" s="289">
        <f>Kentucky!HB5</f>
        <v>1</v>
      </c>
      <c r="AN20" s="289">
        <f>Kentucky!HG5</f>
        <v>0</v>
      </c>
      <c r="AO20" s="289">
        <f>Kentucky!HL5</f>
        <v>0</v>
      </c>
      <c r="AP20" s="289">
        <f>Kentucky!HQ5</f>
        <v>0</v>
      </c>
      <c r="AQ20" s="289">
        <f>Kentucky!GC5</f>
        <v>1</v>
      </c>
    </row>
    <row r="21" spans="1:43" ht="41.25" customHeight="1">
      <c r="A21" s="285">
        <v>2025</v>
      </c>
      <c r="B21" s="288" t="s">
        <v>87</v>
      </c>
      <c r="C21" s="153">
        <f t="shared" si="0"/>
        <v>0.41815476190476192</v>
      </c>
      <c r="D21" s="153">
        <f t="shared" si="1"/>
        <v>0.38461538461538464</v>
      </c>
      <c r="E21" s="289">
        <f>Louisiana!L5</f>
        <v>0</v>
      </c>
      <c r="F21" s="289">
        <f>Louisiana!V5</f>
        <v>0</v>
      </c>
      <c r="G21" s="289">
        <f>Louisiana!AA5</f>
        <v>1</v>
      </c>
      <c r="H21" s="289">
        <f>Louisiana!AF5</f>
        <v>1</v>
      </c>
      <c r="I21" s="289">
        <f>Louisiana!AK5</f>
        <v>1</v>
      </c>
      <c r="J21" s="289">
        <f>Louisiana!AP5</f>
        <v>1</v>
      </c>
      <c r="K21" s="289">
        <f>Louisiana!AU5</f>
        <v>1</v>
      </c>
      <c r="L21" s="289">
        <f>Louisiana!AZ5</f>
        <v>1</v>
      </c>
      <c r="M21" s="289">
        <f>Louisiana!BE5</f>
        <v>0</v>
      </c>
      <c r="N21" s="289">
        <f>Louisiana!BO5</f>
        <v>0</v>
      </c>
      <c r="O21" s="289">
        <f>Louisiana!BT5</f>
        <v>0</v>
      </c>
      <c r="P21" s="289">
        <f>Louisiana!BY5</f>
        <v>0</v>
      </c>
      <c r="Q21" s="289">
        <f>Louisiana!CD5</f>
        <v>0</v>
      </c>
      <c r="R21" s="289">
        <f>Louisiana!CI5</f>
        <v>0</v>
      </c>
      <c r="S21" s="289">
        <f>Louisiana!CN5</f>
        <v>0</v>
      </c>
      <c r="T21" s="289">
        <f>Louisiana!CS5</f>
        <v>0</v>
      </c>
      <c r="U21" s="289">
        <f>Louisiana!CX5</f>
        <v>0</v>
      </c>
      <c r="V21" s="289">
        <f>Louisiana!DC5</f>
        <v>0</v>
      </c>
      <c r="W21" s="289">
        <f>Louisiana!DH5</f>
        <v>0</v>
      </c>
      <c r="X21" s="289">
        <f>Louisiana!DM5</f>
        <v>0</v>
      </c>
      <c r="Y21" s="289">
        <f>Louisiana!DR5</f>
        <v>0</v>
      </c>
      <c r="Z21" s="289">
        <f>Louisiana!EG5</f>
        <v>1</v>
      </c>
      <c r="AA21" s="289">
        <f>Louisiana!EM5</f>
        <v>1</v>
      </c>
      <c r="AB21" s="289">
        <f>Louisiana!ES5</f>
        <v>1</v>
      </c>
      <c r="AC21" s="289">
        <f>Louisiana!GH5</f>
        <v>0</v>
      </c>
      <c r="AD21" s="289">
        <f>Louisiana!GM5</f>
        <v>0</v>
      </c>
      <c r="AE21" s="289">
        <f>Louisiana!GR5</f>
        <v>0</v>
      </c>
      <c r="AF21" s="289">
        <f>Louisiana!GW5</f>
        <v>0</v>
      </c>
      <c r="AG21" s="289">
        <f>Louisiana!Q5</f>
        <v>0</v>
      </c>
      <c r="AH21" s="289">
        <f>Louisiana!EY5</f>
        <v>0</v>
      </c>
      <c r="AI21" s="289">
        <f>Louisiana!FN5</f>
        <v>1</v>
      </c>
      <c r="AJ21" s="289">
        <f>Louisiana!FS5</f>
        <v>0</v>
      </c>
      <c r="AK21" s="289">
        <f>Louisiana!FX5</f>
        <v>1</v>
      </c>
      <c r="AL21" s="289">
        <f>Louisiana!G5</f>
        <v>1</v>
      </c>
      <c r="AM21" s="289">
        <f>Louisiana!HB5</f>
        <v>1</v>
      </c>
      <c r="AN21" s="289">
        <f>Louisiana!HG5</f>
        <v>1</v>
      </c>
      <c r="AO21" s="289">
        <f>Louisiana!HL5</f>
        <v>0</v>
      </c>
      <c r="AP21" s="289">
        <f>Louisiana!HQ5</f>
        <v>0</v>
      </c>
      <c r="AQ21" s="289">
        <f>Louisiana!GC5</f>
        <v>1</v>
      </c>
    </row>
    <row r="22" spans="1:43" ht="41.25" customHeight="1">
      <c r="A22" s="285">
        <v>2025</v>
      </c>
      <c r="B22" s="288" t="s">
        <v>88</v>
      </c>
      <c r="C22" s="153">
        <f t="shared" si="0"/>
        <v>0.43898809523809523</v>
      </c>
      <c r="D22" s="153">
        <f t="shared" si="1"/>
        <v>0.5641025641025641</v>
      </c>
      <c r="E22" s="289">
        <f>Maine!L5</f>
        <v>1</v>
      </c>
      <c r="F22" s="289">
        <f>Maine!V5</f>
        <v>0</v>
      </c>
      <c r="G22" s="289">
        <f>Maine!AA5</f>
        <v>1</v>
      </c>
      <c r="H22" s="289">
        <f>Maine!AF5</f>
        <v>1</v>
      </c>
      <c r="I22" s="289">
        <f>Maine!AK5</f>
        <v>1</v>
      </c>
      <c r="J22" s="289">
        <f>Maine!AP5</f>
        <v>1</v>
      </c>
      <c r="K22" s="289">
        <f>Maine!AU5</f>
        <v>0</v>
      </c>
      <c r="L22" s="289">
        <f>Maine!AZ5</f>
        <v>1</v>
      </c>
      <c r="M22" s="289">
        <f>Maine!BE5</f>
        <v>1</v>
      </c>
      <c r="N22" s="289">
        <f>Maine!BO5</f>
        <v>1</v>
      </c>
      <c r="O22" s="289">
        <f>Maine!BT5</f>
        <v>1</v>
      </c>
      <c r="P22" s="289">
        <f>Maine!BY5</f>
        <v>1</v>
      </c>
      <c r="Q22" s="289">
        <f>Maine!CD5</f>
        <v>1</v>
      </c>
      <c r="R22" s="289">
        <f>Maine!CI5</f>
        <v>1</v>
      </c>
      <c r="S22" s="289">
        <f>Maine!CN5</f>
        <v>0</v>
      </c>
      <c r="T22" s="289">
        <f>Maine!CS5</f>
        <v>1</v>
      </c>
      <c r="U22" s="289">
        <f>Maine!CX5</f>
        <v>1</v>
      </c>
      <c r="V22" s="289">
        <f>Maine!DC5</f>
        <v>0</v>
      </c>
      <c r="W22" s="289">
        <f>Maine!DH5</f>
        <v>0</v>
      </c>
      <c r="X22" s="289">
        <f>Maine!DM5</f>
        <v>0</v>
      </c>
      <c r="Y22" s="289">
        <f>Maine!DR5</f>
        <v>0</v>
      </c>
      <c r="Z22" s="289">
        <f>Maine!EG5</f>
        <v>1</v>
      </c>
      <c r="AA22" s="289">
        <f>Maine!EM5</f>
        <v>1</v>
      </c>
      <c r="AB22" s="289">
        <f>Maine!ES5</f>
        <v>1</v>
      </c>
      <c r="AC22" s="289">
        <f>Maine!GH5</f>
        <v>1</v>
      </c>
      <c r="AD22" s="289">
        <f>Maine!GM5</f>
        <v>1</v>
      </c>
      <c r="AE22" s="289">
        <f>Maine!GR5</f>
        <v>1</v>
      </c>
      <c r="AF22" s="289">
        <f>Maine!GW5</f>
        <v>0</v>
      </c>
      <c r="AG22" s="289">
        <f>Maine!Q5</f>
        <v>0</v>
      </c>
      <c r="AH22" s="289">
        <f>Maine!EY5</f>
        <v>0</v>
      </c>
      <c r="AI22" s="289">
        <f>Maine!FN5</f>
        <v>1</v>
      </c>
      <c r="AJ22" s="289">
        <f>Maine!FS5</f>
        <v>0</v>
      </c>
      <c r="AK22" s="289">
        <f>Maine!FX5</f>
        <v>0</v>
      </c>
      <c r="AL22" s="289">
        <f>Maine!G5</f>
        <v>0</v>
      </c>
      <c r="AM22" s="289">
        <f>Maine!HB5</f>
        <v>0</v>
      </c>
      <c r="AN22" s="289">
        <f>Maine!HG5</f>
        <v>1</v>
      </c>
      <c r="AO22" s="289">
        <f>Maine!HL5</f>
        <v>0</v>
      </c>
      <c r="AP22" s="289">
        <f>Maine!HQ5</f>
        <v>0</v>
      </c>
      <c r="AQ22" s="289">
        <f>Maine!GC5</f>
        <v>0</v>
      </c>
    </row>
    <row r="23" spans="1:43" ht="41.25" customHeight="1">
      <c r="A23" s="285">
        <v>2025</v>
      </c>
      <c r="B23" s="288" t="s">
        <v>89</v>
      </c>
      <c r="C23" s="153">
        <f t="shared" si="0"/>
        <v>0.5758928571428571</v>
      </c>
      <c r="D23" s="153">
        <f t="shared" si="1"/>
        <v>0.61538461538461542</v>
      </c>
      <c r="E23" s="289">
        <f>Maryland!L5</f>
        <v>1</v>
      </c>
      <c r="F23" s="289">
        <f>Maryland!V5</f>
        <v>0</v>
      </c>
      <c r="G23" s="289">
        <f>Maryland!AA5</f>
        <v>1</v>
      </c>
      <c r="H23" s="289">
        <f>Maryland!AF5</f>
        <v>1</v>
      </c>
      <c r="I23" s="289">
        <f>Maryland!AK5</f>
        <v>1</v>
      </c>
      <c r="J23" s="289">
        <f>Maryland!AP5</f>
        <v>1</v>
      </c>
      <c r="K23" s="289">
        <f>Maryland!AU5</f>
        <v>0</v>
      </c>
      <c r="L23" s="289">
        <f>Maryland!AZ5</f>
        <v>1</v>
      </c>
      <c r="M23" s="289">
        <f>Maryland!BE5</f>
        <v>0</v>
      </c>
      <c r="N23" s="289">
        <f>Maryland!BO5</f>
        <v>1</v>
      </c>
      <c r="O23" s="289">
        <f>Maryland!BT5</f>
        <v>1</v>
      </c>
      <c r="P23" s="289">
        <f>Maryland!BY5</f>
        <v>1</v>
      </c>
      <c r="Q23" s="289">
        <f>Maryland!CD5</f>
        <v>1</v>
      </c>
      <c r="R23" s="289">
        <f>Maryland!CI5</f>
        <v>0</v>
      </c>
      <c r="S23" s="289">
        <f>Maryland!CN5</f>
        <v>1</v>
      </c>
      <c r="T23" s="289">
        <f>Maryland!CS5</f>
        <v>0</v>
      </c>
      <c r="U23" s="289">
        <f>Maryland!CX5</f>
        <v>0</v>
      </c>
      <c r="V23" s="289">
        <f>Maryland!DC5</f>
        <v>0</v>
      </c>
      <c r="W23" s="289">
        <f>Maryland!DH5</f>
        <v>0</v>
      </c>
      <c r="X23" s="289">
        <f>Maryland!DM5</f>
        <v>0</v>
      </c>
      <c r="Y23" s="289">
        <f>Maryland!DR5</f>
        <v>0</v>
      </c>
      <c r="Z23" s="289">
        <f>Maryland!EG5</f>
        <v>1</v>
      </c>
      <c r="AA23" s="289">
        <f>Maryland!EM5</f>
        <v>1</v>
      </c>
      <c r="AB23" s="289">
        <f>Maryland!ES5</f>
        <v>1</v>
      </c>
      <c r="AC23" s="289">
        <f>Maryland!GH5</f>
        <v>1</v>
      </c>
      <c r="AD23" s="289">
        <f>Maryland!GM5</f>
        <v>1</v>
      </c>
      <c r="AE23" s="289">
        <f>Maryland!GR5</f>
        <v>1</v>
      </c>
      <c r="AF23" s="289">
        <f>Maryland!GW5</f>
        <v>1</v>
      </c>
      <c r="AG23" s="289">
        <f>Maryland!Q5</f>
        <v>0</v>
      </c>
      <c r="AH23" s="289">
        <f>Maryland!EY5</f>
        <v>0</v>
      </c>
      <c r="AI23" s="289">
        <f>Maryland!FN5</f>
        <v>1</v>
      </c>
      <c r="AJ23" s="289">
        <f>Maryland!FS5</f>
        <v>1</v>
      </c>
      <c r="AK23" s="289">
        <f>Maryland!FX5</f>
        <v>1</v>
      </c>
      <c r="AL23" s="289">
        <f>Maryland!G5</f>
        <v>0</v>
      </c>
      <c r="AM23" s="289">
        <f>Maryland!HB5</f>
        <v>1</v>
      </c>
      <c r="AN23" s="289">
        <f>Maryland!HG5</f>
        <v>1</v>
      </c>
      <c r="AO23" s="289">
        <f>Maryland!HL5</f>
        <v>0</v>
      </c>
      <c r="AP23" s="289">
        <f>Maryland!HQ5</f>
        <v>1</v>
      </c>
      <c r="AQ23" s="289">
        <f>Maryland!GC5</f>
        <v>0</v>
      </c>
    </row>
    <row r="24" spans="1:43" ht="41.25" customHeight="1">
      <c r="A24" s="285">
        <v>2025</v>
      </c>
      <c r="B24" s="288" t="s">
        <v>90</v>
      </c>
      <c r="C24" s="153">
        <f t="shared" si="0"/>
        <v>0.37797619047619047</v>
      </c>
      <c r="D24" s="153">
        <f t="shared" si="1"/>
        <v>0.46153846153846156</v>
      </c>
      <c r="E24" s="289">
        <f>Massachusetts!L5</f>
        <v>1</v>
      </c>
      <c r="F24" s="289">
        <f>Massachusetts!V5</f>
        <v>0</v>
      </c>
      <c r="G24" s="289">
        <f>Massachusetts!AA5</f>
        <v>1</v>
      </c>
      <c r="H24" s="289">
        <f>Massachusetts!AF5</f>
        <v>1</v>
      </c>
      <c r="I24" s="289">
        <f>Massachusetts!AK5</f>
        <v>0</v>
      </c>
      <c r="J24" s="289">
        <f>Massachusetts!AP5</f>
        <v>1</v>
      </c>
      <c r="K24" s="289">
        <f>Massachusetts!AU5</f>
        <v>0</v>
      </c>
      <c r="L24" s="289">
        <f>Massachusetts!AZ5</f>
        <v>1</v>
      </c>
      <c r="M24" s="289">
        <f>Massachusetts!BE5</f>
        <v>1</v>
      </c>
      <c r="N24" s="289">
        <f>Massachusetts!BO5</f>
        <v>1</v>
      </c>
      <c r="O24" s="289">
        <f>Massachusetts!BT5</f>
        <v>1</v>
      </c>
      <c r="P24" s="289">
        <f>Massachusetts!BY5</f>
        <v>0</v>
      </c>
      <c r="Q24" s="289">
        <f>Massachusetts!CD5</f>
        <v>1</v>
      </c>
      <c r="R24" s="289">
        <f>Massachusetts!CI5</f>
        <v>0</v>
      </c>
      <c r="S24" s="289">
        <f>Massachusetts!CN5</f>
        <v>1</v>
      </c>
      <c r="T24" s="289">
        <f>Massachusetts!CS5</f>
        <v>0</v>
      </c>
      <c r="U24" s="289">
        <f>Massachusetts!CX5</f>
        <v>1</v>
      </c>
      <c r="V24" s="289">
        <f>Massachusetts!DC5</f>
        <v>0</v>
      </c>
      <c r="W24" s="289">
        <f>Massachusetts!DH5</f>
        <v>0</v>
      </c>
      <c r="X24" s="289">
        <f>Massachusetts!DM5</f>
        <v>0</v>
      </c>
      <c r="Y24" s="289">
        <f>Massachusetts!DR5</f>
        <v>1</v>
      </c>
      <c r="Z24" s="289">
        <f>Massachusetts!EG5</f>
        <v>1</v>
      </c>
      <c r="AA24" s="289">
        <f>Massachusetts!EM5</f>
        <v>1</v>
      </c>
      <c r="AB24" s="289">
        <f>Massachusetts!ES5</f>
        <v>1</v>
      </c>
      <c r="AC24" s="289">
        <f>Massachusetts!GH5</f>
        <v>0</v>
      </c>
      <c r="AD24" s="289">
        <f>Massachusetts!GM5</f>
        <v>0</v>
      </c>
      <c r="AE24" s="289">
        <f>Massachusetts!GR5</f>
        <v>0</v>
      </c>
      <c r="AF24" s="289">
        <f>Massachusetts!GW5</f>
        <v>0</v>
      </c>
      <c r="AG24" s="289">
        <f>Massachusetts!Q5</f>
        <v>0</v>
      </c>
      <c r="AH24" s="289">
        <f>Massachusetts!EY5</f>
        <v>0</v>
      </c>
      <c r="AI24" s="289">
        <f>Massachusetts!FN5</f>
        <v>1</v>
      </c>
      <c r="AJ24" s="289">
        <f>Massachusetts!FS5</f>
        <v>0</v>
      </c>
      <c r="AK24" s="289">
        <f>Massachusetts!FX5</f>
        <v>0</v>
      </c>
      <c r="AL24" s="289">
        <f>Massachusetts!G5</f>
        <v>0</v>
      </c>
      <c r="AM24" s="289">
        <f>Massachusetts!HB5</f>
        <v>1</v>
      </c>
      <c r="AN24" s="289">
        <f>Massachusetts!HG5</f>
        <v>0</v>
      </c>
      <c r="AO24" s="289">
        <f>Massachusetts!HL5</f>
        <v>0</v>
      </c>
      <c r="AP24" s="289">
        <f>Massachusetts!HQ5</f>
        <v>1</v>
      </c>
      <c r="AQ24" s="289">
        <f>Massachusetts!GC5</f>
        <v>0</v>
      </c>
    </row>
    <row r="25" spans="1:43" ht="41.25" customHeight="1">
      <c r="A25" s="285">
        <v>2025</v>
      </c>
      <c r="B25" s="288" t="s">
        <v>91</v>
      </c>
      <c r="C25" s="153">
        <f t="shared" si="0"/>
        <v>0.33482142857142855</v>
      </c>
      <c r="D25" s="153">
        <f t="shared" si="1"/>
        <v>0.33333333333333331</v>
      </c>
      <c r="E25" s="289">
        <f>Michigan!L5</f>
        <v>1</v>
      </c>
      <c r="F25" s="289">
        <f>Michigan!V5</f>
        <v>0</v>
      </c>
      <c r="G25" s="289">
        <f>Michigan!AA5</f>
        <v>1</v>
      </c>
      <c r="H25" s="289">
        <f>Michigan!AF5</f>
        <v>1</v>
      </c>
      <c r="I25" s="289">
        <f>Michigan!AK5</f>
        <v>1</v>
      </c>
      <c r="J25" s="289">
        <f>Michigan!AP5</f>
        <v>1</v>
      </c>
      <c r="K25" s="289">
        <f>Michigan!AU5</f>
        <v>1</v>
      </c>
      <c r="L25" s="289">
        <f>Michigan!AZ5</f>
        <v>0</v>
      </c>
      <c r="M25" s="289">
        <f>Michigan!BE5</f>
        <v>1</v>
      </c>
      <c r="N25" s="289">
        <f>Michigan!BO5</f>
        <v>0</v>
      </c>
      <c r="O25" s="289">
        <f>Michigan!BT5</f>
        <v>0</v>
      </c>
      <c r="P25" s="289">
        <f>Michigan!BY5</f>
        <v>0</v>
      </c>
      <c r="Q25" s="289">
        <f>Michigan!CD5</f>
        <v>0</v>
      </c>
      <c r="R25" s="289">
        <f>Michigan!CI5</f>
        <v>0</v>
      </c>
      <c r="S25" s="289">
        <f>Michigan!CN5</f>
        <v>0</v>
      </c>
      <c r="T25" s="289">
        <f>Michigan!CS5</f>
        <v>0</v>
      </c>
      <c r="U25" s="289">
        <f>Michigan!CX5</f>
        <v>0</v>
      </c>
      <c r="V25" s="289">
        <f>Michigan!DC5</f>
        <v>0</v>
      </c>
      <c r="W25" s="289">
        <f>Michigan!DH5</f>
        <v>0</v>
      </c>
      <c r="X25" s="289">
        <f>Michigan!DM5</f>
        <v>0</v>
      </c>
      <c r="Y25" s="289">
        <f>Michigan!DR5</f>
        <v>0</v>
      </c>
      <c r="Z25" s="289">
        <f>Michigan!EG5</f>
        <v>0</v>
      </c>
      <c r="AA25" s="289">
        <f>Michigan!EM5</f>
        <v>1</v>
      </c>
      <c r="AB25" s="289">
        <f>Michigan!ES5</f>
        <v>1</v>
      </c>
      <c r="AC25" s="289">
        <f>Michigan!GH5</f>
        <v>0</v>
      </c>
      <c r="AD25" s="289">
        <f>Michigan!GM5</f>
        <v>0</v>
      </c>
      <c r="AE25" s="289">
        <f>Michigan!GR5</f>
        <v>0</v>
      </c>
      <c r="AF25" s="289">
        <f>Michigan!GW5</f>
        <v>0</v>
      </c>
      <c r="AG25" s="289">
        <f>Michigan!Q5</f>
        <v>0</v>
      </c>
      <c r="AH25" s="289">
        <f>Michigan!EY5</f>
        <v>0</v>
      </c>
      <c r="AI25" s="289">
        <f>Michigan!FN5</f>
        <v>1</v>
      </c>
      <c r="AJ25" s="289">
        <f>Michigan!FS5</f>
        <v>0</v>
      </c>
      <c r="AK25" s="289">
        <f>Michigan!FX5</f>
        <v>1</v>
      </c>
      <c r="AL25" s="289">
        <f>Michigan!G5</f>
        <v>0</v>
      </c>
      <c r="AM25" s="289">
        <f>Michigan!HB5</f>
        <v>1</v>
      </c>
      <c r="AN25" s="289">
        <f>Michigan!HG5</f>
        <v>0</v>
      </c>
      <c r="AO25" s="289">
        <f>Michigan!HL5</f>
        <v>1</v>
      </c>
      <c r="AP25" s="289">
        <f>Michigan!HQ5</f>
        <v>0</v>
      </c>
      <c r="AQ25" s="289">
        <f>Michigan!GC5</f>
        <v>0</v>
      </c>
    </row>
    <row r="26" spans="1:43" ht="41.25" customHeight="1">
      <c r="A26" s="285">
        <v>2025</v>
      </c>
      <c r="B26" s="288" t="s">
        <v>92</v>
      </c>
      <c r="C26" s="153">
        <f t="shared" si="0"/>
        <v>0.50297619047619047</v>
      </c>
      <c r="D26" s="153">
        <f t="shared" si="1"/>
        <v>0.4358974358974359</v>
      </c>
      <c r="E26" s="289">
        <f>Minnesota!L5</f>
        <v>1</v>
      </c>
      <c r="F26" s="289">
        <f>Minnesota!V5</f>
        <v>0</v>
      </c>
      <c r="G26" s="289">
        <f>Minnesota!AA5</f>
        <v>1</v>
      </c>
      <c r="H26" s="289">
        <f>Minnesota!AF5</f>
        <v>1</v>
      </c>
      <c r="I26" s="289">
        <f>Minnesota!AK5</f>
        <v>0</v>
      </c>
      <c r="J26" s="289">
        <f>Minnesota!AP5</f>
        <v>1</v>
      </c>
      <c r="K26" s="289">
        <f>Minnesota!AU5</f>
        <v>0</v>
      </c>
      <c r="L26" s="289">
        <f>Minnesota!AZ5</f>
        <v>1</v>
      </c>
      <c r="M26" s="289">
        <f>Minnesota!BE5</f>
        <v>1</v>
      </c>
      <c r="N26" s="289">
        <f>Minnesota!BO5</f>
        <v>0</v>
      </c>
      <c r="O26" s="289">
        <f>Minnesota!BT5</f>
        <v>0</v>
      </c>
      <c r="P26" s="289">
        <f>Minnesota!BY5</f>
        <v>0</v>
      </c>
      <c r="Q26" s="289">
        <f>Minnesota!CD5</f>
        <v>0</v>
      </c>
      <c r="R26" s="289">
        <f>Minnesota!CI5</f>
        <v>0</v>
      </c>
      <c r="S26" s="289">
        <f>Minnesota!CN5</f>
        <v>0</v>
      </c>
      <c r="T26" s="289">
        <f>Minnesota!CS5</f>
        <v>0</v>
      </c>
      <c r="U26" s="289">
        <f>Minnesota!CX5</f>
        <v>0</v>
      </c>
      <c r="V26" s="289">
        <f>Minnesota!DC5</f>
        <v>0</v>
      </c>
      <c r="W26" s="289">
        <f>Minnesota!DH5</f>
        <v>0</v>
      </c>
      <c r="X26" s="289">
        <f>Minnesota!DM5</f>
        <v>0</v>
      </c>
      <c r="Y26" s="289">
        <f>Minnesota!DR5</f>
        <v>0</v>
      </c>
      <c r="Z26" s="289">
        <f>Minnesota!EG5</f>
        <v>1</v>
      </c>
      <c r="AA26" s="289">
        <f>Minnesota!EM5</f>
        <v>1</v>
      </c>
      <c r="AB26" s="289">
        <f>Minnesota!ES5</f>
        <v>1</v>
      </c>
      <c r="AC26" s="289">
        <f>Minnesota!GH5</f>
        <v>1</v>
      </c>
      <c r="AD26" s="289">
        <f>Minnesota!GM5</f>
        <v>1</v>
      </c>
      <c r="AE26" s="289">
        <f>Minnesota!GR5</f>
        <v>1</v>
      </c>
      <c r="AF26" s="289">
        <f>Minnesota!GW5</f>
        <v>1</v>
      </c>
      <c r="AG26" s="289">
        <f>Minnesota!Q5</f>
        <v>1</v>
      </c>
      <c r="AH26" s="289">
        <f>Minnesota!EY5</f>
        <v>0</v>
      </c>
      <c r="AI26" s="289">
        <f>Minnesota!FN5</f>
        <v>1</v>
      </c>
      <c r="AJ26" s="289">
        <f>Minnesota!FS5</f>
        <v>0</v>
      </c>
      <c r="AK26" s="289">
        <f>Minnesota!FX5</f>
        <v>0</v>
      </c>
      <c r="AL26" s="289">
        <f>Minnesota!G5</f>
        <v>0</v>
      </c>
      <c r="AM26" s="289">
        <f>Minnesota!HB5</f>
        <v>1</v>
      </c>
      <c r="AN26" s="289">
        <f>Minnesota!HG5</f>
        <v>1</v>
      </c>
      <c r="AO26" s="289">
        <f>Minnesota!HL5</f>
        <v>0</v>
      </c>
      <c r="AP26" s="289">
        <f>Minnesota!HQ5</f>
        <v>0</v>
      </c>
      <c r="AQ26" s="289">
        <f>Minnesota!GC5</f>
        <v>0</v>
      </c>
    </row>
    <row r="27" spans="1:43" ht="41.25" customHeight="1">
      <c r="A27" s="285">
        <v>2025</v>
      </c>
      <c r="B27" s="288" t="s">
        <v>93</v>
      </c>
      <c r="C27" s="153">
        <f t="shared" si="0"/>
        <v>0.64583333333333337</v>
      </c>
      <c r="D27" s="153">
        <f t="shared" si="1"/>
        <v>0.79487179487179482</v>
      </c>
      <c r="E27" s="289">
        <f>Mississippi!L5</f>
        <v>0</v>
      </c>
      <c r="F27" s="289">
        <f>Mississippi!V5</f>
        <v>1</v>
      </c>
      <c r="G27" s="289">
        <f>Mississippi!AA5</f>
        <v>1</v>
      </c>
      <c r="H27" s="289">
        <f>Mississippi!AF5</f>
        <v>1</v>
      </c>
      <c r="I27" s="289">
        <f>Mississippi!AK5</f>
        <v>1</v>
      </c>
      <c r="J27" s="289">
        <f>Mississippi!AP5</f>
        <v>1</v>
      </c>
      <c r="K27" s="289">
        <f>Mississippi!AU5</f>
        <v>1</v>
      </c>
      <c r="L27" s="289">
        <f>Mississippi!AZ5</f>
        <v>1</v>
      </c>
      <c r="M27" s="289">
        <f>Mississippi!BE5</f>
        <v>1</v>
      </c>
      <c r="N27" s="289">
        <f>Mississippi!BO5</f>
        <v>1</v>
      </c>
      <c r="O27" s="289">
        <f>Mississippi!BT5</f>
        <v>1</v>
      </c>
      <c r="P27" s="289">
        <f>Mississippi!BY5</f>
        <v>1</v>
      </c>
      <c r="Q27" s="289">
        <f>Mississippi!CD5</f>
        <v>1</v>
      </c>
      <c r="R27" s="289">
        <f>Mississippi!CI5</f>
        <v>1</v>
      </c>
      <c r="S27" s="289">
        <f>Mississippi!CN5</f>
        <v>1</v>
      </c>
      <c r="T27" s="289">
        <f>Mississippi!CS5</f>
        <v>1</v>
      </c>
      <c r="U27" s="289">
        <f>Mississippi!CX5</f>
        <v>1</v>
      </c>
      <c r="V27" s="289">
        <f>Mississippi!DC5</f>
        <v>1</v>
      </c>
      <c r="W27" s="289">
        <f>Mississippi!DH5</f>
        <v>1</v>
      </c>
      <c r="X27" s="289">
        <f>Mississippi!DM5</f>
        <v>1</v>
      </c>
      <c r="Y27" s="289">
        <f>Mississippi!DR5</f>
        <v>1</v>
      </c>
      <c r="Z27" s="289">
        <f>Mississippi!EG5</f>
        <v>1</v>
      </c>
      <c r="AA27" s="289">
        <f>Mississippi!EM5</f>
        <v>1</v>
      </c>
      <c r="AB27" s="289">
        <f>Mississippi!ES5</f>
        <v>1</v>
      </c>
      <c r="AC27" s="289">
        <f>Mississippi!GH5</f>
        <v>1</v>
      </c>
      <c r="AD27" s="289">
        <f>Mississippi!GM5</f>
        <v>1</v>
      </c>
      <c r="AE27" s="289">
        <f>Mississippi!GR5</f>
        <v>1</v>
      </c>
      <c r="AF27" s="289">
        <f>Mississippi!GW5</f>
        <v>1</v>
      </c>
      <c r="AG27" s="289">
        <f>Mississippi!Q5</f>
        <v>1</v>
      </c>
      <c r="AH27" s="289">
        <f>Mississippi!EY5</f>
        <v>1</v>
      </c>
      <c r="AI27" s="289">
        <f>Mississippi!FN5</f>
        <v>0</v>
      </c>
      <c r="AJ27" s="289">
        <f>Mississippi!FS5</f>
        <v>0</v>
      </c>
      <c r="AK27" s="289">
        <f>Mississippi!FX5</f>
        <v>0</v>
      </c>
      <c r="AL27" s="289">
        <f>Mississippi!G5</f>
        <v>1</v>
      </c>
      <c r="AM27" s="289">
        <f>Mississippi!HB5</f>
        <v>0</v>
      </c>
      <c r="AN27" s="289">
        <f>Mississippi!HG5</f>
        <v>1</v>
      </c>
      <c r="AO27" s="289">
        <f>Mississippi!HL5</f>
        <v>0</v>
      </c>
      <c r="AP27" s="289">
        <f>Mississippi!HQ5</f>
        <v>0</v>
      </c>
      <c r="AQ27" s="289">
        <f>Mississippi!GC5</f>
        <v>0</v>
      </c>
    </row>
    <row r="28" spans="1:43" ht="41.25" customHeight="1">
      <c r="A28" s="285">
        <v>2025</v>
      </c>
      <c r="B28" s="288" t="s">
        <v>94</v>
      </c>
      <c r="C28" s="153">
        <f t="shared" si="0"/>
        <v>0.3660714285714286</v>
      </c>
      <c r="D28" s="153">
        <f t="shared" si="1"/>
        <v>0.33333333333333331</v>
      </c>
      <c r="E28" s="289">
        <f>Missouri!L5</f>
        <v>1</v>
      </c>
      <c r="F28" s="289">
        <f>Missouri!V5</f>
        <v>0</v>
      </c>
      <c r="G28" s="289">
        <f>Missouri!AA5</f>
        <v>1</v>
      </c>
      <c r="H28" s="289">
        <f>Missouri!AF5</f>
        <v>1</v>
      </c>
      <c r="I28" s="289">
        <f>Missouri!AK5</f>
        <v>1</v>
      </c>
      <c r="J28" s="289">
        <f>Missouri!AP5</f>
        <v>1</v>
      </c>
      <c r="K28" s="289">
        <f>Missouri!AU5</f>
        <v>0</v>
      </c>
      <c r="L28" s="289">
        <f>Missouri!AZ5</f>
        <v>1</v>
      </c>
      <c r="M28" s="289">
        <f>Missouri!BE5</f>
        <v>1</v>
      </c>
      <c r="N28" s="289">
        <f>Missouri!BO5</f>
        <v>0</v>
      </c>
      <c r="O28" s="289">
        <f>Missouri!BT5</f>
        <v>0</v>
      </c>
      <c r="P28" s="289">
        <f>Missouri!BY5</f>
        <v>0</v>
      </c>
      <c r="Q28" s="289">
        <f>Missouri!CD5</f>
        <v>0</v>
      </c>
      <c r="R28" s="289">
        <f>Missouri!CI5</f>
        <v>0</v>
      </c>
      <c r="S28" s="289">
        <f>Missouri!CN5</f>
        <v>0</v>
      </c>
      <c r="T28" s="289">
        <f>Missouri!CS5</f>
        <v>0</v>
      </c>
      <c r="U28" s="289">
        <f>Missouri!CX5</f>
        <v>0</v>
      </c>
      <c r="V28" s="289">
        <f>Missouri!DC5</f>
        <v>0</v>
      </c>
      <c r="W28" s="289">
        <f>Missouri!DH5</f>
        <v>0</v>
      </c>
      <c r="X28" s="289">
        <f>Missouri!DM5</f>
        <v>0</v>
      </c>
      <c r="Y28" s="289">
        <f>Missouri!DR5</f>
        <v>0</v>
      </c>
      <c r="Z28" s="289">
        <f>Missouri!EG5</f>
        <v>1</v>
      </c>
      <c r="AA28" s="289">
        <f>Missouri!EM5</f>
        <v>1</v>
      </c>
      <c r="AB28" s="289">
        <f>Missouri!ES5</f>
        <v>1</v>
      </c>
      <c r="AC28" s="289">
        <f>Missouri!GH5</f>
        <v>0</v>
      </c>
      <c r="AD28" s="289">
        <f>Missouri!GM5</f>
        <v>0</v>
      </c>
      <c r="AE28" s="289">
        <f>Missouri!GR5</f>
        <v>0</v>
      </c>
      <c r="AF28" s="289">
        <f>Missouri!GW5</f>
        <v>0</v>
      </c>
      <c r="AG28" s="289">
        <f>Missouri!Q5</f>
        <v>0</v>
      </c>
      <c r="AH28" s="289">
        <f>Missouri!EY5</f>
        <v>0</v>
      </c>
      <c r="AI28" s="289">
        <f>Missouri!FN5</f>
        <v>1</v>
      </c>
      <c r="AJ28" s="289">
        <f>Missouri!FS5</f>
        <v>0</v>
      </c>
      <c r="AK28" s="289">
        <f>Missouri!FX5</f>
        <v>0</v>
      </c>
      <c r="AL28" s="289">
        <f>Missouri!G5</f>
        <v>1</v>
      </c>
      <c r="AM28" s="289">
        <f>Missouri!HB5</f>
        <v>1</v>
      </c>
      <c r="AN28" s="289">
        <f>Missouri!HG5</f>
        <v>0</v>
      </c>
      <c r="AO28" s="289">
        <f>Missouri!HL5</f>
        <v>0</v>
      </c>
      <c r="AP28" s="289">
        <f>Missouri!HQ5</f>
        <v>0</v>
      </c>
      <c r="AQ28" s="289">
        <f>Missouri!GC5</f>
        <v>0</v>
      </c>
    </row>
    <row r="29" spans="1:43" ht="41.25" customHeight="1">
      <c r="A29" s="285">
        <v>2025</v>
      </c>
      <c r="B29" s="288" t="s">
        <v>95</v>
      </c>
      <c r="C29" s="153">
        <f t="shared" si="0"/>
        <v>0.65773809523809523</v>
      </c>
      <c r="D29" s="153">
        <f t="shared" si="1"/>
        <v>0.69230769230769229</v>
      </c>
      <c r="E29" s="289">
        <f>Montana!L5</f>
        <v>1</v>
      </c>
      <c r="F29" s="289">
        <f>Montana!V5</f>
        <v>1</v>
      </c>
      <c r="G29" s="289">
        <f>Montana!AA5</f>
        <v>1</v>
      </c>
      <c r="H29" s="289">
        <f>Montana!AF5</f>
        <v>1</v>
      </c>
      <c r="I29" s="289">
        <f>Montana!AK5</f>
        <v>1</v>
      </c>
      <c r="J29" s="289">
        <f>Montana!AP5</f>
        <v>1</v>
      </c>
      <c r="K29" s="289">
        <f>Montana!AU5</f>
        <v>0</v>
      </c>
      <c r="L29" s="289">
        <f>Montana!AZ5</f>
        <v>1</v>
      </c>
      <c r="M29" s="289">
        <f>Montana!BE5</f>
        <v>1</v>
      </c>
      <c r="N29" s="289">
        <f>Montana!BO5</f>
        <v>1</v>
      </c>
      <c r="O29" s="289">
        <f>Montana!BT5</f>
        <v>1</v>
      </c>
      <c r="P29" s="289">
        <f>Montana!BY5</f>
        <v>1</v>
      </c>
      <c r="Q29" s="289">
        <f>Montana!CD5</f>
        <v>1</v>
      </c>
      <c r="R29" s="289">
        <f>Montana!CI5</f>
        <v>0</v>
      </c>
      <c r="S29" s="289">
        <f>Montana!CN5</f>
        <v>1</v>
      </c>
      <c r="T29" s="289">
        <f>Montana!CS5</f>
        <v>1</v>
      </c>
      <c r="U29" s="289">
        <f>Montana!CX5</f>
        <v>1</v>
      </c>
      <c r="V29" s="289">
        <f>Montana!DC5</f>
        <v>1</v>
      </c>
      <c r="W29" s="289">
        <f>Montana!DH5</f>
        <v>1</v>
      </c>
      <c r="X29" s="289">
        <f>Montana!DM5</f>
        <v>0</v>
      </c>
      <c r="Y29" s="289">
        <f>Montana!DR5</f>
        <v>1</v>
      </c>
      <c r="Z29" s="289">
        <f>Montana!EG5</f>
        <v>1</v>
      </c>
      <c r="AA29" s="289">
        <f>Montana!EM5</f>
        <v>1</v>
      </c>
      <c r="AB29" s="289">
        <f>Montana!ES5</f>
        <v>1</v>
      </c>
      <c r="AC29" s="289">
        <f>Montana!GH5</f>
        <v>0</v>
      </c>
      <c r="AD29" s="289">
        <f>Montana!GM5</f>
        <v>0</v>
      </c>
      <c r="AE29" s="289">
        <f>Montana!GR5</f>
        <v>0</v>
      </c>
      <c r="AF29" s="289">
        <f>Montana!GW5</f>
        <v>0</v>
      </c>
      <c r="AG29" s="289">
        <f>Montana!Q5</f>
        <v>0</v>
      </c>
      <c r="AH29" s="289">
        <f>Montana!EY5</f>
        <v>0</v>
      </c>
      <c r="AI29" s="289">
        <f>Montana!FN5</f>
        <v>1</v>
      </c>
      <c r="AJ29" s="289">
        <f>Montana!FS5</f>
        <v>1</v>
      </c>
      <c r="AK29" s="289">
        <f>Montana!FX5</f>
        <v>1</v>
      </c>
      <c r="AL29" s="289">
        <f>Montana!G5</f>
        <v>1</v>
      </c>
      <c r="AM29" s="289">
        <f>Montana!HB5</f>
        <v>1</v>
      </c>
      <c r="AN29" s="289">
        <f>Montana!HG5</f>
        <v>0</v>
      </c>
      <c r="AO29" s="289">
        <f>Montana!HL5</f>
        <v>0</v>
      </c>
      <c r="AP29" s="289">
        <f>Montana!HQ5</f>
        <v>0</v>
      </c>
      <c r="AQ29" s="289">
        <f>Montana!GC5</f>
        <v>1</v>
      </c>
    </row>
    <row r="30" spans="1:43" ht="41.25" customHeight="1">
      <c r="A30" s="285">
        <v>2025</v>
      </c>
      <c r="B30" s="288" t="s">
        <v>96</v>
      </c>
      <c r="C30" s="153">
        <f t="shared" si="0"/>
        <v>0.35714285714285715</v>
      </c>
      <c r="D30" s="153">
        <f t="shared" si="1"/>
        <v>0.33333333333333331</v>
      </c>
      <c r="E30" s="289">
        <f>Nebraska!L5</f>
        <v>1</v>
      </c>
      <c r="F30" s="289">
        <f>Nebraska!V5</f>
        <v>0</v>
      </c>
      <c r="G30" s="289">
        <f>Nebraska!AA5</f>
        <v>1</v>
      </c>
      <c r="H30" s="289">
        <f>Nebraska!AF5</f>
        <v>1</v>
      </c>
      <c r="I30" s="289">
        <f>Nebraska!AK5</f>
        <v>1</v>
      </c>
      <c r="J30" s="289">
        <f>Nebraska!AP5</f>
        <v>1</v>
      </c>
      <c r="K30" s="289">
        <f>Nebraska!AU5</f>
        <v>0</v>
      </c>
      <c r="L30" s="289">
        <f>Nebraska!AZ5</f>
        <v>0</v>
      </c>
      <c r="M30" s="289">
        <f>Nebraska!BE5</f>
        <v>1</v>
      </c>
      <c r="N30" s="289">
        <f>Nebraska!BO5</f>
        <v>0</v>
      </c>
      <c r="O30" s="289">
        <f>Nebraska!BT5</f>
        <v>0</v>
      </c>
      <c r="P30" s="289">
        <f>Nebraska!BY5</f>
        <v>0</v>
      </c>
      <c r="Q30" s="289">
        <f>Nebraska!CD5</f>
        <v>0</v>
      </c>
      <c r="R30" s="289">
        <f>Nebraska!CI5</f>
        <v>0</v>
      </c>
      <c r="S30" s="289">
        <f>Nebraska!CN5</f>
        <v>0</v>
      </c>
      <c r="T30" s="289">
        <f>Nebraska!CS5</f>
        <v>0</v>
      </c>
      <c r="U30" s="289">
        <f>Nebraska!CX5</f>
        <v>0</v>
      </c>
      <c r="V30" s="289">
        <f>Nebraska!DC5</f>
        <v>0</v>
      </c>
      <c r="W30" s="289">
        <f>Nebraska!DH5</f>
        <v>0</v>
      </c>
      <c r="X30" s="289">
        <f>Nebraska!DM5</f>
        <v>0</v>
      </c>
      <c r="Y30" s="289">
        <f>Nebraska!DR5</f>
        <v>0</v>
      </c>
      <c r="Z30" s="289">
        <f>Nebraska!EG5</f>
        <v>1</v>
      </c>
      <c r="AA30" s="289">
        <f>Nebraska!EM5</f>
        <v>1</v>
      </c>
      <c r="AB30" s="289">
        <f>Nebraska!ES5</f>
        <v>1</v>
      </c>
      <c r="AC30" s="289">
        <f>Nebraska!GH5</f>
        <v>0</v>
      </c>
      <c r="AD30" s="289">
        <f>Nebraska!GM5</f>
        <v>0</v>
      </c>
      <c r="AE30" s="289">
        <f>Nebraska!GR5</f>
        <v>0</v>
      </c>
      <c r="AF30" s="289">
        <f>Nebraska!GW5</f>
        <v>0</v>
      </c>
      <c r="AG30" s="289">
        <f>Nebraska!Q5</f>
        <v>0</v>
      </c>
      <c r="AH30" s="289">
        <f>Nebraska!EY5</f>
        <v>0</v>
      </c>
      <c r="AI30" s="289">
        <f>Nebraska!FN5</f>
        <v>0</v>
      </c>
      <c r="AJ30" s="289">
        <f>Nebraska!FS5</f>
        <v>1</v>
      </c>
      <c r="AK30" s="289">
        <f>Nebraska!FX5</f>
        <v>1</v>
      </c>
      <c r="AL30" s="289">
        <f>Nebraska!G5</f>
        <v>1</v>
      </c>
      <c r="AM30" s="289">
        <f>Nebraska!HB5</f>
        <v>1</v>
      </c>
      <c r="AN30" s="289">
        <f>Nebraska!HG5</f>
        <v>0</v>
      </c>
      <c r="AO30" s="289">
        <f>Nebraska!HL5</f>
        <v>0</v>
      </c>
      <c r="AP30" s="289">
        <f>Nebraska!HQ5</f>
        <v>0</v>
      </c>
      <c r="AQ30" s="289">
        <f>Nebraska!GC5</f>
        <v>0</v>
      </c>
    </row>
    <row r="31" spans="1:43" ht="41.25" customHeight="1">
      <c r="A31" s="285">
        <v>2025</v>
      </c>
      <c r="B31" s="288" t="s">
        <v>97</v>
      </c>
      <c r="C31" s="153">
        <f t="shared" si="0"/>
        <v>0.39136904761904767</v>
      </c>
      <c r="D31" s="153">
        <f t="shared" si="1"/>
        <v>0.30769230769230771</v>
      </c>
      <c r="E31" s="289">
        <f>Nevada!L5</f>
        <v>1</v>
      </c>
      <c r="F31" s="289">
        <f>Nevada!V5</f>
        <v>0</v>
      </c>
      <c r="G31" s="289">
        <f>Nevada!AA5</f>
        <v>1</v>
      </c>
      <c r="H31" s="289">
        <f>Nevada!AF5</f>
        <v>1</v>
      </c>
      <c r="I31" s="289">
        <f>Nevada!AK5</f>
        <v>0</v>
      </c>
      <c r="J31" s="289">
        <f>Nevada!AP5</f>
        <v>1</v>
      </c>
      <c r="K31" s="289">
        <f>Nevada!AU5</f>
        <v>0</v>
      </c>
      <c r="L31" s="289">
        <f>Nevada!AZ5</f>
        <v>0</v>
      </c>
      <c r="M31" s="289">
        <f>Nevada!BE5</f>
        <v>0</v>
      </c>
      <c r="N31" s="289">
        <f>Nevada!BO5</f>
        <v>0</v>
      </c>
      <c r="O31" s="289">
        <f>Nevada!BT5</f>
        <v>0</v>
      </c>
      <c r="P31" s="289">
        <f>Nevada!BY5</f>
        <v>0</v>
      </c>
      <c r="Q31" s="289">
        <f>Nevada!CD5</f>
        <v>0</v>
      </c>
      <c r="R31" s="289">
        <f>Nevada!CI5</f>
        <v>0</v>
      </c>
      <c r="S31" s="289">
        <f>Nevada!CN5</f>
        <v>0</v>
      </c>
      <c r="T31" s="289">
        <f>Nevada!CS5</f>
        <v>0</v>
      </c>
      <c r="U31" s="289">
        <f>Nevada!CX5</f>
        <v>0</v>
      </c>
      <c r="V31" s="289">
        <f>Nevada!DC5</f>
        <v>0</v>
      </c>
      <c r="W31" s="289">
        <f>Nevada!DH5</f>
        <v>0</v>
      </c>
      <c r="X31" s="289">
        <f>Nevada!DM5</f>
        <v>0</v>
      </c>
      <c r="Y31" s="289">
        <f>Nevada!DR5</f>
        <v>0</v>
      </c>
      <c r="Z31" s="289">
        <f>Nevada!EG5</f>
        <v>1</v>
      </c>
      <c r="AA31" s="289">
        <f>Nevada!EM5</f>
        <v>1</v>
      </c>
      <c r="AB31" s="289">
        <f>Nevada!ES5</f>
        <v>1</v>
      </c>
      <c r="AC31" s="289">
        <f>Nevada!GH5</f>
        <v>1</v>
      </c>
      <c r="AD31" s="289">
        <f>Nevada!GM5</f>
        <v>1</v>
      </c>
      <c r="AE31" s="289">
        <f>Nevada!GR5</f>
        <v>0</v>
      </c>
      <c r="AF31" s="289">
        <f>Nevada!GW5</f>
        <v>0</v>
      </c>
      <c r="AG31" s="289">
        <f>Nevada!Q5</f>
        <v>0</v>
      </c>
      <c r="AH31" s="289">
        <f>Nevada!EY5</f>
        <v>0</v>
      </c>
      <c r="AI31" s="289">
        <f>Nevada!FN5</f>
        <v>1</v>
      </c>
      <c r="AJ31" s="289">
        <f>Nevada!FS5</f>
        <v>0</v>
      </c>
      <c r="AK31" s="289">
        <f>Nevada!FX5</f>
        <v>1</v>
      </c>
      <c r="AL31" s="289">
        <f>Nevada!G5</f>
        <v>0</v>
      </c>
      <c r="AM31" s="289">
        <f>Nevada!HB5</f>
        <v>1</v>
      </c>
      <c r="AN31" s="289">
        <f>Nevada!HG5</f>
        <v>0</v>
      </c>
      <c r="AO31" s="289">
        <f>Nevada!HL5</f>
        <v>0</v>
      </c>
      <c r="AP31" s="289">
        <f>Nevada!HQ5</f>
        <v>0</v>
      </c>
      <c r="AQ31" s="289">
        <f>Nevada!GC5</f>
        <v>0</v>
      </c>
    </row>
    <row r="32" spans="1:43" ht="41.25" customHeight="1">
      <c r="A32" s="285">
        <v>2025</v>
      </c>
      <c r="B32" s="288" t="s">
        <v>98</v>
      </c>
      <c r="C32" s="153">
        <f t="shared" si="0"/>
        <v>0.35416666666666663</v>
      </c>
      <c r="D32" s="153">
        <f t="shared" si="1"/>
        <v>0.23076923076923078</v>
      </c>
      <c r="E32" s="289">
        <f>New_Hampshire!L5</f>
        <v>1</v>
      </c>
      <c r="F32" s="289">
        <f>New_Hampshire!V5</f>
        <v>0</v>
      </c>
      <c r="G32" s="289">
        <f>New_Hampshire!AA5</f>
        <v>0</v>
      </c>
      <c r="H32" s="289">
        <f>New_Hampshire!AF5</f>
        <v>0</v>
      </c>
      <c r="I32" s="289">
        <f>New_Hampshire!AK5</f>
        <v>0</v>
      </c>
      <c r="J32" s="289">
        <f>New_Hampshire!AP5</f>
        <v>0</v>
      </c>
      <c r="K32" s="289">
        <f>New_Hampshire!AU5</f>
        <v>0</v>
      </c>
      <c r="L32" s="289">
        <f>New_Hampshire!AZ5</f>
        <v>0</v>
      </c>
      <c r="M32" s="289">
        <f>New_Hampshire!BE5</f>
        <v>0</v>
      </c>
      <c r="N32" s="289">
        <f>New_Hampshire!BO5</f>
        <v>0</v>
      </c>
      <c r="O32" s="289">
        <f>New_Hampshire!BT5</f>
        <v>0</v>
      </c>
      <c r="P32" s="289">
        <f>New_Hampshire!BY5</f>
        <v>0</v>
      </c>
      <c r="Q32" s="289">
        <f>New_Hampshire!CD5</f>
        <v>0</v>
      </c>
      <c r="R32" s="289">
        <f>New_Hampshire!CI5</f>
        <v>0</v>
      </c>
      <c r="S32" s="289">
        <f>New_Hampshire!CN5</f>
        <v>0</v>
      </c>
      <c r="T32" s="289">
        <f>New_Hampshire!CS5</f>
        <v>0</v>
      </c>
      <c r="U32" s="289">
        <f>New_Hampshire!CX5</f>
        <v>0</v>
      </c>
      <c r="V32" s="289">
        <f>New_Hampshire!DC5</f>
        <v>0</v>
      </c>
      <c r="W32" s="289">
        <f>New_Hampshire!DH5</f>
        <v>0</v>
      </c>
      <c r="X32" s="289">
        <f>New_Hampshire!DM5</f>
        <v>0</v>
      </c>
      <c r="Y32" s="289">
        <f>New_Hampshire!DR5</f>
        <v>0</v>
      </c>
      <c r="Z32" s="289">
        <f>New_Hampshire!EG5</f>
        <v>0</v>
      </c>
      <c r="AA32" s="289">
        <f>New_Hampshire!EM5</f>
        <v>1</v>
      </c>
      <c r="AB32" s="289">
        <f>New_Hampshire!ES5</f>
        <v>1</v>
      </c>
      <c r="AC32" s="289">
        <f>New_Hampshire!GH5</f>
        <v>1</v>
      </c>
      <c r="AD32" s="289">
        <f>New_Hampshire!GM5</f>
        <v>1</v>
      </c>
      <c r="AE32" s="289">
        <f>New_Hampshire!GR5</f>
        <v>1</v>
      </c>
      <c r="AF32" s="289">
        <f>New_Hampshire!GW5</f>
        <v>1</v>
      </c>
      <c r="AG32" s="289">
        <f>New_Hampshire!Q5</f>
        <v>0</v>
      </c>
      <c r="AH32" s="289">
        <f>New_Hampshire!EY5</f>
        <v>0</v>
      </c>
      <c r="AI32" s="289">
        <f>New_Hampshire!FN5</f>
        <v>0</v>
      </c>
      <c r="AJ32" s="289">
        <f>New_Hampshire!FS5</f>
        <v>0</v>
      </c>
      <c r="AK32" s="289">
        <f>New_Hampshire!FX5</f>
        <v>0</v>
      </c>
      <c r="AL32" s="289">
        <f>New_Hampshire!G5</f>
        <v>0</v>
      </c>
      <c r="AM32" s="289">
        <f>New_Hampshire!HB5</f>
        <v>1</v>
      </c>
      <c r="AN32" s="289">
        <f>New_Hampshire!HG5</f>
        <v>0</v>
      </c>
      <c r="AO32" s="289">
        <f>New_Hampshire!HL5</f>
        <v>0</v>
      </c>
      <c r="AP32" s="289">
        <f>New_Hampshire!HQ5</f>
        <v>0</v>
      </c>
      <c r="AQ32" s="289">
        <f>New_Hampshire!GC5</f>
        <v>1</v>
      </c>
    </row>
    <row r="33" spans="1:43" ht="41.25" customHeight="1">
      <c r="A33" s="285">
        <v>2025</v>
      </c>
      <c r="B33" s="288" t="s">
        <v>99</v>
      </c>
      <c r="C33" s="153">
        <f t="shared" si="0"/>
        <v>0.32589285714285715</v>
      </c>
      <c r="D33" s="153">
        <f t="shared" si="1"/>
        <v>0.41025641025641024</v>
      </c>
      <c r="E33" s="289">
        <f>New_Jersey!L5</f>
        <v>1</v>
      </c>
      <c r="F33" s="289">
        <f>New_Jersey!V5</f>
        <v>0</v>
      </c>
      <c r="G33" s="289">
        <f>New_Jersey!AA5</f>
        <v>1</v>
      </c>
      <c r="H33" s="289">
        <f>New_Jersey!AF5</f>
        <v>1</v>
      </c>
      <c r="I33" s="289">
        <f>New_Jersey!AK5</f>
        <v>0</v>
      </c>
      <c r="J33" s="289">
        <f>New_Jersey!AP5</f>
        <v>1</v>
      </c>
      <c r="K33" s="289">
        <f>New_Jersey!AU5</f>
        <v>1</v>
      </c>
      <c r="L33" s="289">
        <f>New_Jersey!AZ5</f>
        <v>0</v>
      </c>
      <c r="M33" s="289">
        <f>New_Jersey!BE5</f>
        <v>1</v>
      </c>
      <c r="N33" s="289">
        <f>New_Jersey!BO5</f>
        <v>1</v>
      </c>
      <c r="O33" s="289">
        <f>New_Jersey!BT5</f>
        <v>1</v>
      </c>
      <c r="P33" s="289">
        <f>New_Jersey!BY5</f>
        <v>1</v>
      </c>
      <c r="Q33" s="289">
        <f>New_Jersey!CD5</f>
        <v>1</v>
      </c>
      <c r="R33" s="289">
        <f>New_Jersey!CI5</f>
        <v>1</v>
      </c>
      <c r="S33" s="289">
        <f>New_Jersey!CN5</f>
        <v>0</v>
      </c>
      <c r="T33" s="289">
        <f>New_Jersey!CS5</f>
        <v>0</v>
      </c>
      <c r="U33" s="289">
        <f>New_Jersey!CX5</f>
        <v>0</v>
      </c>
      <c r="V33" s="289">
        <f>New_Jersey!DC5</f>
        <v>0</v>
      </c>
      <c r="W33" s="289">
        <f>New_Jersey!DH5</f>
        <v>0</v>
      </c>
      <c r="X33" s="289">
        <f>New_Jersey!DM5</f>
        <v>0</v>
      </c>
      <c r="Y33" s="289">
        <f>New_Jersey!DR5</f>
        <v>0</v>
      </c>
      <c r="Z33" s="289">
        <f>New_Jersey!EG5</f>
        <v>0</v>
      </c>
      <c r="AA33" s="289">
        <f>New_Jersey!EM5</f>
        <v>1</v>
      </c>
      <c r="AB33" s="289">
        <f>New_Jersey!ES5</f>
        <v>0</v>
      </c>
      <c r="AC33" s="289">
        <f>New_Jersey!GH5</f>
        <v>0</v>
      </c>
      <c r="AD33" s="289">
        <f>New_Jersey!GM5</f>
        <v>0</v>
      </c>
      <c r="AE33" s="289">
        <f>New_Jersey!GR5</f>
        <v>0</v>
      </c>
      <c r="AF33" s="289">
        <f>New_Jersey!GW5</f>
        <v>0</v>
      </c>
      <c r="AG33" s="289">
        <f>New_Jersey!Q5</f>
        <v>0</v>
      </c>
      <c r="AH33" s="289">
        <f>New_Jersey!EY5</f>
        <v>0</v>
      </c>
      <c r="AI33" s="289">
        <f>New_Jersey!FN5</f>
        <v>0</v>
      </c>
      <c r="AJ33" s="289">
        <f>New_Jersey!FS5</f>
        <v>1</v>
      </c>
      <c r="AK33" s="289">
        <f>New_Jersey!FX5</f>
        <v>1</v>
      </c>
      <c r="AL33" s="289">
        <f>New_Jersey!G5</f>
        <v>0</v>
      </c>
      <c r="AM33" s="289">
        <f>New_Jersey!HB5</f>
        <v>1</v>
      </c>
      <c r="AN33" s="289">
        <f>New_Jersey!HG5</f>
        <v>1</v>
      </c>
      <c r="AO33" s="289">
        <f>New_Jersey!HL5</f>
        <v>0</v>
      </c>
      <c r="AP33" s="289">
        <f>New_Jersey!HQ5</f>
        <v>0</v>
      </c>
      <c r="AQ33" s="289">
        <f>New_Jersey!GC5</f>
        <v>0</v>
      </c>
    </row>
    <row r="34" spans="1:43" ht="41.25" customHeight="1">
      <c r="A34" s="285">
        <v>2025</v>
      </c>
      <c r="B34" s="288" t="s">
        <v>100</v>
      </c>
      <c r="C34" s="153">
        <f t="shared" si="0"/>
        <v>0.39583333333333331</v>
      </c>
      <c r="D34" s="153">
        <f t="shared" si="1"/>
        <v>0.25641025641025639</v>
      </c>
      <c r="E34" s="289">
        <f>New_Mexico!L5</f>
        <v>1</v>
      </c>
      <c r="F34" s="289">
        <f>New_Mexico!V5</f>
        <v>0</v>
      </c>
      <c r="G34" s="289">
        <f>New_Mexico!AA5</f>
        <v>0</v>
      </c>
      <c r="H34" s="289">
        <f>New_Mexico!AF5</f>
        <v>0</v>
      </c>
      <c r="I34" s="289">
        <f>New_Mexico!AK5</f>
        <v>0</v>
      </c>
      <c r="J34" s="289">
        <f>New_Mexico!AP5</f>
        <v>0</v>
      </c>
      <c r="K34" s="289">
        <f>New_Mexico!AU5</f>
        <v>0</v>
      </c>
      <c r="L34" s="289">
        <f>New_Mexico!AZ5</f>
        <v>0</v>
      </c>
      <c r="M34" s="289">
        <f>New_Mexico!BE5</f>
        <v>0</v>
      </c>
      <c r="N34" s="289">
        <f>New_Mexico!BO5</f>
        <v>0</v>
      </c>
      <c r="O34" s="289">
        <f>New_Mexico!BT5</f>
        <v>0</v>
      </c>
      <c r="P34" s="289">
        <f>New_Mexico!BY5</f>
        <v>0</v>
      </c>
      <c r="Q34" s="289">
        <f>New_Mexico!CD5</f>
        <v>0</v>
      </c>
      <c r="R34" s="289">
        <f>New_Mexico!CI5</f>
        <v>0</v>
      </c>
      <c r="S34" s="289">
        <f>New_Mexico!CN5</f>
        <v>0</v>
      </c>
      <c r="T34" s="289">
        <f>New_Mexico!CS5</f>
        <v>0</v>
      </c>
      <c r="U34" s="289">
        <f>New_Mexico!CX5</f>
        <v>0</v>
      </c>
      <c r="V34" s="289">
        <f>New_Mexico!DC5</f>
        <v>0</v>
      </c>
      <c r="W34" s="289">
        <f>New_Mexico!DH5</f>
        <v>0</v>
      </c>
      <c r="X34" s="289">
        <f>New_Mexico!DM5</f>
        <v>0</v>
      </c>
      <c r="Y34" s="289">
        <f>New_Mexico!DR5</f>
        <v>0</v>
      </c>
      <c r="Z34" s="289">
        <f>New_Mexico!EG5</f>
        <v>1</v>
      </c>
      <c r="AA34" s="289">
        <f>New_Mexico!EM5</f>
        <v>1</v>
      </c>
      <c r="AB34" s="289">
        <f>New_Mexico!ES5</f>
        <v>1</v>
      </c>
      <c r="AC34" s="289">
        <f>New_Mexico!GH5</f>
        <v>0</v>
      </c>
      <c r="AD34" s="289">
        <f>New_Mexico!GM5</f>
        <v>0</v>
      </c>
      <c r="AE34" s="289">
        <f>New_Mexico!GR5</f>
        <v>0</v>
      </c>
      <c r="AF34" s="289">
        <f>New_Mexico!GW5</f>
        <v>0</v>
      </c>
      <c r="AG34" s="289">
        <f>New_Mexico!Q5</f>
        <v>0</v>
      </c>
      <c r="AH34" s="289">
        <f>New_Mexico!EY5</f>
        <v>0</v>
      </c>
      <c r="AI34" s="289">
        <f>New_Mexico!FN5</f>
        <v>1</v>
      </c>
      <c r="AJ34" s="289">
        <f>New_Mexico!FS5</f>
        <v>1</v>
      </c>
      <c r="AK34" s="289">
        <f>New_Mexico!FX5</f>
        <v>1</v>
      </c>
      <c r="AL34" s="289">
        <f>New_Mexico!G5</f>
        <v>1</v>
      </c>
      <c r="AM34" s="289">
        <f>New_Mexico!HB5</f>
        <v>1</v>
      </c>
      <c r="AN34" s="289">
        <f>New_Mexico!HG5</f>
        <v>0</v>
      </c>
      <c r="AO34" s="289">
        <f>New_Mexico!HL5</f>
        <v>1</v>
      </c>
      <c r="AP34" s="289">
        <f>New_Mexico!HQ5</f>
        <v>0</v>
      </c>
      <c r="AQ34" s="289">
        <f>New_Mexico!GC5</f>
        <v>0</v>
      </c>
    </row>
    <row r="35" spans="1:43" ht="41.25" customHeight="1">
      <c r="A35" s="285">
        <v>2025</v>
      </c>
      <c r="B35" s="288" t="s">
        <v>101</v>
      </c>
      <c r="C35" s="153">
        <f t="shared" si="0"/>
        <v>0.32589285714285715</v>
      </c>
      <c r="D35" s="153">
        <f t="shared" si="1"/>
        <v>0.37179487179487181</v>
      </c>
      <c r="E35" s="289">
        <f>New_York!L5</f>
        <v>0</v>
      </c>
      <c r="F35" s="289">
        <f>New_York!V5</f>
        <v>0</v>
      </c>
      <c r="G35" s="289">
        <f>New_York!AA5</f>
        <v>1</v>
      </c>
      <c r="H35" s="289">
        <f>New_York!AF5</f>
        <v>1</v>
      </c>
      <c r="I35" s="289">
        <f>New_York!AK5</f>
        <v>1</v>
      </c>
      <c r="J35" s="289">
        <f>New_York!AP5</f>
        <v>1</v>
      </c>
      <c r="K35" s="289">
        <f>New_York!AU5</f>
        <v>0</v>
      </c>
      <c r="L35" s="289">
        <f>New_York!AZ5</f>
        <v>0</v>
      </c>
      <c r="M35" s="289">
        <f>New_York!BE5</f>
        <v>1</v>
      </c>
      <c r="N35" s="289">
        <f>New_York!BO5</f>
        <v>0</v>
      </c>
      <c r="O35" s="289">
        <f>New_York!BT5</f>
        <v>0</v>
      </c>
      <c r="P35" s="289">
        <f>New_York!BY5</f>
        <v>0</v>
      </c>
      <c r="Q35" s="289">
        <f>New_York!CD5</f>
        <v>0</v>
      </c>
      <c r="R35" s="289">
        <f>New_York!CI5</f>
        <v>0</v>
      </c>
      <c r="S35" s="289">
        <f>New_York!CN5</f>
        <v>0</v>
      </c>
      <c r="T35" s="289">
        <f>New_York!CS5</f>
        <v>0</v>
      </c>
      <c r="U35" s="289">
        <f>New_York!CX5</f>
        <v>0</v>
      </c>
      <c r="V35" s="289">
        <f>New_York!DC5</f>
        <v>0</v>
      </c>
      <c r="W35" s="289">
        <f>New_York!DH5</f>
        <v>0</v>
      </c>
      <c r="X35" s="289">
        <f>New_York!DM5</f>
        <v>0</v>
      </c>
      <c r="Y35" s="289">
        <f>New_York!DR5</f>
        <v>0</v>
      </c>
      <c r="Z35" s="289">
        <f>(New_York!EG5+New_York!EH5)/2</f>
        <v>0.5</v>
      </c>
      <c r="AA35" s="289">
        <f>(New_York!EM5+New_York!EN5)/2</f>
        <v>0.5</v>
      </c>
      <c r="AB35" s="289">
        <f>(New_York!ES5+New_York!ET5)/2</f>
        <v>0.5</v>
      </c>
      <c r="AC35" s="289">
        <f>New_York!GH5</f>
        <v>1</v>
      </c>
      <c r="AD35" s="289">
        <f>New_York!GM5</f>
        <v>1</v>
      </c>
      <c r="AE35" s="289">
        <f>New_York!GR5</f>
        <v>1</v>
      </c>
      <c r="AF35" s="289">
        <f>New_York!GW5</f>
        <v>1</v>
      </c>
      <c r="AG35" s="289">
        <f>New_York!Q5</f>
        <v>0</v>
      </c>
      <c r="AH35" s="289">
        <f>New_York!EY5</f>
        <v>0</v>
      </c>
      <c r="AI35" s="289">
        <f>New_York!FN5</f>
        <v>1</v>
      </c>
      <c r="AJ35" s="289">
        <f>New_York!FS5</f>
        <v>0</v>
      </c>
      <c r="AK35" s="289">
        <f>New_York!FX5</f>
        <v>0</v>
      </c>
      <c r="AL35" s="289">
        <f>New_York!G5</f>
        <v>0</v>
      </c>
      <c r="AM35" s="289">
        <f>New_York!HB5</f>
        <v>0</v>
      </c>
      <c r="AN35" s="289">
        <f>New_York!HG5</f>
        <v>1</v>
      </c>
      <c r="AO35" s="289">
        <f>New_York!HL5</f>
        <v>1</v>
      </c>
      <c r="AP35" s="289">
        <f>New_York!HQ5</f>
        <v>1</v>
      </c>
      <c r="AQ35" s="289">
        <f>New_York!GC5</f>
        <v>0</v>
      </c>
    </row>
    <row r="36" spans="1:43" ht="41.25" customHeight="1">
      <c r="A36" s="285">
        <v>2025</v>
      </c>
      <c r="B36" s="288" t="s">
        <v>102</v>
      </c>
      <c r="C36" s="153">
        <f t="shared" ref="C36:C53" si="2">(E36+F36+(G36+H36+I36+J36+K36+L36+M36)/7+(N36+O36+P36+Q36+R36+S36)/6+(T36+U36+V36+W36+X36+Y36)/6+(Z36+AA36+AB36)/3+AC36+(AD36+AE36+AF36)/3+AG36+AH36+AI36+(AJ36+AK36)/2+AL36+(AM36)+(AN36+AO36+AP36)/3+AQ36)/16</f>
        <v>0.37797619047619052</v>
      </c>
      <c r="D36" s="153">
        <f t="shared" ref="D36:D53" si="3">SUM(E36:AQ36)/39</f>
        <v>0.35897435897435898</v>
      </c>
      <c r="E36" s="289">
        <f>North_Carolina!L5</f>
        <v>1</v>
      </c>
      <c r="F36" s="289">
        <f>North_Carolina!V5</f>
        <v>0</v>
      </c>
      <c r="G36" s="289">
        <f>North_Carolina!AA5</f>
        <v>1</v>
      </c>
      <c r="H36" s="289">
        <f>North_Carolina!AF5</f>
        <v>1</v>
      </c>
      <c r="I36" s="289">
        <f>North_Carolina!AK5</f>
        <v>1</v>
      </c>
      <c r="J36" s="289">
        <f>North_Carolina!AP5</f>
        <v>1</v>
      </c>
      <c r="K36" s="289">
        <f>North_Carolina!AU5</f>
        <v>0</v>
      </c>
      <c r="L36" s="289">
        <f>North_Carolina!AZ5</f>
        <v>0</v>
      </c>
      <c r="M36" s="289">
        <f>North_Carolina!BE5</f>
        <v>1</v>
      </c>
      <c r="N36" s="289">
        <f>North_Carolina!BO5</f>
        <v>0</v>
      </c>
      <c r="O36" s="289">
        <f>North_Carolina!BT5</f>
        <v>0</v>
      </c>
      <c r="P36" s="289">
        <f>North_Carolina!BY5</f>
        <v>0</v>
      </c>
      <c r="Q36" s="289">
        <f>North_Carolina!CD5</f>
        <v>0</v>
      </c>
      <c r="R36" s="289">
        <f>North_Carolina!CI5</f>
        <v>0</v>
      </c>
      <c r="S36" s="289">
        <f>North_Carolina!CN5</f>
        <v>0</v>
      </c>
      <c r="T36" s="289">
        <f>North_Carolina!CS5</f>
        <v>0</v>
      </c>
      <c r="U36" s="289">
        <f>North_Carolina!CX5</f>
        <v>0</v>
      </c>
      <c r="V36" s="289">
        <f>North_Carolina!DC5</f>
        <v>0</v>
      </c>
      <c r="W36" s="289">
        <f>North_Carolina!DH5</f>
        <v>0</v>
      </c>
      <c r="X36" s="289">
        <f>North_Carolina!DM5</f>
        <v>0</v>
      </c>
      <c r="Y36" s="289">
        <f>North_Carolina!DR5</f>
        <v>0</v>
      </c>
      <c r="Z36" s="289">
        <f>North_Carolina!EG5</f>
        <v>0</v>
      </c>
      <c r="AA36" s="289">
        <f>North_Carolina!EM5</f>
        <v>1</v>
      </c>
      <c r="AB36" s="289">
        <f>North_Carolina!ES5</f>
        <v>1</v>
      </c>
      <c r="AC36" s="289">
        <f>North_Carolina!GH5</f>
        <v>0</v>
      </c>
      <c r="AD36" s="289">
        <f>North_Carolina!GM5</f>
        <v>0</v>
      </c>
      <c r="AE36" s="289">
        <f>North_Carolina!GR5</f>
        <v>0</v>
      </c>
      <c r="AF36" s="289">
        <f>North_Carolina!GW5</f>
        <v>0</v>
      </c>
      <c r="AG36" s="289">
        <f>North_Carolina!Q5</f>
        <v>1</v>
      </c>
      <c r="AH36" s="289">
        <f>North_Carolina!EY5</f>
        <v>0</v>
      </c>
      <c r="AI36" s="289">
        <f>North_Carolina!FN5</f>
        <v>0</v>
      </c>
      <c r="AJ36" s="289">
        <f>North_Carolina!FS5</f>
        <v>1</v>
      </c>
      <c r="AK36" s="289">
        <f>North_Carolina!FX5</f>
        <v>1</v>
      </c>
      <c r="AL36" s="289">
        <f>North_Carolina!G5</f>
        <v>0</v>
      </c>
      <c r="AM36" s="289">
        <f>North_Carolina!HB5</f>
        <v>1</v>
      </c>
      <c r="AN36" s="289">
        <f>North_Carolina!HG5</f>
        <v>1</v>
      </c>
      <c r="AO36" s="289">
        <f>North_Carolina!HL5</f>
        <v>0</v>
      </c>
      <c r="AP36" s="289">
        <f>North_Carolina!HQ5</f>
        <v>1</v>
      </c>
      <c r="AQ36" s="289">
        <f>North_Carolina!GC5</f>
        <v>0</v>
      </c>
    </row>
    <row r="37" spans="1:43" ht="41.25" customHeight="1">
      <c r="A37" s="285">
        <v>2025</v>
      </c>
      <c r="B37" s="288" t="s">
        <v>103</v>
      </c>
      <c r="C37" s="153">
        <f t="shared" si="2"/>
        <v>0.51488095238095233</v>
      </c>
      <c r="D37" s="153">
        <f t="shared" si="3"/>
        <v>0.41025641025641024</v>
      </c>
      <c r="E37" s="289">
        <f>North_Dakota!L5</f>
        <v>1</v>
      </c>
      <c r="F37" s="289">
        <f>North_Dakota!V5</f>
        <v>0</v>
      </c>
      <c r="G37" s="289">
        <f>North_Dakota!AA5</f>
        <v>1</v>
      </c>
      <c r="H37" s="289">
        <f>North_Dakota!AF5</f>
        <v>1</v>
      </c>
      <c r="I37" s="289">
        <f>North_Dakota!AK5</f>
        <v>1</v>
      </c>
      <c r="J37" s="289">
        <f>North_Dakota!AP5</f>
        <v>0</v>
      </c>
      <c r="K37" s="289">
        <f>North_Dakota!AU5</f>
        <v>0</v>
      </c>
      <c r="L37" s="289">
        <f>North_Dakota!AZ5</f>
        <v>0</v>
      </c>
      <c r="M37" s="289">
        <f>North_Dakota!BE5</f>
        <v>1</v>
      </c>
      <c r="N37" s="289">
        <f>North_Dakota!BO5</f>
        <v>0</v>
      </c>
      <c r="O37" s="289">
        <f>North_Dakota!BT5</f>
        <v>0</v>
      </c>
      <c r="P37" s="289">
        <f>North_Dakota!BY5</f>
        <v>0</v>
      </c>
      <c r="Q37" s="289">
        <f>North_Dakota!CD5</f>
        <v>0</v>
      </c>
      <c r="R37" s="289">
        <f>North_Dakota!CI5</f>
        <v>0</v>
      </c>
      <c r="S37" s="289">
        <f>North_Dakota!CN5</f>
        <v>0</v>
      </c>
      <c r="T37" s="289">
        <f>North_Dakota!CS5</f>
        <v>0</v>
      </c>
      <c r="U37" s="289">
        <f>North_Dakota!CX5</f>
        <v>0</v>
      </c>
      <c r="V37" s="289">
        <f>North_Dakota!DC5</f>
        <v>0</v>
      </c>
      <c r="W37" s="289">
        <f>North_Dakota!DH5</f>
        <v>0</v>
      </c>
      <c r="X37" s="289">
        <f>North_Dakota!DM5</f>
        <v>0</v>
      </c>
      <c r="Y37" s="289">
        <f>North_Dakota!DR5</f>
        <v>0</v>
      </c>
      <c r="Z37" s="289">
        <f>North_Dakota!EG5</f>
        <v>1</v>
      </c>
      <c r="AA37" s="289">
        <f>North_Dakota!EM5</f>
        <v>1</v>
      </c>
      <c r="AB37" s="289">
        <f>North_Dakota!ES5</f>
        <v>1</v>
      </c>
      <c r="AC37" s="289">
        <f>North_Dakota!GH5</f>
        <v>0</v>
      </c>
      <c r="AD37" s="289">
        <f>North_Dakota!GM5</f>
        <v>0</v>
      </c>
      <c r="AE37" s="289">
        <f>North_Dakota!GR5</f>
        <v>0</v>
      </c>
      <c r="AF37" s="289">
        <f>North_Dakota!GW5</f>
        <v>0</v>
      </c>
      <c r="AG37" s="289">
        <f>North_Dakota!Q5</f>
        <v>0</v>
      </c>
      <c r="AH37" s="289">
        <f>North_Dakota!EY5</f>
        <v>0</v>
      </c>
      <c r="AI37" s="289">
        <f>North_Dakota!FN5</f>
        <v>1</v>
      </c>
      <c r="AJ37" s="289">
        <f>North_Dakota!FS5</f>
        <v>1</v>
      </c>
      <c r="AK37" s="289">
        <f>North_Dakota!FX5</f>
        <v>1</v>
      </c>
      <c r="AL37" s="289">
        <f>North_Dakota!G5</f>
        <v>1</v>
      </c>
      <c r="AM37" s="289">
        <f>North_Dakota!HB5</f>
        <v>1</v>
      </c>
      <c r="AN37" s="289">
        <f>North_Dakota!HG5</f>
        <v>1</v>
      </c>
      <c r="AO37" s="289">
        <f>North_Dakota!HL5</f>
        <v>1</v>
      </c>
      <c r="AP37" s="289">
        <f>North_Dakota!HQ5</f>
        <v>0</v>
      </c>
      <c r="AQ37" s="289">
        <f>North_Dakota!GC5</f>
        <v>1</v>
      </c>
    </row>
    <row r="38" spans="1:43" ht="41.25" customHeight="1">
      <c r="A38" s="285">
        <v>2025</v>
      </c>
      <c r="B38" s="288" t="s">
        <v>104</v>
      </c>
      <c r="C38" s="153">
        <f t="shared" si="2"/>
        <v>0.6875</v>
      </c>
      <c r="D38" s="153">
        <f t="shared" si="3"/>
        <v>0.82051282051282048</v>
      </c>
      <c r="E38" s="289">
        <f>Ohio!L5</f>
        <v>1</v>
      </c>
      <c r="F38" s="289">
        <f>Ohio!V5</f>
        <v>1</v>
      </c>
      <c r="G38" s="289">
        <f>Ohio!AA5</f>
        <v>1</v>
      </c>
      <c r="H38" s="289">
        <f>Ohio!AF5</f>
        <v>1</v>
      </c>
      <c r="I38" s="289">
        <f>Ohio!AK5</f>
        <v>1</v>
      </c>
      <c r="J38" s="289">
        <f>Ohio!AP5</f>
        <v>1</v>
      </c>
      <c r="K38" s="289">
        <f>Ohio!AU5</f>
        <v>1</v>
      </c>
      <c r="L38" s="289">
        <f>Ohio!AZ5</f>
        <v>1</v>
      </c>
      <c r="M38" s="289">
        <f>Ohio!BE5</f>
        <v>1</v>
      </c>
      <c r="N38" s="289">
        <f>Ohio!BO5</f>
        <v>1</v>
      </c>
      <c r="O38" s="289">
        <f>Ohio!BT5</f>
        <v>1</v>
      </c>
      <c r="P38" s="289">
        <f>Ohio!BY5</f>
        <v>1</v>
      </c>
      <c r="Q38" s="289">
        <f>Ohio!CD5</f>
        <v>1</v>
      </c>
      <c r="R38" s="289">
        <f>Ohio!CI5</f>
        <v>1</v>
      </c>
      <c r="S38" s="289">
        <f>Ohio!CN5</f>
        <v>1</v>
      </c>
      <c r="T38" s="289">
        <f>Ohio!CS5</f>
        <v>1</v>
      </c>
      <c r="U38" s="289">
        <f>Ohio!CX5</f>
        <v>1</v>
      </c>
      <c r="V38" s="289">
        <f>Ohio!DC5</f>
        <v>1</v>
      </c>
      <c r="W38" s="289">
        <f>Ohio!DH5</f>
        <v>1</v>
      </c>
      <c r="X38" s="289">
        <f>Ohio!DM5</f>
        <v>1</v>
      </c>
      <c r="Y38" s="289">
        <f>Ohio!DR5</f>
        <v>1</v>
      </c>
      <c r="Z38" s="289">
        <f>Ohio!EG5</f>
        <v>1</v>
      </c>
      <c r="AA38" s="289">
        <f>Ohio!EM5</f>
        <v>1</v>
      </c>
      <c r="AB38" s="289">
        <f>Ohio!ES5</f>
        <v>1</v>
      </c>
      <c r="AC38" s="289">
        <f>Ohio!GH5</f>
        <v>0</v>
      </c>
      <c r="AD38" s="289">
        <f>Ohio!GM5</f>
        <v>0</v>
      </c>
      <c r="AE38" s="289">
        <f>Ohio!GR5</f>
        <v>0</v>
      </c>
      <c r="AF38" s="289">
        <f>Ohio!GW5</f>
        <v>0</v>
      </c>
      <c r="AG38" s="289">
        <f>Ohio!Q5</f>
        <v>0</v>
      </c>
      <c r="AH38" s="289">
        <f>Ohio!EY5</f>
        <v>0</v>
      </c>
      <c r="AI38" s="289">
        <f>Ohio!FN5</f>
        <v>1</v>
      </c>
      <c r="AJ38" s="289">
        <f>Ohio!FS5</f>
        <v>1</v>
      </c>
      <c r="AK38" s="289">
        <f>Ohio!FX5</f>
        <v>1</v>
      </c>
      <c r="AL38" s="289">
        <f>Ohio!G5</f>
        <v>0</v>
      </c>
      <c r="AM38" s="289">
        <f>Ohio!HB5</f>
        <v>1</v>
      </c>
      <c r="AN38" s="289">
        <f>Ohio!HG5</f>
        <v>1</v>
      </c>
      <c r="AO38" s="289">
        <f>Ohio!HL5</f>
        <v>1</v>
      </c>
      <c r="AP38" s="289">
        <f>Ohio!HQ5</f>
        <v>1</v>
      </c>
      <c r="AQ38" s="289">
        <f>Ohio!GC5</f>
        <v>1</v>
      </c>
    </row>
    <row r="39" spans="1:43" ht="41.25" customHeight="1">
      <c r="A39" s="285">
        <v>2025</v>
      </c>
      <c r="B39" s="288" t="s">
        <v>105</v>
      </c>
      <c r="C39" s="153">
        <f t="shared" si="2"/>
        <v>0.48511904761904762</v>
      </c>
      <c r="D39" s="153">
        <f t="shared" si="3"/>
        <v>0.35897435897435898</v>
      </c>
      <c r="E39" s="289">
        <f>Oklahoma!L5</f>
        <v>1</v>
      </c>
      <c r="F39" s="289">
        <f>Oklahoma!V5</f>
        <v>0</v>
      </c>
      <c r="G39" s="289">
        <f>Oklahoma!AA5</f>
        <v>1</v>
      </c>
      <c r="H39" s="289">
        <f>Oklahoma!AF5</f>
        <v>1</v>
      </c>
      <c r="I39" s="289">
        <f>Oklahoma!AK5</f>
        <v>0</v>
      </c>
      <c r="J39" s="289">
        <f>Oklahoma!AP5</f>
        <v>1</v>
      </c>
      <c r="K39" s="289">
        <f>Oklahoma!AU5</f>
        <v>0</v>
      </c>
      <c r="L39" s="289">
        <f>Oklahoma!AZ5</f>
        <v>0</v>
      </c>
      <c r="M39" s="289">
        <f>Oklahoma!BE5</f>
        <v>0</v>
      </c>
      <c r="N39" s="289">
        <f>Oklahoma!BO5</f>
        <v>0</v>
      </c>
      <c r="O39" s="289">
        <f>Oklahoma!BT5</f>
        <v>0</v>
      </c>
      <c r="P39" s="289">
        <f>Oklahoma!BY5</f>
        <v>0</v>
      </c>
      <c r="Q39" s="289">
        <f>Oklahoma!CD5</f>
        <v>0</v>
      </c>
      <c r="R39" s="289">
        <f>Oklahoma!CI5</f>
        <v>0</v>
      </c>
      <c r="S39" s="289">
        <f>Oklahoma!CN5</f>
        <v>0</v>
      </c>
      <c r="T39" s="289">
        <f>Oklahoma!CS5</f>
        <v>0</v>
      </c>
      <c r="U39" s="289">
        <f>Oklahoma!CX5</f>
        <v>0</v>
      </c>
      <c r="V39" s="289">
        <f>Oklahoma!DC5</f>
        <v>0</v>
      </c>
      <c r="W39" s="289">
        <f>Oklahoma!DH5</f>
        <v>0</v>
      </c>
      <c r="X39" s="289">
        <f>Oklahoma!DM5</f>
        <v>0</v>
      </c>
      <c r="Y39" s="289">
        <f>Oklahoma!DR5</f>
        <v>0</v>
      </c>
      <c r="Z39" s="289">
        <f>Oklahoma!EG5</f>
        <v>1</v>
      </c>
      <c r="AA39" s="289">
        <f>Oklahoma!EM5</f>
        <v>1</v>
      </c>
      <c r="AB39" s="289">
        <f>Oklahoma!ES5</f>
        <v>1</v>
      </c>
      <c r="AC39" s="289">
        <f>Oklahoma!GH5</f>
        <v>1</v>
      </c>
      <c r="AD39" s="289">
        <f>Oklahoma!GM5</f>
        <v>0</v>
      </c>
      <c r="AE39" s="289">
        <f>Oklahoma!GR5</f>
        <v>0</v>
      </c>
      <c r="AF39" s="289">
        <f>Oklahoma!GW5</f>
        <v>0</v>
      </c>
      <c r="AG39" s="289">
        <f>Oklahoma!Q5</f>
        <v>0</v>
      </c>
      <c r="AH39" s="289">
        <f>Oklahoma!EY5</f>
        <v>0</v>
      </c>
      <c r="AI39" s="289">
        <f>Oklahoma!FN5</f>
        <v>0</v>
      </c>
      <c r="AJ39" s="289">
        <f>Oklahoma!FS5</f>
        <v>1</v>
      </c>
      <c r="AK39" s="289">
        <f>Oklahoma!FX5</f>
        <v>1</v>
      </c>
      <c r="AL39" s="289">
        <f>Oklahoma!G5</f>
        <v>1</v>
      </c>
      <c r="AM39" s="289">
        <f>Oklahoma!HB5</f>
        <v>1</v>
      </c>
      <c r="AN39" s="289">
        <f>Oklahoma!HG5</f>
        <v>0</v>
      </c>
      <c r="AO39" s="289">
        <f>Oklahoma!HL5</f>
        <v>1</v>
      </c>
      <c r="AP39" s="289">
        <f>Oklahoma!HQ5</f>
        <v>0</v>
      </c>
      <c r="AQ39" s="289">
        <f>Oklahoma!GC5</f>
        <v>1</v>
      </c>
    </row>
    <row r="40" spans="1:43" ht="41.25" customHeight="1">
      <c r="A40" s="285">
        <v>2025</v>
      </c>
      <c r="B40" s="288" t="s">
        <v>106</v>
      </c>
      <c r="C40" s="153">
        <f t="shared" si="2"/>
        <v>0.3482142857142857</v>
      </c>
      <c r="D40" s="153">
        <f t="shared" si="3"/>
        <v>0.30769230769230771</v>
      </c>
      <c r="E40" s="289">
        <f>Oregon!L5</f>
        <v>1</v>
      </c>
      <c r="F40" s="289">
        <f>Oregon!V5</f>
        <v>0</v>
      </c>
      <c r="G40" s="289">
        <f>Oregon!AA5</f>
        <v>1</v>
      </c>
      <c r="H40" s="289">
        <f>Oregon!AF5</f>
        <v>1</v>
      </c>
      <c r="I40" s="289">
        <f>Oregon!AK5</f>
        <v>0</v>
      </c>
      <c r="J40" s="289">
        <f>Oregon!AP5</f>
        <v>1</v>
      </c>
      <c r="K40" s="289">
        <f>Oregon!AU5</f>
        <v>0</v>
      </c>
      <c r="L40" s="289">
        <f>Oregon!AZ5</f>
        <v>0</v>
      </c>
      <c r="M40" s="289">
        <f>Oregon!BE5</f>
        <v>1</v>
      </c>
      <c r="N40" s="289">
        <f>Oregon!BO5</f>
        <v>0</v>
      </c>
      <c r="O40" s="289">
        <f>Oregon!BT5</f>
        <v>0</v>
      </c>
      <c r="P40" s="289">
        <f>Oregon!BY5</f>
        <v>0</v>
      </c>
      <c r="Q40" s="289">
        <f>Oregon!CD5</f>
        <v>0</v>
      </c>
      <c r="R40" s="289">
        <f>Oregon!CI5</f>
        <v>0</v>
      </c>
      <c r="S40" s="289">
        <f>Oregon!CN5</f>
        <v>0</v>
      </c>
      <c r="T40" s="289">
        <f>Oregon!CS5</f>
        <v>0</v>
      </c>
      <c r="U40" s="289">
        <f>Oregon!CX5</f>
        <v>0</v>
      </c>
      <c r="V40" s="289">
        <f>Oregon!DC5</f>
        <v>0</v>
      </c>
      <c r="W40" s="289">
        <f>Oregon!DH5</f>
        <v>0</v>
      </c>
      <c r="X40" s="289">
        <f>Oregon!DM5</f>
        <v>0</v>
      </c>
      <c r="Y40" s="289">
        <f>Oregon!DR5</f>
        <v>0</v>
      </c>
      <c r="Z40" s="289">
        <f>Oregon!EG5</f>
        <v>0</v>
      </c>
      <c r="AA40" s="289">
        <f>Oregon!EM5</f>
        <v>0</v>
      </c>
      <c r="AB40" s="289">
        <f>Oregon!ES5</f>
        <v>0</v>
      </c>
      <c r="AC40" s="289">
        <f>Oregon!GH5</f>
        <v>0</v>
      </c>
      <c r="AD40" s="289">
        <f>Oregon!GM5</f>
        <v>0</v>
      </c>
      <c r="AE40" s="289">
        <f>Oregon!GR5</f>
        <v>0</v>
      </c>
      <c r="AF40" s="289">
        <f>Oregon!GW5</f>
        <v>0</v>
      </c>
      <c r="AG40" s="289">
        <f>Oregon!Q5</f>
        <v>0</v>
      </c>
      <c r="AH40" s="289">
        <f>Oregon!EY5</f>
        <v>0</v>
      </c>
      <c r="AI40" s="289">
        <f>Oregon!FN5</f>
        <v>1</v>
      </c>
      <c r="AJ40" s="289">
        <f>Oregon!FS5</f>
        <v>1</v>
      </c>
      <c r="AK40" s="289">
        <f>Oregon!FX5</f>
        <v>1</v>
      </c>
      <c r="AL40" s="289">
        <f>Oregon!G5</f>
        <v>0</v>
      </c>
      <c r="AM40" s="289">
        <f>Oregon!HB5</f>
        <v>1</v>
      </c>
      <c r="AN40" s="289">
        <f>Oregon!HG5</f>
        <v>1</v>
      </c>
      <c r="AO40" s="289">
        <f>Oregon!HL5</f>
        <v>1</v>
      </c>
      <c r="AP40" s="289">
        <f>Oregon!HQ5</f>
        <v>1</v>
      </c>
      <c r="AQ40" s="289">
        <f>Oregon!GC5</f>
        <v>0</v>
      </c>
    </row>
    <row r="41" spans="1:43" ht="41.25" customHeight="1">
      <c r="A41" s="285">
        <v>2025</v>
      </c>
      <c r="B41" s="288" t="s">
        <v>107</v>
      </c>
      <c r="C41" s="153">
        <f t="shared" si="2"/>
        <v>0.46279761904761907</v>
      </c>
      <c r="D41" s="153">
        <f t="shared" si="3"/>
        <v>0.46153846153846156</v>
      </c>
      <c r="E41" s="289">
        <f>Pennsylvania!L5</f>
        <v>1</v>
      </c>
      <c r="F41" s="289">
        <f>Pennsylvania!V5</f>
        <v>0</v>
      </c>
      <c r="G41" s="289">
        <f>Pennsylvania!AA5</f>
        <v>1</v>
      </c>
      <c r="H41" s="289">
        <f>Pennsylvania!AF5</f>
        <v>1</v>
      </c>
      <c r="I41" s="289">
        <f>Pennsylvania!AK5</f>
        <v>0</v>
      </c>
      <c r="J41" s="289">
        <f>Pennsylvania!AP5</f>
        <v>1</v>
      </c>
      <c r="K41" s="289">
        <f>Pennsylvania!AU5</f>
        <v>0</v>
      </c>
      <c r="L41" s="289">
        <f>Pennsylvania!AZ5</f>
        <v>1</v>
      </c>
      <c r="M41" s="289">
        <f>Pennsylvania!BE5</f>
        <v>0</v>
      </c>
      <c r="N41" s="289">
        <f>Pennsylvania!BO5</f>
        <v>1</v>
      </c>
      <c r="O41" s="289">
        <f>Pennsylvania!BT5</f>
        <v>1</v>
      </c>
      <c r="P41" s="289">
        <f>Pennsylvania!BY5</f>
        <v>0</v>
      </c>
      <c r="Q41" s="289">
        <f>Pennsylvania!CD5</f>
        <v>1</v>
      </c>
      <c r="R41" s="289">
        <f>Pennsylvania!CI5</f>
        <v>0</v>
      </c>
      <c r="S41" s="289">
        <f>Pennsylvania!CN5</f>
        <v>1</v>
      </c>
      <c r="T41" s="289">
        <f>Pennsylvania!CS5</f>
        <v>0</v>
      </c>
      <c r="U41" s="289">
        <f>Pennsylvania!CX5</f>
        <v>0</v>
      </c>
      <c r="V41" s="289">
        <f>Pennsylvania!DC5</f>
        <v>0</v>
      </c>
      <c r="W41" s="289">
        <f>Pennsylvania!DH5</f>
        <v>0</v>
      </c>
      <c r="X41" s="289">
        <f>Pennsylvania!DM5</f>
        <v>0</v>
      </c>
      <c r="Y41" s="289">
        <f>Pennsylvania!DR5</f>
        <v>0</v>
      </c>
      <c r="Z41" s="289">
        <f>Pennsylvania!EG5</f>
        <v>1</v>
      </c>
      <c r="AA41" s="289">
        <f>Pennsylvania!EM5</f>
        <v>1</v>
      </c>
      <c r="AB41" s="289">
        <f>Pennsylvania!ES5</f>
        <v>1</v>
      </c>
      <c r="AC41" s="289">
        <f>Pennsylvania!GH5</f>
        <v>0</v>
      </c>
      <c r="AD41" s="289">
        <f>Pennsylvania!GM5</f>
        <v>0</v>
      </c>
      <c r="AE41" s="289">
        <f>Pennsylvania!GR5</f>
        <v>0</v>
      </c>
      <c r="AF41" s="289">
        <f>Pennsylvania!GW5</f>
        <v>0</v>
      </c>
      <c r="AG41" s="289">
        <f>Pennsylvania!Q5</f>
        <v>0</v>
      </c>
      <c r="AH41" s="289">
        <f>Pennsylvania!EY5</f>
        <v>0</v>
      </c>
      <c r="AI41" s="289">
        <f>Pennsylvania!FN5</f>
        <v>1</v>
      </c>
      <c r="AJ41" s="289">
        <f>Pennsylvania!FS5</f>
        <v>1</v>
      </c>
      <c r="AK41" s="289">
        <f>Pennsylvania!FX5</f>
        <v>0</v>
      </c>
      <c r="AL41" s="289">
        <f>Pennsylvania!G5</f>
        <v>1</v>
      </c>
      <c r="AM41" s="289">
        <f>Pennsylvania!HB5</f>
        <v>1</v>
      </c>
      <c r="AN41" s="289">
        <f>Pennsylvania!HG5</f>
        <v>1</v>
      </c>
      <c r="AO41" s="289">
        <f>Pennsylvania!HL5</f>
        <v>1</v>
      </c>
      <c r="AP41" s="289">
        <f>Pennsylvania!HQ5</f>
        <v>0</v>
      </c>
      <c r="AQ41" s="289">
        <f>Pennsylvania!GC5</f>
        <v>0</v>
      </c>
    </row>
    <row r="42" spans="1:43" ht="41.25" customHeight="1">
      <c r="A42" s="285">
        <v>2025</v>
      </c>
      <c r="B42" s="288" t="s">
        <v>108</v>
      </c>
      <c r="C42" s="153">
        <f t="shared" si="2"/>
        <v>0.48511904761904762</v>
      </c>
      <c r="D42" s="153">
        <f t="shared" si="3"/>
        <v>0.4358974358974359</v>
      </c>
      <c r="E42" s="289">
        <f>Rhode_Island!L5</f>
        <v>1</v>
      </c>
      <c r="F42" s="289">
        <f>Rhode_Island!V5</f>
        <v>0</v>
      </c>
      <c r="G42" s="289">
        <f>Rhode_Island!AA5</f>
        <v>1</v>
      </c>
      <c r="H42" s="289">
        <f>Rhode_Island!AF5</f>
        <v>0</v>
      </c>
      <c r="I42" s="289">
        <f>Rhode_Island!AK5</f>
        <v>0</v>
      </c>
      <c r="J42" s="289">
        <f>Rhode_Island!AP5</f>
        <v>1</v>
      </c>
      <c r="K42" s="289">
        <f>Rhode_Island!AU5</f>
        <v>0</v>
      </c>
      <c r="L42" s="289">
        <f>Rhode_Island!AZ5</f>
        <v>0</v>
      </c>
      <c r="M42" s="289">
        <f>Rhode_Island!BE5</f>
        <v>1</v>
      </c>
      <c r="N42" s="289">
        <f>Rhode_Island!BO5</f>
        <v>1</v>
      </c>
      <c r="O42" s="289">
        <f>Rhode_Island!BT5</f>
        <v>0</v>
      </c>
      <c r="P42" s="289">
        <f>Rhode_Island!BY5</f>
        <v>0</v>
      </c>
      <c r="Q42" s="289">
        <f>Rhode_Island!CD5</f>
        <v>1</v>
      </c>
      <c r="R42" s="289">
        <f>Rhode_Island!CI5</f>
        <v>0</v>
      </c>
      <c r="S42" s="289">
        <f>Rhode_Island!CN5</f>
        <v>0</v>
      </c>
      <c r="T42" s="289">
        <f>Rhode_Island!CS5</f>
        <v>0</v>
      </c>
      <c r="U42" s="289">
        <f>Rhode_Island!CX5</f>
        <v>0</v>
      </c>
      <c r="V42" s="289">
        <f>Rhode_Island!DC5</f>
        <v>0</v>
      </c>
      <c r="W42" s="289">
        <f>Rhode_Island!DH5</f>
        <v>0</v>
      </c>
      <c r="X42" s="289">
        <f>Rhode_Island!DM5</f>
        <v>0</v>
      </c>
      <c r="Y42" s="289">
        <f>Rhode_Island!DR5</f>
        <v>0</v>
      </c>
      <c r="Z42" s="289">
        <f>Rhode_Island!EG5</f>
        <v>1</v>
      </c>
      <c r="AA42" s="289">
        <f>Rhode_Island!EM5</f>
        <v>1</v>
      </c>
      <c r="AB42" s="289">
        <f>Rhode_Island!ES5</f>
        <v>1</v>
      </c>
      <c r="AC42" s="289">
        <f>Rhode_Island!GH5</f>
        <v>1</v>
      </c>
      <c r="AD42" s="289">
        <f>Rhode_Island!GM5</f>
        <v>1</v>
      </c>
      <c r="AE42" s="289">
        <f>Rhode_Island!GR5</f>
        <v>1</v>
      </c>
      <c r="AF42" s="289">
        <f>Rhode_Island!GW5</f>
        <v>1</v>
      </c>
      <c r="AG42" s="289">
        <f>Rhode_Island!Q5</f>
        <v>0</v>
      </c>
      <c r="AH42" s="289">
        <f>Rhode_Island!EY5</f>
        <v>0</v>
      </c>
      <c r="AI42" s="289">
        <f>Rhode_Island!FN5</f>
        <v>0</v>
      </c>
      <c r="AJ42" s="289">
        <f>Rhode_Island!FS5</f>
        <v>1</v>
      </c>
      <c r="AK42" s="289">
        <f>Rhode_Island!FX5</f>
        <v>1</v>
      </c>
      <c r="AL42" s="289">
        <f>Rhode_Island!G5</f>
        <v>1</v>
      </c>
      <c r="AM42" s="289">
        <f>Rhode_Island!HB5</f>
        <v>1</v>
      </c>
      <c r="AN42" s="289">
        <f>Rhode_Island!HG5</f>
        <v>0</v>
      </c>
      <c r="AO42" s="289">
        <f>Rhode_Island!HL5</f>
        <v>0</v>
      </c>
      <c r="AP42" s="289">
        <f>Rhode_Island!HQ5</f>
        <v>0</v>
      </c>
      <c r="AQ42" s="289">
        <f>Rhode_Island!GC5</f>
        <v>0</v>
      </c>
    </row>
    <row r="43" spans="1:43" ht="41.25" customHeight="1">
      <c r="A43" s="285">
        <v>2025</v>
      </c>
      <c r="B43" s="288" t="s">
        <v>109</v>
      </c>
      <c r="C43" s="153">
        <f t="shared" si="2"/>
        <v>0.63690476190476197</v>
      </c>
      <c r="D43" s="153">
        <f t="shared" si="3"/>
        <v>0.74358974358974361</v>
      </c>
      <c r="E43" s="289">
        <f>South_Carolina!L5</f>
        <v>0</v>
      </c>
      <c r="F43" s="289">
        <f>South_Carolina!V5</f>
        <v>1</v>
      </c>
      <c r="G43" s="289">
        <f>South_Carolina!AA5</f>
        <v>1</v>
      </c>
      <c r="H43" s="289">
        <f>South_Carolina!AF5</f>
        <v>1</v>
      </c>
      <c r="I43" s="289">
        <f>South_Carolina!AK5</f>
        <v>1</v>
      </c>
      <c r="J43" s="289">
        <f>South_Carolina!AP5</f>
        <v>1</v>
      </c>
      <c r="K43" s="289">
        <f>South_Carolina!AU5</f>
        <v>1</v>
      </c>
      <c r="L43" s="289">
        <f>South_Carolina!AZ5</f>
        <v>1</v>
      </c>
      <c r="M43" s="289">
        <f>South_Carolina!BE5</f>
        <v>0</v>
      </c>
      <c r="N43" s="289">
        <f>South_Carolina!BO5</f>
        <v>1</v>
      </c>
      <c r="O43" s="289">
        <f>South_Carolina!BT5</f>
        <v>1</v>
      </c>
      <c r="P43" s="289">
        <f>South_Carolina!BY5</f>
        <v>1</v>
      </c>
      <c r="Q43" s="289">
        <f>South_Carolina!CD5</f>
        <v>1</v>
      </c>
      <c r="R43" s="289">
        <f>South_Carolina!CI5</f>
        <v>1</v>
      </c>
      <c r="S43" s="289">
        <f>South_Carolina!CN5</f>
        <v>1</v>
      </c>
      <c r="T43" s="289">
        <f>South_Carolina!CS5</f>
        <v>1</v>
      </c>
      <c r="U43" s="289">
        <f>South_Carolina!CX5</f>
        <v>1</v>
      </c>
      <c r="V43" s="289">
        <f>South_Carolina!DC5</f>
        <v>1</v>
      </c>
      <c r="W43" s="289">
        <f>South_Carolina!DH5</f>
        <v>1</v>
      </c>
      <c r="X43" s="289">
        <f>South_Carolina!DM5</f>
        <v>1</v>
      </c>
      <c r="Y43" s="289">
        <f>South_Carolina!DR5</f>
        <v>1</v>
      </c>
      <c r="Z43" s="289">
        <f>South_Carolina!EG5</f>
        <v>1</v>
      </c>
      <c r="AA43" s="289">
        <f>South_Carolina!EM5</f>
        <v>1</v>
      </c>
      <c r="AB43" s="289">
        <f>South_Carolina!ES5</f>
        <v>1</v>
      </c>
      <c r="AC43" s="289">
        <f>South_Carolina!GH5</f>
        <v>0</v>
      </c>
      <c r="AD43" s="289">
        <f>South_Carolina!GM5</f>
        <v>0</v>
      </c>
      <c r="AE43" s="289">
        <f>South_Carolina!GR5</f>
        <v>0</v>
      </c>
      <c r="AF43" s="289">
        <f>South_Carolina!GW5</f>
        <v>0</v>
      </c>
      <c r="AG43" s="289">
        <f>South_Carolina!Q5</f>
        <v>0</v>
      </c>
      <c r="AH43" s="289">
        <f>South_Carolina!EY5</f>
        <v>0</v>
      </c>
      <c r="AI43" s="289">
        <f>South_Carolina!FN5</f>
        <v>1</v>
      </c>
      <c r="AJ43" s="289">
        <f>South_Carolina!FS5</f>
        <v>1</v>
      </c>
      <c r="AK43" s="289">
        <f>South_Carolina!FX5</f>
        <v>1</v>
      </c>
      <c r="AL43" s="289">
        <f>South_Carolina!G5</f>
        <v>1</v>
      </c>
      <c r="AM43" s="289">
        <f>South_Carolina!HB5</f>
        <v>1</v>
      </c>
      <c r="AN43" s="289">
        <f>South_Carolina!HG5</f>
        <v>1</v>
      </c>
      <c r="AO43" s="289">
        <f>South_Carolina!HL5</f>
        <v>0</v>
      </c>
      <c r="AP43" s="289">
        <f>South_Carolina!HQ5</f>
        <v>0</v>
      </c>
      <c r="AQ43" s="289">
        <f>South_Carolina!GC5</f>
        <v>1</v>
      </c>
    </row>
    <row r="44" spans="1:43" ht="41.25" customHeight="1">
      <c r="A44" s="285">
        <v>2025</v>
      </c>
      <c r="B44" s="288" t="s">
        <v>110</v>
      </c>
      <c r="C44" s="153">
        <f t="shared" si="2"/>
        <v>0.38839285714285715</v>
      </c>
      <c r="D44" s="153">
        <f t="shared" si="3"/>
        <v>0.33333333333333331</v>
      </c>
      <c r="E44" s="289">
        <f>South_Dakota!L5</f>
        <v>1</v>
      </c>
      <c r="F44" s="289">
        <f>South_Dakota!V5</f>
        <v>0</v>
      </c>
      <c r="G44" s="289">
        <f>South_Dakota!AA5</f>
        <v>1</v>
      </c>
      <c r="H44" s="289">
        <f>South_Dakota!AF5</f>
        <v>1</v>
      </c>
      <c r="I44" s="289">
        <f>South_Dakota!AK5</f>
        <v>1</v>
      </c>
      <c r="J44" s="289">
        <f>South_Dakota!AP5</f>
        <v>1</v>
      </c>
      <c r="K44" s="289">
        <f>South_Dakota!AU5</f>
        <v>0</v>
      </c>
      <c r="L44" s="289">
        <f>South_Dakota!AZ5</f>
        <v>0</v>
      </c>
      <c r="M44" s="289">
        <f>South_Dakota!BE5</f>
        <v>1</v>
      </c>
      <c r="N44" s="289">
        <f>South_Dakota!BO5</f>
        <v>0</v>
      </c>
      <c r="O44" s="289">
        <f>South_Dakota!BT5</f>
        <v>0</v>
      </c>
      <c r="P44" s="289">
        <f>South_Dakota!BY5</f>
        <v>0</v>
      </c>
      <c r="Q44" s="289">
        <f>South_Dakota!CD5</f>
        <v>0</v>
      </c>
      <c r="R44" s="289">
        <f>South_Dakota!CI5</f>
        <v>0</v>
      </c>
      <c r="S44" s="289">
        <f>South_Dakota!CN5</f>
        <v>0</v>
      </c>
      <c r="T44" s="289">
        <f>South_Dakota!CS5</f>
        <v>0</v>
      </c>
      <c r="U44" s="289">
        <f>South_Dakota!CX5</f>
        <v>0</v>
      </c>
      <c r="V44" s="289">
        <f>South_Dakota!DC5</f>
        <v>0</v>
      </c>
      <c r="W44" s="289">
        <f>South_Dakota!DH5</f>
        <v>0</v>
      </c>
      <c r="X44" s="289">
        <f>South_Dakota!DM5</f>
        <v>0</v>
      </c>
      <c r="Y44" s="289">
        <f>South_Dakota!DR5</f>
        <v>0</v>
      </c>
      <c r="Z44" s="289">
        <f>South_Dakota!EG5</f>
        <v>1</v>
      </c>
      <c r="AA44" s="289">
        <f>South_Dakota!EM5</f>
        <v>1</v>
      </c>
      <c r="AB44" s="289">
        <f>South_Dakota!ES5</f>
        <v>1</v>
      </c>
      <c r="AC44" s="289">
        <f>South_Dakota!GH5</f>
        <v>0</v>
      </c>
      <c r="AD44" s="289">
        <f>South_Dakota!GM5</f>
        <v>0</v>
      </c>
      <c r="AE44" s="289">
        <f>South_Dakota!GR5</f>
        <v>0</v>
      </c>
      <c r="AF44" s="289">
        <f>South_Dakota!GW5</f>
        <v>0</v>
      </c>
      <c r="AG44" s="289">
        <f>South_Dakota!Q5</f>
        <v>0</v>
      </c>
      <c r="AH44" s="289">
        <f>South_Dakota!EY5</f>
        <v>0</v>
      </c>
      <c r="AI44" s="289">
        <f>South_Dakota!FN5</f>
        <v>1</v>
      </c>
      <c r="AJ44" s="289">
        <f>South_Dakota!FS5</f>
        <v>0</v>
      </c>
      <c r="AK44" s="289">
        <f>South_Dakota!FX5</f>
        <v>1</v>
      </c>
      <c r="AL44" s="289">
        <f>South_Dakota!G5</f>
        <v>1</v>
      </c>
      <c r="AM44" s="289">
        <f>South_Dakota!HB5</f>
        <v>1</v>
      </c>
      <c r="AN44" s="289">
        <f>South_Dakota!HG5</f>
        <v>0</v>
      </c>
      <c r="AO44" s="289">
        <f>South_Dakota!HL5</f>
        <v>0</v>
      </c>
      <c r="AP44" s="289">
        <f>South_Dakota!HQ5</f>
        <v>0</v>
      </c>
      <c r="AQ44" s="289">
        <f>South_Dakota!GC5</f>
        <v>0</v>
      </c>
    </row>
    <row r="45" spans="1:43" ht="41.25" customHeight="1">
      <c r="A45" s="285">
        <v>2025</v>
      </c>
      <c r="B45" s="288" t="s">
        <v>111</v>
      </c>
      <c r="C45" s="153">
        <f t="shared" si="2"/>
        <v>0.49404761904761901</v>
      </c>
      <c r="D45" s="153">
        <f t="shared" si="3"/>
        <v>0.51282051282051277</v>
      </c>
      <c r="E45" s="289">
        <f>Tennessee!L5</f>
        <v>1</v>
      </c>
      <c r="F45" s="289">
        <f>Tennessee!V5</f>
        <v>0</v>
      </c>
      <c r="G45" s="289">
        <f>Tennessee!AA5</f>
        <v>1</v>
      </c>
      <c r="H45" s="289">
        <f>Tennessee!AF5</f>
        <v>1</v>
      </c>
      <c r="I45" s="289">
        <f>Tennessee!AK5</f>
        <v>1</v>
      </c>
      <c r="J45" s="289">
        <f>Tennessee!AP5</f>
        <v>0</v>
      </c>
      <c r="K45" s="289">
        <f>Tennessee!AU5</f>
        <v>0</v>
      </c>
      <c r="L45" s="289">
        <f>Tennessee!AZ5</f>
        <v>0</v>
      </c>
      <c r="M45" s="289">
        <f>Tennessee!BE5</f>
        <v>1</v>
      </c>
      <c r="N45" s="289">
        <f>Tennessee!BO5</f>
        <v>1</v>
      </c>
      <c r="O45" s="289">
        <f>Tennessee!BT5</f>
        <v>1</v>
      </c>
      <c r="P45" s="289">
        <f>Tennessee!BY5</f>
        <v>0</v>
      </c>
      <c r="Q45" s="289">
        <f>Tennessee!CD5</f>
        <v>1</v>
      </c>
      <c r="R45" s="289">
        <f>Tennessee!CI5</f>
        <v>0</v>
      </c>
      <c r="S45" s="289">
        <f>Tennessee!CN5</f>
        <v>0</v>
      </c>
      <c r="T45" s="289">
        <f>Tennessee!CS5</f>
        <v>1</v>
      </c>
      <c r="U45" s="289">
        <f>Tennessee!CX5</f>
        <v>1</v>
      </c>
      <c r="V45" s="289">
        <f>Tennessee!DC5</f>
        <v>0</v>
      </c>
      <c r="W45" s="289">
        <f>Tennessee!DH5</f>
        <v>1</v>
      </c>
      <c r="X45" s="289">
        <f>Tennessee!DM5</f>
        <v>0</v>
      </c>
      <c r="Y45" s="289">
        <f>Tennessee!DR5</f>
        <v>0</v>
      </c>
      <c r="Z45" s="289">
        <f>Tennessee!EG5</f>
        <v>1</v>
      </c>
      <c r="AA45" s="289">
        <f>Tennessee!EM5</f>
        <v>1</v>
      </c>
      <c r="AB45" s="289">
        <f>Tennessee!ES5</f>
        <v>1</v>
      </c>
      <c r="AC45" s="289">
        <f>Tennessee!GH5</f>
        <v>0</v>
      </c>
      <c r="AD45" s="289">
        <f>Tennessee!GM5</f>
        <v>0</v>
      </c>
      <c r="AE45" s="289">
        <f>Tennessee!GR5</f>
        <v>0</v>
      </c>
      <c r="AF45" s="289">
        <f>Tennessee!GW5</f>
        <v>0</v>
      </c>
      <c r="AG45" s="289">
        <f>Tennessee!Q5</f>
        <v>0</v>
      </c>
      <c r="AH45" s="289">
        <f>Tennessee!EY5</f>
        <v>0</v>
      </c>
      <c r="AI45" s="289">
        <f>Tennessee!FN5</f>
        <v>0</v>
      </c>
      <c r="AJ45" s="289">
        <f>Tennessee!FS5</f>
        <v>1</v>
      </c>
      <c r="AK45" s="289">
        <f>Tennessee!FX5</f>
        <v>1</v>
      </c>
      <c r="AL45" s="289">
        <f>Tennessee!G5</f>
        <v>1</v>
      </c>
      <c r="AM45" s="289">
        <f>Tennessee!HB5</f>
        <v>1</v>
      </c>
      <c r="AN45" s="289">
        <f>Tennessee!HG5</f>
        <v>1</v>
      </c>
      <c r="AO45" s="289">
        <f>Tennessee!HL5</f>
        <v>0</v>
      </c>
      <c r="AP45" s="289">
        <f>Tennessee!HQ5</f>
        <v>0</v>
      </c>
      <c r="AQ45" s="289">
        <f>Tennessee!GC5</f>
        <v>1</v>
      </c>
    </row>
    <row r="46" spans="1:43" ht="41.25" customHeight="1">
      <c r="A46" s="285">
        <v>2025</v>
      </c>
      <c r="B46" s="288" t="s">
        <v>112</v>
      </c>
      <c r="C46" s="153">
        <f t="shared" si="2"/>
        <v>0.43452380952380953</v>
      </c>
      <c r="D46" s="153">
        <f t="shared" si="3"/>
        <v>0.35897435897435898</v>
      </c>
      <c r="E46" s="289">
        <f>Texas!L5</f>
        <v>0</v>
      </c>
      <c r="F46" s="289">
        <f>Texas!V5</f>
        <v>0</v>
      </c>
      <c r="G46" s="289">
        <f>Texas!AA5</f>
        <v>1</v>
      </c>
      <c r="H46" s="289">
        <f>Texas!AF5</f>
        <v>1</v>
      </c>
      <c r="I46" s="289">
        <f>Texas!AK5</f>
        <v>0</v>
      </c>
      <c r="J46" s="289">
        <f>Texas!AP5</f>
        <v>0</v>
      </c>
      <c r="K46" s="289">
        <f>Texas!AU5</f>
        <v>0</v>
      </c>
      <c r="L46" s="289">
        <f>Texas!AZ5</f>
        <v>0</v>
      </c>
      <c r="M46" s="289">
        <f>Texas!BE5</f>
        <v>0</v>
      </c>
      <c r="N46" s="289">
        <f>Texas!BO5</f>
        <v>0</v>
      </c>
      <c r="O46" s="289">
        <f>Texas!BT5</f>
        <v>0</v>
      </c>
      <c r="P46" s="289">
        <f>Texas!BY5</f>
        <v>0</v>
      </c>
      <c r="Q46" s="289">
        <f>Texas!CD5</f>
        <v>0</v>
      </c>
      <c r="R46" s="289">
        <f>Texas!CI5</f>
        <v>0</v>
      </c>
      <c r="S46" s="289">
        <f>Texas!CN5</f>
        <v>0</v>
      </c>
      <c r="T46" s="289">
        <f>Texas!CS5</f>
        <v>0</v>
      </c>
      <c r="U46" s="289">
        <f>Texas!CX5</f>
        <v>0</v>
      </c>
      <c r="V46" s="289">
        <f>Texas!DC5</f>
        <v>0</v>
      </c>
      <c r="W46" s="289">
        <f>Texas!DH5</f>
        <v>0</v>
      </c>
      <c r="X46" s="289">
        <f>Texas!DM5</f>
        <v>0</v>
      </c>
      <c r="Y46" s="289">
        <f>Texas!DR5</f>
        <v>0</v>
      </c>
      <c r="Z46" s="289">
        <f>Texas!EG5</f>
        <v>1</v>
      </c>
      <c r="AA46" s="289">
        <f>Texas!EM5</f>
        <v>1</v>
      </c>
      <c r="AB46" s="289">
        <f>Texas!ES5</f>
        <v>1</v>
      </c>
      <c r="AC46" s="289">
        <f>Texas!GH5</f>
        <v>1</v>
      </c>
      <c r="AD46" s="289">
        <f>Texas!GM5</f>
        <v>1</v>
      </c>
      <c r="AE46" s="289">
        <f>Texas!GR5</f>
        <v>1</v>
      </c>
      <c r="AF46" s="289">
        <f>Texas!GW5</f>
        <v>1</v>
      </c>
      <c r="AG46" s="289">
        <f>Texas!Q5</f>
        <v>0</v>
      </c>
      <c r="AH46" s="289">
        <f>Texas!EY5</f>
        <v>0</v>
      </c>
      <c r="AI46" s="289">
        <f>Texas!FN5</f>
        <v>0</v>
      </c>
      <c r="AJ46" s="289">
        <f>Texas!FS5</f>
        <v>0</v>
      </c>
      <c r="AK46" s="289">
        <f>Texas!FX5</f>
        <v>0</v>
      </c>
      <c r="AL46" s="289">
        <f>Texas!G5</f>
        <v>1</v>
      </c>
      <c r="AM46" s="289">
        <f>Texas!HB5</f>
        <v>1</v>
      </c>
      <c r="AN46" s="289">
        <f>Texas!HG5</f>
        <v>1</v>
      </c>
      <c r="AO46" s="289">
        <f>Texas!HL5</f>
        <v>0</v>
      </c>
      <c r="AP46" s="289">
        <f>Texas!HQ5</f>
        <v>1</v>
      </c>
      <c r="AQ46" s="289">
        <f>Texas!GC5</f>
        <v>1</v>
      </c>
    </row>
    <row r="47" spans="1:43" ht="41.25" customHeight="1">
      <c r="A47" s="285">
        <v>2025</v>
      </c>
      <c r="B47" s="288" t="s">
        <v>113</v>
      </c>
      <c r="C47" s="153">
        <f t="shared" si="2"/>
        <v>0.66964285714285721</v>
      </c>
      <c r="D47" s="153">
        <f t="shared" si="3"/>
        <v>0.51282051282051277</v>
      </c>
      <c r="E47" s="289">
        <f>Utah!L5</f>
        <v>1</v>
      </c>
      <c r="F47" s="289">
        <f>Utah!V5</f>
        <v>0</v>
      </c>
      <c r="G47" s="289">
        <f>Utah!AA5</f>
        <v>1</v>
      </c>
      <c r="H47" s="289">
        <f>Utah!AF5</f>
        <v>1</v>
      </c>
      <c r="I47" s="289">
        <f>Utah!AK5</f>
        <v>1</v>
      </c>
      <c r="J47" s="289">
        <f>Utah!AP5</f>
        <v>1</v>
      </c>
      <c r="K47" s="289">
        <f>Utah!AU5</f>
        <v>0</v>
      </c>
      <c r="L47" s="289">
        <f>Utah!AZ5</f>
        <v>0</v>
      </c>
      <c r="M47" s="289">
        <f>Utah!BE5</f>
        <v>1</v>
      </c>
      <c r="N47" s="289">
        <f>Utah!BO5</f>
        <v>0</v>
      </c>
      <c r="O47" s="289">
        <f>Utah!BT5</f>
        <v>0</v>
      </c>
      <c r="P47" s="289">
        <f>Utah!BY5</f>
        <v>0</v>
      </c>
      <c r="Q47" s="289">
        <f>Utah!CD5</f>
        <v>0</v>
      </c>
      <c r="R47" s="289">
        <f>Utah!CI5</f>
        <v>0</v>
      </c>
      <c r="S47" s="289">
        <f>Utah!CN5</f>
        <v>0</v>
      </c>
      <c r="T47" s="289">
        <f>Utah!CS5</f>
        <v>0</v>
      </c>
      <c r="U47" s="289">
        <f>Utah!CX5</f>
        <v>0</v>
      </c>
      <c r="V47" s="289">
        <f>Utah!DC5</f>
        <v>0</v>
      </c>
      <c r="W47" s="289">
        <f>Utah!DH5</f>
        <v>0</v>
      </c>
      <c r="X47" s="289">
        <f>Utah!DM5</f>
        <v>0</v>
      </c>
      <c r="Y47" s="289">
        <f>Utah!DR5</f>
        <v>0</v>
      </c>
      <c r="Z47" s="289">
        <f>Utah!EG5</f>
        <v>1</v>
      </c>
      <c r="AA47" s="289">
        <f>Utah!EM5</f>
        <v>1</v>
      </c>
      <c r="AB47" s="289">
        <f>Utah!ES5</f>
        <v>1</v>
      </c>
      <c r="AC47" s="289">
        <f>Utah!GH5</f>
        <v>1</v>
      </c>
      <c r="AD47" s="289">
        <f>Utah!GM5</f>
        <v>1</v>
      </c>
      <c r="AE47" s="289">
        <f>Utah!GR5</f>
        <v>1</v>
      </c>
      <c r="AF47" s="289">
        <f>Utah!GW5</f>
        <v>1</v>
      </c>
      <c r="AG47" s="289">
        <f>Utah!Q5</f>
        <v>1</v>
      </c>
      <c r="AH47" s="289">
        <f>Utah!EY5</f>
        <v>0</v>
      </c>
      <c r="AI47" s="289">
        <f>Utah!FN5</f>
        <v>1</v>
      </c>
      <c r="AJ47" s="289">
        <f>Utah!FS5</f>
        <v>1</v>
      </c>
      <c r="AK47" s="289">
        <f>Utah!FX5</f>
        <v>1</v>
      </c>
      <c r="AL47" s="289">
        <f>Utah!G5</f>
        <v>1</v>
      </c>
      <c r="AM47" s="289">
        <f>Utah!HB5</f>
        <v>1</v>
      </c>
      <c r="AN47" s="289">
        <f>Utah!HG5</f>
        <v>0</v>
      </c>
      <c r="AO47" s="289">
        <f>Utah!HL5</f>
        <v>0</v>
      </c>
      <c r="AP47" s="289">
        <f>Utah!HQ5</f>
        <v>0</v>
      </c>
      <c r="AQ47" s="289">
        <f>Utah!GC5</f>
        <v>1</v>
      </c>
    </row>
    <row r="48" spans="1:43" ht="41.25" customHeight="1">
      <c r="A48" s="285">
        <v>2025</v>
      </c>
      <c r="B48" s="288" t="s">
        <v>114</v>
      </c>
      <c r="C48" s="153">
        <f t="shared" si="2"/>
        <v>0.29166666666666663</v>
      </c>
      <c r="D48" s="153">
        <f t="shared" si="3"/>
        <v>0.15384615384615385</v>
      </c>
      <c r="E48" s="289">
        <f>Vermont!L5</f>
        <v>1</v>
      </c>
      <c r="F48" s="289">
        <f>Vermont!V5</f>
        <v>0</v>
      </c>
      <c r="G48" s="289">
        <f>Vermont!AA5</f>
        <v>0</v>
      </c>
      <c r="H48" s="289">
        <f>Vermont!AF5</f>
        <v>0</v>
      </c>
      <c r="I48" s="289">
        <f>Vermont!AK5</f>
        <v>0</v>
      </c>
      <c r="J48" s="289">
        <f>Vermont!AP5</f>
        <v>0</v>
      </c>
      <c r="K48" s="289">
        <f>Vermont!AU5</f>
        <v>0</v>
      </c>
      <c r="L48" s="289">
        <f>Vermont!AZ5</f>
        <v>0</v>
      </c>
      <c r="M48" s="289">
        <f>Vermont!BE5</f>
        <v>0</v>
      </c>
      <c r="N48" s="289">
        <f>Vermont!BO5</f>
        <v>0</v>
      </c>
      <c r="O48" s="289">
        <f>Vermont!BT5</f>
        <v>0</v>
      </c>
      <c r="P48" s="289">
        <f>Vermont!BY5</f>
        <v>0</v>
      </c>
      <c r="Q48" s="289">
        <f>Vermont!CD5</f>
        <v>0</v>
      </c>
      <c r="R48" s="289">
        <f>Vermont!CI5</f>
        <v>0</v>
      </c>
      <c r="S48" s="289">
        <f>Vermont!CN5</f>
        <v>0</v>
      </c>
      <c r="T48" s="289">
        <f>Vermont!CS5</f>
        <v>0</v>
      </c>
      <c r="U48" s="289">
        <f>Vermont!CX5</f>
        <v>0</v>
      </c>
      <c r="V48" s="289">
        <f>Vermont!DC5</f>
        <v>0</v>
      </c>
      <c r="W48" s="289">
        <f>Vermont!DH5</f>
        <v>0</v>
      </c>
      <c r="X48" s="289">
        <f>Vermont!DM5</f>
        <v>0</v>
      </c>
      <c r="Y48" s="289">
        <f>Vermont!DR5</f>
        <v>0</v>
      </c>
      <c r="Z48" s="289">
        <f>Vermont!EG5</f>
        <v>0</v>
      </c>
      <c r="AA48" s="289">
        <f>Vermont!EM5</f>
        <v>1</v>
      </c>
      <c r="AB48" s="289">
        <f>Vermont!ES5</f>
        <v>0</v>
      </c>
      <c r="AC48" s="289">
        <f>Vermont!GH5</f>
        <v>1</v>
      </c>
      <c r="AD48" s="289">
        <f>Vermont!GM5</f>
        <v>1</v>
      </c>
      <c r="AE48" s="289">
        <f>Vermont!GR5</f>
        <v>0</v>
      </c>
      <c r="AF48" s="289">
        <f>Vermont!GW5</f>
        <v>0</v>
      </c>
      <c r="AG48" s="289">
        <f>Vermont!Q5</f>
        <v>0</v>
      </c>
      <c r="AH48" s="289">
        <f>Vermont!EY5</f>
        <v>0</v>
      </c>
      <c r="AI48" s="289">
        <f>Vermont!FN5</f>
        <v>1</v>
      </c>
      <c r="AJ48" s="289">
        <f>Vermont!FS5</f>
        <v>0</v>
      </c>
      <c r="AK48" s="289">
        <f>Vermont!FX5</f>
        <v>0</v>
      </c>
      <c r="AL48" s="289">
        <f>Vermont!G5</f>
        <v>0</v>
      </c>
      <c r="AM48" s="289">
        <f>Vermont!HB5</f>
        <v>1</v>
      </c>
      <c r="AN48" s="289">
        <f>Vermont!HG5</f>
        <v>0</v>
      </c>
      <c r="AO48" s="289">
        <f>Vermont!HL5</f>
        <v>0</v>
      </c>
      <c r="AP48" s="289">
        <f>Vermont!HQ5</f>
        <v>0</v>
      </c>
      <c r="AQ48" s="289">
        <f>Vermont!GC5</f>
        <v>0</v>
      </c>
    </row>
    <row r="49" spans="1:43" ht="41.25" customHeight="1">
      <c r="A49" s="285">
        <v>2025</v>
      </c>
      <c r="B49" s="288" t="s">
        <v>115</v>
      </c>
      <c r="C49" s="153">
        <f t="shared" si="2"/>
        <v>0.41964285714285715</v>
      </c>
      <c r="D49" s="153">
        <f t="shared" si="3"/>
        <v>0.33333333333333331</v>
      </c>
      <c r="E49" s="289">
        <f>Virginia!L5</f>
        <v>1</v>
      </c>
      <c r="F49" s="289">
        <f>Virginia!V5</f>
        <v>0</v>
      </c>
      <c r="G49" s="289">
        <f>Virginia!AA5</f>
        <v>1</v>
      </c>
      <c r="H49" s="289">
        <f>Virginia!AF5</f>
        <v>1</v>
      </c>
      <c r="I49" s="289">
        <f>Virginia!AK5</f>
        <v>1</v>
      </c>
      <c r="J49" s="289">
        <f>Virginia!AP5</f>
        <v>1</v>
      </c>
      <c r="K49" s="289">
        <f>Virginia!AU5</f>
        <v>0</v>
      </c>
      <c r="L49" s="289">
        <f>Virginia!AZ5</f>
        <v>0</v>
      </c>
      <c r="M49" s="289">
        <f>Virginia!BE5</f>
        <v>1</v>
      </c>
      <c r="N49" s="289">
        <f>Virginia!BO5</f>
        <v>0</v>
      </c>
      <c r="O49" s="289">
        <f>Virginia!BT5</f>
        <v>0</v>
      </c>
      <c r="P49" s="289">
        <f>Virginia!BY5</f>
        <v>0</v>
      </c>
      <c r="Q49" s="289">
        <f>Virginia!CD5</f>
        <v>0</v>
      </c>
      <c r="R49" s="289">
        <f>Virginia!CI5</f>
        <v>0</v>
      </c>
      <c r="S49" s="289">
        <f>Virginia!CN5</f>
        <v>0</v>
      </c>
      <c r="T49" s="289">
        <f>Virginia!CS5</f>
        <v>0</v>
      </c>
      <c r="U49" s="289">
        <f>Virginia!CX5</f>
        <v>0</v>
      </c>
      <c r="V49" s="289">
        <f>Virginia!DC5</f>
        <v>0</v>
      </c>
      <c r="W49" s="289">
        <f>Virginia!DH5</f>
        <v>0</v>
      </c>
      <c r="X49" s="289">
        <f>Virginia!DM5</f>
        <v>0</v>
      </c>
      <c r="Y49" s="289">
        <f>Virginia!DR5</f>
        <v>0</v>
      </c>
      <c r="Z49" s="289">
        <f>Virginia!EG5</f>
        <v>0</v>
      </c>
      <c r="AA49" s="289">
        <f>Virginia!EM5</f>
        <v>1</v>
      </c>
      <c r="AB49" s="289">
        <f>Virginia!ES5</f>
        <v>1</v>
      </c>
      <c r="AC49" s="289">
        <f>Virginia!GH5</f>
        <v>0</v>
      </c>
      <c r="AD49" s="289">
        <f>Virginia!GM5</f>
        <v>0</v>
      </c>
      <c r="AE49" s="289">
        <f>Virginia!GR5</f>
        <v>0</v>
      </c>
      <c r="AF49" s="289">
        <f>Virginia!GW5</f>
        <v>0</v>
      </c>
      <c r="AG49" s="289">
        <f>Virginia!Q5</f>
        <v>0</v>
      </c>
      <c r="AH49" s="289">
        <f>Virginia!EY5</f>
        <v>0</v>
      </c>
      <c r="AI49" s="289">
        <f>Virginia!FN5</f>
        <v>1</v>
      </c>
      <c r="AJ49" s="289">
        <f>Virginia!FS5</f>
        <v>0</v>
      </c>
      <c r="AK49" s="289">
        <f>Virginia!FX5</f>
        <v>0</v>
      </c>
      <c r="AL49" s="289">
        <f>Virginia!G5</f>
        <v>1</v>
      </c>
      <c r="AM49" s="289">
        <f>Virginia!HB5</f>
        <v>1</v>
      </c>
      <c r="AN49" s="289">
        <f>Virginia!HG5</f>
        <v>1</v>
      </c>
      <c r="AO49" s="289">
        <f>Virginia!HL5</f>
        <v>0</v>
      </c>
      <c r="AP49" s="289">
        <f>Virginia!HQ5</f>
        <v>0</v>
      </c>
      <c r="AQ49" s="289">
        <f>Virginia!GC5</f>
        <v>1</v>
      </c>
    </row>
    <row r="50" spans="1:43" ht="41.25" customHeight="1">
      <c r="A50" s="285">
        <v>2025</v>
      </c>
      <c r="B50" s="288" t="s">
        <v>116</v>
      </c>
      <c r="C50" s="153">
        <f t="shared" si="2"/>
        <v>0.61904761904761907</v>
      </c>
      <c r="D50" s="153">
        <f t="shared" si="3"/>
        <v>0.61538461538461542</v>
      </c>
      <c r="E50" s="289">
        <f>Washington!L5</f>
        <v>1</v>
      </c>
      <c r="F50" s="289">
        <f>Washington!V5</f>
        <v>1</v>
      </c>
      <c r="G50" s="289">
        <f>Washington!AA5</f>
        <v>1</v>
      </c>
      <c r="H50" s="289">
        <f>Washington!AF5</f>
        <v>1</v>
      </c>
      <c r="I50" s="289">
        <f>Washington!AK5</f>
        <v>1</v>
      </c>
      <c r="J50" s="289">
        <f>Washington!AP5</f>
        <v>0</v>
      </c>
      <c r="K50" s="289">
        <f>Washington!AU5</f>
        <v>0</v>
      </c>
      <c r="L50" s="289">
        <f>Washington!AZ5</f>
        <v>0</v>
      </c>
      <c r="M50" s="289">
        <f>Washington!BE5</f>
        <v>1</v>
      </c>
      <c r="N50" s="289">
        <f>Washington!BO5</f>
        <v>1</v>
      </c>
      <c r="O50" s="289">
        <f>Washington!BT5</f>
        <v>1</v>
      </c>
      <c r="P50" s="289">
        <f>Washington!BY5</f>
        <v>1</v>
      </c>
      <c r="Q50" s="289">
        <f>Washington!CD5</f>
        <v>0</v>
      </c>
      <c r="R50" s="289">
        <f>Washington!CI5</f>
        <v>0</v>
      </c>
      <c r="S50" s="289">
        <f>Washington!CN5</f>
        <v>0</v>
      </c>
      <c r="T50" s="289">
        <f>Washington!CS5</f>
        <v>1</v>
      </c>
      <c r="U50" s="289">
        <f>Washington!CX5</f>
        <v>1</v>
      </c>
      <c r="V50" s="289">
        <f>Washington!DC5</f>
        <v>1</v>
      </c>
      <c r="W50" s="289">
        <f>Washington!DH5</f>
        <v>0</v>
      </c>
      <c r="X50" s="289">
        <f>Washington!DM5</f>
        <v>0</v>
      </c>
      <c r="Y50" s="289">
        <f>Washington!DR5</f>
        <v>0</v>
      </c>
      <c r="Z50" s="289">
        <f>Washington!EG5</f>
        <v>1</v>
      </c>
      <c r="AA50" s="289">
        <f>Washington!EM5</f>
        <v>1</v>
      </c>
      <c r="AB50" s="289">
        <f>Washington!ES5</f>
        <v>1</v>
      </c>
      <c r="AC50" s="289">
        <f>Washington!GH5</f>
        <v>1</v>
      </c>
      <c r="AD50" s="289">
        <f>Washington!GM5</f>
        <v>1</v>
      </c>
      <c r="AE50" s="289">
        <f>Washington!GR5</f>
        <v>0</v>
      </c>
      <c r="AF50" s="289">
        <f>Washington!GW5</f>
        <v>0</v>
      </c>
      <c r="AG50" s="289">
        <f>Washington!Q5</f>
        <v>0</v>
      </c>
      <c r="AH50" s="289">
        <f>Washington!EY5</f>
        <v>0</v>
      </c>
      <c r="AI50" s="289">
        <f>Washington!FN5</f>
        <v>1</v>
      </c>
      <c r="AJ50" s="289">
        <f>Washington!FS5</f>
        <v>1</v>
      </c>
      <c r="AK50" s="289">
        <f>Washington!FX5</f>
        <v>1</v>
      </c>
      <c r="AL50" s="289">
        <f>Washington!G5</f>
        <v>0</v>
      </c>
      <c r="AM50" s="289">
        <f>Washington!HB5</f>
        <v>1</v>
      </c>
      <c r="AN50" s="289">
        <f>Washington!HG5</f>
        <v>1</v>
      </c>
      <c r="AO50" s="289">
        <f>Washington!HL5</f>
        <v>1</v>
      </c>
      <c r="AP50" s="289">
        <f>Washington!HQ5</f>
        <v>1</v>
      </c>
      <c r="AQ50" s="289">
        <f>Washington!GC5</f>
        <v>0</v>
      </c>
    </row>
    <row r="51" spans="1:43" ht="41.25" customHeight="1">
      <c r="A51" s="285">
        <v>2025</v>
      </c>
      <c r="B51" s="288" t="s">
        <v>117</v>
      </c>
      <c r="C51" s="153">
        <f t="shared" si="2"/>
        <v>0.24702380952380953</v>
      </c>
      <c r="D51" s="153">
        <f t="shared" si="3"/>
        <v>0.28205128205128205</v>
      </c>
      <c r="E51" s="289">
        <f>West_Virginia!L5</f>
        <v>0</v>
      </c>
      <c r="F51" s="289">
        <f>West_Virginia!V5</f>
        <v>0</v>
      </c>
      <c r="G51" s="289">
        <f>West_Virginia!AA5</f>
        <v>1</v>
      </c>
      <c r="H51" s="289">
        <f>West_Virginia!AF5</f>
        <v>0</v>
      </c>
      <c r="I51" s="289">
        <f>West_Virginia!AK5</f>
        <v>0</v>
      </c>
      <c r="J51" s="289">
        <f>West_Virginia!AP5</f>
        <v>0</v>
      </c>
      <c r="K51" s="289">
        <f>West_Virginia!AU5</f>
        <v>0</v>
      </c>
      <c r="L51" s="289">
        <f>West_Virginia!AZ5</f>
        <v>0</v>
      </c>
      <c r="M51" s="289">
        <f>West_Virginia!BE5</f>
        <v>1</v>
      </c>
      <c r="N51" s="289">
        <f>West_Virginia!BO5</f>
        <v>1</v>
      </c>
      <c r="O51" s="289">
        <f>West_Virginia!BT5</f>
        <v>1</v>
      </c>
      <c r="P51" s="289">
        <f>West_Virginia!BY5</f>
        <v>1</v>
      </c>
      <c r="Q51" s="289">
        <f>West_Virginia!CD5</f>
        <v>1</v>
      </c>
      <c r="R51" s="289">
        <f>West_Virginia!CI5</f>
        <v>0</v>
      </c>
      <c r="S51" s="289">
        <f>West_Virginia!CN5</f>
        <v>0</v>
      </c>
      <c r="T51" s="289">
        <f>West_Virginia!CS5</f>
        <v>0</v>
      </c>
      <c r="U51" s="289">
        <f>West_Virginia!CX5</f>
        <v>0</v>
      </c>
      <c r="V51" s="289">
        <f>West_Virginia!DC5</f>
        <v>0</v>
      </c>
      <c r="W51" s="289">
        <f>West_Virginia!DH5</f>
        <v>0</v>
      </c>
      <c r="X51" s="289">
        <f>West_Virginia!DM5</f>
        <v>0</v>
      </c>
      <c r="Y51" s="289">
        <f>West_Virginia!DR5</f>
        <v>0</v>
      </c>
      <c r="Z51" s="289">
        <f>West_Virginia!EG5</f>
        <v>1</v>
      </c>
      <c r="AA51" s="289">
        <f>West_Virginia!EM5</f>
        <v>1</v>
      </c>
      <c r="AB51" s="289">
        <f>West_Virginia!ES5</f>
        <v>1</v>
      </c>
      <c r="AC51" s="289">
        <f>West_Virginia!GH5</f>
        <v>0</v>
      </c>
      <c r="AD51" s="289">
        <f>West_Virginia!GM5</f>
        <v>0</v>
      </c>
      <c r="AE51" s="289">
        <f>West_Virginia!GR5</f>
        <v>0</v>
      </c>
      <c r="AF51" s="289">
        <f>West_Virginia!GW5</f>
        <v>0</v>
      </c>
      <c r="AG51" s="289">
        <f>West_Virginia!Q5</f>
        <v>0</v>
      </c>
      <c r="AH51" s="289">
        <f>West_Virginia!EY5</f>
        <v>0</v>
      </c>
      <c r="AI51" s="289">
        <f>West_Virginia!FN5</f>
        <v>0</v>
      </c>
      <c r="AJ51" s="289">
        <f>West_Virginia!FS5</f>
        <v>0</v>
      </c>
      <c r="AK51" s="289">
        <f>West_Virginia!FX5</f>
        <v>0</v>
      </c>
      <c r="AL51" s="289">
        <f>West_Virginia!G5</f>
        <v>1</v>
      </c>
      <c r="AM51" s="289">
        <f>West_Virginia!HB5</f>
        <v>0</v>
      </c>
      <c r="AN51" s="289">
        <f>West_Virginia!HG5</f>
        <v>0</v>
      </c>
      <c r="AO51" s="289">
        <f>West_Virginia!HL5</f>
        <v>0</v>
      </c>
      <c r="AP51" s="289">
        <f>West_Virginia!HQ5</f>
        <v>0</v>
      </c>
      <c r="AQ51" s="289">
        <f>West_Virginia!GC5</f>
        <v>1</v>
      </c>
    </row>
    <row r="52" spans="1:43" ht="41.25" customHeight="1">
      <c r="A52" s="285">
        <v>2025</v>
      </c>
      <c r="B52" s="288" t="s">
        <v>118</v>
      </c>
      <c r="C52" s="153">
        <f t="shared" si="2"/>
        <v>0.40922619047619047</v>
      </c>
      <c r="D52" s="153">
        <f t="shared" si="3"/>
        <v>0.46153846153846156</v>
      </c>
      <c r="E52" s="289">
        <f>Wisconsin!L5</f>
        <v>1</v>
      </c>
      <c r="F52" s="289">
        <f>Wisconsin!V5</f>
        <v>0</v>
      </c>
      <c r="G52" s="289">
        <f>Wisconsin!AA5</f>
        <v>1</v>
      </c>
      <c r="H52" s="289">
        <f>Wisconsin!AF5</f>
        <v>1</v>
      </c>
      <c r="I52" s="289">
        <f>Wisconsin!AK5</f>
        <v>1</v>
      </c>
      <c r="J52" s="289">
        <f>Wisconsin!AP5</f>
        <v>1</v>
      </c>
      <c r="K52" s="289">
        <f>Wisconsin!AU5</f>
        <v>0</v>
      </c>
      <c r="L52" s="289">
        <f>Wisconsin!AZ5</f>
        <v>0</v>
      </c>
      <c r="M52" s="289">
        <f>Wisconsin!BE5</f>
        <v>1</v>
      </c>
      <c r="N52" s="289">
        <f>Wisconsin!BO5</f>
        <v>1</v>
      </c>
      <c r="O52" s="289">
        <f>Wisconsin!BT5</f>
        <v>1</v>
      </c>
      <c r="P52" s="289">
        <f>Wisconsin!BY5</f>
        <v>1</v>
      </c>
      <c r="Q52" s="289">
        <f>Wisconsin!CD5</f>
        <v>1</v>
      </c>
      <c r="R52" s="289">
        <f>Wisconsin!CI5</f>
        <v>0</v>
      </c>
      <c r="S52" s="289">
        <f>Wisconsin!CN5</f>
        <v>0</v>
      </c>
      <c r="T52" s="289">
        <f>Wisconsin!CS5</f>
        <v>0</v>
      </c>
      <c r="U52" s="289">
        <f>Wisconsin!CX5</f>
        <v>0</v>
      </c>
      <c r="V52" s="289">
        <f>Wisconsin!DC5</f>
        <v>0</v>
      </c>
      <c r="W52" s="289">
        <f>Wisconsin!DH5</f>
        <v>0</v>
      </c>
      <c r="X52" s="289">
        <f>Wisconsin!DM5</f>
        <v>0</v>
      </c>
      <c r="Y52" s="289">
        <f>Wisconsin!DR5</f>
        <v>0</v>
      </c>
      <c r="Z52" s="289">
        <f>Wisconsin!EG5</f>
        <v>0</v>
      </c>
      <c r="AA52" s="289">
        <f>Wisconsin!EM5</f>
        <v>1</v>
      </c>
      <c r="AB52" s="289">
        <f>Wisconsin!ES5</f>
        <v>1</v>
      </c>
      <c r="AC52" s="289">
        <f>Wisconsin!GH5</f>
        <v>0</v>
      </c>
      <c r="AD52" s="289">
        <f>Wisconsin!GM5</f>
        <v>0</v>
      </c>
      <c r="AE52" s="289">
        <f>Wisconsin!GR5</f>
        <v>0</v>
      </c>
      <c r="AF52" s="289">
        <f>Wisconsin!GW5</f>
        <v>0</v>
      </c>
      <c r="AG52" s="289">
        <f>Wisconsin!Q5</f>
        <v>0</v>
      </c>
      <c r="AH52" s="289">
        <f>Wisconsin!EY5</f>
        <v>0</v>
      </c>
      <c r="AI52" s="289">
        <f>Wisconsin!FN5</f>
        <v>1</v>
      </c>
      <c r="AJ52" s="289">
        <f>Wisconsin!FS5</f>
        <v>1</v>
      </c>
      <c r="AK52" s="289">
        <f>Wisconsin!FX5</f>
        <v>0</v>
      </c>
      <c r="AL52" s="289">
        <f>Wisconsin!G5</f>
        <v>0</v>
      </c>
      <c r="AM52" s="289">
        <f>Wisconsin!HB5</f>
        <v>1</v>
      </c>
      <c r="AN52" s="289">
        <f>Wisconsin!HG5</f>
        <v>1</v>
      </c>
      <c r="AO52" s="289">
        <f>Wisconsin!HL5</f>
        <v>1</v>
      </c>
      <c r="AP52" s="289">
        <f>Wisconsin!HQ5</f>
        <v>1</v>
      </c>
      <c r="AQ52" s="289">
        <f>Wisconsin!GC5</f>
        <v>0</v>
      </c>
    </row>
    <row r="53" spans="1:43" ht="41.25" customHeight="1">
      <c r="A53" s="285">
        <v>2025</v>
      </c>
      <c r="B53" s="288" t="s">
        <v>119</v>
      </c>
      <c r="C53" s="153">
        <f t="shared" si="2"/>
        <v>0.29613095238095238</v>
      </c>
      <c r="D53" s="153">
        <f t="shared" si="3"/>
        <v>0.30769230769230771</v>
      </c>
      <c r="E53" s="289">
        <f>Wyoming!L5</f>
        <v>1</v>
      </c>
      <c r="F53" s="289">
        <f>Wyoming!V5</f>
        <v>0</v>
      </c>
      <c r="G53" s="289">
        <f>Wyoming!AA5</f>
        <v>1</v>
      </c>
      <c r="H53" s="289">
        <f>Wyoming!AF5</f>
        <v>1</v>
      </c>
      <c r="I53" s="289">
        <f>Wyoming!AK5</f>
        <v>0</v>
      </c>
      <c r="J53" s="289">
        <f>Wyoming!AP5</f>
        <v>1</v>
      </c>
      <c r="K53" s="289">
        <f>Wyoming!AU5</f>
        <v>0</v>
      </c>
      <c r="L53" s="289">
        <f>Wyoming!AZ5</f>
        <v>0</v>
      </c>
      <c r="M53" s="289">
        <f>Wyoming!BE5</f>
        <v>1</v>
      </c>
      <c r="N53" s="289">
        <f>Wyoming!BO5</f>
        <v>0</v>
      </c>
      <c r="O53" s="289">
        <f>Wyoming!BT5</f>
        <v>0</v>
      </c>
      <c r="P53" s="289">
        <f>Wyoming!BY5</f>
        <v>0</v>
      </c>
      <c r="Q53" s="289">
        <f>Wyoming!CD5</f>
        <v>0</v>
      </c>
      <c r="R53" s="289">
        <f>Wyoming!CI5</f>
        <v>0</v>
      </c>
      <c r="S53" s="289">
        <f>Wyoming!CN5</f>
        <v>0</v>
      </c>
      <c r="T53" s="289">
        <f>Wyoming!CS5</f>
        <v>1</v>
      </c>
      <c r="U53" s="289">
        <f>Wyoming!CX5</f>
        <v>0</v>
      </c>
      <c r="V53" s="289">
        <f>Wyoming!DC5</f>
        <v>0</v>
      </c>
      <c r="W53" s="289">
        <f>Wyoming!DH5</f>
        <v>0</v>
      </c>
      <c r="X53" s="289">
        <f>Wyoming!DM5</f>
        <v>0</v>
      </c>
      <c r="Y53" s="289">
        <f>Wyoming!DR5</f>
        <v>0</v>
      </c>
      <c r="Z53" s="289">
        <f>Wyoming!EG5</f>
        <v>1</v>
      </c>
      <c r="AA53" s="289">
        <f>Wyoming!EM5</f>
        <v>1</v>
      </c>
      <c r="AB53" s="289">
        <f>Wyoming!ES5</f>
        <v>1</v>
      </c>
      <c r="AC53" s="289">
        <f>Wyoming!GH5</f>
        <v>0</v>
      </c>
      <c r="AD53" s="289">
        <f>Wyoming!GM5</f>
        <v>0</v>
      </c>
      <c r="AE53" s="289">
        <f>Wyoming!GR5</f>
        <v>0</v>
      </c>
      <c r="AF53" s="289">
        <f>Wyoming!GW5</f>
        <v>0</v>
      </c>
      <c r="AG53" s="289">
        <f>Wyoming!Q5</f>
        <v>0</v>
      </c>
      <c r="AH53" s="289">
        <f>Wyoming!EY5</f>
        <v>0</v>
      </c>
      <c r="AI53" s="289">
        <f>Wyoming!FN5</f>
        <v>0</v>
      </c>
      <c r="AJ53" s="289">
        <f>Wyoming!FS5</f>
        <v>1</v>
      </c>
      <c r="AK53" s="289">
        <f>Wyoming!FX5</f>
        <v>1</v>
      </c>
      <c r="AL53" s="289">
        <f>Wyoming!G5</f>
        <v>0</v>
      </c>
      <c r="AM53" s="289">
        <f>Wyoming!HB5</f>
        <v>1</v>
      </c>
      <c r="AN53" s="289">
        <f>Wyoming!HG5</f>
        <v>0</v>
      </c>
      <c r="AO53" s="289">
        <f>Wyoming!HL5</f>
        <v>0</v>
      </c>
      <c r="AP53" s="289">
        <f>Wyoming!HQ5</f>
        <v>0</v>
      </c>
      <c r="AQ53" s="289">
        <f>Wyoming!GC5</f>
        <v>0</v>
      </c>
    </row>
    <row r="54" spans="1:43" ht="41.25" customHeight="1">
      <c r="A54" s="285">
        <v>2024</v>
      </c>
      <c r="B54" s="288" t="s">
        <v>70</v>
      </c>
      <c r="C54" s="153">
        <v>0.45238095238095238</v>
      </c>
      <c r="D54" s="153">
        <v>0.41025641025641024</v>
      </c>
      <c r="E54" s="289">
        <v>0</v>
      </c>
      <c r="F54" s="289">
        <v>1</v>
      </c>
      <c r="G54" s="289">
        <v>1</v>
      </c>
      <c r="H54" s="289">
        <v>0</v>
      </c>
      <c r="I54" s="289">
        <v>0</v>
      </c>
      <c r="J54" s="289">
        <v>1</v>
      </c>
      <c r="K54" s="289">
        <v>1</v>
      </c>
      <c r="L54" s="289">
        <v>1</v>
      </c>
      <c r="M54" s="289">
        <v>0</v>
      </c>
      <c r="N54" s="289">
        <v>1</v>
      </c>
      <c r="O54" s="289">
        <v>0</v>
      </c>
      <c r="P54" s="289">
        <v>0</v>
      </c>
      <c r="Q54" s="289">
        <v>1</v>
      </c>
      <c r="R54" s="289">
        <v>1</v>
      </c>
      <c r="S54" s="289">
        <v>1</v>
      </c>
      <c r="T54" s="289">
        <v>0</v>
      </c>
      <c r="U54" s="289">
        <v>0</v>
      </c>
      <c r="V54" s="289">
        <v>0</v>
      </c>
      <c r="W54" s="289">
        <v>0</v>
      </c>
      <c r="X54" s="289">
        <v>0</v>
      </c>
      <c r="Y54" s="289">
        <v>0</v>
      </c>
      <c r="Z54" s="289">
        <v>1</v>
      </c>
      <c r="AA54" s="289">
        <v>1</v>
      </c>
      <c r="AB54" s="289">
        <v>1</v>
      </c>
      <c r="AC54" s="289">
        <v>0</v>
      </c>
      <c r="AD54" s="289">
        <v>0</v>
      </c>
      <c r="AE54" s="289">
        <v>0</v>
      </c>
      <c r="AF54" s="289">
        <v>0</v>
      </c>
      <c r="AG54" s="289">
        <v>0</v>
      </c>
      <c r="AH54" s="289">
        <v>0</v>
      </c>
      <c r="AI54" s="289">
        <v>1</v>
      </c>
      <c r="AJ54" s="289">
        <v>0</v>
      </c>
      <c r="AK54" s="289">
        <v>0</v>
      </c>
      <c r="AL54" s="289">
        <v>1</v>
      </c>
      <c r="AM54" s="289">
        <v>1</v>
      </c>
      <c r="AN54" s="289">
        <v>0</v>
      </c>
      <c r="AO54" s="289">
        <v>0</v>
      </c>
      <c r="AP54" s="289">
        <v>0</v>
      </c>
      <c r="AQ54" s="289">
        <v>1</v>
      </c>
    </row>
    <row r="55" spans="1:43" ht="41.25" customHeight="1">
      <c r="A55" s="285">
        <v>2024</v>
      </c>
      <c r="B55" s="288" t="s">
        <v>71</v>
      </c>
      <c r="C55" s="153">
        <v>0.2857142857142857</v>
      </c>
      <c r="D55" s="153">
        <v>0.25641025641025639</v>
      </c>
      <c r="E55" s="289">
        <v>1</v>
      </c>
      <c r="F55" s="289">
        <v>0</v>
      </c>
      <c r="G55" s="289">
        <v>1</v>
      </c>
      <c r="H55" s="289">
        <v>1</v>
      </c>
      <c r="I55" s="289">
        <v>0</v>
      </c>
      <c r="J55" s="289">
        <v>1</v>
      </c>
      <c r="K55" s="289">
        <v>0</v>
      </c>
      <c r="L55" s="289">
        <v>0</v>
      </c>
      <c r="M55" s="289">
        <v>1</v>
      </c>
      <c r="N55" s="289">
        <v>0</v>
      </c>
      <c r="O55" s="289">
        <v>0</v>
      </c>
      <c r="P55" s="289">
        <v>0</v>
      </c>
      <c r="Q55" s="289">
        <v>0</v>
      </c>
      <c r="R55" s="289">
        <v>0</v>
      </c>
      <c r="S55" s="289">
        <v>0</v>
      </c>
      <c r="T55" s="289">
        <v>0</v>
      </c>
      <c r="U55" s="289">
        <v>0</v>
      </c>
      <c r="V55" s="289">
        <v>0</v>
      </c>
      <c r="W55" s="289">
        <v>0</v>
      </c>
      <c r="X55" s="289">
        <v>0</v>
      </c>
      <c r="Y55" s="289">
        <v>0</v>
      </c>
      <c r="Z55" s="289">
        <v>1</v>
      </c>
      <c r="AA55" s="289">
        <v>1</v>
      </c>
      <c r="AB55" s="289">
        <v>1</v>
      </c>
      <c r="AC55" s="289">
        <v>0</v>
      </c>
      <c r="AD55" s="289">
        <v>0</v>
      </c>
      <c r="AE55" s="289">
        <v>0</v>
      </c>
      <c r="AF55" s="289">
        <v>0</v>
      </c>
      <c r="AG55" s="289">
        <v>0</v>
      </c>
      <c r="AH55" s="289">
        <v>0</v>
      </c>
      <c r="AI55" s="289">
        <v>1</v>
      </c>
      <c r="AJ55" s="289">
        <v>0</v>
      </c>
      <c r="AK55" s="289">
        <v>0</v>
      </c>
      <c r="AL55" s="289">
        <v>0</v>
      </c>
      <c r="AM55" s="289">
        <v>1</v>
      </c>
      <c r="AN55" s="289">
        <v>0</v>
      </c>
      <c r="AO55" s="289">
        <v>0</v>
      </c>
      <c r="AP55" s="289">
        <v>0</v>
      </c>
      <c r="AQ55" s="289">
        <v>0</v>
      </c>
    </row>
    <row r="56" spans="1:43" ht="41.25" customHeight="1">
      <c r="A56" s="285">
        <v>2024</v>
      </c>
      <c r="B56" s="288" t="s">
        <v>72</v>
      </c>
      <c r="C56" s="153">
        <v>0.4732142857142857</v>
      </c>
      <c r="D56" s="153">
        <v>0.35897435897435898</v>
      </c>
      <c r="E56" s="289">
        <v>1</v>
      </c>
      <c r="F56" s="289">
        <v>0</v>
      </c>
      <c r="G56" s="289">
        <v>1</v>
      </c>
      <c r="H56" s="289">
        <v>1</v>
      </c>
      <c r="I56" s="289">
        <v>1</v>
      </c>
      <c r="J56" s="289">
        <v>0</v>
      </c>
      <c r="K56" s="289">
        <v>0</v>
      </c>
      <c r="L56" s="289">
        <v>0</v>
      </c>
      <c r="M56" s="289">
        <v>1</v>
      </c>
      <c r="N56" s="289">
        <v>0</v>
      </c>
      <c r="O56" s="289">
        <v>0</v>
      </c>
      <c r="P56" s="289">
        <v>0</v>
      </c>
      <c r="Q56" s="289">
        <v>0</v>
      </c>
      <c r="R56" s="289">
        <v>0</v>
      </c>
      <c r="S56" s="289">
        <v>0</v>
      </c>
      <c r="T56" s="289">
        <v>0</v>
      </c>
      <c r="U56" s="289">
        <v>0</v>
      </c>
      <c r="V56" s="289">
        <v>0</v>
      </c>
      <c r="W56" s="289">
        <v>0</v>
      </c>
      <c r="X56" s="289">
        <v>0</v>
      </c>
      <c r="Y56" s="289">
        <v>0</v>
      </c>
      <c r="Z56" s="289">
        <v>1</v>
      </c>
      <c r="AA56" s="289">
        <v>1</v>
      </c>
      <c r="AB56" s="289">
        <v>1</v>
      </c>
      <c r="AC56" s="289">
        <v>0</v>
      </c>
      <c r="AD56" s="289">
        <v>0</v>
      </c>
      <c r="AE56" s="289">
        <v>0</v>
      </c>
      <c r="AF56" s="289">
        <v>0</v>
      </c>
      <c r="AG56" s="289">
        <v>0</v>
      </c>
      <c r="AH56" s="289">
        <v>0</v>
      </c>
      <c r="AI56" s="289">
        <v>1</v>
      </c>
      <c r="AJ56" s="289">
        <v>1</v>
      </c>
      <c r="AK56" s="289">
        <v>1</v>
      </c>
      <c r="AL56" s="289">
        <v>1</v>
      </c>
      <c r="AM56" s="289">
        <v>1</v>
      </c>
      <c r="AN56" s="289">
        <v>0</v>
      </c>
      <c r="AO56" s="289">
        <v>0</v>
      </c>
      <c r="AP56" s="289">
        <v>0</v>
      </c>
      <c r="AQ56" s="289">
        <v>1</v>
      </c>
    </row>
    <row r="57" spans="1:43" ht="41.25" customHeight="1">
      <c r="A57" s="285">
        <v>2024</v>
      </c>
      <c r="B57" s="290" t="s">
        <v>73</v>
      </c>
      <c r="C57" s="153">
        <v>0.65625</v>
      </c>
      <c r="D57" s="153">
        <v>0.74358974358974361</v>
      </c>
      <c r="E57" s="289">
        <v>1</v>
      </c>
      <c r="F57" s="289">
        <v>1</v>
      </c>
      <c r="G57" s="289">
        <v>1</v>
      </c>
      <c r="H57" s="289">
        <v>1</v>
      </c>
      <c r="I57" s="289">
        <v>1</v>
      </c>
      <c r="J57" s="289">
        <v>1</v>
      </c>
      <c r="K57" s="289">
        <v>1</v>
      </c>
      <c r="L57" s="289">
        <v>1</v>
      </c>
      <c r="M57" s="289">
        <v>1</v>
      </c>
      <c r="N57" s="289">
        <v>1</v>
      </c>
      <c r="O57" s="289">
        <v>1</v>
      </c>
      <c r="P57" s="289">
        <v>1</v>
      </c>
      <c r="Q57" s="289">
        <v>1</v>
      </c>
      <c r="R57" s="289">
        <v>1</v>
      </c>
      <c r="S57" s="289">
        <v>1</v>
      </c>
      <c r="T57" s="289">
        <v>1</v>
      </c>
      <c r="U57" s="289">
        <v>1</v>
      </c>
      <c r="V57" s="289">
        <v>1</v>
      </c>
      <c r="W57" s="289">
        <v>1</v>
      </c>
      <c r="X57" s="289">
        <v>1</v>
      </c>
      <c r="Y57" s="289">
        <v>1</v>
      </c>
      <c r="Z57" s="289">
        <v>1</v>
      </c>
      <c r="AA57" s="289">
        <v>1</v>
      </c>
      <c r="AB57" s="289">
        <v>1</v>
      </c>
      <c r="AC57" s="289">
        <v>0</v>
      </c>
      <c r="AD57" s="289">
        <v>0</v>
      </c>
      <c r="AE57" s="289">
        <v>0</v>
      </c>
      <c r="AF57" s="289">
        <v>0</v>
      </c>
      <c r="AG57" s="289">
        <v>0</v>
      </c>
      <c r="AH57" s="289">
        <v>0</v>
      </c>
      <c r="AI57" s="289">
        <v>1</v>
      </c>
      <c r="AJ57" s="289">
        <v>1</v>
      </c>
      <c r="AK57" s="289">
        <v>0</v>
      </c>
      <c r="AL57" s="289">
        <v>1</v>
      </c>
      <c r="AM57" s="289">
        <v>1</v>
      </c>
      <c r="AN57" s="289">
        <v>0</v>
      </c>
      <c r="AO57" s="289">
        <v>0</v>
      </c>
      <c r="AP57" s="289">
        <v>0</v>
      </c>
      <c r="AQ57" s="289">
        <v>1</v>
      </c>
    </row>
    <row r="58" spans="1:43" ht="41.25" customHeight="1">
      <c r="A58" s="285">
        <v>2024</v>
      </c>
      <c r="B58" s="288" t="s">
        <v>74</v>
      </c>
      <c r="C58" s="153">
        <v>0.27678571428571425</v>
      </c>
      <c r="D58" s="153">
        <v>0.24358974358974358</v>
      </c>
      <c r="E58" s="289">
        <v>1</v>
      </c>
      <c r="F58" s="289">
        <v>0</v>
      </c>
      <c r="G58" s="289">
        <v>1</v>
      </c>
      <c r="H58" s="289">
        <v>1</v>
      </c>
      <c r="I58" s="289">
        <v>0</v>
      </c>
      <c r="J58" s="289">
        <v>1</v>
      </c>
      <c r="K58" s="289">
        <v>0</v>
      </c>
      <c r="L58" s="289">
        <v>0</v>
      </c>
      <c r="M58" s="289">
        <v>0</v>
      </c>
      <c r="N58" s="289">
        <v>0</v>
      </c>
      <c r="O58" s="289">
        <v>0</v>
      </c>
      <c r="P58" s="289">
        <v>0</v>
      </c>
      <c r="Q58" s="289">
        <v>0</v>
      </c>
      <c r="R58" s="289">
        <v>0</v>
      </c>
      <c r="S58" s="289">
        <v>0</v>
      </c>
      <c r="T58" s="289">
        <v>1</v>
      </c>
      <c r="U58" s="289">
        <v>0</v>
      </c>
      <c r="V58" s="289">
        <v>0</v>
      </c>
      <c r="W58" s="289">
        <v>0</v>
      </c>
      <c r="X58" s="289">
        <v>0</v>
      </c>
      <c r="Y58" s="289">
        <v>0</v>
      </c>
      <c r="Z58" s="289">
        <v>0.5</v>
      </c>
      <c r="AA58" s="289">
        <v>0</v>
      </c>
      <c r="AB58" s="289">
        <v>0</v>
      </c>
      <c r="AC58" s="289">
        <v>1</v>
      </c>
      <c r="AD58" s="289">
        <v>0</v>
      </c>
      <c r="AE58" s="289">
        <v>1</v>
      </c>
      <c r="AF58" s="289">
        <v>0</v>
      </c>
      <c r="AG58" s="289">
        <v>0</v>
      </c>
      <c r="AH58" s="289">
        <v>0</v>
      </c>
      <c r="AI58" s="289">
        <v>1</v>
      </c>
      <c r="AJ58" s="289">
        <v>0</v>
      </c>
      <c r="AK58" s="289">
        <v>0</v>
      </c>
      <c r="AL58" s="289">
        <v>0</v>
      </c>
      <c r="AM58" s="289">
        <v>0</v>
      </c>
      <c r="AN58" s="289">
        <v>1</v>
      </c>
      <c r="AO58" s="289">
        <v>0</v>
      </c>
      <c r="AP58" s="289">
        <v>0</v>
      </c>
      <c r="AQ58" s="289">
        <v>0</v>
      </c>
    </row>
    <row r="59" spans="1:43" ht="41.25" customHeight="1">
      <c r="A59" s="285">
        <v>2024</v>
      </c>
      <c r="B59" s="288" t="s">
        <v>75</v>
      </c>
      <c r="C59" s="153">
        <v>0.34375</v>
      </c>
      <c r="D59" s="153">
        <v>0.35897435897435898</v>
      </c>
      <c r="E59" s="289">
        <v>1</v>
      </c>
      <c r="F59" s="289">
        <v>0</v>
      </c>
      <c r="G59" s="289">
        <v>0</v>
      </c>
      <c r="H59" s="289">
        <v>0</v>
      </c>
      <c r="I59" s="289">
        <v>0</v>
      </c>
      <c r="J59" s="289">
        <v>0</v>
      </c>
      <c r="K59" s="289">
        <v>0</v>
      </c>
      <c r="L59" s="289">
        <v>0</v>
      </c>
      <c r="M59" s="289">
        <v>0</v>
      </c>
      <c r="N59" s="289">
        <v>1</v>
      </c>
      <c r="O59" s="289">
        <v>1</v>
      </c>
      <c r="P59" s="289">
        <v>1</v>
      </c>
      <c r="Q59" s="289">
        <v>1</v>
      </c>
      <c r="R59" s="289">
        <v>1</v>
      </c>
      <c r="S59" s="289">
        <v>0</v>
      </c>
      <c r="T59" s="289">
        <v>1</v>
      </c>
      <c r="U59" s="289">
        <v>1</v>
      </c>
      <c r="V59" s="289">
        <v>0</v>
      </c>
      <c r="W59" s="289">
        <v>1</v>
      </c>
      <c r="X59" s="289">
        <v>0</v>
      </c>
      <c r="Y59" s="289">
        <v>0</v>
      </c>
      <c r="Z59" s="289">
        <v>0</v>
      </c>
      <c r="AA59" s="289">
        <v>1</v>
      </c>
      <c r="AB59" s="289">
        <v>1</v>
      </c>
      <c r="AC59" s="289">
        <v>0</v>
      </c>
      <c r="AD59" s="289">
        <v>0</v>
      </c>
      <c r="AE59" s="289">
        <v>0</v>
      </c>
      <c r="AF59" s="289">
        <v>0</v>
      </c>
      <c r="AG59" s="289">
        <v>0</v>
      </c>
      <c r="AH59" s="289">
        <v>0</v>
      </c>
      <c r="AI59" s="289">
        <v>1</v>
      </c>
      <c r="AJ59" s="289">
        <v>0</v>
      </c>
      <c r="AK59" s="289">
        <v>1</v>
      </c>
      <c r="AL59" s="289">
        <v>0</v>
      </c>
      <c r="AM59" s="289">
        <v>1</v>
      </c>
      <c r="AN59" s="289">
        <v>0</v>
      </c>
      <c r="AO59" s="289">
        <v>0</v>
      </c>
      <c r="AP59" s="289">
        <v>0</v>
      </c>
      <c r="AQ59" s="289">
        <v>0</v>
      </c>
    </row>
    <row r="60" spans="1:43" ht="41.25" customHeight="1">
      <c r="A60" s="285">
        <v>2024</v>
      </c>
      <c r="B60" s="288" t="s">
        <v>76</v>
      </c>
      <c r="C60" s="153">
        <v>0.42559523809523808</v>
      </c>
      <c r="D60" s="153">
        <v>0.35897435897435898</v>
      </c>
      <c r="E60" s="289">
        <v>1</v>
      </c>
      <c r="F60" s="289">
        <v>0</v>
      </c>
      <c r="G60" s="289">
        <v>1</v>
      </c>
      <c r="H60" s="289">
        <v>0</v>
      </c>
      <c r="I60" s="289">
        <v>0</v>
      </c>
      <c r="J60" s="289">
        <v>0</v>
      </c>
      <c r="K60" s="289">
        <v>0</v>
      </c>
      <c r="L60" s="289">
        <v>0</v>
      </c>
      <c r="M60" s="289">
        <v>0</v>
      </c>
      <c r="N60" s="289">
        <v>0</v>
      </c>
      <c r="O60" s="289">
        <v>0</v>
      </c>
      <c r="P60" s="289">
        <v>0</v>
      </c>
      <c r="Q60" s="289">
        <v>0</v>
      </c>
      <c r="R60" s="289">
        <v>0</v>
      </c>
      <c r="S60" s="289">
        <v>0</v>
      </c>
      <c r="T60" s="289">
        <v>0</v>
      </c>
      <c r="U60" s="289">
        <v>0</v>
      </c>
      <c r="V60" s="289">
        <v>0</v>
      </c>
      <c r="W60" s="289">
        <v>0</v>
      </c>
      <c r="X60" s="289">
        <v>0</v>
      </c>
      <c r="Y60" s="289">
        <v>0</v>
      </c>
      <c r="Z60" s="289">
        <v>1</v>
      </c>
      <c r="AA60" s="289">
        <v>1</v>
      </c>
      <c r="AB60" s="289">
        <v>1</v>
      </c>
      <c r="AC60" s="289">
        <v>1</v>
      </c>
      <c r="AD60" s="289">
        <v>1</v>
      </c>
      <c r="AE60" s="289">
        <v>1</v>
      </c>
      <c r="AF60" s="289">
        <v>1</v>
      </c>
      <c r="AG60" s="289">
        <v>0</v>
      </c>
      <c r="AH60" s="289">
        <v>0</v>
      </c>
      <c r="AI60" s="289">
        <v>0</v>
      </c>
      <c r="AJ60" s="289">
        <v>1</v>
      </c>
      <c r="AK60" s="289">
        <v>1</v>
      </c>
      <c r="AL60" s="289">
        <v>1</v>
      </c>
      <c r="AM60" s="289">
        <v>0</v>
      </c>
      <c r="AN60" s="289">
        <v>1</v>
      </c>
      <c r="AO60" s="289">
        <v>0</v>
      </c>
      <c r="AP60" s="289">
        <v>1</v>
      </c>
      <c r="AQ60" s="289">
        <v>0</v>
      </c>
    </row>
    <row r="61" spans="1:43" ht="41.25" customHeight="1">
      <c r="A61" s="285">
        <v>2024</v>
      </c>
      <c r="B61" s="288" t="s">
        <v>77</v>
      </c>
      <c r="C61" s="153">
        <v>0.49107142857142855</v>
      </c>
      <c r="D61" s="153">
        <v>0.46153846153846156</v>
      </c>
      <c r="E61" s="289">
        <v>1</v>
      </c>
      <c r="F61" s="289">
        <v>0</v>
      </c>
      <c r="G61" s="289">
        <v>1</v>
      </c>
      <c r="H61" s="289">
        <v>1</v>
      </c>
      <c r="I61" s="289">
        <v>1</v>
      </c>
      <c r="J61" s="289">
        <v>1</v>
      </c>
      <c r="K61" s="289">
        <v>0</v>
      </c>
      <c r="L61" s="289">
        <v>1</v>
      </c>
      <c r="M61" s="289">
        <v>1</v>
      </c>
      <c r="N61" s="289">
        <v>0</v>
      </c>
      <c r="O61" s="289">
        <v>0</v>
      </c>
      <c r="P61" s="289">
        <v>0</v>
      </c>
      <c r="Q61" s="289">
        <v>0</v>
      </c>
      <c r="R61" s="289">
        <v>0</v>
      </c>
      <c r="S61" s="289">
        <v>0</v>
      </c>
      <c r="T61" s="289">
        <v>0</v>
      </c>
      <c r="U61" s="289">
        <v>0</v>
      </c>
      <c r="V61" s="289">
        <v>0</v>
      </c>
      <c r="W61" s="289">
        <v>0</v>
      </c>
      <c r="X61" s="289">
        <v>0</v>
      </c>
      <c r="Y61" s="289">
        <v>0</v>
      </c>
      <c r="Z61" s="289">
        <v>1</v>
      </c>
      <c r="AA61" s="289">
        <v>1</v>
      </c>
      <c r="AB61" s="289">
        <v>1</v>
      </c>
      <c r="AC61" s="289">
        <v>1</v>
      </c>
      <c r="AD61" s="289">
        <v>0</v>
      </c>
      <c r="AE61" s="289">
        <v>1</v>
      </c>
      <c r="AF61" s="289">
        <v>1</v>
      </c>
      <c r="AG61" s="289">
        <v>0</v>
      </c>
      <c r="AH61" s="289">
        <v>0</v>
      </c>
      <c r="AI61" s="289">
        <v>1</v>
      </c>
      <c r="AJ61" s="289">
        <v>1</v>
      </c>
      <c r="AK61" s="289">
        <v>1</v>
      </c>
      <c r="AL61" s="289">
        <v>0</v>
      </c>
      <c r="AM61" s="289">
        <v>1</v>
      </c>
      <c r="AN61" s="289">
        <v>1</v>
      </c>
      <c r="AO61" s="289">
        <v>0</v>
      </c>
      <c r="AP61" s="289">
        <v>0</v>
      </c>
      <c r="AQ61" s="289">
        <v>0</v>
      </c>
    </row>
    <row r="62" spans="1:43" ht="41.25" customHeight="1">
      <c r="A62" s="285">
        <v>2024</v>
      </c>
      <c r="B62" s="288" t="s">
        <v>78</v>
      </c>
      <c r="C62" s="153">
        <v>0.75297619047619047</v>
      </c>
      <c r="D62" s="153">
        <v>0.74358974358974361</v>
      </c>
      <c r="E62" s="289">
        <v>1</v>
      </c>
      <c r="F62" s="289">
        <v>1</v>
      </c>
      <c r="G62" s="289">
        <v>1</v>
      </c>
      <c r="H62" s="289">
        <v>1</v>
      </c>
      <c r="I62" s="289">
        <v>1</v>
      </c>
      <c r="J62" s="289">
        <v>1</v>
      </c>
      <c r="K62" s="289">
        <v>0</v>
      </c>
      <c r="L62" s="289">
        <v>0</v>
      </c>
      <c r="M62" s="289">
        <v>1</v>
      </c>
      <c r="N62" s="289">
        <v>1</v>
      </c>
      <c r="O62" s="289">
        <v>1</v>
      </c>
      <c r="P62" s="289">
        <v>1</v>
      </c>
      <c r="Q62" s="289">
        <v>1</v>
      </c>
      <c r="R62" s="289">
        <v>0</v>
      </c>
      <c r="S62" s="289">
        <v>0</v>
      </c>
      <c r="T62" s="289">
        <v>1</v>
      </c>
      <c r="U62" s="289">
        <v>1</v>
      </c>
      <c r="V62" s="289">
        <v>1</v>
      </c>
      <c r="W62" s="289">
        <v>1</v>
      </c>
      <c r="X62" s="289">
        <v>0</v>
      </c>
      <c r="Y62" s="289">
        <v>0</v>
      </c>
      <c r="Z62" s="289">
        <v>1</v>
      </c>
      <c r="AA62" s="289">
        <v>1</v>
      </c>
      <c r="AB62" s="289">
        <v>1</v>
      </c>
      <c r="AC62" s="289">
        <v>1</v>
      </c>
      <c r="AD62" s="289">
        <v>1</v>
      </c>
      <c r="AE62" s="289">
        <v>1</v>
      </c>
      <c r="AF62" s="289">
        <v>1</v>
      </c>
      <c r="AG62" s="289">
        <v>0</v>
      </c>
      <c r="AH62" s="289">
        <v>0</v>
      </c>
      <c r="AI62" s="289">
        <v>1</v>
      </c>
      <c r="AJ62" s="289">
        <v>0</v>
      </c>
      <c r="AK62" s="289">
        <v>0</v>
      </c>
      <c r="AL62" s="289">
        <v>1</v>
      </c>
      <c r="AM62" s="289">
        <v>1</v>
      </c>
      <c r="AN62" s="289">
        <v>1</v>
      </c>
      <c r="AO62" s="289">
        <v>1</v>
      </c>
      <c r="AP62" s="289">
        <v>1</v>
      </c>
      <c r="AQ62" s="289">
        <v>1</v>
      </c>
    </row>
    <row r="63" spans="1:43" ht="41.25" customHeight="1">
      <c r="A63" s="285">
        <v>2024</v>
      </c>
      <c r="B63" s="290" t="s">
        <v>79</v>
      </c>
      <c r="C63" s="153">
        <v>0.39880952380952378</v>
      </c>
      <c r="D63" s="153">
        <v>0.4358974358974359</v>
      </c>
      <c r="E63" s="289">
        <v>1</v>
      </c>
      <c r="F63" s="289">
        <v>0</v>
      </c>
      <c r="G63" s="289">
        <v>1</v>
      </c>
      <c r="H63" s="289">
        <v>1</v>
      </c>
      <c r="I63" s="289">
        <v>1</v>
      </c>
      <c r="J63" s="289">
        <v>1</v>
      </c>
      <c r="K63" s="289">
        <v>0</v>
      </c>
      <c r="L63" s="289">
        <v>0</v>
      </c>
      <c r="M63" s="289">
        <v>1</v>
      </c>
      <c r="N63" s="289">
        <v>1</v>
      </c>
      <c r="O63" s="289">
        <v>1</v>
      </c>
      <c r="P63" s="289">
        <v>1</v>
      </c>
      <c r="Q63" s="289">
        <v>1</v>
      </c>
      <c r="R63" s="289">
        <v>0</v>
      </c>
      <c r="S63" s="289">
        <v>0</v>
      </c>
      <c r="T63" s="289">
        <v>0</v>
      </c>
      <c r="U63" s="289">
        <v>0</v>
      </c>
      <c r="V63" s="289">
        <v>0</v>
      </c>
      <c r="W63" s="289">
        <v>0</v>
      </c>
      <c r="X63" s="289">
        <v>0</v>
      </c>
      <c r="Y63" s="289">
        <v>0</v>
      </c>
      <c r="Z63" s="289">
        <v>0</v>
      </c>
      <c r="AA63" s="289">
        <v>1</v>
      </c>
      <c r="AB63" s="289">
        <v>1</v>
      </c>
      <c r="AC63" s="289">
        <v>0</v>
      </c>
      <c r="AD63" s="289">
        <v>0</v>
      </c>
      <c r="AE63" s="289">
        <v>0</v>
      </c>
      <c r="AF63" s="289">
        <v>0</v>
      </c>
      <c r="AG63" s="289">
        <v>0</v>
      </c>
      <c r="AH63" s="289">
        <v>0</v>
      </c>
      <c r="AI63" s="289">
        <v>1</v>
      </c>
      <c r="AJ63" s="289">
        <v>1</v>
      </c>
      <c r="AK63" s="289">
        <v>1</v>
      </c>
      <c r="AL63" s="289">
        <v>0</v>
      </c>
      <c r="AM63" s="289">
        <v>1</v>
      </c>
      <c r="AN63" s="289">
        <v>1</v>
      </c>
      <c r="AO63" s="289">
        <v>0</v>
      </c>
      <c r="AP63" s="289">
        <v>0</v>
      </c>
      <c r="AQ63" s="289">
        <v>0</v>
      </c>
    </row>
    <row r="64" spans="1:43" ht="41.25" customHeight="1">
      <c r="A64" s="285">
        <v>2024</v>
      </c>
      <c r="B64" s="288" t="s">
        <v>80</v>
      </c>
      <c r="C64" s="153">
        <v>0.50297619047619047</v>
      </c>
      <c r="D64" s="153">
        <v>0.46153846153846156</v>
      </c>
      <c r="E64" s="289">
        <v>1</v>
      </c>
      <c r="F64" s="289">
        <v>0</v>
      </c>
      <c r="G64" s="289">
        <v>1</v>
      </c>
      <c r="H64" s="289">
        <v>1</v>
      </c>
      <c r="I64" s="289">
        <v>1</v>
      </c>
      <c r="J64" s="289">
        <v>1</v>
      </c>
      <c r="K64" s="289">
        <v>0</v>
      </c>
      <c r="L64" s="289">
        <v>0</v>
      </c>
      <c r="M64" s="289">
        <v>1</v>
      </c>
      <c r="N64" s="289">
        <v>0</v>
      </c>
      <c r="O64" s="289">
        <v>0</v>
      </c>
      <c r="P64" s="289">
        <v>0</v>
      </c>
      <c r="Q64" s="289">
        <v>0</v>
      </c>
      <c r="R64" s="289">
        <v>0</v>
      </c>
      <c r="S64" s="289">
        <v>0</v>
      </c>
      <c r="T64" s="289">
        <v>0</v>
      </c>
      <c r="U64" s="289">
        <v>0</v>
      </c>
      <c r="V64" s="289">
        <v>0</v>
      </c>
      <c r="W64" s="289">
        <v>0</v>
      </c>
      <c r="X64" s="289">
        <v>0</v>
      </c>
      <c r="Y64" s="289">
        <v>0</v>
      </c>
      <c r="Z64" s="289">
        <v>0</v>
      </c>
      <c r="AA64" s="289">
        <v>1</v>
      </c>
      <c r="AB64" s="289">
        <v>1</v>
      </c>
      <c r="AC64" s="289">
        <v>1</v>
      </c>
      <c r="AD64" s="289">
        <v>1</v>
      </c>
      <c r="AE64" s="289">
        <v>1</v>
      </c>
      <c r="AF64" s="289">
        <v>1</v>
      </c>
      <c r="AG64" s="289">
        <v>0</v>
      </c>
      <c r="AH64" s="289">
        <v>0</v>
      </c>
      <c r="AI64" s="289">
        <v>1</v>
      </c>
      <c r="AJ64" s="289">
        <v>1</v>
      </c>
      <c r="AK64" s="289">
        <v>1</v>
      </c>
      <c r="AL64" s="289">
        <v>0</v>
      </c>
      <c r="AM64" s="289">
        <v>1</v>
      </c>
      <c r="AN64" s="289">
        <v>1</v>
      </c>
      <c r="AO64" s="289">
        <v>1</v>
      </c>
      <c r="AP64" s="289">
        <v>0</v>
      </c>
      <c r="AQ64" s="289">
        <v>0</v>
      </c>
    </row>
    <row r="65" spans="1:43" ht="41.25" customHeight="1">
      <c r="A65" s="285">
        <v>2024</v>
      </c>
      <c r="B65" s="288" t="s">
        <v>81</v>
      </c>
      <c r="C65" s="153">
        <v>0.40773809523809523</v>
      </c>
      <c r="D65" s="153">
        <v>0.4358974358974359</v>
      </c>
      <c r="E65" s="289">
        <v>1</v>
      </c>
      <c r="F65" s="289">
        <v>0</v>
      </c>
      <c r="G65" s="289">
        <v>1</v>
      </c>
      <c r="H65" s="289">
        <v>1</v>
      </c>
      <c r="I65" s="289">
        <v>1</v>
      </c>
      <c r="J65" s="289">
        <v>1</v>
      </c>
      <c r="K65" s="289">
        <v>1</v>
      </c>
      <c r="L65" s="289">
        <v>1</v>
      </c>
      <c r="M65" s="289">
        <v>0</v>
      </c>
      <c r="N65" s="289">
        <v>1</v>
      </c>
      <c r="O65" s="289">
        <v>1</v>
      </c>
      <c r="P65" s="289">
        <v>1</v>
      </c>
      <c r="Q65" s="289">
        <v>1</v>
      </c>
      <c r="R65" s="289">
        <v>0</v>
      </c>
      <c r="S65" s="289">
        <v>0</v>
      </c>
      <c r="T65" s="289">
        <v>0</v>
      </c>
      <c r="U65" s="289">
        <v>0</v>
      </c>
      <c r="V65" s="289">
        <v>0</v>
      </c>
      <c r="W65" s="289">
        <v>0</v>
      </c>
      <c r="X65" s="289">
        <v>0</v>
      </c>
      <c r="Y65" s="289">
        <v>0</v>
      </c>
      <c r="Z65" s="289">
        <v>1</v>
      </c>
      <c r="AA65" s="289">
        <v>1</v>
      </c>
      <c r="AB65" s="289">
        <v>1</v>
      </c>
      <c r="AC65" s="289">
        <v>0</v>
      </c>
      <c r="AD65" s="289">
        <v>0</v>
      </c>
      <c r="AE65" s="289">
        <v>0</v>
      </c>
      <c r="AF65" s="289">
        <v>0</v>
      </c>
      <c r="AG65" s="289">
        <v>0</v>
      </c>
      <c r="AH65" s="289">
        <v>0</v>
      </c>
      <c r="AI65" s="289">
        <v>1</v>
      </c>
      <c r="AJ65" s="289">
        <v>0</v>
      </c>
      <c r="AK65" s="289">
        <v>0</v>
      </c>
      <c r="AL65" s="289">
        <v>1</v>
      </c>
      <c r="AM65" s="289">
        <v>1</v>
      </c>
      <c r="AN65" s="289">
        <v>0</v>
      </c>
      <c r="AO65" s="289">
        <v>0</v>
      </c>
      <c r="AP65" s="289">
        <v>0</v>
      </c>
      <c r="AQ65" s="289">
        <v>0</v>
      </c>
    </row>
    <row r="66" spans="1:43" ht="41.25" customHeight="1">
      <c r="A66" s="285">
        <v>2024</v>
      </c>
      <c r="B66" s="288" t="s">
        <v>82</v>
      </c>
      <c r="C66" s="153">
        <v>0.8035714285714286</v>
      </c>
      <c r="D66" s="153">
        <v>0.89743589743589747</v>
      </c>
      <c r="E66" s="289">
        <v>1</v>
      </c>
      <c r="F66" s="289">
        <v>1</v>
      </c>
      <c r="G66" s="289">
        <v>1</v>
      </c>
      <c r="H66" s="289">
        <v>1</v>
      </c>
      <c r="I66" s="289">
        <v>1</v>
      </c>
      <c r="J66" s="289">
        <v>1</v>
      </c>
      <c r="K66" s="289">
        <v>1</v>
      </c>
      <c r="L66" s="289">
        <v>1</v>
      </c>
      <c r="M66" s="289">
        <v>0</v>
      </c>
      <c r="N66" s="289">
        <v>1</v>
      </c>
      <c r="O66" s="289">
        <v>1</v>
      </c>
      <c r="P66" s="289">
        <v>1</v>
      </c>
      <c r="Q66" s="289">
        <v>1</v>
      </c>
      <c r="R66" s="289">
        <v>1</v>
      </c>
      <c r="S66" s="289">
        <v>1</v>
      </c>
      <c r="T66" s="289">
        <v>1</v>
      </c>
      <c r="U66" s="289">
        <v>1</v>
      </c>
      <c r="V66" s="289">
        <v>1</v>
      </c>
      <c r="W66" s="289">
        <v>1</v>
      </c>
      <c r="X66" s="289">
        <v>1</v>
      </c>
      <c r="Y66" s="289">
        <v>1</v>
      </c>
      <c r="Z66" s="289">
        <v>1</v>
      </c>
      <c r="AA66" s="289">
        <v>1</v>
      </c>
      <c r="AB66" s="289">
        <v>1</v>
      </c>
      <c r="AC66" s="289">
        <v>1</v>
      </c>
      <c r="AD66" s="289">
        <v>1</v>
      </c>
      <c r="AE66" s="289">
        <v>1</v>
      </c>
      <c r="AF66" s="289">
        <v>1</v>
      </c>
      <c r="AG66" s="289">
        <v>0</v>
      </c>
      <c r="AH66" s="289">
        <v>0</v>
      </c>
      <c r="AI66" s="289">
        <v>1</v>
      </c>
      <c r="AJ66" s="289">
        <v>1</v>
      </c>
      <c r="AK66" s="289">
        <v>1</v>
      </c>
      <c r="AL66" s="289">
        <v>1</v>
      </c>
      <c r="AM66" s="289">
        <v>1</v>
      </c>
      <c r="AN66" s="289">
        <v>1</v>
      </c>
      <c r="AO66" s="289">
        <v>1</v>
      </c>
      <c r="AP66" s="289">
        <v>1</v>
      </c>
      <c r="AQ66" s="289">
        <v>0</v>
      </c>
    </row>
    <row r="67" spans="1:43" ht="41.25" customHeight="1">
      <c r="A67" s="285">
        <v>2024</v>
      </c>
      <c r="B67" s="288" t="s">
        <v>83</v>
      </c>
      <c r="C67" s="153">
        <v>0.3705357142857143</v>
      </c>
      <c r="D67" s="153">
        <v>0.28205128205128205</v>
      </c>
      <c r="E67" s="289">
        <v>1</v>
      </c>
      <c r="F67" s="289">
        <v>0</v>
      </c>
      <c r="G67" s="289">
        <v>1</v>
      </c>
      <c r="H67" s="289">
        <v>1</v>
      </c>
      <c r="I67" s="289">
        <v>0</v>
      </c>
      <c r="J67" s="289">
        <v>0</v>
      </c>
      <c r="K67" s="289">
        <v>0</v>
      </c>
      <c r="L67" s="289">
        <v>0</v>
      </c>
      <c r="M67" s="289">
        <v>1</v>
      </c>
      <c r="N67" s="289">
        <v>0</v>
      </c>
      <c r="O67" s="289">
        <v>0</v>
      </c>
      <c r="P67" s="289">
        <v>0</v>
      </c>
      <c r="Q67" s="289">
        <v>0</v>
      </c>
      <c r="R67" s="289">
        <v>0</v>
      </c>
      <c r="S67" s="289">
        <v>0</v>
      </c>
      <c r="T67" s="289">
        <v>0</v>
      </c>
      <c r="U67" s="289">
        <v>0</v>
      </c>
      <c r="V67" s="289">
        <v>0</v>
      </c>
      <c r="W67" s="289">
        <v>0</v>
      </c>
      <c r="X67" s="289">
        <v>0</v>
      </c>
      <c r="Y67" s="289">
        <v>0</v>
      </c>
      <c r="Z67" s="289">
        <v>1</v>
      </c>
      <c r="AA67" s="289">
        <v>1</v>
      </c>
      <c r="AB67" s="289">
        <v>1</v>
      </c>
      <c r="AC67" s="289">
        <v>0</v>
      </c>
      <c r="AD67" s="289">
        <v>0</v>
      </c>
      <c r="AE67" s="289">
        <v>0</v>
      </c>
      <c r="AF67" s="289">
        <v>0</v>
      </c>
      <c r="AG67" s="289">
        <v>0</v>
      </c>
      <c r="AH67" s="289">
        <v>0</v>
      </c>
      <c r="AI67" s="289">
        <v>0</v>
      </c>
      <c r="AJ67" s="289">
        <v>1</v>
      </c>
      <c r="AK67" s="289">
        <v>0</v>
      </c>
      <c r="AL67" s="289">
        <v>1</v>
      </c>
      <c r="AM67" s="289">
        <v>1</v>
      </c>
      <c r="AN67" s="289">
        <v>0</v>
      </c>
      <c r="AO67" s="289">
        <v>0</v>
      </c>
      <c r="AP67" s="289">
        <v>0</v>
      </c>
      <c r="AQ67" s="289">
        <v>1</v>
      </c>
    </row>
    <row r="68" spans="1:43" ht="41.25" customHeight="1">
      <c r="A68" s="285">
        <v>2024</v>
      </c>
      <c r="B68" s="288" t="s">
        <v>84</v>
      </c>
      <c r="C68" s="153">
        <v>0.36904761904761907</v>
      </c>
      <c r="D68" s="153">
        <v>0.33333333333333331</v>
      </c>
      <c r="E68" s="289">
        <v>1</v>
      </c>
      <c r="F68" s="289">
        <v>0</v>
      </c>
      <c r="G68" s="289">
        <v>1</v>
      </c>
      <c r="H68" s="289">
        <v>1</v>
      </c>
      <c r="I68" s="289">
        <v>0</v>
      </c>
      <c r="J68" s="289">
        <v>1</v>
      </c>
      <c r="K68" s="289">
        <v>0</v>
      </c>
      <c r="L68" s="289">
        <v>1</v>
      </c>
      <c r="M68" s="289">
        <v>0</v>
      </c>
      <c r="N68" s="289">
        <v>0</v>
      </c>
      <c r="O68" s="289">
        <v>0</v>
      </c>
      <c r="P68" s="289">
        <v>0</v>
      </c>
      <c r="Q68" s="289">
        <v>0</v>
      </c>
      <c r="R68" s="289">
        <v>0</v>
      </c>
      <c r="S68" s="289">
        <v>0</v>
      </c>
      <c r="T68" s="289">
        <v>0</v>
      </c>
      <c r="U68" s="289">
        <v>0</v>
      </c>
      <c r="V68" s="289">
        <v>0</v>
      </c>
      <c r="W68" s="289">
        <v>0</v>
      </c>
      <c r="X68" s="289">
        <v>0</v>
      </c>
      <c r="Y68" s="289">
        <v>0</v>
      </c>
      <c r="Z68" s="289">
        <v>0</v>
      </c>
      <c r="AA68" s="289">
        <v>1</v>
      </c>
      <c r="AB68" s="289">
        <v>1</v>
      </c>
      <c r="AC68" s="289">
        <v>0</v>
      </c>
      <c r="AD68" s="289">
        <v>0</v>
      </c>
      <c r="AE68" s="289">
        <v>0</v>
      </c>
      <c r="AF68" s="289">
        <v>0</v>
      </c>
      <c r="AG68" s="289">
        <v>0</v>
      </c>
      <c r="AH68" s="289">
        <v>0</v>
      </c>
      <c r="AI68" s="289">
        <v>1</v>
      </c>
      <c r="AJ68" s="289">
        <v>1</v>
      </c>
      <c r="AK68" s="289">
        <v>1</v>
      </c>
      <c r="AL68" s="289">
        <v>0</v>
      </c>
      <c r="AM68" s="289">
        <v>1</v>
      </c>
      <c r="AN68" s="289">
        <v>1</v>
      </c>
      <c r="AO68" s="289">
        <v>1</v>
      </c>
      <c r="AP68" s="289">
        <v>0</v>
      </c>
      <c r="AQ68" s="289">
        <v>0</v>
      </c>
    </row>
    <row r="69" spans="1:43" ht="41.25" customHeight="1">
      <c r="A69" s="285">
        <v>2024</v>
      </c>
      <c r="B69" s="288" t="s">
        <v>85</v>
      </c>
      <c r="C69" s="153">
        <v>0.43005952380952384</v>
      </c>
      <c r="D69" s="153">
        <v>0.4358974358974359</v>
      </c>
      <c r="E69" s="289">
        <v>1</v>
      </c>
      <c r="F69" s="289">
        <v>0</v>
      </c>
      <c r="G69" s="289">
        <v>1</v>
      </c>
      <c r="H69" s="289">
        <v>1</v>
      </c>
      <c r="I69" s="289">
        <v>1</v>
      </c>
      <c r="J69" s="289">
        <v>1</v>
      </c>
      <c r="K69" s="289">
        <v>0</v>
      </c>
      <c r="L69" s="289">
        <v>0</v>
      </c>
      <c r="M69" s="289">
        <v>1</v>
      </c>
      <c r="N69" s="289">
        <v>1</v>
      </c>
      <c r="O69" s="289">
        <v>1</v>
      </c>
      <c r="P69" s="289">
        <v>1</v>
      </c>
      <c r="Q69" s="289">
        <v>1</v>
      </c>
      <c r="R69" s="289">
        <v>0</v>
      </c>
      <c r="S69" s="289">
        <v>0</v>
      </c>
      <c r="T69" s="289">
        <v>0</v>
      </c>
      <c r="U69" s="289">
        <v>0</v>
      </c>
      <c r="V69" s="289">
        <v>0</v>
      </c>
      <c r="W69" s="289">
        <v>0</v>
      </c>
      <c r="X69" s="289">
        <v>0</v>
      </c>
      <c r="Y69" s="289">
        <v>0</v>
      </c>
      <c r="Z69" s="289">
        <v>1</v>
      </c>
      <c r="AA69" s="289">
        <v>1</v>
      </c>
      <c r="AB69" s="289">
        <v>1</v>
      </c>
      <c r="AC69" s="289">
        <v>0</v>
      </c>
      <c r="AD69" s="289">
        <v>0</v>
      </c>
      <c r="AE69" s="289">
        <v>0</v>
      </c>
      <c r="AF69" s="289">
        <v>0</v>
      </c>
      <c r="AG69" s="289">
        <v>0</v>
      </c>
      <c r="AH69" s="289">
        <v>0</v>
      </c>
      <c r="AI69" s="289">
        <v>1</v>
      </c>
      <c r="AJ69" s="289">
        <v>1</v>
      </c>
      <c r="AK69" s="289">
        <v>0</v>
      </c>
      <c r="AL69" s="289">
        <v>1</v>
      </c>
      <c r="AM69" s="289">
        <v>1</v>
      </c>
      <c r="AN69" s="289">
        <v>0</v>
      </c>
      <c r="AO69" s="289">
        <v>0</v>
      </c>
      <c r="AP69" s="289">
        <v>0</v>
      </c>
      <c r="AQ69" s="289">
        <v>0</v>
      </c>
    </row>
    <row r="70" spans="1:43" ht="41.25" customHeight="1">
      <c r="A70" s="285">
        <v>2024</v>
      </c>
      <c r="B70" s="288" t="s">
        <v>86</v>
      </c>
      <c r="C70" s="153">
        <v>0.38541666666666669</v>
      </c>
      <c r="D70" s="153">
        <v>0.38461538461538464</v>
      </c>
      <c r="E70" s="289">
        <v>0</v>
      </c>
      <c r="F70" s="289">
        <v>0</v>
      </c>
      <c r="G70" s="289">
        <v>1</v>
      </c>
      <c r="H70" s="289">
        <v>1</v>
      </c>
      <c r="I70" s="289">
        <v>1</v>
      </c>
      <c r="J70" s="289">
        <v>1</v>
      </c>
      <c r="K70" s="289">
        <v>1</v>
      </c>
      <c r="L70" s="289">
        <v>1</v>
      </c>
      <c r="M70" s="289">
        <v>1</v>
      </c>
      <c r="N70" s="289">
        <v>1</v>
      </c>
      <c r="O70" s="289">
        <v>0</v>
      </c>
      <c r="P70" s="289">
        <v>0</v>
      </c>
      <c r="Q70" s="289">
        <v>0</v>
      </c>
      <c r="R70" s="289">
        <v>0</v>
      </c>
      <c r="S70" s="289">
        <v>0</v>
      </c>
      <c r="T70" s="289">
        <v>0</v>
      </c>
      <c r="U70" s="289">
        <v>0</v>
      </c>
      <c r="V70" s="289">
        <v>0</v>
      </c>
      <c r="W70" s="289">
        <v>0</v>
      </c>
      <c r="X70" s="289">
        <v>0</v>
      </c>
      <c r="Y70" s="289">
        <v>0</v>
      </c>
      <c r="Z70" s="289">
        <v>1</v>
      </c>
      <c r="AA70" s="289">
        <v>1</v>
      </c>
      <c r="AB70" s="289">
        <v>1</v>
      </c>
      <c r="AC70" s="289">
        <v>0</v>
      </c>
      <c r="AD70" s="289">
        <v>0</v>
      </c>
      <c r="AE70" s="289">
        <v>0</v>
      </c>
      <c r="AF70" s="289">
        <v>0</v>
      </c>
      <c r="AG70" s="289">
        <v>0</v>
      </c>
      <c r="AH70" s="289">
        <v>0</v>
      </c>
      <c r="AI70" s="289">
        <v>1</v>
      </c>
      <c r="AJ70" s="289">
        <v>0</v>
      </c>
      <c r="AK70" s="289">
        <v>0</v>
      </c>
      <c r="AL70" s="289">
        <v>1</v>
      </c>
      <c r="AM70" s="289">
        <v>1</v>
      </c>
      <c r="AN70" s="289">
        <v>0</v>
      </c>
      <c r="AO70" s="289">
        <v>0</v>
      </c>
      <c r="AP70" s="289">
        <v>0</v>
      </c>
      <c r="AQ70" s="289">
        <v>1</v>
      </c>
    </row>
    <row r="71" spans="1:43" ht="41.25" customHeight="1">
      <c r="A71" s="285">
        <v>2024</v>
      </c>
      <c r="B71" s="288" t="s">
        <v>87</v>
      </c>
      <c r="C71" s="153">
        <v>0.41815476190476192</v>
      </c>
      <c r="D71" s="153">
        <v>0.38461538461538464</v>
      </c>
      <c r="E71" s="289">
        <v>0</v>
      </c>
      <c r="F71" s="289">
        <v>0</v>
      </c>
      <c r="G71" s="289">
        <v>1</v>
      </c>
      <c r="H71" s="289">
        <v>1</v>
      </c>
      <c r="I71" s="289">
        <v>1</v>
      </c>
      <c r="J71" s="289">
        <v>1</v>
      </c>
      <c r="K71" s="289">
        <v>1</v>
      </c>
      <c r="L71" s="289">
        <v>1</v>
      </c>
      <c r="M71" s="289">
        <v>0</v>
      </c>
      <c r="N71" s="289">
        <v>0</v>
      </c>
      <c r="O71" s="289">
        <v>0</v>
      </c>
      <c r="P71" s="289">
        <v>0</v>
      </c>
      <c r="Q71" s="289">
        <v>0</v>
      </c>
      <c r="R71" s="289">
        <v>0</v>
      </c>
      <c r="S71" s="289">
        <v>0</v>
      </c>
      <c r="T71" s="289">
        <v>0</v>
      </c>
      <c r="U71" s="289">
        <v>0</v>
      </c>
      <c r="V71" s="289">
        <v>0</v>
      </c>
      <c r="W71" s="289">
        <v>0</v>
      </c>
      <c r="X71" s="289">
        <v>0</v>
      </c>
      <c r="Y71" s="289">
        <v>0</v>
      </c>
      <c r="Z71" s="289">
        <v>1</v>
      </c>
      <c r="AA71" s="289">
        <v>1</v>
      </c>
      <c r="AB71" s="289">
        <v>1</v>
      </c>
      <c r="AC71" s="289">
        <v>0</v>
      </c>
      <c r="AD71" s="289">
        <v>0</v>
      </c>
      <c r="AE71" s="289">
        <v>0</v>
      </c>
      <c r="AF71" s="289">
        <v>0</v>
      </c>
      <c r="AG71" s="289">
        <v>0</v>
      </c>
      <c r="AH71" s="289">
        <v>0</v>
      </c>
      <c r="AI71" s="289">
        <v>1</v>
      </c>
      <c r="AJ71" s="289">
        <v>0</v>
      </c>
      <c r="AK71" s="289">
        <v>1</v>
      </c>
      <c r="AL71" s="289">
        <v>1</v>
      </c>
      <c r="AM71" s="289">
        <v>1</v>
      </c>
      <c r="AN71" s="289">
        <v>1</v>
      </c>
      <c r="AO71" s="289">
        <v>0</v>
      </c>
      <c r="AP71" s="289">
        <v>0</v>
      </c>
      <c r="AQ71" s="289">
        <v>1</v>
      </c>
    </row>
    <row r="72" spans="1:43" ht="41.25" customHeight="1">
      <c r="A72" s="285">
        <v>2024</v>
      </c>
      <c r="B72" s="288" t="s">
        <v>88</v>
      </c>
      <c r="C72" s="153">
        <v>0.43898809523809523</v>
      </c>
      <c r="D72" s="153">
        <v>0.5641025641025641</v>
      </c>
      <c r="E72" s="289">
        <v>1</v>
      </c>
      <c r="F72" s="289">
        <v>0</v>
      </c>
      <c r="G72" s="289">
        <v>1</v>
      </c>
      <c r="H72" s="289">
        <v>1</v>
      </c>
      <c r="I72" s="289">
        <v>1</v>
      </c>
      <c r="J72" s="289">
        <v>1</v>
      </c>
      <c r="K72" s="289">
        <v>0</v>
      </c>
      <c r="L72" s="289">
        <v>1</v>
      </c>
      <c r="M72" s="289">
        <v>1</v>
      </c>
      <c r="N72" s="289">
        <v>1</v>
      </c>
      <c r="O72" s="289">
        <v>1</v>
      </c>
      <c r="P72" s="289">
        <v>1</v>
      </c>
      <c r="Q72" s="289">
        <v>1</v>
      </c>
      <c r="R72" s="289">
        <v>1</v>
      </c>
      <c r="S72" s="289">
        <v>0</v>
      </c>
      <c r="T72" s="289">
        <v>1</v>
      </c>
      <c r="U72" s="289">
        <v>1</v>
      </c>
      <c r="V72" s="289">
        <v>0</v>
      </c>
      <c r="W72" s="289">
        <v>0</v>
      </c>
      <c r="X72" s="289">
        <v>0</v>
      </c>
      <c r="Y72" s="289">
        <v>0</v>
      </c>
      <c r="Z72" s="289">
        <v>1</v>
      </c>
      <c r="AA72" s="289">
        <v>1</v>
      </c>
      <c r="AB72" s="289">
        <v>1</v>
      </c>
      <c r="AC72" s="289">
        <v>1</v>
      </c>
      <c r="AD72" s="289">
        <v>1</v>
      </c>
      <c r="AE72" s="289">
        <v>1</v>
      </c>
      <c r="AF72" s="289">
        <v>0</v>
      </c>
      <c r="AG72" s="289">
        <v>0</v>
      </c>
      <c r="AH72" s="289">
        <v>0</v>
      </c>
      <c r="AI72" s="289">
        <v>1</v>
      </c>
      <c r="AJ72" s="289">
        <v>0</v>
      </c>
      <c r="AK72" s="289">
        <v>0</v>
      </c>
      <c r="AL72" s="289">
        <v>0</v>
      </c>
      <c r="AM72" s="289">
        <v>0</v>
      </c>
      <c r="AN72" s="289">
        <v>1</v>
      </c>
      <c r="AO72" s="289">
        <v>0</v>
      </c>
      <c r="AP72" s="289">
        <v>0</v>
      </c>
      <c r="AQ72" s="289">
        <v>0</v>
      </c>
    </row>
    <row r="73" spans="1:43" ht="41.25" customHeight="1">
      <c r="A73" s="285">
        <v>2024</v>
      </c>
      <c r="B73" s="288" t="s">
        <v>89</v>
      </c>
      <c r="C73" s="153">
        <v>0.5758928571428571</v>
      </c>
      <c r="D73" s="153">
        <v>0.61538461538461542</v>
      </c>
      <c r="E73" s="289">
        <v>1</v>
      </c>
      <c r="F73" s="289">
        <v>0</v>
      </c>
      <c r="G73" s="289">
        <v>1</v>
      </c>
      <c r="H73" s="289">
        <v>1</v>
      </c>
      <c r="I73" s="289">
        <v>1</v>
      </c>
      <c r="J73" s="289">
        <v>1</v>
      </c>
      <c r="K73" s="289">
        <v>0</v>
      </c>
      <c r="L73" s="289">
        <v>1</v>
      </c>
      <c r="M73" s="289">
        <v>0</v>
      </c>
      <c r="N73" s="289">
        <v>1</v>
      </c>
      <c r="O73" s="289">
        <v>1</v>
      </c>
      <c r="P73" s="289">
        <v>1</v>
      </c>
      <c r="Q73" s="289">
        <v>1</v>
      </c>
      <c r="R73" s="289">
        <v>0</v>
      </c>
      <c r="S73" s="289">
        <v>1</v>
      </c>
      <c r="T73" s="289">
        <v>0</v>
      </c>
      <c r="U73" s="289">
        <v>0</v>
      </c>
      <c r="V73" s="289">
        <v>0</v>
      </c>
      <c r="W73" s="289">
        <v>0</v>
      </c>
      <c r="X73" s="289">
        <v>0</v>
      </c>
      <c r="Y73" s="289">
        <v>0</v>
      </c>
      <c r="Z73" s="289">
        <v>1</v>
      </c>
      <c r="AA73" s="289">
        <v>1</v>
      </c>
      <c r="AB73" s="289">
        <v>1</v>
      </c>
      <c r="AC73" s="289">
        <v>1</v>
      </c>
      <c r="AD73" s="289">
        <v>1</v>
      </c>
      <c r="AE73" s="289">
        <v>1</v>
      </c>
      <c r="AF73" s="289">
        <v>1</v>
      </c>
      <c r="AG73" s="289">
        <v>0</v>
      </c>
      <c r="AH73" s="289">
        <v>0</v>
      </c>
      <c r="AI73" s="289">
        <v>1</v>
      </c>
      <c r="AJ73" s="289">
        <v>1</v>
      </c>
      <c r="AK73" s="289">
        <v>1</v>
      </c>
      <c r="AL73" s="289">
        <v>0</v>
      </c>
      <c r="AM73" s="289">
        <v>1</v>
      </c>
      <c r="AN73" s="289">
        <v>1</v>
      </c>
      <c r="AO73" s="289">
        <v>0</v>
      </c>
      <c r="AP73" s="289">
        <v>1</v>
      </c>
      <c r="AQ73" s="289">
        <v>0</v>
      </c>
    </row>
    <row r="74" spans="1:43" ht="41.25" customHeight="1">
      <c r="A74" s="285">
        <v>2024</v>
      </c>
      <c r="B74" s="288" t="s">
        <v>90</v>
      </c>
      <c r="C74" s="153">
        <v>0.37797619047619047</v>
      </c>
      <c r="D74" s="153">
        <v>0.46153846153846156</v>
      </c>
      <c r="E74" s="289">
        <v>1</v>
      </c>
      <c r="F74" s="289">
        <v>0</v>
      </c>
      <c r="G74" s="289">
        <v>1</v>
      </c>
      <c r="H74" s="289">
        <v>1</v>
      </c>
      <c r="I74" s="289">
        <v>0</v>
      </c>
      <c r="J74" s="289">
        <v>1</v>
      </c>
      <c r="K74" s="289">
        <v>0</v>
      </c>
      <c r="L74" s="289">
        <v>1</v>
      </c>
      <c r="M74" s="289">
        <v>1</v>
      </c>
      <c r="N74" s="289">
        <v>1</v>
      </c>
      <c r="O74" s="289">
        <v>1</v>
      </c>
      <c r="P74" s="289">
        <v>0</v>
      </c>
      <c r="Q74" s="289">
        <v>1</v>
      </c>
      <c r="R74" s="289">
        <v>0</v>
      </c>
      <c r="S74" s="289">
        <v>1</v>
      </c>
      <c r="T74" s="289">
        <v>0</v>
      </c>
      <c r="U74" s="289">
        <v>1</v>
      </c>
      <c r="V74" s="289">
        <v>0</v>
      </c>
      <c r="W74" s="289">
        <v>0</v>
      </c>
      <c r="X74" s="289">
        <v>0</v>
      </c>
      <c r="Y74" s="289">
        <v>1</v>
      </c>
      <c r="Z74" s="289">
        <v>1</v>
      </c>
      <c r="AA74" s="289">
        <v>1</v>
      </c>
      <c r="AB74" s="289">
        <v>1</v>
      </c>
      <c r="AC74" s="289">
        <v>0</v>
      </c>
      <c r="AD74" s="289">
        <v>0</v>
      </c>
      <c r="AE74" s="289">
        <v>0</v>
      </c>
      <c r="AF74" s="289">
        <v>0</v>
      </c>
      <c r="AG74" s="289">
        <v>0</v>
      </c>
      <c r="AH74" s="289">
        <v>0</v>
      </c>
      <c r="AI74" s="289">
        <v>1</v>
      </c>
      <c r="AJ74" s="289">
        <v>0</v>
      </c>
      <c r="AK74" s="289">
        <v>0</v>
      </c>
      <c r="AL74" s="289">
        <v>0</v>
      </c>
      <c r="AM74" s="289">
        <v>1</v>
      </c>
      <c r="AN74" s="289">
        <v>0</v>
      </c>
      <c r="AO74" s="289">
        <v>0</v>
      </c>
      <c r="AP74" s="289">
        <v>1</v>
      </c>
      <c r="AQ74" s="289">
        <v>0</v>
      </c>
    </row>
    <row r="75" spans="1:43" ht="41.25" customHeight="1">
      <c r="A75" s="285">
        <v>2024</v>
      </c>
      <c r="B75" s="288" t="s">
        <v>91</v>
      </c>
      <c r="C75" s="153">
        <v>0.33482142857142855</v>
      </c>
      <c r="D75" s="153">
        <v>0.33333333333333331</v>
      </c>
      <c r="E75" s="289">
        <v>1</v>
      </c>
      <c r="F75" s="289">
        <v>0</v>
      </c>
      <c r="G75" s="289">
        <v>1</v>
      </c>
      <c r="H75" s="289">
        <v>1</v>
      </c>
      <c r="I75" s="289">
        <v>1</v>
      </c>
      <c r="J75" s="289">
        <v>1</v>
      </c>
      <c r="K75" s="289">
        <v>1</v>
      </c>
      <c r="L75" s="289">
        <v>0</v>
      </c>
      <c r="M75" s="289">
        <v>1</v>
      </c>
      <c r="N75" s="289">
        <v>0</v>
      </c>
      <c r="O75" s="289">
        <v>0</v>
      </c>
      <c r="P75" s="289">
        <v>0</v>
      </c>
      <c r="Q75" s="289">
        <v>0</v>
      </c>
      <c r="R75" s="289">
        <v>0</v>
      </c>
      <c r="S75" s="289">
        <v>0</v>
      </c>
      <c r="T75" s="289">
        <v>0</v>
      </c>
      <c r="U75" s="289">
        <v>0</v>
      </c>
      <c r="V75" s="289">
        <v>0</v>
      </c>
      <c r="W75" s="289">
        <v>0</v>
      </c>
      <c r="X75" s="289">
        <v>0</v>
      </c>
      <c r="Y75" s="289">
        <v>0</v>
      </c>
      <c r="Z75" s="289">
        <v>0</v>
      </c>
      <c r="AA75" s="289">
        <v>1</v>
      </c>
      <c r="AB75" s="289">
        <v>1</v>
      </c>
      <c r="AC75" s="289">
        <v>0</v>
      </c>
      <c r="AD75" s="289">
        <v>0</v>
      </c>
      <c r="AE75" s="289">
        <v>0</v>
      </c>
      <c r="AF75" s="289">
        <v>0</v>
      </c>
      <c r="AG75" s="289">
        <v>0</v>
      </c>
      <c r="AH75" s="289">
        <v>0</v>
      </c>
      <c r="AI75" s="289">
        <v>1</v>
      </c>
      <c r="AJ75" s="289">
        <v>0</v>
      </c>
      <c r="AK75" s="289">
        <v>1</v>
      </c>
      <c r="AL75" s="289">
        <v>0</v>
      </c>
      <c r="AM75" s="289">
        <v>1</v>
      </c>
      <c r="AN75" s="289">
        <v>0</v>
      </c>
      <c r="AO75" s="289">
        <v>1</v>
      </c>
      <c r="AP75" s="289">
        <v>0</v>
      </c>
      <c r="AQ75" s="289">
        <v>0</v>
      </c>
    </row>
    <row r="76" spans="1:43" ht="41.25" customHeight="1">
      <c r="A76" s="285">
        <v>2024</v>
      </c>
      <c r="B76" s="288" t="s">
        <v>92</v>
      </c>
      <c r="C76" s="153">
        <v>0.44047619047619047</v>
      </c>
      <c r="D76" s="153">
        <v>0.41025641025641024</v>
      </c>
      <c r="E76" s="289">
        <v>1</v>
      </c>
      <c r="F76" s="289">
        <v>0</v>
      </c>
      <c r="G76" s="289">
        <v>1</v>
      </c>
      <c r="H76" s="289">
        <v>1</v>
      </c>
      <c r="I76" s="289">
        <v>0</v>
      </c>
      <c r="J76" s="289">
        <v>1</v>
      </c>
      <c r="K76" s="289">
        <v>0</v>
      </c>
      <c r="L76" s="289">
        <v>1</v>
      </c>
      <c r="M76" s="289">
        <v>1</v>
      </c>
      <c r="N76" s="289">
        <v>0</v>
      </c>
      <c r="O76" s="289">
        <v>0</v>
      </c>
      <c r="P76" s="289">
        <v>0</v>
      </c>
      <c r="Q76" s="289">
        <v>0</v>
      </c>
      <c r="R76" s="289">
        <v>0</v>
      </c>
      <c r="S76" s="289">
        <v>0</v>
      </c>
      <c r="T76" s="289">
        <v>0</v>
      </c>
      <c r="U76" s="289">
        <v>0</v>
      </c>
      <c r="V76" s="289">
        <v>0</v>
      </c>
      <c r="W76" s="289">
        <v>0</v>
      </c>
      <c r="X76" s="289">
        <v>0</v>
      </c>
      <c r="Y76" s="289">
        <v>0</v>
      </c>
      <c r="Z76" s="289">
        <v>1</v>
      </c>
      <c r="AA76" s="289">
        <v>1</v>
      </c>
      <c r="AB76" s="289">
        <v>1</v>
      </c>
      <c r="AC76" s="289">
        <v>1</v>
      </c>
      <c r="AD76" s="289">
        <v>1</v>
      </c>
      <c r="AE76" s="289">
        <v>1</v>
      </c>
      <c r="AF76" s="289">
        <v>1</v>
      </c>
      <c r="AG76" s="289">
        <v>0</v>
      </c>
      <c r="AH76" s="289">
        <v>0</v>
      </c>
      <c r="AI76" s="289">
        <v>1</v>
      </c>
      <c r="AJ76" s="289">
        <v>0</v>
      </c>
      <c r="AK76" s="289">
        <v>0</v>
      </c>
      <c r="AL76" s="289">
        <v>0</v>
      </c>
      <c r="AM76" s="289">
        <v>1</v>
      </c>
      <c r="AN76" s="289">
        <v>1</v>
      </c>
      <c r="AO76" s="289">
        <v>0</v>
      </c>
      <c r="AP76" s="289">
        <v>0</v>
      </c>
      <c r="AQ76" s="289">
        <v>0</v>
      </c>
    </row>
    <row r="77" spans="1:43" ht="41.25" customHeight="1">
      <c r="A77" s="285">
        <v>2024</v>
      </c>
      <c r="B77" s="288" t="s">
        <v>93</v>
      </c>
      <c r="C77" s="153">
        <v>0.64583333333333337</v>
      </c>
      <c r="D77" s="153">
        <v>0.79487179487179482</v>
      </c>
      <c r="E77" s="289">
        <v>0</v>
      </c>
      <c r="F77" s="289">
        <v>1</v>
      </c>
      <c r="G77" s="289">
        <v>1</v>
      </c>
      <c r="H77" s="289">
        <v>1</v>
      </c>
      <c r="I77" s="289">
        <v>1</v>
      </c>
      <c r="J77" s="289">
        <v>1</v>
      </c>
      <c r="K77" s="289">
        <v>1</v>
      </c>
      <c r="L77" s="289">
        <v>1</v>
      </c>
      <c r="M77" s="289">
        <v>1</v>
      </c>
      <c r="N77" s="289">
        <v>1</v>
      </c>
      <c r="O77" s="289">
        <v>1</v>
      </c>
      <c r="P77" s="289">
        <v>1</v>
      </c>
      <c r="Q77" s="289">
        <v>1</v>
      </c>
      <c r="R77" s="289">
        <v>1</v>
      </c>
      <c r="S77" s="289">
        <v>1</v>
      </c>
      <c r="T77" s="289">
        <v>1</v>
      </c>
      <c r="U77" s="289">
        <v>1</v>
      </c>
      <c r="V77" s="289">
        <v>1</v>
      </c>
      <c r="W77" s="289">
        <v>1</v>
      </c>
      <c r="X77" s="289">
        <v>1</v>
      </c>
      <c r="Y77" s="289">
        <v>1</v>
      </c>
      <c r="Z77" s="289">
        <v>1</v>
      </c>
      <c r="AA77" s="289">
        <v>1</v>
      </c>
      <c r="AB77" s="289">
        <v>1</v>
      </c>
      <c r="AC77" s="289">
        <v>1</v>
      </c>
      <c r="AD77" s="289">
        <v>1</v>
      </c>
      <c r="AE77" s="289">
        <v>1</v>
      </c>
      <c r="AF77" s="289">
        <v>1</v>
      </c>
      <c r="AG77" s="289">
        <v>1</v>
      </c>
      <c r="AH77" s="289">
        <v>1</v>
      </c>
      <c r="AI77" s="289">
        <v>0</v>
      </c>
      <c r="AJ77" s="289">
        <v>0</v>
      </c>
      <c r="AK77" s="289">
        <v>0</v>
      </c>
      <c r="AL77" s="289">
        <v>1</v>
      </c>
      <c r="AM77" s="289">
        <v>0</v>
      </c>
      <c r="AN77" s="289">
        <v>1</v>
      </c>
      <c r="AO77" s="289">
        <v>0</v>
      </c>
      <c r="AP77" s="289">
        <v>0</v>
      </c>
      <c r="AQ77" s="289">
        <v>0</v>
      </c>
    </row>
    <row r="78" spans="1:43" ht="41.25" customHeight="1">
      <c r="A78" s="285">
        <v>2024</v>
      </c>
      <c r="B78" s="288" t="s">
        <v>94</v>
      </c>
      <c r="C78" s="153">
        <v>0.3660714285714286</v>
      </c>
      <c r="D78" s="153">
        <v>0.33333333333333331</v>
      </c>
      <c r="E78" s="289">
        <v>1</v>
      </c>
      <c r="F78" s="289">
        <v>0</v>
      </c>
      <c r="G78" s="289">
        <v>1</v>
      </c>
      <c r="H78" s="289">
        <v>1</v>
      </c>
      <c r="I78" s="289">
        <v>1</v>
      </c>
      <c r="J78" s="289">
        <v>1</v>
      </c>
      <c r="K78" s="289">
        <v>0</v>
      </c>
      <c r="L78" s="289">
        <v>1</v>
      </c>
      <c r="M78" s="289">
        <v>1</v>
      </c>
      <c r="N78" s="289">
        <v>0</v>
      </c>
      <c r="O78" s="289">
        <v>0</v>
      </c>
      <c r="P78" s="289">
        <v>0</v>
      </c>
      <c r="Q78" s="289">
        <v>0</v>
      </c>
      <c r="R78" s="289">
        <v>0</v>
      </c>
      <c r="S78" s="289">
        <v>0</v>
      </c>
      <c r="T78" s="289">
        <v>0</v>
      </c>
      <c r="U78" s="289">
        <v>0</v>
      </c>
      <c r="V78" s="289">
        <v>0</v>
      </c>
      <c r="W78" s="289">
        <v>0</v>
      </c>
      <c r="X78" s="289">
        <v>0</v>
      </c>
      <c r="Y78" s="289">
        <v>0</v>
      </c>
      <c r="Z78" s="289">
        <v>1</v>
      </c>
      <c r="AA78" s="289">
        <v>1</v>
      </c>
      <c r="AB78" s="289">
        <v>1</v>
      </c>
      <c r="AC78" s="289">
        <v>0</v>
      </c>
      <c r="AD78" s="289">
        <v>0</v>
      </c>
      <c r="AE78" s="289">
        <v>0</v>
      </c>
      <c r="AF78" s="289">
        <v>0</v>
      </c>
      <c r="AG78" s="289">
        <v>0</v>
      </c>
      <c r="AH78" s="289">
        <v>0</v>
      </c>
      <c r="AI78" s="289">
        <v>1</v>
      </c>
      <c r="AJ78" s="289">
        <v>0</v>
      </c>
      <c r="AK78" s="289">
        <v>0</v>
      </c>
      <c r="AL78" s="289">
        <v>1</v>
      </c>
      <c r="AM78" s="289">
        <v>1</v>
      </c>
      <c r="AN78" s="289">
        <v>0</v>
      </c>
      <c r="AO78" s="289">
        <v>0</v>
      </c>
      <c r="AP78" s="289">
        <v>0</v>
      </c>
      <c r="AQ78" s="289">
        <v>0</v>
      </c>
    </row>
    <row r="79" spans="1:43" ht="41.25" customHeight="1">
      <c r="A79" s="285">
        <v>2024</v>
      </c>
      <c r="B79" s="288" t="s">
        <v>95</v>
      </c>
      <c r="C79" s="153">
        <v>0.6473214285714286</v>
      </c>
      <c r="D79" s="153">
        <v>0.66666666666666663</v>
      </c>
      <c r="E79" s="289">
        <v>1</v>
      </c>
      <c r="F79" s="289">
        <v>1</v>
      </c>
      <c r="G79" s="289">
        <v>1</v>
      </c>
      <c r="H79" s="289">
        <v>1</v>
      </c>
      <c r="I79" s="289">
        <v>1</v>
      </c>
      <c r="J79" s="289">
        <v>1</v>
      </c>
      <c r="K79" s="289">
        <v>0</v>
      </c>
      <c r="L79" s="289">
        <v>1</v>
      </c>
      <c r="M79" s="289">
        <v>1</v>
      </c>
      <c r="N79" s="289">
        <v>1</v>
      </c>
      <c r="O79" s="289">
        <v>1</v>
      </c>
      <c r="P79" s="289">
        <v>1</v>
      </c>
      <c r="Q79" s="289">
        <v>1</v>
      </c>
      <c r="R79" s="289">
        <v>0</v>
      </c>
      <c r="S79" s="289">
        <v>1</v>
      </c>
      <c r="T79" s="289">
        <v>1</v>
      </c>
      <c r="U79" s="289">
        <v>1</v>
      </c>
      <c r="V79" s="289">
        <v>1</v>
      </c>
      <c r="W79" s="289">
        <v>1</v>
      </c>
      <c r="X79" s="289">
        <v>0</v>
      </c>
      <c r="Y79" s="289">
        <v>0</v>
      </c>
      <c r="Z79" s="289">
        <v>1</v>
      </c>
      <c r="AA79" s="289">
        <v>1</v>
      </c>
      <c r="AB79" s="289">
        <v>1</v>
      </c>
      <c r="AC79" s="289">
        <v>0</v>
      </c>
      <c r="AD79" s="289">
        <v>0</v>
      </c>
      <c r="AE79" s="289">
        <v>0</v>
      </c>
      <c r="AF79" s="289">
        <v>0</v>
      </c>
      <c r="AG79" s="289">
        <v>0</v>
      </c>
      <c r="AH79" s="289">
        <v>0</v>
      </c>
      <c r="AI79" s="289">
        <v>1</v>
      </c>
      <c r="AJ79" s="289">
        <v>1</v>
      </c>
      <c r="AK79" s="289">
        <v>1</v>
      </c>
      <c r="AL79" s="289">
        <v>1</v>
      </c>
      <c r="AM79" s="289">
        <v>1</v>
      </c>
      <c r="AN79" s="289">
        <v>0</v>
      </c>
      <c r="AO79" s="289">
        <v>0</v>
      </c>
      <c r="AP79" s="289">
        <v>0</v>
      </c>
      <c r="AQ79" s="289">
        <v>1</v>
      </c>
    </row>
    <row r="80" spans="1:43" ht="41.25" customHeight="1">
      <c r="A80" s="285">
        <v>2024</v>
      </c>
      <c r="B80" s="288" t="s">
        <v>96</v>
      </c>
      <c r="C80" s="153">
        <v>0.29464285714285715</v>
      </c>
      <c r="D80" s="153">
        <v>0.30769230769230771</v>
      </c>
      <c r="E80" s="289">
        <v>1</v>
      </c>
      <c r="F80" s="289">
        <v>0</v>
      </c>
      <c r="G80" s="289">
        <v>1</v>
      </c>
      <c r="H80" s="289">
        <v>1</v>
      </c>
      <c r="I80" s="289">
        <v>1</v>
      </c>
      <c r="J80" s="289">
        <v>1</v>
      </c>
      <c r="K80" s="289">
        <v>0</v>
      </c>
      <c r="L80" s="289">
        <v>0</v>
      </c>
      <c r="M80" s="289">
        <v>1</v>
      </c>
      <c r="N80" s="289">
        <v>0</v>
      </c>
      <c r="O80" s="289">
        <v>0</v>
      </c>
      <c r="P80" s="289">
        <v>0</v>
      </c>
      <c r="Q80" s="289">
        <v>0</v>
      </c>
      <c r="R80" s="289">
        <v>0</v>
      </c>
      <c r="S80" s="289">
        <v>0</v>
      </c>
      <c r="T80" s="289">
        <v>0</v>
      </c>
      <c r="U80" s="289">
        <v>0</v>
      </c>
      <c r="V80" s="289">
        <v>0</v>
      </c>
      <c r="W80" s="289">
        <v>0</v>
      </c>
      <c r="X80" s="289">
        <v>0</v>
      </c>
      <c r="Y80" s="289">
        <v>0</v>
      </c>
      <c r="Z80" s="289">
        <v>1</v>
      </c>
      <c r="AA80" s="289">
        <v>1</v>
      </c>
      <c r="AB80" s="289">
        <v>1</v>
      </c>
      <c r="AC80" s="289">
        <v>0</v>
      </c>
      <c r="AD80" s="289">
        <v>0</v>
      </c>
      <c r="AE80" s="289">
        <v>0</v>
      </c>
      <c r="AF80" s="289">
        <v>0</v>
      </c>
      <c r="AG80" s="289">
        <v>0</v>
      </c>
      <c r="AH80" s="289">
        <v>0</v>
      </c>
      <c r="AI80" s="289">
        <v>0</v>
      </c>
      <c r="AJ80" s="289">
        <v>1</v>
      </c>
      <c r="AK80" s="289">
        <v>1</v>
      </c>
      <c r="AL80" s="289">
        <v>0</v>
      </c>
      <c r="AM80" s="289">
        <v>1</v>
      </c>
      <c r="AN80" s="289">
        <v>0</v>
      </c>
      <c r="AO80" s="289">
        <v>0</v>
      </c>
      <c r="AP80" s="289">
        <v>0</v>
      </c>
      <c r="AQ80" s="289">
        <v>0</v>
      </c>
    </row>
    <row r="81" spans="1:43" ht="41.25" customHeight="1">
      <c r="A81" s="285">
        <v>2024</v>
      </c>
      <c r="B81" s="288" t="s">
        <v>97</v>
      </c>
      <c r="C81" s="153">
        <v>0.39136904761904767</v>
      </c>
      <c r="D81" s="153">
        <v>0.30769230769230771</v>
      </c>
      <c r="E81" s="289">
        <v>1</v>
      </c>
      <c r="F81" s="289">
        <v>0</v>
      </c>
      <c r="G81" s="289">
        <v>1</v>
      </c>
      <c r="H81" s="289">
        <v>1</v>
      </c>
      <c r="I81" s="289">
        <v>0</v>
      </c>
      <c r="J81" s="289">
        <v>1</v>
      </c>
      <c r="K81" s="289">
        <v>0</v>
      </c>
      <c r="L81" s="289">
        <v>0</v>
      </c>
      <c r="M81" s="289">
        <v>0</v>
      </c>
      <c r="N81" s="289">
        <v>0</v>
      </c>
      <c r="O81" s="289">
        <v>0</v>
      </c>
      <c r="P81" s="289">
        <v>0</v>
      </c>
      <c r="Q81" s="289">
        <v>0</v>
      </c>
      <c r="R81" s="289">
        <v>0</v>
      </c>
      <c r="S81" s="289">
        <v>0</v>
      </c>
      <c r="T81" s="289">
        <v>0</v>
      </c>
      <c r="U81" s="289">
        <v>0</v>
      </c>
      <c r="V81" s="289">
        <v>0</v>
      </c>
      <c r="W81" s="289">
        <v>0</v>
      </c>
      <c r="X81" s="289">
        <v>0</v>
      </c>
      <c r="Y81" s="289">
        <v>0</v>
      </c>
      <c r="Z81" s="289">
        <v>1</v>
      </c>
      <c r="AA81" s="289">
        <v>1</v>
      </c>
      <c r="AB81" s="289">
        <v>1</v>
      </c>
      <c r="AC81" s="289">
        <v>1</v>
      </c>
      <c r="AD81" s="289">
        <v>1</v>
      </c>
      <c r="AE81" s="289">
        <v>0</v>
      </c>
      <c r="AF81" s="289">
        <v>0</v>
      </c>
      <c r="AG81" s="289">
        <v>0</v>
      </c>
      <c r="AH81" s="289">
        <v>0</v>
      </c>
      <c r="AI81" s="289">
        <v>1</v>
      </c>
      <c r="AJ81" s="289">
        <v>0</v>
      </c>
      <c r="AK81" s="289">
        <v>1</v>
      </c>
      <c r="AL81" s="289">
        <v>0</v>
      </c>
      <c r="AM81" s="289">
        <v>1</v>
      </c>
      <c r="AN81" s="289">
        <v>0</v>
      </c>
      <c r="AO81" s="289">
        <v>0</v>
      </c>
      <c r="AP81" s="289">
        <v>0</v>
      </c>
      <c r="AQ81" s="289">
        <v>0</v>
      </c>
    </row>
    <row r="82" spans="1:43" ht="41.25" customHeight="1">
      <c r="A82" s="285">
        <v>2024</v>
      </c>
      <c r="B82" s="288" t="s">
        <v>98</v>
      </c>
      <c r="C82" s="153">
        <v>0.35416666666666663</v>
      </c>
      <c r="D82" s="153">
        <v>0.23076923076923078</v>
      </c>
      <c r="E82" s="289">
        <v>1</v>
      </c>
      <c r="F82" s="289">
        <v>0</v>
      </c>
      <c r="G82" s="289">
        <v>0</v>
      </c>
      <c r="H82" s="289">
        <v>0</v>
      </c>
      <c r="I82" s="289">
        <v>0</v>
      </c>
      <c r="J82" s="289">
        <v>0</v>
      </c>
      <c r="K82" s="289">
        <v>0</v>
      </c>
      <c r="L82" s="289">
        <v>0</v>
      </c>
      <c r="M82" s="289">
        <v>0</v>
      </c>
      <c r="N82" s="289">
        <v>0</v>
      </c>
      <c r="O82" s="289">
        <v>0</v>
      </c>
      <c r="P82" s="289">
        <v>0</v>
      </c>
      <c r="Q82" s="289">
        <v>0</v>
      </c>
      <c r="R82" s="289">
        <v>0</v>
      </c>
      <c r="S82" s="289">
        <v>0</v>
      </c>
      <c r="T82" s="289">
        <v>0</v>
      </c>
      <c r="U82" s="289">
        <v>0</v>
      </c>
      <c r="V82" s="289">
        <v>0</v>
      </c>
      <c r="W82" s="289">
        <v>0</v>
      </c>
      <c r="X82" s="289">
        <v>0</v>
      </c>
      <c r="Y82" s="289">
        <v>0</v>
      </c>
      <c r="Z82" s="289">
        <v>0</v>
      </c>
      <c r="AA82" s="289">
        <v>1</v>
      </c>
      <c r="AB82" s="289">
        <v>1</v>
      </c>
      <c r="AC82" s="289">
        <v>1</v>
      </c>
      <c r="AD82" s="289">
        <v>1</v>
      </c>
      <c r="AE82" s="289">
        <v>1</v>
      </c>
      <c r="AF82" s="289">
        <v>1</v>
      </c>
      <c r="AG82" s="289">
        <v>0</v>
      </c>
      <c r="AH82" s="289">
        <v>0</v>
      </c>
      <c r="AI82" s="289">
        <v>0</v>
      </c>
      <c r="AJ82" s="289">
        <v>0</v>
      </c>
      <c r="AK82" s="289">
        <v>0</v>
      </c>
      <c r="AL82" s="289">
        <v>0</v>
      </c>
      <c r="AM82" s="289">
        <v>1</v>
      </c>
      <c r="AN82" s="289">
        <v>0</v>
      </c>
      <c r="AO82" s="289">
        <v>0</v>
      </c>
      <c r="AP82" s="289">
        <v>0</v>
      </c>
      <c r="AQ82" s="289">
        <v>1</v>
      </c>
    </row>
    <row r="83" spans="1:43" ht="41.25" customHeight="1">
      <c r="A83" s="285">
        <v>2024</v>
      </c>
      <c r="B83" s="288" t="s">
        <v>99</v>
      </c>
      <c r="C83" s="153">
        <v>0.32589285714285715</v>
      </c>
      <c r="D83" s="153">
        <v>0.41025641025641024</v>
      </c>
      <c r="E83" s="289">
        <v>1</v>
      </c>
      <c r="F83" s="289">
        <v>0</v>
      </c>
      <c r="G83" s="289">
        <v>1</v>
      </c>
      <c r="H83" s="289">
        <v>1</v>
      </c>
      <c r="I83" s="289">
        <v>0</v>
      </c>
      <c r="J83" s="289">
        <v>1</v>
      </c>
      <c r="K83" s="289">
        <v>1</v>
      </c>
      <c r="L83" s="289">
        <v>0</v>
      </c>
      <c r="M83" s="289">
        <v>1</v>
      </c>
      <c r="N83" s="289">
        <v>1</v>
      </c>
      <c r="O83" s="289">
        <v>1</v>
      </c>
      <c r="P83" s="289">
        <v>1</v>
      </c>
      <c r="Q83" s="289">
        <v>1</v>
      </c>
      <c r="R83" s="289">
        <v>1</v>
      </c>
      <c r="S83" s="289">
        <v>0</v>
      </c>
      <c r="T83" s="289">
        <v>0</v>
      </c>
      <c r="U83" s="289">
        <v>0</v>
      </c>
      <c r="V83" s="289">
        <v>0</v>
      </c>
      <c r="W83" s="289">
        <v>0</v>
      </c>
      <c r="X83" s="289">
        <v>0</v>
      </c>
      <c r="Y83" s="289">
        <v>0</v>
      </c>
      <c r="Z83" s="289">
        <v>0</v>
      </c>
      <c r="AA83" s="289">
        <v>1</v>
      </c>
      <c r="AB83" s="289">
        <v>0</v>
      </c>
      <c r="AC83" s="289">
        <v>0</v>
      </c>
      <c r="AD83" s="289">
        <v>0</v>
      </c>
      <c r="AE83" s="289">
        <v>0</v>
      </c>
      <c r="AF83" s="289">
        <v>0</v>
      </c>
      <c r="AG83" s="289">
        <v>0</v>
      </c>
      <c r="AH83" s="289">
        <v>0</v>
      </c>
      <c r="AI83" s="289">
        <v>0</v>
      </c>
      <c r="AJ83" s="289">
        <v>1</v>
      </c>
      <c r="AK83" s="289">
        <v>1</v>
      </c>
      <c r="AL83" s="289">
        <v>0</v>
      </c>
      <c r="AM83" s="289">
        <v>1</v>
      </c>
      <c r="AN83" s="289">
        <v>1</v>
      </c>
      <c r="AO83" s="289">
        <v>0</v>
      </c>
      <c r="AP83" s="289">
        <v>0</v>
      </c>
      <c r="AQ83" s="289">
        <v>0</v>
      </c>
    </row>
    <row r="84" spans="1:43" ht="41.25" customHeight="1">
      <c r="A84" s="285">
        <v>2024</v>
      </c>
      <c r="B84" s="288" t="s">
        <v>100</v>
      </c>
      <c r="C84" s="153">
        <v>0.39583333333333331</v>
      </c>
      <c r="D84" s="153">
        <v>0.25641025641025639</v>
      </c>
      <c r="E84" s="289">
        <v>1</v>
      </c>
      <c r="F84" s="289">
        <v>0</v>
      </c>
      <c r="G84" s="289">
        <v>0</v>
      </c>
      <c r="H84" s="289">
        <v>0</v>
      </c>
      <c r="I84" s="289">
        <v>0</v>
      </c>
      <c r="J84" s="289">
        <v>0</v>
      </c>
      <c r="K84" s="289">
        <v>0</v>
      </c>
      <c r="L84" s="289">
        <v>0</v>
      </c>
      <c r="M84" s="289">
        <v>0</v>
      </c>
      <c r="N84" s="289">
        <v>0</v>
      </c>
      <c r="O84" s="289">
        <v>0</v>
      </c>
      <c r="P84" s="289">
        <v>0</v>
      </c>
      <c r="Q84" s="289">
        <v>0</v>
      </c>
      <c r="R84" s="289">
        <v>0</v>
      </c>
      <c r="S84" s="289">
        <v>0</v>
      </c>
      <c r="T84" s="289">
        <v>0</v>
      </c>
      <c r="U84" s="289">
        <v>0</v>
      </c>
      <c r="V84" s="289">
        <v>0</v>
      </c>
      <c r="W84" s="289">
        <v>0</v>
      </c>
      <c r="X84" s="289">
        <v>0</v>
      </c>
      <c r="Y84" s="289">
        <v>0</v>
      </c>
      <c r="Z84" s="289">
        <v>1</v>
      </c>
      <c r="AA84" s="289">
        <v>1</v>
      </c>
      <c r="AB84" s="289">
        <v>1</v>
      </c>
      <c r="AC84" s="289">
        <v>0</v>
      </c>
      <c r="AD84" s="289">
        <v>0</v>
      </c>
      <c r="AE84" s="289">
        <v>0</v>
      </c>
      <c r="AF84" s="289">
        <v>0</v>
      </c>
      <c r="AG84" s="289">
        <v>0</v>
      </c>
      <c r="AH84" s="289">
        <v>0</v>
      </c>
      <c r="AI84" s="289">
        <v>1</v>
      </c>
      <c r="AJ84" s="289">
        <v>1</v>
      </c>
      <c r="AK84" s="289">
        <v>1</v>
      </c>
      <c r="AL84" s="289">
        <v>1</v>
      </c>
      <c r="AM84" s="289">
        <v>1</v>
      </c>
      <c r="AN84" s="289">
        <v>0</v>
      </c>
      <c r="AO84" s="289">
        <v>1</v>
      </c>
      <c r="AP84" s="289">
        <v>0</v>
      </c>
      <c r="AQ84" s="289">
        <v>0</v>
      </c>
    </row>
    <row r="85" spans="1:43" ht="41.25" customHeight="1">
      <c r="A85" s="285">
        <v>2024</v>
      </c>
      <c r="B85" s="288" t="s">
        <v>101</v>
      </c>
      <c r="C85" s="153">
        <v>0.32589285714285715</v>
      </c>
      <c r="D85" s="153">
        <v>0.37179487179487181</v>
      </c>
      <c r="E85" s="289">
        <v>0</v>
      </c>
      <c r="F85" s="289">
        <v>0</v>
      </c>
      <c r="G85" s="289">
        <v>1</v>
      </c>
      <c r="H85" s="289">
        <v>1</v>
      </c>
      <c r="I85" s="289">
        <v>1</v>
      </c>
      <c r="J85" s="289">
        <v>1</v>
      </c>
      <c r="K85" s="289">
        <v>0</v>
      </c>
      <c r="L85" s="289">
        <v>0</v>
      </c>
      <c r="M85" s="289">
        <v>1</v>
      </c>
      <c r="N85" s="289">
        <v>0</v>
      </c>
      <c r="O85" s="289">
        <v>0</v>
      </c>
      <c r="P85" s="289">
        <v>0</v>
      </c>
      <c r="Q85" s="289">
        <v>0</v>
      </c>
      <c r="R85" s="289">
        <v>0</v>
      </c>
      <c r="S85" s="289">
        <v>0</v>
      </c>
      <c r="T85" s="289">
        <v>0</v>
      </c>
      <c r="U85" s="289">
        <v>0</v>
      </c>
      <c r="V85" s="289">
        <v>0</v>
      </c>
      <c r="W85" s="289">
        <v>0</v>
      </c>
      <c r="X85" s="289">
        <v>0</v>
      </c>
      <c r="Y85" s="289">
        <v>0</v>
      </c>
      <c r="Z85" s="289">
        <v>0.5</v>
      </c>
      <c r="AA85" s="289">
        <v>0.5</v>
      </c>
      <c r="AB85" s="289">
        <v>0.5</v>
      </c>
      <c r="AC85" s="289">
        <v>1</v>
      </c>
      <c r="AD85" s="289">
        <v>1</v>
      </c>
      <c r="AE85" s="289">
        <v>1</v>
      </c>
      <c r="AF85" s="289">
        <v>1</v>
      </c>
      <c r="AG85" s="289">
        <v>0</v>
      </c>
      <c r="AH85" s="289">
        <v>0</v>
      </c>
      <c r="AI85" s="289">
        <v>1</v>
      </c>
      <c r="AJ85" s="289">
        <v>0</v>
      </c>
      <c r="AK85" s="289">
        <v>0</v>
      </c>
      <c r="AL85" s="289">
        <v>0</v>
      </c>
      <c r="AM85" s="289">
        <v>0</v>
      </c>
      <c r="AN85" s="289">
        <v>1</v>
      </c>
      <c r="AO85" s="289">
        <v>1</v>
      </c>
      <c r="AP85" s="289">
        <v>1</v>
      </c>
      <c r="AQ85" s="289">
        <v>0</v>
      </c>
    </row>
    <row r="86" spans="1:43" ht="41.25" customHeight="1">
      <c r="A86" s="285">
        <v>2024</v>
      </c>
      <c r="B86" s="288" t="s">
        <v>102</v>
      </c>
      <c r="C86" s="153">
        <v>0.37797619047619052</v>
      </c>
      <c r="D86" s="153">
        <v>0.35897435897435898</v>
      </c>
      <c r="E86" s="289">
        <v>1</v>
      </c>
      <c r="F86" s="289">
        <v>0</v>
      </c>
      <c r="G86" s="289">
        <v>1</v>
      </c>
      <c r="H86" s="289">
        <v>1</v>
      </c>
      <c r="I86" s="289">
        <v>1</v>
      </c>
      <c r="J86" s="289">
        <v>1</v>
      </c>
      <c r="K86" s="289">
        <v>0</v>
      </c>
      <c r="L86" s="289">
        <v>0</v>
      </c>
      <c r="M86" s="289">
        <v>1</v>
      </c>
      <c r="N86" s="289">
        <v>0</v>
      </c>
      <c r="O86" s="289">
        <v>0</v>
      </c>
      <c r="P86" s="289">
        <v>0</v>
      </c>
      <c r="Q86" s="289">
        <v>0</v>
      </c>
      <c r="R86" s="289">
        <v>0</v>
      </c>
      <c r="S86" s="289">
        <v>0</v>
      </c>
      <c r="T86" s="289">
        <v>0</v>
      </c>
      <c r="U86" s="289">
        <v>0</v>
      </c>
      <c r="V86" s="289">
        <v>0</v>
      </c>
      <c r="W86" s="289">
        <v>0</v>
      </c>
      <c r="X86" s="289">
        <v>0</v>
      </c>
      <c r="Y86" s="289">
        <v>0</v>
      </c>
      <c r="Z86" s="289">
        <v>0</v>
      </c>
      <c r="AA86" s="289">
        <v>1</v>
      </c>
      <c r="AB86" s="289">
        <v>1</v>
      </c>
      <c r="AC86" s="289">
        <v>0</v>
      </c>
      <c r="AD86" s="289">
        <v>0</v>
      </c>
      <c r="AE86" s="289">
        <v>0</v>
      </c>
      <c r="AF86" s="289">
        <v>0</v>
      </c>
      <c r="AG86" s="289">
        <v>1</v>
      </c>
      <c r="AH86" s="289">
        <v>0</v>
      </c>
      <c r="AI86" s="289">
        <v>0</v>
      </c>
      <c r="AJ86" s="289">
        <v>1</v>
      </c>
      <c r="AK86" s="289">
        <v>1</v>
      </c>
      <c r="AL86" s="289">
        <v>0</v>
      </c>
      <c r="AM86" s="289">
        <v>1</v>
      </c>
      <c r="AN86" s="289">
        <v>1</v>
      </c>
      <c r="AO86" s="289">
        <v>0</v>
      </c>
      <c r="AP86" s="289">
        <v>1</v>
      </c>
      <c r="AQ86" s="289">
        <v>0</v>
      </c>
    </row>
    <row r="87" spans="1:43" ht="41.25" customHeight="1">
      <c r="A87" s="285">
        <v>2024</v>
      </c>
      <c r="B87" s="288" t="s">
        <v>103</v>
      </c>
      <c r="C87" s="153">
        <v>0.51488095238095233</v>
      </c>
      <c r="D87" s="153">
        <v>0.41025641025641024</v>
      </c>
      <c r="E87" s="289">
        <v>1</v>
      </c>
      <c r="F87" s="289">
        <v>0</v>
      </c>
      <c r="G87" s="289">
        <v>1</v>
      </c>
      <c r="H87" s="289">
        <v>1</v>
      </c>
      <c r="I87" s="289">
        <v>1</v>
      </c>
      <c r="J87" s="289">
        <v>0</v>
      </c>
      <c r="K87" s="289">
        <v>0</v>
      </c>
      <c r="L87" s="289">
        <v>0</v>
      </c>
      <c r="M87" s="289">
        <v>1</v>
      </c>
      <c r="N87" s="289">
        <v>0</v>
      </c>
      <c r="O87" s="289">
        <v>0</v>
      </c>
      <c r="P87" s="289">
        <v>0</v>
      </c>
      <c r="Q87" s="289">
        <v>0</v>
      </c>
      <c r="R87" s="289">
        <v>0</v>
      </c>
      <c r="S87" s="289">
        <v>0</v>
      </c>
      <c r="T87" s="289">
        <v>0</v>
      </c>
      <c r="U87" s="289">
        <v>0</v>
      </c>
      <c r="V87" s="289">
        <v>0</v>
      </c>
      <c r="W87" s="289">
        <v>0</v>
      </c>
      <c r="X87" s="289">
        <v>0</v>
      </c>
      <c r="Y87" s="289">
        <v>0</v>
      </c>
      <c r="Z87" s="289">
        <v>1</v>
      </c>
      <c r="AA87" s="289">
        <v>1</v>
      </c>
      <c r="AB87" s="289">
        <v>1</v>
      </c>
      <c r="AC87" s="289">
        <v>0</v>
      </c>
      <c r="AD87" s="289">
        <v>0</v>
      </c>
      <c r="AE87" s="289">
        <v>0</v>
      </c>
      <c r="AF87" s="289">
        <v>0</v>
      </c>
      <c r="AG87" s="289">
        <v>0</v>
      </c>
      <c r="AH87" s="289">
        <v>0</v>
      </c>
      <c r="AI87" s="289">
        <v>1</v>
      </c>
      <c r="AJ87" s="289">
        <v>1</v>
      </c>
      <c r="AK87" s="289">
        <v>1</v>
      </c>
      <c r="AL87" s="289">
        <v>1</v>
      </c>
      <c r="AM87" s="289">
        <v>1</v>
      </c>
      <c r="AN87" s="289">
        <v>1</v>
      </c>
      <c r="AO87" s="289">
        <v>1</v>
      </c>
      <c r="AP87" s="289">
        <v>0</v>
      </c>
      <c r="AQ87" s="289">
        <v>1</v>
      </c>
    </row>
    <row r="88" spans="1:43" ht="41.25" customHeight="1">
      <c r="A88" s="285">
        <v>2024</v>
      </c>
      <c r="B88" s="288" t="s">
        <v>104</v>
      </c>
      <c r="C88" s="153">
        <v>0.64583333333333337</v>
      </c>
      <c r="D88" s="153">
        <v>0.76923076923076927</v>
      </c>
      <c r="E88" s="289">
        <v>1</v>
      </c>
      <c r="F88" s="289">
        <v>1</v>
      </c>
      <c r="G88" s="289">
        <v>1</v>
      </c>
      <c r="H88" s="289">
        <v>1</v>
      </c>
      <c r="I88" s="289">
        <v>1</v>
      </c>
      <c r="J88" s="289">
        <v>1</v>
      </c>
      <c r="K88" s="289">
        <v>1</v>
      </c>
      <c r="L88" s="289">
        <v>1</v>
      </c>
      <c r="M88" s="289">
        <v>1</v>
      </c>
      <c r="N88" s="289">
        <v>1</v>
      </c>
      <c r="O88" s="289">
        <v>1</v>
      </c>
      <c r="P88" s="289">
        <v>1</v>
      </c>
      <c r="Q88" s="289">
        <v>1</v>
      </c>
      <c r="R88" s="289">
        <v>1</v>
      </c>
      <c r="S88" s="289">
        <v>1</v>
      </c>
      <c r="T88" s="289">
        <v>1</v>
      </c>
      <c r="U88" s="289">
        <v>1</v>
      </c>
      <c r="V88" s="289">
        <v>1</v>
      </c>
      <c r="W88" s="289">
        <v>1</v>
      </c>
      <c r="X88" s="289">
        <v>1</v>
      </c>
      <c r="Y88" s="289">
        <v>1</v>
      </c>
      <c r="Z88" s="289">
        <v>1</v>
      </c>
      <c r="AA88" s="289">
        <v>1</v>
      </c>
      <c r="AB88" s="289">
        <v>1</v>
      </c>
      <c r="AC88" s="289">
        <v>0</v>
      </c>
      <c r="AD88" s="289">
        <v>0</v>
      </c>
      <c r="AE88" s="289">
        <v>0</v>
      </c>
      <c r="AF88" s="289">
        <v>0</v>
      </c>
      <c r="AG88" s="289">
        <v>0</v>
      </c>
      <c r="AH88" s="289">
        <v>0</v>
      </c>
      <c r="AI88" s="289">
        <v>1</v>
      </c>
      <c r="AJ88" s="289">
        <v>1</v>
      </c>
      <c r="AK88" s="289">
        <v>1</v>
      </c>
      <c r="AL88" s="289">
        <v>0</v>
      </c>
      <c r="AM88" s="289">
        <v>1</v>
      </c>
      <c r="AN88" s="289">
        <v>0</v>
      </c>
      <c r="AO88" s="289">
        <v>0</v>
      </c>
      <c r="AP88" s="289">
        <v>1</v>
      </c>
      <c r="AQ88" s="289">
        <v>1</v>
      </c>
    </row>
    <row r="89" spans="1:43" ht="41.25" customHeight="1">
      <c r="A89" s="285">
        <v>2024</v>
      </c>
      <c r="B89" s="288" t="s">
        <v>105</v>
      </c>
      <c r="C89" s="153">
        <v>0.4642857142857143</v>
      </c>
      <c r="D89" s="153">
        <v>0.33333333333333331</v>
      </c>
      <c r="E89" s="289">
        <v>1</v>
      </c>
      <c r="F89" s="289">
        <v>0</v>
      </c>
      <c r="G89" s="289">
        <v>1</v>
      </c>
      <c r="H89" s="289">
        <v>1</v>
      </c>
      <c r="I89" s="289">
        <v>0</v>
      </c>
      <c r="J89" s="289">
        <v>1</v>
      </c>
      <c r="K89" s="289">
        <v>0</v>
      </c>
      <c r="L89" s="289">
        <v>0</v>
      </c>
      <c r="M89" s="289">
        <v>0</v>
      </c>
      <c r="N89" s="289">
        <v>0</v>
      </c>
      <c r="O89" s="289">
        <v>0</v>
      </c>
      <c r="P89" s="289">
        <v>0</v>
      </c>
      <c r="Q89" s="289">
        <v>0</v>
      </c>
      <c r="R89" s="289">
        <v>0</v>
      </c>
      <c r="S89" s="289">
        <v>0</v>
      </c>
      <c r="T89" s="289">
        <v>0</v>
      </c>
      <c r="U89" s="289">
        <v>0</v>
      </c>
      <c r="V89" s="289">
        <v>0</v>
      </c>
      <c r="W89" s="289">
        <v>0</v>
      </c>
      <c r="X89" s="289">
        <v>0</v>
      </c>
      <c r="Y89" s="289">
        <v>0</v>
      </c>
      <c r="Z89" s="289">
        <v>1</v>
      </c>
      <c r="AA89" s="289">
        <v>1</v>
      </c>
      <c r="AB89" s="289">
        <v>1</v>
      </c>
      <c r="AC89" s="289">
        <v>1</v>
      </c>
      <c r="AD89" s="289">
        <v>0</v>
      </c>
      <c r="AE89" s="289">
        <v>0</v>
      </c>
      <c r="AF89" s="289">
        <v>0</v>
      </c>
      <c r="AG89" s="289">
        <v>0</v>
      </c>
      <c r="AH89" s="289">
        <v>0</v>
      </c>
      <c r="AI89" s="289">
        <v>0</v>
      </c>
      <c r="AJ89" s="289">
        <v>1</v>
      </c>
      <c r="AK89" s="289">
        <v>1</v>
      </c>
      <c r="AL89" s="289">
        <v>1</v>
      </c>
      <c r="AM89" s="289">
        <v>1</v>
      </c>
      <c r="AN89" s="289">
        <v>0</v>
      </c>
      <c r="AO89" s="289">
        <v>0</v>
      </c>
      <c r="AP89" s="289">
        <v>0</v>
      </c>
      <c r="AQ89" s="289">
        <v>1</v>
      </c>
    </row>
    <row r="90" spans="1:43" ht="41.25" customHeight="1">
      <c r="A90" s="285">
        <v>2024</v>
      </c>
      <c r="B90" s="288" t="s">
        <v>106</v>
      </c>
      <c r="C90" s="153">
        <v>0.3482142857142857</v>
      </c>
      <c r="D90" s="153">
        <v>0.30769230769230771</v>
      </c>
      <c r="E90" s="289">
        <v>1</v>
      </c>
      <c r="F90" s="289">
        <v>0</v>
      </c>
      <c r="G90" s="289">
        <v>1</v>
      </c>
      <c r="H90" s="289">
        <v>1</v>
      </c>
      <c r="I90" s="289">
        <v>0</v>
      </c>
      <c r="J90" s="289">
        <v>1</v>
      </c>
      <c r="K90" s="289">
        <v>0</v>
      </c>
      <c r="L90" s="289">
        <v>0</v>
      </c>
      <c r="M90" s="289">
        <v>1</v>
      </c>
      <c r="N90" s="289">
        <v>0</v>
      </c>
      <c r="O90" s="289">
        <v>0</v>
      </c>
      <c r="P90" s="289">
        <v>0</v>
      </c>
      <c r="Q90" s="289">
        <v>0</v>
      </c>
      <c r="R90" s="289">
        <v>0</v>
      </c>
      <c r="S90" s="289">
        <v>0</v>
      </c>
      <c r="T90" s="289">
        <v>0</v>
      </c>
      <c r="U90" s="289">
        <v>0</v>
      </c>
      <c r="V90" s="289">
        <v>0</v>
      </c>
      <c r="W90" s="289">
        <v>0</v>
      </c>
      <c r="X90" s="289">
        <v>0</v>
      </c>
      <c r="Y90" s="289">
        <v>0</v>
      </c>
      <c r="Z90" s="289">
        <v>0</v>
      </c>
      <c r="AA90" s="289">
        <v>0</v>
      </c>
      <c r="AB90" s="289">
        <v>0</v>
      </c>
      <c r="AC90" s="289">
        <v>0</v>
      </c>
      <c r="AD90" s="289">
        <v>0</v>
      </c>
      <c r="AE90" s="289">
        <v>0</v>
      </c>
      <c r="AF90" s="289">
        <v>0</v>
      </c>
      <c r="AG90" s="289">
        <v>0</v>
      </c>
      <c r="AH90" s="289">
        <v>0</v>
      </c>
      <c r="AI90" s="289">
        <v>1</v>
      </c>
      <c r="AJ90" s="289">
        <v>1</v>
      </c>
      <c r="AK90" s="289">
        <v>1</v>
      </c>
      <c r="AL90" s="289">
        <v>0</v>
      </c>
      <c r="AM90" s="289">
        <v>1</v>
      </c>
      <c r="AN90" s="289">
        <v>1</v>
      </c>
      <c r="AO90" s="289">
        <v>1</v>
      </c>
      <c r="AP90" s="289">
        <v>1</v>
      </c>
      <c r="AQ90" s="289">
        <v>0</v>
      </c>
    </row>
    <row r="91" spans="1:43" ht="41.25" customHeight="1">
      <c r="A91" s="285">
        <v>2024</v>
      </c>
      <c r="B91" s="288" t="s">
        <v>107</v>
      </c>
      <c r="C91" s="153">
        <v>0.46279761904761907</v>
      </c>
      <c r="D91" s="153">
        <v>0.46153846153846156</v>
      </c>
      <c r="E91" s="289">
        <v>1</v>
      </c>
      <c r="F91" s="289">
        <v>0</v>
      </c>
      <c r="G91" s="289">
        <v>1</v>
      </c>
      <c r="H91" s="289">
        <v>1</v>
      </c>
      <c r="I91" s="289">
        <v>0</v>
      </c>
      <c r="J91" s="289">
        <v>1</v>
      </c>
      <c r="K91" s="289">
        <v>0</v>
      </c>
      <c r="L91" s="289">
        <v>1</v>
      </c>
      <c r="M91" s="289">
        <v>0</v>
      </c>
      <c r="N91" s="289">
        <v>1</v>
      </c>
      <c r="O91" s="289">
        <v>1</v>
      </c>
      <c r="P91" s="289">
        <v>0</v>
      </c>
      <c r="Q91" s="289">
        <v>1</v>
      </c>
      <c r="R91" s="289">
        <v>0</v>
      </c>
      <c r="S91" s="289">
        <v>1</v>
      </c>
      <c r="T91" s="289">
        <v>0</v>
      </c>
      <c r="U91" s="289">
        <v>0</v>
      </c>
      <c r="V91" s="289">
        <v>0</v>
      </c>
      <c r="W91" s="289">
        <v>0</v>
      </c>
      <c r="X91" s="289">
        <v>0</v>
      </c>
      <c r="Y91" s="289">
        <v>0</v>
      </c>
      <c r="Z91" s="289">
        <v>1</v>
      </c>
      <c r="AA91" s="289">
        <v>1</v>
      </c>
      <c r="AB91" s="289">
        <v>1</v>
      </c>
      <c r="AC91" s="289">
        <v>0</v>
      </c>
      <c r="AD91" s="289">
        <v>0</v>
      </c>
      <c r="AE91" s="289">
        <v>0</v>
      </c>
      <c r="AF91" s="289">
        <v>0</v>
      </c>
      <c r="AG91" s="289">
        <v>0</v>
      </c>
      <c r="AH91" s="289">
        <v>0</v>
      </c>
      <c r="AI91" s="289">
        <v>1</v>
      </c>
      <c r="AJ91" s="289">
        <v>1</v>
      </c>
      <c r="AK91" s="289">
        <v>0</v>
      </c>
      <c r="AL91" s="289">
        <v>1</v>
      </c>
      <c r="AM91" s="289">
        <v>1</v>
      </c>
      <c r="AN91" s="289">
        <v>1</v>
      </c>
      <c r="AO91" s="289">
        <v>1</v>
      </c>
      <c r="AP91" s="289">
        <v>0</v>
      </c>
      <c r="AQ91" s="289">
        <v>0</v>
      </c>
    </row>
    <row r="92" spans="1:43" ht="41.25" customHeight="1">
      <c r="A92" s="285">
        <v>2024</v>
      </c>
      <c r="B92" s="288" t="s">
        <v>108</v>
      </c>
      <c r="C92" s="153">
        <v>0.48511904761904762</v>
      </c>
      <c r="D92" s="153">
        <v>0.4358974358974359</v>
      </c>
      <c r="E92" s="289">
        <v>1</v>
      </c>
      <c r="F92" s="289">
        <v>0</v>
      </c>
      <c r="G92" s="289">
        <v>1</v>
      </c>
      <c r="H92" s="289">
        <v>0</v>
      </c>
      <c r="I92" s="289">
        <v>0</v>
      </c>
      <c r="J92" s="289">
        <v>1</v>
      </c>
      <c r="K92" s="289">
        <v>0</v>
      </c>
      <c r="L92" s="289">
        <v>0</v>
      </c>
      <c r="M92" s="289">
        <v>1</v>
      </c>
      <c r="N92" s="289">
        <v>1</v>
      </c>
      <c r="O92" s="289">
        <v>0</v>
      </c>
      <c r="P92" s="289">
        <v>0</v>
      </c>
      <c r="Q92" s="289">
        <v>1</v>
      </c>
      <c r="R92" s="289">
        <v>0</v>
      </c>
      <c r="S92" s="289">
        <v>0</v>
      </c>
      <c r="T92" s="289">
        <v>0</v>
      </c>
      <c r="U92" s="289">
        <v>0</v>
      </c>
      <c r="V92" s="289">
        <v>0</v>
      </c>
      <c r="W92" s="289">
        <v>0</v>
      </c>
      <c r="X92" s="289">
        <v>0</v>
      </c>
      <c r="Y92" s="289">
        <v>0</v>
      </c>
      <c r="Z92" s="289">
        <v>1</v>
      </c>
      <c r="AA92" s="289">
        <v>1</v>
      </c>
      <c r="AB92" s="289">
        <v>1</v>
      </c>
      <c r="AC92" s="289">
        <v>1</v>
      </c>
      <c r="AD92" s="289">
        <v>1</v>
      </c>
      <c r="AE92" s="289">
        <v>1</v>
      </c>
      <c r="AF92" s="289">
        <v>1</v>
      </c>
      <c r="AG92" s="289">
        <v>0</v>
      </c>
      <c r="AH92" s="289">
        <v>0</v>
      </c>
      <c r="AI92" s="289">
        <v>0</v>
      </c>
      <c r="AJ92" s="289">
        <v>1</v>
      </c>
      <c r="AK92" s="289">
        <v>1</v>
      </c>
      <c r="AL92" s="289">
        <v>1</v>
      </c>
      <c r="AM92" s="289">
        <v>1</v>
      </c>
      <c r="AN92" s="289">
        <v>0</v>
      </c>
      <c r="AO92" s="289">
        <v>0</v>
      </c>
      <c r="AP92" s="289">
        <v>0</v>
      </c>
      <c r="AQ92" s="289">
        <v>0</v>
      </c>
    </row>
    <row r="93" spans="1:43" ht="41.25" customHeight="1">
      <c r="A93" s="285">
        <v>2024</v>
      </c>
      <c r="B93" s="288" t="s">
        <v>109</v>
      </c>
      <c r="C93" s="153">
        <v>0.63690476190476197</v>
      </c>
      <c r="D93" s="153">
        <v>0.74358974358974361</v>
      </c>
      <c r="E93" s="289">
        <v>0</v>
      </c>
      <c r="F93" s="289">
        <v>1</v>
      </c>
      <c r="G93" s="289">
        <v>1</v>
      </c>
      <c r="H93" s="289">
        <v>1</v>
      </c>
      <c r="I93" s="289">
        <v>1</v>
      </c>
      <c r="J93" s="289">
        <v>1</v>
      </c>
      <c r="K93" s="289">
        <v>1</v>
      </c>
      <c r="L93" s="289">
        <v>1</v>
      </c>
      <c r="M93" s="289">
        <v>0</v>
      </c>
      <c r="N93" s="289">
        <v>1</v>
      </c>
      <c r="O93" s="289">
        <v>1</v>
      </c>
      <c r="P93" s="289">
        <v>1</v>
      </c>
      <c r="Q93" s="289">
        <v>1</v>
      </c>
      <c r="R93" s="289">
        <v>1</v>
      </c>
      <c r="S93" s="289">
        <v>1</v>
      </c>
      <c r="T93" s="289">
        <v>1</v>
      </c>
      <c r="U93" s="289">
        <v>1</v>
      </c>
      <c r="V93" s="289">
        <v>1</v>
      </c>
      <c r="W93" s="289">
        <v>1</v>
      </c>
      <c r="X93" s="289">
        <v>1</v>
      </c>
      <c r="Y93" s="289">
        <v>1</v>
      </c>
      <c r="Z93" s="289">
        <v>1</v>
      </c>
      <c r="AA93" s="289">
        <v>1</v>
      </c>
      <c r="AB93" s="289">
        <v>1</v>
      </c>
      <c r="AC93" s="289">
        <v>0</v>
      </c>
      <c r="AD93" s="289">
        <v>0</v>
      </c>
      <c r="AE93" s="289">
        <v>0</v>
      </c>
      <c r="AF93" s="289">
        <v>0</v>
      </c>
      <c r="AG93" s="289">
        <v>0</v>
      </c>
      <c r="AH93" s="289">
        <v>0</v>
      </c>
      <c r="AI93" s="289">
        <v>1</v>
      </c>
      <c r="AJ93" s="289">
        <v>1</v>
      </c>
      <c r="AK93" s="289">
        <v>1</v>
      </c>
      <c r="AL93" s="289">
        <v>1</v>
      </c>
      <c r="AM93" s="289">
        <v>1</v>
      </c>
      <c r="AN93" s="289">
        <v>1</v>
      </c>
      <c r="AO93" s="289">
        <v>0</v>
      </c>
      <c r="AP93" s="289">
        <v>0</v>
      </c>
      <c r="AQ93" s="289">
        <v>1</v>
      </c>
    </row>
    <row r="94" spans="1:43" ht="41.25" customHeight="1">
      <c r="A94" s="285">
        <v>2024</v>
      </c>
      <c r="B94" s="288" t="s">
        <v>110</v>
      </c>
      <c r="C94" s="153">
        <v>0.38839285714285715</v>
      </c>
      <c r="D94" s="153">
        <v>0.33333333333333331</v>
      </c>
      <c r="E94" s="289">
        <v>1</v>
      </c>
      <c r="F94" s="289">
        <v>0</v>
      </c>
      <c r="G94" s="289">
        <v>1</v>
      </c>
      <c r="H94" s="289">
        <v>1</v>
      </c>
      <c r="I94" s="289">
        <v>1</v>
      </c>
      <c r="J94" s="289">
        <v>1</v>
      </c>
      <c r="K94" s="289">
        <v>0</v>
      </c>
      <c r="L94" s="289">
        <v>0</v>
      </c>
      <c r="M94" s="289">
        <v>1</v>
      </c>
      <c r="N94" s="289">
        <v>0</v>
      </c>
      <c r="O94" s="289">
        <v>0</v>
      </c>
      <c r="P94" s="289">
        <v>0</v>
      </c>
      <c r="Q94" s="289">
        <v>0</v>
      </c>
      <c r="R94" s="289">
        <v>0</v>
      </c>
      <c r="S94" s="289">
        <v>0</v>
      </c>
      <c r="T94" s="289">
        <v>0</v>
      </c>
      <c r="U94" s="289">
        <v>0</v>
      </c>
      <c r="V94" s="289">
        <v>0</v>
      </c>
      <c r="W94" s="289">
        <v>0</v>
      </c>
      <c r="X94" s="289">
        <v>0</v>
      </c>
      <c r="Y94" s="289">
        <v>0</v>
      </c>
      <c r="Z94" s="289">
        <v>1</v>
      </c>
      <c r="AA94" s="289">
        <v>1</v>
      </c>
      <c r="AB94" s="289">
        <v>1</v>
      </c>
      <c r="AC94" s="289">
        <v>0</v>
      </c>
      <c r="AD94" s="289">
        <v>0</v>
      </c>
      <c r="AE94" s="289">
        <v>0</v>
      </c>
      <c r="AF94" s="289">
        <v>0</v>
      </c>
      <c r="AG94" s="289">
        <v>0</v>
      </c>
      <c r="AH94" s="289">
        <v>0</v>
      </c>
      <c r="AI94" s="289">
        <v>1</v>
      </c>
      <c r="AJ94" s="289">
        <v>0</v>
      </c>
      <c r="AK94" s="289">
        <v>1</v>
      </c>
      <c r="AL94" s="289">
        <v>1</v>
      </c>
      <c r="AM94" s="289">
        <v>1</v>
      </c>
      <c r="AN94" s="289">
        <v>0</v>
      </c>
      <c r="AO94" s="289">
        <v>0</v>
      </c>
      <c r="AP94" s="289">
        <v>0</v>
      </c>
      <c r="AQ94" s="289">
        <v>0</v>
      </c>
    </row>
    <row r="95" spans="1:43" ht="41.25" customHeight="1">
      <c r="A95" s="285">
        <v>2024</v>
      </c>
      <c r="B95" s="288" t="s">
        <v>111</v>
      </c>
      <c r="C95" s="153">
        <v>0.49404761904761901</v>
      </c>
      <c r="D95" s="153">
        <v>0.51282051282051277</v>
      </c>
      <c r="E95" s="289">
        <v>1</v>
      </c>
      <c r="F95" s="289">
        <v>0</v>
      </c>
      <c r="G95" s="289">
        <v>1</v>
      </c>
      <c r="H95" s="289">
        <v>1</v>
      </c>
      <c r="I95" s="289">
        <v>1</v>
      </c>
      <c r="J95" s="289">
        <v>0</v>
      </c>
      <c r="K95" s="289">
        <v>0</v>
      </c>
      <c r="L95" s="289">
        <v>0</v>
      </c>
      <c r="M95" s="289">
        <v>1</v>
      </c>
      <c r="N95" s="289">
        <v>1</v>
      </c>
      <c r="O95" s="289">
        <v>1</v>
      </c>
      <c r="P95" s="289">
        <v>0</v>
      </c>
      <c r="Q95" s="289">
        <v>1</v>
      </c>
      <c r="R95" s="289">
        <v>0</v>
      </c>
      <c r="S95" s="289">
        <v>0</v>
      </c>
      <c r="T95" s="289">
        <v>1</v>
      </c>
      <c r="U95" s="289">
        <v>1</v>
      </c>
      <c r="V95" s="289">
        <v>0</v>
      </c>
      <c r="W95" s="289">
        <v>1</v>
      </c>
      <c r="X95" s="289">
        <v>0</v>
      </c>
      <c r="Y95" s="289">
        <v>0</v>
      </c>
      <c r="Z95" s="289">
        <v>1</v>
      </c>
      <c r="AA95" s="289">
        <v>1</v>
      </c>
      <c r="AB95" s="289">
        <v>1</v>
      </c>
      <c r="AC95" s="289">
        <v>0</v>
      </c>
      <c r="AD95" s="289">
        <v>0</v>
      </c>
      <c r="AE95" s="289">
        <v>0</v>
      </c>
      <c r="AF95" s="289">
        <v>0</v>
      </c>
      <c r="AG95" s="289">
        <v>0</v>
      </c>
      <c r="AH95" s="289">
        <v>0</v>
      </c>
      <c r="AI95" s="289">
        <v>0</v>
      </c>
      <c r="AJ95" s="289">
        <v>1</v>
      </c>
      <c r="AK95" s="289">
        <v>1</v>
      </c>
      <c r="AL95" s="289">
        <v>1</v>
      </c>
      <c r="AM95" s="289">
        <v>1</v>
      </c>
      <c r="AN95" s="289">
        <v>1</v>
      </c>
      <c r="AO95" s="289">
        <v>0</v>
      </c>
      <c r="AP95" s="289">
        <v>0</v>
      </c>
      <c r="AQ95" s="289">
        <v>1</v>
      </c>
    </row>
    <row r="96" spans="1:43" ht="41.25" customHeight="1">
      <c r="A96" s="285">
        <v>2024</v>
      </c>
      <c r="B96" s="288" t="s">
        <v>112</v>
      </c>
      <c r="C96" s="153">
        <v>0.43452380952380953</v>
      </c>
      <c r="D96" s="153">
        <v>0.35897435897435898</v>
      </c>
      <c r="E96" s="289">
        <v>0</v>
      </c>
      <c r="F96" s="289">
        <v>0</v>
      </c>
      <c r="G96" s="289">
        <v>1</v>
      </c>
      <c r="H96" s="289">
        <v>1</v>
      </c>
      <c r="I96" s="289">
        <v>0</v>
      </c>
      <c r="J96" s="289">
        <v>0</v>
      </c>
      <c r="K96" s="289">
        <v>0</v>
      </c>
      <c r="L96" s="289">
        <v>0</v>
      </c>
      <c r="M96" s="289">
        <v>0</v>
      </c>
      <c r="N96" s="289">
        <v>0</v>
      </c>
      <c r="O96" s="289">
        <v>0</v>
      </c>
      <c r="P96" s="289">
        <v>0</v>
      </c>
      <c r="Q96" s="289">
        <v>0</v>
      </c>
      <c r="R96" s="289">
        <v>0</v>
      </c>
      <c r="S96" s="289">
        <v>0</v>
      </c>
      <c r="T96" s="289">
        <v>0</v>
      </c>
      <c r="U96" s="289">
        <v>0</v>
      </c>
      <c r="V96" s="289">
        <v>0</v>
      </c>
      <c r="W96" s="289">
        <v>0</v>
      </c>
      <c r="X96" s="289">
        <v>0</v>
      </c>
      <c r="Y96" s="289">
        <v>0</v>
      </c>
      <c r="Z96" s="289">
        <v>1</v>
      </c>
      <c r="AA96" s="289">
        <v>1</v>
      </c>
      <c r="AB96" s="289">
        <v>1</v>
      </c>
      <c r="AC96" s="289">
        <v>1</v>
      </c>
      <c r="AD96" s="289">
        <v>1</v>
      </c>
      <c r="AE96" s="289">
        <v>1</v>
      </c>
      <c r="AF96" s="289">
        <v>1</v>
      </c>
      <c r="AG96" s="289">
        <v>0</v>
      </c>
      <c r="AH96" s="289">
        <v>0</v>
      </c>
      <c r="AI96" s="289">
        <v>0</v>
      </c>
      <c r="AJ96" s="289">
        <v>0</v>
      </c>
      <c r="AK96" s="289">
        <v>0</v>
      </c>
      <c r="AL96" s="289">
        <v>1</v>
      </c>
      <c r="AM96" s="289">
        <v>1</v>
      </c>
      <c r="AN96" s="289">
        <v>1</v>
      </c>
      <c r="AO96" s="289">
        <v>0</v>
      </c>
      <c r="AP96" s="289">
        <v>1</v>
      </c>
      <c r="AQ96" s="289">
        <v>1</v>
      </c>
    </row>
    <row r="97" spans="1:43" ht="41.25" customHeight="1">
      <c r="A97" s="285">
        <v>2024</v>
      </c>
      <c r="B97" s="288" t="s">
        <v>113</v>
      </c>
      <c r="C97" s="153">
        <v>0.60714285714285721</v>
      </c>
      <c r="D97" s="153">
        <v>0.48717948717948717</v>
      </c>
      <c r="E97" s="289">
        <v>1</v>
      </c>
      <c r="F97" s="289">
        <v>0</v>
      </c>
      <c r="G97" s="289">
        <v>1</v>
      </c>
      <c r="H97" s="289">
        <v>1</v>
      </c>
      <c r="I97" s="289">
        <v>1</v>
      </c>
      <c r="J97" s="289">
        <v>1</v>
      </c>
      <c r="K97" s="289">
        <v>0</v>
      </c>
      <c r="L97" s="289">
        <v>0</v>
      </c>
      <c r="M97" s="289">
        <v>1</v>
      </c>
      <c r="N97" s="289">
        <v>0</v>
      </c>
      <c r="O97" s="289">
        <v>0</v>
      </c>
      <c r="P97" s="289">
        <v>0</v>
      </c>
      <c r="Q97" s="289">
        <v>0</v>
      </c>
      <c r="R97" s="289">
        <v>0</v>
      </c>
      <c r="S97" s="289">
        <v>0</v>
      </c>
      <c r="T97" s="289">
        <v>0</v>
      </c>
      <c r="U97" s="289">
        <v>0</v>
      </c>
      <c r="V97" s="289">
        <v>0</v>
      </c>
      <c r="W97" s="289">
        <v>0</v>
      </c>
      <c r="X97" s="289">
        <v>0</v>
      </c>
      <c r="Y97" s="289">
        <v>0</v>
      </c>
      <c r="Z97" s="289">
        <v>1</v>
      </c>
      <c r="AA97" s="289">
        <v>1</v>
      </c>
      <c r="AB97" s="289">
        <v>1</v>
      </c>
      <c r="AC97" s="289">
        <v>1</v>
      </c>
      <c r="AD97" s="289">
        <v>1</v>
      </c>
      <c r="AE97" s="289">
        <v>1</v>
      </c>
      <c r="AF97" s="289">
        <v>1</v>
      </c>
      <c r="AG97" s="289">
        <v>1</v>
      </c>
      <c r="AH97" s="289">
        <v>0</v>
      </c>
      <c r="AI97" s="289">
        <v>1</v>
      </c>
      <c r="AJ97" s="289">
        <v>1</v>
      </c>
      <c r="AK97" s="289">
        <v>1</v>
      </c>
      <c r="AL97" s="289">
        <v>0</v>
      </c>
      <c r="AM97" s="289">
        <v>1</v>
      </c>
      <c r="AN97" s="289">
        <v>0</v>
      </c>
      <c r="AO97" s="289">
        <v>0</v>
      </c>
      <c r="AP97" s="289">
        <v>0</v>
      </c>
      <c r="AQ97" s="289">
        <v>1</v>
      </c>
    </row>
    <row r="98" spans="1:43" ht="41.25" customHeight="1">
      <c r="A98" s="285">
        <v>2024</v>
      </c>
      <c r="B98" s="288" t="s">
        <v>114</v>
      </c>
      <c r="C98" s="153">
        <v>0.29166666666666663</v>
      </c>
      <c r="D98" s="153">
        <v>0.15384615384615385</v>
      </c>
      <c r="E98" s="289">
        <v>1</v>
      </c>
      <c r="F98" s="289">
        <v>0</v>
      </c>
      <c r="G98" s="289">
        <v>0</v>
      </c>
      <c r="H98" s="289">
        <v>0</v>
      </c>
      <c r="I98" s="289">
        <v>0</v>
      </c>
      <c r="J98" s="289">
        <v>0</v>
      </c>
      <c r="K98" s="289">
        <v>0</v>
      </c>
      <c r="L98" s="289">
        <v>0</v>
      </c>
      <c r="M98" s="289">
        <v>0</v>
      </c>
      <c r="N98" s="289">
        <v>0</v>
      </c>
      <c r="O98" s="289">
        <v>0</v>
      </c>
      <c r="P98" s="289">
        <v>0</v>
      </c>
      <c r="Q98" s="289">
        <v>0</v>
      </c>
      <c r="R98" s="289">
        <v>0</v>
      </c>
      <c r="S98" s="289">
        <v>0</v>
      </c>
      <c r="T98" s="289">
        <v>0</v>
      </c>
      <c r="U98" s="289">
        <v>0</v>
      </c>
      <c r="V98" s="289">
        <v>0</v>
      </c>
      <c r="W98" s="289">
        <v>0</v>
      </c>
      <c r="X98" s="289">
        <v>0</v>
      </c>
      <c r="Y98" s="289">
        <v>0</v>
      </c>
      <c r="Z98" s="289">
        <v>0</v>
      </c>
      <c r="AA98" s="289">
        <v>1</v>
      </c>
      <c r="AB98" s="289">
        <v>0</v>
      </c>
      <c r="AC98" s="289">
        <v>1</v>
      </c>
      <c r="AD98" s="289">
        <v>1</v>
      </c>
      <c r="AE98" s="289">
        <v>0</v>
      </c>
      <c r="AF98" s="289">
        <v>0</v>
      </c>
      <c r="AG98" s="289">
        <v>0</v>
      </c>
      <c r="AH98" s="289">
        <v>0</v>
      </c>
      <c r="AI98" s="289">
        <v>1</v>
      </c>
      <c r="AJ98" s="289">
        <v>0</v>
      </c>
      <c r="AK98" s="289">
        <v>0</v>
      </c>
      <c r="AL98" s="289">
        <v>0</v>
      </c>
      <c r="AM98" s="289">
        <v>1</v>
      </c>
      <c r="AN98" s="289">
        <v>0</v>
      </c>
      <c r="AO98" s="289">
        <v>0</v>
      </c>
      <c r="AP98" s="289">
        <v>0</v>
      </c>
      <c r="AQ98" s="289">
        <v>0</v>
      </c>
    </row>
    <row r="99" spans="1:43" ht="41.25" customHeight="1">
      <c r="A99" s="285">
        <v>2024</v>
      </c>
      <c r="B99" s="288" t="s">
        <v>115</v>
      </c>
      <c r="C99" s="153">
        <v>0.41964285714285715</v>
      </c>
      <c r="D99" s="153">
        <v>0.33333333333333331</v>
      </c>
      <c r="E99" s="289">
        <v>1</v>
      </c>
      <c r="F99" s="289">
        <v>0</v>
      </c>
      <c r="G99" s="289">
        <v>1</v>
      </c>
      <c r="H99" s="289">
        <v>1</v>
      </c>
      <c r="I99" s="289">
        <v>1</v>
      </c>
      <c r="J99" s="289">
        <v>1</v>
      </c>
      <c r="K99" s="289">
        <v>0</v>
      </c>
      <c r="L99" s="289">
        <v>0</v>
      </c>
      <c r="M99" s="289">
        <v>1</v>
      </c>
      <c r="N99" s="289">
        <v>0</v>
      </c>
      <c r="O99" s="289">
        <v>0</v>
      </c>
      <c r="P99" s="289">
        <v>0</v>
      </c>
      <c r="Q99" s="289">
        <v>0</v>
      </c>
      <c r="R99" s="289">
        <v>0</v>
      </c>
      <c r="S99" s="289">
        <v>0</v>
      </c>
      <c r="T99" s="289">
        <v>0</v>
      </c>
      <c r="U99" s="289">
        <v>0</v>
      </c>
      <c r="V99" s="289">
        <v>0</v>
      </c>
      <c r="W99" s="289">
        <v>0</v>
      </c>
      <c r="X99" s="289">
        <v>0</v>
      </c>
      <c r="Y99" s="289">
        <v>0</v>
      </c>
      <c r="Z99" s="289">
        <v>0</v>
      </c>
      <c r="AA99" s="289">
        <v>1</v>
      </c>
      <c r="AB99" s="289">
        <v>1</v>
      </c>
      <c r="AC99" s="289">
        <v>0</v>
      </c>
      <c r="AD99" s="289">
        <v>0</v>
      </c>
      <c r="AE99" s="289">
        <v>0</v>
      </c>
      <c r="AF99" s="289">
        <v>0</v>
      </c>
      <c r="AG99" s="289">
        <v>0</v>
      </c>
      <c r="AH99" s="289">
        <v>0</v>
      </c>
      <c r="AI99" s="289">
        <v>1</v>
      </c>
      <c r="AJ99" s="289">
        <v>0</v>
      </c>
      <c r="AK99" s="289">
        <v>0</v>
      </c>
      <c r="AL99" s="289">
        <v>1</v>
      </c>
      <c r="AM99" s="289">
        <v>1</v>
      </c>
      <c r="AN99" s="289">
        <v>1</v>
      </c>
      <c r="AO99" s="289">
        <v>0</v>
      </c>
      <c r="AP99" s="289">
        <v>0</v>
      </c>
      <c r="AQ99" s="289">
        <v>1</v>
      </c>
    </row>
    <row r="100" spans="1:43" ht="41.25" customHeight="1">
      <c r="A100" s="285">
        <v>2024</v>
      </c>
      <c r="B100" s="288" t="s">
        <v>116</v>
      </c>
      <c r="C100" s="153">
        <v>0.61904761904761907</v>
      </c>
      <c r="D100" s="153">
        <v>0.61538461538461542</v>
      </c>
      <c r="E100" s="289">
        <v>1</v>
      </c>
      <c r="F100" s="289">
        <v>1</v>
      </c>
      <c r="G100" s="289">
        <v>1</v>
      </c>
      <c r="H100" s="289">
        <v>1</v>
      </c>
      <c r="I100" s="289">
        <v>1</v>
      </c>
      <c r="J100" s="289">
        <v>0</v>
      </c>
      <c r="K100" s="289">
        <v>0</v>
      </c>
      <c r="L100" s="289">
        <v>0</v>
      </c>
      <c r="M100" s="289">
        <v>1</v>
      </c>
      <c r="N100" s="289">
        <v>1</v>
      </c>
      <c r="O100" s="289">
        <v>1</v>
      </c>
      <c r="P100" s="289">
        <v>1</v>
      </c>
      <c r="Q100" s="289">
        <v>0</v>
      </c>
      <c r="R100" s="289">
        <v>0</v>
      </c>
      <c r="S100" s="289">
        <v>0</v>
      </c>
      <c r="T100" s="289">
        <v>1</v>
      </c>
      <c r="U100" s="289">
        <v>1</v>
      </c>
      <c r="V100" s="289">
        <v>1</v>
      </c>
      <c r="W100" s="289">
        <v>0</v>
      </c>
      <c r="X100" s="289">
        <v>0</v>
      </c>
      <c r="Y100" s="289">
        <v>0</v>
      </c>
      <c r="Z100" s="289">
        <v>1</v>
      </c>
      <c r="AA100" s="289">
        <v>1</v>
      </c>
      <c r="AB100" s="289">
        <v>1</v>
      </c>
      <c r="AC100" s="289">
        <v>1</v>
      </c>
      <c r="AD100" s="289">
        <v>1</v>
      </c>
      <c r="AE100" s="289">
        <v>0</v>
      </c>
      <c r="AF100" s="289">
        <v>0</v>
      </c>
      <c r="AG100" s="289">
        <v>0</v>
      </c>
      <c r="AH100" s="289">
        <v>0</v>
      </c>
      <c r="AI100" s="289">
        <v>1</v>
      </c>
      <c r="AJ100" s="289">
        <v>1</v>
      </c>
      <c r="AK100" s="289">
        <v>1</v>
      </c>
      <c r="AL100" s="289">
        <v>0</v>
      </c>
      <c r="AM100" s="289">
        <v>1</v>
      </c>
      <c r="AN100" s="289">
        <v>1</v>
      </c>
      <c r="AO100" s="289">
        <v>1</v>
      </c>
      <c r="AP100" s="289">
        <v>1</v>
      </c>
      <c r="AQ100" s="289">
        <v>0</v>
      </c>
    </row>
    <row r="101" spans="1:43" ht="41.25" customHeight="1">
      <c r="A101" s="285">
        <v>2024</v>
      </c>
      <c r="B101" s="288" t="s">
        <v>117</v>
      </c>
      <c r="C101" s="153">
        <v>0.24702380952380953</v>
      </c>
      <c r="D101" s="153">
        <v>0.28205128205128205</v>
      </c>
      <c r="E101" s="289">
        <v>0</v>
      </c>
      <c r="F101" s="289">
        <v>0</v>
      </c>
      <c r="G101" s="289">
        <v>1</v>
      </c>
      <c r="H101" s="289">
        <v>0</v>
      </c>
      <c r="I101" s="289">
        <v>0</v>
      </c>
      <c r="J101" s="289">
        <v>0</v>
      </c>
      <c r="K101" s="289">
        <v>0</v>
      </c>
      <c r="L101" s="289">
        <v>0</v>
      </c>
      <c r="M101" s="289">
        <v>1</v>
      </c>
      <c r="N101" s="289">
        <v>1</v>
      </c>
      <c r="O101" s="289">
        <v>1</v>
      </c>
      <c r="P101" s="289">
        <v>1</v>
      </c>
      <c r="Q101" s="289">
        <v>1</v>
      </c>
      <c r="R101" s="289">
        <v>0</v>
      </c>
      <c r="S101" s="289">
        <v>0</v>
      </c>
      <c r="T101" s="289">
        <v>0</v>
      </c>
      <c r="U101" s="289">
        <v>0</v>
      </c>
      <c r="V101" s="289">
        <v>0</v>
      </c>
      <c r="W101" s="289">
        <v>0</v>
      </c>
      <c r="X101" s="289">
        <v>0</v>
      </c>
      <c r="Y101" s="289">
        <v>0</v>
      </c>
      <c r="Z101" s="289">
        <v>1</v>
      </c>
      <c r="AA101" s="289">
        <v>1</v>
      </c>
      <c r="AB101" s="289">
        <v>1</v>
      </c>
      <c r="AC101" s="289">
        <v>0</v>
      </c>
      <c r="AD101" s="289">
        <v>0</v>
      </c>
      <c r="AE101" s="289">
        <v>0</v>
      </c>
      <c r="AF101" s="289">
        <v>0</v>
      </c>
      <c r="AG101" s="289">
        <v>0</v>
      </c>
      <c r="AH101" s="289">
        <v>0</v>
      </c>
      <c r="AI101" s="289">
        <v>0</v>
      </c>
      <c r="AJ101" s="289">
        <v>0</v>
      </c>
      <c r="AK101" s="289">
        <v>0</v>
      </c>
      <c r="AL101" s="289">
        <v>1</v>
      </c>
      <c r="AM101" s="289">
        <v>0</v>
      </c>
      <c r="AN101" s="289">
        <v>0</v>
      </c>
      <c r="AO101" s="289">
        <v>0</v>
      </c>
      <c r="AP101" s="289">
        <v>0</v>
      </c>
      <c r="AQ101" s="289">
        <v>1</v>
      </c>
    </row>
    <row r="102" spans="1:43" ht="41.25" customHeight="1">
      <c r="A102" s="285">
        <v>2024</v>
      </c>
      <c r="B102" s="288" t="s">
        <v>118</v>
      </c>
      <c r="C102" s="153">
        <v>0.40922619047619047</v>
      </c>
      <c r="D102" s="153">
        <v>0.46153846153846156</v>
      </c>
      <c r="E102" s="289">
        <v>1</v>
      </c>
      <c r="F102" s="289">
        <v>0</v>
      </c>
      <c r="G102" s="289">
        <v>1</v>
      </c>
      <c r="H102" s="289">
        <v>1</v>
      </c>
      <c r="I102" s="289">
        <v>1</v>
      </c>
      <c r="J102" s="289">
        <v>1</v>
      </c>
      <c r="K102" s="289">
        <v>0</v>
      </c>
      <c r="L102" s="289">
        <v>0</v>
      </c>
      <c r="M102" s="289">
        <v>1</v>
      </c>
      <c r="N102" s="289">
        <v>1</v>
      </c>
      <c r="O102" s="289">
        <v>1</v>
      </c>
      <c r="P102" s="289">
        <v>1</v>
      </c>
      <c r="Q102" s="289">
        <v>1</v>
      </c>
      <c r="R102" s="289">
        <v>0</v>
      </c>
      <c r="S102" s="289">
        <v>0</v>
      </c>
      <c r="T102" s="289">
        <v>0</v>
      </c>
      <c r="U102" s="289">
        <v>0</v>
      </c>
      <c r="V102" s="289">
        <v>0</v>
      </c>
      <c r="W102" s="289">
        <v>0</v>
      </c>
      <c r="X102" s="289">
        <v>0</v>
      </c>
      <c r="Y102" s="289">
        <v>0</v>
      </c>
      <c r="Z102" s="289">
        <v>0</v>
      </c>
      <c r="AA102" s="289">
        <v>1</v>
      </c>
      <c r="AB102" s="289">
        <v>1</v>
      </c>
      <c r="AC102" s="289">
        <v>0</v>
      </c>
      <c r="AD102" s="289">
        <v>0</v>
      </c>
      <c r="AE102" s="289">
        <v>0</v>
      </c>
      <c r="AF102" s="289">
        <v>0</v>
      </c>
      <c r="AG102" s="289">
        <v>0</v>
      </c>
      <c r="AH102" s="289">
        <v>0</v>
      </c>
      <c r="AI102" s="289">
        <v>1</v>
      </c>
      <c r="AJ102" s="289">
        <v>1</v>
      </c>
      <c r="AK102" s="289">
        <v>0</v>
      </c>
      <c r="AL102" s="289">
        <v>0</v>
      </c>
      <c r="AM102" s="289">
        <v>1</v>
      </c>
      <c r="AN102" s="289">
        <v>1</v>
      </c>
      <c r="AO102" s="289">
        <v>1</v>
      </c>
      <c r="AP102" s="289">
        <v>1</v>
      </c>
      <c r="AQ102" s="289">
        <v>0</v>
      </c>
    </row>
    <row r="103" spans="1:43" ht="41.25" customHeight="1">
      <c r="A103" s="285">
        <v>2024</v>
      </c>
      <c r="B103" s="288" t="s">
        <v>119</v>
      </c>
      <c r="C103" s="153">
        <v>0.29613095238095238</v>
      </c>
      <c r="D103" s="153">
        <v>0.30769230769230771</v>
      </c>
      <c r="E103" s="289">
        <v>1</v>
      </c>
      <c r="F103" s="289">
        <v>0</v>
      </c>
      <c r="G103" s="289">
        <v>1</v>
      </c>
      <c r="H103" s="289">
        <v>1</v>
      </c>
      <c r="I103" s="289">
        <v>0</v>
      </c>
      <c r="J103" s="289">
        <v>1</v>
      </c>
      <c r="K103" s="289">
        <v>0</v>
      </c>
      <c r="L103" s="289">
        <v>0</v>
      </c>
      <c r="M103" s="289">
        <v>1</v>
      </c>
      <c r="N103" s="289">
        <v>0</v>
      </c>
      <c r="O103" s="289">
        <v>0</v>
      </c>
      <c r="P103" s="289">
        <v>0</v>
      </c>
      <c r="Q103" s="289">
        <v>0</v>
      </c>
      <c r="R103" s="289">
        <v>0</v>
      </c>
      <c r="S103" s="289">
        <v>0</v>
      </c>
      <c r="T103" s="289">
        <v>1</v>
      </c>
      <c r="U103" s="289">
        <v>0</v>
      </c>
      <c r="V103" s="289">
        <v>0</v>
      </c>
      <c r="W103" s="289">
        <v>0</v>
      </c>
      <c r="X103" s="289">
        <v>0</v>
      </c>
      <c r="Y103" s="289">
        <v>0</v>
      </c>
      <c r="Z103" s="289">
        <v>1</v>
      </c>
      <c r="AA103" s="289">
        <v>1</v>
      </c>
      <c r="AB103" s="289">
        <v>1</v>
      </c>
      <c r="AC103" s="289">
        <v>0</v>
      </c>
      <c r="AD103" s="289">
        <v>0</v>
      </c>
      <c r="AE103" s="289">
        <v>0</v>
      </c>
      <c r="AF103" s="289">
        <v>0</v>
      </c>
      <c r="AG103" s="289">
        <v>0</v>
      </c>
      <c r="AH103" s="289">
        <v>0</v>
      </c>
      <c r="AI103" s="289">
        <v>0</v>
      </c>
      <c r="AJ103" s="289">
        <v>1</v>
      </c>
      <c r="AK103" s="289">
        <v>1</v>
      </c>
      <c r="AL103" s="289">
        <v>0</v>
      </c>
      <c r="AM103" s="289">
        <v>1</v>
      </c>
      <c r="AN103" s="289">
        <v>0</v>
      </c>
      <c r="AO103" s="289">
        <v>0</v>
      </c>
      <c r="AP103" s="289">
        <v>0</v>
      </c>
      <c r="AQ103" s="289">
        <v>0</v>
      </c>
    </row>
    <row r="104" spans="1:43" ht="41.25" customHeight="1">
      <c r="A104" s="277">
        <v>2023</v>
      </c>
      <c r="B104" s="288" t="s">
        <v>70</v>
      </c>
      <c r="C104" s="291">
        <v>44.557823129251695</v>
      </c>
      <c r="D104" s="292">
        <f t="shared" ref="D104:D203" si="4">SUM(E104:AO104)/35</f>
        <v>0.37142857142857144</v>
      </c>
      <c r="E104" s="293">
        <v>0</v>
      </c>
      <c r="F104" s="293">
        <v>1</v>
      </c>
      <c r="G104" s="293">
        <v>1</v>
      </c>
      <c r="H104" s="293">
        <v>0</v>
      </c>
      <c r="I104" s="293">
        <v>0</v>
      </c>
      <c r="J104" s="293">
        <v>1</v>
      </c>
      <c r="K104" s="293">
        <v>1</v>
      </c>
      <c r="L104" s="293">
        <v>1</v>
      </c>
      <c r="M104" s="293">
        <v>0</v>
      </c>
      <c r="N104" s="293">
        <v>1</v>
      </c>
      <c r="O104" s="293">
        <v>0</v>
      </c>
      <c r="P104" s="293">
        <v>0</v>
      </c>
      <c r="Q104" s="293">
        <v>1</v>
      </c>
      <c r="R104" s="293">
        <v>1</v>
      </c>
      <c r="S104" s="293">
        <v>1</v>
      </c>
      <c r="T104" s="293">
        <v>0</v>
      </c>
      <c r="U104" s="293">
        <v>0</v>
      </c>
      <c r="V104" s="293">
        <v>0</v>
      </c>
      <c r="W104" s="293">
        <v>0</v>
      </c>
      <c r="X104" s="293">
        <v>0</v>
      </c>
      <c r="Y104" s="293">
        <v>0</v>
      </c>
      <c r="Z104" s="293">
        <v>1</v>
      </c>
      <c r="AA104" s="282" t="s">
        <v>1627</v>
      </c>
      <c r="AB104" s="282" t="s">
        <v>1627</v>
      </c>
      <c r="AC104" s="293">
        <v>0</v>
      </c>
      <c r="AD104" s="293">
        <v>0</v>
      </c>
      <c r="AE104" s="293">
        <v>0</v>
      </c>
      <c r="AF104" s="293">
        <v>0</v>
      </c>
      <c r="AG104" s="293">
        <v>0</v>
      </c>
      <c r="AH104" s="293">
        <v>0</v>
      </c>
      <c r="AI104" s="293">
        <v>1</v>
      </c>
      <c r="AJ104" s="293">
        <v>0</v>
      </c>
      <c r="AK104" s="293">
        <v>0</v>
      </c>
      <c r="AL104" s="293">
        <v>1</v>
      </c>
      <c r="AM104" s="294">
        <v>1</v>
      </c>
      <c r="AN104" s="294">
        <v>0</v>
      </c>
      <c r="AO104" s="294">
        <v>0</v>
      </c>
      <c r="AP104" s="282" t="s">
        <v>1627</v>
      </c>
      <c r="AQ104" s="282" t="s">
        <v>1627</v>
      </c>
    </row>
    <row r="105" spans="1:43" ht="41.25" customHeight="1">
      <c r="A105" s="277">
        <v>2023</v>
      </c>
      <c r="B105" s="288" t="s">
        <v>71</v>
      </c>
      <c r="C105" s="291">
        <v>32.653061224489797</v>
      </c>
      <c r="D105" s="292">
        <f t="shared" si="4"/>
        <v>0.22857142857142856</v>
      </c>
      <c r="E105" s="293">
        <v>1</v>
      </c>
      <c r="F105" s="293">
        <v>0</v>
      </c>
      <c r="G105" s="293">
        <v>1</v>
      </c>
      <c r="H105" s="293">
        <v>1</v>
      </c>
      <c r="I105" s="293">
        <v>0</v>
      </c>
      <c r="J105" s="293">
        <v>1</v>
      </c>
      <c r="K105" s="293">
        <v>0</v>
      </c>
      <c r="L105" s="293">
        <v>0</v>
      </c>
      <c r="M105" s="293">
        <v>1</v>
      </c>
      <c r="N105" s="293">
        <v>0</v>
      </c>
      <c r="O105" s="293">
        <v>0</v>
      </c>
      <c r="P105" s="293">
        <v>0</v>
      </c>
      <c r="Q105" s="293">
        <v>0</v>
      </c>
      <c r="R105" s="293">
        <v>0</v>
      </c>
      <c r="S105" s="293">
        <v>0</v>
      </c>
      <c r="T105" s="293">
        <v>0</v>
      </c>
      <c r="U105" s="293">
        <v>0</v>
      </c>
      <c r="V105" s="293">
        <v>0</v>
      </c>
      <c r="W105" s="293">
        <v>0</v>
      </c>
      <c r="X105" s="293">
        <v>0</v>
      </c>
      <c r="Y105" s="293">
        <v>0</v>
      </c>
      <c r="Z105" s="293">
        <v>1</v>
      </c>
      <c r="AA105" s="282" t="s">
        <v>1627</v>
      </c>
      <c r="AB105" s="282" t="s">
        <v>1627</v>
      </c>
      <c r="AC105" s="293">
        <v>0</v>
      </c>
      <c r="AD105" s="293">
        <v>0</v>
      </c>
      <c r="AE105" s="293">
        <v>0</v>
      </c>
      <c r="AF105" s="293">
        <v>0</v>
      </c>
      <c r="AG105" s="293">
        <v>0</v>
      </c>
      <c r="AH105" s="293">
        <v>0</v>
      </c>
      <c r="AI105" s="293">
        <v>1</v>
      </c>
      <c r="AJ105" s="293">
        <v>0</v>
      </c>
      <c r="AK105" s="293">
        <v>0</v>
      </c>
      <c r="AL105" s="293">
        <v>0</v>
      </c>
      <c r="AM105" s="294">
        <v>1</v>
      </c>
      <c r="AN105" s="294">
        <v>0</v>
      </c>
      <c r="AO105" s="294">
        <v>0</v>
      </c>
      <c r="AP105" s="282" t="s">
        <v>1627</v>
      </c>
      <c r="AQ105" s="282" t="s">
        <v>1627</v>
      </c>
    </row>
    <row r="106" spans="1:43" ht="41.25" customHeight="1">
      <c r="A106" s="277">
        <v>2023</v>
      </c>
      <c r="B106" s="288" t="s">
        <v>72</v>
      </c>
      <c r="C106" s="291">
        <v>46.938775510204081</v>
      </c>
      <c r="D106" s="292">
        <f t="shared" si="4"/>
        <v>0.31428571428571428</v>
      </c>
      <c r="E106" s="293">
        <v>1</v>
      </c>
      <c r="F106" s="293">
        <v>0</v>
      </c>
      <c r="G106" s="293">
        <v>1</v>
      </c>
      <c r="H106" s="293">
        <v>1</v>
      </c>
      <c r="I106" s="293">
        <v>1</v>
      </c>
      <c r="J106" s="293">
        <v>0</v>
      </c>
      <c r="K106" s="293">
        <v>0</v>
      </c>
      <c r="L106" s="293">
        <v>0</v>
      </c>
      <c r="M106" s="293">
        <v>1</v>
      </c>
      <c r="N106" s="293">
        <v>0</v>
      </c>
      <c r="O106" s="293">
        <v>0</v>
      </c>
      <c r="P106" s="293">
        <v>0</v>
      </c>
      <c r="Q106" s="293">
        <v>0</v>
      </c>
      <c r="R106" s="293">
        <v>0</v>
      </c>
      <c r="S106" s="293">
        <v>0</v>
      </c>
      <c r="T106" s="293">
        <v>0</v>
      </c>
      <c r="U106" s="293">
        <v>0</v>
      </c>
      <c r="V106" s="293">
        <v>0</v>
      </c>
      <c r="W106" s="293">
        <v>0</v>
      </c>
      <c r="X106" s="293">
        <v>0</v>
      </c>
      <c r="Y106" s="293">
        <v>0</v>
      </c>
      <c r="Z106" s="293">
        <v>1</v>
      </c>
      <c r="AA106" s="282" t="s">
        <v>1627</v>
      </c>
      <c r="AB106" s="282" t="s">
        <v>1627</v>
      </c>
      <c r="AC106" s="293">
        <v>0</v>
      </c>
      <c r="AD106" s="293">
        <v>0</v>
      </c>
      <c r="AE106" s="293">
        <v>0</v>
      </c>
      <c r="AF106" s="293">
        <v>0</v>
      </c>
      <c r="AG106" s="293">
        <v>0</v>
      </c>
      <c r="AH106" s="293">
        <v>0</v>
      </c>
      <c r="AI106" s="293">
        <v>1</v>
      </c>
      <c r="AJ106" s="293">
        <v>1</v>
      </c>
      <c r="AK106" s="293">
        <v>1</v>
      </c>
      <c r="AL106" s="293">
        <v>1</v>
      </c>
      <c r="AM106" s="294">
        <v>1</v>
      </c>
      <c r="AN106" s="294">
        <v>0</v>
      </c>
      <c r="AO106" s="294">
        <v>0</v>
      </c>
      <c r="AP106" s="282" t="s">
        <v>1627</v>
      </c>
      <c r="AQ106" s="282" t="s">
        <v>1627</v>
      </c>
    </row>
    <row r="107" spans="1:43" ht="41.25" customHeight="1">
      <c r="A107" s="277">
        <v>2023</v>
      </c>
      <c r="B107" s="290" t="s">
        <v>73</v>
      </c>
      <c r="C107" s="291">
        <v>60.714285714285708</v>
      </c>
      <c r="D107" s="292">
        <f t="shared" si="4"/>
        <v>0.7142857142857143</v>
      </c>
      <c r="E107" s="293">
        <v>0</v>
      </c>
      <c r="F107" s="293">
        <v>1</v>
      </c>
      <c r="G107" s="293">
        <v>1</v>
      </c>
      <c r="H107" s="293">
        <v>1</v>
      </c>
      <c r="I107" s="293">
        <v>1</v>
      </c>
      <c r="J107" s="293">
        <v>1</v>
      </c>
      <c r="K107" s="293">
        <v>1</v>
      </c>
      <c r="L107" s="293">
        <v>1</v>
      </c>
      <c r="M107" s="293">
        <v>1</v>
      </c>
      <c r="N107" s="293">
        <v>1</v>
      </c>
      <c r="O107" s="293">
        <v>1</v>
      </c>
      <c r="P107" s="293">
        <v>1</v>
      </c>
      <c r="Q107" s="293">
        <v>1</v>
      </c>
      <c r="R107" s="293">
        <v>1</v>
      </c>
      <c r="S107" s="293">
        <v>1</v>
      </c>
      <c r="T107" s="293">
        <v>1</v>
      </c>
      <c r="U107" s="293">
        <v>1</v>
      </c>
      <c r="V107" s="293">
        <v>1</v>
      </c>
      <c r="W107" s="293">
        <v>1</v>
      </c>
      <c r="X107" s="293">
        <v>1</v>
      </c>
      <c r="Y107" s="293">
        <v>1</v>
      </c>
      <c r="Z107" s="293">
        <v>1</v>
      </c>
      <c r="AA107" s="282" t="s">
        <v>1627</v>
      </c>
      <c r="AB107" s="282" t="s">
        <v>1627</v>
      </c>
      <c r="AC107" s="293">
        <v>0</v>
      </c>
      <c r="AD107" s="293">
        <v>0</v>
      </c>
      <c r="AE107" s="293">
        <v>0</v>
      </c>
      <c r="AF107" s="293">
        <v>0</v>
      </c>
      <c r="AG107" s="293">
        <v>0</v>
      </c>
      <c r="AH107" s="293">
        <v>0</v>
      </c>
      <c r="AI107" s="293">
        <v>1</v>
      </c>
      <c r="AJ107" s="293">
        <v>1</v>
      </c>
      <c r="AK107" s="293">
        <v>0</v>
      </c>
      <c r="AL107" s="293">
        <v>1</v>
      </c>
      <c r="AM107" s="294">
        <v>1</v>
      </c>
      <c r="AN107" s="294">
        <v>0</v>
      </c>
      <c r="AO107" s="294">
        <v>0</v>
      </c>
      <c r="AP107" s="282" t="s">
        <v>1627</v>
      </c>
      <c r="AQ107" s="282" t="s">
        <v>1627</v>
      </c>
    </row>
    <row r="108" spans="1:43" ht="41.25" customHeight="1">
      <c r="A108" s="277">
        <v>2023</v>
      </c>
      <c r="B108" s="288" t="s">
        <v>74</v>
      </c>
      <c r="C108" s="291">
        <v>25.680272108843539</v>
      </c>
      <c r="D108" s="292">
        <f t="shared" si="4"/>
        <v>0.25714285714285712</v>
      </c>
      <c r="E108" s="293">
        <v>1</v>
      </c>
      <c r="F108" s="293">
        <v>0</v>
      </c>
      <c r="G108" s="293">
        <v>1</v>
      </c>
      <c r="H108" s="293">
        <v>1</v>
      </c>
      <c r="I108" s="293">
        <v>0</v>
      </c>
      <c r="J108" s="293">
        <v>1</v>
      </c>
      <c r="K108" s="293">
        <v>0</v>
      </c>
      <c r="L108" s="293">
        <v>0</v>
      </c>
      <c r="M108" s="293">
        <v>0</v>
      </c>
      <c r="N108" s="293">
        <v>0</v>
      </c>
      <c r="O108" s="293">
        <v>0</v>
      </c>
      <c r="P108" s="293">
        <v>0</v>
      </c>
      <c r="Q108" s="293">
        <v>0</v>
      </c>
      <c r="R108" s="293">
        <v>0</v>
      </c>
      <c r="S108" s="293">
        <v>0</v>
      </c>
      <c r="T108" s="293">
        <v>1</v>
      </c>
      <c r="U108" s="293">
        <v>0</v>
      </c>
      <c r="V108" s="293">
        <v>0</v>
      </c>
      <c r="W108" s="293">
        <v>0</v>
      </c>
      <c r="X108" s="293">
        <v>0</v>
      </c>
      <c r="Y108" s="293">
        <v>0</v>
      </c>
      <c r="Z108" s="293">
        <v>0</v>
      </c>
      <c r="AA108" s="282" t="s">
        <v>1627</v>
      </c>
      <c r="AB108" s="282" t="s">
        <v>1627</v>
      </c>
      <c r="AC108" s="293">
        <v>1</v>
      </c>
      <c r="AD108" s="293">
        <v>0</v>
      </c>
      <c r="AE108" s="293">
        <v>1</v>
      </c>
      <c r="AF108" s="293">
        <v>0</v>
      </c>
      <c r="AG108" s="293">
        <v>0</v>
      </c>
      <c r="AH108" s="293">
        <v>0</v>
      </c>
      <c r="AI108" s="293">
        <v>1</v>
      </c>
      <c r="AJ108" s="293">
        <v>0</v>
      </c>
      <c r="AK108" s="293">
        <v>0</v>
      </c>
      <c r="AL108" s="293">
        <v>0</v>
      </c>
      <c r="AM108" s="294">
        <v>0</v>
      </c>
      <c r="AN108" s="294">
        <v>1</v>
      </c>
      <c r="AO108" s="294">
        <v>0</v>
      </c>
      <c r="AP108" s="282" t="s">
        <v>1627</v>
      </c>
      <c r="AQ108" s="282" t="s">
        <v>1627</v>
      </c>
    </row>
    <row r="109" spans="1:43" ht="41.25" customHeight="1">
      <c r="A109" s="277">
        <v>2023</v>
      </c>
      <c r="B109" s="288" t="s">
        <v>75</v>
      </c>
      <c r="C109" s="291">
        <v>34.523809523809526</v>
      </c>
      <c r="D109" s="292">
        <f t="shared" si="4"/>
        <v>0.34285714285714286</v>
      </c>
      <c r="E109" s="293">
        <v>1</v>
      </c>
      <c r="F109" s="293">
        <v>0</v>
      </c>
      <c r="G109" s="293">
        <v>0</v>
      </c>
      <c r="H109" s="293">
        <v>0</v>
      </c>
      <c r="I109" s="293">
        <v>0</v>
      </c>
      <c r="J109" s="293">
        <v>0</v>
      </c>
      <c r="K109" s="293">
        <v>0</v>
      </c>
      <c r="L109" s="293">
        <v>0</v>
      </c>
      <c r="M109" s="293">
        <v>0</v>
      </c>
      <c r="N109" s="293">
        <v>1</v>
      </c>
      <c r="O109" s="293">
        <v>1</v>
      </c>
      <c r="P109" s="293">
        <v>1</v>
      </c>
      <c r="Q109" s="293">
        <v>1</v>
      </c>
      <c r="R109" s="293">
        <v>1</v>
      </c>
      <c r="S109" s="293">
        <v>0</v>
      </c>
      <c r="T109" s="293">
        <v>1</v>
      </c>
      <c r="U109" s="293">
        <v>1</v>
      </c>
      <c r="V109" s="293">
        <v>0</v>
      </c>
      <c r="W109" s="293">
        <v>1</v>
      </c>
      <c r="X109" s="293">
        <v>0</v>
      </c>
      <c r="Y109" s="293">
        <v>0</v>
      </c>
      <c r="Z109" s="293">
        <v>0</v>
      </c>
      <c r="AA109" s="282" t="s">
        <v>1627</v>
      </c>
      <c r="AB109" s="282" t="s">
        <v>1627</v>
      </c>
      <c r="AC109" s="293">
        <v>0</v>
      </c>
      <c r="AD109" s="293">
        <v>0</v>
      </c>
      <c r="AE109" s="293">
        <v>0</v>
      </c>
      <c r="AF109" s="293">
        <v>0</v>
      </c>
      <c r="AG109" s="293">
        <v>0</v>
      </c>
      <c r="AH109" s="293">
        <v>0</v>
      </c>
      <c r="AI109" s="293">
        <v>1</v>
      </c>
      <c r="AJ109" s="293">
        <v>0</v>
      </c>
      <c r="AK109" s="293">
        <v>1</v>
      </c>
      <c r="AL109" s="293">
        <v>0</v>
      </c>
      <c r="AM109" s="294">
        <v>1</v>
      </c>
      <c r="AN109" s="294">
        <v>0</v>
      </c>
      <c r="AO109" s="294">
        <v>0</v>
      </c>
      <c r="AP109" s="282" t="s">
        <v>1627</v>
      </c>
      <c r="AQ109" s="282" t="s">
        <v>1627</v>
      </c>
    </row>
    <row r="110" spans="1:43" ht="41.25" customHeight="1">
      <c r="A110" s="277">
        <v>2023</v>
      </c>
      <c r="B110" s="288" t="s">
        <v>76</v>
      </c>
      <c r="C110" s="291">
        <v>41.326530612244902</v>
      </c>
      <c r="D110" s="292">
        <f t="shared" si="4"/>
        <v>0.34285714285714286</v>
      </c>
      <c r="E110" s="293">
        <v>1</v>
      </c>
      <c r="F110" s="293">
        <v>0</v>
      </c>
      <c r="G110" s="293">
        <v>1</v>
      </c>
      <c r="H110" s="293">
        <v>0</v>
      </c>
      <c r="I110" s="293">
        <v>0</v>
      </c>
      <c r="J110" s="293">
        <v>0</v>
      </c>
      <c r="K110" s="293">
        <v>0</v>
      </c>
      <c r="L110" s="293">
        <v>0</v>
      </c>
      <c r="M110" s="293">
        <v>1</v>
      </c>
      <c r="N110" s="293">
        <v>0</v>
      </c>
      <c r="O110" s="293">
        <v>0</v>
      </c>
      <c r="P110" s="293">
        <v>0</v>
      </c>
      <c r="Q110" s="293">
        <v>0</v>
      </c>
      <c r="R110" s="293">
        <v>0</v>
      </c>
      <c r="S110" s="293">
        <v>0</v>
      </c>
      <c r="T110" s="293">
        <v>0</v>
      </c>
      <c r="U110" s="293">
        <v>0</v>
      </c>
      <c r="V110" s="293">
        <v>0</v>
      </c>
      <c r="W110" s="293">
        <v>0</v>
      </c>
      <c r="X110" s="293">
        <v>0</v>
      </c>
      <c r="Y110" s="293">
        <v>0</v>
      </c>
      <c r="Z110" s="293">
        <v>1</v>
      </c>
      <c r="AA110" s="282" t="s">
        <v>1627</v>
      </c>
      <c r="AB110" s="282" t="s">
        <v>1627</v>
      </c>
      <c r="AC110" s="293">
        <v>1</v>
      </c>
      <c r="AD110" s="293">
        <v>1</v>
      </c>
      <c r="AE110" s="293">
        <v>1</v>
      </c>
      <c r="AF110" s="293">
        <v>1</v>
      </c>
      <c r="AG110" s="293">
        <v>0</v>
      </c>
      <c r="AH110" s="293">
        <v>0</v>
      </c>
      <c r="AI110" s="293">
        <v>0</v>
      </c>
      <c r="AJ110" s="293">
        <v>1</v>
      </c>
      <c r="AK110" s="293">
        <v>1</v>
      </c>
      <c r="AL110" s="293">
        <v>1</v>
      </c>
      <c r="AM110" s="294">
        <v>0</v>
      </c>
      <c r="AN110" s="294">
        <v>1</v>
      </c>
      <c r="AO110" s="294">
        <v>0</v>
      </c>
      <c r="AP110" s="282" t="s">
        <v>1627</v>
      </c>
      <c r="AQ110" s="282" t="s">
        <v>1627</v>
      </c>
    </row>
    <row r="111" spans="1:43" ht="41.25" customHeight="1">
      <c r="A111" s="277">
        <v>2023</v>
      </c>
      <c r="B111" s="288" t="s">
        <v>77</v>
      </c>
      <c r="C111" s="291">
        <v>50.170068027210881</v>
      </c>
      <c r="D111" s="292">
        <f t="shared" si="4"/>
        <v>0.45714285714285713</v>
      </c>
      <c r="E111" s="293">
        <v>1</v>
      </c>
      <c r="F111" s="293">
        <v>0</v>
      </c>
      <c r="G111" s="293">
        <v>1</v>
      </c>
      <c r="H111" s="293">
        <v>1</v>
      </c>
      <c r="I111" s="293">
        <v>1</v>
      </c>
      <c r="J111" s="293">
        <v>1</v>
      </c>
      <c r="K111" s="293">
        <v>0</v>
      </c>
      <c r="L111" s="293">
        <v>1</v>
      </c>
      <c r="M111" s="293">
        <v>1</v>
      </c>
      <c r="N111" s="293">
        <v>0</v>
      </c>
      <c r="O111" s="293">
        <v>0</v>
      </c>
      <c r="P111" s="293">
        <v>0</v>
      </c>
      <c r="Q111" s="293">
        <v>0</v>
      </c>
      <c r="R111" s="293">
        <v>0</v>
      </c>
      <c r="S111" s="293">
        <v>0</v>
      </c>
      <c r="T111" s="293">
        <v>0</v>
      </c>
      <c r="U111" s="293">
        <v>0</v>
      </c>
      <c r="V111" s="293">
        <v>0</v>
      </c>
      <c r="W111" s="293">
        <v>0</v>
      </c>
      <c r="X111" s="293">
        <v>0</v>
      </c>
      <c r="Y111" s="293">
        <v>0</v>
      </c>
      <c r="Z111" s="293">
        <v>1</v>
      </c>
      <c r="AA111" s="282" t="s">
        <v>1627</v>
      </c>
      <c r="AB111" s="282" t="s">
        <v>1627</v>
      </c>
      <c r="AC111" s="293">
        <v>1</v>
      </c>
      <c r="AD111" s="293">
        <v>0</v>
      </c>
      <c r="AE111" s="293">
        <v>1</v>
      </c>
      <c r="AF111" s="293">
        <v>1</v>
      </c>
      <c r="AG111" s="293">
        <v>0</v>
      </c>
      <c r="AH111" s="293">
        <v>0</v>
      </c>
      <c r="AI111" s="293">
        <v>1</v>
      </c>
      <c r="AJ111" s="293">
        <v>1</v>
      </c>
      <c r="AK111" s="293">
        <v>1</v>
      </c>
      <c r="AL111" s="293">
        <v>0</v>
      </c>
      <c r="AM111" s="294">
        <v>1</v>
      </c>
      <c r="AN111" s="294">
        <v>1</v>
      </c>
      <c r="AO111" s="294">
        <v>0</v>
      </c>
      <c r="AP111" s="282" t="s">
        <v>1627</v>
      </c>
      <c r="AQ111" s="282" t="s">
        <v>1627</v>
      </c>
    </row>
    <row r="112" spans="1:43" ht="41.25" customHeight="1">
      <c r="A112" s="277">
        <v>2023</v>
      </c>
      <c r="B112" s="288" t="s">
        <v>78</v>
      </c>
      <c r="C112" s="291">
        <v>59.863945578231295</v>
      </c>
      <c r="D112" s="292">
        <f t="shared" si="4"/>
        <v>0.5714285714285714</v>
      </c>
      <c r="E112" s="293">
        <v>1</v>
      </c>
      <c r="F112" s="293">
        <v>0</v>
      </c>
      <c r="G112" s="293">
        <v>1</v>
      </c>
      <c r="H112" s="293">
        <v>1</v>
      </c>
      <c r="I112" s="293">
        <v>1</v>
      </c>
      <c r="J112" s="293">
        <v>1</v>
      </c>
      <c r="K112" s="293">
        <v>0</v>
      </c>
      <c r="L112" s="293">
        <v>0</v>
      </c>
      <c r="M112" s="293">
        <v>1</v>
      </c>
      <c r="N112" s="293">
        <v>1</v>
      </c>
      <c r="O112" s="293">
        <v>0</v>
      </c>
      <c r="P112" s="293">
        <v>0</v>
      </c>
      <c r="Q112" s="293">
        <v>1</v>
      </c>
      <c r="R112" s="293">
        <v>0</v>
      </c>
      <c r="S112" s="293">
        <v>0</v>
      </c>
      <c r="T112" s="293">
        <v>1</v>
      </c>
      <c r="U112" s="293">
        <v>0</v>
      </c>
      <c r="V112" s="293">
        <v>0</v>
      </c>
      <c r="W112" s="293">
        <v>1</v>
      </c>
      <c r="X112" s="293">
        <v>0</v>
      </c>
      <c r="Y112" s="293">
        <v>0</v>
      </c>
      <c r="Z112" s="293">
        <v>1</v>
      </c>
      <c r="AA112" s="282" t="s">
        <v>1627</v>
      </c>
      <c r="AB112" s="282" t="s">
        <v>1627</v>
      </c>
      <c r="AC112" s="293">
        <v>1</v>
      </c>
      <c r="AD112" s="293">
        <v>1</v>
      </c>
      <c r="AE112" s="293">
        <v>1</v>
      </c>
      <c r="AF112" s="293">
        <v>1</v>
      </c>
      <c r="AG112" s="293">
        <v>0</v>
      </c>
      <c r="AH112" s="293">
        <v>0</v>
      </c>
      <c r="AI112" s="293">
        <v>1</v>
      </c>
      <c r="AJ112" s="293">
        <v>0</v>
      </c>
      <c r="AK112" s="293">
        <v>0</v>
      </c>
      <c r="AL112" s="293">
        <v>1</v>
      </c>
      <c r="AM112" s="294">
        <v>1</v>
      </c>
      <c r="AN112" s="294">
        <v>1</v>
      </c>
      <c r="AO112" s="294">
        <v>1</v>
      </c>
      <c r="AP112" s="282" t="s">
        <v>1627</v>
      </c>
      <c r="AQ112" s="282" t="s">
        <v>1627</v>
      </c>
    </row>
    <row r="113" spans="1:43" ht="41.25" customHeight="1">
      <c r="A113" s="277">
        <v>2023</v>
      </c>
      <c r="B113" s="290" t="s">
        <v>79</v>
      </c>
      <c r="C113" s="291">
        <v>42.006802721088441</v>
      </c>
      <c r="D113" s="292">
        <f t="shared" si="4"/>
        <v>0.42857142857142855</v>
      </c>
      <c r="E113" s="293">
        <v>1</v>
      </c>
      <c r="F113" s="293">
        <v>0</v>
      </c>
      <c r="G113" s="293">
        <v>1</v>
      </c>
      <c r="H113" s="293">
        <v>1</v>
      </c>
      <c r="I113" s="293">
        <v>1</v>
      </c>
      <c r="J113" s="293">
        <v>1</v>
      </c>
      <c r="K113" s="293">
        <v>0</v>
      </c>
      <c r="L113" s="293">
        <v>0</v>
      </c>
      <c r="M113" s="293">
        <v>1</v>
      </c>
      <c r="N113" s="293">
        <v>1</v>
      </c>
      <c r="O113" s="293">
        <v>1</v>
      </c>
      <c r="P113" s="293">
        <v>1</v>
      </c>
      <c r="Q113" s="293">
        <v>1</v>
      </c>
      <c r="R113" s="293">
        <v>0</v>
      </c>
      <c r="S113" s="293">
        <v>0</v>
      </c>
      <c r="T113" s="293">
        <v>0</v>
      </c>
      <c r="U113" s="293">
        <v>0</v>
      </c>
      <c r="V113" s="293">
        <v>0</v>
      </c>
      <c r="W113" s="293">
        <v>0</v>
      </c>
      <c r="X113" s="293">
        <v>0</v>
      </c>
      <c r="Y113" s="293">
        <v>0</v>
      </c>
      <c r="Z113" s="293">
        <v>0</v>
      </c>
      <c r="AA113" s="282" t="s">
        <v>1627</v>
      </c>
      <c r="AB113" s="282" t="s">
        <v>1627</v>
      </c>
      <c r="AC113" s="293">
        <v>0</v>
      </c>
      <c r="AD113" s="293">
        <v>0</v>
      </c>
      <c r="AE113" s="293">
        <v>0</v>
      </c>
      <c r="AF113" s="293">
        <v>0</v>
      </c>
      <c r="AG113" s="293">
        <v>0</v>
      </c>
      <c r="AH113" s="293">
        <v>0</v>
      </c>
      <c r="AI113" s="293">
        <v>1</v>
      </c>
      <c r="AJ113" s="293">
        <v>1</v>
      </c>
      <c r="AK113" s="293">
        <v>1</v>
      </c>
      <c r="AL113" s="293">
        <v>0</v>
      </c>
      <c r="AM113" s="294">
        <v>1</v>
      </c>
      <c r="AN113" s="294">
        <v>1</v>
      </c>
      <c r="AO113" s="294">
        <v>0</v>
      </c>
      <c r="AP113" s="282" t="s">
        <v>1627</v>
      </c>
      <c r="AQ113" s="282" t="s">
        <v>1627</v>
      </c>
    </row>
    <row r="114" spans="1:43" ht="41.25" customHeight="1">
      <c r="A114" s="277">
        <v>2023</v>
      </c>
      <c r="B114" s="288" t="s">
        <v>80</v>
      </c>
      <c r="C114" s="291">
        <v>47.95918367346939</v>
      </c>
      <c r="D114" s="292">
        <f t="shared" si="4"/>
        <v>0.45714285714285713</v>
      </c>
      <c r="E114" s="293">
        <v>1</v>
      </c>
      <c r="F114" s="293">
        <v>0</v>
      </c>
      <c r="G114" s="293">
        <v>1</v>
      </c>
      <c r="H114" s="293">
        <v>1</v>
      </c>
      <c r="I114" s="293">
        <v>1</v>
      </c>
      <c r="J114" s="293">
        <v>1</v>
      </c>
      <c r="K114" s="293">
        <v>0</v>
      </c>
      <c r="L114" s="293">
        <v>0</v>
      </c>
      <c r="M114" s="293">
        <v>1</v>
      </c>
      <c r="N114" s="293">
        <v>0</v>
      </c>
      <c r="O114" s="293">
        <v>0</v>
      </c>
      <c r="P114" s="293">
        <v>0</v>
      </c>
      <c r="Q114" s="293">
        <v>0</v>
      </c>
      <c r="R114" s="293">
        <v>0</v>
      </c>
      <c r="S114" s="293">
        <v>0</v>
      </c>
      <c r="T114" s="293">
        <v>0</v>
      </c>
      <c r="U114" s="293">
        <v>0</v>
      </c>
      <c r="V114" s="293">
        <v>0</v>
      </c>
      <c r="W114" s="293">
        <v>0</v>
      </c>
      <c r="X114" s="293">
        <v>0</v>
      </c>
      <c r="Y114" s="293">
        <v>0</v>
      </c>
      <c r="Z114" s="293">
        <v>0</v>
      </c>
      <c r="AA114" s="282" t="s">
        <v>1627</v>
      </c>
      <c r="AB114" s="282" t="s">
        <v>1627</v>
      </c>
      <c r="AC114" s="293">
        <v>1</v>
      </c>
      <c r="AD114" s="293">
        <v>1</v>
      </c>
      <c r="AE114" s="293">
        <v>1</v>
      </c>
      <c r="AF114" s="293">
        <v>1</v>
      </c>
      <c r="AG114" s="293">
        <v>0</v>
      </c>
      <c r="AH114" s="293">
        <v>0</v>
      </c>
      <c r="AI114" s="293">
        <v>1</v>
      </c>
      <c r="AJ114" s="293">
        <v>1</v>
      </c>
      <c r="AK114" s="293">
        <v>1</v>
      </c>
      <c r="AL114" s="293">
        <v>0</v>
      </c>
      <c r="AM114" s="294">
        <v>1</v>
      </c>
      <c r="AN114" s="294">
        <v>1</v>
      </c>
      <c r="AO114" s="294">
        <v>1</v>
      </c>
      <c r="AP114" s="282" t="s">
        <v>1627</v>
      </c>
      <c r="AQ114" s="282" t="s">
        <v>1627</v>
      </c>
    </row>
    <row r="115" spans="1:43" ht="41.25" customHeight="1">
      <c r="A115" s="277">
        <v>2023</v>
      </c>
      <c r="B115" s="288" t="s">
        <v>81</v>
      </c>
      <c r="C115" s="291">
        <v>46.598639455782312</v>
      </c>
      <c r="D115" s="292">
        <f t="shared" si="4"/>
        <v>0.42857142857142855</v>
      </c>
      <c r="E115" s="293">
        <v>1</v>
      </c>
      <c r="F115" s="293">
        <v>0</v>
      </c>
      <c r="G115" s="293">
        <v>1</v>
      </c>
      <c r="H115" s="293">
        <v>1</v>
      </c>
      <c r="I115" s="293">
        <v>1</v>
      </c>
      <c r="J115" s="293">
        <v>1</v>
      </c>
      <c r="K115" s="293">
        <v>1</v>
      </c>
      <c r="L115" s="293">
        <v>1</v>
      </c>
      <c r="M115" s="293">
        <v>0</v>
      </c>
      <c r="N115" s="293">
        <v>1</v>
      </c>
      <c r="O115" s="293">
        <v>1</v>
      </c>
      <c r="P115" s="293">
        <v>1</v>
      </c>
      <c r="Q115" s="293">
        <v>1</v>
      </c>
      <c r="R115" s="293">
        <v>0</v>
      </c>
      <c r="S115" s="293">
        <v>0</v>
      </c>
      <c r="T115" s="293">
        <v>0</v>
      </c>
      <c r="U115" s="293">
        <v>0</v>
      </c>
      <c r="V115" s="293">
        <v>0</v>
      </c>
      <c r="W115" s="293">
        <v>0</v>
      </c>
      <c r="X115" s="293">
        <v>0</v>
      </c>
      <c r="Y115" s="293">
        <v>0</v>
      </c>
      <c r="Z115" s="293">
        <v>1</v>
      </c>
      <c r="AA115" s="282" t="s">
        <v>1627</v>
      </c>
      <c r="AB115" s="282" t="s">
        <v>1627</v>
      </c>
      <c r="AC115" s="293">
        <v>0</v>
      </c>
      <c r="AD115" s="293">
        <v>0</v>
      </c>
      <c r="AE115" s="293">
        <v>0</v>
      </c>
      <c r="AF115" s="293">
        <v>0</v>
      </c>
      <c r="AG115" s="293">
        <v>0</v>
      </c>
      <c r="AH115" s="293">
        <v>0</v>
      </c>
      <c r="AI115" s="293">
        <v>1</v>
      </c>
      <c r="AJ115" s="293">
        <v>0</v>
      </c>
      <c r="AK115" s="293">
        <v>0</v>
      </c>
      <c r="AL115" s="293">
        <v>1</v>
      </c>
      <c r="AM115" s="294">
        <v>1</v>
      </c>
      <c r="AN115" s="294">
        <v>0</v>
      </c>
      <c r="AO115" s="294">
        <v>0</v>
      </c>
      <c r="AP115" s="282" t="s">
        <v>1627</v>
      </c>
      <c r="AQ115" s="282" t="s">
        <v>1627</v>
      </c>
    </row>
    <row r="116" spans="1:43" ht="41.25" customHeight="1">
      <c r="A116" s="277">
        <v>2023</v>
      </c>
      <c r="B116" s="288" t="s">
        <v>82</v>
      </c>
      <c r="C116" s="291">
        <v>84.693877551020407</v>
      </c>
      <c r="D116" s="292">
        <f t="shared" si="4"/>
        <v>0.91428571428571426</v>
      </c>
      <c r="E116" s="293">
        <v>1</v>
      </c>
      <c r="F116" s="293">
        <v>1</v>
      </c>
      <c r="G116" s="293">
        <v>1</v>
      </c>
      <c r="H116" s="293">
        <v>1</v>
      </c>
      <c r="I116" s="293">
        <v>1</v>
      </c>
      <c r="J116" s="293">
        <v>1</v>
      </c>
      <c r="K116" s="293">
        <v>1</v>
      </c>
      <c r="L116" s="293">
        <v>1</v>
      </c>
      <c r="M116" s="293">
        <v>0</v>
      </c>
      <c r="N116" s="293">
        <v>1</v>
      </c>
      <c r="O116" s="293">
        <v>1</v>
      </c>
      <c r="P116" s="293">
        <v>1</v>
      </c>
      <c r="Q116" s="293">
        <v>1</v>
      </c>
      <c r="R116" s="293">
        <v>1</v>
      </c>
      <c r="S116" s="293">
        <v>1</v>
      </c>
      <c r="T116" s="293">
        <v>1</v>
      </c>
      <c r="U116" s="293">
        <v>1</v>
      </c>
      <c r="V116" s="293">
        <v>1</v>
      </c>
      <c r="W116" s="293">
        <v>1</v>
      </c>
      <c r="X116" s="293">
        <v>1</v>
      </c>
      <c r="Y116" s="293">
        <v>1</v>
      </c>
      <c r="Z116" s="293">
        <v>1</v>
      </c>
      <c r="AA116" s="282" t="s">
        <v>1627</v>
      </c>
      <c r="AB116" s="282" t="s">
        <v>1627</v>
      </c>
      <c r="AC116" s="293">
        <v>1</v>
      </c>
      <c r="AD116" s="293">
        <v>1</v>
      </c>
      <c r="AE116" s="293">
        <v>1</v>
      </c>
      <c r="AF116" s="293">
        <v>1</v>
      </c>
      <c r="AG116" s="293">
        <v>0</v>
      </c>
      <c r="AH116" s="293">
        <v>0</v>
      </c>
      <c r="AI116" s="293">
        <v>1</v>
      </c>
      <c r="AJ116" s="293">
        <v>1</v>
      </c>
      <c r="AK116" s="293">
        <v>1</v>
      </c>
      <c r="AL116" s="293">
        <v>1</v>
      </c>
      <c r="AM116" s="294">
        <v>1</v>
      </c>
      <c r="AN116" s="294">
        <v>1</v>
      </c>
      <c r="AO116" s="294">
        <v>1</v>
      </c>
      <c r="AP116" s="282" t="s">
        <v>1627</v>
      </c>
      <c r="AQ116" s="282" t="s">
        <v>1627</v>
      </c>
    </row>
    <row r="117" spans="1:43" ht="41.25" customHeight="1">
      <c r="A117" s="277">
        <v>2023</v>
      </c>
      <c r="B117" s="288" t="s">
        <v>83</v>
      </c>
      <c r="C117" s="291">
        <v>35.204081632653065</v>
      </c>
      <c r="D117" s="292">
        <f t="shared" si="4"/>
        <v>0.22857142857142856</v>
      </c>
      <c r="E117" s="293">
        <v>1</v>
      </c>
      <c r="F117" s="293">
        <v>0</v>
      </c>
      <c r="G117" s="293">
        <v>1</v>
      </c>
      <c r="H117" s="293">
        <v>1</v>
      </c>
      <c r="I117" s="293">
        <v>0</v>
      </c>
      <c r="J117" s="293">
        <v>0</v>
      </c>
      <c r="K117" s="293">
        <v>0</v>
      </c>
      <c r="L117" s="293">
        <v>0</v>
      </c>
      <c r="M117" s="293">
        <v>1</v>
      </c>
      <c r="N117" s="293">
        <v>0</v>
      </c>
      <c r="O117" s="293">
        <v>0</v>
      </c>
      <c r="P117" s="293">
        <v>0</v>
      </c>
      <c r="Q117" s="293">
        <v>0</v>
      </c>
      <c r="R117" s="293">
        <v>0</v>
      </c>
      <c r="S117" s="293">
        <v>0</v>
      </c>
      <c r="T117" s="293">
        <v>0</v>
      </c>
      <c r="U117" s="293">
        <v>0</v>
      </c>
      <c r="V117" s="293">
        <v>0</v>
      </c>
      <c r="W117" s="293">
        <v>0</v>
      </c>
      <c r="X117" s="293">
        <v>0</v>
      </c>
      <c r="Y117" s="293">
        <v>0</v>
      </c>
      <c r="Z117" s="293">
        <v>1</v>
      </c>
      <c r="AA117" s="282" t="s">
        <v>1627</v>
      </c>
      <c r="AB117" s="282" t="s">
        <v>1627</v>
      </c>
      <c r="AC117" s="293">
        <v>0</v>
      </c>
      <c r="AD117" s="293">
        <v>0</v>
      </c>
      <c r="AE117" s="293">
        <v>0</v>
      </c>
      <c r="AF117" s="293">
        <v>0</v>
      </c>
      <c r="AG117" s="293">
        <v>0</v>
      </c>
      <c r="AH117" s="293">
        <v>0</v>
      </c>
      <c r="AI117" s="293">
        <v>0</v>
      </c>
      <c r="AJ117" s="293">
        <v>1</v>
      </c>
      <c r="AK117" s="293">
        <v>0</v>
      </c>
      <c r="AL117" s="293">
        <v>1</v>
      </c>
      <c r="AM117" s="294">
        <v>1</v>
      </c>
      <c r="AN117" s="294">
        <v>0</v>
      </c>
      <c r="AO117" s="294">
        <v>0</v>
      </c>
      <c r="AP117" s="282" t="s">
        <v>1627</v>
      </c>
      <c r="AQ117" s="282" t="s">
        <v>1627</v>
      </c>
    </row>
    <row r="118" spans="1:43" ht="41.25" customHeight="1">
      <c r="A118" s="277">
        <v>2023</v>
      </c>
      <c r="B118" s="288" t="s">
        <v>84</v>
      </c>
      <c r="C118" s="291">
        <v>39.795918367346935</v>
      </c>
      <c r="D118" s="292">
        <f t="shared" si="4"/>
        <v>0.31428571428571428</v>
      </c>
      <c r="E118" s="293">
        <v>1</v>
      </c>
      <c r="F118" s="293">
        <v>0</v>
      </c>
      <c r="G118" s="293">
        <v>1</v>
      </c>
      <c r="H118" s="293">
        <v>1</v>
      </c>
      <c r="I118" s="293">
        <v>0</v>
      </c>
      <c r="J118" s="293">
        <v>1</v>
      </c>
      <c r="K118" s="293">
        <v>0</v>
      </c>
      <c r="L118" s="293">
        <v>1</v>
      </c>
      <c r="M118" s="293">
        <v>0</v>
      </c>
      <c r="N118" s="293">
        <v>0</v>
      </c>
      <c r="O118" s="293">
        <v>0</v>
      </c>
      <c r="P118" s="293">
        <v>0</v>
      </c>
      <c r="Q118" s="293">
        <v>0</v>
      </c>
      <c r="R118" s="293">
        <v>0</v>
      </c>
      <c r="S118" s="293">
        <v>0</v>
      </c>
      <c r="T118" s="293">
        <v>0</v>
      </c>
      <c r="U118" s="293">
        <v>0</v>
      </c>
      <c r="V118" s="293">
        <v>0</v>
      </c>
      <c r="W118" s="293">
        <v>0</v>
      </c>
      <c r="X118" s="293">
        <v>0</v>
      </c>
      <c r="Y118" s="293">
        <v>0</v>
      </c>
      <c r="Z118" s="293">
        <v>0</v>
      </c>
      <c r="AA118" s="282" t="s">
        <v>1627</v>
      </c>
      <c r="AB118" s="282" t="s">
        <v>1627</v>
      </c>
      <c r="AC118" s="293">
        <v>0</v>
      </c>
      <c r="AD118" s="293">
        <v>0</v>
      </c>
      <c r="AE118" s="293">
        <v>0</v>
      </c>
      <c r="AF118" s="293">
        <v>0</v>
      </c>
      <c r="AG118" s="293">
        <v>0</v>
      </c>
      <c r="AH118" s="293">
        <v>0</v>
      </c>
      <c r="AI118" s="293">
        <v>1</v>
      </c>
      <c r="AJ118" s="293">
        <v>1</v>
      </c>
      <c r="AK118" s="293">
        <v>1</v>
      </c>
      <c r="AL118" s="293">
        <v>0</v>
      </c>
      <c r="AM118" s="294">
        <v>1</v>
      </c>
      <c r="AN118" s="294">
        <v>1</v>
      </c>
      <c r="AO118" s="294">
        <v>1</v>
      </c>
      <c r="AP118" s="282" t="s">
        <v>1627</v>
      </c>
      <c r="AQ118" s="282" t="s">
        <v>1627</v>
      </c>
    </row>
    <row r="119" spans="1:43" ht="41.25" customHeight="1">
      <c r="A119" s="277">
        <v>2023</v>
      </c>
      <c r="B119" s="288" t="s">
        <v>85</v>
      </c>
      <c r="C119" s="291">
        <v>49.14965986394558</v>
      </c>
      <c r="D119" s="292">
        <f t="shared" si="4"/>
        <v>0.42857142857142855</v>
      </c>
      <c r="E119" s="293">
        <v>1</v>
      </c>
      <c r="F119" s="293">
        <v>0</v>
      </c>
      <c r="G119" s="293">
        <v>1</v>
      </c>
      <c r="H119" s="293">
        <v>1</v>
      </c>
      <c r="I119" s="293">
        <v>1</v>
      </c>
      <c r="J119" s="293">
        <v>1</v>
      </c>
      <c r="K119" s="293">
        <v>0</v>
      </c>
      <c r="L119" s="293">
        <v>0</v>
      </c>
      <c r="M119" s="293">
        <v>1</v>
      </c>
      <c r="N119" s="293">
        <v>1</v>
      </c>
      <c r="O119" s="293">
        <v>1</v>
      </c>
      <c r="P119" s="293">
        <v>1</v>
      </c>
      <c r="Q119" s="293">
        <v>1</v>
      </c>
      <c r="R119" s="293">
        <v>0</v>
      </c>
      <c r="S119" s="293">
        <v>0</v>
      </c>
      <c r="T119" s="293">
        <v>0</v>
      </c>
      <c r="U119" s="293">
        <v>0</v>
      </c>
      <c r="V119" s="293">
        <v>0</v>
      </c>
      <c r="W119" s="293">
        <v>0</v>
      </c>
      <c r="X119" s="293">
        <v>0</v>
      </c>
      <c r="Y119" s="293">
        <v>0</v>
      </c>
      <c r="Z119" s="293">
        <v>1</v>
      </c>
      <c r="AA119" s="282" t="s">
        <v>1627</v>
      </c>
      <c r="AB119" s="282" t="s">
        <v>1627</v>
      </c>
      <c r="AC119" s="293">
        <v>0</v>
      </c>
      <c r="AD119" s="293">
        <v>0</v>
      </c>
      <c r="AE119" s="293">
        <v>0</v>
      </c>
      <c r="AF119" s="293">
        <v>0</v>
      </c>
      <c r="AG119" s="293">
        <v>0</v>
      </c>
      <c r="AH119" s="293">
        <v>0</v>
      </c>
      <c r="AI119" s="293">
        <v>1</v>
      </c>
      <c r="AJ119" s="293">
        <v>1</v>
      </c>
      <c r="AK119" s="293">
        <v>0</v>
      </c>
      <c r="AL119" s="293">
        <v>1</v>
      </c>
      <c r="AM119" s="294">
        <v>1</v>
      </c>
      <c r="AN119" s="294">
        <v>0</v>
      </c>
      <c r="AO119" s="294">
        <v>0</v>
      </c>
      <c r="AP119" s="282" t="s">
        <v>1627</v>
      </c>
      <c r="AQ119" s="282" t="s">
        <v>1627</v>
      </c>
    </row>
    <row r="120" spans="1:43" ht="41.25" customHeight="1">
      <c r="A120" s="277">
        <v>2023</v>
      </c>
      <c r="B120" s="288" t="s">
        <v>86</v>
      </c>
      <c r="C120" s="291">
        <v>34.863945578231295</v>
      </c>
      <c r="D120" s="292">
        <f t="shared" si="4"/>
        <v>0.2857142857142857</v>
      </c>
      <c r="E120" s="293">
        <v>0</v>
      </c>
      <c r="F120" s="293">
        <v>0</v>
      </c>
      <c r="G120" s="293">
        <v>1</v>
      </c>
      <c r="H120" s="293">
        <v>1</v>
      </c>
      <c r="I120" s="293">
        <v>0</v>
      </c>
      <c r="J120" s="293">
        <v>1</v>
      </c>
      <c r="K120" s="293">
        <v>0</v>
      </c>
      <c r="L120" s="293">
        <v>1</v>
      </c>
      <c r="M120" s="293">
        <v>1</v>
      </c>
      <c r="N120" s="293">
        <v>1</v>
      </c>
      <c r="O120" s="293">
        <v>0</v>
      </c>
      <c r="P120" s="293">
        <v>0</v>
      </c>
      <c r="Q120" s="293">
        <v>0</v>
      </c>
      <c r="R120" s="293">
        <v>0</v>
      </c>
      <c r="S120" s="293">
        <v>0</v>
      </c>
      <c r="T120" s="293">
        <v>0</v>
      </c>
      <c r="U120" s="293">
        <v>0</v>
      </c>
      <c r="V120" s="293">
        <v>0</v>
      </c>
      <c r="W120" s="293">
        <v>0</v>
      </c>
      <c r="X120" s="293">
        <v>0</v>
      </c>
      <c r="Y120" s="293">
        <v>0</v>
      </c>
      <c r="Z120" s="293">
        <v>1</v>
      </c>
      <c r="AA120" s="282" t="s">
        <v>1627</v>
      </c>
      <c r="AB120" s="282" t="s">
        <v>1627</v>
      </c>
      <c r="AC120" s="293">
        <v>0</v>
      </c>
      <c r="AD120" s="293">
        <v>0</v>
      </c>
      <c r="AE120" s="293">
        <v>0</v>
      </c>
      <c r="AF120" s="293">
        <v>0</v>
      </c>
      <c r="AG120" s="293">
        <v>0</v>
      </c>
      <c r="AH120" s="293">
        <v>0</v>
      </c>
      <c r="AI120" s="293">
        <v>1</v>
      </c>
      <c r="AJ120" s="293">
        <v>0</v>
      </c>
      <c r="AK120" s="293">
        <v>0</v>
      </c>
      <c r="AL120" s="293">
        <v>1</v>
      </c>
      <c r="AM120" s="294">
        <v>1</v>
      </c>
      <c r="AN120" s="294">
        <v>0</v>
      </c>
      <c r="AO120" s="294">
        <v>0</v>
      </c>
      <c r="AP120" s="282" t="s">
        <v>1627</v>
      </c>
      <c r="AQ120" s="282" t="s">
        <v>1627</v>
      </c>
    </row>
    <row r="121" spans="1:43" ht="41.25" customHeight="1">
      <c r="A121" s="277">
        <v>2023</v>
      </c>
      <c r="B121" s="288" t="s">
        <v>87</v>
      </c>
      <c r="C121" s="291">
        <v>41.836734693877553</v>
      </c>
      <c r="D121" s="292">
        <f t="shared" si="4"/>
        <v>0.34285714285714286</v>
      </c>
      <c r="E121" s="293">
        <v>0</v>
      </c>
      <c r="F121" s="293">
        <v>0</v>
      </c>
      <c r="G121" s="293">
        <v>1</v>
      </c>
      <c r="H121" s="293">
        <v>1</v>
      </c>
      <c r="I121" s="293">
        <v>1</v>
      </c>
      <c r="J121" s="293">
        <v>1</v>
      </c>
      <c r="K121" s="293">
        <v>1</v>
      </c>
      <c r="L121" s="293">
        <v>1</v>
      </c>
      <c r="M121" s="293">
        <v>0</v>
      </c>
      <c r="N121" s="293">
        <v>0</v>
      </c>
      <c r="O121" s="293">
        <v>0</v>
      </c>
      <c r="P121" s="293">
        <v>0</v>
      </c>
      <c r="Q121" s="293">
        <v>0</v>
      </c>
      <c r="R121" s="293">
        <v>0</v>
      </c>
      <c r="S121" s="293">
        <v>0</v>
      </c>
      <c r="T121" s="293">
        <v>0</v>
      </c>
      <c r="U121" s="293">
        <v>0</v>
      </c>
      <c r="V121" s="293">
        <v>0</v>
      </c>
      <c r="W121" s="293">
        <v>0</v>
      </c>
      <c r="X121" s="293">
        <v>0</v>
      </c>
      <c r="Y121" s="293">
        <v>0</v>
      </c>
      <c r="Z121" s="293">
        <v>1</v>
      </c>
      <c r="AA121" s="282" t="s">
        <v>1627</v>
      </c>
      <c r="AB121" s="282" t="s">
        <v>1627</v>
      </c>
      <c r="AC121" s="293">
        <v>0</v>
      </c>
      <c r="AD121" s="293">
        <v>0</v>
      </c>
      <c r="AE121" s="293">
        <v>0</v>
      </c>
      <c r="AF121" s="293">
        <v>0</v>
      </c>
      <c r="AG121" s="293">
        <v>0</v>
      </c>
      <c r="AH121" s="293">
        <v>0</v>
      </c>
      <c r="AI121" s="293">
        <v>1</v>
      </c>
      <c r="AJ121" s="293">
        <v>0</v>
      </c>
      <c r="AK121" s="293">
        <v>1</v>
      </c>
      <c r="AL121" s="293">
        <v>1</v>
      </c>
      <c r="AM121" s="294">
        <v>1</v>
      </c>
      <c r="AN121" s="294">
        <v>1</v>
      </c>
      <c r="AO121" s="294">
        <v>0</v>
      </c>
      <c r="AP121" s="282" t="s">
        <v>1627</v>
      </c>
      <c r="AQ121" s="282" t="s">
        <v>1627</v>
      </c>
    </row>
    <row r="122" spans="1:43" ht="41.25" customHeight="1">
      <c r="A122" s="277">
        <v>2023</v>
      </c>
      <c r="B122" s="288" t="s">
        <v>88</v>
      </c>
      <c r="C122" s="291">
        <v>45.408163265306115</v>
      </c>
      <c r="D122" s="292">
        <f t="shared" si="4"/>
        <v>0.5714285714285714</v>
      </c>
      <c r="E122" s="293">
        <v>1</v>
      </c>
      <c r="F122" s="293">
        <v>0</v>
      </c>
      <c r="G122" s="293">
        <v>1</v>
      </c>
      <c r="H122" s="293">
        <v>1</v>
      </c>
      <c r="I122" s="293">
        <v>1</v>
      </c>
      <c r="J122" s="293">
        <v>1</v>
      </c>
      <c r="K122" s="293">
        <v>0</v>
      </c>
      <c r="L122" s="293">
        <v>1</v>
      </c>
      <c r="M122" s="293">
        <v>1</v>
      </c>
      <c r="N122" s="293">
        <v>1</v>
      </c>
      <c r="O122" s="293">
        <v>1</v>
      </c>
      <c r="P122" s="293">
        <v>1</v>
      </c>
      <c r="Q122" s="293">
        <v>1</v>
      </c>
      <c r="R122" s="293">
        <v>1</v>
      </c>
      <c r="S122" s="293">
        <v>0</v>
      </c>
      <c r="T122" s="293">
        <v>1</v>
      </c>
      <c r="U122" s="293">
        <v>1</v>
      </c>
      <c r="V122" s="293">
        <v>0</v>
      </c>
      <c r="W122" s="293">
        <v>0</v>
      </c>
      <c r="X122" s="293">
        <v>0</v>
      </c>
      <c r="Y122" s="293">
        <v>0</v>
      </c>
      <c r="Z122" s="293">
        <v>1</v>
      </c>
      <c r="AA122" s="282" t="s">
        <v>1627</v>
      </c>
      <c r="AB122" s="282" t="s">
        <v>1627</v>
      </c>
      <c r="AC122" s="293">
        <v>1</v>
      </c>
      <c r="AD122" s="293">
        <v>1</v>
      </c>
      <c r="AE122" s="293">
        <v>1</v>
      </c>
      <c r="AF122" s="293">
        <v>0</v>
      </c>
      <c r="AG122" s="293">
        <v>0</v>
      </c>
      <c r="AH122" s="293">
        <v>0</v>
      </c>
      <c r="AI122" s="293">
        <v>1</v>
      </c>
      <c r="AJ122" s="293">
        <v>0</v>
      </c>
      <c r="AK122" s="293">
        <v>0</v>
      </c>
      <c r="AL122" s="293">
        <v>0</v>
      </c>
      <c r="AM122" s="294">
        <v>0</v>
      </c>
      <c r="AN122" s="294">
        <v>1</v>
      </c>
      <c r="AO122" s="294">
        <v>0</v>
      </c>
      <c r="AP122" s="282" t="s">
        <v>1627</v>
      </c>
      <c r="AQ122" s="282" t="s">
        <v>1627</v>
      </c>
    </row>
    <row r="123" spans="1:43" ht="41.25" customHeight="1">
      <c r="A123" s="277">
        <v>2023</v>
      </c>
      <c r="B123" s="288" t="s">
        <v>89</v>
      </c>
      <c r="C123" s="291">
        <v>57.482993197278908</v>
      </c>
      <c r="D123" s="292">
        <f t="shared" si="4"/>
        <v>0.6</v>
      </c>
      <c r="E123" s="293">
        <v>1</v>
      </c>
      <c r="F123" s="293">
        <v>0</v>
      </c>
      <c r="G123" s="293">
        <v>1</v>
      </c>
      <c r="H123" s="293">
        <v>1</v>
      </c>
      <c r="I123" s="293">
        <v>1</v>
      </c>
      <c r="J123" s="293">
        <v>1</v>
      </c>
      <c r="K123" s="293">
        <v>0</v>
      </c>
      <c r="L123" s="293">
        <v>1</v>
      </c>
      <c r="M123" s="293">
        <v>0</v>
      </c>
      <c r="N123" s="293">
        <v>1</v>
      </c>
      <c r="O123" s="293">
        <v>1</v>
      </c>
      <c r="P123" s="293">
        <v>1</v>
      </c>
      <c r="Q123" s="293">
        <v>1</v>
      </c>
      <c r="R123" s="293">
        <v>0</v>
      </c>
      <c r="S123" s="293">
        <v>1</v>
      </c>
      <c r="T123" s="293">
        <v>0</v>
      </c>
      <c r="U123" s="293">
        <v>0</v>
      </c>
      <c r="V123" s="293">
        <v>0</v>
      </c>
      <c r="W123" s="293">
        <v>0</v>
      </c>
      <c r="X123" s="293">
        <v>0</v>
      </c>
      <c r="Y123" s="293">
        <v>0</v>
      </c>
      <c r="Z123" s="293">
        <v>1</v>
      </c>
      <c r="AA123" s="282" t="s">
        <v>1627</v>
      </c>
      <c r="AB123" s="282" t="s">
        <v>1627</v>
      </c>
      <c r="AC123" s="293">
        <v>1</v>
      </c>
      <c r="AD123" s="293">
        <v>1</v>
      </c>
      <c r="AE123" s="293">
        <v>1</v>
      </c>
      <c r="AF123" s="293">
        <v>1</v>
      </c>
      <c r="AG123" s="293">
        <v>0</v>
      </c>
      <c r="AH123" s="293">
        <v>0</v>
      </c>
      <c r="AI123" s="293">
        <v>1</v>
      </c>
      <c r="AJ123" s="293">
        <v>1</v>
      </c>
      <c r="AK123" s="293">
        <v>1</v>
      </c>
      <c r="AL123" s="293">
        <v>0</v>
      </c>
      <c r="AM123" s="294">
        <v>1</v>
      </c>
      <c r="AN123" s="294">
        <v>1</v>
      </c>
      <c r="AO123" s="294">
        <v>0</v>
      </c>
      <c r="AP123" s="282" t="s">
        <v>1627</v>
      </c>
      <c r="AQ123" s="282" t="s">
        <v>1627</v>
      </c>
    </row>
    <row r="124" spans="1:43" ht="41.25" customHeight="1">
      <c r="A124" s="277">
        <v>2023</v>
      </c>
      <c r="B124" s="288" t="s">
        <v>90</v>
      </c>
      <c r="C124" s="291">
        <v>40.816326530612244</v>
      </c>
      <c r="D124" s="292">
        <f t="shared" si="4"/>
        <v>0.42857142857142855</v>
      </c>
      <c r="E124" s="293">
        <v>1</v>
      </c>
      <c r="F124" s="293">
        <v>0</v>
      </c>
      <c r="G124" s="293">
        <v>1</v>
      </c>
      <c r="H124" s="293">
        <v>1</v>
      </c>
      <c r="I124" s="293">
        <v>0</v>
      </c>
      <c r="J124" s="293">
        <v>1</v>
      </c>
      <c r="K124" s="293">
        <v>0</v>
      </c>
      <c r="L124" s="293">
        <v>1</v>
      </c>
      <c r="M124" s="293">
        <v>1</v>
      </c>
      <c r="N124" s="293">
        <v>1</v>
      </c>
      <c r="O124" s="293">
        <v>1</v>
      </c>
      <c r="P124" s="293">
        <v>0</v>
      </c>
      <c r="Q124" s="293">
        <v>1</v>
      </c>
      <c r="R124" s="293">
        <v>0</v>
      </c>
      <c r="S124" s="293">
        <v>1</v>
      </c>
      <c r="T124" s="293">
        <v>0</v>
      </c>
      <c r="U124" s="293">
        <v>1</v>
      </c>
      <c r="V124" s="293">
        <v>0</v>
      </c>
      <c r="W124" s="293">
        <v>0</v>
      </c>
      <c r="X124" s="293">
        <v>0</v>
      </c>
      <c r="Y124" s="293">
        <v>1</v>
      </c>
      <c r="Z124" s="293">
        <v>1</v>
      </c>
      <c r="AA124" s="282" t="s">
        <v>1627</v>
      </c>
      <c r="AB124" s="282" t="s">
        <v>1627</v>
      </c>
      <c r="AC124" s="293">
        <v>0</v>
      </c>
      <c r="AD124" s="293">
        <v>0</v>
      </c>
      <c r="AE124" s="293">
        <v>0</v>
      </c>
      <c r="AF124" s="293">
        <v>0</v>
      </c>
      <c r="AG124" s="293">
        <v>0</v>
      </c>
      <c r="AH124" s="293">
        <v>0</v>
      </c>
      <c r="AI124" s="293">
        <v>1</v>
      </c>
      <c r="AJ124" s="293">
        <v>0</v>
      </c>
      <c r="AK124" s="293">
        <v>0</v>
      </c>
      <c r="AL124" s="293">
        <v>0</v>
      </c>
      <c r="AM124" s="294">
        <v>1</v>
      </c>
      <c r="AN124" s="294">
        <v>0</v>
      </c>
      <c r="AO124" s="294">
        <v>0</v>
      </c>
      <c r="AP124" s="282" t="s">
        <v>1627</v>
      </c>
      <c r="AQ124" s="282" t="s">
        <v>1627</v>
      </c>
    </row>
    <row r="125" spans="1:43" ht="41.25" customHeight="1">
      <c r="A125" s="277">
        <v>2023</v>
      </c>
      <c r="B125" s="288" t="s">
        <v>91</v>
      </c>
      <c r="C125" s="291">
        <v>34.693877551020414</v>
      </c>
      <c r="D125" s="292">
        <f t="shared" si="4"/>
        <v>0.31428571428571428</v>
      </c>
      <c r="E125" s="293">
        <v>1</v>
      </c>
      <c r="F125" s="293">
        <v>0</v>
      </c>
      <c r="G125" s="293">
        <v>1</v>
      </c>
      <c r="H125" s="293">
        <v>1</v>
      </c>
      <c r="I125" s="293">
        <v>1</v>
      </c>
      <c r="J125" s="293">
        <v>1</v>
      </c>
      <c r="K125" s="293">
        <v>1</v>
      </c>
      <c r="L125" s="293">
        <v>0</v>
      </c>
      <c r="M125" s="293">
        <v>1</v>
      </c>
      <c r="N125" s="293">
        <v>0</v>
      </c>
      <c r="O125" s="293">
        <v>0</v>
      </c>
      <c r="P125" s="293">
        <v>0</v>
      </c>
      <c r="Q125" s="293">
        <v>0</v>
      </c>
      <c r="R125" s="293">
        <v>0</v>
      </c>
      <c r="S125" s="293">
        <v>0</v>
      </c>
      <c r="T125" s="293">
        <v>0</v>
      </c>
      <c r="U125" s="293">
        <v>0</v>
      </c>
      <c r="V125" s="293">
        <v>0</v>
      </c>
      <c r="W125" s="293">
        <v>0</v>
      </c>
      <c r="X125" s="293">
        <v>0</v>
      </c>
      <c r="Y125" s="293">
        <v>0</v>
      </c>
      <c r="Z125" s="293">
        <v>0</v>
      </c>
      <c r="AA125" s="282" t="s">
        <v>1627</v>
      </c>
      <c r="AB125" s="282" t="s">
        <v>1627</v>
      </c>
      <c r="AC125" s="293">
        <v>0</v>
      </c>
      <c r="AD125" s="293">
        <v>0</v>
      </c>
      <c r="AE125" s="293">
        <v>0</v>
      </c>
      <c r="AF125" s="293">
        <v>0</v>
      </c>
      <c r="AG125" s="293">
        <v>0</v>
      </c>
      <c r="AH125" s="293">
        <v>0</v>
      </c>
      <c r="AI125" s="293">
        <v>1</v>
      </c>
      <c r="AJ125" s="293">
        <v>0</v>
      </c>
      <c r="AK125" s="293">
        <v>1</v>
      </c>
      <c r="AL125" s="293">
        <v>0</v>
      </c>
      <c r="AM125" s="294">
        <v>1</v>
      </c>
      <c r="AN125" s="294">
        <v>0</v>
      </c>
      <c r="AO125" s="294">
        <v>1</v>
      </c>
      <c r="AP125" s="282" t="s">
        <v>1627</v>
      </c>
      <c r="AQ125" s="282" t="s">
        <v>1627</v>
      </c>
    </row>
    <row r="126" spans="1:43" ht="41.25" customHeight="1">
      <c r="A126" s="277">
        <v>2023</v>
      </c>
      <c r="B126" s="288" t="s">
        <v>92</v>
      </c>
      <c r="C126" s="291">
        <v>43.367346938775512</v>
      </c>
      <c r="D126" s="292">
        <f t="shared" si="4"/>
        <v>0.37142857142857144</v>
      </c>
      <c r="E126" s="293">
        <v>1</v>
      </c>
      <c r="F126" s="293">
        <v>0</v>
      </c>
      <c r="G126" s="293">
        <v>1</v>
      </c>
      <c r="H126" s="293">
        <v>1</v>
      </c>
      <c r="I126" s="293">
        <v>0</v>
      </c>
      <c r="J126" s="293">
        <v>0</v>
      </c>
      <c r="K126" s="293">
        <v>0</v>
      </c>
      <c r="L126" s="293">
        <v>1</v>
      </c>
      <c r="M126" s="293">
        <v>1</v>
      </c>
      <c r="N126" s="293">
        <v>0</v>
      </c>
      <c r="O126" s="293">
        <v>0</v>
      </c>
      <c r="P126" s="293">
        <v>0</v>
      </c>
      <c r="Q126" s="293">
        <v>0</v>
      </c>
      <c r="R126" s="293">
        <v>0</v>
      </c>
      <c r="S126" s="293">
        <v>0</v>
      </c>
      <c r="T126" s="293">
        <v>0</v>
      </c>
      <c r="U126" s="293">
        <v>0</v>
      </c>
      <c r="V126" s="293">
        <v>0</v>
      </c>
      <c r="W126" s="293">
        <v>0</v>
      </c>
      <c r="X126" s="293">
        <v>0</v>
      </c>
      <c r="Y126" s="293">
        <v>0</v>
      </c>
      <c r="Z126" s="293">
        <v>1</v>
      </c>
      <c r="AA126" s="282" t="s">
        <v>1627</v>
      </c>
      <c r="AB126" s="282" t="s">
        <v>1627</v>
      </c>
      <c r="AC126" s="293">
        <v>1</v>
      </c>
      <c r="AD126" s="293">
        <v>1</v>
      </c>
      <c r="AE126" s="293">
        <v>1</v>
      </c>
      <c r="AF126" s="293">
        <v>1</v>
      </c>
      <c r="AG126" s="293">
        <v>0</v>
      </c>
      <c r="AH126" s="293">
        <v>0</v>
      </c>
      <c r="AI126" s="293">
        <v>1</v>
      </c>
      <c r="AJ126" s="293">
        <v>0</v>
      </c>
      <c r="AK126" s="293">
        <v>0</v>
      </c>
      <c r="AL126" s="293">
        <v>0</v>
      </c>
      <c r="AM126" s="294">
        <v>1</v>
      </c>
      <c r="AN126" s="294">
        <v>1</v>
      </c>
      <c r="AO126" s="294">
        <v>0</v>
      </c>
      <c r="AP126" s="282" t="s">
        <v>1627</v>
      </c>
      <c r="AQ126" s="282" t="s">
        <v>1627</v>
      </c>
    </row>
    <row r="127" spans="1:43" ht="41.25" customHeight="1">
      <c r="A127" s="277">
        <v>2023</v>
      </c>
      <c r="B127" s="288" t="s">
        <v>93</v>
      </c>
      <c r="C127" s="291">
        <v>64.285714285714292</v>
      </c>
      <c r="D127" s="292">
        <f t="shared" si="4"/>
        <v>0.8</v>
      </c>
      <c r="E127" s="293">
        <v>0</v>
      </c>
      <c r="F127" s="293">
        <v>1</v>
      </c>
      <c r="G127" s="293">
        <v>1</v>
      </c>
      <c r="H127" s="293">
        <v>1</v>
      </c>
      <c r="I127" s="293">
        <v>1</v>
      </c>
      <c r="J127" s="293">
        <v>1</v>
      </c>
      <c r="K127" s="293">
        <v>1</v>
      </c>
      <c r="L127" s="293">
        <v>1</v>
      </c>
      <c r="M127" s="293">
        <v>1</v>
      </c>
      <c r="N127" s="293">
        <v>1</v>
      </c>
      <c r="O127" s="293">
        <v>1</v>
      </c>
      <c r="P127" s="293">
        <v>1</v>
      </c>
      <c r="Q127" s="293">
        <v>1</v>
      </c>
      <c r="R127" s="293">
        <v>1</v>
      </c>
      <c r="S127" s="293">
        <v>1</v>
      </c>
      <c r="T127" s="293">
        <v>1</v>
      </c>
      <c r="U127" s="293">
        <v>1</v>
      </c>
      <c r="V127" s="293">
        <v>1</v>
      </c>
      <c r="W127" s="293">
        <v>1</v>
      </c>
      <c r="X127" s="293">
        <v>1</v>
      </c>
      <c r="Y127" s="293">
        <v>1</v>
      </c>
      <c r="Z127" s="293">
        <v>1</v>
      </c>
      <c r="AA127" s="282" t="s">
        <v>1627</v>
      </c>
      <c r="AB127" s="282" t="s">
        <v>1627</v>
      </c>
      <c r="AC127" s="293">
        <v>1</v>
      </c>
      <c r="AD127" s="293">
        <v>1</v>
      </c>
      <c r="AE127" s="293">
        <v>1</v>
      </c>
      <c r="AF127" s="293">
        <v>1</v>
      </c>
      <c r="AG127" s="293">
        <v>1</v>
      </c>
      <c r="AH127" s="293">
        <v>1</v>
      </c>
      <c r="AI127" s="293">
        <v>0</v>
      </c>
      <c r="AJ127" s="293">
        <v>0</v>
      </c>
      <c r="AK127" s="293">
        <v>0</v>
      </c>
      <c r="AL127" s="293">
        <v>1</v>
      </c>
      <c r="AM127" s="294">
        <v>0</v>
      </c>
      <c r="AN127" s="294">
        <v>0</v>
      </c>
      <c r="AO127" s="294">
        <v>0</v>
      </c>
      <c r="AP127" s="282" t="s">
        <v>1627</v>
      </c>
      <c r="AQ127" s="282" t="s">
        <v>1627</v>
      </c>
    </row>
    <row r="128" spans="1:43" ht="41.25" customHeight="1">
      <c r="A128" s="277">
        <v>2023</v>
      </c>
      <c r="B128" s="288" t="s">
        <v>94</v>
      </c>
      <c r="C128" s="291">
        <v>41.836734693877553</v>
      </c>
      <c r="D128" s="292">
        <f t="shared" si="4"/>
        <v>0.31428571428571428</v>
      </c>
      <c r="E128" s="293">
        <v>1</v>
      </c>
      <c r="F128" s="293">
        <v>0</v>
      </c>
      <c r="G128" s="293">
        <v>1</v>
      </c>
      <c r="H128" s="293">
        <v>1</v>
      </c>
      <c r="I128" s="293">
        <v>1</v>
      </c>
      <c r="J128" s="293">
        <v>1</v>
      </c>
      <c r="K128" s="293">
        <v>0</v>
      </c>
      <c r="L128" s="293">
        <v>1</v>
      </c>
      <c r="M128" s="293">
        <v>1</v>
      </c>
      <c r="N128" s="293">
        <v>0</v>
      </c>
      <c r="O128" s="293">
        <v>0</v>
      </c>
      <c r="P128" s="293">
        <v>0</v>
      </c>
      <c r="Q128" s="293">
        <v>0</v>
      </c>
      <c r="R128" s="293">
        <v>0</v>
      </c>
      <c r="S128" s="293">
        <v>0</v>
      </c>
      <c r="T128" s="293">
        <v>0</v>
      </c>
      <c r="U128" s="293">
        <v>0</v>
      </c>
      <c r="V128" s="293">
        <v>0</v>
      </c>
      <c r="W128" s="293">
        <v>0</v>
      </c>
      <c r="X128" s="293">
        <v>0</v>
      </c>
      <c r="Y128" s="293">
        <v>0</v>
      </c>
      <c r="Z128" s="293">
        <v>1</v>
      </c>
      <c r="AA128" s="282" t="s">
        <v>1627</v>
      </c>
      <c r="AB128" s="282" t="s">
        <v>1627</v>
      </c>
      <c r="AC128" s="293">
        <v>0</v>
      </c>
      <c r="AD128" s="293">
        <v>0</v>
      </c>
      <c r="AE128" s="293">
        <v>0</v>
      </c>
      <c r="AF128" s="293">
        <v>0</v>
      </c>
      <c r="AG128" s="293">
        <v>0</v>
      </c>
      <c r="AH128" s="293">
        <v>0</v>
      </c>
      <c r="AI128" s="293">
        <v>1</v>
      </c>
      <c r="AJ128" s="293">
        <v>0</v>
      </c>
      <c r="AK128" s="293">
        <v>0</v>
      </c>
      <c r="AL128" s="293">
        <v>1</v>
      </c>
      <c r="AM128" s="294">
        <v>1</v>
      </c>
      <c r="AN128" s="294">
        <v>0</v>
      </c>
      <c r="AO128" s="294">
        <v>0</v>
      </c>
      <c r="AP128" s="282" t="s">
        <v>1627</v>
      </c>
      <c r="AQ128" s="282" t="s">
        <v>1627</v>
      </c>
    </row>
    <row r="129" spans="1:43" ht="41.25" customHeight="1">
      <c r="A129" s="277">
        <v>2023</v>
      </c>
      <c r="B129" s="288" t="s">
        <v>95</v>
      </c>
      <c r="C129" s="291">
        <v>45.57823129251701</v>
      </c>
      <c r="D129" s="292">
        <f t="shared" si="4"/>
        <v>0.42857142857142855</v>
      </c>
      <c r="E129" s="293">
        <v>1</v>
      </c>
      <c r="F129" s="293">
        <v>0</v>
      </c>
      <c r="G129" s="293">
        <v>1</v>
      </c>
      <c r="H129" s="293">
        <v>1</v>
      </c>
      <c r="I129" s="293">
        <v>0</v>
      </c>
      <c r="J129" s="293">
        <v>1</v>
      </c>
      <c r="K129" s="293">
        <v>0</v>
      </c>
      <c r="L129" s="293">
        <v>1</v>
      </c>
      <c r="M129" s="293">
        <v>1</v>
      </c>
      <c r="N129" s="293">
        <v>1</v>
      </c>
      <c r="O129" s="293">
        <v>1</v>
      </c>
      <c r="P129" s="293">
        <v>0</v>
      </c>
      <c r="Q129" s="293">
        <v>1</v>
      </c>
      <c r="R129" s="293">
        <v>0</v>
      </c>
      <c r="S129" s="293">
        <v>1</v>
      </c>
      <c r="T129" s="293">
        <v>0</v>
      </c>
      <c r="U129" s="293">
        <v>0</v>
      </c>
      <c r="V129" s="293">
        <v>0</v>
      </c>
      <c r="W129" s="293">
        <v>0</v>
      </c>
      <c r="X129" s="293">
        <v>0</v>
      </c>
      <c r="Y129" s="293">
        <v>0</v>
      </c>
      <c r="Z129" s="293">
        <v>0</v>
      </c>
      <c r="AA129" s="282" t="s">
        <v>1627</v>
      </c>
      <c r="AB129" s="282" t="s">
        <v>1627</v>
      </c>
      <c r="AC129" s="293">
        <v>0</v>
      </c>
      <c r="AD129" s="293">
        <v>0</v>
      </c>
      <c r="AE129" s="293">
        <v>0</v>
      </c>
      <c r="AF129" s="293">
        <v>0</v>
      </c>
      <c r="AG129" s="293">
        <v>0</v>
      </c>
      <c r="AH129" s="293">
        <v>0</v>
      </c>
      <c r="AI129" s="293">
        <v>1</v>
      </c>
      <c r="AJ129" s="293">
        <v>1</v>
      </c>
      <c r="AK129" s="293">
        <v>1</v>
      </c>
      <c r="AL129" s="293">
        <v>1</v>
      </c>
      <c r="AM129" s="294">
        <v>1</v>
      </c>
      <c r="AN129" s="294">
        <v>0</v>
      </c>
      <c r="AO129" s="294">
        <v>0</v>
      </c>
      <c r="AP129" s="282" t="s">
        <v>1627</v>
      </c>
      <c r="AQ129" s="282" t="s">
        <v>1627</v>
      </c>
    </row>
    <row r="130" spans="1:43" ht="41.25" customHeight="1">
      <c r="A130" s="277">
        <v>2023</v>
      </c>
      <c r="B130" s="288" t="s">
        <v>96</v>
      </c>
      <c r="C130" s="291">
        <v>33.673469387755098</v>
      </c>
      <c r="D130" s="292">
        <f t="shared" si="4"/>
        <v>0.2857142857142857</v>
      </c>
      <c r="E130" s="293">
        <v>1</v>
      </c>
      <c r="F130" s="293">
        <v>0</v>
      </c>
      <c r="G130" s="293">
        <v>1</v>
      </c>
      <c r="H130" s="293">
        <v>1</v>
      </c>
      <c r="I130" s="293">
        <v>1</v>
      </c>
      <c r="J130" s="293">
        <v>1</v>
      </c>
      <c r="K130" s="293">
        <v>0</v>
      </c>
      <c r="L130" s="293">
        <v>0</v>
      </c>
      <c r="M130" s="293">
        <v>1</v>
      </c>
      <c r="N130" s="293">
        <v>0</v>
      </c>
      <c r="O130" s="293">
        <v>0</v>
      </c>
      <c r="P130" s="293">
        <v>0</v>
      </c>
      <c r="Q130" s="293">
        <v>0</v>
      </c>
      <c r="R130" s="293">
        <v>0</v>
      </c>
      <c r="S130" s="293">
        <v>0</v>
      </c>
      <c r="T130" s="293">
        <v>0</v>
      </c>
      <c r="U130" s="293">
        <v>0</v>
      </c>
      <c r="V130" s="293">
        <v>0</v>
      </c>
      <c r="W130" s="293">
        <v>0</v>
      </c>
      <c r="X130" s="293">
        <v>0</v>
      </c>
      <c r="Y130" s="293">
        <v>0</v>
      </c>
      <c r="Z130" s="293">
        <v>1</v>
      </c>
      <c r="AA130" s="282" t="s">
        <v>1627</v>
      </c>
      <c r="AB130" s="282" t="s">
        <v>1627</v>
      </c>
      <c r="AC130" s="293">
        <v>0</v>
      </c>
      <c r="AD130" s="293">
        <v>0</v>
      </c>
      <c r="AE130" s="293">
        <v>0</v>
      </c>
      <c r="AF130" s="293">
        <v>0</v>
      </c>
      <c r="AG130" s="293">
        <v>0</v>
      </c>
      <c r="AH130" s="293">
        <v>0</v>
      </c>
      <c r="AI130" s="293">
        <v>0</v>
      </c>
      <c r="AJ130" s="293">
        <v>1</v>
      </c>
      <c r="AK130" s="293">
        <v>1</v>
      </c>
      <c r="AL130" s="293">
        <v>0</v>
      </c>
      <c r="AM130" s="294">
        <v>1</v>
      </c>
      <c r="AN130" s="294">
        <v>0</v>
      </c>
      <c r="AO130" s="294">
        <v>0</v>
      </c>
      <c r="AP130" s="282" t="s">
        <v>1627</v>
      </c>
      <c r="AQ130" s="282" t="s">
        <v>1627</v>
      </c>
    </row>
    <row r="131" spans="1:43" ht="41.25" customHeight="1">
      <c r="A131" s="277">
        <v>2023</v>
      </c>
      <c r="B131" s="288" t="s">
        <v>97</v>
      </c>
      <c r="C131" s="291">
        <v>39.965986394557824</v>
      </c>
      <c r="D131" s="292">
        <f t="shared" si="4"/>
        <v>0.2857142857142857</v>
      </c>
      <c r="E131" s="293">
        <v>1</v>
      </c>
      <c r="F131" s="293">
        <v>0</v>
      </c>
      <c r="G131" s="293">
        <v>1</v>
      </c>
      <c r="H131" s="293">
        <v>1</v>
      </c>
      <c r="I131" s="293">
        <v>0</v>
      </c>
      <c r="J131" s="293">
        <v>1</v>
      </c>
      <c r="K131" s="293">
        <v>0</v>
      </c>
      <c r="L131" s="293">
        <v>0</v>
      </c>
      <c r="M131" s="293">
        <v>0</v>
      </c>
      <c r="N131" s="293">
        <v>0</v>
      </c>
      <c r="O131" s="293">
        <v>0</v>
      </c>
      <c r="P131" s="293">
        <v>0</v>
      </c>
      <c r="Q131" s="293">
        <v>0</v>
      </c>
      <c r="R131" s="293">
        <v>0</v>
      </c>
      <c r="S131" s="293">
        <v>0</v>
      </c>
      <c r="T131" s="293">
        <v>0</v>
      </c>
      <c r="U131" s="293">
        <v>0</v>
      </c>
      <c r="V131" s="293">
        <v>0</v>
      </c>
      <c r="W131" s="293">
        <v>0</v>
      </c>
      <c r="X131" s="293">
        <v>0</v>
      </c>
      <c r="Y131" s="293">
        <v>0</v>
      </c>
      <c r="Z131" s="293">
        <v>1</v>
      </c>
      <c r="AA131" s="282" t="s">
        <v>1627</v>
      </c>
      <c r="AB131" s="282" t="s">
        <v>1627</v>
      </c>
      <c r="AC131" s="293">
        <v>1</v>
      </c>
      <c r="AD131" s="293">
        <v>1</v>
      </c>
      <c r="AE131" s="293">
        <v>0</v>
      </c>
      <c r="AF131" s="293">
        <v>0</v>
      </c>
      <c r="AG131" s="293">
        <v>0</v>
      </c>
      <c r="AH131" s="293">
        <v>0</v>
      </c>
      <c r="AI131" s="293">
        <v>1</v>
      </c>
      <c r="AJ131" s="293">
        <v>0</v>
      </c>
      <c r="AK131" s="293">
        <v>1</v>
      </c>
      <c r="AL131" s="293">
        <v>0</v>
      </c>
      <c r="AM131" s="294">
        <v>1</v>
      </c>
      <c r="AN131" s="294">
        <v>0</v>
      </c>
      <c r="AO131" s="294">
        <v>0</v>
      </c>
      <c r="AP131" s="282" t="s">
        <v>1627</v>
      </c>
      <c r="AQ131" s="282" t="s">
        <v>1627</v>
      </c>
    </row>
    <row r="132" spans="1:43" ht="41.25" customHeight="1">
      <c r="A132" s="277">
        <v>2023</v>
      </c>
      <c r="B132" s="288" t="s">
        <v>98</v>
      </c>
      <c r="C132" s="291">
        <v>21.428571428571427</v>
      </c>
      <c r="D132" s="292">
        <f t="shared" si="4"/>
        <v>0.17142857142857143</v>
      </c>
      <c r="E132" s="293">
        <v>1</v>
      </c>
      <c r="F132" s="293">
        <v>0</v>
      </c>
      <c r="G132" s="293">
        <v>0</v>
      </c>
      <c r="H132" s="293">
        <v>0</v>
      </c>
      <c r="I132" s="293">
        <v>0</v>
      </c>
      <c r="J132" s="293">
        <v>0</v>
      </c>
      <c r="K132" s="293">
        <v>0</v>
      </c>
      <c r="L132" s="293">
        <v>0</v>
      </c>
      <c r="M132" s="293">
        <v>0</v>
      </c>
      <c r="N132" s="293">
        <v>0</v>
      </c>
      <c r="O132" s="293">
        <v>0</v>
      </c>
      <c r="P132" s="293">
        <v>0</v>
      </c>
      <c r="Q132" s="293">
        <v>0</v>
      </c>
      <c r="R132" s="293">
        <v>0</v>
      </c>
      <c r="S132" s="293">
        <v>0</v>
      </c>
      <c r="T132" s="293">
        <v>0</v>
      </c>
      <c r="U132" s="293">
        <v>0</v>
      </c>
      <c r="V132" s="293">
        <v>0</v>
      </c>
      <c r="W132" s="293">
        <v>0</v>
      </c>
      <c r="X132" s="293">
        <v>0</v>
      </c>
      <c r="Y132" s="293">
        <v>0</v>
      </c>
      <c r="Z132" s="293">
        <v>0</v>
      </c>
      <c r="AA132" s="282" t="s">
        <v>1627</v>
      </c>
      <c r="AB132" s="282" t="s">
        <v>1627</v>
      </c>
      <c r="AC132" s="293">
        <v>1</v>
      </c>
      <c r="AD132" s="293">
        <v>1</v>
      </c>
      <c r="AE132" s="293">
        <v>1</v>
      </c>
      <c r="AF132" s="293">
        <v>1</v>
      </c>
      <c r="AG132" s="293">
        <v>0</v>
      </c>
      <c r="AH132" s="293">
        <v>0</v>
      </c>
      <c r="AI132" s="293">
        <v>0</v>
      </c>
      <c r="AJ132" s="293">
        <v>0</v>
      </c>
      <c r="AK132" s="293">
        <v>0</v>
      </c>
      <c r="AL132" s="293">
        <v>0</v>
      </c>
      <c r="AM132" s="294">
        <v>1</v>
      </c>
      <c r="AN132" s="294">
        <v>0</v>
      </c>
      <c r="AO132" s="294">
        <v>0</v>
      </c>
      <c r="AP132" s="282" t="s">
        <v>1627</v>
      </c>
      <c r="AQ132" s="282" t="s">
        <v>1627</v>
      </c>
    </row>
    <row r="133" spans="1:43" ht="41.25" customHeight="1">
      <c r="A133" s="277">
        <v>2023</v>
      </c>
      <c r="B133" s="288" t="s">
        <v>99</v>
      </c>
      <c r="C133" s="291">
        <v>36.054421768707485</v>
      </c>
      <c r="D133" s="292">
        <f t="shared" si="4"/>
        <v>0.42857142857142855</v>
      </c>
      <c r="E133" s="293">
        <v>1</v>
      </c>
      <c r="F133" s="293">
        <v>0</v>
      </c>
      <c r="G133" s="293">
        <v>1</v>
      </c>
      <c r="H133" s="293">
        <v>1</v>
      </c>
      <c r="I133" s="293">
        <v>0</v>
      </c>
      <c r="J133" s="293">
        <v>1</v>
      </c>
      <c r="K133" s="293">
        <v>1</v>
      </c>
      <c r="L133" s="293">
        <v>0</v>
      </c>
      <c r="M133" s="293">
        <v>1</v>
      </c>
      <c r="N133" s="293">
        <v>1</v>
      </c>
      <c r="O133" s="293">
        <v>1</v>
      </c>
      <c r="P133" s="293">
        <v>1</v>
      </c>
      <c r="Q133" s="293">
        <v>1</v>
      </c>
      <c r="R133" s="293">
        <v>1</v>
      </c>
      <c r="S133" s="293">
        <v>0</v>
      </c>
      <c r="T133" s="293">
        <v>0</v>
      </c>
      <c r="U133" s="293">
        <v>0</v>
      </c>
      <c r="V133" s="293">
        <v>0</v>
      </c>
      <c r="W133" s="293">
        <v>0</v>
      </c>
      <c r="X133" s="293">
        <v>0</v>
      </c>
      <c r="Y133" s="293">
        <v>0</v>
      </c>
      <c r="Z133" s="293">
        <v>0</v>
      </c>
      <c r="AA133" s="282" t="s">
        <v>1627</v>
      </c>
      <c r="AB133" s="282" t="s">
        <v>1627</v>
      </c>
      <c r="AC133" s="293">
        <v>0</v>
      </c>
      <c r="AD133" s="293">
        <v>0</v>
      </c>
      <c r="AE133" s="293">
        <v>0</v>
      </c>
      <c r="AF133" s="293">
        <v>0</v>
      </c>
      <c r="AG133" s="293">
        <v>0</v>
      </c>
      <c r="AH133" s="293">
        <v>0</v>
      </c>
      <c r="AI133" s="293">
        <v>0</v>
      </c>
      <c r="AJ133" s="293">
        <v>1</v>
      </c>
      <c r="AK133" s="293">
        <v>1</v>
      </c>
      <c r="AL133" s="293">
        <v>0</v>
      </c>
      <c r="AM133" s="294">
        <v>1</v>
      </c>
      <c r="AN133" s="294">
        <v>1</v>
      </c>
      <c r="AO133" s="294">
        <v>0</v>
      </c>
      <c r="AP133" s="282" t="s">
        <v>1627</v>
      </c>
      <c r="AQ133" s="282" t="s">
        <v>1627</v>
      </c>
    </row>
    <row r="134" spans="1:43" ht="41.25" customHeight="1">
      <c r="A134" s="277">
        <v>2023</v>
      </c>
      <c r="B134" s="288" t="s">
        <v>100</v>
      </c>
      <c r="C134" s="291">
        <v>65.646258503401356</v>
      </c>
      <c r="D134" s="292">
        <f t="shared" si="4"/>
        <v>0.5714285714285714</v>
      </c>
      <c r="E134" s="293">
        <v>1</v>
      </c>
      <c r="F134" s="293">
        <v>1</v>
      </c>
      <c r="G134" s="293">
        <v>1</v>
      </c>
      <c r="H134" s="293">
        <v>1</v>
      </c>
      <c r="I134" s="293">
        <v>1</v>
      </c>
      <c r="J134" s="293">
        <v>1</v>
      </c>
      <c r="K134" s="293">
        <v>1</v>
      </c>
      <c r="L134" s="293">
        <v>0</v>
      </c>
      <c r="M134" s="293">
        <v>1</v>
      </c>
      <c r="N134" s="293">
        <v>1</v>
      </c>
      <c r="O134" s="293">
        <v>1</v>
      </c>
      <c r="P134" s="293">
        <v>1</v>
      </c>
      <c r="Q134" s="293">
        <v>1</v>
      </c>
      <c r="R134" s="293">
        <v>1</v>
      </c>
      <c r="S134" s="293">
        <v>0</v>
      </c>
      <c r="T134" s="293">
        <v>0</v>
      </c>
      <c r="U134" s="293">
        <v>0</v>
      </c>
      <c r="V134" s="293">
        <v>0</v>
      </c>
      <c r="W134" s="293">
        <v>0</v>
      </c>
      <c r="X134" s="293">
        <v>0</v>
      </c>
      <c r="Y134" s="293">
        <v>0</v>
      </c>
      <c r="Z134" s="293">
        <v>1</v>
      </c>
      <c r="AA134" s="282" t="s">
        <v>1627</v>
      </c>
      <c r="AB134" s="282" t="s">
        <v>1627</v>
      </c>
      <c r="AC134" s="293">
        <v>0</v>
      </c>
      <c r="AD134" s="293">
        <v>0</v>
      </c>
      <c r="AE134" s="293">
        <v>0</v>
      </c>
      <c r="AF134" s="293">
        <v>0</v>
      </c>
      <c r="AG134" s="293">
        <v>0</v>
      </c>
      <c r="AH134" s="293">
        <v>0</v>
      </c>
      <c r="AI134" s="293">
        <v>1</v>
      </c>
      <c r="AJ134" s="293">
        <v>1</v>
      </c>
      <c r="AK134" s="293">
        <v>1</v>
      </c>
      <c r="AL134" s="293">
        <v>1</v>
      </c>
      <c r="AM134" s="294">
        <v>1</v>
      </c>
      <c r="AN134" s="294">
        <v>0</v>
      </c>
      <c r="AO134" s="294">
        <v>1</v>
      </c>
      <c r="AP134" s="282" t="s">
        <v>1627</v>
      </c>
      <c r="AQ134" s="282" t="s">
        <v>1627</v>
      </c>
    </row>
    <row r="135" spans="1:43" ht="41.25" customHeight="1">
      <c r="A135" s="277">
        <v>2023</v>
      </c>
      <c r="B135" s="288" t="s">
        <v>101</v>
      </c>
      <c r="C135" s="291">
        <v>26.530612244897959</v>
      </c>
      <c r="D135" s="292">
        <f t="shared" si="4"/>
        <v>0.34285714285714286</v>
      </c>
      <c r="E135" s="293">
        <v>0</v>
      </c>
      <c r="F135" s="293">
        <v>0</v>
      </c>
      <c r="G135" s="293">
        <v>1</v>
      </c>
      <c r="H135" s="293">
        <v>1</v>
      </c>
      <c r="I135" s="293">
        <v>1</v>
      </c>
      <c r="J135" s="293">
        <v>1</v>
      </c>
      <c r="K135" s="293">
        <v>0</v>
      </c>
      <c r="L135" s="293">
        <v>0</v>
      </c>
      <c r="M135" s="293">
        <v>1</v>
      </c>
      <c r="N135" s="293">
        <v>0</v>
      </c>
      <c r="O135" s="293">
        <v>0</v>
      </c>
      <c r="P135" s="293">
        <v>0</v>
      </c>
      <c r="Q135" s="293">
        <v>0</v>
      </c>
      <c r="R135" s="293">
        <v>0</v>
      </c>
      <c r="S135" s="293">
        <v>0</v>
      </c>
      <c r="T135" s="293">
        <v>0</v>
      </c>
      <c r="U135" s="293">
        <v>0</v>
      </c>
      <c r="V135" s="293">
        <v>0</v>
      </c>
      <c r="W135" s="293">
        <v>0</v>
      </c>
      <c r="X135" s="293">
        <v>0</v>
      </c>
      <c r="Y135" s="293">
        <v>0</v>
      </c>
      <c r="Z135" s="293">
        <v>0</v>
      </c>
      <c r="AA135" s="282" t="s">
        <v>1627</v>
      </c>
      <c r="AB135" s="282" t="s">
        <v>1627</v>
      </c>
      <c r="AC135" s="293">
        <v>1</v>
      </c>
      <c r="AD135" s="293">
        <v>1</v>
      </c>
      <c r="AE135" s="293">
        <v>1</v>
      </c>
      <c r="AF135" s="293">
        <v>1</v>
      </c>
      <c r="AG135" s="293">
        <v>0</v>
      </c>
      <c r="AH135" s="293">
        <v>0</v>
      </c>
      <c r="AI135" s="293">
        <v>1</v>
      </c>
      <c r="AJ135" s="293">
        <v>0</v>
      </c>
      <c r="AK135" s="293">
        <v>0</v>
      </c>
      <c r="AL135" s="293">
        <v>0</v>
      </c>
      <c r="AM135" s="294">
        <v>0</v>
      </c>
      <c r="AN135" s="294">
        <v>1</v>
      </c>
      <c r="AO135" s="294">
        <v>1</v>
      </c>
      <c r="AP135" s="282" t="s">
        <v>1627</v>
      </c>
      <c r="AQ135" s="282" t="s">
        <v>1627</v>
      </c>
    </row>
    <row r="136" spans="1:43" ht="41.25" customHeight="1">
      <c r="A136" s="277">
        <v>2023</v>
      </c>
      <c r="B136" s="288" t="s">
        <v>102</v>
      </c>
      <c r="C136" s="291">
        <v>37.244897959183675</v>
      </c>
      <c r="D136" s="292">
        <f t="shared" si="4"/>
        <v>0.31428571428571428</v>
      </c>
      <c r="E136" s="293">
        <v>1</v>
      </c>
      <c r="F136" s="293">
        <v>0</v>
      </c>
      <c r="G136" s="293">
        <v>1</v>
      </c>
      <c r="H136" s="293">
        <v>1</v>
      </c>
      <c r="I136" s="293">
        <v>1</v>
      </c>
      <c r="J136" s="293">
        <v>1</v>
      </c>
      <c r="K136" s="293">
        <v>0</v>
      </c>
      <c r="L136" s="293">
        <v>0</v>
      </c>
      <c r="M136" s="293">
        <v>1</v>
      </c>
      <c r="N136" s="293">
        <v>0</v>
      </c>
      <c r="O136" s="293">
        <v>0</v>
      </c>
      <c r="P136" s="293">
        <v>0</v>
      </c>
      <c r="Q136" s="293">
        <v>0</v>
      </c>
      <c r="R136" s="293">
        <v>0</v>
      </c>
      <c r="S136" s="293">
        <v>0</v>
      </c>
      <c r="T136" s="293">
        <v>0</v>
      </c>
      <c r="U136" s="293">
        <v>0</v>
      </c>
      <c r="V136" s="293">
        <v>0</v>
      </c>
      <c r="W136" s="293">
        <v>0</v>
      </c>
      <c r="X136" s="293">
        <v>0</v>
      </c>
      <c r="Y136" s="293">
        <v>0</v>
      </c>
      <c r="Z136" s="293">
        <v>0</v>
      </c>
      <c r="AA136" s="282" t="s">
        <v>1627</v>
      </c>
      <c r="AB136" s="282" t="s">
        <v>1627</v>
      </c>
      <c r="AC136" s="293">
        <v>0</v>
      </c>
      <c r="AD136" s="293">
        <v>0</v>
      </c>
      <c r="AE136" s="293">
        <v>0</v>
      </c>
      <c r="AF136" s="293">
        <v>0</v>
      </c>
      <c r="AG136" s="293">
        <v>1</v>
      </c>
      <c r="AH136" s="293">
        <v>0</v>
      </c>
      <c r="AI136" s="293">
        <v>0</v>
      </c>
      <c r="AJ136" s="293">
        <v>1</v>
      </c>
      <c r="AK136" s="293">
        <v>1</v>
      </c>
      <c r="AL136" s="293">
        <v>0</v>
      </c>
      <c r="AM136" s="294">
        <v>1</v>
      </c>
      <c r="AN136" s="294">
        <v>1</v>
      </c>
      <c r="AO136" s="294">
        <v>0</v>
      </c>
      <c r="AP136" s="282" t="s">
        <v>1627</v>
      </c>
      <c r="AQ136" s="282" t="s">
        <v>1627</v>
      </c>
    </row>
    <row r="137" spans="1:43" ht="41.25" customHeight="1">
      <c r="A137" s="277">
        <v>2023</v>
      </c>
      <c r="B137" s="288" t="s">
        <v>103</v>
      </c>
      <c r="C137" s="291">
        <v>46.938775510204081</v>
      </c>
      <c r="D137" s="292">
        <f t="shared" si="4"/>
        <v>0.34285714285714286</v>
      </c>
      <c r="E137" s="293">
        <v>1</v>
      </c>
      <c r="F137" s="293">
        <v>0</v>
      </c>
      <c r="G137" s="293">
        <v>1</v>
      </c>
      <c r="H137" s="293">
        <v>1</v>
      </c>
      <c r="I137" s="293">
        <v>1</v>
      </c>
      <c r="J137" s="293">
        <v>0</v>
      </c>
      <c r="K137" s="293">
        <v>0</v>
      </c>
      <c r="L137" s="293">
        <v>0</v>
      </c>
      <c r="M137" s="293">
        <v>1</v>
      </c>
      <c r="N137" s="293">
        <v>0</v>
      </c>
      <c r="O137" s="293">
        <v>0</v>
      </c>
      <c r="P137" s="293">
        <v>0</v>
      </c>
      <c r="Q137" s="293">
        <v>0</v>
      </c>
      <c r="R137" s="293">
        <v>0</v>
      </c>
      <c r="S137" s="293">
        <v>0</v>
      </c>
      <c r="T137" s="293">
        <v>0</v>
      </c>
      <c r="U137" s="293">
        <v>0</v>
      </c>
      <c r="V137" s="293">
        <v>0</v>
      </c>
      <c r="W137" s="293">
        <v>0</v>
      </c>
      <c r="X137" s="293">
        <v>0</v>
      </c>
      <c r="Y137" s="293">
        <v>0</v>
      </c>
      <c r="Z137" s="293">
        <v>1</v>
      </c>
      <c r="AA137" s="282" t="s">
        <v>1627</v>
      </c>
      <c r="AB137" s="282" t="s">
        <v>1627</v>
      </c>
      <c r="AC137" s="293">
        <v>0</v>
      </c>
      <c r="AD137" s="293">
        <v>0</v>
      </c>
      <c r="AE137" s="293">
        <v>0</v>
      </c>
      <c r="AF137" s="293">
        <v>0</v>
      </c>
      <c r="AG137" s="293">
        <v>0</v>
      </c>
      <c r="AH137" s="293">
        <v>0</v>
      </c>
      <c r="AI137" s="293">
        <v>1</v>
      </c>
      <c r="AJ137" s="293">
        <v>1</v>
      </c>
      <c r="AK137" s="293">
        <v>1</v>
      </c>
      <c r="AL137" s="293">
        <v>0</v>
      </c>
      <c r="AM137" s="294">
        <v>1</v>
      </c>
      <c r="AN137" s="294">
        <v>1</v>
      </c>
      <c r="AO137" s="294">
        <v>1</v>
      </c>
      <c r="AP137" s="282" t="s">
        <v>1627</v>
      </c>
      <c r="AQ137" s="282" t="s">
        <v>1627</v>
      </c>
    </row>
    <row r="138" spans="1:43" ht="41.25" customHeight="1">
      <c r="A138" s="277">
        <v>2023</v>
      </c>
      <c r="B138" s="288" t="s">
        <v>104</v>
      </c>
      <c r="C138" s="291">
        <v>64.285714285714292</v>
      </c>
      <c r="D138" s="292">
        <f t="shared" si="4"/>
        <v>0.74285714285714288</v>
      </c>
      <c r="E138" s="293">
        <v>1</v>
      </c>
      <c r="F138" s="293">
        <v>1</v>
      </c>
      <c r="G138" s="293">
        <v>1</v>
      </c>
      <c r="H138" s="293">
        <v>1</v>
      </c>
      <c r="I138" s="293">
        <v>1</v>
      </c>
      <c r="J138" s="293">
        <v>1</v>
      </c>
      <c r="K138" s="293">
        <v>1</v>
      </c>
      <c r="L138" s="293">
        <v>1</v>
      </c>
      <c r="M138" s="293">
        <v>1</v>
      </c>
      <c r="N138" s="293">
        <v>1</v>
      </c>
      <c r="O138" s="293">
        <v>1</v>
      </c>
      <c r="P138" s="293">
        <v>1</v>
      </c>
      <c r="Q138" s="293">
        <v>1</v>
      </c>
      <c r="R138" s="293">
        <v>1</v>
      </c>
      <c r="S138" s="293">
        <v>1</v>
      </c>
      <c r="T138" s="293">
        <v>1</v>
      </c>
      <c r="U138" s="293">
        <v>1</v>
      </c>
      <c r="V138" s="293">
        <v>1</v>
      </c>
      <c r="W138" s="293">
        <v>1</v>
      </c>
      <c r="X138" s="293">
        <v>1</v>
      </c>
      <c r="Y138" s="293">
        <v>1</v>
      </c>
      <c r="Z138" s="293">
        <v>1</v>
      </c>
      <c r="AA138" s="282" t="s">
        <v>1627</v>
      </c>
      <c r="AB138" s="282" t="s">
        <v>1627</v>
      </c>
      <c r="AC138" s="293">
        <v>0</v>
      </c>
      <c r="AD138" s="293">
        <v>0</v>
      </c>
      <c r="AE138" s="293">
        <v>0</v>
      </c>
      <c r="AF138" s="293">
        <v>0</v>
      </c>
      <c r="AG138" s="293">
        <v>0</v>
      </c>
      <c r="AH138" s="293">
        <v>0</v>
      </c>
      <c r="AI138" s="293">
        <v>1</v>
      </c>
      <c r="AJ138" s="293">
        <v>1</v>
      </c>
      <c r="AK138" s="293">
        <v>1</v>
      </c>
      <c r="AL138" s="293">
        <v>0</v>
      </c>
      <c r="AM138" s="294">
        <v>1</v>
      </c>
      <c r="AN138" s="294">
        <v>0</v>
      </c>
      <c r="AO138" s="294">
        <v>0</v>
      </c>
      <c r="AP138" s="282" t="s">
        <v>1627</v>
      </c>
      <c r="AQ138" s="282" t="s">
        <v>1627</v>
      </c>
    </row>
    <row r="139" spans="1:43" ht="41.25" customHeight="1">
      <c r="A139" s="277">
        <v>2023</v>
      </c>
      <c r="B139" s="288" t="s">
        <v>105</v>
      </c>
      <c r="C139" s="291">
        <v>41.156462585034014</v>
      </c>
      <c r="D139" s="292">
        <f t="shared" si="4"/>
        <v>0.2857142857142857</v>
      </c>
      <c r="E139" s="293">
        <v>1</v>
      </c>
      <c r="F139" s="293">
        <v>0</v>
      </c>
      <c r="G139" s="293">
        <v>1</v>
      </c>
      <c r="H139" s="293">
        <v>1</v>
      </c>
      <c r="I139" s="293">
        <v>0</v>
      </c>
      <c r="J139" s="293">
        <v>1</v>
      </c>
      <c r="K139" s="293">
        <v>0</v>
      </c>
      <c r="L139" s="293">
        <v>0</v>
      </c>
      <c r="M139" s="293">
        <v>0</v>
      </c>
      <c r="N139" s="293">
        <v>0</v>
      </c>
      <c r="O139" s="293">
        <v>0</v>
      </c>
      <c r="P139" s="293">
        <v>0</v>
      </c>
      <c r="Q139" s="293">
        <v>0</v>
      </c>
      <c r="R139" s="293">
        <v>0</v>
      </c>
      <c r="S139" s="293">
        <v>0</v>
      </c>
      <c r="T139" s="293">
        <v>0</v>
      </c>
      <c r="U139" s="293">
        <v>0</v>
      </c>
      <c r="V139" s="293">
        <v>0</v>
      </c>
      <c r="W139" s="293">
        <v>0</v>
      </c>
      <c r="X139" s="293">
        <v>0</v>
      </c>
      <c r="Y139" s="293">
        <v>0</v>
      </c>
      <c r="Z139" s="293">
        <v>1</v>
      </c>
      <c r="AA139" s="282" t="s">
        <v>1627</v>
      </c>
      <c r="AB139" s="282" t="s">
        <v>1627</v>
      </c>
      <c r="AC139" s="293">
        <v>1</v>
      </c>
      <c r="AD139" s="293">
        <v>0</v>
      </c>
      <c r="AE139" s="293">
        <v>0</v>
      </c>
      <c r="AF139" s="293">
        <v>0</v>
      </c>
      <c r="AG139" s="293">
        <v>0</v>
      </c>
      <c r="AH139" s="293">
        <v>0</v>
      </c>
      <c r="AI139" s="293">
        <v>0</v>
      </c>
      <c r="AJ139" s="293">
        <v>1</v>
      </c>
      <c r="AK139" s="293">
        <v>1</v>
      </c>
      <c r="AL139" s="293">
        <v>1</v>
      </c>
      <c r="AM139" s="294">
        <v>1</v>
      </c>
      <c r="AN139" s="294">
        <v>0</v>
      </c>
      <c r="AO139" s="294">
        <v>0</v>
      </c>
      <c r="AP139" s="282" t="s">
        <v>1627</v>
      </c>
      <c r="AQ139" s="282" t="s">
        <v>1627</v>
      </c>
    </row>
    <row r="140" spans="1:43" ht="41.25" customHeight="1">
      <c r="A140" s="277">
        <v>2023</v>
      </c>
      <c r="B140" s="288" t="s">
        <v>106</v>
      </c>
      <c r="C140" s="291">
        <v>39.795918367346935</v>
      </c>
      <c r="D140" s="292">
        <f t="shared" si="4"/>
        <v>0.31428571428571428</v>
      </c>
      <c r="E140" s="293">
        <v>1</v>
      </c>
      <c r="F140" s="293">
        <v>0</v>
      </c>
      <c r="G140" s="293">
        <v>1</v>
      </c>
      <c r="H140" s="293">
        <v>1</v>
      </c>
      <c r="I140" s="293">
        <v>0</v>
      </c>
      <c r="J140" s="293">
        <v>1</v>
      </c>
      <c r="K140" s="293">
        <v>0</v>
      </c>
      <c r="L140" s="293">
        <v>0</v>
      </c>
      <c r="M140" s="293">
        <v>1</v>
      </c>
      <c r="N140" s="293">
        <v>0</v>
      </c>
      <c r="O140" s="293">
        <v>0</v>
      </c>
      <c r="P140" s="293">
        <v>0</v>
      </c>
      <c r="Q140" s="293">
        <v>0</v>
      </c>
      <c r="R140" s="293">
        <v>0</v>
      </c>
      <c r="S140" s="293">
        <v>0</v>
      </c>
      <c r="T140" s="293">
        <v>0</v>
      </c>
      <c r="U140" s="293">
        <v>0</v>
      </c>
      <c r="V140" s="293">
        <v>0</v>
      </c>
      <c r="W140" s="293">
        <v>0</v>
      </c>
      <c r="X140" s="293">
        <v>0</v>
      </c>
      <c r="Y140" s="293">
        <v>0</v>
      </c>
      <c r="Z140" s="293">
        <v>0</v>
      </c>
      <c r="AA140" s="282" t="s">
        <v>1627</v>
      </c>
      <c r="AB140" s="282" t="s">
        <v>1627</v>
      </c>
      <c r="AC140" s="293">
        <v>0</v>
      </c>
      <c r="AD140" s="293">
        <v>0</v>
      </c>
      <c r="AE140" s="293">
        <v>0</v>
      </c>
      <c r="AF140" s="293">
        <v>0</v>
      </c>
      <c r="AG140" s="293">
        <v>0</v>
      </c>
      <c r="AH140" s="293">
        <v>0</v>
      </c>
      <c r="AI140" s="293">
        <v>1</v>
      </c>
      <c r="AJ140" s="293">
        <v>1</v>
      </c>
      <c r="AK140" s="293">
        <v>1</v>
      </c>
      <c r="AL140" s="293">
        <v>0</v>
      </c>
      <c r="AM140" s="294">
        <v>1</v>
      </c>
      <c r="AN140" s="294">
        <v>1</v>
      </c>
      <c r="AO140" s="294">
        <v>1</v>
      </c>
      <c r="AP140" s="282" t="s">
        <v>1627</v>
      </c>
      <c r="AQ140" s="282" t="s">
        <v>1627</v>
      </c>
    </row>
    <row r="141" spans="1:43" ht="41.25" customHeight="1">
      <c r="A141" s="277">
        <v>2023</v>
      </c>
      <c r="B141" s="288" t="s">
        <v>107</v>
      </c>
      <c r="C141" s="291">
        <v>55.272108843537403</v>
      </c>
      <c r="D141" s="292">
        <f t="shared" si="4"/>
        <v>0.45714285714285713</v>
      </c>
      <c r="E141" s="293">
        <v>1</v>
      </c>
      <c r="F141" s="293">
        <v>0</v>
      </c>
      <c r="G141" s="293">
        <v>1</v>
      </c>
      <c r="H141" s="293">
        <v>1</v>
      </c>
      <c r="I141" s="293">
        <v>0</v>
      </c>
      <c r="J141" s="293">
        <v>1</v>
      </c>
      <c r="K141" s="293">
        <v>0</v>
      </c>
      <c r="L141" s="293">
        <v>1</v>
      </c>
      <c r="M141" s="293">
        <v>0</v>
      </c>
      <c r="N141" s="293">
        <v>1</v>
      </c>
      <c r="O141" s="293">
        <v>1</v>
      </c>
      <c r="P141" s="293">
        <v>0</v>
      </c>
      <c r="Q141" s="293">
        <v>1</v>
      </c>
      <c r="R141" s="293">
        <v>0</v>
      </c>
      <c r="S141" s="293">
        <v>1</v>
      </c>
      <c r="T141" s="293">
        <v>0</v>
      </c>
      <c r="U141" s="293">
        <v>0</v>
      </c>
      <c r="V141" s="293">
        <v>0</v>
      </c>
      <c r="W141" s="293">
        <v>0</v>
      </c>
      <c r="X141" s="293">
        <v>0</v>
      </c>
      <c r="Y141" s="293">
        <v>0</v>
      </c>
      <c r="Z141" s="293">
        <v>1</v>
      </c>
      <c r="AA141" s="282" t="s">
        <v>1627</v>
      </c>
      <c r="AB141" s="282" t="s">
        <v>1627</v>
      </c>
      <c r="AC141" s="293">
        <v>0</v>
      </c>
      <c r="AD141" s="293">
        <v>0</v>
      </c>
      <c r="AE141" s="293">
        <v>0</v>
      </c>
      <c r="AF141" s="293">
        <v>0</v>
      </c>
      <c r="AG141" s="293">
        <v>0</v>
      </c>
      <c r="AH141" s="293">
        <v>0</v>
      </c>
      <c r="AI141" s="293">
        <v>1</v>
      </c>
      <c r="AJ141" s="293">
        <v>1</v>
      </c>
      <c r="AK141" s="293">
        <v>0</v>
      </c>
      <c r="AL141" s="293">
        <v>1</v>
      </c>
      <c r="AM141" s="294">
        <v>1</v>
      </c>
      <c r="AN141" s="294">
        <v>1</v>
      </c>
      <c r="AO141" s="294">
        <v>1</v>
      </c>
      <c r="AP141" s="282" t="s">
        <v>1627</v>
      </c>
      <c r="AQ141" s="282" t="s">
        <v>1627</v>
      </c>
    </row>
    <row r="142" spans="1:43" ht="41.25" customHeight="1">
      <c r="A142" s="277">
        <v>2023</v>
      </c>
      <c r="B142" s="288" t="s">
        <v>108</v>
      </c>
      <c r="C142" s="291">
        <v>48.299319727891152</v>
      </c>
      <c r="D142" s="292">
        <f t="shared" si="4"/>
        <v>0.42857142857142855</v>
      </c>
      <c r="E142" s="293">
        <v>1</v>
      </c>
      <c r="F142" s="293">
        <v>0</v>
      </c>
      <c r="G142" s="293">
        <v>1</v>
      </c>
      <c r="H142" s="293">
        <v>0</v>
      </c>
      <c r="I142" s="293">
        <v>0</v>
      </c>
      <c r="J142" s="293">
        <v>1</v>
      </c>
      <c r="K142" s="293">
        <v>0</v>
      </c>
      <c r="L142" s="293">
        <v>0</v>
      </c>
      <c r="M142" s="293">
        <v>1</v>
      </c>
      <c r="N142" s="293">
        <v>1</v>
      </c>
      <c r="O142" s="293">
        <v>0</v>
      </c>
      <c r="P142" s="293">
        <v>0</v>
      </c>
      <c r="Q142" s="293">
        <v>1</v>
      </c>
      <c r="R142" s="293">
        <v>0</v>
      </c>
      <c r="S142" s="293">
        <v>0</v>
      </c>
      <c r="T142" s="293">
        <v>0</v>
      </c>
      <c r="U142" s="293">
        <v>0</v>
      </c>
      <c r="V142" s="293">
        <v>0</v>
      </c>
      <c r="W142" s="293">
        <v>0</v>
      </c>
      <c r="X142" s="293">
        <v>0</v>
      </c>
      <c r="Y142" s="293">
        <v>0</v>
      </c>
      <c r="Z142" s="293">
        <v>1</v>
      </c>
      <c r="AA142" s="282" t="s">
        <v>1627</v>
      </c>
      <c r="AB142" s="282" t="s">
        <v>1627</v>
      </c>
      <c r="AC142" s="293">
        <v>1</v>
      </c>
      <c r="AD142" s="293">
        <v>1</v>
      </c>
      <c r="AE142" s="293">
        <v>1</v>
      </c>
      <c r="AF142" s="293">
        <v>1</v>
      </c>
      <c r="AG142" s="293">
        <v>0</v>
      </c>
      <c r="AH142" s="293">
        <v>0</v>
      </c>
      <c r="AI142" s="293">
        <v>0</v>
      </c>
      <c r="AJ142" s="293">
        <v>1</v>
      </c>
      <c r="AK142" s="293">
        <v>1</v>
      </c>
      <c r="AL142" s="293">
        <v>1</v>
      </c>
      <c r="AM142" s="294">
        <v>1</v>
      </c>
      <c r="AN142" s="294">
        <v>0</v>
      </c>
      <c r="AO142" s="294">
        <v>0</v>
      </c>
      <c r="AP142" s="282" t="s">
        <v>1627</v>
      </c>
      <c r="AQ142" s="282" t="s">
        <v>1627</v>
      </c>
    </row>
    <row r="143" spans="1:43" ht="41.25" customHeight="1">
      <c r="A143" s="277">
        <v>2023</v>
      </c>
      <c r="B143" s="288" t="s">
        <v>109</v>
      </c>
      <c r="C143" s="291">
        <v>66.83673469387756</v>
      </c>
      <c r="D143" s="292">
        <f t="shared" si="4"/>
        <v>0.74285714285714288</v>
      </c>
      <c r="E143" s="293">
        <v>0</v>
      </c>
      <c r="F143" s="293">
        <v>1</v>
      </c>
      <c r="G143" s="293">
        <v>1</v>
      </c>
      <c r="H143" s="293">
        <v>1</v>
      </c>
      <c r="I143" s="293">
        <v>1</v>
      </c>
      <c r="J143" s="293">
        <v>1</v>
      </c>
      <c r="K143" s="293">
        <v>1</v>
      </c>
      <c r="L143" s="293">
        <v>1</v>
      </c>
      <c r="M143" s="293">
        <v>0</v>
      </c>
      <c r="N143" s="293">
        <v>1</v>
      </c>
      <c r="O143" s="293">
        <v>1</v>
      </c>
      <c r="P143" s="293">
        <v>1</v>
      </c>
      <c r="Q143" s="293">
        <v>1</v>
      </c>
      <c r="R143" s="293">
        <v>1</v>
      </c>
      <c r="S143" s="293">
        <v>1</v>
      </c>
      <c r="T143" s="293">
        <v>1</v>
      </c>
      <c r="U143" s="293">
        <v>1</v>
      </c>
      <c r="V143" s="293">
        <v>1</v>
      </c>
      <c r="W143" s="293">
        <v>1</v>
      </c>
      <c r="X143" s="293">
        <v>1</v>
      </c>
      <c r="Y143" s="293">
        <v>1</v>
      </c>
      <c r="Z143" s="293">
        <v>1</v>
      </c>
      <c r="AA143" s="282" t="s">
        <v>1627</v>
      </c>
      <c r="AB143" s="282" t="s">
        <v>1627</v>
      </c>
      <c r="AC143" s="293">
        <v>0</v>
      </c>
      <c r="AD143" s="293">
        <v>0</v>
      </c>
      <c r="AE143" s="293">
        <v>0</v>
      </c>
      <c r="AF143" s="293">
        <v>0</v>
      </c>
      <c r="AG143" s="293">
        <v>0</v>
      </c>
      <c r="AH143" s="293">
        <v>0</v>
      </c>
      <c r="AI143" s="293">
        <v>1</v>
      </c>
      <c r="AJ143" s="293">
        <v>1</v>
      </c>
      <c r="AK143" s="293">
        <v>1</v>
      </c>
      <c r="AL143" s="293">
        <v>1</v>
      </c>
      <c r="AM143" s="294">
        <v>1</v>
      </c>
      <c r="AN143" s="294">
        <v>1</v>
      </c>
      <c r="AO143" s="294">
        <v>0</v>
      </c>
      <c r="AP143" s="282" t="s">
        <v>1627</v>
      </c>
      <c r="AQ143" s="282" t="s">
        <v>1627</v>
      </c>
    </row>
    <row r="144" spans="1:43" ht="41.25" customHeight="1">
      <c r="A144" s="277">
        <v>2023</v>
      </c>
      <c r="B144" s="288" t="s">
        <v>110</v>
      </c>
      <c r="C144" s="291">
        <v>44.387755102040813</v>
      </c>
      <c r="D144" s="292">
        <f t="shared" si="4"/>
        <v>0.31428571428571428</v>
      </c>
      <c r="E144" s="293">
        <v>1</v>
      </c>
      <c r="F144" s="293">
        <v>0</v>
      </c>
      <c r="G144" s="293">
        <v>1</v>
      </c>
      <c r="H144" s="293">
        <v>1</v>
      </c>
      <c r="I144" s="293">
        <v>1</v>
      </c>
      <c r="J144" s="293">
        <v>1</v>
      </c>
      <c r="K144" s="293">
        <v>0</v>
      </c>
      <c r="L144" s="293">
        <v>0</v>
      </c>
      <c r="M144" s="293">
        <v>1</v>
      </c>
      <c r="N144" s="293">
        <v>0</v>
      </c>
      <c r="O144" s="293">
        <v>0</v>
      </c>
      <c r="P144" s="293">
        <v>0</v>
      </c>
      <c r="Q144" s="293">
        <v>0</v>
      </c>
      <c r="R144" s="293">
        <v>0</v>
      </c>
      <c r="S144" s="293">
        <v>0</v>
      </c>
      <c r="T144" s="293">
        <v>0</v>
      </c>
      <c r="U144" s="293">
        <v>0</v>
      </c>
      <c r="V144" s="293">
        <v>0</v>
      </c>
      <c r="W144" s="293">
        <v>0</v>
      </c>
      <c r="X144" s="293">
        <v>0</v>
      </c>
      <c r="Y144" s="293">
        <v>0</v>
      </c>
      <c r="Z144" s="293">
        <v>1</v>
      </c>
      <c r="AA144" s="282" t="s">
        <v>1627</v>
      </c>
      <c r="AB144" s="282" t="s">
        <v>1627</v>
      </c>
      <c r="AC144" s="293">
        <v>0</v>
      </c>
      <c r="AD144" s="293">
        <v>0</v>
      </c>
      <c r="AE144" s="293">
        <v>0</v>
      </c>
      <c r="AF144" s="293">
        <v>0</v>
      </c>
      <c r="AG144" s="293">
        <v>0</v>
      </c>
      <c r="AH144" s="293">
        <v>0</v>
      </c>
      <c r="AI144" s="293">
        <v>1</v>
      </c>
      <c r="AJ144" s="293">
        <v>0</v>
      </c>
      <c r="AK144" s="293">
        <v>1</v>
      </c>
      <c r="AL144" s="293">
        <v>1</v>
      </c>
      <c r="AM144" s="294">
        <v>1</v>
      </c>
      <c r="AN144" s="294">
        <v>0</v>
      </c>
      <c r="AO144" s="294">
        <v>0</v>
      </c>
      <c r="AP144" s="282" t="s">
        <v>1627</v>
      </c>
      <c r="AQ144" s="282" t="s">
        <v>1627</v>
      </c>
    </row>
    <row r="145" spans="1:43" ht="41.25" customHeight="1">
      <c r="A145" s="277">
        <v>2023</v>
      </c>
      <c r="B145" s="288" t="s">
        <v>111</v>
      </c>
      <c r="C145" s="291">
        <v>50.510204081632651</v>
      </c>
      <c r="D145" s="292">
        <f t="shared" si="4"/>
        <v>0.48571428571428571</v>
      </c>
      <c r="E145" s="293">
        <v>1</v>
      </c>
      <c r="F145" s="293">
        <v>0</v>
      </c>
      <c r="G145" s="293">
        <v>1</v>
      </c>
      <c r="H145" s="293">
        <v>1</v>
      </c>
      <c r="I145" s="293">
        <v>1</v>
      </c>
      <c r="J145" s="293">
        <v>0</v>
      </c>
      <c r="K145" s="293">
        <v>0</v>
      </c>
      <c r="L145" s="293">
        <v>0</v>
      </c>
      <c r="M145" s="293">
        <v>1</v>
      </c>
      <c r="N145" s="293">
        <v>1</v>
      </c>
      <c r="O145" s="293">
        <v>1</v>
      </c>
      <c r="P145" s="293">
        <v>0</v>
      </c>
      <c r="Q145" s="293">
        <v>1</v>
      </c>
      <c r="R145" s="293">
        <v>0</v>
      </c>
      <c r="S145" s="293">
        <v>0</v>
      </c>
      <c r="T145" s="293">
        <v>1</v>
      </c>
      <c r="U145" s="293">
        <v>1</v>
      </c>
      <c r="V145" s="293">
        <v>0</v>
      </c>
      <c r="W145" s="293">
        <v>1</v>
      </c>
      <c r="X145" s="293">
        <v>0</v>
      </c>
      <c r="Y145" s="293">
        <v>0</v>
      </c>
      <c r="Z145" s="293">
        <v>1</v>
      </c>
      <c r="AA145" s="282" t="s">
        <v>1627</v>
      </c>
      <c r="AB145" s="282" t="s">
        <v>1627</v>
      </c>
      <c r="AC145" s="293">
        <v>0</v>
      </c>
      <c r="AD145" s="293">
        <v>0</v>
      </c>
      <c r="AE145" s="293">
        <v>0</v>
      </c>
      <c r="AF145" s="293">
        <v>0</v>
      </c>
      <c r="AG145" s="293">
        <v>0</v>
      </c>
      <c r="AH145" s="293">
        <v>0</v>
      </c>
      <c r="AI145" s="293">
        <v>0</v>
      </c>
      <c r="AJ145" s="293">
        <v>1</v>
      </c>
      <c r="AK145" s="293">
        <v>1</v>
      </c>
      <c r="AL145" s="293">
        <v>1</v>
      </c>
      <c r="AM145" s="294">
        <v>1</v>
      </c>
      <c r="AN145" s="294">
        <v>1</v>
      </c>
      <c r="AO145" s="294">
        <v>0</v>
      </c>
      <c r="AP145" s="282" t="s">
        <v>1627</v>
      </c>
      <c r="AQ145" s="282" t="s">
        <v>1627</v>
      </c>
    </row>
    <row r="146" spans="1:43" ht="41.25" customHeight="1">
      <c r="A146" s="277">
        <v>2023</v>
      </c>
      <c r="B146" s="288" t="s">
        <v>112</v>
      </c>
      <c r="C146" s="291">
        <v>34.183673469387756</v>
      </c>
      <c r="D146" s="292">
        <f t="shared" si="4"/>
        <v>0.2857142857142857</v>
      </c>
      <c r="E146" s="293">
        <v>0</v>
      </c>
      <c r="F146" s="293">
        <v>0</v>
      </c>
      <c r="G146" s="293">
        <v>1</v>
      </c>
      <c r="H146" s="293">
        <v>1</v>
      </c>
      <c r="I146" s="293">
        <v>0</v>
      </c>
      <c r="J146" s="293">
        <v>0</v>
      </c>
      <c r="K146" s="293">
        <v>0</v>
      </c>
      <c r="L146" s="293">
        <v>0</v>
      </c>
      <c r="M146" s="293">
        <v>0</v>
      </c>
      <c r="N146" s="293">
        <v>0</v>
      </c>
      <c r="O146" s="293">
        <v>0</v>
      </c>
      <c r="P146" s="293">
        <v>0</v>
      </c>
      <c r="Q146" s="293">
        <v>0</v>
      </c>
      <c r="R146" s="293">
        <v>0</v>
      </c>
      <c r="S146" s="293">
        <v>0</v>
      </c>
      <c r="T146" s="293">
        <v>0</v>
      </c>
      <c r="U146" s="293">
        <v>0</v>
      </c>
      <c r="V146" s="293">
        <v>0</v>
      </c>
      <c r="W146" s="293">
        <v>0</v>
      </c>
      <c r="X146" s="293">
        <v>0</v>
      </c>
      <c r="Y146" s="293">
        <v>0</v>
      </c>
      <c r="Z146" s="293">
        <v>1</v>
      </c>
      <c r="AA146" s="282" t="s">
        <v>1627</v>
      </c>
      <c r="AB146" s="282" t="s">
        <v>1627</v>
      </c>
      <c r="AC146" s="293">
        <v>1</v>
      </c>
      <c r="AD146" s="293">
        <v>1</v>
      </c>
      <c r="AE146" s="293">
        <v>1</v>
      </c>
      <c r="AF146" s="293">
        <v>1</v>
      </c>
      <c r="AG146" s="293">
        <v>0</v>
      </c>
      <c r="AH146" s="293">
        <v>0</v>
      </c>
      <c r="AI146" s="293">
        <v>0</v>
      </c>
      <c r="AJ146" s="293">
        <v>0</v>
      </c>
      <c r="AK146" s="293">
        <v>0</v>
      </c>
      <c r="AL146" s="293">
        <v>1</v>
      </c>
      <c r="AM146" s="294">
        <v>1</v>
      </c>
      <c r="AN146" s="294">
        <v>1</v>
      </c>
      <c r="AO146" s="294">
        <v>0</v>
      </c>
      <c r="AP146" s="282" t="s">
        <v>1627</v>
      </c>
      <c r="AQ146" s="282" t="s">
        <v>1627</v>
      </c>
    </row>
    <row r="147" spans="1:43" ht="41.25" customHeight="1">
      <c r="A147" s="277">
        <v>2023</v>
      </c>
      <c r="B147" s="288" t="s">
        <v>113</v>
      </c>
      <c r="C147" s="291">
        <v>55.102040816326536</v>
      </c>
      <c r="D147" s="292">
        <f t="shared" si="4"/>
        <v>0.45714285714285713</v>
      </c>
      <c r="E147" s="293">
        <v>1</v>
      </c>
      <c r="F147" s="293">
        <v>0</v>
      </c>
      <c r="G147" s="293">
        <v>1</v>
      </c>
      <c r="H147" s="293">
        <v>1</v>
      </c>
      <c r="I147" s="293">
        <v>1</v>
      </c>
      <c r="J147" s="293">
        <v>1</v>
      </c>
      <c r="K147" s="293">
        <v>0</v>
      </c>
      <c r="L147" s="293">
        <v>0</v>
      </c>
      <c r="M147" s="293">
        <v>1</v>
      </c>
      <c r="N147" s="293">
        <v>0</v>
      </c>
      <c r="O147" s="293">
        <v>0</v>
      </c>
      <c r="P147" s="293">
        <v>0</v>
      </c>
      <c r="Q147" s="293">
        <v>0</v>
      </c>
      <c r="R147" s="293">
        <v>0</v>
      </c>
      <c r="S147" s="293">
        <v>0</v>
      </c>
      <c r="T147" s="293">
        <v>0</v>
      </c>
      <c r="U147" s="293">
        <v>0</v>
      </c>
      <c r="V147" s="293">
        <v>0</v>
      </c>
      <c r="W147" s="293">
        <v>0</v>
      </c>
      <c r="X147" s="293">
        <v>0</v>
      </c>
      <c r="Y147" s="293">
        <v>0</v>
      </c>
      <c r="Z147" s="293">
        <v>1</v>
      </c>
      <c r="AA147" s="282" t="s">
        <v>1627</v>
      </c>
      <c r="AB147" s="282" t="s">
        <v>1627</v>
      </c>
      <c r="AC147" s="293">
        <v>1</v>
      </c>
      <c r="AD147" s="293">
        <v>1</v>
      </c>
      <c r="AE147" s="293">
        <v>1</v>
      </c>
      <c r="AF147" s="293">
        <v>1</v>
      </c>
      <c r="AG147" s="293">
        <v>1</v>
      </c>
      <c r="AH147" s="293">
        <v>0</v>
      </c>
      <c r="AI147" s="293">
        <v>1</v>
      </c>
      <c r="AJ147" s="293">
        <v>1</v>
      </c>
      <c r="AK147" s="293">
        <v>1</v>
      </c>
      <c r="AL147" s="293">
        <v>0</v>
      </c>
      <c r="AM147" s="294">
        <v>1</v>
      </c>
      <c r="AN147" s="294">
        <v>0</v>
      </c>
      <c r="AO147" s="294">
        <v>0</v>
      </c>
      <c r="AP147" s="282" t="s">
        <v>1627</v>
      </c>
      <c r="AQ147" s="282" t="s">
        <v>1627</v>
      </c>
    </row>
    <row r="148" spans="1:43" ht="41.25" customHeight="1">
      <c r="A148" s="277">
        <v>2023</v>
      </c>
      <c r="B148" s="288" t="s">
        <v>114</v>
      </c>
      <c r="C148" s="291">
        <v>26.190476190476193</v>
      </c>
      <c r="D148" s="292">
        <f t="shared" si="4"/>
        <v>0.14285714285714285</v>
      </c>
      <c r="E148" s="293">
        <v>1</v>
      </c>
      <c r="F148" s="293">
        <v>0</v>
      </c>
      <c r="G148" s="293">
        <v>0</v>
      </c>
      <c r="H148" s="293">
        <v>0</v>
      </c>
      <c r="I148" s="293">
        <v>0</v>
      </c>
      <c r="J148" s="293">
        <v>0</v>
      </c>
      <c r="K148" s="293">
        <v>0</v>
      </c>
      <c r="L148" s="293">
        <v>0</v>
      </c>
      <c r="M148" s="293">
        <v>0</v>
      </c>
      <c r="N148" s="293">
        <v>0</v>
      </c>
      <c r="O148" s="293">
        <v>0</v>
      </c>
      <c r="P148" s="293">
        <v>0</v>
      </c>
      <c r="Q148" s="293">
        <v>0</v>
      </c>
      <c r="R148" s="293">
        <v>0</v>
      </c>
      <c r="S148" s="293">
        <v>0</v>
      </c>
      <c r="T148" s="293">
        <v>0</v>
      </c>
      <c r="U148" s="293">
        <v>0</v>
      </c>
      <c r="V148" s="293">
        <v>0</v>
      </c>
      <c r="W148" s="293">
        <v>0</v>
      </c>
      <c r="X148" s="293">
        <v>0</v>
      </c>
      <c r="Y148" s="293">
        <v>0</v>
      </c>
      <c r="Z148" s="293">
        <v>0</v>
      </c>
      <c r="AA148" s="282" t="s">
        <v>1627</v>
      </c>
      <c r="AB148" s="282" t="s">
        <v>1627</v>
      </c>
      <c r="AC148" s="293">
        <v>1</v>
      </c>
      <c r="AD148" s="293">
        <v>1</v>
      </c>
      <c r="AE148" s="293">
        <v>0</v>
      </c>
      <c r="AF148" s="293">
        <v>0</v>
      </c>
      <c r="AG148" s="293">
        <v>0</v>
      </c>
      <c r="AH148" s="293">
        <v>0</v>
      </c>
      <c r="AI148" s="293">
        <v>1</v>
      </c>
      <c r="AJ148" s="293">
        <v>0</v>
      </c>
      <c r="AK148" s="293">
        <v>0</v>
      </c>
      <c r="AL148" s="293">
        <v>0</v>
      </c>
      <c r="AM148" s="294">
        <v>1</v>
      </c>
      <c r="AN148" s="294">
        <v>0</v>
      </c>
      <c r="AO148" s="294">
        <v>0</v>
      </c>
      <c r="AP148" s="282" t="s">
        <v>1627</v>
      </c>
      <c r="AQ148" s="282" t="s">
        <v>1627</v>
      </c>
    </row>
    <row r="149" spans="1:43" ht="41.25" customHeight="1">
      <c r="A149" s="277">
        <v>2023</v>
      </c>
      <c r="B149" s="288" t="s">
        <v>115</v>
      </c>
      <c r="C149" s="291">
        <v>37.244897959183675</v>
      </c>
      <c r="D149" s="292">
        <f t="shared" si="4"/>
        <v>0.2857142857142857</v>
      </c>
      <c r="E149" s="293">
        <v>1</v>
      </c>
      <c r="F149" s="293">
        <v>0</v>
      </c>
      <c r="G149" s="293">
        <v>1</v>
      </c>
      <c r="H149" s="293">
        <v>1</v>
      </c>
      <c r="I149" s="293">
        <v>1</v>
      </c>
      <c r="J149" s="293">
        <v>1</v>
      </c>
      <c r="K149" s="293">
        <v>0</v>
      </c>
      <c r="L149" s="293">
        <v>0</v>
      </c>
      <c r="M149" s="293">
        <v>1</v>
      </c>
      <c r="N149" s="293">
        <v>0</v>
      </c>
      <c r="O149" s="293">
        <v>0</v>
      </c>
      <c r="P149" s="293">
        <v>0</v>
      </c>
      <c r="Q149" s="293">
        <v>0</v>
      </c>
      <c r="R149" s="293">
        <v>0</v>
      </c>
      <c r="S149" s="293">
        <v>0</v>
      </c>
      <c r="T149" s="293">
        <v>0</v>
      </c>
      <c r="U149" s="293">
        <v>0</v>
      </c>
      <c r="V149" s="293">
        <v>0</v>
      </c>
      <c r="W149" s="293">
        <v>0</v>
      </c>
      <c r="X149" s="293">
        <v>0</v>
      </c>
      <c r="Y149" s="293">
        <v>0</v>
      </c>
      <c r="Z149" s="293">
        <v>0</v>
      </c>
      <c r="AA149" s="282" t="s">
        <v>1627</v>
      </c>
      <c r="AB149" s="282" t="s">
        <v>1627</v>
      </c>
      <c r="AC149" s="293">
        <v>0</v>
      </c>
      <c r="AD149" s="293">
        <v>0</v>
      </c>
      <c r="AE149" s="293">
        <v>0</v>
      </c>
      <c r="AF149" s="293">
        <v>0</v>
      </c>
      <c r="AG149" s="293">
        <v>0</v>
      </c>
      <c r="AH149" s="293">
        <v>0</v>
      </c>
      <c r="AI149" s="293">
        <v>1</v>
      </c>
      <c r="AJ149" s="293">
        <v>0</v>
      </c>
      <c r="AK149" s="293">
        <v>0</v>
      </c>
      <c r="AL149" s="293">
        <v>1</v>
      </c>
      <c r="AM149" s="294">
        <v>1</v>
      </c>
      <c r="AN149" s="294">
        <v>1</v>
      </c>
      <c r="AO149" s="294">
        <v>0</v>
      </c>
      <c r="AP149" s="282" t="s">
        <v>1627</v>
      </c>
      <c r="AQ149" s="282" t="s">
        <v>1627</v>
      </c>
    </row>
    <row r="150" spans="1:43" ht="41.25" customHeight="1">
      <c r="A150" s="277">
        <v>2023</v>
      </c>
      <c r="B150" s="288" t="s">
        <v>116</v>
      </c>
      <c r="C150" s="291">
        <v>62.414965986394556</v>
      </c>
      <c r="D150" s="292">
        <f t="shared" si="4"/>
        <v>0.51428571428571423</v>
      </c>
      <c r="E150" s="293">
        <v>1</v>
      </c>
      <c r="F150" s="293">
        <v>1</v>
      </c>
      <c r="G150" s="293">
        <v>1</v>
      </c>
      <c r="H150" s="293">
        <v>1</v>
      </c>
      <c r="I150" s="293">
        <v>1</v>
      </c>
      <c r="J150" s="293">
        <v>0</v>
      </c>
      <c r="K150" s="293">
        <v>0</v>
      </c>
      <c r="L150" s="293">
        <v>0</v>
      </c>
      <c r="M150" s="293">
        <v>1</v>
      </c>
      <c r="N150" s="293">
        <v>1</v>
      </c>
      <c r="O150" s="293">
        <v>1</v>
      </c>
      <c r="P150" s="293">
        <v>1</v>
      </c>
      <c r="Q150" s="293">
        <v>0</v>
      </c>
      <c r="R150" s="293">
        <v>0</v>
      </c>
      <c r="S150" s="293">
        <v>0</v>
      </c>
      <c r="T150" s="293">
        <v>0</v>
      </c>
      <c r="U150" s="293">
        <v>0</v>
      </c>
      <c r="V150" s="293">
        <v>0</v>
      </c>
      <c r="W150" s="293">
        <v>0</v>
      </c>
      <c r="X150" s="293">
        <v>0</v>
      </c>
      <c r="Y150" s="293">
        <v>0</v>
      </c>
      <c r="Z150" s="293">
        <v>1</v>
      </c>
      <c r="AA150" s="282" t="s">
        <v>1627</v>
      </c>
      <c r="AB150" s="282" t="s">
        <v>1627</v>
      </c>
      <c r="AC150" s="293">
        <v>1</v>
      </c>
      <c r="AD150" s="293">
        <v>1</v>
      </c>
      <c r="AE150" s="293">
        <v>0</v>
      </c>
      <c r="AF150" s="293">
        <v>0</v>
      </c>
      <c r="AG150" s="293">
        <v>0</v>
      </c>
      <c r="AH150" s="293">
        <v>0</v>
      </c>
      <c r="AI150" s="293">
        <v>1</v>
      </c>
      <c r="AJ150" s="293">
        <v>1</v>
      </c>
      <c r="AK150" s="293">
        <v>1</v>
      </c>
      <c r="AL150" s="293">
        <v>0</v>
      </c>
      <c r="AM150" s="294">
        <v>1</v>
      </c>
      <c r="AN150" s="294">
        <v>1</v>
      </c>
      <c r="AO150" s="294">
        <v>1</v>
      </c>
      <c r="AP150" s="282" t="s">
        <v>1627</v>
      </c>
      <c r="AQ150" s="282" t="s">
        <v>1627</v>
      </c>
    </row>
    <row r="151" spans="1:43" ht="41.25" customHeight="1">
      <c r="A151" s="277">
        <v>2023</v>
      </c>
      <c r="B151" s="288" t="s">
        <v>117</v>
      </c>
      <c r="C151" s="291">
        <v>13.945578231292515</v>
      </c>
      <c r="D151" s="292">
        <f t="shared" si="4"/>
        <v>0.2</v>
      </c>
      <c r="E151" s="293">
        <v>0</v>
      </c>
      <c r="F151" s="293">
        <v>0</v>
      </c>
      <c r="G151" s="293">
        <v>1</v>
      </c>
      <c r="H151" s="293">
        <v>0</v>
      </c>
      <c r="I151" s="293">
        <v>0</v>
      </c>
      <c r="J151" s="293">
        <v>0</v>
      </c>
      <c r="K151" s="293">
        <v>0</v>
      </c>
      <c r="L151" s="293">
        <v>0</v>
      </c>
      <c r="M151" s="293">
        <v>1</v>
      </c>
      <c r="N151" s="293">
        <v>1</v>
      </c>
      <c r="O151" s="293">
        <v>1</v>
      </c>
      <c r="P151" s="293">
        <v>1</v>
      </c>
      <c r="Q151" s="293">
        <v>1</v>
      </c>
      <c r="R151" s="293">
        <v>0</v>
      </c>
      <c r="S151" s="293">
        <v>0</v>
      </c>
      <c r="T151" s="293">
        <v>0</v>
      </c>
      <c r="U151" s="293">
        <v>0</v>
      </c>
      <c r="V151" s="293">
        <v>0</v>
      </c>
      <c r="W151" s="293">
        <v>0</v>
      </c>
      <c r="X151" s="293">
        <v>0</v>
      </c>
      <c r="Y151" s="293">
        <v>0</v>
      </c>
      <c r="Z151" s="293">
        <v>1</v>
      </c>
      <c r="AA151" s="282" t="s">
        <v>1627</v>
      </c>
      <c r="AB151" s="282" t="s">
        <v>1627</v>
      </c>
      <c r="AC151" s="293">
        <v>0</v>
      </c>
      <c r="AD151" s="293">
        <v>0</v>
      </c>
      <c r="AE151" s="293">
        <v>0</v>
      </c>
      <c r="AF151" s="293">
        <v>0</v>
      </c>
      <c r="AG151" s="293">
        <v>0</v>
      </c>
      <c r="AH151" s="293">
        <v>0</v>
      </c>
      <c r="AI151" s="293">
        <v>0</v>
      </c>
      <c r="AJ151" s="293">
        <v>0</v>
      </c>
      <c r="AK151" s="293">
        <v>0</v>
      </c>
      <c r="AL151" s="293">
        <v>0</v>
      </c>
      <c r="AM151" s="294">
        <v>0</v>
      </c>
      <c r="AN151" s="294">
        <v>0</v>
      </c>
      <c r="AO151" s="294">
        <v>0</v>
      </c>
      <c r="AP151" s="282" t="s">
        <v>1627</v>
      </c>
      <c r="AQ151" s="282" t="s">
        <v>1627</v>
      </c>
    </row>
    <row r="152" spans="1:43" ht="41.25" customHeight="1">
      <c r="A152" s="277">
        <v>2023</v>
      </c>
      <c r="B152" s="288" t="s">
        <v>118</v>
      </c>
      <c r="C152" s="291">
        <v>42.006802721088441</v>
      </c>
      <c r="D152" s="292">
        <f t="shared" si="4"/>
        <v>0.42857142857142855</v>
      </c>
      <c r="E152" s="293">
        <v>1</v>
      </c>
      <c r="F152" s="293">
        <v>0</v>
      </c>
      <c r="G152" s="293">
        <v>1</v>
      </c>
      <c r="H152" s="293">
        <v>1</v>
      </c>
      <c r="I152" s="293">
        <v>1</v>
      </c>
      <c r="J152" s="293">
        <v>1</v>
      </c>
      <c r="K152" s="293">
        <v>0</v>
      </c>
      <c r="L152" s="293">
        <v>0</v>
      </c>
      <c r="M152" s="293">
        <v>1</v>
      </c>
      <c r="N152" s="293">
        <v>1</v>
      </c>
      <c r="O152" s="293">
        <v>1</v>
      </c>
      <c r="P152" s="293">
        <v>1</v>
      </c>
      <c r="Q152" s="293">
        <v>1</v>
      </c>
      <c r="R152" s="293">
        <v>0</v>
      </c>
      <c r="S152" s="293">
        <v>0</v>
      </c>
      <c r="T152" s="293">
        <v>0</v>
      </c>
      <c r="U152" s="293">
        <v>0</v>
      </c>
      <c r="V152" s="293">
        <v>0</v>
      </c>
      <c r="W152" s="293">
        <v>0</v>
      </c>
      <c r="X152" s="293">
        <v>0</v>
      </c>
      <c r="Y152" s="293">
        <v>0</v>
      </c>
      <c r="Z152" s="293">
        <v>0</v>
      </c>
      <c r="AA152" s="282" t="s">
        <v>1627</v>
      </c>
      <c r="AB152" s="282" t="s">
        <v>1627</v>
      </c>
      <c r="AC152" s="293">
        <v>0</v>
      </c>
      <c r="AD152" s="293">
        <v>0</v>
      </c>
      <c r="AE152" s="293">
        <v>0</v>
      </c>
      <c r="AF152" s="293">
        <v>0</v>
      </c>
      <c r="AG152" s="293">
        <v>0</v>
      </c>
      <c r="AH152" s="293">
        <v>0</v>
      </c>
      <c r="AI152" s="293">
        <v>1</v>
      </c>
      <c r="AJ152" s="293">
        <v>1</v>
      </c>
      <c r="AK152" s="293">
        <v>0</v>
      </c>
      <c r="AL152" s="293">
        <v>0</v>
      </c>
      <c r="AM152" s="294">
        <v>1</v>
      </c>
      <c r="AN152" s="294">
        <v>1</v>
      </c>
      <c r="AO152" s="294">
        <v>1</v>
      </c>
      <c r="AP152" s="282" t="s">
        <v>1627</v>
      </c>
      <c r="AQ152" s="282" t="s">
        <v>1627</v>
      </c>
    </row>
    <row r="153" spans="1:43" ht="41.25" customHeight="1">
      <c r="A153" s="277">
        <v>2023</v>
      </c>
      <c r="B153" s="288" t="s">
        <v>119</v>
      </c>
      <c r="C153" s="291">
        <v>33.843537414965979</v>
      </c>
      <c r="D153" s="292">
        <f t="shared" si="4"/>
        <v>0.2857142857142857</v>
      </c>
      <c r="E153" s="293">
        <v>1</v>
      </c>
      <c r="F153" s="293">
        <v>0</v>
      </c>
      <c r="G153" s="293">
        <v>1</v>
      </c>
      <c r="H153" s="293">
        <v>1</v>
      </c>
      <c r="I153" s="293">
        <v>0</v>
      </c>
      <c r="J153" s="293">
        <v>1</v>
      </c>
      <c r="K153" s="293">
        <v>0</v>
      </c>
      <c r="L153" s="293">
        <v>0</v>
      </c>
      <c r="M153" s="293">
        <v>1</v>
      </c>
      <c r="N153" s="293">
        <v>0</v>
      </c>
      <c r="O153" s="293">
        <v>0</v>
      </c>
      <c r="P153" s="293">
        <v>0</v>
      </c>
      <c r="Q153" s="293">
        <v>0</v>
      </c>
      <c r="R153" s="293">
        <v>0</v>
      </c>
      <c r="S153" s="293">
        <v>0</v>
      </c>
      <c r="T153" s="293">
        <v>1</v>
      </c>
      <c r="U153" s="293">
        <v>0</v>
      </c>
      <c r="V153" s="293">
        <v>0</v>
      </c>
      <c r="W153" s="293">
        <v>0</v>
      </c>
      <c r="X153" s="293">
        <v>0</v>
      </c>
      <c r="Y153" s="293">
        <v>0</v>
      </c>
      <c r="Z153" s="293">
        <v>1</v>
      </c>
      <c r="AA153" s="282" t="s">
        <v>1627</v>
      </c>
      <c r="AB153" s="282" t="s">
        <v>1627</v>
      </c>
      <c r="AC153" s="293">
        <v>0</v>
      </c>
      <c r="AD153" s="293">
        <v>0</v>
      </c>
      <c r="AE153" s="293">
        <v>0</v>
      </c>
      <c r="AF153" s="293">
        <v>0</v>
      </c>
      <c r="AG153" s="293">
        <v>0</v>
      </c>
      <c r="AH153" s="293">
        <v>0</v>
      </c>
      <c r="AI153" s="293">
        <v>0</v>
      </c>
      <c r="AJ153" s="293">
        <v>1</v>
      </c>
      <c r="AK153" s="293">
        <v>1</v>
      </c>
      <c r="AL153" s="293">
        <v>0</v>
      </c>
      <c r="AM153" s="294">
        <v>1</v>
      </c>
      <c r="AN153" s="294">
        <v>0</v>
      </c>
      <c r="AO153" s="294">
        <v>0</v>
      </c>
      <c r="AP153" s="282" t="s">
        <v>1627</v>
      </c>
      <c r="AQ153" s="282" t="s">
        <v>1627</v>
      </c>
    </row>
    <row r="154" spans="1:43" ht="41.25" customHeight="1">
      <c r="A154" s="277">
        <v>2022</v>
      </c>
      <c r="B154" s="288" t="s">
        <v>70</v>
      </c>
      <c r="C154" s="295">
        <v>47.619047619047613</v>
      </c>
      <c r="D154" s="292">
        <f t="shared" si="4"/>
        <v>0.34285714285714286</v>
      </c>
      <c r="E154" s="296">
        <v>0</v>
      </c>
      <c r="F154" s="296">
        <v>1</v>
      </c>
      <c r="G154" s="296">
        <v>1</v>
      </c>
      <c r="H154" s="296">
        <v>0</v>
      </c>
      <c r="I154" s="296">
        <v>0</v>
      </c>
      <c r="J154" s="296">
        <v>1</v>
      </c>
      <c r="K154" s="296">
        <v>1</v>
      </c>
      <c r="L154" s="296">
        <v>1</v>
      </c>
      <c r="M154" s="296">
        <v>0</v>
      </c>
      <c r="N154" s="296">
        <v>1</v>
      </c>
      <c r="O154" s="296">
        <v>0</v>
      </c>
      <c r="P154" s="296">
        <v>0</v>
      </c>
      <c r="Q154" s="296">
        <v>1</v>
      </c>
      <c r="R154" s="296">
        <v>1</v>
      </c>
      <c r="S154" s="296">
        <v>1</v>
      </c>
      <c r="T154" s="296">
        <v>0</v>
      </c>
      <c r="U154" s="296">
        <v>0</v>
      </c>
      <c r="V154" s="296">
        <v>0</v>
      </c>
      <c r="W154" s="296">
        <v>0</v>
      </c>
      <c r="X154" s="296">
        <v>0</v>
      </c>
      <c r="Y154" s="296">
        <v>0</v>
      </c>
      <c r="Z154" s="296">
        <v>1</v>
      </c>
      <c r="AA154" s="297" t="s">
        <v>1627</v>
      </c>
      <c r="AB154" s="297" t="s">
        <v>1627</v>
      </c>
      <c r="AC154" s="296">
        <v>0</v>
      </c>
      <c r="AD154" s="296">
        <v>0</v>
      </c>
      <c r="AE154" s="296">
        <v>0</v>
      </c>
      <c r="AF154" s="296">
        <v>0</v>
      </c>
      <c r="AG154" s="296">
        <v>0</v>
      </c>
      <c r="AH154" s="296">
        <v>0</v>
      </c>
      <c r="AI154" s="297" t="s">
        <v>1627</v>
      </c>
      <c r="AJ154" s="297" t="s">
        <v>1627</v>
      </c>
      <c r="AK154" s="297" t="s">
        <v>1627</v>
      </c>
      <c r="AL154" s="296">
        <v>1</v>
      </c>
      <c r="AM154" s="296">
        <v>1</v>
      </c>
      <c r="AN154" s="297" t="s">
        <v>1627</v>
      </c>
      <c r="AO154" s="297" t="s">
        <v>1627</v>
      </c>
      <c r="AP154" s="297" t="s">
        <v>1627</v>
      </c>
      <c r="AQ154" s="297" t="s">
        <v>1627</v>
      </c>
    </row>
    <row r="155" spans="1:43" ht="41.25" customHeight="1">
      <c r="A155" s="277">
        <v>2022</v>
      </c>
      <c r="B155" s="288" t="s">
        <v>71</v>
      </c>
      <c r="C155" s="295">
        <v>32.467532467532465</v>
      </c>
      <c r="D155" s="292">
        <f t="shared" si="4"/>
        <v>0.2</v>
      </c>
      <c r="E155" s="296">
        <v>1</v>
      </c>
      <c r="F155" s="296">
        <v>0</v>
      </c>
      <c r="G155" s="296">
        <v>1</v>
      </c>
      <c r="H155" s="296">
        <v>1</v>
      </c>
      <c r="I155" s="296">
        <v>0</v>
      </c>
      <c r="J155" s="296">
        <v>1</v>
      </c>
      <c r="K155" s="296">
        <v>0</v>
      </c>
      <c r="L155" s="296">
        <v>0</v>
      </c>
      <c r="M155" s="296">
        <v>1</v>
      </c>
      <c r="N155" s="296">
        <v>0</v>
      </c>
      <c r="O155" s="296">
        <v>0</v>
      </c>
      <c r="P155" s="296">
        <v>0</v>
      </c>
      <c r="Q155" s="296">
        <v>0</v>
      </c>
      <c r="R155" s="296">
        <v>0</v>
      </c>
      <c r="S155" s="296">
        <v>0</v>
      </c>
      <c r="T155" s="296">
        <v>0</v>
      </c>
      <c r="U155" s="296">
        <v>0</v>
      </c>
      <c r="V155" s="296">
        <v>0</v>
      </c>
      <c r="W155" s="296">
        <v>0</v>
      </c>
      <c r="X155" s="296">
        <v>0</v>
      </c>
      <c r="Y155" s="296">
        <v>0</v>
      </c>
      <c r="Z155" s="296">
        <v>1</v>
      </c>
      <c r="AA155" s="297" t="s">
        <v>1627</v>
      </c>
      <c r="AB155" s="297" t="s">
        <v>1627</v>
      </c>
      <c r="AC155" s="296">
        <v>0</v>
      </c>
      <c r="AD155" s="296">
        <v>0</v>
      </c>
      <c r="AE155" s="296">
        <v>0</v>
      </c>
      <c r="AF155" s="296">
        <v>0</v>
      </c>
      <c r="AG155" s="296">
        <v>0</v>
      </c>
      <c r="AH155" s="296">
        <v>0</v>
      </c>
      <c r="AI155" s="297" t="s">
        <v>1627</v>
      </c>
      <c r="AJ155" s="297" t="s">
        <v>1627</v>
      </c>
      <c r="AK155" s="297" t="s">
        <v>1627</v>
      </c>
      <c r="AL155" s="296">
        <v>0</v>
      </c>
      <c r="AM155" s="296">
        <v>1</v>
      </c>
      <c r="AN155" s="297" t="s">
        <v>1627</v>
      </c>
      <c r="AO155" s="297" t="s">
        <v>1627</v>
      </c>
      <c r="AP155" s="297" t="s">
        <v>1627</v>
      </c>
      <c r="AQ155" s="297" t="s">
        <v>1627</v>
      </c>
    </row>
    <row r="156" spans="1:43" ht="41.25" customHeight="1">
      <c r="A156" s="277">
        <v>2022</v>
      </c>
      <c r="B156" s="288" t="s">
        <v>72</v>
      </c>
      <c r="C156" s="295">
        <v>41.558441558441558</v>
      </c>
      <c r="D156" s="292">
        <f t="shared" si="4"/>
        <v>0.22857142857142856</v>
      </c>
      <c r="E156" s="296">
        <v>1</v>
      </c>
      <c r="F156" s="296">
        <v>0</v>
      </c>
      <c r="G156" s="296">
        <v>1</v>
      </c>
      <c r="H156" s="296">
        <v>1</v>
      </c>
      <c r="I156" s="296">
        <v>1</v>
      </c>
      <c r="J156" s="296">
        <v>0</v>
      </c>
      <c r="K156" s="296">
        <v>0</v>
      </c>
      <c r="L156" s="296">
        <v>0</v>
      </c>
      <c r="M156" s="296">
        <v>1</v>
      </c>
      <c r="N156" s="296">
        <v>0</v>
      </c>
      <c r="O156" s="296">
        <v>0</v>
      </c>
      <c r="P156" s="296">
        <v>0</v>
      </c>
      <c r="Q156" s="296">
        <v>0</v>
      </c>
      <c r="R156" s="296">
        <v>0</v>
      </c>
      <c r="S156" s="296">
        <v>0</v>
      </c>
      <c r="T156" s="296">
        <v>0</v>
      </c>
      <c r="U156" s="296">
        <v>0</v>
      </c>
      <c r="V156" s="296">
        <v>0</v>
      </c>
      <c r="W156" s="296">
        <v>0</v>
      </c>
      <c r="X156" s="296">
        <v>0</v>
      </c>
      <c r="Y156" s="296">
        <v>0</v>
      </c>
      <c r="Z156" s="296">
        <v>1</v>
      </c>
      <c r="AA156" s="297" t="s">
        <v>1627</v>
      </c>
      <c r="AB156" s="297" t="s">
        <v>1627</v>
      </c>
      <c r="AC156" s="296">
        <v>0</v>
      </c>
      <c r="AD156" s="296">
        <v>0</v>
      </c>
      <c r="AE156" s="296">
        <v>0</v>
      </c>
      <c r="AF156" s="296">
        <v>0</v>
      </c>
      <c r="AG156" s="296">
        <v>0</v>
      </c>
      <c r="AH156" s="296">
        <v>0</v>
      </c>
      <c r="AI156" s="297" t="s">
        <v>1627</v>
      </c>
      <c r="AJ156" s="297" t="s">
        <v>1627</v>
      </c>
      <c r="AK156" s="297" t="s">
        <v>1627</v>
      </c>
      <c r="AL156" s="296">
        <v>1</v>
      </c>
      <c r="AM156" s="296">
        <v>1</v>
      </c>
      <c r="AN156" s="297" t="s">
        <v>1627</v>
      </c>
      <c r="AO156" s="297" t="s">
        <v>1627</v>
      </c>
      <c r="AP156" s="297" t="s">
        <v>1627</v>
      </c>
      <c r="AQ156" s="297" t="s">
        <v>1627</v>
      </c>
    </row>
    <row r="157" spans="1:43" ht="41.25" customHeight="1">
      <c r="A157" s="277">
        <v>2022</v>
      </c>
      <c r="B157" s="290" t="s">
        <v>73</v>
      </c>
      <c r="C157" s="295">
        <v>63.636363636363633</v>
      </c>
      <c r="D157" s="292">
        <f t="shared" si="4"/>
        <v>0.65714285714285714</v>
      </c>
      <c r="E157" s="296">
        <v>0</v>
      </c>
      <c r="F157" s="296">
        <v>1</v>
      </c>
      <c r="G157" s="296">
        <v>1</v>
      </c>
      <c r="H157" s="296">
        <v>1</v>
      </c>
      <c r="I157" s="296">
        <v>1</v>
      </c>
      <c r="J157" s="296">
        <v>1</v>
      </c>
      <c r="K157" s="296">
        <v>1</v>
      </c>
      <c r="L157" s="296">
        <v>1</v>
      </c>
      <c r="M157" s="296">
        <v>1</v>
      </c>
      <c r="N157" s="296">
        <v>1</v>
      </c>
      <c r="O157" s="296">
        <v>1</v>
      </c>
      <c r="P157" s="296">
        <v>1</v>
      </c>
      <c r="Q157" s="296">
        <v>1</v>
      </c>
      <c r="R157" s="296">
        <v>1</v>
      </c>
      <c r="S157" s="296">
        <v>1</v>
      </c>
      <c r="T157" s="296">
        <v>1</v>
      </c>
      <c r="U157" s="296">
        <v>1</v>
      </c>
      <c r="V157" s="296">
        <v>1</v>
      </c>
      <c r="W157" s="296">
        <v>1</v>
      </c>
      <c r="X157" s="296">
        <v>1</v>
      </c>
      <c r="Y157" s="296">
        <v>1</v>
      </c>
      <c r="Z157" s="296">
        <v>1</v>
      </c>
      <c r="AA157" s="297" t="s">
        <v>1627</v>
      </c>
      <c r="AB157" s="297" t="s">
        <v>1627</v>
      </c>
      <c r="AC157" s="296">
        <v>0</v>
      </c>
      <c r="AD157" s="296">
        <v>0</v>
      </c>
      <c r="AE157" s="296">
        <v>0</v>
      </c>
      <c r="AF157" s="296">
        <v>0</v>
      </c>
      <c r="AG157" s="296">
        <v>0</v>
      </c>
      <c r="AH157" s="296">
        <v>0</v>
      </c>
      <c r="AI157" s="297" t="s">
        <v>1627</v>
      </c>
      <c r="AJ157" s="297" t="s">
        <v>1627</v>
      </c>
      <c r="AK157" s="297" t="s">
        <v>1627</v>
      </c>
      <c r="AL157" s="296">
        <v>1</v>
      </c>
      <c r="AM157" s="296">
        <v>1</v>
      </c>
      <c r="AN157" s="297" t="s">
        <v>1627</v>
      </c>
      <c r="AO157" s="297" t="s">
        <v>1627</v>
      </c>
      <c r="AP157" s="297" t="s">
        <v>1627</v>
      </c>
      <c r="AQ157" s="297" t="s">
        <v>1627</v>
      </c>
    </row>
    <row r="158" spans="1:43" ht="41.25" customHeight="1">
      <c r="A158" s="277">
        <v>2022</v>
      </c>
      <c r="B158" s="288" t="s">
        <v>74</v>
      </c>
      <c r="C158" s="295">
        <v>19.047619047619051</v>
      </c>
      <c r="D158" s="292">
        <f t="shared" si="4"/>
        <v>0.2</v>
      </c>
      <c r="E158" s="296">
        <v>1</v>
      </c>
      <c r="F158" s="296">
        <v>0</v>
      </c>
      <c r="G158" s="296">
        <v>1</v>
      </c>
      <c r="H158" s="296">
        <v>1</v>
      </c>
      <c r="I158" s="296">
        <v>0</v>
      </c>
      <c r="J158" s="296">
        <v>1</v>
      </c>
      <c r="K158" s="296">
        <v>0</v>
      </c>
      <c r="L158" s="296">
        <v>0</v>
      </c>
      <c r="M158" s="296">
        <v>0</v>
      </c>
      <c r="N158" s="296">
        <v>0</v>
      </c>
      <c r="O158" s="296">
        <v>0</v>
      </c>
      <c r="P158" s="296">
        <v>0</v>
      </c>
      <c r="Q158" s="296">
        <v>0</v>
      </c>
      <c r="R158" s="296">
        <v>0</v>
      </c>
      <c r="S158" s="296">
        <v>0</v>
      </c>
      <c r="T158" s="296">
        <v>1</v>
      </c>
      <c r="U158" s="296">
        <v>0</v>
      </c>
      <c r="V158" s="296">
        <v>0</v>
      </c>
      <c r="W158" s="296">
        <v>0</v>
      </c>
      <c r="X158" s="296">
        <v>0</v>
      </c>
      <c r="Y158" s="296">
        <v>0</v>
      </c>
      <c r="Z158" s="296">
        <v>0</v>
      </c>
      <c r="AA158" s="297" t="s">
        <v>1627</v>
      </c>
      <c r="AB158" s="297" t="s">
        <v>1627</v>
      </c>
      <c r="AC158" s="296">
        <v>1</v>
      </c>
      <c r="AD158" s="296">
        <v>0</v>
      </c>
      <c r="AE158" s="296">
        <v>1</v>
      </c>
      <c r="AF158" s="296">
        <v>0</v>
      </c>
      <c r="AG158" s="296">
        <v>0</v>
      </c>
      <c r="AH158" s="296">
        <v>0</v>
      </c>
      <c r="AI158" s="297" t="s">
        <v>1627</v>
      </c>
      <c r="AJ158" s="297" t="s">
        <v>1627</v>
      </c>
      <c r="AK158" s="297" t="s">
        <v>1627</v>
      </c>
      <c r="AL158" s="296">
        <v>0</v>
      </c>
      <c r="AM158" s="296">
        <v>0</v>
      </c>
      <c r="AN158" s="297" t="s">
        <v>1627</v>
      </c>
      <c r="AO158" s="297" t="s">
        <v>1627</v>
      </c>
      <c r="AP158" s="297" t="s">
        <v>1627</v>
      </c>
      <c r="AQ158" s="297" t="s">
        <v>1627</v>
      </c>
    </row>
    <row r="159" spans="1:43" ht="41.25" customHeight="1">
      <c r="A159" s="277">
        <v>2022</v>
      </c>
      <c r="B159" s="288" t="s">
        <v>75</v>
      </c>
      <c r="C159" s="295">
        <v>30.303030303030305</v>
      </c>
      <c r="D159" s="292">
        <f t="shared" si="4"/>
        <v>0.2857142857142857</v>
      </c>
      <c r="E159" s="296">
        <v>1</v>
      </c>
      <c r="F159" s="296">
        <v>0</v>
      </c>
      <c r="G159" s="296">
        <v>0</v>
      </c>
      <c r="H159" s="296">
        <v>0</v>
      </c>
      <c r="I159" s="296">
        <v>0</v>
      </c>
      <c r="J159" s="296">
        <v>0</v>
      </c>
      <c r="K159" s="296">
        <v>0</v>
      </c>
      <c r="L159" s="296">
        <v>0</v>
      </c>
      <c r="M159" s="296">
        <v>0</v>
      </c>
      <c r="N159" s="296">
        <v>1</v>
      </c>
      <c r="O159" s="296">
        <v>1</v>
      </c>
      <c r="P159" s="296">
        <v>1</v>
      </c>
      <c r="Q159" s="296">
        <v>1</v>
      </c>
      <c r="R159" s="296">
        <v>1</v>
      </c>
      <c r="S159" s="296">
        <v>0</v>
      </c>
      <c r="T159" s="296">
        <v>1</v>
      </c>
      <c r="U159" s="296">
        <v>1</v>
      </c>
      <c r="V159" s="296">
        <v>0</v>
      </c>
      <c r="W159" s="296">
        <v>1</v>
      </c>
      <c r="X159" s="296">
        <v>0</v>
      </c>
      <c r="Y159" s="296">
        <v>0</v>
      </c>
      <c r="Z159" s="296">
        <v>0</v>
      </c>
      <c r="AA159" s="297" t="s">
        <v>1627</v>
      </c>
      <c r="AB159" s="297" t="s">
        <v>1627</v>
      </c>
      <c r="AC159" s="296">
        <v>0</v>
      </c>
      <c r="AD159" s="296">
        <v>0</v>
      </c>
      <c r="AE159" s="296">
        <v>0</v>
      </c>
      <c r="AF159" s="296">
        <v>0</v>
      </c>
      <c r="AG159" s="296">
        <v>0</v>
      </c>
      <c r="AH159" s="296">
        <v>0</v>
      </c>
      <c r="AI159" s="297" t="s">
        <v>1627</v>
      </c>
      <c r="AJ159" s="297" t="s">
        <v>1627</v>
      </c>
      <c r="AK159" s="297" t="s">
        <v>1627</v>
      </c>
      <c r="AL159" s="296">
        <v>0</v>
      </c>
      <c r="AM159" s="296">
        <v>1</v>
      </c>
      <c r="AN159" s="297" t="s">
        <v>1627</v>
      </c>
      <c r="AO159" s="297" t="s">
        <v>1627</v>
      </c>
      <c r="AP159" s="297" t="s">
        <v>1627</v>
      </c>
      <c r="AQ159" s="297" t="s">
        <v>1627</v>
      </c>
    </row>
    <row r="160" spans="1:43" ht="41.25" customHeight="1">
      <c r="A160" s="277">
        <v>2022</v>
      </c>
      <c r="B160" s="288" t="s">
        <v>76</v>
      </c>
      <c r="C160" s="295">
        <v>48.051948051948052</v>
      </c>
      <c r="D160" s="292">
        <f t="shared" si="4"/>
        <v>0.2857142857142857</v>
      </c>
      <c r="E160" s="296">
        <v>1</v>
      </c>
      <c r="F160" s="296">
        <v>0</v>
      </c>
      <c r="G160" s="296">
        <v>1</v>
      </c>
      <c r="H160" s="296">
        <v>0</v>
      </c>
      <c r="I160" s="296">
        <v>0</v>
      </c>
      <c r="J160" s="296">
        <v>0</v>
      </c>
      <c r="K160" s="296">
        <v>0</v>
      </c>
      <c r="L160" s="296">
        <v>0</v>
      </c>
      <c r="M160" s="296">
        <v>1</v>
      </c>
      <c r="N160" s="296">
        <v>0</v>
      </c>
      <c r="O160" s="296">
        <v>0</v>
      </c>
      <c r="P160" s="296">
        <v>0</v>
      </c>
      <c r="Q160" s="296">
        <v>0</v>
      </c>
      <c r="R160" s="296">
        <v>0</v>
      </c>
      <c r="S160" s="296">
        <v>0</v>
      </c>
      <c r="T160" s="296">
        <v>0</v>
      </c>
      <c r="U160" s="296">
        <v>0</v>
      </c>
      <c r="V160" s="296">
        <v>0</v>
      </c>
      <c r="W160" s="296">
        <v>0</v>
      </c>
      <c r="X160" s="296">
        <v>0</v>
      </c>
      <c r="Y160" s="296">
        <v>0</v>
      </c>
      <c r="Z160" s="296">
        <v>1</v>
      </c>
      <c r="AA160" s="297" t="s">
        <v>1627</v>
      </c>
      <c r="AB160" s="297" t="s">
        <v>1627</v>
      </c>
      <c r="AC160" s="296">
        <v>1</v>
      </c>
      <c r="AD160" s="296">
        <v>1</v>
      </c>
      <c r="AE160" s="296">
        <v>1</v>
      </c>
      <c r="AF160" s="296">
        <v>1</v>
      </c>
      <c r="AG160" s="296">
        <v>0</v>
      </c>
      <c r="AH160" s="296">
        <v>0</v>
      </c>
      <c r="AI160" s="297" t="s">
        <v>1627</v>
      </c>
      <c r="AJ160" s="297" t="s">
        <v>1627</v>
      </c>
      <c r="AK160" s="297" t="s">
        <v>1627</v>
      </c>
      <c r="AL160" s="296">
        <v>1</v>
      </c>
      <c r="AM160" s="296">
        <v>1</v>
      </c>
      <c r="AN160" s="297" t="s">
        <v>1627</v>
      </c>
      <c r="AO160" s="297" t="s">
        <v>1627</v>
      </c>
      <c r="AP160" s="297" t="s">
        <v>1627</v>
      </c>
      <c r="AQ160" s="297" t="s">
        <v>1627</v>
      </c>
    </row>
    <row r="161" spans="1:43" ht="41.25" customHeight="1">
      <c r="A161" s="277">
        <v>2022</v>
      </c>
      <c r="B161" s="288" t="s">
        <v>77</v>
      </c>
      <c r="C161" s="295">
        <v>41.125541125541126</v>
      </c>
      <c r="D161" s="292">
        <f t="shared" si="4"/>
        <v>0.34285714285714286</v>
      </c>
      <c r="E161" s="296">
        <v>1</v>
      </c>
      <c r="F161" s="296">
        <v>0</v>
      </c>
      <c r="G161" s="296">
        <v>1</v>
      </c>
      <c r="H161" s="296">
        <v>1</v>
      </c>
      <c r="I161" s="296">
        <v>1</v>
      </c>
      <c r="J161" s="296">
        <v>1</v>
      </c>
      <c r="K161" s="296">
        <v>0</v>
      </c>
      <c r="L161" s="296">
        <v>1</v>
      </c>
      <c r="M161" s="296">
        <v>1</v>
      </c>
      <c r="N161" s="296">
        <v>0</v>
      </c>
      <c r="O161" s="296">
        <v>0</v>
      </c>
      <c r="P161" s="296">
        <v>0</v>
      </c>
      <c r="Q161" s="296">
        <v>0</v>
      </c>
      <c r="R161" s="296">
        <v>0</v>
      </c>
      <c r="S161" s="296">
        <v>0</v>
      </c>
      <c r="T161" s="296">
        <v>0</v>
      </c>
      <c r="U161" s="296">
        <v>0</v>
      </c>
      <c r="V161" s="296">
        <v>0</v>
      </c>
      <c r="W161" s="296">
        <v>0</v>
      </c>
      <c r="X161" s="296">
        <v>0</v>
      </c>
      <c r="Y161" s="296">
        <v>0</v>
      </c>
      <c r="Z161" s="296">
        <v>1</v>
      </c>
      <c r="AA161" s="297" t="s">
        <v>1627</v>
      </c>
      <c r="AB161" s="297" t="s">
        <v>1627</v>
      </c>
      <c r="AC161" s="296">
        <v>1</v>
      </c>
      <c r="AD161" s="296">
        <v>0</v>
      </c>
      <c r="AE161" s="296">
        <v>1</v>
      </c>
      <c r="AF161" s="296">
        <v>1</v>
      </c>
      <c r="AG161" s="296">
        <v>0</v>
      </c>
      <c r="AH161" s="296">
        <v>0</v>
      </c>
      <c r="AI161" s="297" t="s">
        <v>1627</v>
      </c>
      <c r="AJ161" s="297" t="s">
        <v>1627</v>
      </c>
      <c r="AK161" s="297" t="s">
        <v>1627</v>
      </c>
      <c r="AL161" s="296">
        <v>0</v>
      </c>
      <c r="AM161" s="296">
        <v>1</v>
      </c>
      <c r="AN161" s="297" t="s">
        <v>1627</v>
      </c>
      <c r="AO161" s="297" t="s">
        <v>1627</v>
      </c>
      <c r="AP161" s="297" t="s">
        <v>1627</v>
      </c>
      <c r="AQ161" s="297" t="s">
        <v>1627</v>
      </c>
    </row>
    <row r="162" spans="1:43" ht="41.25" customHeight="1">
      <c r="A162" s="277">
        <v>2022</v>
      </c>
      <c r="B162" s="288" t="s">
        <v>78</v>
      </c>
      <c r="C162" s="295">
        <v>58.00865800865801</v>
      </c>
      <c r="D162" s="292">
        <f t="shared" si="4"/>
        <v>0.48571428571428571</v>
      </c>
      <c r="E162" s="296">
        <v>1</v>
      </c>
      <c r="F162" s="296">
        <v>0</v>
      </c>
      <c r="G162" s="296">
        <v>1</v>
      </c>
      <c r="H162" s="296">
        <v>1</v>
      </c>
      <c r="I162" s="296">
        <v>1</v>
      </c>
      <c r="J162" s="296">
        <v>1</v>
      </c>
      <c r="K162" s="296">
        <v>0</v>
      </c>
      <c r="L162" s="296">
        <v>0</v>
      </c>
      <c r="M162" s="296">
        <v>1</v>
      </c>
      <c r="N162" s="296">
        <v>1</v>
      </c>
      <c r="O162" s="296">
        <v>0</v>
      </c>
      <c r="P162" s="296">
        <v>0</v>
      </c>
      <c r="Q162" s="296">
        <v>1</v>
      </c>
      <c r="R162" s="296">
        <v>0</v>
      </c>
      <c r="S162" s="296">
        <v>0</v>
      </c>
      <c r="T162" s="296">
        <v>1</v>
      </c>
      <c r="U162" s="296">
        <v>0</v>
      </c>
      <c r="V162" s="296">
        <v>0</v>
      </c>
      <c r="W162" s="296">
        <v>1</v>
      </c>
      <c r="X162" s="296">
        <v>0</v>
      </c>
      <c r="Y162" s="296">
        <v>0</v>
      </c>
      <c r="Z162" s="296">
        <v>1</v>
      </c>
      <c r="AA162" s="297" t="s">
        <v>1627</v>
      </c>
      <c r="AB162" s="297" t="s">
        <v>1627</v>
      </c>
      <c r="AC162" s="296">
        <v>1</v>
      </c>
      <c r="AD162" s="296">
        <v>1</v>
      </c>
      <c r="AE162" s="296">
        <v>1</v>
      </c>
      <c r="AF162" s="296">
        <v>1</v>
      </c>
      <c r="AG162" s="296">
        <v>0</v>
      </c>
      <c r="AH162" s="296">
        <v>0</v>
      </c>
      <c r="AI162" s="297" t="s">
        <v>1627</v>
      </c>
      <c r="AJ162" s="297" t="s">
        <v>1627</v>
      </c>
      <c r="AK162" s="297" t="s">
        <v>1627</v>
      </c>
      <c r="AL162" s="296">
        <v>1</v>
      </c>
      <c r="AM162" s="296">
        <v>1</v>
      </c>
      <c r="AN162" s="297" t="s">
        <v>1627</v>
      </c>
      <c r="AO162" s="297" t="s">
        <v>1627</v>
      </c>
      <c r="AP162" s="297" t="s">
        <v>1627</v>
      </c>
      <c r="AQ162" s="297" t="s">
        <v>1627</v>
      </c>
    </row>
    <row r="163" spans="1:43" ht="41.25" customHeight="1">
      <c r="A163" s="277">
        <v>2022</v>
      </c>
      <c r="B163" s="290" t="s">
        <v>79</v>
      </c>
      <c r="C163" s="295">
        <v>30.735930735930733</v>
      </c>
      <c r="D163" s="292">
        <f t="shared" si="4"/>
        <v>0.31428571428571428</v>
      </c>
      <c r="E163" s="296">
        <v>1</v>
      </c>
      <c r="F163" s="296">
        <v>0</v>
      </c>
      <c r="G163" s="296">
        <v>1</v>
      </c>
      <c r="H163" s="296">
        <v>1</v>
      </c>
      <c r="I163" s="296">
        <v>1</v>
      </c>
      <c r="J163" s="296">
        <v>1</v>
      </c>
      <c r="K163" s="296">
        <v>0</v>
      </c>
      <c r="L163" s="296">
        <v>0</v>
      </c>
      <c r="M163" s="296">
        <v>1</v>
      </c>
      <c r="N163" s="296">
        <v>1</v>
      </c>
      <c r="O163" s="296">
        <v>1</v>
      </c>
      <c r="P163" s="296">
        <v>1</v>
      </c>
      <c r="Q163" s="296">
        <v>1</v>
      </c>
      <c r="R163" s="296">
        <v>0</v>
      </c>
      <c r="S163" s="296">
        <v>0</v>
      </c>
      <c r="T163" s="296">
        <v>0</v>
      </c>
      <c r="U163" s="296">
        <v>0</v>
      </c>
      <c r="V163" s="296">
        <v>0</v>
      </c>
      <c r="W163" s="296">
        <v>0</v>
      </c>
      <c r="X163" s="296">
        <v>0</v>
      </c>
      <c r="Y163" s="296">
        <v>0</v>
      </c>
      <c r="Z163" s="296">
        <v>0</v>
      </c>
      <c r="AA163" s="297" t="s">
        <v>1627</v>
      </c>
      <c r="AB163" s="297" t="s">
        <v>1627</v>
      </c>
      <c r="AC163" s="296">
        <v>0</v>
      </c>
      <c r="AD163" s="296">
        <v>0</v>
      </c>
      <c r="AE163" s="296">
        <v>0</v>
      </c>
      <c r="AF163" s="296">
        <v>0</v>
      </c>
      <c r="AG163" s="296">
        <v>0</v>
      </c>
      <c r="AH163" s="296">
        <v>0</v>
      </c>
      <c r="AI163" s="297" t="s">
        <v>1627</v>
      </c>
      <c r="AJ163" s="297" t="s">
        <v>1627</v>
      </c>
      <c r="AK163" s="297" t="s">
        <v>1627</v>
      </c>
      <c r="AL163" s="296">
        <v>0</v>
      </c>
      <c r="AM163" s="296">
        <v>1</v>
      </c>
      <c r="AN163" s="297" t="s">
        <v>1627</v>
      </c>
      <c r="AO163" s="297" t="s">
        <v>1627</v>
      </c>
      <c r="AP163" s="297" t="s">
        <v>1627</v>
      </c>
      <c r="AQ163" s="297" t="s">
        <v>1627</v>
      </c>
    </row>
    <row r="164" spans="1:43" ht="41.25" customHeight="1">
      <c r="A164" s="277">
        <v>2022</v>
      </c>
      <c r="B164" s="288" t="s">
        <v>80</v>
      </c>
      <c r="C164" s="295">
        <v>33.766233766233768</v>
      </c>
      <c r="D164" s="292">
        <f t="shared" si="4"/>
        <v>0.31428571428571428</v>
      </c>
      <c r="E164" s="296">
        <v>1</v>
      </c>
      <c r="F164" s="296">
        <v>0</v>
      </c>
      <c r="G164" s="296">
        <v>1</v>
      </c>
      <c r="H164" s="296">
        <v>1</v>
      </c>
      <c r="I164" s="296">
        <v>1</v>
      </c>
      <c r="J164" s="296">
        <v>1</v>
      </c>
      <c r="K164" s="296">
        <v>0</v>
      </c>
      <c r="L164" s="296">
        <v>0</v>
      </c>
      <c r="M164" s="296">
        <v>1</v>
      </c>
      <c r="N164" s="296">
        <v>0</v>
      </c>
      <c r="O164" s="296">
        <v>0</v>
      </c>
      <c r="P164" s="296">
        <v>0</v>
      </c>
      <c r="Q164" s="296">
        <v>0</v>
      </c>
      <c r="R164" s="296">
        <v>0</v>
      </c>
      <c r="S164" s="296">
        <v>0</v>
      </c>
      <c r="T164" s="296">
        <v>0</v>
      </c>
      <c r="U164" s="296">
        <v>0</v>
      </c>
      <c r="V164" s="296">
        <v>0</v>
      </c>
      <c r="W164" s="296">
        <v>0</v>
      </c>
      <c r="X164" s="296">
        <v>0</v>
      </c>
      <c r="Y164" s="296">
        <v>0</v>
      </c>
      <c r="Z164" s="296">
        <v>0</v>
      </c>
      <c r="AA164" s="297" t="s">
        <v>1627</v>
      </c>
      <c r="AB164" s="297" t="s">
        <v>1627</v>
      </c>
      <c r="AC164" s="296">
        <v>1</v>
      </c>
      <c r="AD164" s="296">
        <v>1</v>
      </c>
      <c r="AE164" s="296">
        <v>1</v>
      </c>
      <c r="AF164" s="296">
        <v>1</v>
      </c>
      <c r="AG164" s="296">
        <v>0</v>
      </c>
      <c r="AH164" s="296">
        <v>0</v>
      </c>
      <c r="AI164" s="297" t="s">
        <v>1627</v>
      </c>
      <c r="AJ164" s="297" t="s">
        <v>1627</v>
      </c>
      <c r="AK164" s="297" t="s">
        <v>1627</v>
      </c>
      <c r="AL164" s="296">
        <v>0</v>
      </c>
      <c r="AM164" s="296">
        <v>1</v>
      </c>
      <c r="AN164" s="297" t="s">
        <v>1627</v>
      </c>
      <c r="AO164" s="297" t="s">
        <v>1627</v>
      </c>
      <c r="AP164" s="297" t="s">
        <v>1627</v>
      </c>
      <c r="AQ164" s="297" t="s">
        <v>1627</v>
      </c>
    </row>
    <row r="165" spans="1:43" ht="41.25" customHeight="1">
      <c r="A165" s="277">
        <v>2022</v>
      </c>
      <c r="B165" s="288" t="s">
        <v>81</v>
      </c>
      <c r="C165" s="295">
        <v>50.216450216450212</v>
      </c>
      <c r="D165" s="292">
        <f t="shared" si="4"/>
        <v>0.4</v>
      </c>
      <c r="E165" s="296">
        <v>1</v>
      </c>
      <c r="F165" s="296">
        <v>0</v>
      </c>
      <c r="G165" s="296">
        <v>1</v>
      </c>
      <c r="H165" s="296">
        <v>1</v>
      </c>
      <c r="I165" s="296">
        <v>1</v>
      </c>
      <c r="J165" s="296">
        <v>1</v>
      </c>
      <c r="K165" s="296">
        <v>1</v>
      </c>
      <c r="L165" s="296">
        <v>1</v>
      </c>
      <c r="M165" s="296">
        <v>0</v>
      </c>
      <c r="N165" s="296">
        <v>1</v>
      </c>
      <c r="O165" s="296">
        <v>1</v>
      </c>
      <c r="P165" s="296">
        <v>1</v>
      </c>
      <c r="Q165" s="296">
        <v>1</v>
      </c>
      <c r="R165" s="296">
        <v>0</v>
      </c>
      <c r="S165" s="296">
        <v>0</v>
      </c>
      <c r="T165" s="296">
        <v>0</v>
      </c>
      <c r="U165" s="296">
        <v>0</v>
      </c>
      <c r="V165" s="296">
        <v>0</v>
      </c>
      <c r="W165" s="296">
        <v>0</v>
      </c>
      <c r="X165" s="296">
        <v>0</v>
      </c>
      <c r="Y165" s="296">
        <v>0</v>
      </c>
      <c r="Z165" s="296">
        <v>1</v>
      </c>
      <c r="AA165" s="297" t="s">
        <v>1627</v>
      </c>
      <c r="AB165" s="297" t="s">
        <v>1627</v>
      </c>
      <c r="AC165" s="296">
        <v>0</v>
      </c>
      <c r="AD165" s="296">
        <v>0</v>
      </c>
      <c r="AE165" s="296">
        <v>0</v>
      </c>
      <c r="AF165" s="296">
        <v>0</v>
      </c>
      <c r="AG165" s="296">
        <v>0</v>
      </c>
      <c r="AH165" s="296">
        <v>0</v>
      </c>
      <c r="AI165" s="297" t="s">
        <v>1627</v>
      </c>
      <c r="AJ165" s="297" t="s">
        <v>1627</v>
      </c>
      <c r="AK165" s="297" t="s">
        <v>1627</v>
      </c>
      <c r="AL165" s="296">
        <v>1</v>
      </c>
      <c r="AM165" s="296">
        <v>1</v>
      </c>
      <c r="AN165" s="297" t="s">
        <v>1627</v>
      </c>
      <c r="AO165" s="297" t="s">
        <v>1627</v>
      </c>
      <c r="AP165" s="297" t="s">
        <v>1627</v>
      </c>
      <c r="AQ165" s="297" t="s">
        <v>1627</v>
      </c>
    </row>
    <row r="166" spans="1:43" ht="41.25" customHeight="1">
      <c r="A166" s="277">
        <v>2022</v>
      </c>
      <c r="B166" s="288" t="s">
        <v>82</v>
      </c>
      <c r="C166" s="295">
        <v>80.519480519480524</v>
      </c>
      <c r="D166" s="292">
        <f t="shared" si="4"/>
        <v>0.77142857142857146</v>
      </c>
      <c r="E166" s="296">
        <v>1</v>
      </c>
      <c r="F166" s="296">
        <v>1</v>
      </c>
      <c r="G166" s="296">
        <v>1</v>
      </c>
      <c r="H166" s="296">
        <v>1</v>
      </c>
      <c r="I166" s="296">
        <v>1</v>
      </c>
      <c r="J166" s="296">
        <v>1</v>
      </c>
      <c r="K166" s="296">
        <v>1</v>
      </c>
      <c r="L166" s="296">
        <v>1</v>
      </c>
      <c r="M166" s="296">
        <v>0</v>
      </c>
      <c r="N166" s="296">
        <v>1</v>
      </c>
      <c r="O166" s="296">
        <v>1</v>
      </c>
      <c r="P166" s="296">
        <v>1</v>
      </c>
      <c r="Q166" s="296">
        <v>1</v>
      </c>
      <c r="R166" s="296">
        <v>1</v>
      </c>
      <c r="S166" s="296">
        <v>1</v>
      </c>
      <c r="T166" s="296">
        <v>1</v>
      </c>
      <c r="U166" s="296">
        <v>1</v>
      </c>
      <c r="V166" s="296">
        <v>1</v>
      </c>
      <c r="W166" s="296">
        <v>1</v>
      </c>
      <c r="X166" s="296">
        <v>1</v>
      </c>
      <c r="Y166" s="296">
        <v>1</v>
      </c>
      <c r="Z166" s="296">
        <v>1</v>
      </c>
      <c r="AA166" s="297" t="s">
        <v>1627</v>
      </c>
      <c r="AB166" s="297" t="s">
        <v>1627</v>
      </c>
      <c r="AC166" s="296">
        <v>1</v>
      </c>
      <c r="AD166" s="296">
        <v>1</v>
      </c>
      <c r="AE166" s="296">
        <v>1</v>
      </c>
      <c r="AF166" s="296">
        <v>1</v>
      </c>
      <c r="AG166" s="296">
        <v>0</v>
      </c>
      <c r="AH166" s="296">
        <v>0</v>
      </c>
      <c r="AI166" s="297" t="s">
        <v>1627</v>
      </c>
      <c r="AJ166" s="297" t="s">
        <v>1627</v>
      </c>
      <c r="AK166" s="297" t="s">
        <v>1627</v>
      </c>
      <c r="AL166" s="296">
        <v>1</v>
      </c>
      <c r="AM166" s="296">
        <v>1</v>
      </c>
      <c r="AN166" s="297" t="s">
        <v>1627</v>
      </c>
      <c r="AO166" s="297" t="s">
        <v>1627</v>
      </c>
      <c r="AP166" s="297" t="s">
        <v>1627</v>
      </c>
      <c r="AQ166" s="297" t="s">
        <v>1627</v>
      </c>
    </row>
    <row r="167" spans="1:43" ht="41.25" customHeight="1">
      <c r="A167" s="277">
        <v>2022</v>
      </c>
      <c r="B167" s="288" t="s">
        <v>83</v>
      </c>
      <c r="C167" s="295">
        <v>40.259740259740262</v>
      </c>
      <c r="D167" s="292">
        <f t="shared" si="4"/>
        <v>0.2</v>
      </c>
      <c r="E167" s="296">
        <v>1</v>
      </c>
      <c r="F167" s="296">
        <v>0</v>
      </c>
      <c r="G167" s="296">
        <v>1</v>
      </c>
      <c r="H167" s="296">
        <v>1</v>
      </c>
      <c r="I167" s="296">
        <v>0</v>
      </c>
      <c r="J167" s="296">
        <v>0</v>
      </c>
      <c r="K167" s="296">
        <v>0</v>
      </c>
      <c r="L167" s="296">
        <v>0</v>
      </c>
      <c r="M167" s="296">
        <v>1</v>
      </c>
      <c r="N167" s="296">
        <v>0</v>
      </c>
      <c r="O167" s="296">
        <v>0</v>
      </c>
      <c r="P167" s="296">
        <v>0</v>
      </c>
      <c r="Q167" s="296">
        <v>0</v>
      </c>
      <c r="R167" s="296">
        <v>0</v>
      </c>
      <c r="S167" s="296">
        <v>0</v>
      </c>
      <c r="T167" s="296">
        <v>0</v>
      </c>
      <c r="U167" s="296">
        <v>0</v>
      </c>
      <c r="V167" s="296">
        <v>0</v>
      </c>
      <c r="W167" s="296">
        <v>0</v>
      </c>
      <c r="X167" s="296">
        <v>0</v>
      </c>
      <c r="Y167" s="296">
        <v>0</v>
      </c>
      <c r="Z167" s="296">
        <v>1</v>
      </c>
      <c r="AA167" s="297" t="s">
        <v>1627</v>
      </c>
      <c r="AB167" s="297" t="s">
        <v>1627</v>
      </c>
      <c r="AC167" s="296">
        <v>0</v>
      </c>
      <c r="AD167" s="296">
        <v>0</v>
      </c>
      <c r="AE167" s="296">
        <v>0</v>
      </c>
      <c r="AF167" s="296">
        <v>0</v>
      </c>
      <c r="AG167" s="296">
        <v>0</v>
      </c>
      <c r="AH167" s="296">
        <v>0</v>
      </c>
      <c r="AI167" s="297" t="s">
        <v>1627</v>
      </c>
      <c r="AJ167" s="297" t="s">
        <v>1627</v>
      </c>
      <c r="AK167" s="297" t="s">
        <v>1627</v>
      </c>
      <c r="AL167" s="296">
        <v>1</v>
      </c>
      <c r="AM167" s="296">
        <v>1</v>
      </c>
      <c r="AN167" s="297" t="s">
        <v>1627</v>
      </c>
      <c r="AO167" s="297" t="s">
        <v>1627</v>
      </c>
      <c r="AP167" s="297" t="s">
        <v>1627</v>
      </c>
      <c r="AQ167" s="297" t="s">
        <v>1627</v>
      </c>
    </row>
    <row r="168" spans="1:43" ht="41.25" customHeight="1">
      <c r="A168" s="277">
        <v>2022</v>
      </c>
      <c r="B168" s="288" t="s">
        <v>84</v>
      </c>
      <c r="C168" s="295">
        <v>23.376623376623375</v>
      </c>
      <c r="D168" s="292">
        <f t="shared" si="4"/>
        <v>0.17142857142857143</v>
      </c>
      <c r="E168" s="296">
        <v>1</v>
      </c>
      <c r="F168" s="296">
        <v>0</v>
      </c>
      <c r="G168" s="296">
        <v>1</v>
      </c>
      <c r="H168" s="296">
        <v>1</v>
      </c>
      <c r="I168" s="296">
        <v>0</v>
      </c>
      <c r="J168" s="296">
        <v>1</v>
      </c>
      <c r="K168" s="296">
        <v>0</v>
      </c>
      <c r="L168" s="296">
        <v>1</v>
      </c>
      <c r="M168" s="296">
        <v>0</v>
      </c>
      <c r="N168" s="296">
        <v>0</v>
      </c>
      <c r="O168" s="296">
        <v>0</v>
      </c>
      <c r="P168" s="296">
        <v>0</v>
      </c>
      <c r="Q168" s="296">
        <v>0</v>
      </c>
      <c r="R168" s="296">
        <v>0</v>
      </c>
      <c r="S168" s="296">
        <v>0</v>
      </c>
      <c r="T168" s="296">
        <v>0</v>
      </c>
      <c r="U168" s="296">
        <v>0</v>
      </c>
      <c r="V168" s="296">
        <v>0</v>
      </c>
      <c r="W168" s="296">
        <v>0</v>
      </c>
      <c r="X168" s="296">
        <v>0</v>
      </c>
      <c r="Y168" s="296">
        <v>0</v>
      </c>
      <c r="Z168" s="296">
        <v>0</v>
      </c>
      <c r="AA168" s="297" t="s">
        <v>1627</v>
      </c>
      <c r="AB168" s="297" t="s">
        <v>1627</v>
      </c>
      <c r="AC168" s="296">
        <v>0</v>
      </c>
      <c r="AD168" s="296">
        <v>0</v>
      </c>
      <c r="AE168" s="296">
        <v>0</v>
      </c>
      <c r="AF168" s="296">
        <v>0</v>
      </c>
      <c r="AG168" s="296">
        <v>0</v>
      </c>
      <c r="AH168" s="296">
        <v>0</v>
      </c>
      <c r="AI168" s="297" t="s">
        <v>1627</v>
      </c>
      <c r="AJ168" s="297" t="s">
        <v>1627</v>
      </c>
      <c r="AK168" s="297" t="s">
        <v>1627</v>
      </c>
      <c r="AL168" s="296">
        <v>0</v>
      </c>
      <c r="AM168" s="296">
        <v>1</v>
      </c>
      <c r="AN168" s="297" t="s">
        <v>1627</v>
      </c>
      <c r="AO168" s="297" t="s">
        <v>1627</v>
      </c>
      <c r="AP168" s="297" t="s">
        <v>1627</v>
      </c>
      <c r="AQ168" s="297" t="s">
        <v>1627</v>
      </c>
    </row>
    <row r="169" spans="1:43" ht="41.25" customHeight="1">
      <c r="A169" s="277">
        <v>2022</v>
      </c>
      <c r="B169" s="288" t="s">
        <v>85</v>
      </c>
      <c r="C169" s="295">
        <v>48.917748917748924</v>
      </c>
      <c r="D169" s="292">
        <f t="shared" si="4"/>
        <v>0.37142857142857144</v>
      </c>
      <c r="E169" s="296">
        <v>1</v>
      </c>
      <c r="F169" s="296">
        <v>0</v>
      </c>
      <c r="G169" s="296">
        <v>1</v>
      </c>
      <c r="H169" s="296">
        <v>1</v>
      </c>
      <c r="I169" s="296">
        <v>1</v>
      </c>
      <c r="J169" s="296">
        <v>1</v>
      </c>
      <c r="K169" s="296">
        <v>0</v>
      </c>
      <c r="L169" s="296">
        <v>0</v>
      </c>
      <c r="M169" s="296">
        <v>1</v>
      </c>
      <c r="N169" s="296">
        <v>1</v>
      </c>
      <c r="O169" s="296">
        <v>1</v>
      </c>
      <c r="P169" s="296">
        <v>1</v>
      </c>
      <c r="Q169" s="296">
        <v>1</v>
      </c>
      <c r="R169" s="296">
        <v>0</v>
      </c>
      <c r="S169" s="296">
        <v>0</v>
      </c>
      <c r="T169" s="296">
        <v>0</v>
      </c>
      <c r="U169" s="296">
        <v>0</v>
      </c>
      <c r="V169" s="296">
        <v>0</v>
      </c>
      <c r="W169" s="296">
        <v>0</v>
      </c>
      <c r="X169" s="296">
        <v>0</v>
      </c>
      <c r="Y169" s="296">
        <v>0</v>
      </c>
      <c r="Z169" s="296">
        <v>1</v>
      </c>
      <c r="AA169" s="297" t="s">
        <v>1627</v>
      </c>
      <c r="AB169" s="297" t="s">
        <v>1627</v>
      </c>
      <c r="AC169" s="296">
        <v>0</v>
      </c>
      <c r="AD169" s="296">
        <v>0</v>
      </c>
      <c r="AE169" s="296">
        <v>0</v>
      </c>
      <c r="AF169" s="296">
        <v>0</v>
      </c>
      <c r="AG169" s="296">
        <v>0</v>
      </c>
      <c r="AH169" s="296">
        <v>0</v>
      </c>
      <c r="AI169" s="297" t="s">
        <v>1627</v>
      </c>
      <c r="AJ169" s="297" t="s">
        <v>1627</v>
      </c>
      <c r="AK169" s="297" t="s">
        <v>1627</v>
      </c>
      <c r="AL169" s="296">
        <v>1</v>
      </c>
      <c r="AM169" s="296">
        <v>1</v>
      </c>
      <c r="AN169" s="297" t="s">
        <v>1627</v>
      </c>
      <c r="AO169" s="297" t="s">
        <v>1627</v>
      </c>
      <c r="AP169" s="297" t="s">
        <v>1627</v>
      </c>
      <c r="AQ169" s="297" t="s">
        <v>1627</v>
      </c>
    </row>
    <row r="170" spans="1:43" ht="41.25" customHeight="1">
      <c r="A170" s="277">
        <v>2022</v>
      </c>
      <c r="B170" s="288" t="s">
        <v>86</v>
      </c>
      <c r="C170" s="295">
        <v>35.281385281385283</v>
      </c>
      <c r="D170" s="292">
        <f t="shared" si="4"/>
        <v>0.25714285714285712</v>
      </c>
      <c r="E170" s="296">
        <v>0</v>
      </c>
      <c r="F170" s="296">
        <v>0</v>
      </c>
      <c r="G170" s="296">
        <v>1</v>
      </c>
      <c r="H170" s="296">
        <v>1</v>
      </c>
      <c r="I170" s="296">
        <v>0</v>
      </c>
      <c r="J170" s="296">
        <v>1</v>
      </c>
      <c r="K170" s="296">
        <v>0</v>
      </c>
      <c r="L170" s="296">
        <v>1</v>
      </c>
      <c r="M170" s="296">
        <v>1</v>
      </c>
      <c r="N170" s="296">
        <v>1</v>
      </c>
      <c r="O170" s="296">
        <v>0</v>
      </c>
      <c r="P170" s="296">
        <v>0</v>
      </c>
      <c r="Q170" s="296">
        <v>0</v>
      </c>
      <c r="R170" s="296">
        <v>0</v>
      </c>
      <c r="S170" s="296">
        <v>0</v>
      </c>
      <c r="T170" s="296">
        <v>0</v>
      </c>
      <c r="U170" s="296">
        <v>0</v>
      </c>
      <c r="V170" s="296">
        <v>0</v>
      </c>
      <c r="W170" s="296">
        <v>0</v>
      </c>
      <c r="X170" s="296">
        <v>0</v>
      </c>
      <c r="Y170" s="296">
        <v>0</v>
      </c>
      <c r="Z170" s="296">
        <v>1</v>
      </c>
      <c r="AA170" s="297" t="s">
        <v>1627</v>
      </c>
      <c r="AB170" s="297" t="s">
        <v>1627</v>
      </c>
      <c r="AC170" s="296">
        <v>0</v>
      </c>
      <c r="AD170" s="296">
        <v>0</v>
      </c>
      <c r="AE170" s="296">
        <v>0</v>
      </c>
      <c r="AF170" s="296">
        <v>0</v>
      </c>
      <c r="AG170" s="296">
        <v>0</v>
      </c>
      <c r="AH170" s="296">
        <v>0</v>
      </c>
      <c r="AI170" s="297" t="s">
        <v>1627</v>
      </c>
      <c r="AJ170" s="297" t="s">
        <v>1627</v>
      </c>
      <c r="AK170" s="297" t="s">
        <v>1627</v>
      </c>
      <c r="AL170" s="296">
        <v>1</v>
      </c>
      <c r="AM170" s="296">
        <v>1</v>
      </c>
      <c r="AN170" s="297" t="s">
        <v>1627</v>
      </c>
      <c r="AO170" s="297" t="s">
        <v>1627</v>
      </c>
      <c r="AP170" s="297" t="s">
        <v>1627</v>
      </c>
      <c r="AQ170" s="297" t="s">
        <v>1627</v>
      </c>
    </row>
    <row r="171" spans="1:43" ht="41.25" customHeight="1">
      <c r="A171" s="277">
        <v>2022</v>
      </c>
      <c r="B171" s="288" t="s">
        <v>87</v>
      </c>
      <c r="C171" s="295">
        <v>35.064935064935064</v>
      </c>
      <c r="D171" s="292">
        <f t="shared" si="4"/>
        <v>0.25714285714285712</v>
      </c>
      <c r="E171" s="296">
        <v>0</v>
      </c>
      <c r="F171" s="296">
        <v>0</v>
      </c>
      <c r="G171" s="296">
        <v>1</v>
      </c>
      <c r="H171" s="296">
        <v>1</v>
      </c>
      <c r="I171" s="296">
        <v>1</v>
      </c>
      <c r="J171" s="296">
        <v>1</v>
      </c>
      <c r="K171" s="296">
        <v>1</v>
      </c>
      <c r="L171" s="296">
        <v>1</v>
      </c>
      <c r="M171" s="296">
        <v>0</v>
      </c>
      <c r="N171" s="296">
        <v>0</v>
      </c>
      <c r="O171" s="296">
        <v>0</v>
      </c>
      <c r="P171" s="296">
        <v>0</v>
      </c>
      <c r="Q171" s="296">
        <v>0</v>
      </c>
      <c r="R171" s="296">
        <v>0</v>
      </c>
      <c r="S171" s="296">
        <v>0</v>
      </c>
      <c r="T171" s="296">
        <v>0</v>
      </c>
      <c r="U171" s="296">
        <v>0</v>
      </c>
      <c r="V171" s="296">
        <v>0</v>
      </c>
      <c r="W171" s="296">
        <v>0</v>
      </c>
      <c r="X171" s="296">
        <v>0</v>
      </c>
      <c r="Y171" s="296">
        <v>0</v>
      </c>
      <c r="Z171" s="296">
        <v>1</v>
      </c>
      <c r="AA171" s="297" t="s">
        <v>1627</v>
      </c>
      <c r="AB171" s="297" t="s">
        <v>1627</v>
      </c>
      <c r="AC171" s="296">
        <v>0</v>
      </c>
      <c r="AD171" s="296">
        <v>0</v>
      </c>
      <c r="AE171" s="296">
        <v>0</v>
      </c>
      <c r="AF171" s="296">
        <v>0</v>
      </c>
      <c r="AG171" s="296">
        <v>0</v>
      </c>
      <c r="AH171" s="296">
        <v>0</v>
      </c>
      <c r="AI171" s="297" t="s">
        <v>1627</v>
      </c>
      <c r="AJ171" s="297" t="s">
        <v>1627</v>
      </c>
      <c r="AK171" s="297" t="s">
        <v>1627</v>
      </c>
      <c r="AL171" s="296">
        <v>1</v>
      </c>
      <c r="AM171" s="296">
        <v>1</v>
      </c>
      <c r="AN171" s="297" t="s">
        <v>1627</v>
      </c>
      <c r="AO171" s="297" t="s">
        <v>1627</v>
      </c>
      <c r="AP171" s="297" t="s">
        <v>1627</v>
      </c>
      <c r="AQ171" s="297" t="s">
        <v>1627</v>
      </c>
    </row>
    <row r="172" spans="1:43" ht="41.25" customHeight="1">
      <c r="A172" s="277">
        <v>2022</v>
      </c>
      <c r="B172" s="288" t="s">
        <v>88</v>
      </c>
      <c r="C172" s="295">
        <v>44.155844155844157</v>
      </c>
      <c r="D172" s="292">
        <f t="shared" si="4"/>
        <v>0.51428571428571423</v>
      </c>
      <c r="E172" s="296">
        <v>1</v>
      </c>
      <c r="F172" s="296">
        <v>0</v>
      </c>
      <c r="G172" s="296">
        <v>1</v>
      </c>
      <c r="H172" s="296">
        <v>1</v>
      </c>
      <c r="I172" s="296">
        <v>1</v>
      </c>
      <c r="J172" s="296">
        <v>1</v>
      </c>
      <c r="K172" s="296">
        <v>0</v>
      </c>
      <c r="L172" s="296">
        <v>1</v>
      </c>
      <c r="M172" s="296">
        <v>1</v>
      </c>
      <c r="N172" s="296">
        <v>1</v>
      </c>
      <c r="O172" s="296">
        <v>1</v>
      </c>
      <c r="P172" s="296">
        <v>1</v>
      </c>
      <c r="Q172" s="296">
        <v>1</v>
      </c>
      <c r="R172" s="296">
        <v>1</v>
      </c>
      <c r="S172" s="296">
        <v>0</v>
      </c>
      <c r="T172" s="296">
        <v>1</v>
      </c>
      <c r="U172" s="296">
        <v>1</v>
      </c>
      <c r="V172" s="296">
        <v>0</v>
      </c>
      <c r="W172" s="296">
        <v>0</v>
      </c>
      <c r="X172" s="296">
        <v>0</v>
      </c>
      <c r="Y172" s="296">
        <v>0</v>
      </c>
      <c r="Z172" s="296">
        <v>1</v>
      </c>
      <c r="AA172" s="297" t="s">
        <v>1627</v>
      </c>
      <c r="AB172" s="297" t="s">
        <v>1627</v>
      </c>
      <c r="AC172" s="296">
        <v>1</v>
      </c>
      <c r="AD172" s="296">
        <v>1</v>
      </c>
      <c r="AE172" s="296">
        <v>1</v>
      </c>
      <c r="AF172" s="296">
        <v>0</v>
      </c>
      <c r="AG172" s="296">
        <v>0</v>
      </c>
      <c r="AH172" s="296">
        <v>0</v>
      </c>
      <c r="AI172" s="297" t="s">
        <v>1627</v>
      </c>
      <c r="AJ172" s="297" t="s">
        <v>1627</v>
      </c>
      <c r="AK172" s="297" t="s">
        <v>1627</v>
      </c>
      <c r="AL172" s="296">
        <v>0</v>
      </c>
      <c r="AM172" s="296">
        <v>0</v>
      </c>
      <c r="AN172" s="297" t="s">
        <v>1627</v>
      </c>
      <c r="AO172" s="297" t="s">
        <v>1627</v>
      </c>
      <c r="AP172" s="297" t="s">
        <v>1627</v>
      </c>
      <c r="AQ172" s="297" t="s">
        <v>1627</v>
      </c>
    </row>
    <row r="173" spans="1:43" ht="41.25" customHeight="1">
      <c r="A173" s="277">
        <v>2022</v>
      </c>
      <c r="B173" s="288" t="s">
        <v>89</v>
      </c>
      <c r="C173" s="295">
        <v>50.432900432900432</v>
      </c>
      <c r="D173" s="292">
        <f t="shared" si="4"/>
        <v>0.48571428571428571</v>
      </c>
      <c r="E173" s="296">
        <v>1</v>
      </c>
      <c r="F173" s="296">
        <v>0</v>
      </c>
      <c r="G173" s="296">
        <v>1</v>
      </c>
      <c r="H173" s="296">
        <v>1</v>
      </c>
      <c r="I173" s="296">
        <v>1</v>
      </c>
      <c r="J173" s="296">
        <v>1</v>
      </c>
      <c r="K173" s="296">
        <v>0</v>
      </c>
      <c r="L173" s="296">
        <v>1</v>
      </c>
      <c r="M173" s="296">
        <v>0</v>
      </c>
      <c r="N173" s="296">
        <v>1</v>
      </c>
      <c r="O173" s="296">
        <v>1</v>
      </c>
      <c r="P173" s="296">
        <v>1</v>
      </c>
      <c r="Q173" s="296">
        <v>1</v>
      </c>
      <c r="R173" s="296">
        <v>0</v>
      </c>
      <c r="S173" s="296">
        <v>1</v>
      </c>
      <c r="T173" s="296">
        <v>0</v>
      </c>
      <c r="U173" s="296">
        <v>0</v>
      </c>
      <c r="V173" s="296">
        <v>0</v>
      </c>
      <c r="W173" s="296">
        <v>0</v>
      </c>
      <c r="X173" s="296">
        <v>0</v>
      </c>
      <c r="Y173" s="296">
        <v>0</v>
      </c>
      <c r="Z173" s="296">
        <v>1</v>
      </c>
      <c r="AA173" s="297" t="s">
        <v>1627</v>
      </c>
      <c r="AB173" s="297" t="s">
        <v>1627</v>
      </c>
      <c r="AC173" s="296">
        <v>1</v>
      </c>
      <c r="AD173" s="296">
        <v>1</v>
      </c>
      <c r="AE173" s="296">
        <v>1</v>
      </c>
      <c r="AF173" s="296">
        <v>1</v>
      </c>
      <c r="AG173" s="296">
        <v>0</v>
      </c>
      <c r="AH173" s="296">
        <v>0</v>
      </c>
      <c r="AI173" s="297" t="s">
        <v>1627</v>
      </c>
      <c r="AJ173" s="297" t="s">
        <v>1627</v>
      </c>
      <c r="AK173" s="297" t="s">
        <v>1627</v>
      </c>
      <c r="AL173" s="296">
        <v>0</v>
      </c>
      <c r="AM173" s="296">
        <v>1</v>
      </c>
      <c r="AN173" s="297" t="s">
        <v>1627</v>
      </c>
      <c r="AO173" s="297" t="s">
        <v>1627</v>
      </c>
      <c r="AP173" s="297" t="s">
        <v>1627</v>
      </c>
      <c r="AQ173" s="297" t="s">
        <v>1627</v>
      </c>
    </row>
    <row r="174" spans="1:43" ht="41.25" customHeight="1">
      <c r="A174" s="277">
        <v>2022</v>
      </c>
      <c r="B174" s="288" t="s">
        <v>90</v>
      </c>
      <c r="C174" s="295">
        <v>42.857142857142861</v>
      </c>
      <c r="D174" s="292">
        <f t="shared" si="4"/>
        <v>0.4</v>
      </c>
      <c r="E174" s="296">
        <v>1</v>
      </c>
      <c r="F174" s="296">
        <v>0</v>
      </c>
      <c r="G174" s="296">
        <v>1</v>
      </c>
      <c r="H174" s="296">
        <v>1</v>
      </c>
      <c r="I174" s="296">
        <v>0</v>
      </c>
      <c r="J174" s="296">
        <v>1</v>
      </c>
      <c r="K174" s="296">
        <v>0</v>
      </c>
      <c r="L174" s="296">
        <v>1</v>
      </c>
      <c r="M174" s="296">
        <v>1</v>
      </c>
      <c r="N174" s="296">
        <v>1</v>
      </c>
      <c r="O174" s="296">
        <v>1</v>
      </c>
      <c r="P174" s="296">
        <v>0</v>
      </c>
      <c r="Q174" s="296">
        <v>1</v>
      </c>
      <c r="R174" s="296">
        <v>0</v>
      </c>
      <c r="S174" s="296">
        <v>1</v>
      </c>
      <c r="T174" s="296">
        <v>0</v>
      </c>
      <c r="U174" s="296">
        <v>1</v>
      </c>
      <c r="V174" s="296">
        <v>0</v>
      </c>
      <c r="W174" s="296">
        <v>0</v>
      </c>
      <c r="X174" s="296">
        <v>0</v>
      </c>
      <c r="Y174" s="296">
        <v>1</v>
      </c>
      <c r="Z174" s="296">
        <v>1</v>
      </c>
      <c r="AA174" s="297" t="s">
        <v>1627</v>
      </c>
      <c r="AB174" s="297" t="s">
        <v>1627</v>
      </c>
      <c r="AC174" s="296">
        <v>0</v>
      </c>
      <c r="AD174" s="296">
        <v>0</v>
      </c>
      <c r="AE174" s="296">
        <v>0</v>
      </c>
      <c r="AF174" s="296">
        <v>0</v>
      </c>
      <c r="AG174" s="296">
        <v>0</v>
      </c>
      <c r="AH174" s="296">
        <v>0</v>
      </c>
      <c r="AI174" s="297" t="s">
        <v>1627</v>
      </c>
      <c r="AJ174" s="297" t="s">
        <v>1627</v>
      </c>
      <c r="AK174" s="297" t="s">
        <v>1627</v>
      </c>
      <c r="AL174" s="296">
        <v>0</v>
      </c>
      <c r="AM174" s="296">
        <v>1</v>
      </c>
      <c r="AN174" s="297" t="s">
        <v>1627</v>
      </c>
      <c r="AO174" s="297" t="s">
        <v>1627</v>
      </c>
      <c r="AP174" s="297" t="s">
        <v>1627</v>
      </c>
      <c r="AQ174" s="297" t="s">
        <v>1627</v>
      </c>
    </row>
    <row r="175" spans="1:43" ht="41.25" customHeight="1">
      <c r="A175" s="277">
        <v>2022</v>
      </c>
      <c r="B175" s="288" t="s">
        <v>91</v>
      </c>
      <c r="C175" s="295">
        <v>25.974025974025977</v>
      </c>
      <c r="D175" s="292">
        <f t="shared" si="4"/>
        <v>0.22857142857142856</v>
      </c>
      <c r="E175" s="296">
        <v>1</v>
      </c>
      <c r="F175" s="296">
        <v>0</v>
      </c>
      <c r="G175" s="296">
        <v>1</v>
      </c>
      <c r="H175" s="296">
        <v>1</v>
      </c>
      <c r="I175" s="296">
        <v>1</v>
      </c>
      <c r="J175" s="296">
        <v>1</v>
      </c>
      <c r="K175" s="296">
        <v>1</v>
      </c>
      <c r="L175" s="296">
        <v>0</v>
      </c>
      <c r="M175" s="296">
        <v>1</v>
      </c>
      <c r="N175" s="296">
        <v>0</v>
      </c>
      <c r="O175" s="296">
        <v>0</v>
      </c>
      <c r="P175" s="296">
        <v>0</v>
      </c>
      <c r="Q175" s="296">
        <v>0</v>
      </c>
      <c r="R175" s="296">
        <v>0</v>
      </c>
      <c r="S175" s="296">
        <v>0</v>
      </c>
      <c r="T175" s="296">
        <v>0</v>
      </c>
      <c r="U175" s="296">
        <v>0</v>
      </c>
      <c r="V175" s="296">
        <v>0</v>
      </c>
      <c r="W175" s="296">
        <v>0</v>
      </c>
      <c r="X175" s="296">
        <v>0</v>
      </c>
      <c r="Y175" s="296">
        <v>0</v>
      </c>
      <c r="Z175" s="296">
        <v>0</v>
      </c>
      <c r="AA175" s="297" t="s">
        <v>1627</v>
      </c>
      <c r="AB175" s="297" t="s">
        <v>1627</v>
      </c>
      <c r="AC175" s="296">
        <v>0</v>
      </c>
      <c r="AD175" s="296">
        <v>0</v>
      </c>
      <c r="AE175" s="296">
        <v>0</v>
      </c>
      <c r="AF175" s="296">
        <v>0</v>
      </c>
      <c r="AG175" s="296">
        <v>0</v>
      </c>
      <c r="AH175" s="296">
        <v>0</v>
      </c>
      <c r="AI175" s="297" t="s">
        <v>1627</v>
      </c>
      <c r="AJ175" s="297" t="s">
        <v>1627</v>
      </c>
      <c r="AK175" s="297" t="s">
        <v>1627</v>
      </c>
      <c r="AL175" s="296">
        <v>0</v>
      </c>
      <c r="AM175" s="296">
        <v>1</v>
      </c>
      <c r="AN175" s="297" t="s">
        <v>1627</v>
      </c>
      <c r="AO175" s="297" t="s">
        <v>1627</v>
      </c>
      <c r="AP175" s="297" t="s">
        <v>1627</v>
      </c>
      <c r="AQ175" s="297" t="s">
        <v>1627</v>
      </c>
    </row>
    <row r="176" spans="1:43" ht="41.25" customHeight="1">
      <c r="A176" s="277">
        <v>2022</v>
      </c>
      <c r="B176" s="288" t="s">
        <v>92</v>
      </c>
      <c r="C176" s="295">
        <v>41.558441558441558</v>
      </c>
      <c r="D176" s="292">
        <f t="shared" si="4"/>
        <v>0.31428571428571428</v>
      </c>
      <c r="E176" s="296">
        <v>1</v>
      </c>
      <c r="F176" s="296">
        <v>0</v>
      </c>
      <c r="G176" s="296">
        <v>1</v>
      </c>
      <c r="H176" s="296">
        <v>1</v>
      </c>
      <c r="I176" s="296">
        <v>0</v>
      </c>
      <c r="J176" s="296">
        <v>0</v>
      </c>
      <c r="K176" s="296">
        <v>0</v>
      </c>
      <c r="L176" s="296">
        <v>1</v>
      </c>
      <c r="M176" s="296">
        <v>1</v>
      </c>
      <c r="N176" s="296">
        <v>0</v>
      </c>
      <c r="O176" s="296">
        <v>0</v>
      </c>
      <c r="P176" s="296">
        <v>0</v>
      </c>
      <c r="Q176" s="296">
        <v>0</v>
      </c>
      <c r="R176" s="296">
        <v>0</v>
      </c>
      <c r="S176" s="296">
        <v>0</v>
      </c>
      <c r="T176" s="296">
        <v>0</v>
      </c>
      <c r="U176" s="296">
        <v>0</v>
      </c>
      <c r="V176" s="296">
        <v>0</v>
      </c>
      <c r="W176" s="296">
        <v>0</v>
      </c>
      <c r="X176" s="296">
        <v>0</v>
      </c>
      <c r="Y176" s="296">
        <v>0</v>
      </c>
      <c r="Z176" s="296">
        <v>1</v>
      </c>
      <c r="AA176" s="297" t="s">
        <v>1627</v>
      </c>
      <c r="AB176" s="297" t="s">
        <v>1627</v>
      </c>
      <c r="AC176" s="296">
        <v>1</v>
      </c>
      <c r="AD176" s="296">
        <v>1</v>
      </c>
      <c r="AE176" s="296">
        <v>1</v>
      </c>
      <c r="AF176" s="296">
        <v>1</v>
      </c>
      <c r="AG176" s="296">
        <v>0</v>
      </c>
      <c r="AH176" s="296">
        <v>0</v>
      </c>
      <c r="AI176" s="297" t="s">
        <v>1627</v>
      </c>
      <c r="AJ176" s="297" t="s">
        <v>1627</v>
      </c>
      <c r="AK176" s="297" t="s">
        <v>1627</v>
      </c>
      <c r="AL176" s="296">
        <v>0</v>
      </c>
      <c r="AM176" s="296">
        <v>1</v>
      </c>
      <c r="AN176" s="297" t="s">
        <v>1627</v>
      </c>
      <c r="AO176" s="297" t="s">
        <v>1627</v>
      </c>
      <c r="AP176" s="297" t="s">
        <v>1627</v>
      </c>
      <c r="AQ176" s="297" t="s">
        <v>1627</v>
      </c>
    </row>
    <row r="177" spans="1:43" ht="41.25" customHeight="1">
      <c r="A177" s="277">
        <v>2022</v>
      </c>
      <c r="B177" s="288" t="s">
        <v>93</v>
      </c>
      <c r="C177" s="295">
        <v>81.818181818181827</v>
      </c>
      <c r="D177" s="292">
        <f t="shared" si="4"/>
        <v>0.8</v>
      </c>
      <c r="E177" s="296">
        <v>0</v>
      </c>
      <c r="F177" s="296">
        <v>1</v>
      </c>
      <c r="G177" s="296">
        <v>1</v>
      </c>
      <c r="H177" s="296">
        <v>1</v>
      </c>
      <c r="I177" s="296">
        <v>1</v>
      </c>
      <c r="J177" s="296">
        <v>1</v>
      </c>
      <c r="K177" s="296">
        <v>1</v>
      </c>
      <c r="L177" s="296">
        <v>1</v>
      </c>
      <c r="M177" s="296">
        <v>1</v>
      </c>
      <c r="N177" s="296">
        <v>1</v>
      </c>
      <c r="O177" s="296">
        <v>1</v>
      </c>
      <c r="P177" s="296">
        <v>1</v>
      </c>
      <c r="Q177" s="296">
        <v>1</v>
      </c>
      <c r="R177" s="296">
        <v>1</v>
      </c>
      <c r="S177" s="296">
        <v>1</v>
      </c>
      <c r="T177" s="296">
        <v>1</v>
      </c>
      <c r="U177" s="296">
        <v>1</v>
      </c>
      <c r="V177" s="296">
        <v>1</v>
      </c>
      <c r="W177" s="296">
        <v>1</v>
      </c>
      <c r="X177" s="296">
        <v>1</v>
      </c>
      <c r="Y177" s="296">
        <v>1</v>
      </c>
      <c r="Z177" s="296">
        <v>1</v>
      </c>
      <c r="AA177" s="297" t="s">
        <v>1627</v>
      </c>
      <c r="AB177" s="297" t="s">
        <v>1627</v>
      </c>
      <c r="AC177" s="296">
        <v>1</v>
      </c>
      <c r="AD177" s="296">
        <v>1</v>
      </c>
      <c r="AE177" s="296">
        <v>1</v>
      </c>
      <c r="AF177" s="296">
        <v>1</v>
      </c>
      <c r="AG177" s="296">
        <v>1</v>
      </c>
      <c r="AH177" s="296">
        <v>1</v>
      </c>
      <c r="AI177" s="297" t="s">
        <v>1627</v>
      </c>
      <c r="AJ177" s="297" t="s">
        <v>1627</v>
      </c>
      <c r="AK177" s="297" t="s">
        <v>1627</v>
      </c>
      <c r="AL177" s="296">
        <v>1</v>
      </c>
      <c r="AM177" s="296">
        <v>0</v>
      </c>
      <c r="AN177" s="297" t="s">
        <v>1627</v>
      </c>
      <c r="AO177" s="297" t="s">
        <v>1627</v>
      </c>
      <c r="AP177" s="297" t="s">
        <v>1627</v>
      </c>
      <c r="AQ177" s="297" t="s">
        <v>1627</v>
      </c>
    </row>
    <row r="178" spans="1:43" ht="41.25" customHeight="1">
      <c r="A178" s="277">
        <v>2022</v>
      </c>
      <c r="B178" s="288" t="s">
        <v>94</v>
      </c>
      <c r="C178" s="295">
        <v>44.155844155844157</v>
      </c>
      <c r="D178" s="292">
        <f t="shared" si="4"/>
        <v>0.2857142857142857</v>
      </c>
      <c r="E178" s="296">
        <v>1</v>
      </c>
      <c r="F178" s="296">
        <v>0</v>
      </c>
      <c r="G178" s="296">
        <v>1</v>
      </c>
      <c r="H178" s="296">
        <v>1</v>
      </c>
      <c r="I178" s="296">
        <v>1</v>
      </c>
      <c r="J178" s="296">
        <v>1</v>
      </c>
      <c r="K178" s="296">
        <v>0</v>
      </c>
      <c r="L178" s="296">
        <v>1</v>
      </c>
      <c r="M178" s="296">
        <v>1</v>
      </c>
      <c r="N178" s="296">
        <v>0</v>
      </c>
      <c r="O178" s="296">
        <v>0</v>
      </c>
      <c r="P178" s="296">
        <v>0</v>
      </c>
      <c r="Q178" s="296">
        <v>0</v>
      </c>
      <c r="R178" s="296">
        <v>0</v>
      </c>
      <c r="S178" s="296">
        <v>0</v>
      </c>
      <c r="T178" s="296">
        <v>0</v>
      </c>
      <c r="U178" s="296">
        <v>0</v>
      </c>
      <c r="V178" s="296">
        <v>0</v>
      </c>
      <c r="W178" s="296">
        <v>0</v>
      </c>
      <c r="X178" s="296">
        <v>0</v>
      </c>
      <c r="Y178" s="296">
        <v>0</v>
      </c>
      <c r="Z178" s="296">
        <v>1</v>
      </c>
      <c r="AA178" s="297" t="s">
        <v>1627</v>
      </c>
      <c r="AB178" s="297" t="s">
        <v>1627</v>
      </c>
      <c r="AC178" s="296">
        <v>0</v>
      </c>
      <c r="AD178" s="296">
        <v>0</v>
      </c>
      <c r="AE178" s="296">
        <v>0</v>
      </c>
      <c r="AF178" s="296">
        <v>0</v>
      </c>
      <c r="AG178" s="296">
        <v>0</v>
      </c>
      <c r="AH178" s="296">
        <v>0</v>
      </c>
      <c r="AI178" s="297" t="s">
        <v>1627</v>
      </c>
      <c r="AJ178" s="297" t="s">
        <v>1627</v>
      </c>
      <c r="AK178" s="297" t="s">
        <v>1627</v>
      </c>
      <c r="AL178" s="296">
        <v>1</v>
      </c>
      <c r="AM178" s="296">
        <v>1</v>
      </c>
      <c r="AN178" s="297" t="s">
        <v>1627</v>
      </c>
      <c r="AO178" s="297" t="s">
        <v>1627</v>
      </c>
      <c r="AP178" s="297" t="s">
        <v>1627</v>
      </c>
      <c r="AQ178" s="297" t="s">
        <v>1627</v>
      </c>
    </row>
    <row r="179" spans="1:43" ht="41.25" customHeight="1">
      <c r="A179" s="277">
        <v>2022</v>
      </c>
      <c r="B179" s="288" t="s">
        <v>95</v>
      </c>
      <c r="C179" s="295">
        <v>39.82683982683983</v>
      </c>
      <c r="D179" s="292">
        <f t="shared" si="4"/>
        <v>0.34285714285714286</v>
      </c>
      <c r="E179" s="296">
        <v>1</v>
      </c>
      <c r="F179" s="296">
        <v>0</v>
      </c>
      <c r="G179" s="296">
        <v>1</v>
      </c>
      <c r="H179" s="296">
        <v>1</v>
      </c>
      <c r="I179" s="296">
        <v>0</v>
      </c>
      <c r="J179" s="296">
        <v>1</v>
      </c>
      <c r="K179" s="296">
        <v>0</v>
      </c>
      <c r="L179" s="296">
        <v>1</v>
      </c>
      <c r="M179" s="296">
        <v>1</v>
      </c>
      <c r="N179" s="296">
        <v>1</v>
      </c>
      <c r="O179" s="296">
        <v>1</v>
      </c>
      <c r="P179" s="296">
        <v>0</v>
      </c>
      <c r="Q179" s="296">
        <v>1</v>
      </c>
      <c r="R179" s="296">
        <v>0</v>
      </c>
      <c r="S179" s="296">
        <v>1</v>
      </c>
      <c r="T179" s="296">
        <v>0</v>
      </c>
      <c r="U179" s="296">
        <v>0</v>
      </c>
      <c r="V179" s="296">
        <v>0</v>
      </c>
      <c r="W179" s="296">
        <v>0</v>
      </c>
      <c r="X179" s="296">
        <v>0</v>
      </c>
      <c r="Y179" s="296">
        <v>0</v>
      </c>
      <c r="Z179" s="296">
        <v>0</v>
      </c>
      <c r="AA179" s="297" t="s">
        <v>1627</v>
      </c>
      <c r="AB179" s="297" t="s">
        <v>1627</v>
      </c>
      <c r="AC179" s="296">
        <v>0</v>
      </c>
      <c r="AD179" s="296">
        <v>0</v>
      </c>
      <c r="AE179" s="296">
        <v>0</v>
      </c>
      <c r="AF179" s="296">
        <v>0</v>
      </c>
      <c r="AG179" s="296">
        <v>0</v>
      </c>
      <c r="AH179" s="296">
        <v>0</v>
      </c>
      <c r="AI179" s="297" t="s">
        <v>1627</v>
      </c>
      <c r="AJ179" s="297" t="s">
        <v>1627</v>
      </c>
      <c r="AK179" s="297" t="s">
        <v>1627</v>
      </c>
      <c r="AL179" s="296">
        <v>1</v>
      </c>
      <c r="AM179" s="296">
        <v>1</v>
      </c>
      <c r="AN179" s="297" t="s">
        <v>1627</v>
      </c>
      <c r="AO179" s="297" t="s">
        <v>1627</v>
      </c>
      <c r="AP179" s="297" t="s">
        <v>1627</v>
      </c>
      <c r="AQ179" s="297" t="s">
        <v>1627</v>
      </c>
    </row>
    <row r="180" spans="1:43" ht="41.25" customHeight="1">
      <c r="A180" s="277">
        <v>2022</v>
      </c>
      <c r="B180" s="288" t="s">
        <v>96</v>
      </c>
      <c r="C180" s="295">
        <v>33.766233766233768</v>
      </c>
      <c r="D180" s="292">
        <f t="shared" si="4"/>
        <v>0.22857142857142856</v>
      </c>
      <c r="E180" s="296">
        <v>1</v>
      </c>
      <c r="F180" s="296">
        <v>0</v>
      </c>
      <c r="G180" s="296">
        <v>1</v>
      </c>
      <c r="H180" s="296">
        <v>1</v>
      </c>
      <c r="I180" s="296">
        <v>1</v>
      </c>
      <c r="J180" s="296">
        <v>1</v>
      </c>
      <c r="K180" s="296">
        <v>0</v>
      </c>
      <c r="L180" s="296">
        <v>0</v>
      </c>
      <c r="M180" s="296">
        <v>1</v>
      </c>
      <c r="N180" s="296">
        <v>0</v>
      </c>
      <c r="O180" s="296">
        <v>0</v>
      </c>
      <c r="P180" s="296">
        <v>0</v>
      </c>
      <c r="Q180" s="296">
        <v>0</v>
      </c>
      <c r="R180" s="296">
        <v>0</v>
      </c>
      <c r="S180" s="296">
        <v>0</v>
      </c>
      <c r="T180" s="296">
        <v>0</v>
      </c>
      <c r="U180" s="296">
        <v>0</v>
      </c>
      <c r="V180" s="296">
        <v>0</v>
      </c>
      <c r="W180" s="296">
        <v>0</v>
      </c>
      <c r="X180" s="296">
        <v>0</v>
      </c>
      <c r="Y180" s="296">
        <v>0</v>
      </c>
      <c r="Z180" s="296">
        <v>1</v>
      </c>
      <c r="AA180" s="297" t="s">
        <v>1627</v>
      </c>
      <c r="AB180" s="297" t="s">
        <v>1627</v>
      </c>
      <c r="AC180" s="296">
        <v>0</v>
      </c>
      <c r="AD180" s="296">
        <v>0</v>
      </c>
      <c r="AE180" s="296">
        <v>0</v>
      </c>
      <c r="AF180" s="296">
        <v>0</v>
      </c>
      <c r="AG180" s="296">
        <v>0</v>
      </c>
      <c r="AH180" s="296">
        <v>0</v>
      </c>
      <c r="AI180" s="297" t="s">
        <v>1627</v>
      </c>
      <c r="AJ180" s="297" t="s">
        <v>1627</v>
      </c>
      <c r="AK180" s="297" t="s">
        <v>1627</v>
      </c>
      <c r="AL180" s="296">
        <v>0</v>
      </c>
      <c r="AM180" s="296">
        <v>1</v>
      </c>
      <c r="AN180" s="297" t="s">
        <v>1627</v>
      </c>
      <c r="AO180" s="297" t="s">
        <v>1627</v>
      </c>
      <c r="AP180" s="297" t="s">
        <v>1627</v>
      </c>
      <c r="AQ180" s="297" t="s">
        <v>1627</v>
      </c>
    </row>
    <row r="181" spans="1:43" ht="41.25" customHeight="1">
      <c r="A181" s="277">
        <v>2022</v>
      </c>
      <c r="B181" s="288" t="s">
        <v>97</v>
      </c>
      <c r="C181" s="295">
        <v>37.229437229437231</v>
      </c>
      <c r="D181" s="292">
        <f t="shared" si="4"/>
        <v>0.22857142857142856</v>
      </c>
      <c r="E181" s="296">
        <v>1</v>
      </c>
      <c r="F181" s="296">
        <v>0</v>
      </c>
      <c r="G181" s="296">
        <v>1</v>
      </c>
      <c r="H181" s="296">
        <v>1</v>
      </c>
      <c r="I181" s="296">
        <v>0</v>
      </c>
      <c r="J181" s="296">
        <v>1</v>
      </c>
      <c r="K181" s="296">
        <v>0</v>
      </c>
      <c r="L181" s="296">
        <v>0</v>
      </c>
      <c r="M181" s="296">
        <v>0</v>
      </c>
      <c r="N181" s="296">
        <v>0</v>
      </c>
      <c r="O181" s="296">
        <v>0</v>
      </c>
      <c r="P181" s="296">
        <v>0</v>
      </c>
      <c r="Q181" s="296">
        <v>0</v>
      </c>
      <c r="R181" s="296">
        <v>0</v>
      </c>
      <c r="S181" s="296">
        <v>0</v>
      </c>
      <c r="T181" s="296">
        <v>0</v>
      </c>
      <c r="U181" s="296">
        <v>0</v>
      </c>
      <c r="V181" s="296">
        <v>0</v>
      </c>
      <c r="W181" s="296">
        <v>0</v>
      </c>
      <c r="X181" s="296">
        <v>0</v>
      </c>
      <c r="Y181" s="296">
        <v>0</v>
      </c>
      <c r="Z181" s="296">
        <v>1</v>
      </c>
      <c r="AA181" s="297" t="s">
        <v>1627</v>
      </c>
      <c r="AB181" s="297" t="s">
        <v>1627</v>
      </c>
      <c r="AC181" s="296">
        <v>1</v>
      </c>
      <c r="AD181" s="296">
        <v>1</v>
      </c>
      <c r="AE181" s="296">
        <v>0</v>
      </c>
      <c r="AF181" s="296">
        <v>0</v>
      </c>
      <c r="AG181" s="296">
        <v>0</v>
      </c>
      <c r="AH181" s="296">
        <v>0</v>
      </c>
      <c r="AI181" s="297" t="s">
        <v>1627</v>
      </c>
      <c r="AJ181" s="297" t="s">
        <v>1627</v>
      </c>
      <c r="AK181" s="297" t="s">
        <v>1627</v>
      </c>
      <c r="AL181" s="296">
        <v>0</v>
      </c>
      <c r="AM181" s="296">
        <v>1</v>
      </c>
      <c r="AN181" s="297" t="s">
        <v>1627</v>
      </c>
      <c r="AO181" s="297" t="s">
        <v>1627</v>
      </c>
      <c r="AP181" s="297" t="s">
        <v>1627</v>
      </c>
      <c r="AQ181" s="297" t="s">
        <v>1627</v>
      </c>
    </row>
    <row r="182" spans="1:43" ht="41.25" customHeight="1">
      <c r="A182" s="277">
        <v>2022</v>
      </c>
      <c r="B182" s="288" t="s">
        <v>98</v>
      </c>
      <c r="C182" s="295">
        <v>27.27272727272727</v>
      </c>
      <c r="D182" s="292">
        <f t="shared" si="4"/>
        <v>0.17142857142857143</v>
      </c>
      <c r="E182" s="296">
        <v>1</v>
      </c>
      <c r="F182" s="296">
        <v>0</v>
      </c>
      <c r="G182" s="296">
        <v>0</v>
      </c>
      <c r="H182" s="296">
        <v>0</v>
      </c>
      <c r="I182" s="296">
        <v>0</v>
      </c>
      <c r="J182" s="296">
        <v>0</v>
      </c>
      <c r="K182" s="296">
        <v>0</v>
      </c>
      <c r="L182" s="296">
        <v>0</v>
      </c>
      <c r="M182" s="296">
        <v>0</v>
      </c>
      <c r="N182" s="296">
        <v>0</v>
      </c>
      <c r="O182" s="296">
        <v>0</v>
      </c>
      <c r="P182" s="296">
        <v>0</v>
      </c>
      <c r="Q182" s="296">
        <v>0</v>
      </c>
      <c r="R182" s="296">
        <v>0</v>
      </c>
      <c r="S182" s="296">
        <v>0</v>
      </c>
      <c r="T182" s="296">
        <v>0</v>
      </c>
      <c r="U182" s="296">
        <v>0</v>
      </c>
      <c r="V182" s="296">
        <v>0</v>
      </c>
      <c r="W182" s="296">
        <v>0</v>
      </c>
      <c r="X182" s="296">
        <v>0</v>
      </c>
      <c r="Y182" s="296">
        <v>0</v>
      </c>
      <c r="Z182" s="296">
        <v>0</v>
      </c>
      <c r="AA182" s="297" t="s">
        <v>1627</v>
      </c>
      <c r="AB182" s="297" t="s">
        <v>1627</v>
      </c>
      <c r="AC182" s="296">
        <v>1</v>
      </c>
      <c r="AD182" s="296">
        <v>1</v>
      </c>
      <c r="AE182" s="296">
        <v>1</v>
      </c>
      <c r="AF182" s="296">
        <v>1</v>
      </c>
      <c r="AG182" s="296">
        <v>0</v>
      </c>
      <c r="AH182" s="296">
        <v>0</v>
      </c>
      <c r="AI182" s="297" t="s">
        <v>1627</v>
      </c>
      <c r="AJ182" s="297" t="s">
        <v>1627</v>
      </c>
      <c r="AK182" s="297" t="s">
        <v>1627</v>
      </c>
      <c r="AL182" s="296">
        <v>0</v>
      </c>
      <c r="AM182" s="296">
        <v>1</v>
      </c>
      <c r="AN182" s="297" t="s">
        <v>1627</v>
      </c>
      <c r="AO182" s="297" t="s">
        <v>1627</v>
      </c>
      <c r="AP182" s="297" t="s">
        <v>1627</v>
      </c>
      <c r="AQ182" s="297" t="s">
        <v>1627</v>
      </c>
    </row>
    <row r="183" spans="1:43" ht="41.25" customHeight="1">
      <c r="A183" s="277">
        <v>2022</v>
      </c>
      <c r="B183" s="288" t="s">
        <v>99</v>
      </c>
      <c r="C183" s="295">
        <v>32.251082251082302</v>
      </c>
      <c r="D183" s="292">
        <f t="shared" si="4"/>
        <v>0.34285714285714286</v>
      </c>
      <c r="E183" s="296">
        <v>1</v>
      </c>
      <c r="F183" s="296">
        <v>0</v>
      </c>
      <c r="G183" s="296">
        <v>1</v>
      </c>
      <c r="H183" s="296">
        <v>1</v>
      </c>
      <c r="I183" s="296">
        <v>0</v>
      </c>
      <c r="J183" s="296">
        <v>1</v>
      </c>
      <c r="K183" s="296">
        <v>1</v>
      </c>
      <c r="L183" s="296">
        <v>0</v>
      </c>
      <c r="M183" s="296">
        <v>1</v>
      </c>
      <c r="N183" s="296">
        <v>1</v>
      </c>
      <c r="O183" s="296">
        <v>1</v>
      </c>
      <c r="P183" s="296">
        <v>1</v>
      </c>
      <c r="Q183" s="296">
        <v>1</v>
      </c>
      <c r="R183" s="296">
        <v>1</v>
      </c>
      <c r="S183" s="296">
        <v>0</v>
      </c>
      <c r="T183" s="296">
        <v>0</v>
      </c>
      <c r="U183" s="296">
        <v>0</v>
      </c>
      <c r="V183" s="296">
        <v>0</v>
      </c>
      <c r="W183" s="296">
        <v>0</v>
      </c>
      <c r="X183" s="296">
        <v>0</v>
      </c>
      <c r="Y183" s="296">
        <v>0</v>
      </c>
      <c r="Z183" s="296">
        <v>0</v>
      </c>
      <c r="AA183" s="297" t="s">
        <v>1627</v>
      </c>
      <c r="AB183" s="297" t="s">
        <v>1627</v>
      </c>
      <c r="AC183" s="296">
        <v>0</v>
      </c>
      <c r="AD183" s="296">
        <v>0</v>
      </c>
      <c r="AE183" s="296">
        <v>0</v>
      </c>
      <c r="AF183" s="296">
        <v>0</v>
      </c>
      <c r="AG183" s="296">
        <v>0</v>
      </c>
      <c r="AH183" s="296">
        <v>0</v>
      </c>
      <c r="AI183" s="297" t="s">
        <v>1627</v>
      </c>
      <c r="AJ183" s="297" t="s">
        <v>1627</v>
      </c>
      <c r="AK183" s="297" t="s">
        <v>1627</v>
      </c>
      <c r="AL183" s="296">
        <v>0</v>
      </c>
      <c r="AM183" s="296">
        <v>1</v>
      </c>
      <c r="AN183" s="297" t="s">
        <v>1627</v>
      </c>
      <c r="AO183" s="297" t="s">
        <v>1627</v>
      </c>
      <c r="AP183" s="297" t="s">
        <v>1627</v>
      </c>
      <c r="AQ183" s="297" t="s">
        <v>1627</v>
      </c>
    </row>
    <row r="184" spans="1:43" ht="41.25" customHeight="1">
      <c r="A184" s="277">
        <v>2022</v>
      </c>
      <c r="B184" s="288" t="s">
        <v>100</v>
      </c>
      <c r="C184" s="295">
        <v>60.822510822510822</v>
      </c>
      <c r="D184" s="292">
        <f t="shared" si="4"/>
        <v>0.45714285714285713</v>
      </c>
      <c r="E184" s="296">
        <v>1</v>
      </c>
      <c r="F184" s="296">
        <v>1</v>
      </c>
      <c r="G184" s="296">
        <v>1</v>
      </c>
      <c r="H184" s="296">
        <v>1</v>
      </c>
      <c r="I184" s="296">
        <v>1</v>
      </c>
      <c r="J184" s="296">
        <v>1</v>
      </c>
      <c r="K184" s="296">
        <v>1</v>
      </c>
      <c r="L184" s="296">
        <v>0</v>
      </c>
      <c r="M184" s="296">
        <v>1</v>
      </c>
      <c r="N184" s="296">
        <v>1</v>
      </c>
      <c r="O184" s="296">
        <v>1</v>
      </c>
      <c r="P184" s="296">
        <v>1</v>
      </c>
      <c r="Q184" s="296">
        <v>1</v>
      </c>
      <c r="R184" s="296">
        <v>1</v>
      </c>
      <c r="S184" s="296">
        <v>0</v>
      </c>
      <c r="T184" s="296">
        <v>0</v>
      </c>
      <c r="U184" s="296">
        <v>0</v>
      </c>
      <c r="V184" s="296">
        <v>0</v>
      </c>
      <c r="W184" s="296">
        <v>0</v>
      </c>
      <c r="X184" s="296">
        <v>0</v>
      </c>
      <c r="Y184" s="296">
        <v>0</v>
      </c>
      <c r="Z184" s="296">
        <v>1</v>
      </c>
      <c r="AA184" s="297" t="s">
        <v>1627</v>
      </c>
      <c r="AB184" s="297" t="s">
        <v>1627</v>
      </c>
      <c r="AC184" s="296">
        <v>0</v>
      </c>
      <c r="AD184" s="296">
        <v>0</v>
      </c>
      <c r="AE184" s="296">
        <v>0</v>
      </c>
      <c r="AF184" s="296">
        <v>0</v>
      </c>
      <c r="AG184" s="296">
        <v>0</v>
      </c>
      <c r="AH184" s="296">
        <v>0</v>
      </c>
      <c r="AI184" s="297" t="s">
        <v>1627</v>
      </c>
      <c r="AJ184" s="297" t="s">
        <v>1627</v>
      </c>
      <c r="AK184" s="297" t="s">
        <v>1627</v>
      </c>
      <c r="AL184" s="296">
        <v>1</v>
      </c>
      <c r="AM184" s="296">
        <v>1</v>
      </c>
      <c r="AN184" s="297" t="s">
        <v>1627</v>
      </c>
      <c r="AO184" s="297" t="s">
        <v>1627</v>
      </c>
      <c r="AP184" s="297" t="s">
        <v>1627</v>
      </c>
      <c r="AQ184" s="297" t="s">
        <v>1627</v>
      </c>
    </row>
    <row r="185" spans="1:43" ht="41.25" customHeight="1">
      <c r="A185" s="277">
        <v>2022</v>
      </c>
      <c r="B185" s="288" t="s">
        <v>101</v>
      </c>
      <c r="C185" s="295">
        <v>15.584415584415586</v>
      </c>
      <c r="D185" s="292">
        <f t="shared" si="4"/>
        <v>0.25714285714285712</v>
      </c>
      <c r="E185" s="296">
        <v>0</v>
      </c>
      <c r="F185" s="296">
        <v>0</v>
      </c>
      <c r="G185" s="296">
        <v>1</v>
      </c>
      <c r="H185" s="296">
        <v>1</v>
      </c>
      <c r="I185" s="296">
        <v>1</v>
      </c>
      <c r="J185" s="296">
        <v>1</v>
      </c>
      <c r="K185" s="296">
        <v>0</v>
      </c>
      <c r="L185" s="296">
        <v>0</v>
      </c>
      <c r="M185" s="296">
        <v>1</v>
      </c>
      <c r="N185" s="296">
        <v>0</v>
      </c>
      <c r="O185" s="296">
        <v>0</v>
      </c>
      <c r="P185" s="296">
        <v>0</v>
      </c>
      <c r="Q185" s="296">
        <v>0</v>
      </c>
      <c r="R185" s="296">
        <v>0</v>
      </c>
      <c r="S185" s="296">
        <v>0</v>
      </c>
      <c r="T185" s="296">
        <v>0</v>
      </c>
      <c r="U185" s="296">
        <v>0</v>
      </c>
      <c r="V185" s="296">
        <v>0</v>
      </c>
      <c r="W185" s="296">
        <v>0</v>
      </c>
      <c r="X185" s="296">
        <v>0</v>
      </c>
      <c r="Y185" s="296">
        <v>0</v>
      </c>
      <c r="Z185" s="296">
        <v>0</v>
      </c>
      <c r="AA185" s="297" t="s">
        <v>1627</v>
      </c>
      <c r="AB185" s="297" t="s">
        <v>1627</v>
      </c>
      <c r="AC185" s="296">
        <v>1</v>
      </c>
      <c r="AD185" s="296">
        <v>1</v>
      </c>
      <c r="AE185" s="296">
        <v>1</v>
      </c>
      <c r="AF185" s="296">
        <v>1</v>
      </c>
      <c r="AG185" s="296">
        <v>0</v>
      </c>
      <c r="AH185" s="296">
        <v>0</v>
      </c>
      <c r="AI185" s="297" t="s">
        <v>1627</v>
      </c>
      <c r="AJ185" s="297" t="s">
        <v>1627</v>
      </c>
      <c r="AK185" s="297" t="s">
        <v>1627</v>
      </c>
      <c r="AL185" s="296">
        <v>0</v>
      </c>
      <c r="AM185" s="296">
        <v>0</v>
      </c>
      <c r="AN185" s="297" t="s">
        <v>1627</v>
      </c>
      <c r="AO185" s="297" t="s">
        <v>1627</v>
      </c>
      <c r="AP185" s="297" t="s">
        <v>1627</v>
      </c>
      <c r="AQ185" s="297" t="s">
        <v>1627</v>
      </c>
    </row>
    <row r="186" spans="1:43" ht="41.25" customHeight="1">
      <c r="A186" s="277">
        <v>2022</v>
      </c>
      <c r="B186" s="288" t="s">
        <v>102</v>
      </c>
      <c r="C186" s="295">
        <v>33.766233766233768</v>
      </c>
      <c r="D186" s="292">
        <f t="shared" si="4"/>
        <v>0.22857142857142856</v>
      </c>
      <c r="E186" s="296">
        <v>1</v>
      </c>
      <c r="F186" s="296">
        <v>0</v>
      </c>
      <c r="G186" s="296">
        <v>1</v>
      </c>
      <c r="H186" s="296">
        <v>1</v>
      </c>
      <c r="I186" s="296">
        <v>1</v>
      </c>
      <c r="J186" s="296">
        <v>1</v>
      </c>
      <c r="K186" s="296">
        <v>0</v>
      </c>
      <c r="L186" s="296">
        <v>0</v>
      </c>
      <c r="M186" s="296">
        <v>1</v>
      </c>
      <c r="N186" s="296">
        <v>0</v>
      </c>
      <c r="O186" s="296">
        <v>0</v>
      </c>
      <c r="P186" s="296">
        <v>0</v>
      </c>
      <c r="Q186" s="296">
        <v>0</v>
      </c>
      <c r="R186" s="296">
        <v>0</v>
      </c>
      <c r="S186" s="296">
        <v>0</v>
      </c>
      <c r="T186" s="296">
        <v>0</v>
      </c>
      <c r="U186" s="296">
        <v>0</v>
      </c>
      <c r="V186" s="296">
        <v>0</v>
      </c>
      <c r="W186" s="296">
        <v>0</v>
      </c>
      <c r="X186" s="296">
        <v>0</v>
      </c>
      <c r="Y186" s="296">
        <v>0</v>
      </c>
      <c r="Z186" s="296">
        <v>0</v>
      </c>
      <c r="AA186" s="297" t="s">
        <v>1627</v>
      </c>
      <c r="AB186" s="297" t="s">
        <v>1627</v>
      </c>
      <c r="AC186" s="296">
        <v>0</v>
      </c>
      <c r="AD186" s="296">
        <v>0</v>
      </c>
      <c r="AE186" s="296">
        <v>0</v>
      </c>
      <c r="AF186" s="296">
        <v>0</v>
      </c>
      <c r="AG186" s="296">
        <v>1</v>
      </c>
      <c r="AH186" s="296">
        <v>0</v>
      </c>
      <c r="AI186" s="297" t="s">
        <v>1627</v>
      </c>
      <c r="AJ186" s="297" t="s">
        <v>1627</v>
      </c>
      <c r="AK186" s="297" t="s">
        <v>1627</v>
      </c>
      <c r="AL186" s="296">
        <v>0</v>
      </c>
      <c r="AM186" s="296">
        <v>1</v>
      </c>
      <c r="AN186" s="297" t="s">
        <v>1627</v>
      </c>
      <c r="AO186" s="297" t="s">
        <v>1627</v>
      </c>
      <c r="AP186" s="297" t="s">
        <v>1627</v>
      </c>
      <c r="AQ186" s="297" t="s">
        <v>1627</v>
      </c>
    </row>
    <row r="187" spans="1:43" ht="41.25" customHeight="1">
      <c r="A187" s="277">
        <v>2022</v>
      </c>
      <c r="B187" s="288" t="s">
        <v>103</v>
      </c>
      <c r="C187" s="295">
        <v>32.467532467532465</v>
      </c>
      <c r="D187" s="292">
        <f t="shared" si="4"/>
        <v>0.2</v>
      </c>
      <c r="E187" s="296">
        <v>1</v>
      </c>
      <c r="F187" s="296">
        <v>0</v>
      </c>
      <c r="G187" s="296">
        <v>1</v>
      </c>
      <c r="H187" s="296">
        <v>1</v>
      </c>
      <c r="I187" s="296">
        <v>1</v>
      </c>
      <c r="J187" s="296">
        <v>0</v>
      </c>
      <c r="K187" s="296">
        <v>0</v>
      </c>
      <c r="L187" s="296">
        <v>0</v>
      </c>
      <c r="M187" s="296">
        <v>1</v>
      </c>
      <c r="N187" s="296">
        <v>0</v>
      </c>
      <c r="O187" s="296">
        <v>0</v>
      </c>
      <c r="P187" s="296">
        <v>0</v>
      </c>
      <c r="Q187" s="296">
        <v>0</v>
      </c>
      <c r="R187" s="296">
        <v>0</v>
      </c>
      <c r="S187" s="296">
        <v>0</v>
      </c>
      <c r="T187" s="296">
        <v>0</v>
      </c>
      <c r="U187" s="296">
        <v>0</v>
      </c>
      <c r="V187" s="296">
        <v>0</v>
      </c>
      <c r="W187" s="296">
        <v>0</v>
      </c>
      <c r="X187" s="296">
        <v>0</v>
      </c>
      <c r="Y187" s="296">
        <v>0</v>
      </c>
      <c r="Z187" s="296">
        <v>1</v>
      </c>
      <c r="AA187" s="297" t="s">
        <v>1627</v>
      </c>
      <c r="AB187" s="297" t="s">
        <v>1627</v>
      </c>
      <c r="AC187" s="296">
        <v>0</v>
      </c>
      <c r="AD187" s="296">
        <v>0</v>
      </c>
      <c r="AE187" s="296">
        <v>0</v>
      </c>
      <c r="AF187" s="296">
        <v>0</v>
      </c>
      <c r="AG187" s="296">
        <v>0</v>
      </c>
      <c r="AH187" s="296">
        <v>0</v>
      </c>
      <c r="AI187" s="297" t="s">
        <v>1627</v>
      </c>
      <c r="AJ187" s="297" t="s">
        <v>1627</v>
      </c>
      <c r="AK187" s="297" t="s">
        <v>1627</v>
      </c>
      <c r="AL187" s="296">
        <v>0</v>
      </c>
      <c r="AM187" s="296">
        <v>1</v>
      </c>
      <c r="AN187" s="297" t="s">
        <v>1627</v>
      </c>
      <c r="AO187" s="297" t="s">
        <v>1627</v>
      </c>
      <c r="AP187" s="297" t="s">
        <v>1627</v>
      </c>
      <c r="AQ187" s="297" t="s">
        <v>1627</v>
      </c>
    </row>
    <row r="188" spans="1:43" ht="41.25" customHeight="1">
      <c r="A188" s="277">
        <v>2022</v>
      </c>
      <c r="B188" s="288" t="s">
        <v>104</v>
      </c>
      <c r="C188" s="295">
        <v>63.636363636363633</v>
      </c>
      <c r="D188" s="292">
        <f t="shared" si="4"/>
        <v>0.65714285714285714</v>
      </c>
      <c r="E188" s="296">
        <v>1</v>
      </c>
      <c r="F188" s="296">
        <v>1</v>
      </c>
      <c r="G188" s="296">
        <v>1</v>
      </c>
      <c r="H188" s="296">
        <v>1</v>
      </c>
      <c r="I188" s="296">
        <v>1</v>
      </c>
      <c r="J188" s="296">
        <v>1</v>
      </c>
      <c r="K188" s="296">
        <v>1</v>
      </c>
      <c r="L188" s="296">
        <v>1</v>
      </c>
      <c r="M188" s="296">
        <v>1</v>
      </c>
      <c r="N188" s="296">
        <v>1</v>
      </c>
      <c r="O188" s="296">
        <v>1</v>
      </c>
      <c r="P188" s="296">
        <v>1</v>
      </c>
      <c r="Q188" s="296">
        <v>1</v>
      </c>
      <c r="R188" s="296">
        <v>1</v>
      </c>
      <c r="S188" s="296">
        <v>1</v>
      </c>
      <c r="T188" s="296">
        <v>1</v>
      </c>
      <c r="U188" s="296">
        <v>1</v>
      </c>
      <c r="V188" s="296">
        <v>1</v>
      </c>
      <c r="W188" s="296">
        <v>1</v>
      </c>
      <c r="X188" s="296">
        <v>1</v>
      </c>
      <c r="Y188" s="296">
        <v>1</v>
      </c>
      <c r="Z188" s="296">
        <v>1</v>
      </c>
      <c r="AA188" s="297" t="s">
        <v>1627</v>
      </c>
      <c r="AB188" s="297" t="s">
        <v>1627</v>
      </c>
      <c r="AC188" s="296">
        <v>0</v>
      </c>
      <c r="AD188" s="296">
        <v>0</v>
      </c>
      <c r="AE188" s="296">
        <v>0</v>
      </c>
      <c r="AF188" s="296">
        <v>0</v>
      </c>
      <c r="AG188" s="296">
        <v>0</v>
      </c>
      <c r="AH188" s="296">
        <v>0</v>
      </c>
      <c r="AI188" s="297" t="s">
        <v>1627</v>
      </c>
      <c r="AJ188" s="297" t="s">
        <v>1627</v>
      </c>
      <c r="AK188" s="297" t="s">
        <v>1627</v>
      </c>
      <c r="AL188" s="296">
        <v>0</v>
      </c>
      <c r="AM188" s="296">
        <v>1</v>
      </c>
      <c r="AN188" s="297" t="s">
        <v>1627</v>
      </c>
      <c r="AO188" s="297" t="s">
        <v>1627</v>
      </c>
      <c r="AP188" s="297" t="s">
        <v>1627</v>
      </c>
      <c r="AQ188" s="297" t="s">
        <v>1627</v>
      </c>
    </row>
    <row r="189" spans="1:43" ht="41.25" customHeight="1">
      <c r="A189" s="277">
        <v>2022</v>
      </c>
      <c r="B189" s="288" t="s">
        <v>105</v>
      </c>
      <c r="C189" s="295">
        <v>43.290043290043286</v>
      </c>
      <c r="D189" s="292">
        <f t="shared" si="4"/>
        <v>0.22857142857142856</v>
      </c>
      <c r="E189" s="296">
        <v>1</v>
      </c>
      <c r="F189" s="296">
        <v>0</v>
      </c>
      <c r="G189" s="296">
        <v>1</v>
      </c>
      <c r="H189" s="296">
        <v>1</v>
      </c>
      <c r="I189" s="296">
        <v>0</v>
      </c>
      <c r="J189" s="296">
        <v>1</v>
      </c>
      <c r="K189" s="296">
        <v>0</v>
      </c>
      <c r="L189" s="296">
        <v>0</v>
      </c>
      <c r="M189" s="296">
        <v>0</v>
      </c>
      <c r="N189" s="296">
        <v>0</v>
      </c>
      <c r="O189" s="296">
        <v>0</v>
      </c>
      <c r="P189" s="296">
        <v>0</v>
      </c>
      <c r="Q189" s="296">
        <v>0</v>
      </c>
      <c r="R189" s="296">
        <v>0</v>
      </c>
      <c r="S189" s="296">
        <v>0</v>
      </c>
      <c r="T189" s="296">
        <v>0</v>
      </c>
      <c r="U189" s="296">
        <v>0</v>
      </c>
      <c r="V189" s="296">
        <v>0</v>
      </c>
      <c r="W189" s="296">
        <v>0</v>
      </c>
      <c r="X189" s="296">
        <v>0</v>
      </c>
      <c r="Y189" s="296">
        <v>0</v>
      </c>
      <c r="Z189" s="296">
        <v>1</v>
      </c>
      <c r="AA189" s="297" t="s">
        <v>1627</v>
      </c>
      <c r="AB189" s="297" t="s">
        <v>1627</v>
      </c>
      <c r="AC189" s="296">
        <v>1</v>
      </c>
      <c r="AD189" s="296">
        <v>0</v>
      </c>
      <c r="AE189" s="296">
        <v>0</v>
      </c>
      <c r="AF189" s="296">
        <v>0</v>
      </c>
      <c r="AG189" s="296">
        <v>0</v>
      </c>
      <c r="AH189" s="296">
        <v>0</v>
      </c>
      <c r="AI189" s="297" t="s">
        <v>1627</v>
      </c>
      <c r="AJ189" s="297" t="s">
        <v>1627</v>
      </c>
      <c r="AK189" s="297" t="s">
        <v>1627</v>
      </c>
      <c r="AL189" s="296">
        <v>1</v>
      </c>
      <c r="AM189" s="296">
        <v>1</v>
      </c>
      <c r="AN189" s="297" t="s">
        <v>1627</v>
      </c>
      <c r="AO189" s="297" t="s">
        <v>1627</v>
      </c>
      <c r="AP189" s="297" t="s">
        <v>1627</v>
      </c>
      <c r="AQ189" s="297" t="s">
        <v>1627</v>
      </c>
    </row>
    <row r="190" spans="1:43" ht="41.25" customHeight="1">
      <c r="A190" s="277">
        <v>2022</v>
      </c>
      <c r="B190" s="288" t="s">
        <v>106</v>
      </c>
      <c r="C190" s="295">
        <v>23.376623376623375</v>
      </c>
      <c r="D190" s="292">
        <f t="shared" si="4"/>
        <v>0.17142857142857143</v>
      </c>
      <c r="E190" s="296">
        <v>1</v>
      </c>
      <c r="F190" s="296">
        <v>0</v>
      </c>
      <c r="G190" s="296">
        <v>1</v>
      </c>
      <c r="H190" s="296">
        <v>1</v>
      </c>
      <c r="I190" s="296">
        <v>0</v>
      </c>
      <c r="J190" s="296">
        <v>1</v>
      </c>
      <c r="K190" s="296">
        <v>0</v>
      </c>
      <c r="L190" s="296">
        <v>0</v>
      </c>
      <c r="M190" s="296">
        <v>1</v>
      </c>
      <c r="N190" s="296">
        <v>0</v>
      </c>
      <c r="O190" s="296">
        <v>0</v>
      </c>
      <c r="P190" s="296">
        <v>0</v>
      </c>
      <c r="Q190" s="296">
        <v>0</v>
      </c>
      <c r="R190" s="296">
        <v>0</v>
      </c>
      <c r="S190" s="296">
        <v>0</v>
      </c>
      <c r="T190" s="296">
        <v>0</v>
      </c>
      <c r="U190" s="296">
        <v>0</v>
      </c>
      <c r="V190" s="296">
        <v>0</v>
      </c>
      <c r="W190" s="296">
        <v>0</v>
      </c>
      <c r="X190" s="296">
        <v>0</v>
      </c>
      <c r="Y190" s="296">
        <v>0</v>
      </c>
      <c r="Z190" s="296">
        <v>0</v>
      </c>
      <c r="AA190" s="297" t="s">
        <v>1627</v>
      </c>
      <c r="AB190" s="297" t="s">
        <v>1627</v>
      </c>
      <c r="AC190" s="296">
        <v>0</v>
      </c>
      <c r="AD190" s="296">
        <v>0</v>
      </c>
      <c r="AE190" s="296">
        <v>0</v>
      </c>
      <c r="AF190" s="296">
        <v>0</v>
      </c>
      <c r="AG190" s="296">
        <v>0</v>
      </c>
      <c r="AH190" s="296">
        <v>0</v>
      </c>
      <c r="AI190" s="297" t="s">
        <v>1627</v>
      </c>
      <c r="AJ190" s="297" t="s">
        <v>1627</v>
      </c>
      <c r="AK190" s="297" t="s">
        <v>1627</v>
      </c>
      <c r="AL190" s="296">
        <v>0</v>
      </c>
      <c r="AM190" s="296">
        <v>1</v>
      </c>
      <c r="AN190" s="297" t="s">
        <v>1627</v>
      </c>
      <c r="AO190" s="297" t="s">
        <v>1627</v>
      </c>
      <c r="AP190" s="297" t="s">
        <v>1627</v>
      </c>
      <c r="AQ190" s="297" t="s">
        <v>1627</v>
      </c>
    </row>
    <row r="191" spans="1:43" ht="41.25" customHeight="1">
      <c r="A191" s="277">
        <v>2022</v>
      </c>
      <c r="B191" s="288" t="s">
        <v>107</v>
      </c>
      <c r="C191" s="295">
        <v>47.619047619047613</v>
      </c>
      <c r="D191" s="292">
        <f t="shared" si="4"/>
        <v>0.34285714285714286</v>
      </c>
      <c r="E191" s="296">
        <v>1</v>
      </c>
      <c r="F191" s="296">
        <v>0</v>
      </c>
      <c r="G191" s="296">
        <v>1</v>
      </c>
      <c r="H191" s="296">
        <v>1</v>
      </c>
      <c r="I191" s="296">
        <v>0</v>
      </c>
      <c r="J191" s="296">
        <v>1</v>
      </c>
      <c r="K191" s="296">
        <v>0</v>
      </c>
      <c r="L191" s="296">
        <v>1</v>
      </c>
      <c r="M191" s="296">
        <v>0</v>
      </c>
      <c r="N191" s="296">
        <v>1</v>
      </c>
      <c r="O191" s="296">
        <v>1</v>
      </c>
      <c r="P191" s="296">
        <v>0</v>
      </c>
      <c r="Q191" s="296">
        <v>1</v>
      </c>
      <c r="R191" s="296">
        <v>0</v>
      </c>
      <c r="S191" s="296">
        <v>1</v>
      </c>
      <c r="T191" s="296">
        <v>0</v>
      </c>
      <c r="U191" s="296">
        <v>0</v>
      </c>
      <c r="V191" s="296">
        <v>0</v>
      </c>
      <c r="W191" s="296">
        <v>0</v>
      </c>
      <c r="X191" s="296">
        <v>0</v>
      </c>
      <c r="Y191" s="296">
        <v>0</v>
      </c>
      <c r="Z191" s="296">
        <v>1</v>
      </c>
      <c r="AA191" s="297" t="s">
        <v>1627</v>
      </c>
      <c r="AB191" s="297" t="s">
        <v>1627</v>
      </c>
      <c r="AC191" s="296">
        <v>0</v>
      </c>
      <c r="AD191" s="296">
        <v>0</v>
      </c>
      <c r="AE191" s="296">
        <v>0</v>
      </c>
      <c r="AF191" s="296">
        <v>0</v>
      </c>
      <c r="AG191" s="296">
        <v>0</v>
      </c>
      <c r="AH191" s="296">
        <v>0</v>
      </c>
      <c r="AI191" s="297" t="s">
        <v>1627</v>
      </c>
      <c r="AJ191" s="297" t="s">
        <v>1627</v>
      </c>
      <c r="AK191" s="297" t="s">
        <v>1627</v>
      </c>
      <c r="AL191" s="296">
        <v>1</v>
      </c>
      <c r="AM191" s="296">
        <v>1</v>
      </c>
      <c r="AN191" s="297" t="s">
        <v>1627</v>
      </c>
      <c r="AO191" s="297" t="s">
        <v>1627</v>
      </c>
      <c r="AP191" s="297" t="s">
        <v>1627</v>
      </c>
      <c r="AQ191" s="297" t="s">
        <v>1627</v>
      </c>
    </row>
    <row r="192" spans="1:43" ht="41.25" customHeight="1">
      <c r="A192" s="277">
        <v>2022</v>
      </c>
      <c r="B192" s="288" t="s">
        <v>108</v>
      </c>
      <c r="C192" s="295">
        <v>43.290043290043286</v>
      </c>
      <c r="D192" s="292">
        <f t="shared" si="4"/>
        <v>0.34285714285714286</v>
      </c>
      <c r="E192" s="296">
        <v>0</v>
      </c>
      <c r="F192" s="296">
        <v>0</v>
      </c>
      <c r="G192" s="296">
        <v>1</v>
      </c>
      <c r="H192" s="296">
        <v>0</v>
      </c>
      <c r="I192" s="296">
        <v>0</v>
      </c>
      <c r="J192" s="296">
        <v>1</v>
      </c>
      <c r="K192" s="296">
        <v>0</v>
      </c>
      <c r="L192" s="296">
        <v>0</v>
      </c>
      <c r="M192" s="296">
        <v>1</v>
      </c>
      <c r="N192" s="296">
        <v>1</v>
      </c>
      <c r="O192" s="296">
        <v>0</v>
      </c>
      <c r="P192" s="296">
        <v>0</v>
      </c>
      <c r="Q192" s="296">
        <v>1</v>
      </c>
      <c r="R192" s="296">
        <v>0</v>
      </c>
      <c r="S192" s="296">
        <v>0</v>
      </c>
      <c r="T192" s="296">
        <v>0</v>
      </c>
      <c r="U192" s="296">
        <v>0</v>
      </c>
      <c r="V192" s="296">
        <v>0</v>
      </c>
      <c r="W192" s="296">
        <v>0</v>
      </c>
      <c r="X192" s="296">
        <v>0</v>
      </c>
      <c r="Y192" s="296">
        <v>0</v>
      </c>
      <c r="Z192" s="296">
        <v>1</v>
      </c>
      <c r="AA192" s="297" t="s">
        <v>1627</v>
      </c>
      <c r="AB192" s="297" t="s">
        <v>1627</v>
      </c>
      <c r="AC192" s="296">
        <v>1</v>
      </c>
      <c r="AD192" s="296">
        <v>1</v>
      </c>
      <c r="AE192" s="296">
        <v>1</v>
      </c>
      <c r="AF192" s="296">
        <v>1</v>
      </c>
      <c r="AG192" s="296">
        <v>0</v>
      </c>
      <c r="AH192" s="296">
        <v>0</v>
      </c>
      <c r="AI192" s="297" t="s">
        <v>1627</v>
      </c>
      <c r="AJ192" s="297" t="s">
        <v>1627</v>
      </c>
      <c r="AK192" s="297" t="s">
        <v>1627</v>
      </c>
      <c r="AL192" s="296">
        <v>1</v>
      </c>
      <c r="AM192" s="296">
        <v>1</v>
      </c>
      <c r="AN192" s="297" t="s">
        <v>1627</v>
      </c>
      <c r="AO192" s="297" t="s">
        <v>1627</v>
      </c>
      <c r="AP192" s="297" t="s">
        <v>1627</v>
      </c>
      <c r="AQ192" s="297" t="s">
        <v>1627</v>
      </c>
    </row>
    <row r="193" spans="1:43" ht="41.25" customHeight="1">
      <c r="A193" s="277">
        <v>2022</v>
      </c>
      <c r="B193" s="288" t="s">
        <v>109</v>
      </c>
      <c r="C193" s="295">
        <v>31.168831168831172</v>
      </c>
      <c r="D193" s="292">
        <f t="shared" si="4"/>
        <v>0.17142857142857143</v>
      </c>
      <c r="E193" s="296">
        <v>0</v>
      </c>
      <c r="F193" s="296">
        <v>0</v>
      </c>
      <c r="G193" s="296">
        <v>1</v>
      </c>
      <c r="H193" s="296">
        <v>1</v>
      </c>
      <c r="I193" s="296">
        <v>0</v>
      </c>
      <c r="J193" s="296">
        <v>1</v>
      </c>
      <c r="K193" s="296">
        <v>0</v>
      </c>
      <c r="L193" s="296">
        <v>0</v>
      </c>
      <c r="M193" s="296">
        <v>0</v>
      </c>
      <c r="N193" s="296">
        <v>0</v>
      </c>
      <c r="O193" s="296">
        <v>0</v>
      </c>
      <c r="P193" s="296">
        <v>0</v>
      </c>
      <c r="Q193" s="296">
        <v>0</v>
      </c>
      <c r="R193" s="296">
        <v>0</v>
      </c>
      <c r="S193" s="296">
        <v>0</v>
      </c>
      <c r="T193" s="296">
        <v>0</v>
      </c>
      <c r="U193" s="296">
        <v>0</v>
      </c>
      <c r="V193" s="296">
        <v>0</v>
      </c>
      <c r="W193" s="296">
        <v>0</v>
      </c>
      <c r="X193" s="296">
        <v>0</v>
      </c>
      <c r="Y193" s="296">
        <v>0</v>
      </c>
      <c r="Z193" s="296">
        <v>1</v>
      </c>
      <c r="AA193" s="297" t="s">
        <v>1627</v>
      </c>
      <c r="AB193" s="297" t="s">
        <v>1627</v>
      </c>
      <c r="AC193" s="296">
        <v>0</v>
      </c>
      <c r="AD193" s="296">
        <v>0</v>
      </c>
      <c r="AE193" s="296">
        <v>0</v>
      </c>
      <c r="AF193" s="296">
        <v>0</v>
      </c>
      <c r="AG193" s="296">
        <v>0</v>
      </c>
      <c r="AH193" s="296">
        <v>0</v>
      </c>
      <c r="AI193" s="297" t="s">
        <v>1627</v>
      </c>
      <c r="AJ193" s="297" t="s">
        <v>1627</v>
      </c>
      <c r="AK193" s="297" t="s">
        <v>1627</v>
      </c>
      <c r="AL193" s="296">
        <v>1</v>
      </c>
      <c r="AM193" s="296">
        <v>1</v>
      </c>
      <c r="AN193" s="297" t="s">
        <v>1627</v>
      </c>
      <c r="AO193" s="297" t="s">
        <v>1627</v>
      </c>
      <c r="AP193" s="297" t="s">
        <v>1627</v>
      </c>
      <c r="AQ193" s="297" t="s">
        <v>1627</v>
      </c>
    </row>
    <row r="194" spans="1:43" ht="41.25" customHeight="1">
      <c r="A194" s="277">
        <v>2022</v>
      </c>
      <c r="B194" s="288" t="s">
        <v>110</v>
      </c>
      <c r="C194" s="295">
        <v>42.857142857142861</v>
      </c>
      <c r="D194" s="292">
        <f t="shared" si="4"/>
        <v>0.25714285714285712</v>
      </c>
      <c r="E194" s="296">
        <v>1</v>
      </c>
      <c r="F194" s="296">
        <v>0</v>
      </c>
      <c r="G194" s="296">
        <v>1</v>
      </c>
      <c r="H194" s="296">
        <v>1</v>
      </c>
      <c r="I194" s="296">
        <v>1</v>
      </c>
      <c r="J194" s="296">
        <v>1</v>
      </c>
      <c r="K194" s="296">
        <v>0</v>
      </c>
      <c r="L194" s="296">
        <v>0</v>
      </c>
      <c r="M194" s="296">
        <v>1</v>
      </c>
      <c r="N194" s="296">
        <v>0</v>
      </c>
      <c r="O194" s="296">
        <v>0</v>
      </c>
      <c r="P194" s="296">
        <v>0</v>
      </c>
      <c r="Q194" s="296">
        <v>0</v>
      </c>
      <c r="R194" s="296">
        <v>0</v>
      </c>
      <c r="S194" s="296">
        <v>0</v>
      </c>
      <c r="T194" s="296">
        <v>0</v>
      </c>
      <c r="U194" s="296">
        <v>0</v>
      </c>
      <c r="V194" s="296">
        <v>0</v>
      </c>
      <c r="W194" s="296">
        <v>0</v>
      </c>
      <c r="X194" s="296">
        <v>0</v>
      </c>
      <c r="Y194" s="296">
        <v>0</v>
      </c>
      <c r="Z194" s="296">
        <v>1</v>
      </c>
      <c r="AA194" s="297" t="s">
        <v>1627</v>
      </c>
      <c r="AB194" s="297" t="s">
        <v>1627</v>
      </c>
      <c r="AC194" s="296">
        <v>0</v>
      </c>
      <c r="AD194" s="296">
        <v>0</v>
      </c>
      <c r="AE194" s="296">
        <v>0</v>
      </c>
      <c r="AF194" s="296">
        <v>0</v>
      </c>
      <c r="AG194" s="296">
        <v>0</v>
      </c>
      <c r="AH194" s="296">
        <v>0</v>
      </c>
      <c r="AI194" s="297" t="s">
        <v>1627</v>
      </c>
      <c r="AJ194" s="297" t="s">
        <v>1627</v>
      </c>
      <c r="AK194" s="297" t="s">
        <v>1627</v>
      </c>
      <c r="AL194" s="296">
        <v>1</v>
      </c>
      <c r="AM194" s="296">
        <v>1</v>
      </c>
      <c r="AN194" s="297" t="s">
        <v>1627</v>
      </c>
      <c r="AO194" s="297" t="s">
        <v>1627</v>
      </c>
      <c r="AP194" s="297" t="s">
        <v>1627</v>
      </c>
      <c r="AQ194" s="297" t="s">
        <v>1627</v>
      </c>
    </row>
    <row r="195" spans="1:43" ht="41.25" customHeight="1">
      <c r="A195" s="277">
        <v>2022</v>
      </c>
      <c r="B195" s="288" t="s">
        <v>111</v>
      </c>
      <c r="C195" s="295">
        <v>50.649350649350644</v>
      </c>
      <c r="D195" s="292">
        <f t="shared" si="4"/>
        <v>0.4</v>
      </c>
      <c r="E195" s="296">
        <v>1</v>
      </c>
      <c r="F195" s="296">
        <v>0</v>
      </c>
      <c r="G195" s="296">
        <v>1</v>
      </c>
      <c r="H195" s="296">
        <v>1</v>
      </c>
      <c r="I195" s="296">
        <v>1</v>
      </c>
      <c r="J195" s="296">
        <v>0</v>
      </c>
      <c r="K195" s="296">
        <v>0</v>
      </c>
      <c r="L195" s="296">
        <v>0</v>
      </c>
      <c r="M195" s="296">
        <v>1</v>
      </c>
      <c r="N195" s="296">
        <v>1</v>
      </c>
      <c r="O195" s="296">
        <v>1</v>
      </c>
      <c r="P195" s="296">
        <v>0</v>
      </c>
      <c r="Q195" s="296">
        <v>1</v>
      </c>
      <c r="R195" s="296">
        <v>0</v>
      </c>
      <c r="S195" s="296">
        <v>0</v>
      </c>
      <c r="T195" s="296">
        <v>1</v>
      </c>
      <c r="U195" s="296">
        <v>1</v>
      </c>
      <c r="V195" s="296">
        <v>0</v>
      </c>
      <c r="W195" s="296">
        <v>1</v>
      </c>
      <c r="X195" s="296">
        <v>0</v>
      </c>
      <c r="Y195" s="296">
        <v>0</v>
      </c>
      <c r="Z195" s="296">
        <v>1</v>
      </c>
      <c r="AA195" s="297" t="s">
        <v>1627</v>
      </c>
      <c r="AB195" s="297" t="s">
        <v>1627</v>
      </c>
      <c r="AC195" s="296">
        <v>0</v>
      </c>
      <c r="AD195" s="296">
        <v>0</v>
      </c>
      <c r="AE195" s="296">
        <v>0</v>
      </c>
      <c r="AF195" s="296">
        <v>0</v>
      </c>
      <c r="AG195" s="296">
        <v>0</v>
      </c>
      <c r="AH195" s="296">
        <v>0</v>
      </c>
      <c r="AI195" s="297" t="s">
        <v>1627</v>
      </c>
      <c r="AJ195" s="297" t="s">
        <v>1627</v>
      </c>
      <c r="AK195" s="297" t="s">
        <v>1627</v>
      </c>
      <c r="AL195" s="296">
        <v>1</v>
      </c>
      <c r="AM195" s="296">
        <v>1</v>
      </c>
      <c r="AN195" s="297" t="s">
        <v>1627</v>
      </c>
      <c r="AO195" s="297" t="s">
        <v>1627</v>
      </c>
      <c r="AP195" s="297" t="s">
        <v>1627</v>
      </c>
      <c r="AQ195" s="297" t="s">
        <v>1627</v>
      </c>
    </row>
    <row r="196" spans="1:43" ht="41.25" customHeight="1">
      <c r="A196" s="277">
        <v>2022</v>
      </c>
      <c r="B196" s="288" t="s">
        <v>112</v>
      </c>
      <c r="C196" s="295">
        <v>38.961038961038959</v>
      </c>
      <c r="D196" s="292">
        <f t="shared" si="4"/>
        <v>0.25714285714285712</v>
      </c>
      <c r="E196" s="296">
        <v>0</v>
      </c>
      <c r="F196" s="296">
        <v>0</v>
      </c>
      <c r="G196" s="296">
        <v>1</v>
      </c>
      <c r="H196" s="296">
        <v>1</v>
      </c>
      <c r="I196" s="296">
        <v>0</v>
      </c>
      <c r="J196" s="296">
        <v>0</v>
      </c>
      <c r="K196" s="296">
        <v>0</v>
      </c>
      <c r="L196" s="296">
        <v>0</v>
      </c>
      <c r="M196" s="296">
        <v>0</v>
      </c>
      <c r="N196" s="296">
        <v>0</v>
      </c>
      <c r="O196" s="296">
        <v>0</v>
      </c>
      <c r="P196" s="296">
        <v>0</v>
      </c>
      <c r="Q196" s="296">
        <v>0</v>
      </c>
      <c r="R196" s="296">
        <v>0</v>
      </c>
      <c r="S196" s="296">
        <v>0</v>
      </c>
      <c r="T196" s="296">
        <v>0</v>
      </c>
      <c r="U196" s="296">
        <v>0</v>
      </c>
      <c r="V196" s="296">
        <v>0</v>
      </c>
      <c r="W196" s="296">
        <v>0</v>
      </c>
      <c r="X196" s="296">
        <v>0</v>
      </c>
      <c r="Y196" s="296">
        <v>0</v>
      </c>
      <c r="Z196" s="296">
        <v>1</v>
      </c>
      <c r="AA196" s="297" t="s">
        <v>1627</v>
      </c>
      <c r="AB196" s="297" t="s">
        <v>1627</v>
      </c>
      <c r="AC196" s="296">
        <v>1</v>
      </c>
      <c r="AD196" s="296">
        <v>1</v>
      </c>
      <c r="AE196" s="296">
        <v>1</v>
      </c>
      <c r="AF196" s="296">
        <v>1</v>
      </c>
      <c r="AG196" s="296">
        <v>0</v>
      </c>
      <c r="AH196" s="296">
        <v>0</v>
      </c>
      <c r="AI196" s="297" t="s">
        <v>1627</v>
      </c>
      <c r="AJ196" s="297" t="s">
        <v>1627</v>
      </c>
      <c r="AK196" s="297" t="s">
        <v>1627</v>
      </c>
      <c r="AL196" s="296">
        <v>1</v>
      </c>
      <c r="AM196" s="296">
        <v>1</v>
      </c>
      <c r="AN196" s="297" t="s">
        <v>1627</v>
      </c>
      <c r="AO196" s="297" t="s">
        <v>1627</v>
      </c>
      <c r="AP196" s="297" t="s">
        <v>1627</v>
      </c>
      <c r="AQ196" s="297" t="s">
        <v>1627</v>
      </c>
    </row>
    <row r="197" spans="1:43" ht="41.25" customHeight="1">
      <c r="A197" s="277">
        <v>2022</v>
      </c>
      <c r="B197" s="288" t="s">
        <v>113</v>
      </c>
      <c r="C197" s="295">
        <v>51.948051948051955</v>
      </c>
      <c r="D197" s="292">
        <f t="shared" si="4"/>
        <v>0.37142857142857144</v>
      </c>
      <c r="E197" s="296">
        <v>1</v>
      </c>
      <c r="F197" s="296">
        <v>0</v>
      </c>
      <c r="G197" s="296">
        <v>1</v>
      </c>
      <c r="H197" s="296">
        <v>1</v>
      </c>
      <c r="I197" s="296">
        <v>1</v>
      </c>
      <c r="J197" s="296">
        <v>1</v>
      </c>
      <c r="K197" s="296">
        <v>0</v>
      </c>
      <c r="L197" s="296">
        <v>0</v>
      </c>
      <c r="M197" s="296">
        <v>1</v>
      </c>
      <c r="N197" s="296">
        <v>0</v>
      </c>
      <c r="O197" s="296">
        <v>0</v>
      </c>
      <c r="P197" s="296">
        <v>0</v>
      </c>
      <c r="Q197" s="296">
        <v>0</v>
      </c>
      <c r="R197" s="296">
        <v>0</v>
      </c>
      <c r="S197" s="296">
        <v>0</v>
      </c>
      <c r="T197" s="296">
        <v>0</v>
      </c>
      <c r="U197" s="296">
        <v>0</v>
      </c>
      <c r="V197" s="296">
        <v>0</v>
      </c>
      <c r="W197" s="296">
        <v>0</v>
      </c>
      <c r="X197" s="296">
        <v>0</v>
      </c>
      <c r="Y197" s="296">
        <v>0</v>
      </c>
      <c r="Z197" s="296">
        <v>1</v>
      </c>
      <c r="AA197" s="297" t="s">
        <v>1627</v>
      </c>
      <c r="AB197" s="297" t="s">
        <v>1627</v>
      </c>
      <c r="AC197" s="296">
        <v>1</v>
      </c>
      <c r="AD197" s="296">
        <v>1</v>
      </c>
      <c r="AE197" s="296">
        <v>1</v>
      </c>
      <c r="AF197" s="296">
        <v>1</v>
      </c>
      <c r="AG197" s="296">
        <v>1</v>
      </c>
      <c r="AH197" s="296">
        <v>0</v>
      </c>
      <c r="AI197" s="297" t="s">
        <v>1627</v>
      </c>
      <c r="AJ197" s="297" t="s">
        <v>1627</v>
      </c>
      <c r="AK197" s="297" t="s">
        <v>1627</v>
      </c>
      <c r="AL197" s="296">
        <v>0</v>
      </c>
      <c r="AM197" s="296">
        <v>1</v>
      </c>
      <c r="AN197" s="297" t="s">
        <v>1627</v>
      </c>
      <c r="AO197" s="297" t="s">
        <v>1627</v>
      </c>
      <c r="AP197" s="297" t="s">
        <v>1627</v>
      </c>
      <c r="AQ197" s="297" t="s">
        <v>1627</v>
      </c>
    </row>
    <row r="198" spans="1:43" ht="41.25" customHeight="1">
      <c r="A198" s="277">
        <v>2022</v>
      </c>
      <c r="B198" s="288" t="s">
        <v>114</v>
      </c>
      <c r="C198" s="295">
        <v>24.242424242424239</v>
      </c>
      <c r="D198" s="292">
        <f t="shared" si="4"/>
        <v>0.11428571428571428</v>
      </c>
      <c r="E198" s="296">
        <v>1</v>
      </c>
      <c r="F198" s="296">
        <v>0</v>
      </c>
      <c r="G198" s="296">
        <v>0</v>
      </c>
      <c r="H198" s="296">
        <v>0</v>
      </c>
      <c r="I198" s="296">
        <v>0</v>
      </c>
      <c r="J198" s="296">
        <v>0</v>
      </c>
      <c r="K198" s="296">
        <v>0</v>
      </c>
      <c r="L198" s="296">
        <v>0</v>
      </c>
      <c r="M198" s="296">
        <v>0</v>
      </c>
      <c r="N198" s="296">
        <v>0</v>
      </c>
      <c r="O198" s="296">
        <v>0</v>
      </c>
      <c r="P198" s="296">
        <v>0</v>
      </c>
      <c r="Q198" s="296">
        <v>0</v>
      </c>
      <c r="R198" s="296">
        <v>0</v>
      </c>
      <c r="S198" s="296">
        <v>0</v>
      </c>
      <c r="T198" s="296">
        <v>0</v>
      </c>
      <c r="U198" s="296">
        <v>0</v>
      </c>
      <c r="V198" s="296">
        <v>0</v>
      </c>
      <c r="W198" s="296">
        <v>0</v>
      </c>
      <c r="X198" s="296">
        <v>0</v>
      </c>
      <c r="Y198" s="296">
        <v>0</v>
      </c>
      <c r="Z198" s="296">
        <v>0</v>
      </c>
      <c r="AA198" s="297" t="s">
        <v>1627</v>
      </c>
      <c r="AB198" s="297" t="s">
        <v>1627</v>
      </c>
      <c r="AC198" s="296">
        <v>1</v>
      </c>
      <c r="AD198" s="296">
        <v>1</v>
      </c>
      <c r="AE198" s="296">
        <v>0</v>
      </c>
      <c r="AF198" s="296">
        <v>0</v>
      </c>
      <c r="AG198" s="296">
        <v>0</v>
      </c>
      <c r="AH198" s="296">
        <v>0</v>
      </c>
      <c r="AI198" s="297" t="s">
        <v>1627</v>
      </c>
      <c r="AJ198" s="297" t="s">
        <v>1627</v>
      </c>
      <c r="AK198" s="297" t="s">
        <v>1627</v>
      </c>
      <c r="AL198" s="296">
        <v>0</v>
      </c>
      <c r="AM198" s="296">
        <v>1</v>
      </c>
      <c r="AN198" s="297" t="s">
        <v>1627</v>
      </c>
      <c r="AO198" s="297" t="s">
        <v>1627</v>
      </c>
      <c r="AP198" s="297" t="s">
        <v>1627</v>
      </c>
      <c r="AQ198" s="297" t="s">
        <v>1627</v>
      </c>
    </row>
    <row r="199" spans="1:43" ht="41.25" customHeight="1">
      <c r="A199" s="277">
        <v>2022</v>
      </c>
      <c r="B199" s="288" t="s">
        <v>115</v>
      </c>
      <c r="C199" s="295">
        <v>33.766233766233768</v>
      </c>
      <c r="D199" s="292">
        <f t="shared" si="4"/>
        <v>0.22857142857142856</v>
      </c>
      <c r="E199" s="296">
        <v>1</v>
      </c>
      <c r="F199" s="296">
        <v>0</v>
      </c>
      <c r="G199" s="296">
        <v>1</v>
      </c>
      <c r="H199" s="296">
        <v>1</v>
      </c>
      <c r="I199" s="296">
        <v>1</v>
      </c>
      <c r="J199" s="296">
        <v>1</v>
      </c>
      <c r="K199" s="296">
        <v>0</v>
      </c>
      <c r="L199" s="296">
        <v>0</v>
      </c>
      <c r="M199" s="296">
        <v>1</v>
      </c>
      <c r="N199" s="296">
        <v>0</v>
      </c>
      <c r="O199" s="296">
        <v>0</v>
      </c>
      <c r="P199" s="296">
        <v>0</v>
      </c>
      <c r="Q199" s="296">
        <v>0</v>
      </c>
      <c r="R199" s="296">
        <v>0</v>
      </c>
      <c r="S199" s="296">
        <v>0</v>
      </c>
      <c r="T199" s="296">
        <v>0</v>
      </c>
      <c r="U199" s="296">
        <v>0</v>
      </c>
      <c r="V199" s="296">
        <v>0</v>
      </c>
      <c r="W199" s="296">
        <v>0</v>
      </c>
      <c r="X199" s="296">
        <v>0</v>
      </c>
      <c r="Y199" s="296">
        <v>0</v>
      </c>
      <c r="Z199" s="296">
        <v>0</v>
      </c>
      <c r="AA199" s="297" t="s">
        <v>1627</v>
      </c>
      <c r="AB199" s="297" t="s">
        <v>1627</v>
      </c>
      <c r="AC199" s="296">
        <v>0</v>
      </c>
      <c r="AD199" s="296">
        <v>0</v>
      </c>
      <c r="AE199" s="296">
        <v>0</v>
      </c>
      <c r="AF199" s="296">
        <v>0</v>
      </c>
      <c r="AG199" s="296">
        <v>0</v>
      </c>
      <c r="AH199" s="296">
        <v>0</v>
      </c>
      <c r="AI199" s="297" t="s">
        <v>1627</v>
      </c>
      <c r="AJ199" s="297" t="s">
        <v>1627</v>
      </c>
      <c r="AK199" s="297" t="s">
        <v>1627</v>
      </c>
      <c r="AL199" s="296">
        <v>1</v>
      </c>
      <c r="AM199" s="296">
        <v>1</v>
      </c>
      <c r="AN199" s="297" t="s">
        <v>1627</v>
      </c>
      <c r="AO199" s="297" t="s">
        <v>1627</v>
      </c>
      <c r="AP199" s="297" t="s">
        <v>1627</v>
      </c>
      <c r="AQ199" s="297" t="s">
        <v>1627</v>
      </c>
    </row>
    <row r="200" spans="1:43" ht="41.25" customHeight="1">
      <c r="A200" s="277">
        <v>2022</v>
      </c>
      <c r="B200" s="288" t="s">
        <v>116</v>
      </c>
      <c r="C200" s="295">
        <v>52.164502164502167</v>
      </c>
      <c r="D200" s="292">
        <f t="shared" si="4"/>
        <v>0.37142857142857144</v>
      </c>
      <c r="E200" s="296">
        <v>1</v>
      </c>
      <c r="F200" s="296">
        <v>1</v>
      </c>
      <c r="G200" s="296">
        <v>1</v>
      </c>
      <c r="H200" s="296">
        <v>1</v>
      </c>
      <c r="I200" s="296">
        <v>1</v>
      </c>
      <c r="J200" s="296">
        <v>0</v>
      </c>
      <c r="K200" s="296">
        <v>0</v>
      </c>
      <c r="L200" s="296">
        <v>0</v>
      </c>
      <c r="M200" s="296">
        <v>1</v>
      </c>
      <c r="N200" s="296">
        <v>1</v>
      </c>
      <c r="O200" s="296">
        <v>1</v>
      </c>
      <c r="P200" s="296">
        <v>1</v>
      </c>
      <c r="Q200" s="296">
        <v>0</v>
      </c>
      <c r="R200" s="296">
        <v>0</v>
      </c>
      <c r="S200" s="296">
        <v>0</v>
      </c>
      <c r="T200" s="296">
        <v>0</v>
      </c>
      <c r="U200" s="296">
        <v>0</v>
      </c>
      <c r="V200" s="296">
        <v>0</v>
      </c>
      <c r="W200" s="296">
        <v>0</v>
      </c>
      <c r="X200" s="296">
        <v>0</v>
      </c>
      <c r="Y200" s="296">
        <v>0</v>
      </c>
      <c r="Z200" s="296">
        <v>1</v>
      </c>
      <c r="AA200" s="297" t="s">
        <v>1627</v>
      </c>
      <c r="AB200" s="297" t="s">
        <v>1627</v>
      </c>
      <c r="AC200" s="296">
        <v>1</v>
      </c>
      <c r="AD200" s="296">
        <v>1</v>
      </c>
      <c r="AE200" s="296">
        <v>0</v>
      </c>
      <c r="AF200" s="296">
        <v>0</v>
      </c>
      <c r="AG200" s="296">
        <v>0</v>
      </c>
      <c r="AH200" s="296">
        <v>0</v>
      </c>
      <c r="AI200" s="297" t="s">
        <v>1627</v>
      </c>
      <c r="AJ200" s="297" t="s">
        <v>1627</v>
      </c>
      <c r="AK200" s="297" t="s">
        <v>1627</v>
      </c>
      <c r="AL200" s="296">
        <v>0</v>
      </c>
      <c r="AM200" s="296">
        <v>1</v>
      </c>
      <c r="AN200" s="297" t="s">
        <v>1627</v>
      </c>
      <c r="AO200" s="297" t="s">
        <v>1627</v>
      </c>
      <c r="AP200" s="297" t="s">
        <v>1627</v>
      </c>
      <c r="AQ200" s="297" t="s">
        <v>1627</v>
      </c>
    </row>
    <row r="201" spans="1:43" ht="41.25" customHeight="1">
      <c r="A201" s="277">
        <v>2022</v>
      </c>
      <c r="B201" s="288" t="s">
        <v>117</v>
      </c>
      <c r="C201" s="295">
        <v>17.748917748917748</v>
      </c>
      <c r="D201" s="292">
        <f t="shared" si="4"/>
        <v>0.2</v>
      </c>
      <c r="E201" s="296">
        <v>0</v>
      </c>
      <c r="F201" s="296">
        <v>0</v>
      </c>
      <c r="G201" s="296">
        <v>1</v>
      </c>
      <c r="H201" s="296">
        <v>0</v>
      </c>
      <c r="I201" s="296">
        <v>0</v>
      </c>
      <c r="J201" s="296">
        <v>0</v>
      </c>
      <c r="K201" s="296">
        <v>0</v>
      </c>
      <c r="L201" s="296">
        <v>0</v>
      </c>
      <c r="M201" s="296">
        <v>1</v>
      </c>
      <c r="N201" s="296">
        <v>1</v>
      </c>
      <c r="O201" s="296">
        <v>1</v>
      </c>
      <c r="P201" s="296">
        <v>1</v>
      </c>
      <c r="Q201" s="296">
        <v>1</v>
      </c>
      <c r="R201" s="296">
        <v>0</v>
      </c>
      <c r="S201" s="296">
        <v>0</v>
      </c>
      <c r="T201" s="296">
        <v>0</v>
      </c>
      <c r="U201" s="296">
        <v>0</v>
      </c>
      <c r="V201" s="296">
        <v>0</v>
      </c>
      <c r="W201" s="296">
        <v>0</v>
      </c>
      <c r="X201" s="296">
        <v>0</v>
      </c>
      <c r="Y201" s="296">
        <v>0</v>
      </c>
      <c r="Z201" s="296">
        <v>1</v>
      </c>
      <c r="AA201" s="297" t="s">
        <v>1627</v>
      </c>
      <c r="AB201" s="297" t="s">
        <v>1627</v>
      </c>
      <c r="AC201" s="296">
        <v>0</v>
      </c>
      <c r="AD201" s="296">
        <v>0</v>
      </c>
      <c r="AE201" s="296">
        <v>0</v>
      </c>
      <c r="AF201" s="296">
        <v>0</v>
      </c>
      <c r="AG201" s="296">
        <v>0</v>
      </c>
      <c r="AH201" s="296">
        <v>0</v>
      </c>
      <c r="AI201" s="297" t="s">
        <v>1627</v>
      </c>
      <c r="AJ201" s="297" t="s">
        <v>1627</v>
      </c>
      <c r="AK201" s="297" t="s">
        <v>1627</v>
      </c>
      <c r="AL201" s="296">
        <v>0</v>
      </c>
      <c r="AM201" s="296">
        <v>0</v>
      </c>
      <c r="AN201" s="297" t="s">
        <v>1627</v>
      </c>
      <c r="AO201" s="297" t="s">
        <v>1627</v>
      </c>
      <c r="AP201" s="297" t="s">
        <v>1627</v>
      </c>
      <c r="AQ201" s="297" t="s">
        <v>1627</v>
      </c>
    </row>
    <row r="202" spans="1:43" ht="41.25" customHeight="1">
      <c r="A202" s="277">
        <v>2022</v>
      </c>
      <c r="B202" s="288" t="s">
        <v>118</v>
      </c>
      <c r="C202" s="295">
        <v>30.735930735930733</v>
      </c>
      <c r="D202" s="292">
        <f t="shared" si="4"/>
        <v>0.31428571428571428</v>
      </c>
      <c r="E202" s="296">
        <v>1</v>
      </c>
      <c r="F202" s="296">
        <v>0</v>
      </c>
      <c r="G202" s="296">
        <v>1</v>
      </c>
      <c r="H202" s="296">
        <v>1</v>
      </c>
      <c r="I202" s="296">
        <v>1</v>
      </c>
      <c r="J202" s="296">
        <v>1</v>
      </c>
      <c r="K202" s="296">
        <v>0</v>
      </c>
      <c r="L202" s="296">
        <v>0</v>
      </c>
      <c r="M202" s="296">
        <v>1</v>
      </c>
      <c r="N202" s="296">
        <v>1</v>
      </c>
      <c r="O202" s="296">
        <v>1</v>
      </c>
      <c r="P202" s="296">
        <v>1</v>
      </c>
      <c r="Q202" s="296">
        <v>1</v>
      </c>
      <c r="R202" s="296">
        <v>0</v>
      </c>
      <c r="S202" s="296">
        <v>0</v>
      </c>
      <c r="T202" s="296">
        <v>0</v>
      </c>
      <c r="U202" s="296">
        <v>0</v>
      </c>
      <c r="V202" s="296">
        <v>0</v>
      </c>
      <c r="W202" s="296">
        <v>0</v>
      </c>
      <c r="X202" s="296">
        <v>0</v>
      </c>
      <c r="Y202" s="296">
        <v>0</v>
      </c>
      <c r="Z202" s="296">
        <v>0</v>
      </c>
      <c r="AA202" s="297" t="s">
        <v>1627</v>
      </c>
      <c r="AB202" s="297" t="s">
        <v>1627</v>
      </c>
      <c r="AC202" s="296">
        <v>0</v>
      </c>
      <c r="AD202" s="296">
        <v>0</v>
      </c>
      <c r="AE202" s="296">
        <v>0</v>
      </c>
      <c r="AF202" s="296">
        <v>0</v>
      </c>
      <c r="AG202" s="296">
        <v>0</v>
      </c>
      <c r="AH202" s="296">
        <v>0</v>
      </c>
      <c r="AI202" s="297" t="s">
        <v>1627</v>
      </c>
      <c r="AJ202" s="297" t="s">
        <v>1627</v>
      </c>
      <c r="AK202" s="297" t="s">
        <v>1627</v>
      </c>
      <c r="AL202" s="296">
        <v>0</v>
      </c>
      <c r="AM202" s="296">
        <v>1</v>
      </c>
      <c r="AN202" s="297" t="s">
        <v>1627</v>
      </c>
      <c r="AO202" s="297" t="s">
        <v>1627</v>
      </c>
      <c r="AP202" s="297" t="s">
        <v>1627</v>
      </c>
      <c r="AQ202" s="297" t="s">
        <v>1627</v>
      </c>
    </row>
    <row r="203" spans="1:43" ht="41.25" customHeight="1">
      <c r="A203" s="277">
        <v>2022</v>
      </c>
      <c r="B203" s="288" t="s">
        <v>119</v>
      </c>
      <c r="C203" s="295">
        <v>33.98268398268398</v>
      </c>
      <c r="D203" s="292">
        <f t="shared" si="4"/>
        <v>0.22857142857142856</v>
      </c>
      <c r="E203" s="296">
        <v>1</v>
      </c>
      <c r="F203" s="296">
        <v>0</v>
      </c>
      <c r="G203" s="296">
        <v>1</v>
      </c>
      <c r="H203" s="296">
        <v>1</v>
      </c>
      <c r="I203" s="296">
        <v>0</v>
      </c>
      <c r="J203" s="296">
        <v>1</v>
      </c>
      <c r="K203" s="296">
        <v>0</v>
      </c>
      <c r="L203" s="296">
        <v>0</v>
      </c>
      <c r="M203" s="296">
        <v>1</v>
      </c>
      <c r="N203" s="296">
        <v>0</v>
      </c>
      <c r="O203" s="296">
        <v>0</v>
      </c>
      <c r="P203" s="296">
        <v>0</v>
      </c>
      <c r="Q203" s="296">
        <v>0</v>
      </c>
      <c r="R203" s="296">
        <v>0</v>
      </c>
      <c r="S203" s="296">
        <v>0</v>
      </c>
      <c r="T203" s="296">
        <v>1</v>
      </c>
      <c r="U203" s="296">
        <v>0</v>
      </c>
      <c r="V203" s="296">
        <v>0</v>
      </c>
      <c r="W203" s="296">
        <v>0</v>
      </c>
      <c r="X203" s="296">
        <v>0</v>
      </c>
      <c r="Y203" s="296">
        <v>0</v>
      </c>
      <c r="Z203" s="296">
        <v>1</v>
      </c>
      <c r="AA203" s="297" t="s">
        <v>1627</v>
      </c>
      <c r="AB203" s="297" t="s">
        <v>1627</v>
      </c>
      <c r="AC203" s="296">
        <v>0</v>
      </c>
      <c r="AD203" s="296">
        <v>0</v>
      </c>
      <c r="AE203" s="296">
        <v>0</v>
      </c>
      <c r="AF203" s="296">
        <v>0</v>
      </c>
      <c r="AG203" s="296">
        <v>0</v>
      </c>
      <c r="AH203" s="296">
        <v>0</v>
      </c>
      <c r="AI203" s="297" t="s">
        <v>1627</v>
      </c>
      <c r="AJ203" s="297" t="s">
        <v>1627</v>
      </c>
      <c r="AK203" s="297" t="s">
        <v>1627</v>
      </c>
      <c r="AL203" s="296">
        <v>0</v>
      </c>
      <c r="AM203" s="296">
        <v>1</v>
      </c>
      <c r="AN203" s="297" t="s">
        <v>1627</v>
      </c>
      <c r="AO203" s="297" t="s">
        <v>1627</v>
      </c>
      <c r="AP203" s="297" t="s">
        <v>1627</v>
      </c>
      <c r="AQ203" s="297" t="s">
        <v>1627</v>
      </c>
    </row>
  </sheetData>
  <mergeCells count="9">
    <mergeCell ref="AJ1:AK1"/>
    <mergeCell ref="AN1:AP1"/>
    <mergeCell ref="C1:C3"/>
    <mergeCell ref="D1:D3"/>
    <mergeCell ref="G1:M1"/>
    <mergeCell ref="N1:S1"/>
    <mergeCell ref="T1:Y1"/>
    <mergeCell ref="Z1:AB1"/>
    <mergeCell ref="AD1:AF1"/>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IJ9"/>
  <sheetViews>
    <sheetView zoomScale="64" workbookViewId="0">
      <pane xSplit="2" topLeftCell="C1" activePane="topRight" state="frozen"/>
      <selection pane="topRight" activeCell="A4" sqref="A4"/>
    </sheetView>
  </sheetViews>
  <sheetFormatPr baseColWidth="10" defaultColWidth="12.6640625" defaultRowHeight="15" customHeight="1"/>
  <cols>
    <col min="1" max="9" width="10.33203125" customWidth="1"/>
    <col min="10" max="10" width="14.1640625" customWidth="1"/>
    <col min="11" max="29" width="10.33203125" customWidth="1"/>
    <col min="30" max="30" width="24.83203125" customWidth="1"/>
    <col min="31" max="38" width="10.33203125" customWidth="1"/>
    <col min="39" max="39" width="11.33203125" customWidth="1"/>
    <col min="40" max="48" width="10.33203125" customWidth="1"/>
    <col min="49" max="49" width="11.6640625" customWidth="1"/>
    <col min="50" max="58" width="10.33203125" customWidth="1"/>
    <col min="59" max="59" width="11.6640625" customWidth="1"/>
    <col min="60" max="69" width="10.33203125" customWidth="1"/>
    <col min="70" max="70" width="26.33203125" customWidth="1"/>
    <col min="71" max="88" width="10.33203125" customWidth="1"/>
    <col min="89" max="89" width="11.83203125" customWidth="1"/>
    <col min="90" max="93" width="10.33203125" customWidth="1"/>
    <col min="94" max="94" width="11.6640625" customWidth="1"/>
    <col min="95" max="176" width="10.33203125" customWidth="1"/>
    <col min="177" max="177" width="10.83203125" customWidth="1"/>
    <col min="178" max="181" width="10.33203125" customWidth="1"/>
    <col min="182" max="182" width="11.33203125" customWidth="1"/>
    <col min="183" max="202" width="10.33203125" customWidth="1"/>
    <col min="203" max="203" width="27" customWidth="1"/>
    <col min="204" max="207" width="10.33203125" customWidth="1"/>
    <col min="208" max="208" width="23.33203125" customWidth="1"/>
    <col min="209" max="214" width="10.33203125" customWidth="1"/>
    <col min="215" max="215" width="19.1640625" customWidth="1"/>
    <col min="216" max="252" width="10.3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08" t="s">
        <v>1629</v>
      </c>
      <c r="EH4" s="308" t="s">
        <v>1630</v>
      </c>
      <c r="EI4" s="308" t="s">
        <v>69</v>
      </c>
      <c r="EJ4" s="308" t="s">
        <v>65</v>
      </c>
      <c r="EK4" s="308" t="s">
        <v>66</v>
      </c>
      <c r="EL4" s="308" t="s">
        <v>67</v>
      </c>
      <c r="EM4" s="308" t="s">
        <v>1629</v>
      </c>
      <c r="EN4" s="308" t="s">
        <v>1630</v>
      </c>
      <c r="EO4" s="308" t="s">
        <v>69</v>
      </c>
      <c r="EP4" s="308" t="s">
        <v>65</v>
      </c>
      <c r="EQ4" s="308" t="s">
        <v>66</v>
      </c>
      <c r="ER4" s="308" t="s">
        <v>67</v>
      </c>
      <c r="ES4" s="308"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10">
        <v>2025</v>
      </c>
      <c r="B5" s="311" t="s">
        <v>70</v>
      </c>
      <c r="C5" s="312">
        <f>(G5+L5+Q5+V5+(AA5+AF5+AK5+AP5+AU5+AZ5+BE5+BJ5)/8+(BO5+BT5+BY5+CD5+CI5+CN5)/6+(CS5+CX5+DC5+DH5+DM5+DR5)/6+DW5+EB5+((EG5+EH5)/2+(EM5+EN5)/2+(ES5+ET5)/2)/3+EY5+(FD5+FI5)/2+FN5+(FS5+FX5)/2+GC5+GH5+(GM5+GR5+GW5)/3+HB5+(HG5+HL5+HQ5+HV5+IA5)/5+IF5)/20</f>
        <v>0.41833333333333328</v>
      </c>
      <c r="D5" s="312">
        <f t="shared" ref="D5:D6" si="0">(L5+V5+(AA5+AF5+AK5+AP5+AU5+AZ5+BE5)/7+(BO5+BT5+BY5+CD5+CI5+CN5)/6+(CS5+CX5+DC5+DH5+DR5+DM5)/6+(EG5+EH5+EM5+EN5+ES5+ET5)/6+GH5+(GM5+GR5+GW5)/3+Q5+EY5+FN5+(FS5+FX5)/2+G5+HB5+(HG5+HL5+HQ5)/3+GC5)/16</f>
        <v>0.45238095238095238</v>
      </c>
      <c r="E5" s="313">
        <f t="shared" ref="E5:E7" si="1">(L5+V5+(AA5+AF5+AK5+AP5+AU5+AZ5+BE5)/7+(BO5+BT5+BY5+CD5+CI5+CN5)/6+(CS5+CX5+DC5+DH5+DR5+DM5)/6+EG5+(GH5+GM5+GR5+GW5)/4+Q5+EY5+FN5+(FS5+FX5)/2+G5+HB5+(HG5+HL5)/2)/14</f>
        <v>0.445578231292517</v>
      </c>
      <c r="F5" s="313">
        <f t="shared" ref="F5:F8" si="2">(L5+V5+(AA5+AF5+AK5+AP5+AU5+AZ5+BE5)/7+(BO5+BT5+BY5+CD5+CI5+CN5)/6+(CS5+CX5+DC5+DH5+DR5+DM5)/6+EG5+(GH5+GM5+GR5+GW5)/4+Q5+EY5+G5+HB5)/11</f>
        <v>0.47619047619047622</v>
      </c>
      <c r="G5" s="314">
        <v>1</v>
      </c>
      <c r="H5" s="314" t="s">
        <v>139</v>
      </c>
      <c r="I5" s="314" t="s">
        <v>1631</v>
      </c>
      <c r="J5" s="315" t="s">
        <v>1632</v>
      </c>
      <c r="K5" s="314"/>
      <c r="L5" s="11">
        <v>0</v>
      </c>
      <c r="M5" s="11" t="s">
        <v>123</v>
      </c>
      <c r="N5" s="316" t="s">
        <v>124</v>
      </c>
      <c r="O5" s="317" t="s">
        <v>1633</v>
      </c>
      <c r="P5" s="11"/>
      <c r="Q5" s="308">
        <v>0</v>
      </c>
      <c r="R5" s="308" t="s">
        <v>123</v>
      </c>
      <c r="S5" s="308" t="s">
        <v>126</v>
      </c>
      <c r="T5" s="308"/>
      <c r="U5" s="308"/>
      <c r="V5" s="308">
        <v>1</v>
      </c>
      <c r="W5" s="308"/>
      <c r="X5" s="318" t="s">
        <v>131</v>
      </c>
      <c r="Y5" s="319" t="s">
        <v>1634</v>
      </c>
      <c r="Z5" s="308">
        <v>2017</v>
      </c>
      <c r="AA5" s="308">
        <v>1</v>
      </c>
      <c r="AB5" s="308" t="s">
        <v>130</v>
      </c>
      <c r="AC5" s="308" t="s">
        <v>131</v>
      </c>
      <c r="AD5" s="319" t="s">
        <v>1634</v>
      </c>
      <c r="AE5" s="308">
        <v>2017</v>
      </c>
      <c r="AF5" s="308">
        <v>0</v>
      </c>
      <c r="AG5" s="308" t="s">
        <v>132</v>
      </c>
      <c r="AH5" s="308" t="s">
        <v>131</v>
      </c>
      <c r="AI5" s="319" t="s">
        <v>1634</v>
      </c>
      <c r="AJ5" s="308" t="s">
        <v>133</v>
      </c>
      <c r="AK5" s="308">
        <v>0</v>
      </c>
      <c r="AL5" s="308" t="s">
        <v>132</v>
      </c>
      <c r="AM5" s="308" t="s">
        <v>134</v>
      </c>
      <c r="AN5" s="319" t="s">
        <v>1634</v>
      </c>
      <c r="AO5" s="308"/>
      <c r="AP5" s="308">
        <v>1</v>
      </c>
      <c r="AQ5" s="308" t="s">
        <v>130</v>
      </c>
      <c r="AR5" s="308" t="s">
        <v>131</v>
      </c>
      <c r="AS5" s="319" t="s">
        <v>1634</v>
      </c>
      <c r="AT5" s="308">
        <v>2017</v>
      </c>
      <c r="AU5" s="308">
        <v>1</v>
      </c>
      <c r="AV5" s="308" t="s">
        <v>130</v>
      </c>
      <c r="AW5" s="308" t="s">
        <v>1635</v>
      </c>
      <c r="AX5" s="319" t="s">
        <v>1634</v>
      </c>
      <c r="AY5" s="308">
        <v>2017</v>
      </c>
      <c r="AZ5" s="308">
        <v>1</v>
      </c>
      <c r="BA5" s="308" t="s">
        <v>130</v>
      </c>
      <c r="BB5" s="308" t="s">
        <v>1635</v>
      </c>
      <c r="BC5" s="319" t="s">
        <v>1634</v>
      </c>
      <c r="BD5" s="308">
        <v>2017</v>
      </c>
      <c r="BE5" s="308">
        <v>0</v>
      </c>
      <c r="BF5" s="308" t="s">
        <v>132</v>
      </c>
      <c r="BG5" s="308" t="s">
        <v>135</v>
      </c>
      <c r="BH5" s="319" t="s">
        <v>1634</v>
      </c>
      <c r="BI5" s="308"/>
      <c r="BJ5" s="308">
        <v>0</v>
      </c>
      <c r="BK5" s="308" t="s">
        <v>126</v>
      </c>
      <c r="BL5" s="308" t="s">
        <v>126</v>
      </c>
      <c r="BM5" s="308"/>
      <c r="BN5" s="308"/>
      <c r="BO5" s="308">
        <v>1</v>
      </c>
      <c r="BP5" s="308" t="s">
        <v>130</v>
      </c>
      <c r="BQ5" s="308" t="s">
        <v>131</v>
      </c>
      <c r="BR5" s="319" t="s">
        <v>1634</v>
      </c>
      <c r="BS5" s="308"/>
      <c r="BT5" s="308">
        <v>0</v>
      </c>
      <c r="BU5" s="308" t="s">
        <v>132</v>
      </c>
      <c r="BV5" s="308" t="s">
        <v>131</v>
      </c>
      <c r="BW5" s="319" t="s">
        <v>1634</v>
      </c>
      <c r="BX5" s="308" t="s">
        <v>136</v>
      </c>
      <c r="BY5" s="308">
        <v>0</v>
      </c>
      <c r="BZ5" s="308" t="s">
        <v>132</v>
      </c>
      <c r="CA5" s="308" t="s">
        <v>131</v>
      </c>
      <c r="CB5" s="319" t="s">
        <v>1634</v>
      </c>
      <c r="CC5" s="308"/>
      <c r="CD5" s="308">
        <v>1</v>
      </c>
      <c r="CE5" s="308" t="s">
        <v>130</v>
      </c>
      <c r="CF5" s="308" t="s">
        <v>131</v>
      </c>
      <c r="CG5" s="319" t="s">
        <v>1634</v>
      </c>
      <c r="CH5" s="308">
        <v>2017</v>
      </c>
      <c r="CI5" s="308">
        <v>1</v>
      </c>
      <c r="CJ5" s="308" t="s">
        <v>130</v>
      </c>
      <c r="CK5" s="308" t="s">
        <v>1635</v>
      </c>
      <c r="CL5" s="319" t="s">
        <v>1634</v>
      </c>
      <c r="CM5" s="308">
        <v>2017</v>
      </c>
      <c r="CN5" s="308">
        <v>1</v>
      </c>
      <c r="CO5" s="308" t="s">
        <v>130</v>
      </c>
      <c r="CP5" s="308" t="s">
        <v>138</v>
      </c>
      <c r="CQ5" s="319" t="s">
        <v>1634</v>
      </c>
      <c r="CR5" s="308"/>
      <c r="CS5" s="308">
        <v>0</v>
      </c>
      <c r="CT5" s="308" t="s">
        <v>139</v>
      </c>
      <c r="CU5" s="308" t="s">
        <v>126</v>
      </c>
      <c r="CV5" s="308"/>
      <c r="CW5" s="320" t="s">
        <v>1636</v>
      </c>
      <c r="CX5" s="308">
        <v>0</v>
      </c>
      <c r="CY5" s="308" t="s">
        <v>139</v>
      </c>
      <c r="CZ5" s="308" t="s">
        <v>126</v>
      </c>
      <c r="DA5" s="308"/>
      <c r="DB5" s="308"/>
      <c r="DC5" s="308">
        <v>0</v>
      </c>
      <c r="DD5" s="308" t="s">
        <v>139</v>
      </c>
      <c r="DE5" s="308" t="s">
        <v>126</v>
      </c>
      <c r="DF5" s="308"/>
      <c r="DG5" s="308"/>
      <c r="DH5" s="308">
        <v>0</v>
      </c>
      <c r="DI5" s="308" t="s">
        <v>139</v>
      </c>
      <c r="DJ5" s="308" t="s">
        <v>126</v>
      </c>
      <c r="DK5" s="308"/>
      <c r="DL5" s="308"/>
      <c r="DM5" s="308">
        <v>0</v>
      </c>
      <c r="DN5" s="308" t="s">
        <v>139</v>
      </c>
      <c r="DO5" s="308" t="s">
        <v>126</v>
      </c>
      <c r="DP5" s="308"/>
      <c r="DQ5" s="308"/>
      <c r="DR5" s="308">
        <v>0</v>
      </c>
      <c r="DS5" s="308" t="s">
        <v>139</v>
      </c>
      <c r="DT5" s="308" t="s">
        <v>126</v>
      </c>
      <c r="DU5" s="308"/>
      <c r="DV5" s="308"/>
      <c r="DW5" s="308">
        <v>0</v>
      </c>
      <c r="DX5" s="308" t="s">
        <v>130</v>
      </c>
      <c r="DY5" s="308" t="s">
        <v>1637</v>
      </c>
      <c r="DZ5" s="321" t="s">
        <v>1634</v>
      </c>
      <c r="EA5" s="320" t="s">
        <v>1638</v>
      </c>
      <c r="EB5" s="308">
        <v>1</v>
      </c>
      <c r="EC5" s="308" t="s">
        <v>139</v>
      </c>
      <c r="ED5" s="308" t="s">
        <v>1639</v>
      </c>
      <c r="EE5" s="322" t="s">
        <v>1640</v>
      </c>
      <c r="EF5" s="320" t="s">
        <v>1641</v>
      </c>
      <c r="EG5" s="308">
        <v>1</v>
      </c>
      <c r="EH5" s="308">
        <v>1</v>
      </c>
      <c r="EI5" s="308" t="s">
        <v>139</v>
      </c>
      <c r="EJ5" s="308" t="s">
        <v>126</v>
      </c>
      <c r="EK5" s="321" t="s">
        <v>1642</v>
      </c>
      <c r="EL5" s="308"/>
      <c r="EM5" s="308">
        <v>1</v>
      </c>
      <c r="EN5" s="308">
        <v>1</v>
      </c>
      <c r="EO5" s="308" t="s">
        <v>139</v>
      </c>
      <c r="EP5" s="308" t="s">
        <v>126</v>
      </c>
      <c r="EQ5" s="308"/>
      <c r="ER5" s="308"/>
      <c r="ES5" s="308">
        <v>1</v>
      </c>
      <c r="ET5" s="308">
        <v>1</v>
      </c>
      <c r="EU5" s="308" t="s">
        <v>139</v>
      </c>
      <c r="EV5" s="308" t="s">
        <v>126</v>
      </c>
      <c r="EW5" s="308"/>
      <c r="EX5" s="308"/>
      <c r="EY5" s="308">
        <v>0</v>
      </c>
      <c r="EZ5" s="308" t="s">
        <v>123</v>
      </c>
      <c r="FA5" s="308" t="s">
        <v>126</v>
      </c>
      <c r="FB5" s="308"/>
      <c r="FC5" s="308"/>
      <c r="FD5" s="323">
        <v>0</v>
      </c>
      <c r="FE5" s="12" t="s">
        <v>126</v>
      </c>
      <c r="FF5" s="12" t="s">
        <v>126</v>
      </c>
      <c r="FG5" s="12"/>
      <c r="FH5" s="12"/>
      <c r="FI5" s="323">
        <v>0</v>
      </c>
      <c r="FJ5" s="12" t="s">
        <v>126</v>
      </c>
      <c r="FK5" s="12" t="s">
        <v>126</v>
      </c>
      <c r="FL5" s="324"/>
      <c r="FM5" s="324"/>
      <c r="FN5" s="308">
        <v>1</v>
      </c>
      <c r="FO5" s="308" t="s">
        <v>130</v>
      </c>
      <c r="FP5" s="308" t="s">
        <v>140</v>
      </c>
      <c r="FQ5" s="321" t="s">
        <v>1643</v>
      </c>
      <c r="FR5" s="308" t="s">
        <v>1644</v>
      </c>
      <c r="FS5" s="9">
        <v>0</v>
      </c>
      <c r="FT5" s="9" t="s">
        <v>130</v>
      </c>
      <c r="FU5" s="9" t="s">
        <v>144</v>
      </c>
      <c r="FV5" s="325" t="s">
        <v>1645</v>
      </c>
      <c r="FW5" s="9"/>
      <c r="FX5" s="9">
        <v>0</v>
      </c>
      <c r="FY5" s="9" t="s">
        <v>130</v>
      </c>
      <c r="FZ5" s="9" t="s">
        <v>142</v>
      </c>
      <c r="GA5" s="325" t="s">
        <v>1646</v>
      </c>
      <c r="GB5" s="9" t="s">
        <v>1647</v>
      </c>
      <c r="GC5" s="326">
        <v>1</v>
      </c>
      <c r="GD5" s="326" t="s">
        <v>132</v>
      </c>
      <c r="GE5" s="326" t="s">
        <v>1648</v>
      </c>
      <c r="GF5" s="327" t="s">
        <v>1649</v>
      </c>
      <c r="GG5" s="326">
        <v>2021</v>
      </c>
      <c r="GH5" s="308">
        <v>0</v>
      </c>
      <c r="GI5" s="308" t="s">
        <v>123</v>
      </c>
      <c r="GJ5" s="308" t="s">
        <v>126</v>
      </c>
      <c r="GK5" s="308"/>
      <c r="GL5" s="308"/>
      <c r="GM5" s="308">
        <v>0</v>
      </c>
      <c r="GN5" s="308" t="s">
        <v>123</v>
      </c>
      <c r="GO5" s="308" t="s">
        <v>126</v>
      </c>
      <c r="GP5" s="308"/>
      <c r="GQ5" s="308"/>
      <c r="GR5" s="308">
        <v>0</v>
      </c>
      <c r="GS5" s="308" t="s">
        <v>123</v>
      </c>
      <c r="GT5" s="308" t="s">
        <v>126</v>
      </c>
      <c r="GU5" s="308"/>
      <c r="GV5" s="308"/>
      <c r="GW5" s="308">
        <v>0</v>
      </c>
      <c r="GX5" s="308" t="s">
        <v>123</v>
      </c>
      <c r="GY5" s="308" t="s">
        <v>126</v>
      </c>
      <c r="GZ5" s="308"/>
      <c r="HA5" s="308"/>
      <c r="HB5" s="308">
        <v>1</v>
      </c>
      <c r="HC5" s="308" t="s">
        <v>139</v>
      </c>
      <c r="HD5" s="308" t="s">
        <v>146</v>
      </c>
      <c r="HE5" s="321" t="s">
        <v>1650</v>
      </c>
      <c r="HF5" s="308"/>
      <c r="HG5" s="308">
        <v>0</v>
      </c>
      <c r="HH5" s="308" t="s">
        <v>123</v>
      </c>
      <c r="HI5" s="308" t="s">
        <v>1651</v>
      </c>
      <c r="HJ5" s="320" t="s">
        <v>1652</v>
      </c>
      <c r="HK5" s="308"/>
      <c r="HL5" s="308">
        <v>0</v>
      </c>
      <c r="HM5" s="308" t="s">
        <v>123</v>
      </c>
      <c r="HN5" s="308" t="s">
        <v>1651</v>
      </c>
      <c r="HO5" s="320" t="s">
        <v>1653</v>
      </c>
      <c r="HP5" s="308"/>
      <c r="HQ5" s="308">
        <v>0</v>
      </c>
      <c r="HR5" s="308" t="s">
        <v>123</v>
      </c>
      <c r="HS5" s="308" t="s">
        <v>126</v>
      </c>
      <c r="HT5" s="308"/>
      <c r="HU5" s="326"/>
      <c r="HV5" s="328">
        <v>0</v>
      </c>
      <c r="HW5" s="328" t="s">
        <v>130</v>
      </c>
      <c r="HX5" s="328" t="s">
        <v>126</v>
      </c>
      <c r="HY5" s="328" t="s">
        <v>126</v>
      </c>
      <c r="HZ5" s="328"/>
      <c r="IA5" s="310">
        <v>1</v>
      </c>
      <c r="IB5" s="310" t="s">
        <v>139</v>
      </c>
      <c r="IC5" s="310" t="s">
        <v>1654</v>
      </c>
      <c r="ID5" s="329" t="s">
        <v>1655</v>
      </c>
      <c r="IE5" s="310">
        <v>1992</v>
      </c>
      <c r="IF5" s="12">
        <v>0</v>
      </c>
      <c r="IG5" s="323" t="s">
        <v>126</v>
      </c>
      <c r="IH5" s="323" t="s">
        <v>1656</v>
      </c>
      <c r="II5" s="323" t="s">
        <v>1657</v>
      </c>
      <c r="IJ5" s="324"/>
    </row>
    <row r="6" spans="1:244" ht="63" customHeight="1">
      <c r="A6" s="310">
        <v>2024</v>
      </c>
      <c r="B6" s="311" t="s">
        <v>70</v>
      </c>
      <c r="C6" s="149" t="s">
        <v>1394</v>
      </c>
      <c r="D6" s="312">
        <f t="shared" si="0"/>
        <v>0.45238095238095238</v>
      </c>
      <c r="E6" s="313">
        <f t="shared" si="1"/>
        <v>0.445578231292517</v>
      </c>
      <c r="F6" s="313">
        <f t="shared" si="2"/>
        <v>0.47619047619047622</v>
      </c>
      <c r="G6" s="314">
        <v>1</v>
      </c>
      <c r="H6" s="314" t="s">
        <v>139</v>
      </c>
      <c r="I6" s="314" t="s">
        <v>1631</v>
      </c>
      <c r="J6" s="330" t="s">
        <v>1658</v>
      </c>
      <c r="K6" s="331"/>
      <c r="L6" s="11">
        <v>0</v>
      </c>
      <c r="M6" s="11" t="s">
        <v>123</v>
      </c>
      <c r="N6" s="11" t="s">
        <v>124</v>
      </c>
      <c r="O6" s="317" t="s">
        <v>1659</v>
      </c>
      <c r="P6" s="11"/>
      <c r="Q6" s="308">
        <v>0</v>
      </c>
      <c r="R6" s="308" t="s">
        <v>123</v>
      </c>
      <c r="S6" s="308" t="s">
        <v>126</v>
      </c>
      <c r="T6" s="308"/>
      <c r="U6" s="308"/>
      <c r="V6" s="308">
        <v>1</v>
      </c>
      <c r="W6" s="308"/>
      <c r="X6" s="332" t="s">
        <v>127</v>
      </c>
      <c r="Y6" s="321" t="s">
        <v>1634</v>
      </c>
      <c r="Z6" s="308" t="s">
        <v>129</v>
      </c>
      <c r="AA6" s="308">
        <v>1</v>
      </c>
      <c r="AB6" s="308" t="s">
        <v>130</v>
      </c>
      <c r="AC6" s="308" t="s">
        <v>131</v>
      </c>
      <c r="AD6" s="333" t="s">
        <v>1660</v>
      </c>
      <c r="AE6" s="308">
        <v>2017</v>
      </c>
      <c r="AF6" s="308">
        <v>0</v>
      </c>
      <c r="AG6" s="308" t="s">
        <v>132</v>
      </c>
      <c r="AH6" s="308" t="s">
        <v>131</v>
      </c>
      <c r="AI6" s="333" t="s">
        <v>1661</v>
      </c>
      <c r="AJ6" s="308" t="s">
        <v>133</v>
      </c>
      <c r="AK6" s="308">
        <v>0</v>
      </c>
      <c r="AL6" s="308" t="s">
        <v>132</v>
      </c>
      <c r="AM6" s="308" t="s">
        <v>134</v>
      </c>
      <c r="AN6" s="333" t="s">
        <v>1662</v>
      </c>
      <c r="AO6" s="308"/>
      <c r="AP6" s="308">
        <v>1</v>
      </c>
      <c r="AQ6" s="308" t="s">
        <v>130</v>
      </c>
      <c r="AR6" s="308" t="s">
        <v>131</v>
      </c>
      <c r="AS6" s="333" t="s">
        <v>1663</v>
      </c>
      <c r="AT6" s="308">
        <v>2017</v>
      </c>
      <c r="AU6" s="308">
        <v>1</v>
      </c>
      <c r="AV6" s="308" t="s">
        <v>130</v>
      </c>
      <c r="AW6" s="308" t="s">
        <v>1635</v>
      </c>
      <c r="AX6" s="333" t="s">
        <v>1664</v>
      </c>
      <c r="AY6" s="308">
        <v>2017</v>
      </c>
      <c r="AZ6" s="308">
        <v>1</v>
      </c>
      <c r="BA6" s="308" t="s">
        <v>130</v>
      </c>
      <c r="BB6" s="308" t="s">
        <v>134</v>
      </c>
      <c r="BC6" s="333" t="s">
        <v>1665</v>
      </c>
      <c r="BD6" s="308"/>
      <c r="BE6" s="308">
        <v>0</v>
      </c>
      <c r="BF6" s="308" t="s">
        <v>132</v>
      </c>
      <c r="BG6" s="308" t="s">
        <v>135</v>
      </c>
      <c r="BH6" s="333" t="s">
        <v>1666</v>
      </c>
      <c r="BI6" s="308"/>
      <c r="BJ6" s="308"/>
      <c r="BK6" s="308" t="s">
        <v>126</v>
      </c>
      <c r="BL6" s="308" t="s">
        <v>126</v>
      </c>
      <c r="BM6" s="308"/>
      <c r="BN6" s="308" t="s">
        <v>1667</v>
      </c>
      <c r="BO6" s="308">
        <v>1</v>
      </c>
      <c r="BP6" s="308" t="s">
        <v>130</v>
      </c>
      <c r="BQ6" s="308" t="s">
        <v>131</v>
      </c>
      <c r="BR6" s="333" t="s">
        <v>1668</v>
      </c>
      <c r="BS6" s="308"/>
      <c r="BT6" s="308">
        <v>0</v>
      </c>
      <c r="BU6" s="308" t="s">
        <v>132</v>
      </c>
      <c r="BV6" s="308" t="s">
        <v>131</v>
      </c>
      <c r="BW6" s="333" t="s">
        <v>1669</v>
      </c>
      <c r="BX6" s="308" t="s">
        <v>136</v>
      </c>
      <c r="BY6" s="308">
        <v>0</v>
      </c>
      <c r="BZ6" s="308" t="s">
        <v>132</v>
      </c>
      <c r="CA6" s="308" t="s">
        <v>131</v>
      </c>
      <c r="CB6" s="333" t="s">
        <v>1670</v>
      </c>
      <c r="CC6" s="308"/>
      <c r="CD6" s="308">
        <v>1</v>
      </c>
      <c r="CE6" s="308" t="s">
        <v>130</v>
      </c>
      <c r="CF6" s="308" t="s">
        <v>131</v>
      </c>
      <c r="CG6" s="333" t="s">
        <v>1671</v>
      </c>
      <c r="CH6" s="308"/>
      <c r="CI6" s="308">
        <v>1</v>
      </c>
      <c r="CJ6" s="308" t="s">
        <v>130</v>
      </c>
      <c r="CK6" s="308" t="s">
        <v>137</v>
      </c>
      <c r="CL6" s="333" t="s">
        <v>1672</v>
      </c>
      <c r="CM6" s="308">
        <v>2017</v>
      </c>
      <c r="CN6" s="308">
        <v>1</v>
      </c>
      <c r="CO6" s="308" t="s">
        <v>130</v>
      </c>
      <c r="CP6" s="308" t="s">
        <v>138</v>
      </c>
      <c r="CQ6" s="333" t="s">
        <v>1673</v>
      </c>
      <c r="CR6" s="308"/>
      <c r="CS6" s="308">
        <v>0</v>
      </c>
      <c r="CT6" s="308" t="s">
        <v>139</v>
      </c>
      <c r="CU6" s="308" t="s">
        <v>126</v>
      </c>
      <c r="CV6" s="308"/>
      <c r="CW6" s="320" t="s">
        <v>1674</v>
      </c>
      <c r="CX6" s="308">
        <v>0</v>
      </c>
      <c r="CY6" s="308" t="s">
        <v>139</v>
      </c>
      <c r="CZ6" s="308" t="s">
        <v>126</v>
      </c>
      <c r="DA6" s="308"/>
      <c r="DB6" s="308"/>
      <c r="DC6" s="308">
        <v>0</v>
      </c>
      <c r="DD6" s="308" t="s">
        <v>139</v>
      </c>
      <c r="DE6" s="308" t="s">
        <v>126</v>
      </c>
      <c r="DF6" s="308"/>
      <c r="DG6" s="308"/>
      <c r="DH6" s="308">
        <v>0</v>
      </c>
      <c r="DI6" s="308" t="s">
        <v>139</v>
      </c>
      <c r="DJ6" s="308" t="s">
        <v>126</v>
      </c>
      <c r="DK6" s="308"/>
      <c r="DL6" s="308"/>
      <c r="DM6" s="308">
        <v>0</v>
      </c>
      <c r="DN6" s="308" t="s">
        <v>139</v>
      </c>
      <c r="DO6" s="308" t="s">
        <v>126</v>
      </c>
      <c r="DP6" s="308"/>
      <c r="DQ6" s="308"/>
      <c r="DR6" s="308">
        <v>0</v>
      </c>
      <c r="DS6" s="308" t="s">
        <v>139</v>
      </c>
      <c r="DT6" s="308" t="s">
        <v>126</v>
      </c>
      <c r="DU6" s="308"/>
      <c r="DV6" s="308"/>
      <c r="DW6" s="308"/>
      <c r="DX6" s="308"/>
      <c r="DY6" s="308"/>
      <c r="DZ6" s="308"/>
      <c r="EA6" s="308" t="s">
        <v>1675</v>
      </c>
      <c r="EB6" s="308" t="s">
        <v>1676</v>
      </c>
      <c r="EC6" s="308"/>
      <c r="ED6" s="308" t="s">
        <v>1677</v>
      </c>
      <c r="EE6" s="334"/>
      <c r="EF6" s="308"/>
      <c r="EG6" s="308">
        <v>1</v>
      </c>
      <c r="EH6" s="308">
        <v>1</v>
      </c>
      <c r="EI6" s="308" t="s">
        <v>139</v>
      </c>
      <c r="EJ6" s="308" t="s">
        <v>126</v>
      </c>
      <c r="EK6" s="308"/>
      <c r="EL6" s="308"/>
      <c r="EM6" s="308">
        <v>1</v>
      </c>
      <c r="EN6" s="308">
        <v>1</v>
      </c>
      <c r="EO6" s="308" t="s">
        <v>139</v>
      </c>
      <c r="EP6" s="308" t="s">
        <v>126</v>
      </c>
      <c r="EQ6" s="308"/>
      <c r="ER6" s="308"/>
      <c r="ES6" s="308">
        <v>1</v>
      </c>
      <c r="ET6" s="308">
        <v>1</v>
      </c>
      <c r="EU6" s="308" t="s">
        <v>139</v>
      </c>
      <c r="EV6" s="308" t="s">
        <v>126</v>
      </c>
      <c r="EW6" s="308"/>
      <c r="EX6" s="308"/>
      <c r="EY6" s="308">
        <v>0</v>
      </c>
      <c r="EZ6" s="308" t="s">
        <v>123</v>
      </c>
      <c r="FA6" s="308" t="s">
        <v>126</v>
      </c>
      <c r="FB6" s="308"/>
      <c r="FC6" s="308"/>
      <c r="FD6" s="308" t="s">
        <v>1676</v>
      </c>
      <c r="FE6" s="12" t="s">
        <v>126</v>
      </c>
      <c r="FF6" s="12" t="s">
        <v>126</v>
      </c>
      <c r="FG6" s="12"/>
      <c r="FH6" s="12"/>
      <c r="FI6" s="308" t="s">
        <v>1676</v>
      </c>
      <c r="FJ6" s="12" t="s">
        <v>126</v>
      </c>
      <c r="FK6" s="12" t="s">
        <v>126</v>
      </c>
      <c r="FL6" s="12"/>
      <c r="FM6" s="12"/>
      <c r="FN6" s="308">
        <v>1</v>
      </c>
      <c r="FO6" s="308" t="s">
        <v>130</v>
      </c>
      <c r="FP6" s="308" t="s">
        <v>140</v>
      </c>
      <c r="FQ6" s="333" t="s">
        <v>1678</v>
      </c>
      <c r="FR6" s="308" t="s">
        <v>1644</v>
      </c>
      <c r="FS6" s="308">
        <v>0</v>
      </c>
      <c r="FT6" s="308" t="s">
        <v>130</v>
      </c>
      <c r="FU6" s="308" t="s">
        <v>142</v>
      </c>
      <c r="FV6" s="333" t="s">
        <v>1679</v>
      </c>
      <c r="FW6" s="308"/>
      <c r="FX6" s="308">
        <v>0</v>
      </c>
      <c r="FY6" s="308" t="s">
        <v>130</v>
      </c>
      <c r="FZ6" s="308" t="s">
        <v>144</v>
      </c>
      <c r="GA6" s="333" t="s">
        <v>1680</v>
      </c>
      <c r="GB6" s="308"/>
      <c r="GC6" s="326">
        <v>1</v>
      </c>
      <c r="GD6" s="326" t="s">
        <v>132</v>
      </c>
      <c r="GE6" s="326" t="s">
        <v>1648</v>
      </c>
      <c r="GF6" s="327" t="s">
        <v>1681</v>
      </c>
      <c r="GG6" s="326">
        <v>2021</v>
      </c>
      <c r="GH6" s="308">
        <v>0</v>
      </c>
      <c r="GI6" s="308" t="s">
        <v>123</v>
      </c>
      <c r="GJ6" s="308" t="s">
        <v>126</v>
      </c>
      <c r="GK6" s="308"/>
      <c r="GL6" s="308"/>
      <c r="GM6" s="308">
        <v>0</v>
      </c>
      <c r="GN6" s="308" t="s">
        <v>123</v>
      </c>
      <c r="GO6" s="308" t="s">
        <v>126</v>
      </c>
      <c r="GP6" s="308"/>
      <c r="GQ6" s="308"/>
      <c r="GR6" s="308">
        <v>0</v>
      </c>
      <c r="GS6" s="308" t="s">
        <v>123</v>
      </c>
      <c r="GT6" s="308" t="s">
        <v>126</v>
      </c>
      <c r="GU6" s="308"/>
      <c r="GV6" s="308"/>
      <c r="GW6" s="308">
        <v>0</v>
      </c>
      <c r="GX6" s="308" t="s">
        <v>123</v>
      </c>
      <c r="GY6" s="308" t="s">
        <v>126</v>
      </c>
      <c r="GZ6" s="308"/>
      <c r="HA6" s="308"/>
      <c r="HB6" s="308">
        <v>1</v>
      </c>
      <c r="HC6" s="308" t="s">
        <v>139</v>
      </c>
      <c r="HD6" s="308" t="s">
        <v>146</v>
      </c>
      <c r="HE6" s="333" t="s">
        <v>1682</v>
      </c>
      <c r="HF6" s="308"/>
      <c r="HG6" s="308">
        <v>0</v>
      </c>
      <c r="HH6" s="308" t="s">
        <v>123</v>
      </c>
      <c r="HI6" s="308" t="s">
        <v>148</v>
      </c>
      <c r="HJ6" s="333" t="s">
        <v>1683</v>
      </c>
      <c r="HK6" s="308"/>
      <c r="HL6" s="308">
        <v>0</v>
      </c>
      <c r="HM6" s="308" t="s">
        <v>123</v>
      </c>
      <c r="HN6" s="308" t="s">
        <v>148</v>
      </c>
      <c r="HO6" s="333" t="s">
        <v>1684</v>
      </c>
      <c r="HP6" s="308"/>
      <c r="HQ6" s="326">
        <v>0</v>
      </c>
      <c r="HR6" s="326" t="s">
        <v>123</v>
      </c>
      <c r="HS6" s="326" t="s">
        <v>126</v>
      </c>
      <c r="HT6" s="326"/>
      <c r="HU6" s="326"/>
      <c r="HV6" s="328"/>
      <c r="HW6" s="328"/>
      <c r="HX6" s="328"/>
      <c r="HY6" s="328" t="s">
        <v>126</v>
      </c>
      <c r="HZ6" s="328" t="s">
        <v>1675</v>
      </c>
      <c r="IA6" s="310"/>
      <c r="IB6" s="310"/>
      <c r="IC6" s="310"/>
      <c r="ID6" s="329" t="s">
        <v>1675</v>
      </c>
      <c r="IE6" s="310">
        <v>1992</v>
      </c>
      <c r="IF6" s="308" t="s">
        <v>1676</v>
      </c>
      <c r="IG6" s="323"/>
      <c r="IH6" s="323" t="s">
        <v>122</v>
      </c>
      <c r="II6" s="323"/>
      <c r="IJ6" s="12"/>
    </row>
    <row r="7" spans="1:244" ht="48.75" customHeight="1">
      <c r="A7" s="310">
        <v>2023</v>
      </c>
      <c r="B7" s="117" t="s">
        <v>70</v>
      </c>
      <c r="C7" s="313" t="s">
        <v>1394</v>
      </c>
      <c r="D7" s="313" t="s">
        <v>1394</v>
      </c>
      <c r="E7" s="335">
        <f t="shared" si="1"/>
        <v>0.445578231292517</v>
      </c>
      <c r="F7" s="313">
        <f t="shared" si="2"/>
        <v>0.47619047619047622</v>
      </c>
      <c r="G7" s="336">
        <v>1</v>
      </c>
      <c r="H7" s="336" t="s">
        <v>139</v>
      </c>
      <c r="I7" s="337" t="s">
        <v>120</v>
      </c>
      <c r="J7" s="338" t="s">
        <v>121</v>
      </c>
      <c r="K7" s="336" t="s">
        <v>122</v>
      </c>
      <c r="L7" s="336">
        <v>0</v>
      </c>
      <c r="M7" s="336" t="s">
        <v>123</v>
      </c>
      <c r="N7" s="337" t="s">
        <v>124</v>
      </c>
      <c r="O7" s="338" t="s">
        <v>125</v>
      </c>
      <c r="P7" s="336" t="s">
        <v>122</v>
      </c>
      <c r="Q7" s="336">
        <v>0</v>
      </c>
      <c r="R7" s="336" t="s">
        <v>123</v>
      </c>
      <c r="S7" s="336" t="s">
        <v>126</v>
      </c>
      <c r="T7" s="336"/>
      <c r="U7" s="336" t="s">
        <v>122</v>
      </c>
      <c r="V7" s="336">
        <v>1</v>
      </c>
      <c r="W7" s="336"/>
      <c r="X7" s="339" t="s">
        <v>127</v>
      </c>
      <c r="Y7" s="338" t="s">
        <v>128</v>
      </c>
      <c r="Z7" s="336" t="s">
        <v>129</v>
      </c>
      <c r="AA7" s="336">
        <v>1</v>
      </c>
      <c r="AB7" s="336" t="s">
        <v>130</v>
      </c>
      <c r="AC7" s="337" t="s">
        <v>131</v>
      </c>
      <c r="AD7" s="338" t="s">
        <v>128</v>
      </c>
      <c r="AE7" s="336" t="s">
        <v>122</v>
      </c>
      <c r="AF7" s="336">
        <v>0</v>
      </c>
      <c r="AG7" s="336" t="s">
        <v>132</v>
      </c>
      <c r="AH7" s="337" t="s">
        <v>131</v>
      </c>
      <c r="AI7" s="338" t="s">
        <v>128</v>
      </c>
      <c r="AJ7" s="336" t="s">
        <v>133</v>
      </c>
      <c r="AK7" s="336">
        <v>0</v>
      </c>
      <c r="AL7" s="336" t="s">
        <v>132</v>
      </c>
      <c r="AM7" s="337" t="s">
        <v>134</v>
      </c>
      <c r="AN7" s="338" t="s">
        <v>128</v>
      </c>
      <c r="AO7" s="336"/>
      <c r="AP7" s="336">
        <v>1</v>
      </c>
      <c r="AQ7" s="336" t="s">
        <v>130</v>
      </c>
      <c r="AR7" s="337" t="s">
        <v>131</v>
      </c>
      <c r="AS7" s="338" t="s">
        <v>128</v>
      </c>
      <c r="AT7" s="340"/>
      <c r="AU7" s="336">
        <v>1</v>
      </c>
      <c r="AV7" s="336" t="s">
        <v>130</v>
      </c>
      <c r="AW7" s="337" t="s">
        <v>134</v>
      </c>
      <c r="AX7" s="338" t="s">
        <v>128</v>
      </c>
      <c r="AY7" s="341"/>
      <c r="AZ7" s="336">
        <v>1</v>
      </c>
      <c r="BA7" s="336" t="s">
        <v>130</v>
      </c>
      <c r="BB7" s="337" t="s">
        <v>134</v>
      </c>
      <c r="BC7" s="338" t="s">
        <v>128</v>
      </c>
      <c r="BD7" s="336"/>
      <c r="BE7" s="336">
        <v>0</v>
      </c>
      <c r="BF7" s="336" t="s">
        <v>132</v>
      </c>
      <c r="BG7" s="337" t="s">
        <v>135</v>
      </c>
      <c r="BH7" s="338" t="s">
        <v>128</v>
      </c>
      <c r="BI7" s="336"/>
      <c r="BJ7" s="336"/>
      <c r="BK7" s="336"/>
      <c r="BL7" s="336"/>
      <c r="BM7" s="336"/>
      <c r="BN7" s="336"/>
      <c r="BO7" s="336">
        <v>1</v>
      </c>
      <c r="BP7" s="336" t="s">
        <v>130</v>
      </c>
      <c r="BQ7" s="337" t="s">
        <v>131</v>
      </c>
      <c r="BR7" s="338" t="s">
        <v>128</v>
      </c>
      <c r="BS7" s="336" t="s">
        <v>122</v>
      </c>
      <c r="BT7" s="336">
        <v>0</v>
      </c>
      <c r="BU7" s="336" t="s">
        <v>132</v>
      </c>
      <c r="BV7" s="337" t="s">
        <v>131</v>
      </c>
      <c r="BW7" s="338" t="s">
        <v>128</v>
      </c>
      <c r="BX7" s="336" t="s">
        <v>136</v>
      </c>
      <c r="BY7" s="336">
        <v>0</v>
      </c>
      <c r="BZ7" s="336" t="s">
        <v>132</v>
      </c>
      <c r="CA7" s="337" t="s">
        <v>131</v>
      </c>
      <c r="CB7" s="338" t="s">
        <v>128</v>
      </c>
      <c r="CC7" s="336"/>
      <c r="CD7" s="336">
        <v>1</v>
      </c>
      <c r="CE7" s="336" t="s">
        <v>130</v>
      </c>
      <c r="CF7" s="337" t="s">
        <v>131</v>
      </c>
      <c r="CG7" s="338" t="s">
        <v>128</v>
      </c>
      <c r="CH7" s="336" t="s">
        <v>122</v>
      </c>
      <c r="CI7" s="336">
        <v>1</v>
      </c>
      <c r="CJ7" s="336" t="s">
        <v>130</v>
      </c>
      <c r="CK7" s="342" t="s">
        <v>137</v>
      </c>
      <c r="CL7" s="338" t="s">
        <v>128</v>
      </c>
      <c r="CM7" s="336" t="s">
        <v>122</v>
      </c>
      <c r="CN7" s="336">
        <v>1</v>
      </c>
      <c r="CO7" s="336" t="s">
        <v>130</v>
      </c>
      <c r="CP7" s="337" t="s">
        <v>138</v>
      </c>
      <c r="CQ7" s="338" t="s">
        <v>128</v>
      </c>
      <c r="CR7" s="336" t="s">
        <v>122</v>
      </c>
      <c r="CS7" s="336">
        <v>0</v>
      </c>
      <c r="CT7" s="336" t="s">
        <v>139</v>
      </c>
      <c r="CU7" s="337" t="s">
        <v>126</v>
      </c>
      <c r="CV7" s="337"/>
      <c r="CW7" s="337" t="s">
        <v>122</v>
      </c>
      <c r="CX7" s="336">
        <v>0</v>
      </c>
      <c r="CY7" s="336" t="s">
        <v>139</v>
      </c>
      <c r="CZ7" s="336" t="s">
        <v>126</v>
      </c>
      <c r="DA7" s="336"/>
      <c r="DB7" s="336"/>
      <c r="DC7" s="336">
        <v>0</v>
      </c>
      <c r="DD7" s="336" t="s">
        <v>139</v>
      </c>
      <c r="DE7" s="336" t="s">
        <v>126</v>
      </c>
      <c r="DF7" s="336"/>
      <c r="DG7" s="336" t="s">
        <v>122</v>
      </c>
      <c r="DH7" s="336">
        <v>0</v>
      </c>
      <c r="DI7" s="336" t="s">
        <v>139</v>
      </c>
      <c r="DJ7" s="336" t="s">
        <v>126</v>
      </c>
      <c r="DK7" s="336"/>
      <c r="DL7" s="336" t="s">
        <v>122</v>
      </c>
      <c r="DM7" s="336">
        <v>0</v>
      </c>
      <c r="DN7" s="336" t="s">
        <v>139</v>
      </c>
      <c r="DO7" s="337" t="s">
        <v>126</v>
      </c>
      <c r="DP7" s="337"/>
      <c r="DQ7" s="337" t="s">
        <v>122</v>
      </c>
      <c r="DR7" s="336">
        <v>0</v>
      </c>
      <c r="DS7" s="336" t="s">
        <v>139</v>
      </c>
      <c r="DT7" s="337" t="s">
        <v>126</v>
      </c>
      <c r="DU7" s="337"/>
      <c r="DV7" s="337" t="s">
        <v>122</v>
      </c>
      <c r="DW7" s="336"/>
      <c r="DX7" s="336"/>
      <c r="DY7" s="336"/>
      <c r="DZ7" s="336"/>
      <c r="EA7" s="336"/>
      <c r="EB7" s="336"/>
      <c r="EC7" s="336"/>
      <c r="ED7" s="336"/>
      <c r="EE7" s="336"/>
      <c r="EF7" s="336"/>
      <c r="EG7" s="336">
        <v>1</v>
      </c>
      <c r="EH7" s="336" t="s">
        <v>1685</v>
      </c>
      <c r="EI7" s="336" t="s">
        <v>139</v>
      </c>
      <c r="EJ7" s="336" t="s">
        <v>126</v>
      </c>
      <c r="EK7" s="336"/>
      <c r="EL7" s="336" t="s">
        <v>122</v>
      </c>
      <c r="EM7" s="336"/>
      <c r="EN7" s="336"/>
      <c r="EO7" s="336" t="s">
        <v>1686</v>
      </c>
      <c r="EP7" s="336"/>
      <c r="EQ7" s="336"/>
      <c r="ER7" s="336"/>
      <c r="ES7" s="336"/>
      <c r="ET7" s="336"/>
      <c r="EU7" s="336" t="s">
        <v>1686</v>
      </c>
      <c r="EV7" s="336"/>
      <c r="EW7" s="336"/>
      <c r="EX7" s="336"/>
      <c r="EY7" s="336">
        <v>0</v>
      </c>
      <c r="EZ7" s="336" t="s">
        <v>123</v>
      </c>
      <c r="FA7" s="336" t="s">
        <v>126</v>
      </c>
      <c r="FB7" s="336"/>
      <c r="FC7" s="336" t="s">
        <v>122</v>
      </c>
      <c r="FD7" s="310"/>
      <c r="FE7" s="310"/>
      <c r="FF7" s="310"/>
      <c r="FG7" s="310"/>
      <c r="FH7" s="310"/>
      <c r="FI7" s="310"/>
      <c r="FJ7" s="310"/>
      <c r="FK7" s="310"/>
      <c r="FL7" s="310"/>
      <c r="FM7" s="310"/>
      <c r="FN7" s="336">
        <v>1</v>
      </c>
      <c r="FO7" s="336" t="s">
        <v>130</v>
      </c>
      <c r="FP7" s="336" t="s">
        <v>140</v>
      </c>
      <c r="FQ7" s="338" t="s">
        <v>141</v>
      </c>
      <c r="FR7" s="338"/>
      <c r="FS7" s="336">
        <v>0</v>
      </c>
      <c r="FT7" s="336" t="s">
        <v>130</v>
      </c>
      <c r="FU7" s="337" t="s">
        <v>142</v>
      </c>
      <c r="FV7" s="338" t="s">
        <v>143</v>
      </c>
      <c r="FW7" s="337"/>
      <c r="FX7" s="336">
        <v>0</v>
      </c>
      <c r="FY7" s="336" t="s">
        <v>130</v>
      </c>
      <c r="FZ7" s="337" t="s">
        <v>144</v>
      </c>
      <c r="GA7" s="338" t="s">
        <v>145</v>
      </c>
      <c r="GB7" s="337"/>
      <c r="GC7" s="146"/>
      <c r="GD7" s="146" t="s">
        <v>1686</v>
      </c>
      <c r="GE7" s="146"/>
      <c r="GF7" s="146"/>
      <c r="GG7" s="146"/>
      <c r="GH7" s="336">
        <v>0</v>
      </c>
      <c r="GI7" s="336" t="s">
        <v>123</v>
      </c>
      <c r="GJ7" s="336" t="s">
        <v>126</v>
      </c>
      <c r="GK7" s="336"/>
      <c r="GL7" s="340" t="s">
        <v>122</v>
      </c>
      <c r="GM7" s="336">
        <v>0</v>
      </c>
      <c r="GN7" s="336" t="s">
        <v>123</v>
      </c>
      <c r="GO7" s="336" t="s">
        <v>126</v>
      </c>
      <c r="GP7" s="336"/>
      <c r="GQ7" s="336" t="s">
        <v>122</v>
      </c>
      <c r="GR7" s="336">
        <v>0</v>
      </c>
      <c r="GS7" s="336" t="s">
        <v>123</v>
      </c>
      <c r="GT7" s="337" t="s">
        <v>126</v>
      </c>
      <c r="GU7" s="337"/>
      <c r="GV7" s="337" t="s">
        <v>122</v>
      </c>
      <c r="GW7" s="336">
        <v>0</v>
      </c>
      <c r="GX7" s="336" t="s">
        <v>123</v>
      </c>
      <c r="GY7" s="337" t="s">
        <v>126</v>
      </c>
      <c r="GZ7" s="337"/>
      <c r="HA7" s="337" t="s">
        <v>122</v>
      </c>
      <c r="HB7" s="337">
        <v>1</v>
      </c>
      <c r="HC7" s="337" t="s">
        <v>139</v>
      </c>
      <c r="HD7" s="337" t="s">
        <v>146</v>
      </c>
      <c r="HE7" s="338" t="s">
        <v>147</v>
      </c>
      <c r="HF7" s="343" t="s">
        <v>122</v>
      </c>
      <c r="HG7" s="337">
        <v>0</v>
      </c>
      <c r="HH7" s="337" t="s">
        <v>123</v>
      </c>
      <c r="HI7" s="337" t="s">
        <v>148</v>
      </c>
      <c r="HJ7" s="338" t="s">
        <v>149</v>
      </c>
      <c r="HK7" s="336"/>
      <c r="HL7" s="337">
        <v>0</v>
      </c>
      <c r="HM7" s="337" t="s">
        <v>123</v>
      </c>
      <c r="HN7" s="337" t="s">
        <v>148</v>
      </c>
      <c r="HO7" s="338" t="s">
        <v>149</v>
      </c>
      <c r="HQ7" s="146"/>
      <c r="HR7" s="146" t="s">
        <v>1686</v>
      </c>
      <c r="HS7" s="146"/>
      <c r="HT7" s="146"/>
      <c r="HU7" s="146"/>
      <c r="HV7" s="123"/>
      <c r="HW7" s="123"/>
      <c r="HX7" s="123"/>
      <c r="HY7" s="123"/>
      <c r="HZ7" s="123"/>
      <c r="IA7" s="310"/>
      <c r="IB7" s="310"/>
      <c r="IC7" s="310"/>
      <c r="ID7" s="329"/>
      <c r="IE7" s="310"/>
      <c r="IF7" s="310"/>
      <c r="IG7" s="310"/>
      <c r="IH7" s="310"/>
      <c r="II7" s="310"/>
      <c r="IJ7" s="310"/>
    </row>
    <row r="8" spans="1:244" ht="69" customHeight="1">
      <c r="A8" s="310">
        <v>2022</v>
      </c>
      <c r="B8" s="117" t="s">
        <v>70</v>
      </c>
      <c r="C8" s="313" t="s">
        <v>1394</v>
      </c>
      <c r="D8" s="299" t="s">
        <v>1394</v>
      </c>
      <c r="E8" s="344" t="s">
        <v>1394</v>
      </c>
      <c r="F8" s="335">
        <f t="shared" si="2"/>
        <v>0.47619047619047622</v>
      </c>
      <c r="G8" s="336">
        <v>1</v>
      </c>
      <c r="H8" s="336" t="s">
        <v>139</v>
      </c>
      <c r="I8" s="336" t="s">
        <v>120</v>
      </c>
      <c r="J8" s="338" t="s">
        <v>121</v>
      </c>
      <c r="K8" s="336" t="s">
        <v>122</v>
      </c>
      <c r="L8" s="336">
        <v>0</v>
      </c>
      <c r="M8" s="336" t="s">
        <v>123</v>
      </c>
      <c r="N8" s="336" t="s">
        <v>124</v>
      </c>
      <c r="O8" s="338" t="s">
        <v>125</v>
      </c>
      <c r="P8" s="336" t="s">
        <v>122</v>
      </c>
      <c r="Q8" s="336">
        <v>0</v>
      </c>
      <c r="R8" s="336" t="s">
        <v>123</v>
      </c>
      <c r="S8" s="336" t="s">
        <v>126</v>
      </c>
      <c r="T8" s="336"/>
      <c r="U8" s="336" t="s">
        <v>122</v>
      </c>
      <c r="V8" s="336">
        <v>1</v>
      </c>
      <c r="W8" s="336"/>
      <c r="X8" s="336" t="s">
        <v>127</v>
      </c>
      <c r="Y8" s="338" t="s">
        <v>128</v>
      </c>
      <c r="Z8" s="336" t="s">
        <v>1528</v>
      </c>
      <c r="AA8" s="336">
        <v>1</v>
      </c>
      <c r="AB8" s="336" t="s">
        <v>130</v>
      </c>
      <c r="AC8" s="337" t="s">
        <v>131</v>
      </c>
      <c r="AD8" s="338" t="s">
        <v>128</v>
      </c>
      <c r="AE8" s="336" t="s">
        <v>122</v>
      </c>
      <c r="AF8" s="336">
        <v>0</v>
      </c>
      <c r="AG8" s="336" t="s">
        <v>132</v>
      </c>
      <c r="AH8" s="336" t="s">
        <v>131</v>
      </c>
      <c r="AI8" s="338" t="s">
        <v>128</v>
      </c>
      <c r="AJ8" s="336" t="s">
        <v>133</v>
      </c>
      <c r="AK8" s="336">
        <v>0</v>
      </c>
      <c r="AL8" s="336" t="s">
        <v>132</v>
      </c>
      <c r="AM8" s="336" t="s">
        <v>134</v>
      </c>
      <c r="AN8" s="338" t="s">
        <v>128</v>
      </c>
      <c r="AP8" s="336">
        <v>1</v>
      </c>
      <c r="AQ8" s="336" t="s">
        <v>130</v>
      </c>
      <c r="AR8" s="336" t="s">
        <v>131</v>
      </c>
      <c r="AS8" s="338" t="s">
        <v>128</v>
      </c>
      <c r="AT8" s="340"/>
      <c r="AU8" s="336">
        <v>1</v>
      </c>
      <c r="AV8" s="336" t="s">
        <v>130</v>
      </c>
      <c r="AW8" s="336" t="s">
        <v>134</v>
      </c>
      <c r="AX8" s="338" t="s">
        <v>128</v>
      </c>
      <c r="AY8" s="341"/>
      <c r="AZ8" s="336">
        <v>1</v>
      </c>
      <c r="BA8" s="336" t="s">
        <v>130</v>
      </c>
      <c r="BB8" s="336" t="s">
        <v>134</v>
      </c>
      <c r="BC8" s="338" t="s">
        <v>128</v>
      </c>
      <c r="BD8" s="340"/>
      <c r="BE8" s="336">
        <v>0</v>
      </c>
      <c r="BF8" s="336" t="s">
        <v>132</v>
      </c>
      <c r="BG8" s="336" t="s">
        <v>135</v>
      </c>
      <c r="BH8" s="338" t="s">
        <v>128</v>
      </c>
      <c r="BI8" s="336"/>
      <c r="BJ8" s="336"/>
      <c r="BK8" s="336"/>
      <c r="BL8" s="336"/>
      <c r="BM8" s="336"/>
      <c r="BN8" s="336"/>
      <c r="BO8" s="336">
        <v>1</v>
      </c>
      <c r="BP8" s="336" t="s">
        <v>130</v>
      </c>
      <c r="BQ8" s="336" t="s">
        <v>131</v>
      </c>
      <c r="BR8" s="338" t="s">
        <v>128</v>
      </c>
      <c r="BS8" s="336" t="s">
        <v>122</v>
      </c>
      <c r="BT8" s="336">
        <v>0</v>
      </c>
      <c r="BU8" s="336" t="s">
        <v>132</v>
      </c>
      <c r="BV8" s="336" t="s">
        <v>131</v>
      </c>
      <c r="BW8" s="338" t="s">
        <v>128</v>
      </c>
      <c r="BX8" s="336" t="s">
        <v>136</v>
      </c>
      <c r="BY8" s="336">
        <v>0</v>
      </c>
      <c r="BZ8" s="336" t="s">
        <v>132</v>
      </c>
      <c r="CA8" s="336" t="s">
        <v>131</v>
      </c>
      <c r="CB8" s="338" t="s">
        <v>128</v>
      </c>
      <c r="CD8" s="336">
        <v>1</v>
      </c>
      <c r="CE8" s="336" t="s">
        <v>130</v>
      </c>
      <c r="CF8" s="336" t="s">
        <v>131</v>
      </c>
      <c r="CG8" s="338" t="s">
        <v>128</v>
      </c>
      <c r="CH8" s="336" t="s">
        <v>122</v>
      </c>
      <c r="CI8" s="336">
        <v>1</v>
      </c>
      <c r="CJ8" s="336" t="s">
        <v>130</v>
      </c>
      <c r="CK8" s="336" t="s">
        <v>137</v>
      </c>
      <c r="CL8" s="338" t="s">
        <v>128</v>
      </c>
      <c r="CM8" s="336" t="s">
        <v>122</v>
      </c>
      <c r="CN8" s="336">
        <v>1</v>
      </c>
      <c r="CO8" s="336" t="s">
        <v>130</v>
      </c>
      <c r="CP8" s="336" t="s">
        <v>138</v>
      </c>
      <c r="CQ8" s="338" t="s">
        <v>128</v>
      </c>
      <c r="CR8" s="336" t="s">
        <v>122</v>
      </c>
      <c r="CS8" s="336">
        <v>0</v>
      </c>
      <c r="CT8" s="336" t="s">
        <v>139</v>
      </c>
      <c r="CU8" s="336" t="s">
        <v>126</v>
      </c>
      <c r="CV8" s="337"/>
      <c r="CW8" s="337" t="s">
        <v>122</v>
      </c>
      <c r="CX8" s="336">
        <v>0</v>
      </c>
      <c r="CY8" s="336" t="s">
        <v>139</v>
      </c>
      <c r="CZ8" s="336" t="s">
        <v>126</v>
      </c>
      <c r="DA8" s="336"/>
      <c r="DB8" s="336"/>
      <c r="DC8" s="336">
        <v>0</v>
      </c>
      <c r="DD8" s="336" t="s">
        <v>139</v>
      </c>
      <c r="DE8" s="336" t="s">
        <v>126</v>
      </c>
      <c r="DF8" s="336"/>
      <c r="DG8" s="336" t="s">
        <v>122</v>
      </c>
      <c r="DH8" s="336">
        <v>0</v>
      </c>
      <c r="DI8" s="336" t="s">
        <v>139</v>
      </c>
      <c r="DJ8" s="336" t="s">
        <v>126</v>
      </c>
      <c r="DK8" s="336"/>
      <c r="DL8" s="336" t="s">
        <v>122</v>
      </c>
      <c r="DM8" s="336">
        <v>0</v>
      </c>
      <c r="DN8" s="336" t="s">
        <v>139</v>
      </c>
      <c r="DO8" s="336" t="s">
        <v>126</v>
      </c>
      <c r="DP8" s="337"/>
      <c r="DQ8" s="336" t="s">
        <v>122</v>
      </c>
      <c r="DR8" s="336">
        <v>0</v>
      </c>
      <c r="DS8" s="336" t="s">
        <v>139</v>
      </c>
      <c r="DT8" s="336" t="s">
        <v>126</v>
      </c>
      <c r="DU8" s="337"/>
      <c r="DV8" s="337" t="s">
        <v>122</v>
      </c>
      <c r="DW8" s="336"/>
      <c r="DX8" s="336"/>
      <c r="DY8" s="336"/>
      <c r="DZ8" s="336"/>
      <c r="EA8" s="336"/>
      <c r="EB8" s="336"/>
      <c r="EC8" s="336"/>
      <c r="ED8" s="336"/>
      <c r="EE8" s="336"/>
      <c r="EF8" s="336"/>
      <c r="EG8" s="336">
        <v>1</v>
      </c>
      <c r="EH8" s="336" t="s">
        <v>1685</v>
      </c>
      <c r="EI8" s="336" t="s">
        <v>139</v>
      </c>
      <c r="EJ8" s="336" t="s">
        <v>126</v>
      </c>
      <c r="EK8" s="336"/>
      <c r="EL8" s="336" t="s">
        <v>122</v>
      </c>
      <c r="EM8" s="336"/>
      <c r="EN8" s="336"/>
      <c r="EO8" s="336" t="s">
        <v>1686</v>
      </c>
      <c r="EP8" s="336"/>
      <c r="EQ8" s="336"/>
      <c r="ER8" s="336"/>
      <c r="ES8" s="336"/>
      <c r="ET8" s="336"/>
      <c r="EU8" s="336" t="s">
        <v>1686</v>
      </c>
      <c r="EV8" s="336"/>
      <c r="EW8" s="336"/>
      <c r="EX8" s="336"/>
      <c r="EY8" s="336">
        <v>0</v>
      </c>
      <c r="EZ8" s="336" t="s">
        <v>123</v>
      </c>
      <c r="FA8" s="336" t="s">
        <v>126</v>
      </c>
      <c r="FB8" s="336"/>
      <c r="FC8" s="336" t="s">
        <v>122</v>
      </c>
      <c r="FD8" s="310"/>
      <c r="FE8" s="310"/>
      <c r="FF8" s="310"/>
      <c r="FG8" s="310"/>
      <c r="FH8" s="310"/>
      <c r="FI8" s="310"/>
      <c r="FJ8" s="310"/>
      <c r="FK8" s="310"/>
      <c r="FL8" s="310"/>
      <c r="FM8" s="310"/>
      <c r="FN8" s="310" t="s">
        <v>1686</v>
      </c>
      <c r="FO8" s="310"/>
      <c r="FP8" s="310"/>
      <c r="FQ8" s="345"/>
      <c r="FR8" s="310"/>
      <c r="FS8" s="310" t="s">
        <v>1686</v>
      </c>
      <c r="FT8" s="310"/>
      <c r="FU8" s="310"/>
      <c r="FV8" s="345"/>
      <c r="FW8" s="310"/>
      <c r="FX8" s="310" t="s">
        <v>1686</v>
      </c>
      <c r="FY8" s="310"/>
      <c r="FZ8" s="310"/>
      <c r="GA8" s="345"/>
      <c r="GB8" s="310"/>
      <c r="GC8" s="146"/>
      <c r="GD8" s="146" t="s">
        <v>1686</v>
      </c>
      <c r="GE8" s="146"/>
      <c r="GF8" s="146"/>
      <c r="GG8" s="146"/>
      <c r="GH8" s="336">
        <v>0</v>
      </c>
      <c r="GI8" s="336" t="s">
        <v>123</v>
      </c>
      <c r="GJ8" s="336" t="s">
        <v>126</v>
      </c>
      <c r="GK8" s="336"/>
      <c r="GL8" s="340" t="s">
        <v>122</v>
      </c>
      <c r="GM8" s="336">
        <v>0</v>
      </c>
      <c r="GN8" s="336" t="s">
        <v>123</v>
      </c>
      <c r="GO8" s="336" t="s">
        <v>126</v>
      </c>
      <c r="GP8" s="336"/>
      <c r="GQ8" s="336" t="s">
        <v>122</v>
      </c>
      <c r="GR8" s="336">
        <v>0</v>
      </c>
      <c r="GS8" s="336" t="s">
        <v>123</v>
      </c>
      <c r="GT8" s="336" t="s">
        <v>126</v>
      </c>
      <c r="GU8" s="337"/>
      <c r="GV8" s="337" t="s">
        <v>122</v>
      </c>
      <c r="GW8" s="336">
        <v>0</v>
      </c>
      <c r="GX8" s="336" t="s">
        <v>123</v>
      </c>
      <c r="GY8" s="336" t="s">
        <v>126</v>
      </c>
      <c r="GZ8" s="337"/>
      <c r="HA8" s="337" t="s">
        <v>122</v>
      </c>
      <c r="HB8" s="336">
        <v>1</v>
      </c>
      <c r="HC8" s="336" t="s">
        <v>139</v>
      </c>
      <c r="HD8" s="336" t="s">
        <v>146</v>
      </c>
      <c r="HE8" s="338" t="s">
        <v>147</v>
      </c>
      <c r="HF8" s="343" t="s">
        <v>122</v>
      </c>
      <c r="HG8" s="310" t="s">
        <v>1686</v>
      </c>
      <c r="HH8" s="310"/>
      <c r="HI8" s="346"/>
      <c r="HJ8" s="345"/>
      <c r="HK8" s="310"/>
      <c r="HL8" s="6" t="s">
        <v>1686</v>
      </c>
      <c r="HM8" s="310"/>
      <c r="HN8" s="346"/>
      <c r="HO8" s="345"/>
      <c r="HP8" s="310"/>
      <c r="HQ8" s="146"/>
      <c r="HR8" s="146" t="s">
        <v>1686</v>
      </c>
      <c r="HS8" s="146"/>
      <c r="HT8" s="146"/>
      <c r="HU8" s="146"/>
      <c r="HV8" s="123"/>
      <c r="HW8" s="123"/>
      <c r="HX8" s="123"/>
      <c r="HY8" s="123"/>
      <c r="HZ8" s="123"/>
      <c r="IA8" s="310"/>
      <c r="IB8" s="310"/>
      <c r="IC8" s="310"/>
      <c r="ID8" s="329"/>
      <c r="IE8" s="347"/>
      <c r="IF8" s="310"/>
      <c r="IG8" s="310"/>
      <c r="IH8" s="310"/>
      <c r="II8" s="310"/>
      <c r="IJ8" s="310"/>
    </row>
    <row r="9" spans="1:244" ht="409.6">
      <c r="A9" s="348"/>
      <c r="B9" s="348"/>
      <c r="C9" s="310"/>
      <c r="D9" s="310"/>
      <c r="E9" s="310"/>
      <c r="F9" s="310"/>
      <c r="G9" s="310"/>
      <c r="H9" s="310"/>
      <c r="I9" s="346"/>
      <c r="J9" s="319" t="s">
        <v>150</v>
      </c>
      <c r="K9" s="310"/>
      <c r="L9" s="310"/>
      <c r="M9" s="310"/>
      <c r="N9" s="346"/>
      <c r="O9" s="310"/>
      <c r="P9" s="346"/>
      <c r="Q9" s="310"/>
      <c r="R9" s="310"/>
      <c r="S9" s="310"/>
      <c r="T9" s="310"/>
      <c r="U9" s="310"/>
      <c r="V9" s="310"/>
      <c r="W9" s="310"/>
      <c r="X9" s="346"/>
      <c r="Y9" s="310"/>
      <c r="Z9" s="310"/>
      <c r="AA9" s="310"/>
      <c r="AB9" s="310"/>
      <c r="AC9" s="346"/>
      <c r="AD9" s="336" t="s">
        <v>133</v>
      </c>
      <c r="AE9" s="310"/>
      <c r="AF9" s="310"/>
      <c r="AG9" s="310"/>
      <c r="AH9" s="346"/>
      <c r="AI9" s="310"/>
      <c r="AJ9" s="310"/>
      <c r="AK9" s="310"/>
      <c r="AL9" s="310"/>
      <c r="AM9" s="345"/>
      <c r="AN9" s="310"/>
      <c r="AO9" s="310"/>
      <c r="AP9" s="310"/>
      <c r="AQ9" s="310"/>
      <c r="AR9" s="345"/>
      <c r="AS9" s="310"/>
      <c r="AT9" s="310"/>
      <c r="AU9" s="310"/>
      <c r="AV9" s="310"/>
      <c r="AW9" s="345"/>
      <c r="AX9" s="310"/>
      <c r="AY9" s="310"/>
      <c r="AZ9" s="310"/>
      <c r="BA9" s="310"/>
      <c r="BB9" s="310"/>
      <c r="BC9" s="310"/>
      <c r="BD9" s="310"/>
      <c r="BE9" s="310"/>
      <c r="BF9" s="310"/>
      <c r="BG9" s="345"/>
      <c r="BH9" s="310"/>
      <c r="BI9" s="310"/>
      <c r="BJ9" s="310"/>
      <c r="BK9" s="310"/>
      <c r="BL9" s="345"/>
      <c r="BM9" s="310"/>
      <c r="BN9" s="310"/>
      <c r="BO9" s="310"/>
      <c r="BP9" s="310"/>
      <c r="BQ9" s="345"/>
      <c r="BR9" s="336" t="s">
        <v>136</v>
      </c>
      <c r="BS9" s="310"/>
      <c r="BT9" s="310"/>
      <c r="BU9" s="310"/>
      <c r="BV9" s="345"/>
      <c r="BW9" s="310"/>
      <c r="BX9" s="310"/>
      <c r="BY9" s="310"/>
      <c r="BZ9" s="310"/>
      <c r="CA9" s="349"/>
      <c r="CB9" s="310"/>
      <c r="CC9" s="310"/>
      <c r="CD9" s="310"/>
      <c r="CE9" s="310"/>
      <c r="CF9" s="345"/>
      <c r="CG9" s="310"/>
      <c r="CH9" s="310"/>
      <c r="CI9" s="310"/>
      <c r="CJ9" s="310"/>
      <c r="CK9" s="345"/>
      <c r="CL9" s="310"/>
      <c r="CM9" s="310"/>
      <c r="CN9" s="310"/>
      <c r="CO9" s="310"/>
      <c r="CP9" s="345"/>
      <c r="CQ9" s="310"/>
      <c r="CR9" s="310"/>
      <c r="CS9" s="310"/>
      <c r="CT9" s="310"/>
      <c r="CU9" s="345"/>
      <c r="CV9" s="310"/>
      <c r="CW9" s="310"/>
      <c r="CX9" s="310"/>
      <c r="CY9" s="310"/>
      <c r="CZ9" s="345"/>
      <c r="DA9" s="310"/>
      <c r="DB9" s="310"/>
      <c r="DC9" s="310"/>
      <c r="DD9" s="310"/>
      <c r="DE9" s="345"/>
      <c r="DF9" s="310"/>
      <c r="DG9" s="310"/>
      <c r="DH9" s="310"/>
      <c r="DI9" s="310"/>
      <c r="DJ9" s="345"/>
      <c r="DK9" s="310"/>
      <c r="DL9" s="310"/>
      <c r="DM9" s="310"/>
      <c r="DN9" s="310"/>
      <c r="DO9" s="310"/>
      <c r="DP9" s="310"/>
      <c r="DQ9" s="310"/>
      <c r="DR9" s="310"/>
      <c r="DS9" s="310"/>
      <c r="DT9" s="310"/>
      <c r="DU9" s="310"/>
      <c r="DV9" s="310"/>
      <c r="DW9" s="310"/>
      <c r="DX9" s="310"/>
      <c r="DY9" s="310"/>
      <c r="DZ9" s="310"/>
      <c r="EA9" s="310"/>
      <c r="EB9" s="310"/>
      <c r="EC9" s="310"/>
      <c r="ED9" s="310"/>
      <c r="EE9" s="310"/>
      <c r="EF9" s="310"/>
      <c r="EG9" s="310"/>
      <c r="EH9" s="310"/>
      <c r="EI9" s="310"/>
      <c r="EJ9" s="310"/>
      <c r="EK9" s="310"/>
      <c r="EL9" s="310"/>
      <c r="EM9" s="310"/>
      <c r="EN9" s="310"/>
      <c r="EO9" s="310"/>
      <c r="EP9" s="310"/>
      <c r="EQ9" s="345"/>
      <c r="ER9" s="310"/>
      <c r="ES9" s="310"/>
      <c r="ET9" s="310"/>
      <c r="EU9" s="310"/>
      <c r="EV9" s="310"/>
      <c r="EW9" s="310"/>
      <c r="EX9" s="310"/>
      <c r="EY9" s="310"/>
      <c r="EZ9" s="310"/>
      <c r="FA9" s="310"/>
      <c r="FB9" s="310"/>
      <c r="FC9" s="310"/>
      <c r="FD9" s="310"/>
      <c r="FE9" s="310"/>
      <c r="FF9" s="310"/>
      <c r="FG9" s="345"/>
      <c r="FH9" s="310"/>
      <c r="FI9" s="310"/>
      <c r="FJ9" s="310"/>
      <c r="FK9" s="345"/>
      <c r="FL9" s="310"/>
      <c r="FM9" s="310"/>
      <c r="FN9" s="310"/>
      <c r="FO9" s="310"/>
      <c r="FP9" s="346"/>
      <c r="FQ9" s="338" t="s">
        <v>151</v>
      </c>
      <c r="FR9" s="310"/>
      <c r="FS9" s="310"/>
      <c r="FT9" s="310"/>
      <c r="FU9" s="310"/>
      <c r="FV9" s="310"/>
      <c r="FW9" s="310"/>
      <c r="FX9" s="310"/>
      <c r="FY9" s="310"/>
      <c r="FZ9" s="310"/>
      <c r="GA9" s="310"/>
      <c r="GB9" s="310"/>
      <c r="GC9" s="310"/>
      <c r="GD9" s="310"/>
      <c r="GE9" s="310"/>
      <c r="GF9" s="345"/>
      <c r="GG9" s="310"/>
      <c r="GH9" s="310"/>
      <c r="GI9" s="310"/>
      <c r="GJ9" s="310"/>
      <c r="GK9" s="345"/>
      <c r="GL9" s="310"/>
      <c r="GM9" s="310"/>
      <c r="GN9" s="310"/>
      <c r="GO9" s="310"/>
      <c r="GP9" s="345"/>
      <c r="GQ9" s="310"/>
      <c r="GR9" s="310"/>
      <c r="GS9" s="310"/>
      <c r="GT9" s="350" t="s">
        <v>1687</v>
      </c>
      <c r="GU9" s="310"/>
      <c r="GV9" s="347"/>
      <c r="GW9" s="310"/>
      <c r="GX9" s="310"/>
      <c r="GY9" s="346"/>
      <c r="GZ9" s="345"/>
      <c r="HA9" s="310"/>
      <c r="HB9" s="310"/>
      <c r="HC9" s="310"/>
      <c r="HD9" s="310"/>
      <c r="HE9" s="310"/>
      <c r="HF9" s="310"/>
      <c r="HG9" s="310"/>
      <c r="HH9" s="310"/>
      <c r="HI9" s="310"/>
      <c r="HJ9" s="310"/>
      <c r="HK9" s="310"/>
      <c r="HL9" s="310"/>
      <c r="HM9" s="310"/>
      <c r="HN9" s="310"/>
      <c r="HO9" s="310"/>
      <c r="HP9" s="310"/>
      <c r="HQ9" s="351"/>
      <c r="HR9" s="351"/>
      <c r="HS9" s="351"/>
      <c r="HT9" s="351"/>
      <c r="HU9" s="351"/>
      <c r="HV9" s="351"/>
      <c r="HW9" s="351"/>
      <c r="HX9" s="351"/>
      <c r="HY9" s="351"/>
      <c r="HZ9" s="351"/>
      <c r="IA9" s="351"/>
      <c r="IB9" s="351"/>
      <c r="IC9" s="351"/>
      <c r="ID9" s="351"/>
      <c r="IE9" s="351"/>
      <c r="IF9" s="351"/>
      <c r="IG9" s="351"/>
      <c r="IH9" s="351"/>
      <c r="II9" s="351"/>
      <c r="IJ9" s="351"/>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1200-000000000000}"/>
    <hyperlink ref="O5" r:id="rId2" xr:uid="{00000000-0004-0000-1200-000001000000}"/>
    <hyperlink ref="Y5" r:id="rId3" xr:uid="{00000000-0004-0000-1200-000002000000}"/>
    <hyperlink ref="AD5" r:id="rId4" xr:uid="{00000000-0004-0000-1200-000003000000}"/>
    <hyperlink ref="AI5" r:id="rId5" xr:uid="{00000000-0004-0000-1200-000004000000}"/>
    <hyperlink ref="AN5" r:id="rId6" xr:uid="{00000000-0004-0000-1200-000005000000}"/>
    <hyperlink ref="AS5" r:id="rId7" xr:uid="{00000000-0004-0000-1200-000006000000}"/>
    <hyperlink ref="AX5" r:id="rId8" xr:uid="{00000000-0004-0000-1200-000007000000}"/>
    <hyperlink ref="BC5" r:id="rId9" xr:uid="{00000000-0004-0000-1200-000008000000}"/>
    <hyperlink ref="BH5" r:id="rId10" xr:uid="{00000000-0004-0000-1200-000009000000}"/>
    <hyperlink ref="BR5" r:id="rId11" xr:uid="{00000000-0004-0000-1200-00000A000000}"/>
    <hyperlink ref="BW5" r:id="rId12" xr:uid="{00000000-0004-0000-1200-00000B000000}"/>
    <hyperlink ref="CB5" r:id="rId13" xr:uid="{00000000-0004-0000-1200-00000C000000}"/>
    <hyperlink ref="CG5" r:id="rId14" xr:uid="{00000000-0004-0000-1200-00000D000000}"/>
    <hyperlink ref="CL5" r:id="rId15" xr:uid="{00000000-0004-0000-1200-00000E000000}"/>
    <hyperlink ref="CQ5" r:id="rId16" xr:uid="{00000000-0004-0000-1200-00000F000000}"/>
    <hyperlink ref="CW5" r:id="rId17" xr:uid="{00000000-0004-0000-1200-000010000000}"/>
    <hyperlink ref="DZ5" r:id="rId18" xr:uid="{00000000-0004-0000-1200-000011000000}"/>
    <hyperlink ref="EA5" r:id="rId19" xr:uid="{00000000-0004-0000-1200-000012000000}"/>
    <hyperlink ref="EE5" r:id="rId20" xr:uid="{00000000-0004-0000-1200-000013000000}"/>
    <hyperlink ref="EF5" r:id="rId21" xr:uid="{00000000-0004-0000-1200-000014000000}"/>
    <hyperlink ref="EK5" r:id="rId22" xr:uid="{00000000-0004-0000-1200-000015000000}"/>
    <hyperlink ref="FQ5" r:id="rId23" xr:uid="{00000000-0004-0000-1200-000016000000}"/>
    <hyperlink ref="FV5" r:id="rId24" xr:uid="{00000000-0004-0000-1200-000017000000}"/>
    <hyperlink ref="GA5" r:id="rId25" xr:uid="{00000000-0004-0000-1200-000018000000}"/>
    <hyperlink ref="GF5" r:id="rId26" xr:uid="{00000000-0004-0000-1200-000019000000}"/>
    <hyperlink ref="HE5" r:id="rId27" xr:uid="{00000000-0004-0000-1200-00001A000000}"/>
    <hyperlink ref="HJ5" r:id="rId28" xr:uid="{00000000-0004-0000-1200-00001B000000}"/>
    <hyperlink ref="HO5" r:id="rId29" xr:uid="{00000000-0004-0000-1200-00001C000000}"/>
    <hyperlink ref="ID5" r:id="rId30" xr:uid="{00000000-0004-0000-1200-00001D000000}"/>
    <hyperlink ref="J6" r:id="rId31" xr:uid="{00000000-0004-0000-1200-00001E000000}"/>
    <hyperlink ref="O6" r:id="rId32" xr:uid="{00000000-0004-0000-1200-00001F000000}"/>
    <hyperlink ref="Y6" r:id="rId33" xr:uid="{00000000-0004-0000-1200-000020000000}"/>
    <hyperlink ref="AD6" r:id="rId34" xr:uid="{00000000-0004-0000-1200-000021000000}"/>
    <hyperlink ref="AI6" r:id="rId35" xr:uid="{00000000-0004-0000-1200-000022000000}"/>
    <hyperlink ref="AN6" r:id="rId36" xr:uid="{00000000-0004-0000-1200-000023000000}"/>
    <hyperlink ref="AS6" r:id="rId37" xr:uid="{00000000-0004-0000-1200-000024000000}"/>
    <hyperlink ref="AX6" r:id="rId38" xr:uid="{00000000-0004-0000-1200-000025000000}"/>
    <hyperlink ref="BC6" r:id="rId39" xr:uid="{00000000-0004-0000-1200-000026000000}"/>
    <hyperlink ref="BH6" r:id="rId40" xr:uid="{00000000-0004-0000-1200-000027000000}"/>
    <hyperlink ref="BR6" r:id="rId41" xr:uid="{00000000-0004-0000-1200-000028000000}"/>
    <hyperlink ref="BW6" r:id="rId42" xr:uid="{00000000-0004-0000-1200-000029000000}"/>
    <hyperlink ref="CB6" r:id="rId43" xr:uid="{00000000-0004-0000-1200-00002A000000}"/>
    <hyperlink ref="CG6" r:id="rId44" xr:uid="{00000000-0004-0000-1200-00002B000000}"/>
    <hyperlink ref="CL6" r:id="rId45" xr:uid="{00000000-0004-0000-1200-00002C000000}"/>
    <hyperlink ref="CQ6" r:id="rId46" xr:uid="{00000000-0004-0000-1200-00002D000000}"/>
    <hyperlink ref="CW6" r:id="rId47" xr:uid="{00000000-0004-0000-1200-00002E000000}"/>
    <hyperlink ref="FQ6" r:id="rId48" xr:uid="{00000000-0004-0000-1200-00002F000000}"/>
    <hyperlink ref="FV6" r:id="rId49" xr:uid="{00000000-0004-0000-1200-000030000000}"/>
    <hyperlink ref="GA6" r:id="rId50" xr:uid="{00000000-0004-0000-1200-000031000000}"/>
    <hyperlink ref="GF6" r:id="rId51" xr:uid="{00000000-0004-0000-1200-000032000000}"/>
    <hyperlink ref="HE6" r:id="rId52" xr:uid="{00000000-0004-0000-1200-000033000000}"/>
    <hyperlink ref="HJ6" r:id="rId53" xr:uid="{00000000-0004-0000-1200-000034000000}"/>
    <hyperlink ref="HO6" r:id="rId54" xr:uid="{00000000-0004-0000-1200-000035000000}"/>
    <hyperlink ref="J7" r:id="rId55" location="page=443" xr:uid="{00000000-0004-0000-1200-000036000000}"/>
    <hyperlink ref="O7" r:id="rId56" xr:uid="{00000000-0004-0000-1200-000037000000}"/>
    <hyperlink ref="Y7" r:id="rId57" xr:uid="{00000000-0004-0000-1200-000038000000}"/>
    <hyperlink ref="AD7" r:id="rId58" xr:uid="{00000000-0004-0000-1200-000039000000}"/>
    <hyperlink ref="AI7" r:id="rId59" xr:uid="{00000000-0004-0000-1200-00003A000000}"/>
    <hyperlink ref="AN7" r:id="rId60" xr:uid="{00000000-0004-0000-1200-00003B000000}"/>
    <hyperlink ref="AS7" r:id="rId61" xr:uid="{00000000-0004-0000-1200-00003C000000}"/>
    <hyperlink ref="AX7" r:id="rId62" xr:uid="{00000000-0004-0000-1200-00003D000000}"/>
    <hyperlink ref="BC7" r:id="rId63" xr:uid="{00000000-0004-0000-1200-00003E000000}"/>
    <hyperlink ref="BH7" r:id="rId64" xr:uid="{00000000-0004-0000-1200-00003F000000}"/>
    <hyperlink ref="BR7" r:id="rId65" xr:uid="{00000000-0004-0000-1200-000040000000}"/>
    <hyperlink ref="BW7" r:id="rId66" xr:uid="{00000000-0004-0000-1200-000041000000}"/>
    <hyperlink ref="CB7" r:id="rId67" xr:uid="{00000000-0004-0000-1200-000042000000}"/>
    <hyperlink ref="CG7" r:id="rId68" xr:uid="{00000000-0004-0000-1200-000043000000}"/>
    <hyperlink ref="CK7" r:id="rId69" xr:uid="{00000000-0004-0000-1200-000044000000}"/>
    <hyperlink ref="CL7" r:id="rId70" xr:uid="{00000000-0004-0000-1200-000045000000}"/>
    <hyperlink ref="CQ7" r:id="rId71" xr:uid="{00000000-0004-0000-1200-000046000000}"/>
    <hyperlink ref="FQ7" r:id="rId72" xr:uid="{00000000-0004-0000-1200-000047000000}"/>
    <hyperlink ref="FV7" r:id="rId73" xr:uid="{00000000-0004-0000-1200-000048000000}"/>
    <hyperlink ref="GA7" r:id="rId74" xr:uid="{00000000-0004-0000-1200-000049000000}"/>
    <hyperlink ref="HE7" r:id="rId75" xr:uid="{00000000-0004-0000-1200-00004A000000}"/>
    <hyperlink ref="HJ7" r:id="rId76" xr:uid="{00000000-0004-0000-1200-00004B000000}"/>
    <hyperlink ref="HO7" r:id="rId77" xr:uid="{00000000-0004-0000-1200-00004C000000}"/>
    <hyperlink ref="J8" r:id="rId78" location="page=443" xr:uid="{00000000-0004-0000-1200-00004D000000}"/>
    <hyperlink ref="O8" r:id="rId79" xr:uid="{00000000-0004-0000-1200-00004E000000}"/>
    <hyperlink ref="Y8" r:id="rId80" xr:uid="{00000000-0004-0000-1200-00004F000000}"/>
    <hyperlink ref="AD8" r:id="rId81" xr:uid="{00000000-0004-0000-1200-000050000000}"/>
    <hyperlink ref="AI8" r:id="rId82" xr:uid="{00000000-0004-0000-1200-000051000000}"/>
    <hyperlink ref="AN8" r:id="rId83" xr:uid="{00000000-0004-0000-1200-000052000000}"/>
    <hyperlink ref="AS8" r:id="rId84" xr:uid="{00000000-0004-0000-1200-000053000000}"/>
    <hyperlink ref="AX8" r:id="rId85" xr:uid="{00000000-0004-0000-1200-000054000000}"/>
    <hyperlink ref="BC8" r:id="rId86" xr:uid="{00000000-0004-0000-1200-000055000000}"/>
    <hyperlink ref="BH8" r:id="rId87" xr:uid="{00000000-0004-0000-1200-000056000000}"/>
    <hyperlink ref="BR8" r:id="rId88" xr:uid="{00000000-0004-0000-1200-000057000000}"/>
    <hyperlink ref="BW8" r:id="rId89" xr:uid="{00000000-0004-0000-1200-000058000000}"/>
    <hyperlink ref="CB8" r:id="rId90" xr:uid="{00000000-0004-0000-1200-000059000000}"/>
    <hyperlink ref="CG8" r:id="rId91" xr:uid="{00000000-0004-0000-1200-00005A000000}"/>
    <hyperlink ref="CL8" r:id="rId92" xr:uid="{00000000-0004-0000-1200-00005B000000}"/>
    <hyperlink ref="CQ8" r:id="rId93" xr:uid="{00000000-0004-0000-1200-00005C000000}"/>
    <hyperlink ref="HE8" r:id="rId94" xr:uid="{00000000-0004-0000-1200-00005D000000}"/>
    <hyperlink ref="J9" r:id="rId95" xr:uid="{00000000-0004-0000-1200-00005E000000}"/>
    <hyperlink ref="FQ9" r:id="rId96" xr:uid="{00000000-0004-0000-1200-00005F000000}"/>
  </hyperlinks>
  <pageMargins left="0.7" right="0.7" top="0.75" bottom="0.75" header="0" footer="0"/>
  <pageSetup orientation="portrait" r:id="rId9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IJ8"/>
  <sheetViews>
    <sheetView workbookViewId="0">
      <pane xSplit="2" ySplit="4" topLeftCell="FW5" activePane="bottomRight" state="frozen"/>
      <selection pane="topRight" activeCell="C1" sqref="C1"/>
      <selection pane="bottomLeft" activeCell="A5" sqref="A5"/>
      <selection pane="bottomRight" activeCell="GC3" sqref="GC3:GG3"/>
    </sheetView>
  </sheetViews>
  <sheetFormatPr baseColWidth="10" defaultColWidth="12.6640625" defaultRowHeight="15" customHeight="1"/>
  <cols>
    <col min="1" max="28" width="10.33203125" customWidth="1"/>
    <col min="29" max="29" width="11.5" customWidth="1"/>
    <col min="30" max="33" width="10.33203125" customWidth="1"/>
    <col min="34" max="34" width="12.6640625" customWidth="1"/>
    <col min="35" max="38" width="10.33203125" customWidth="1"/>
    <col min="39" max="39" width="11.6640625" customWidth="1"/>
    <col min="40" max="43" width="10.33203125" customWidth="1"/>
    <col min="44" max="44" width="12.33203125" customWidth="1"/>
    <col min="45" max="48" width="10.33203125" customWidth="1"/>
    <col min="49" max="49" width="11.6640625" customWidth="1"/>
    <col min="50" max="53" width="10.33203125" customWidth="1"/>
    <col min="54" max="54" width="11.5" customWidth="1"/>
    <col min="55" max="58" width="10.33203125" customWidth="1"/>
    <col min="59" max="59" width="12.33203125" customWidth="1"/>
    <col min="60" max="128" width="10.33203125" customWidth="1"/>
    <col min="129" max="129" width="12" customWidth="1"/>
    <col min="130" max="161" width="10.33203125" customWidth="1"/>
    <col min="162" max="162" width="11.33203125" customWidth="1"/>
    <col min="163" max="166" width="10.33203125" customWidth="1"/>
    <col min="167" max="167" width="11.33203125" customWidth="1"/>
    <col min="168" max="181" width="10.33203125" customWidth="1"/>
    <col min="182" max="182" width="11.5" customWidth="1"/>
    <col min="183" max="191" width="10.33203125" customWidth="1"/>
    <col min="192" max="192" width="11.6640625" customWidth="1"/>
    <col min="193" max="211" width="10.33203125" customWidth="1"/>
    <col min="212" max="212" width="11.83203125" customWidth="1"/>
    <col min="213" max="221" width="10.33203125" customWidth="1"/>
    <col min="222" max="222" width="15.5" customWidth="1"/>
    <col min="223" max="236" width="10.33203125" customWidth="1"/>
    <col min="237" max="237" width="14.83203125" customWidth="1"/>
    <col min="238" max="252" width="10.33203125" customWidth="1"/>
  </cols>
  <sheetData>
    <row r="1" spans="1:244" ht="21.75" customHeight="1">
      <c r="A1" s="305"/>
      <c r="B1" s="22" t="s">
        <v>1</v>
      </c>
      <c r="C1" s="24"/>
      <c r="D1" s="24"/>
      <c r="E1" s="24"/>
      <c r="F1" s="24"/>
      <c r="G1" s="660" t="s">
        <v>2</v>
      </c>
      <c r="H1" s="593"/>
      <c r="I1" s="593"/>
      <c r="J1" s="593"/>
      <c r="K1" s="593"/>
      <c r="L1" s="593"/>
      <c r="M1" s="593"/>
      <c r="N1" s="593"/>
      <c r="O1" s="593"/>
      <c r="P1" s="593"/>
      <c r="Q1" s="593"/>
      <c r="R1" s="593"/>
      <c r="S1" s="593"/>
      <c r="T1" s="593"/>
      <c r="U1" s="594"/>
      <c r="V1" s="660" t="s">
        <v>3</v>
      </c>
      <c r="W1" s="593"/>
      <c r="X1" s="593"/>
      <c r="Y1" s="593"/>
      <c r="Z1" s="593"/>
      <c r="AA1" s="593"/>
      <c r="AB1" s="593"/>
      <c r="AC1" s="593"/>
      <c r="AD1" s="593"/>
      <c r="AE1" s="593"/>
      <c r="AF1" s="593"/>
      <c r="AG1" s="593"/>
      <c r="AH1" s="593"/>
      <c r="AI1" s="593"/>
      <c r="AJ1" s="593"/>
      <c r="AK1" s="593"/>
      <c r="AL1" s="593"/>
      <c r="AM1" s="593"/>
      <c r="AN1" s="593"/>
      <c r="AO1" s="593"/>
      <c r="AP1" s="593"/>
      <c r="AQ1" s="593"/>
      <c r="AR1" s="593"/>
      <c r="AS1" s="593"/>
      <c r="AT1" s="593"/>
      <c r="AU1" s="593"/>
      <c r="AV1" s="593"/>
      <c r="AW1" s="593"/>
      <c r="AX1" s="593"/>
      <c r="AY1" s="593"/>
      <c r="AZ1" s="593"/>
      <c r="BA1" s="593"/>
      <c r="BB1" s="593"/>
      <c r="BC1" s="593"/>
      <c r="BD1" s="593"/>
      <c r="BE1" s="593"/>
      <c r="BF1" s="593"/>
      <c r="BG1" s="593"/>
      <c r="BH1" s="593"/>
      <c r="BI1" s="593"/>
      <c r="BJ1" s="593"/>
      <c r="BK1" s="593"/>
      <c r="BL1" s="593"/>
      <c r="BM1" s="593"/>
      <c r="BN1" s="593"/>
      <c r="BO1" s="593"/>
      <c r="BP1" s="593"/>
      <c r="BQ1" s="593"/>
      <c r="BR1" s="593"/>
      <c r="BS1" s="593"/>
      <c r="BT1" s="593"/>
      <c r="BU1" s="593"/>
      <c r="BV1" s="593"/>
      <c r="BW1" s="593"/>
      <c r="BX1" s="593"/>
      <c r="BY1" s="593"/>
      <c r="BZ1" s="593"/>
      <c r="CA1" s="593"/>
      <c r="CB1" s="593"/>
      <c r="CC1" s="593"/>
      <c r="CD1" s="593"/>
      <c r="CE1" s="593"/>
      <c r="CF1" s="593"/>
      <c r="CG1" s="593"/>
      <c r="CH1" s="593"/>
      <c r="CI1" s="593"/>
      <c r="CJ1" s="593"/>
      <c r="CK1" s="593"/>
      <c r="CL1" s="593"/>
      <c r="CM1" s="593"/>
      <c r="CN1" s="593"/>
      <c r="CO1" s="593"/>
      <c r="CP1" s="593"/>
      <c r="CQ1" s="593"/>
      <c r="CR1" s="593"/>
      <c r="CS1" s="593"/>
      <c r="CT1" s="593"/>
      <c r="CU1" s="593"/>
      <c r="CV1" s="593"/>
      <c r="CW1" s="593"/>
      <c r="CX1" s="593"/>
      <c r="CY1" s="593"/>
      <c r="CZ1" s="593"/>
      <c r="DA1" s="593"/>
      <c r="DB1" s="593"/>
      <c r="DC1" s="593"/>
      <c r="DD1" s="593"/>
      <c r="DE1" s="593"/>
      <c r="DF1" s="593"/>
      <c r="DG1" s="593"/>
      <c r="DH1" s="593"/>
      <c r="DI1" s="593"/>
      <c r="DJ1" s="593"/>
      <c r="DK1" s="593"/>
      <c r="DL1" s="593"/>
      <c r="DM1" s="593"/>
      <c r="DN1" s="593"/>
      <c r="DO1" s="593"/>
      <c r="DP1" s="593"/>
      <c r="DQ1" s="593"/>
      <c r="DR1" s="593"/>
      <c r="DS1" s="593"/>
      <c r="DT1" s="593"/>
      <c r="DU1" s="593"/>
      <c r="DV1" s="593"/>
      <c r="DW1" s="593"/>
      <c r="DX1" s="593"/>
      <c r="DY1" s="593"/>
      <c r="DZ1" s="593"/>
      <c r="EA1" s="593"/>
      <c r="EB1" s="593"/>
      <c r="EC1" s="593"/>
      <c r="ED1" s="593"/>
      <c r="EE1" s="593"/>
      <c r="EF1" s="593"/>
      <c r="EG1" s="593"/>
      <c r="EH1" s="593"/>
      <c r="EI1" s="593"/>
      <c r="EJ1" s="593"/>
      <c r="EK1" s="593"/>
      <c r="EL1" s="593"/>
      <c r="EM1" s="593"/>
      <c r="EN1" s="593"/>
      <c r="EO1" s="593"/>
      <c r="EP1" s="593"/>
      <c r="EQ1" s="593"/>
      <c r="ER1" s="593"/>
      <c r="ES1" s="593"/>
      <c r="ET1" s="593"/>
      <c r="EU1" s="593"/>
      <c r="EV1" s="593"/>
      <c r="EW1" s="593"/>
      <c r="EX1" s="594"/>
      <c r="EY1" s="598" t="s">
        <v>4</v>
      </c>
      <c r="EZ1" s="593"/>
      <c r="FA1" s="593"/>
      <c r="FB1" s="593"/>
      <c r="FC1" s="593"/>
      <c r="FD1" s="593"/>
      <c r="FE1" s="593"/>
      <c r="FF1" s="593"/>
      <c r="FG1" s="593"/>
      <c r="FH1" s="593"/>
      <c r="FI1" s="593"/>
      <c r="FJ1" s="593"/>
      <c r="FK1" s="593"/>
      <c r="FL1" s="593"/>
      <c r="FM1" s="594"/>
      <c r="FN1" s="600" t="s">
        <v>5</v>
      </c>
      <c r="FO1" s="593"/>
      <c r="FP1" s="593"/>
      <c r="FQ1" s="593"/>
      <c r="FR1" s="593"/>
      <c r="FS1" s="593"/>
      <c r="FT1" s="593"/>
      <c r="FU1" s="593"/>
      <c r="FV1" s="593"/>
      <c r="FW1" s="593"/>
      <c r="FX1" s="593"/>
      <c r="FY1" s="593"/>
      <c r="FZ1" s="593"/>
      <c r="GA1" s="593"/>
      <c r="GB1" s="593"/>
      <c r="GC1" s="593"/>
      <c r="GD1" s="593"/>
      <c r="GE1" s="593"/>
      <c r="GF1" s="593"/>
      <c r="GG1" s="593"/>
      <c r="GH1" s="593"/>
      <c r="GI1" s="593"/>
      <c r="GJ1" s="593"/>
      <c r="GK1" s="593"/>
      <c r="GL1" s="593"/>
      <c r="GM1" s="593"/>
      <c r="GN1" s="593"/>
      <c r="GO1" s="593"/>
      <c r="GP1" s="593"/>
      <c r="GQ1" s="593"/>
      <c r="GR1" s="593"/>
      <c r="GS1" s="593"/>
      <c r="GT1" s="593"/>
      <c r="GU1" s="593"/>
      <c r="GV1" s="593"/>
      <c r="GW1" s="593"/>
      <c r="GX1" s="593"/>
      <c r="GY1" s="593"/>
      <c r="GZ1" s="593"/>
      <c r="HA1" s="594"/>
      <c r="HB1" s="598" t="s">
        <v>6</v>
      </c>
      <c r="HC1" s="593"/>
      <c r="HD1" s="593"/>
      <c r="HE1" s="593"/>
      <c r="HF1" s="593"/>
      <c r="HG1" s="593"/>
      <c r="HH1" s="593"/>
      <c r="HI1" s="593"/>
      <c r="HJ1" s="593"/>
      <c r="HK1" s="593"/>
      <c r="HL1" s="593"/>
      <c r="HM1" s="593"/>
      <c r="HN1" s="593"/>
      <c r="HO1" s="593"/>
      <c r="HP1" s="593"/>
      <c r="HQ1" s="593"/>
      <c r="HR1" s="593"/>
      <c r="HS1" s="593"/>
      <c r="HT1" s="593"/>
      <c r="HU1" s="593"/>
      <c r="HV1" s="593"/>
      <c r="HW1" s="593"/>
      <c r="HX1" s="593"/>
      <c r="HY1" s="593"/>
      <c r="HZ1" s="593"/>
      <c r="IA1" s="593"/>
      <c r="IB1" s="593"/>
      <c r="IC1" s="593"/>
      <c r="ID1" s="593"/>
      <c r="IE1" s="593"/>
      <c r="IF1" s="593"/>
      <c r="IG1" s="593"/>
      <c r="IH1" s="593"/>
      <c r="II1" s="593"/>
      <c r="IJ1" s="594"/>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52" t="s">
        <v>60</v>
      </c>
      <c r="B4" s="307" t="s">
        <v>59</v>
      </c>
      <c r="C4" s="9" t="s">
        <v>61</v>
      </c>
      <c r="D4" s="30" t="s">
        <v>62</v>
      </c>
      <c r="E4" s="9" t="s">
        <v>63</v>
      </c>
      <c r="F4" s="30"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08" t="s">
        <v>1629</v>
      </c>
      <c r="EH4" s="308" t="s">
        <v>1630</v>
      </c>
      <c r="EI4" s="308" t="s">
        <v>69</v>
      </c>
      <c r="EJ4" s="308" t="s">
        <v>65</v>
      </c>
      <c r="EK4" s="308" t="s">
        <v>66</v>
      </c>
      <c r="EL4" s="308" t="s">
        <v>67</v>
      </c>
      <c r="EM4" s="308" t="s">
        <v>1629</v>
      </c>
      <c r="EN4" s="308" t="s">
        <v>1630</v>
      </c>
      <c r="EO4" s="308" t="s">
        <v>69</v>
      </c>
      <c r="EP4" s="308" t="s">
        <v>65</v>
      </c>
      <c r="EQ4" s="308" t="s">
        <v>66</v>
      </c>
      <c r="ER4" s="308" t="s">
        <v>67</v>
      </c>
      <c r="ES4" s="308"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05">
        <v>2025</v>
      </c>
      <c r="B5" s="311" t="s">
        <v>1628</v>
      </c>
      <c r="C5" s="312">
        <f>(G5+L5+Q5+V5+(AA5+AF5+AK5+AP5+AU5+AZ5+BE5+BJ5)/8+(BO5+BT5+BY5+CD5+CI5+CN5)/6+(CS5+CX5+DC5+DH5+DM5+DR5)/6+DW5+EB5+((EG5+EH5)/2+(EM5+EN5)/2+(ES5+ET5)/2)/3+EY5+(FD5+FI5)/2+FN5+(FS5+FX5)/2+GC5+GH5+(GM5+GR5+GW5)/3+HB5+(HG5+HL5+HQ5+HV5+IA5)/5+IF5)/20</f>
        <v>0.32500000000000001</v>
      </c>
      <c r="D5" s="312">
        <f t="shared" ref="D5:D6" si="0">(L5+V5+(AA5+AF5+AK5+AP5+AU5+AZ5+BE5)/7+(BO5+BT5+BY5+CD5+CI5+CN5)/6+(CS5+CX5+DC5+DH5+DR5+DM5)/6+(EG5+EH5+EM5+EN5+ES5+ET5)/6+GH5+(GM5+GR5+GW5)/3+Q5+EY5+FN5+(FS5+FX5)/2+G5+HB5+(HG5+HL5+HQ5)/3+GC5)/16</f>
        <v>0.3482142857142857</v>
      </c>
      <c r="E5" s="313">
        <f t="shared" ref="E5:E7" si="1">(L5+V5+(AA5+AF5+AK5+AP5+AU5+AZ5+BE5)/7+(BO5+BT5+BY5+CD5+CI5+CN5)/6+(CS5+CX5+DC5+DH5+DR5+DM5)/6+EG5+(GH5+GM5+GR5+GW5)/4+Q5+EY5+FN5+(FS5+FX5)/2+G5+HB5+(HG5+HL5)/2)/14</f>
        <v>0.34438775510204078</v>
      </c>
      <c r="F5" s="313">
        <f t="shared" ref="F5:F8" si="2">(L5+V5+(AA5+AF5+AK5+AP5+AU5+AZ5+BE5)/7+(BO5+BT5+BY5+CD5+CI5+CN5)/6+(CS5+CX5+DC5+DH5+DR5+DM5)/6+EG5+(GH5+GM5+GR5+GW5)/4+Q5+EY5+G5+HB5)/11</f>
        <v>0.34740259740259738</v>
      </c>
      <c r="G5" s="308">
        <v>0</v>
      </c>
      <c r="H5" s="308" t="s">
        <v>130</v>
      </c>
      <c r="I5" s="308" t="s">
        <v>126</v>
      </c>
      <c r="J5" s="308"/>
      <c r="K5" s="308"/>
      <c r="L5" s="11">
        <v>1</v>
      </c>
      <c r="M5" s="11" t="s">
        <v>132</v>
      </c>
      <c r="N5" s="11" t="s">
        <v>152</v>
      </c>
      <c r="O5" s="353" t="s">
        <v>1688</v>
      </c>
      <c r="P5" s="11">
        <v>1996</v>
      </c>
      <c r="Q5" s="308">
        <v>0</v>
      </c>
      <c r="R5" s="308" t="s">
        <v>123</v>
      </c>
      <c r="S5" s="308" t="s">
        <v>126</v>
      </c>
      <c r="T5" s="308"/>
      <c r="U5" s="308"/>
      <c r="V5" s="308">
        <v>0</v>
      </c>
      <c r="W5" s="308"/>
      <c r="X5" s="308" t="s">
        <v>126</v>
      </c>
      <c r="Y5" s="308"/>
      <c r="Z5" s="308"/>
      <c r="AA5" s="308">
        <v>1</v>
      </c>
      <c r="AB5" s="308" t="s">
        <v>130</v>
      </c>
      <c r="AC5" s="308" t="s">
        <v>154</v>
      </c>
      <c r="AD5" s="333" t="s">
        <v>1689</v>
      </c>
      <c r="AE5" s="308" t="s">
        <v>1690</v>
      </c>
      <c r="AF5" s="308">
        <v>1</v>
      </c>
      <c r="AG5" s="308" t="s">
        <v>130</v>
      </c>
      <c r="AH5" s="308" t="s">
        <v>154</v>
      </c>
      <c r="AI5" s="333" t="s">
        <v>1691</v>
      </c>
      <c r="AJ5" s="308" t="s">
        <v>1692</v>
      </c>
      <c r="AK5" s="308">
        <v>0</v>
      </c>
      <c r="AL5" s="308" t="s">
        <v>132</v>
      </c>
      <c r="AM5" s="308" t="s">
        <v>154</v>
      </c>
      <c r="AN5" s="333" t="s">
        <v>1693</v>
      </c>
      <c r="AO5" s="308" t="s">
        <v>1366</v>
      </c>
      <c r="AP5" s="308">
        <v>1</v>
      </c>
      <c r="AQ5" s="308" t="s">
        <v>130</v>
      </c>
      <c r="AR5" s="308" t="s">
        <v>154</v>
      </c>
      <c r="AS5" s="333" t="s">
        <v>1694</v>
      </c>
      <c r="AT5" s="308" t="s">
        <v>1692</v>
      </c>
      <c r="AU5" s="308">
        <v>0</v>
      </c>
      <c r="AV5" s="308" t="s">
        <v>132</v>
      </c>
      <c r="AW5" s="308" t="s">
        <v>154</v>
      </c>
      <c r="AX5" s="333" t="s">
        <v>1695</v>
      </c>
      <c r="AY5" s="308"/>
      <c r="AZ5" s="308">
        <v>0</v>
      </c>
      <c r="BA5" s="308" t="s">
        <v>132</v>
      </c>
      <c r="BB5" s="308" t="s">
        <v>154</v>
      </c>
      <c r="BC5" s="333" t="s">
        <v>1696</v>
      </c>
      <c r="BD5" s="308"/>
      <c r="BE5" s="308">
        <v>1</v>
      </c>
      <c r="BF5" s="308" t="s">
        <v>130</v>
      </c>
      <c r="BG5" s="308" t="s">
        <v>154</v>
      </c>
      <c r="BH5" s="333" t="s">
        <v>1697</v>
      </c>
      <c r="BI5" s="308"/>
      <c r="BJ5" s="308">
        <v>0</v>
      </c>
      <c r="BK5" s="308" t="s">
        <v>126</v>
      </c>
      <c r="BL5" s="308" t="s">
        <v>126</v>
      </c>
      <c r="BM5" s="308"/>
      <c r="BN5" s="308"/>
      <c r="BO5" s="308">
        <v>0</v>
      </c>
      <c r="BP5" s="308" t="s">
        <v>139</v>
      </c>
      <c r="BQ5" s="308" t="s">
        <v>126</v>
      </c>
      <c r="BR5" s="308"/>
      <c r="BS5" s="308"/>
      <c r="BT5" s="308">
        <v>0</v>
      </c>
      <c r="BU5" s="308" t="s">
        <v>139</v>
      </c>
      <c r="BV5" s="308" t="s">
        <v>126</v>
      </c>
      <c r="BW5" s="308"/>
      <c r="BX5" s="308"/>
      <c r="BY5" s="308">
        <v>0</v>
      </c>
      <c r="BZ5" s="308" t="s">
        <v>139</v>
      </c>
      <c r="CA5" s="308" t="s">
        <v>126</v>
      </c>
      <c r="CB5" s="308"/>
      <c r="CC5" s="308"/>
      <c r="CD5" s="308">
        <v>0</v>
      </c>
      <c r="CE5" s="308" t="s">
        <v>139</v>
      </c>
      <c r="CF5" s="308" t="s">
        <v>126</v>
      </c>
      <c r="CG5" s="308"/>
      <c r="CH5" s="308"/>
      <c r="CI5" s="308">
        <v>0</v>
      </c>
      <c r="CJ5" s="308" t="s">
        <v>139</v>
      </c>
      <c r="CK5" s="308" t="s">
        <v>126</v>
      </c>
      <c r="CL5" s="308"/>
      <c r="CM5" s="308"/>
      <c r="CN5" s="308">
        <v>0</v>
      </c>
      <c r="CO5" s="308" t="s">
        <v>139</v>
      </c>
      <c r="CP5" s="308" t="s">
        <v>126</v>
      </c>
      <c r="CQ5" s="308"/>
      <c r="CR5" s="308"/>
      <c r="CS5" s="308">
        <v>0</v>
      </c>
      <c r="CT5" s="308" t="s">
        <v>139</v>
      </c>
      <c r="CU5" s="308" t="s">
        <v>126</v>
      </c>
      <c r="CV5" s="308"/>
      <c r="CW5" s="308"/>
      <c r="CX5" s="308">
        <v>0</v>
      </c>
      <c r="CY5" s="308" t="s">
        <v>139</v>
      </c>
      <c r="CZ5" s="308" t="s">
        <v>126</v>
      </c>
      <c r="DA5" s="308"/>
      <c r="DB5" s="308"/>
      <c r="DC5" s="308">
        <v>0</v>
      </c>
      <c r="DD5" s="308" t="s">
        <v>139</v>
      </c>
      <c r="DE5" s="308" t="s">
        <v>126</v>
      </c>
      <c r="DF5" s="308"/>
      <c r="DG5" s="308"/>
      <c r="DH5" s="308">
        <v>0</v>
      </c>
      <c r="DI5" s="308" t="s">
        <v>139</v>
      </c>
      <c r="DJ5" s="308" t="s">
        <v>126</v>
      </c>
      <c r="DK5" s="308"/>
      <c r="DL5" s="308"/>
      <c r="DM5" s="308">
        <v>0</v>
      </c>
      <c r="DN5" s="308" t="s">
        <v>139</v>
      </c>
      <c r="DO5" s="308" t="s">
        <v>126</v>
      </c>
      <c r="DP5" s="308"/>
      <c r="DQ5" s="308"/>
      <c r="DR5" s="308">
        <v>0</v>
      </c>
      <c r="DS5" s="308" t="s">
        <v>139</v>
      </c>
      <c r="DT5" s="308" t="s">
        <v>126</v>
      </c>
      <c r="DU5" s="308"/>
      <c r="DV5" s="308"/>
      <c r="DW5" s="308">
        <v>1</v>
      </c>
      <c r="DX5" s="308" t="s">
        <v>139</v>
      </c>
      <c r="DY5" s="308" t="s">
        <v>1698</v>
      </c>
      <c r="DZ5" s="320" t="s">
        <v>1699</v>
      </c>
      <c r="EA5" s="308">
        <v>2004</v>
      </c>
      <c r="EB5" s="308">
        <v>0</v>
      </c>
      <c r="EC5" s="308" t="s">
        <v>130</v>
      </c>
      <c r="ED5" s="308" t="s">
        <v>1700</v>
      </c>
      <c r="EE5" s="320" t="s">
        <v>1701</v>
      </c>
      <c r="EF5" s="308" t="s">
        <v>1702</v>
      </c>
      <c r="EG5" s="308">
        <v>1</v>
      </c>
      <c r="EH5" s="308">
        <v>1</v>
      </c>
      <c r="EI5" s="308" t="s">
        <v>139</v>
      </c>
      <c r="EJ5" s="308" t="s">
        <v>126</v>
      </c>
      <c r="EK5" s="321" t="s">
        <v>1642</v>
      </c>
      <c r="EL5" s="308"/>
      <c r="EM5" s="308">
        <v>1</v>
      </c>
      <c r="EN5" s="308">
        <v>1</v>
      </c>
      <c r="EO5" s="308" t="s">
        <v>139</v>
      </c>
      <c r="EP5" s="308" t="s">
        <v>126</v>
      </c>
      <c r="EQ5" s="308"/>
      <c r="ER5" s="308"/>
      <c r="ES5" s="308">
        <v>1</v>
      </c>
      <c r="ET5" s="308">
        <v>1</v>
      </c>
      <c r="EU5" s="308" t="s">
        <v>139</v>
      </c>
      <c r="EV5" s="308" t="s">
        <v>126</v>
      </c>
      <c r="EW5" s="308"/>
      <c r="EX5" s="308"/>
      <c r="EY5" s="308">
        <v>0</v>
      </c>
      <c r="EZ5" s="308" t="s">
        <v>123</v>
      </c>
      <c r="FA5" s="308" t="s">
        <v>126</v>
      </c>
      <c r="FB5" s="308"/>
      <c r="FC5" s="308"/>
      <c r="FD5" s="12">
        <v>0</v>
      </c>
      <c r="FE5" s="12" t="s">
        <v>126</v>
      </c>
      <c r="FF5" s="354" t="s">
        <v>1703</v>
      </c>
      <c r="FG5" s="355" t="s">
        <v>1704</v>
      </c>
      <c r="FH5" s="12"/>
      <c r="FI5" s="323">
        <v>0</v>
      </c>
      <c r="FJ5" s="12" t="s">
        <v>126</v>
      </c>
      <c r="FK5" s="354" t="s">
        <v>1705</v>
      </c>
      <c r="FL5" s="354" t="s">
        <v>1706</v>
      </c>
      <c r="FM5" s="12"/>
      <c r="FN5" s="308">
        <v>1</v>
      </c>
      <c r="FO5" s="308" t="s">
        <v>160</v>
      </c>
      <c r="FP5" s="308" t="s">
        <v>161</v>
      </c>
      <c r="FQ5" s="320" t="s">
        <v>1707</v>
      </c>
      <c r="FR5" s="308" t="s">
        <v>163</v>
      </c>
      <c r="FS5" s="308">
        <v>0</v>
      </c>
      <c r="FT5" s="308" t="s">
        <v>132</v>
      </c>
      <c r="FU5" s="308" t="s">
        <v>164</v>
      </c>
      <c r="FV5" s="333" t="s">
        <v>1708</v>
      </c>
      <c r="FW5" s="308" t="s">
        <v>1709</v>
      </c>
      <c r="FX5" s="308">
        <v>0</v>
      </c>
      <c r="FY5" s="308" t="s">
        <v>132</v>
      </c>
      <c r="FZ5" s="308" t="s">
        <v>167</v>
      </c>
      <c r="GA5" s="333" t="s">
        <v>1710</v>
      </c>
      <c r="GB5" s="308" t="s">
        <v>1711</v>
      </c>
      <c r="GC5" s="326">
        <v>0</v>
      </c>
      <c r="GD5" s="326" t="s">
        <v>130</v>
      </c>
      <c r="GE5" s="326" t="s">
        <v>126</v>
      </c>
      <c r="GF5" s="326"/>
      <c r="GG5" s="326"/>
      <c r="GH5" s="350">
        <v>1</v>
      </c>
      <c r="GI5" s="350" t="s">
        <v>139</v>
      </c>
      <c r="GJ5" s="350" t="s">
        <v>1712</v>
      </c>
      <c r="GK5" s="356" t="s">
        <v>1713</v>
      </c>
      <c r="GL5" s="350" t="s">
        <v>1714</v>
      </c>
      <c r="GM5" s="308">
        <v>0</v>
      </c>
      <c r="GN5" s="308" t="s">
        <v>123</v>
      </c>
      <c r="GO5" s="308" t="s">
        <v>126</v>
      </c>
      <c r="GP5" s="308"/>
      <c r="GQ5" s="308"/>
      <c r="GR5" s="308">
        <v>0</v>
      </c>
      <c r="GS5" s="308" t="s">
        <v>123</v>
      </c>
      <c r="GT5" s="308" t="s">
        <v>126</v>
      </c>
      <c r="GU5" s="308"/>
      <c r="GV5" s="308"/>
      <c r="GW5" s="308">
        <v>0</v>
      </c>
      <c r="GX5" s="308" t="s">
        <v>123</v>
      </c>
      <c r="GY5" s="308" t="s">
        <v>126</v>
      </c>
      <c r="GZ5" s="308"/>
      <c r="HA5" s="308"/>
      <c r="HB5" s="308">
        <v>1</v>
      </c>
      <c r="HC5" s="308" t="s">
        <v>139</v>
      </c>
      <c r="HD5" s="308" t="s">
        <v>170</v>
      </c>
      <c r="HE5" s="333" t="s">
        <v>1715</v>
      </c>
      <c r="HF5" s="308" t="s">
        <v>1716</v>
      </c>
      <c r="HG5" s="308">
        <v>0</v>
      </c>
      <c r="HH5" s="308" t="s">
        <v>123</v>
      </c>
      <c r="HI5" s="308" t="s">
        <v>172</v>
      </c>
      <c r="HJ5" s="333" t="s">
        <v>1717</v>
      </c>
      <c r="HK5" s="308" t="s">
        <v>174</v>
      </c>
      <c r="HL5" s="308">
        <v>0</v>
      </c>
      <c r="HM5" s="308" t="s">
        <v>123</v>
      </c>
      <c r="HN5" s="308" t="s">
        <v>172</v>
      </c>
      <c r="HO5" s="333" t="s">
        <v>1718</v>
      </c>
      <c r="HP5" s="308" t="s">
        <v>174</v>
      </c>
      <c r="HQ5" s="326">
        <v>0</v>
      </c>
      <c r="HR5" s="326" t="s">
        <v>123</v>
      </c>
      <c r="HS5" s="326" t="s">
        <v>126</v>
      </c>
      <c r="HT5" s="326"/>
      <c r="HU5" s="326"/>
      <c r="HV5" s="326">
        <v>0</v>
      </c>
      <c r="HW5" s="326" t="s">
        <v>130</v>
      </c>
      <c r="HX5" s="326" t="s">
        <v>126</v>
      </c>
      <c r="HY5" s="326"/>
      <c r="HZ5" s="326"/>
      <c r="IA5" s="326">
        <v>0</v>
      </c>
      <c r="IB5" s="326" t="s">
        <v>356</v>
      </c>
      <c r="IC5" s="326" t="s">
        <v>1719</v>
      </c>
      <c r="ID5" s="357" t="s">
        <v>1720</v>
      </c>
      <c r="IE5" s="326" t="s">
        <v>1721</v>
      </c>
      <c r="IF5" s="12">
        <v>0</v>
      </c>
      <c r="IG5" s="12" t="s">
        <v>126</v>
      </c>
      <c r="IH5" s="12" t="s">
        <v>1722</v>
      </c>
      <c r="II5" s="358" t="s">
        <v>1723</v>
      </c>
      <c r="IJ5" s="12"/>
    </row>
    <row r="6" spans="1:244" ht="63" customHeight="1">
      <c r="A6" s="305">
        <v>2024</v>
      </c>
      <c r="B6" s="311" t="s">
        <v>1628</v>
      </c>
      <c r="C6" s="149" t="s">
        <v>1394</v>
      </c>
      <c r="D6" s="312">
        <f t="shared" si="0"/>
        <v>0.2857142857142857</v>
      </c>
      <c r="E6" s="359">
        <f t="shared" si="1"/>
        <v>0.32653061224489793</v>
      </c>
      <c r="F6" s="359">
        <f t="shared" si="2"/>
        <v>0.32467532467532467</v>
      </c>
      <c r="G6" s="308">
        <v>0</v>
      </c>
      <c r="H6" s="308" t="s">
        <v>130</v>
      </c>
      <c r="I6" s="308" t="s">
        <v>126</v>
      </c>
      <c r="J6" s="308"/>
      <c r="K6" s="308"/>
      <c r="L6" s="11">
        <v>1</v>
      </c>
      <c r="M6" s="11" t="s">
        <v>132</v>
      </c>
      <c r="N6" s="11" t="s">
        <v>152</v>
      </c>
      <c r="O6" s="353" t="s">
        <v>1688</v>
      </c>
      <c r="P6" s="11">
        <v>1996</v>
      </c>
      <c r="Q6" s="308">
        <v>0</v>
      </c>
      <c r="R6" s="308" t="s">
        <v>123</v>
      </c>
      <c r="S6" s="308" t="s">
        <v>126</v>
      </c>
      <c r="T6" s="308"/>
      <c r="U6" s="308"/>
      <c r="V6" s="308">
        <v>0</v>
      </c>
      <c r="W6" s="308"/>
      <c r="X6" s="308" t="s">
        <v>126</v>
      </c>
      <c r="Y6" s="308"/>
      <c r="Z6" s="308"/>
      <c r="AA6" s="308">
        <v>1</v>
      </c>
      <c r="AB6" s="308" t="s">
        <v>130</v>
      </c>
      <c r="AC6" s="308" t="s">
        <v>154</v>
      </c>
      <c r="AD6" s="333" t="s">
        <v>1724</v>
      </c>
      <c r="AE6" s="308"/>
      <c r="AF6" s="308">
        <v>1</v>
      </c>
      <c r="AG6" s="308" t="s">
        <v>130</v>
      </c>
      <c r="AH6" s="308" t="s">
        <v>154</v>
      </c>
      <c r="AI6" s="333" t="s">
        <v>1725</v>
      </c>
      <c r="AJ6" s="308"/>
      <c r="AK6" s="308">
        <v>0</v>
      </c>
      <c r="AL6" s="308" t="s">
        <v>132</v>
      </c>
      <c r="AM6" s="308" t="s">
        <v>154</v>
      </c>
      <c r="AN6" s="333" t="s">
        <v>1726</v>
      </c>
      <c r="AO6" s="308" t="s">
        <v>1366</v>
      </c>
      <c r="AP6" s="308">
        <v>1</v>
      </c>
      <c r="AQ6" s="308" t="s">
        <v>130</v>
      </c>
      <c r="AR6" s="308" t="s">
        <v>154</v>
      </c>
      <c r="AS6" s="333" t="s">
        <v>1727</v>
      </c>
      <c r="AT6" s="308"/>
      <c r="AU6" s="308">
        <v>0</v>
      </c>
      <c r="AV6" s="308" t="s">
        <v>132</v>
      </c>
      <c r="AW6" s="308" t="s">
        <v>154</v>
      </c>
      <c r="AX6" s="333" t="s">
        <v>1728</v>
      </c>
      <c r="AY6" s="308"/>
      <c r="AZ6" s="308">
        <v>0</v>
      </c>
      <c r="BA6" s="308" t="s">
        <v>132</v>
      </c>
      <c r="BB6" s="308" t="s">
        <v>154</v>
      </c>
      <c r="BC6" s="333" t="s">
        <v>1729</v>
      </c>
      <c r="BD6" s="308"/>
      <c r="BE6" s="308">
        <v>1</v>
      </c>
      <c r="BF6" s="308" t="s">
        <v>130</v>
      </c>
      <c r="BG6" s="308" t="s">
        <v>154</v>
      </c>
      <c r="BH6" s="333" t="s">
        <v>1730</v>
      </c>
      <c r="BI6" s="308"/>
      <c r="BJ6" s="308"/>
      <c r="BK6" s="308" t="s">
        <v>126</v>
      </c>
      <c r="BL6" s="308" t="s">
        <v>126</v>
      </c>
      <c r="BM6" s="308"/>
      <c r="BN6" s="308" t="s">
        <v>1675</v>
      </c>
      <c r="BO6" s="308">
        <v>0</v>
      </c>
      <c r="BP6" s="308" t="s">
        <v>139</v>
      </c>
      <c r="BQ6" s="308" t="s">
        <v>126</v>
      </c>
      <c r="BR6" s="308"/>
      <c r="BS6" s="308"/>
      <c r="BT6" s="308">
        <v>0</v>
      </c>
      <c r="BU6" s="308" t="s">
        <v>139</v>
      </c>
      <c r="BV6" s="308" t="s">
        <v>126</v>
      </c>
      <c r="BW6" s="308"/>
      <c r="BX6" s="308"/>
      <c r="BY6" s="308">
        <v>0</v>
      </c>
      <c r="BZ6" s="308" t="s">
        <v>139</v>
      </c>
      <c r="CA6" s="308" t="s">
        <v>126</v>
      </c>
      <c r="CB6" s="308"/>
      <c r="CC6" s="308"/>
      <c r="CD6" s="308">
        <v>0</v>
      </c>
      <c r="CE6" s="308" t="s">
        <v>139</v>
      </c>
      <c r="CF6" s="308" t="s">
        <v>126</v>
      </c>
      <c r="CG6" s="308"/>
      <c r="CH6" s="308"/>
      <c r="CI6" s="308">
        <v>0</v>
      </c>
      <c r="CJ6" s="308" t="s">
        <v>139</v>
      </c>
      <c r="CK6" s="308" t="s">
        <v>126</v>
      </c>
      <c r="CL6" s="308"/>
      <c r="CM6" s="308"/>
      <c r="CN6" s="308">
        <v>0</v>
      </c>
      <c r="CO6" s="308" t="s">
        <v>139</v>
      </c>
      <c r="CP6" s="308" t="s">
        <v>126</v>
      </c>
      <c r="CQ6" s="308"/>
      <c r="CR6" s="308"/>
      <c r="CS6" s="308">
        <v>0</v>
      </c>
      <c r="CT6" s="308" t="s">
        <v>139</v>
      </c>
      <c r="CU6" s="308" t="s">
        <v>126</v>
      </c>
      <c r="CV6" s="308"/>
      <c r="CW6" s="308"/>
      <c r="CX6" s="308">
        <v>0</v>
      </c>
      <c r="CY6" s="308" t="s">
        <v>139</v>
      </c>
      <c r="CZ6" s="308" t="s">
        <v>126</v>
      </c>
      <c r="DA6" s="308"/>
      <c r="DB6" s="308"/>
      <c r="DC6" s="308">
        <v>0</v>
      </c>
      <c r="DD6" s="308" t="s">
        <v>139</v>
      </c>
      <c r="DE6" s="308" t="s">
        <v>126</v>
      </c>
      <c r="DF6" s="308"/>
      <c r="DG6" s="308"/>
      <c r="DH6" s="308">
        <v>0</v>
      </c>
      <c r="DI6" s="308" t="s">
        <v>139</v>
      </c>
      <c r="DJ6" s="308" t="s">
        <v>126</v>
      </c>
      <c r="DK6" s="308"/>
      <c r="DL6" s="308"/>
      <c r="DM6" s="308">
        <v>0</v>
      </c>
      <c r="DN6" s="308" t="s">
        <v>139</v>
      </c>
      <c r="DO6" s="308" t="s">
        <v>126</v>
      </c>
      <c r="DP6" s="308"/>
      <c r="DQ6" s="308"/>
      <c r="DR6" s="308">
        <v>0</v>
      </c>
      <c r="DS6" s="308" t="s">
        <v>139</v>
      </c>
      <c r="DT6" s="308" t="s">
        <v>126</v>
      </c>
      <c r="DU6" s="308"/>
      <c r="DV6" s="308"/>
      <c r="DW6" s="308"/>
      <c r="DX6" s="308"/>
      <c r="DY6" s="308"/>
      <c r="DZ6" s="308"/>
      <c r="EA6" s="308" t="s">
        <v>1675</v>
      </c>
      <c r="EB6" s="308" t="s">
        <v>1676</v>
      </c>
      <c r="EC6" s="308"/>
      <c r="ED6" s="308"/>
      <c r="EE6" s="308" t="s">
        <v>1677</v>
      </c>
      <c r="EF6" s="308"/>
      <c r="EG6" s="308">
        <v>1</v>
      </c>
      <c r="EH6" s="308">
        <v>1</v>
      </c>
      <c r="EI6" s="308" t="s">
        <v>139</v>
      </c>
      <c r="EJ6" s="308" t="s">
        <v>126</v>
      </c>
      <c r="EK6" s="308"/>
      <c r="EL6" s="308"/>
      <c r="EM6" s="308">
        <v>1</v>
      </c>
      <c r="EN6" s="308">
        <v>1</v>
      </c>
      <c r="EO6" s="308" t="s">
        <v>139</v>
      </c>
      <c r="EP6" s="308" t="s">
        <v>126</v>
      </c>
      <c r="EQ6" s="308"/>
      <c r="ER6" s="308"/>
      <c r="ES6" s="308">
        <v>1</v>
      </c>
      <c r="ET6" s="308">
        <v>1</v>
      </c>
      <c r="EU6" s="308" t="s">
        <v>139</v>
      </c>
      <c r="EV6" s="308" t="s">
        <v>126</v>
      </c>
      <c r="EW6" s="308"/>
      <c r="EX6" s="308"/>
      <c r="EY6" s="308">
        <v>0</v>
      </c>
      <c r="EZ6" s="308" t="s">
        <v>123</v>
      </c>
      <c r="FA6" s="308" t="s">
        <v>126</v>
      </c>
      <c r="FB6" s="308"/>
      <c r="FC6" s="308"/>
      <c r="FD6" s="308" t="s">
        <v>1676</v>
      </c>
      <c r="FE6" s="12"/>
      <c r="FF6" s="354"/>
      <c r="FG6" s="360"/>
      <c r="FH6" s="12"/>
      <c r="FI6" s="308" t="s">
        <v>1676</v>
      </c>
      <c r="FJ6" s="12"/>
      <c r="FK6" s="354"/>
      <c r="FL6" s="354" t="s">
        <v>1677</v>
      </c>
      <c r="FM6" s="12"/>
      <c r="FN6" s="308">
        <v>1</v>
      </c>
      <c r="FO6" s="308" t="s">
        <v>160</v>
      </c>
      <c r="FP6" s="308" t="s">
        <v>161</v>
      </c>
      <c r="FQ6" s="333" t="s">
        <v>1731</v>
      </c>
      <c r="FR6" s="308" t="s">
        <v>163</v>
      </c>
      <c r="FS6" s="308">
        <v>0</v>
      </c>
      <c r="FT6" s="308" t="s">
        <v>132</v>
      </c>
      <c r="FU6" s="308" t="s">
        <v>164</v>
      </c>
      <c r="FV6" s="333" t="s">
        <v>1732</v>
      </c>
      <c r="FW6" s="308" t="s">
        <v>166</v>
      </c>
      <c r="FX6" s="308">
        <v>0</v>
      </c>
      <c r="FY6" s="308" t="s">
        <v>132</v>
      </c>
      <c r="FZ6" s="308" t="s">
        <v>167</v>
      </c>
      <c r="GA6" s="333" t="s">
        <v>1733</v>
      </c>
      <c r="GB6" s="308" t="s">
        <v>169</v>
      </c>
      <c r="GC6" s="326">
        <v>0</v>
      </c>
      <c r="GD6" s="326" t="s">
        <v>130</v>
      </c>
      <c r="GE6" s="326" t="s">
        <v>126</v>
      </c>
      <c r="GF6" s="326"/>
      <c r="GG6" s="326"/>
      <c r="GH6" s="350">
        <v>0</v>
      </c>
      <c r="GI6" s="350" t="s">
        <v>132</v>
      </c>
      <c r="GJ6" s="350" t="s">
        <v>157</v>
      </c>
      <c r="GK6" s="356" t="s">
        <v>1734</v>
      </c>
      <c r="GL6" s="350" t="s">
        <v>1735</v>
      </c>
      <c r="GM6" s="308">
        <v>0</v>
      </c>
      <c r="GN6" s="308" t="s">
        <v>123</v>
      </c>
      <c r="GO6" s="308" t="s">
        <v>126</v>
      </c>
      <c r="GP6" s="308"/>
      <c r="GQ6" s="308"/>
      <c r="GR6" s="308">
        <v>0</v>
      </c>
      <c r="GS6" s="308" t="s">
        <v>123</v>
      </c>
      <c r="GT6" s="308" t="s">
        <v>126</v>
      </c>
      <c r="GU6" s="308"/>
      <c r="GV6" s="308"/>
      <c r="GW6" s="308">
        <v>0</v>
      </c>
      <c r="GX6" s="308" t="s">
        <v>123</v>
      </c>
      <c r="GY6" s="308" t="s">
        <v>126</v>
      </c>
      <c r="GZ6" s="308"/>
      <c r="HA6" s="308"/>
      <c r="HB6" s="308">
        <v>1</v>
      </c>
      <c r="HC6" s="308" t="s">
        <v>139</v>
      </c>
      <c r="HD6" s="308" t="s">
        <v>170</v>
      </c>
      <c r="HE6" s="333" t="s">
        <v>1736</v>
      </c>
      <c r="HF6" s="308"/>
      <c r="HG6" s="308">
        <v>0</v>
      </c>
      <c r="HH6" s="308" t="s">
        <v>123</v>
      </c>
      <c r="HI6" s="308" t="s">
        <v>172</v>
      </c>
      <c r="HJ6" s="333" t="s">
        <v>1737</v>
      </c>
      <c r="HK6" s="308" t="s">
        <v>174</v>
      </c>
      <c r="HL6" s="308">
        <v>0</v>
      </c>
      <c r="HM6" s="308" t="s">
        <v>123</v>
      </c>
      <c r="HN6" s="308" t="s">
        <v>172</v>
      </c>
      <c r="HO6" s="333" t="s">
        <v>1738</v>
      </c>
      <c r="HP6" s="308" t="s">
        <v>174</v>
      </c>
      <c r="HQ6" s="326">
        <v>0</v>
      </c>
      <c r="HR6" s="326" t="s">
        <v>123</v>
      </c>
      <c r="HS6" s="326" t="s">
        <v>126</v>
      </c>
      <c r="HT6" s="326"/>
      <c r="HU6" s="326"/>
      <c r="HV6" s="326"/>
      <c r="HW6" s="326"/>
      <c r="HX6" s="326" t="s">
        <v>126</v>
      </c>
      <c r="HY6" s="326"/>
      <c r="HZ6" s="326" t="s">
        <v>1675</v>
      </c>
      <c r="IA6" s="326"/>
      <c r="IB6" s="326"/>
      <c r="IC6" s="326"/>
      <c r="ID6" s="326" t="s">
        <v>1675</v>
      </c>
      <c r="IE6" s="326"/>
      <c r="IF6" s="308" t="s">
        <v>1676</v>
      </c>
      <c r="IG6" s="12"/>
      <c r="IH6" s="12"/>
      <c r="II6" s="323"/>
      <c r="IJ6" s="12"/>
    </row>
    <row r="7" spans="1:244" ht="48.75" customHeight="1">
      <c r="A7" s="305">
        <v>2023</v>
      </c>
      <c r="B7" s="117" t="s">
        <v>1628</v>
      </c>
      <c r="C7" s="336" t="s">
        <v>1394</v>
      </c>
      <c r="D7" s="359" t="s">
        <v>1394</v>
      </c>
      <c r="E7" s="361">
        <f t="shared" si="1"/>
        <v>0.32653061224489793</v>
      </c>
      <c r="F7" s="359">
        <f t="shared" si="2"/>
        <v>0.32467532467532467</v>
      </c>
      <c r="G7" s="336">
        <v>0</v>
      </c>
      <c r="H7" s="336" t="s">
        <v>130</v>
      </c>
      <c r="I7" s="336" t="s">
        <v>126</v>
      </c>
      <c r="J7" s="336"/>
      <c r="K7" s="336" t="s">
        <v>122</v>
      </c>
      <c r="L7" s="336">
        <v>1</v>
      </c>
      <c r="M7" s="336" t="s">
        <v>132</v>
      </c>
      <c r="N7" s="337" t="s">
        <v>152</v>
      </c>
      <c r="O7" s="338" t="s">
        <v>153</v>
      </c>
      <c r="P7" s="336" t="s">
        <v>122</v>
      </c>
      <c r="Q7" s="336">
        <v>0</v>
      </c>
      <c r="R7" s="336" t="s">
        <v>123</v>
      </c>
      <c r="S7" s="336" t="s">
        <v>126</v>
      </c>
      <c r="T7" s="336"/>
      <c r="U7" s="336" t="s">
        <v>122</v>
      </c>
      <c r="V7" s="336">
        <v>0</v>
      </c>
      <c r="W7" s="336"/>
      <c r="X7" s="339" t="s">
        <v>126</v>
      </c>
      <c r="Y7" s="341"/>
      <c r="Z7" s="341" t="s">
        <v>122</v>
      </c>
      <c r="AA7" s="336">
        <v>1</v>
      </c>
      <c r="AB7" s="336" t="s">
        <v>130</v>
      </c>
      <c r="AC7" s="337" t="s">
        <v>154</v>
      </c>
      <c r="AD7" s="338" t="s">
        <v>155</v>
      </c>
      <c r="AE7" s="336" t="s">
        <v>122</v>
      </c>
      <c r="AF7" s="336">
        <v>1</v>
      </c>
      <c r="AG7" s="336" t="s">
        <v>130</v>
      </c>
      <c r="AH7" s="337" t="s">
        <v>154</v>
      </c>
      <c r="AI7" s="338" t="s">
        <v>155</v>
      </c>
      <c r="AJ7" s="340"/>
      <c r="AK7" s="336">
        <v>0</v>
      </c>
      <c r="AL7" s="336" t="s">
        <v>132</v>
      </c>
      <c r="AM7" s="337" t="s">
        <v>154</v>
      </c>
      <c r="AN7" s="338" t="s">
        <v>155</v>
      </c>
      <c r="AO7" s="336" t="s">
        <v>1739</v>
      </c>
      <c r="AP7" s="336">
        <v>1</v>
      </c>
      <c r="AQ7" s="336" t="s">
        <v>130</v>
      </c>
      <c r="AR7" s="337" t="s">
        <v>154</v>
      </c>
      <c r="AS7" s="338" t="s">
        <v>155</v>
      </c>
      <c r="AT7" s="340"/>
      <c r="AU7" s="336">
        <v>0</v>
      </c>
      <c r="AV7" s="336" t="s">
        <v>132</v>
      </c>
      <c r="AW7" s="337" t="s">
        <v>154</v>
      </c>
      <c r="AX7" s="338" t="s">
        <v>155</v>
      </c>
      <c r="AY7" s="340"/>
      <c r="AZ7" s="336">
        <v>0</v>
      </c>
      <c r="BA7" s="336" t="s">
        <v>132</v>
      </c>
      <c r="BB7" s="337" t="s">
        <v>154</v>
      </c>
      <c r="BC7" s="338" t="s">
        <v>155</v>
      </c>
      <c r="BD7" s="336"/>
      <c r="BE7" s="336">
        <v>1</v>
      </c>
      <c r="BF7" s="336" t="s">
        <v>130</v>
      </c>
      <c r="BG7" s="337" t="s">
        <v>154</v>
      </c>
      <c r="BH7" s="338" t="s">
        <v>155</v>
      </c>
      <c r="BI7" s="340"/>
      <c r="BJ7" s="336"/>
      <c r="BK7" s="336"/>
      <c r="BL7" s="336"/>
      <c r="BM7" s="336"/>
      <c r="BN7" s="336"/>
      <c r="BO7" s="336">
        <v>0</v>
      </c>
      <c r="BP7" s="336" t="s">
        <v>139</v>
      </c>
      <c r="BQ7" s="336" t="s">
        <v>126</v>
      </c>
      <c r="BR7" s="336"/>
      <c r="BS7" s="336" t="s">
        <v>122</v>
      </c>
      <c r="BT7" s="336">
        <v>0</v>
      </c>
      <c r="BU7" s="336" t="s">
        <v>139</v>
      </c>
      <c r="BV7" s="336" t="s">
        <v>126</v>
      </c>
      <c r="BW7" s="336"/>
      <c r="BX7" s="336" t="s">
        <v>122</v>
      </c>
      <c r="BY7" s="336">
        <v>0</v>
      </c>
      <c r="BZ7" s="336" t="s">
        <v>139</v>
      </c>
      <c r="CA7" s="336" t="s">
        <v>126</v>
      </c>
      <c r="CB7" s="336"/>
      <c r="CC7" s="336" t="s">
        <v>122</v>
      </c>
      <c r="CD7" s="336">
        <v>0</v>
      </c>
      <c r="CE7" s="336" t="s">
        <v>139</v>
      </c>
      <c r="CF7" s="336" t="s">
        <v>126</v>
      </c>
      <c r="CG7" s="336"/>
      <c r="CH7" s="336" t="s">
        <v>122</v>
      </c>
      <c r="CI7" s="336">
        <v>0</v>
      </c>
      <c r="CJ7" s="336" t="s">
        <v>139</v>
      </c>
      <c r="CK7" s="336" t="s">
        <v>126</v>
      </c>
      <c r="CL7" s="337"/>
      <c r="CM7" s="337" t="s">
        <v>122</v>
      </c>
      <c r="CN7" s="336">
        <v>0</v>
      </c>
      <c r="CO7" s="336" t="s">
        <v>139</v>
      </c>
      <c r="CP7" s="337" t="s">
        <v>126</v>
      </c>
      <c r="CQ7" s="337"/>
      <c r="CR7" s="337" t="s">
        <v>122</v>
      </c>
      <c r="CS7" s="336">
        <v>0</v>
      </c>
      <c r="CT7" s="336" t="s">
        <v>139</v>
      </c>
      <c r="CU7" s="337" t="s">
        <v>126</v>
      </c>
      <c r="CV7" s="337"/>
      <c r="CW7" s="337" t="s">
        <v>122</v>
      </c>
      <c r="CX7" s="336">
        <v>0</v>
      </c>
      <c r="CY7" s="336" t="s">
        <v>139</v>
      </c>
      <c r="CZ7" s="336" t="s">
        <v>126</v>
      </c>
      <c r="DA7" s="336"/>
      <c r="DB7" s="336"/>
      <c r="DC7" s="336">
        <v>0</v>
      </c>
      <c r="DD7" s="336" t="s">
        <v>139</v>
      </c>
      <c r="DE7" s="336" t="s">
        <v>126</v>
      </c>
      <c r="DF7" s="336"/>
      <c r="DG7" s="336" t="s">
        <v>122</v>
      </c>
      <c r="DH7" s="336">
        <v>0</v>
      </c>
      <c r="DI7" s="336" t="s">
        <v>139</v>
      </c>
      <c r="DJ7" s="336" t="s">
        <v>126</v>
      </c>
      <c r="DK7" s="336"/>
      <c r="DL7" s="336"/>
      <c r="DM7" s="336">
        <v>0</v>
      </c>
      <c r="DN7" s="336" t="s">
        <v>139</v>
      </c>
      <c r="DO7" s="337" t="s">
        <v>126</v>
      </c>
      <c r="DP7" s="337"/>
      <c r="DQ7" s="337" t="s">
        <v>122</v>
      </c>
      <c r="DR7" s="336">
        <v>0</v>
      </c>
      <c r="DS7" s="336" t="s">
        <v>139</v>
      </c>
      <c r="DT7" s="337" t="s">
        <v>126</v>
      </c>
      <c r="DU7" s="337"/>
      <c r="DV7" s="337" t="s">
        <v>122</v>
      </c>
      <c r="DW7" s="336"/>
      <c r="DX7" s="336"/>
      <c r="DY7" s="336"/>
      <c r="DZ7" s="336"/>
      <c r="EA7" s="336"/>
      <c r="EB7" s="336"/>
      <c r="EC7" s="336"/>
      <c r="ED7" s="336"/>
      <c r="EE7" s="336"/>
      <c r="EF7" s="336"/>
      <c r="EG7" s="336">
        <v>1</v>
      </c>
      <c r="EH7" s="336" t="s">
        <v>1685</v>
      </c>
      <c r="EI7" s="336" t="s">
        <v>139</v>
      </c>
      <c r="EJ7" s="336" t="s">
        <v>126</v>
      </c>
      <c r="EK7" s="336"/>
      <c r="EL7" s="336" t="s">
        <v>122</v>
      </c>
      <c r="EM7" s="336"/>
      <c r="EN7" s="336"/>
      <c r="EO7" s="336" t="s">
        <v>1686</v>
      </c>
      <c r="EP7" s="336"/>
      <c r="EQ7" s="336"/>
      <c r="ER7" s="336"/>
      <c r="ES7" s="336"/>
      <c r="ET7" s="336"/>
      <c r="EU7" s="336" t="s">
        <v>1686</v>
      </c>
      <c r="EV7" s="336"/>
      <c r="EW7" s="336"/>
      <c r="EX7" s="336"/>
      <c r="EY7" s="336">
        <v>0</v>
      </c>
      <c r="EZ7" s="336" t="s">
        <v>123</v>
      </c>
      <c r="FA7" s="336" t="s">
        <v>126</v>
      </c>
      <c r="FB7" s="336"/>
      <c r="FC7" s="336" t="s">
        <v>122</v>
      </c>
      <c r="FD7" s="6"/>
      <c r="FE7" s="6"/>
      <c r="FF7" s="6"/>
      <c r="FG7" s="6"/>
      <c r="FH7" s="6"/>
      <c r="FI7" s="6"/>
      <c r="FJ7" s="6"/>
      <c r="FK7" s="6"/>
      <c r="FL7" s="6"/>
      <c r="FM7" s="6"/>
      <c r="FN7" s="336">
        <v>1</v>
      </c>
      <c r="FO7" s="336" t="s">
        <v>160</v>
      </c>
      <c r="FP7" s="336" t="s">
        <v>161</v>
      </c>
      <c r="FQ7" s="338" t="s">
        <v>162</v>
      </c>
      <c r="FR7" s="337" t="s">
        <v>163</v>
      </c>
      <c r="FS7" s="336">
        <v>0</v>
      </c>
      <c r="FT7" s="336" t="s">
        <v>132</v>
      </c>
      <c r="FU7" s="337" t="s">
        <v>164</v>
      </c>
      <c r="FV7" s="338" t="s">
        <v>165</v>
      </c>
      <c r="FW7" s="337" t="s">
        <v>166</v>
      </c>
      <c r="FX7" s="336">
        <v>0</v>
      </c>
      <c r="FY7" s="336" t="s">
        <v>132</v>
      </c>
      <c r="FZ7" s="337" t="s">
        <v>167</v>
      </c>
      <c r="GA7" s="338" t="s">
        <v>168</v>
      </c>
      <c r="GB7" s="337" t="s">
        <v>169</v>
      </c>
      <c r="GC7" s="146"/>
      <c r="GD7" s="146" t="s">
        <v>1686</v>
      </c>
      <c r="GE7" s="146"/>
      <c r="GF7" s="146"/>
      <c r="GG7" s="146"/>
      <c r="GH7" s="336">
        <v>0</v>
      </c>
      <c r="GI7" s="336" t="s">
        <v>123</v>
      </c>
      <c r="GJ7" s="336" t="s">
        <v>157</v>
      </c>
      <c r="GK7" s="338" t="s">
        <v>158</v>
      </c>
      <c r="GL7" s="336" t="s">
        <v>159</v>
      </c>
      <c r="GM7" s="336">
        <v>0</v>
      </c>
      <c r="GN7" s="336" t="s">
        <v>123</v>
      </c>
      <c r="GO7" s="336" t="s">
        <v>126</v>
      </c>
      <c r="GP7" s="336"/>
      <c r="GQ7" s="336" t="s">
        <v>122</v>
      </c>
      <c r="GR7" s="336">
        <v>0</v>
      </c>
      <c r="GS7" s="336" t="s">
        <v>123</v>
      </c>
      <c r="GT7" s="337" t="s">
        <v>126</v>
      </c>
      <c r="GU7" s="337"/>
      <c r="GV7" s="337" t="s">
        <v>122</v>
      </c>
      <c r="GW7" s="336">
        <v>0</v>
      </c>
      <c r="GX7" s="336" t="s">
        <v>123</v>
      </c>
      <c r="GY7" s="337" t="s">
        <v>126</v>
      </c>
      <c r="GZ7" s="337"/>
      <c r="HA7" s="337" t="s">
        <v>122</v>
      </c>
      <c r="HB7" s="337">
        <v>1</v>
      </c>
      <c r="HC7" s="337" t="s">
        <v>139</v>
      </c>
      <c r="HD7" s="337" t="s">
        <v>170</v>
      </c>
      <c r="HE7" s="338" t="s">
        <v>171</v>
      </c>
      <c r="HF7" s="337"/>
      <c r="HG7" s="337">
        <v>0</v>
      </c>
      <c r="HH7" s="337" t="s">
        <v>123</v>
      </c>
      <c r="HI7" s="337" t="s">
        <v>172</v>
      </c>
      <c r="HJ7" s="338" t="s">
        <v>173</v>
      </c>
      <c r="HK7" s="338" t="s">
        <v>174</v>
      </c>
      <c r="HL7" s="337">
        <v>0</v>
      </c>
      <c r="HM7" s="337" t="s">
        <v>123</v>
      </c>
      <c r="HN7" s="337" t="s">
        <v>172</v>
      </c>
      <c r="HO7" s="338" t="s">
        <v>173</v>
      </c>
      <c r="HP7" s="338" t="s">
        <v>174</v>
      </c>
      <c r="HQ7" s="146"/>
      <c r="HR7" s="146" t="s">
        <v>1686</v>
      </c>
      <c r="HS7" s="146"/>
      <c r="HT7" s="146"/>
      <c r="HU7" s="146"/>
      <c r="HV7" s="146"/>
      <c r="HW7" s="146"/>
      <c r="HX7" s="146"/>
      <c r="HY7" s="146"/>
      <c r="HZ7" s="146"/>
      <c r="IA7" s="323"/>
      <c r="IB7" s="323"/>
      <c r="IC7" s="323"/>
      <c r="ID7" s="323"/>
      <c r="IE7" s="146"/>
      <c r="IF7" s="6"/>
      <c r="IG7" s="6"/>
      <c r="IH7" s="6"/>
      <c r="II7" s="6"/>
      <c r="IJ7" s="6"/>
    </row>
    <row r="8" spans="1:244" ht="38.25" customHeight="1">
      <c r="A8" s="305">
        <v>2022</v>
      </c>
      <c r="B8" s="117" t="s">
        <v>1628</v>
      </c>
      <c r="C8" s="336" t="s">
        <v>1394</v>
      </c>
      <c r="D8" s="359" t="s">
        <v>1394</v>
      </c>
      <c r="E8" s="359" t="s">
        <v>1394</v>
      </c>
      <c r="F8" s="361">
        <f t="shared" si="2"/>
        <v>0.32467532467532467</v>
      </c>
      <c r="G8" s="362">
        <v>0</v>
      </c>
      <c r="H8" s="336" t="s">
        <v>130</v>
      </c>
      <c r="I8" s="336" t="s">
        <v>126</v>
      </c>
      <c r="J8" s="336"/>
      <c r="K8" s="363"/>
      <c r="L8" s="336">
        <v>1</v>
      </c>
      <c r="M8" s="336" t="s">
        <v>132</v>
      </c>
      <c r="N8" s="336" t="s">
        <v>152</v>
      </c>
      <c r="O8" s="338" t="s">
        <v>153</v>
      </c>
      <c r="P8" s="336" t="s">
        <v>122</v>
      </c>
      <c r="Q8" s="336">
        <v>0</v>
      </c>
      <c r="R8" s="336" t="s">
        <v>123</v>
      </c>
      <c r="S8" s="336" t="s">
        <v>126</v>
      </c>
      <c r="T8" s="336"/>
      <c r="U8" s="336" t="s">
        <v>122</v>
      </c>
      <c r="V8" s="336">
        <v>0</v>
      </c>
      <c r="W8" s="336"/>
      <c r="X8" s="336" t="s">
        <v>126</v>
      </c>
      <c r="Y8" s="341"/>
      <c r="Z8" s="341" t="s">
        <v>122</v>
      </c>
      <c r="AA8" s="336">
        <v>1</v>
      </c>
      <c r="AB8" s="336" t="s">
        <v>130</v>
      </c>
      <c r="AC8" s="337" t="s">
        <v>154</v>
      </c>
      <c r="AD8" s="338" t="s">
        <v>155</v>
      </c>
      <c r="AE8" s="336" t="s">
        <v>122</v>
      </c>
      <c r="AF8" s="336">
        <v>1</v>
      </c>
      <c r="AG8" s="336" t="s">
        <v>130</v>
      </c>
      <c r="AH8" s="336" t="s">
        <v>154</v>
      </c>
      <c r="AI8" s="338" t="s">
        <v>155</v>
      </c>
      <c r="AJ8" s="340"/>
      <c r="AK8" s="336">
        <v>0</v>
      </c>
      <c r="AL8" s="336" t="s">
        <v>132</v>
      </c>
      <c r="AM8" s="336" t="s">
        <v>154</v>
      </c>
      <c r="AN8" s="338" t="s">
        <v>155</v>
      </c>
      <c r="AO8" s="336" t="s">
        <v>1366</v>
      </c>
      <c r="AP8" s="336">
        <v>1</v>
      </c>
      <c r="AQ8" s="336" t="s">
        <v>130</v>
      </c>
      <c r="AR8" s="336" t="s">
        <v>154</v>
      </c>
      <c r="AS8" s="338" t="s">
        <v>155</v>
      </c>
      <c r="AT8" s="340"/>
      <c r="AU8" s="336">
        <v>0</v>
      </c>
      <c r="AV8" s="336" t="s">
        <v>132</v>
      </c>
      <c r="AW8" s="336" t="s">
        <v>154</v>
      </c>
      <c r="AX8" s="338" t="s">
        <v>155</v>
      </c>
      <c r="AY8" s="340"/>
      <c r="AZ8" s="336">
        <v>0</v>
      </c>
      <c r="BA8" s="336" t="s">
        <v>132</v>
      </c>
      <c r="BB8" s="336" t="s">
        <v>154</v>
      </c>
      <c r="BC8" s="338" t="s">
        <v>155</v>
      </c>
      <c r="BD8" s="340"/>
      <c r="BE8" s="336">
        <v>1</v>
      </c>
      <c r="BF8" s="336" t="s">
        <v>130</v>
      </c>
      <c r="BG8" s="336" t="s">
        <v>154</v>
      </c>
      <c r="BH8" s="338" t="s">
        <v>155</v>
      </c>
      <c r="BI8" s="340"/>
      <c r="BJ8" s="336"/>
      <c r="BK8" s="336"/>
      <c r="BL8" s="336"/>
      <c r="BM8" s="336"/>
      <c r="BN8" s="336"/>
      <c r="BO8" s="336">
        <v>0</v>
      </c>
      <c r="BP8" s="336" t="s">
        <v>139</v>
      </c>
      <c r="BQ8" s="336" t="s">
        <v>126</v>
      </c>
      <c r="BR8" s="336"/>
      <c r="BS8" s="336" t="s">
        <v>122</v>
      </c>
      <c r="BT8" s="336">
        <v>0</v>
      </c>
      <c r="BU8" s="336" t="s">
        <v>139</v>
      </c>
      <c r="BV8" s="336" t="s">
        <v>126</v>
      </c>
      <c r="BW8" s="336"/>
      <c r="BX8" s="336" t="s">
        <v>122</v>
      </c>
      <c r="BY8" s="336">
        <v>0</v>
      </c>
      <c r="BZ8" s="336" t="s">
        <v>139</v>
      </c>
      <c r="CA8" s="336" t="s">
        <v>126</v>
      </c>
      <c r="CB8" s="336"/>
      <c r="CC8" s="336" t="s">
        <v>122</v>
      </c>
      <c r="CD8" s="336">
        <v>0</v>
      </c>
      <c r="CE8" s="336" t="s">
        <v>139</v>
      </c>
      <c r="CF8" s="336" t="s">
        <v>126</v>
      </c>
      <c r="CG8" s="336"/>
      <c r="CH8" s="336" t="s">
        <v>122</v>
      </c>
      <c r="CI8" s="336">
        <v>0</v>
      </c>
      <c r="CJ8" s="336" t="s">
        <v>139</v>
      </c>
      <c r="CK8" s="336" t="s">
        <v>126</v>
      </c>
      <c r="CL8" s="337"/>
      <c r="CM8" s="337" t="s">
        <v>122</v>
      </c>
      <c r="CN8" s="336">
        <v>0</v>
      </c>
      <c r="CO8" s="336" t="s">
        <v>139</v>
      </c>
      <c r="CP8" s="336" t="s">
        <v>126</v>
      </c>
      <c r="CQ8" s="337"/>
      <c r="CR8" s="337" t="s">
        <v>122</v>
      </c>
      <c r="CS8" s="336">
        <v>0</v>
      </c>
      <c r="CT8" s="336" t="s">
        <v>139</v>
      </c>
      <c r="CU8" s="336" t="s">
        <v>126</v>
      </c>
      <c r="CV8" s="337"/>
      <c r="CW8" s="337" t="s">
        <v>122</v>
      </c>
      <c r="CX8" s="336">
        <v>0</v>
      </c>
      <c r="CY8" s="336" t="s">
        <v>139</v>
      </c>
      <c r="CZ8" s="336" t="s">
        <v>126</v>
      </c>
      <c r="DA8" s="336"/>
      <c r="DB8" s="336"/>
      <c r="DC8" s="336">
        <v>0</v>
      </c>
      <c r="DD8" s="336" t="s">
        <v>139</v>
      </c>
      <c r="DE8" s="336" t="s">
        <v>126</v>
      </c>
      <c r="DF8" s="336"/>
      <c r="DG8" s="336" t="s">
        <v>122</v>
      </c>
      <c r="DH8" s="336">
        <v>0</v>
      </c>
      <c r="DI8" s="336" t="s">
        <v>139</v>
      </c>
      <c r="DJ8" s="336" t="s">
        <v>126</v>
      </c>
      <c r="DK8" s="336"/>
      <c r="DL8" s="336"/>
      <c r="DM8" s="336">
        <v>0</v>
      </c>
      <c r="DN8" s="336" t="s">
        <v>139</v>
      </c>
      <c r="DO8" s="336" t="s">
        <v>126</v>
      </c>
      <c r="DP8" s="337"/>
      <c r="DQ8" s="336" t="s">
        <v>122</v>
      </c>
      <c r="DR8" s="336">
        <v>0</v>
      </c>
      <c r="DS8" s="336" t="s">
        <v>139</v>
      </c>
      <c r="DT8" s="336" t="s">
        <v>126</v>
      </c>
      <c r="DU8" s="337"/>
      <c r="DV8" s="337" t="s">
        <v>122</v>
      </c>
      <c r="DW8" s="336"/>
      <c r="DX8" s="336"/>
      <c r="DY8" s="336"/>
      <c r="DZ8" s="336"/>
      <c r="EA8" s="336"/>
      <c r="EB8" s="336"/>
      <c r="EC8" s="336"/>
      <c r="ED8" s="336"/>
      <c r="EE8" s="336"/>
      <c r="EF8" s="336"/>
      <c r="EG8" s="336">
        <v>1</v>
      </c>
      <c r="EH8" s="336" t="s">
        <v>1685</v>
      </c>
      <c r="EI8" s="336" t="s">
        <v>139</v>
      </c>
      <c r="EJ8" s="336" t="s">
        <v>126</v>
      </c>
      <c r="EK8" s="336"/>
      <c r="EL8" s="336" t="s">
        <v>122</v>
      </c>
      <c r="EM8" s="336"/>
      <c r="EN8" s="336"/>
      <c r="EO8" s="336" t="s">
        <v>1686</v>
      </c>
      <c r="EP8" s="336"/>
      <c r="EQ8" s="336"/>
      <c r="ER8" s="336"/>
      <c r="ES8" s="336"/>
      <c r="ET8" s="336"/>
      <c r="EU8" s="336" t="s">
        <v>1686</v>
      </c>
      <c r="EV8" s="336"/>
      <c r="EW8" s="336"/>
      <c r="EX8" s="336"/>
      <c r="EY8" s="336">
        <v>0</v>
      </c>
      <c r="EZ8" s="336" t="s">
        <v>123</v>
      </c>
      <c r="FA8" s="336" t="s">
        <v>126</v>
      </c>
      <c r="FB8" s="336"/>
      <c r="FC8" s="336" t="s">
        <v>122</v>
      </c>
      <c r="FD8" s="6"/>
      <c r="FE8" s="6"/>
      <c r="FF8" s="6"/>
      <c r="FG8" s="6"/>
      <c r="FH8" s="6"/>
      <c r="FI8" s="6"/>
      <c r="FJ8" s="6"/>
      <c r="FK8" s="6"/>
      <c r="FL8" s="6"/>
      <c r="FM8" s="6"/>
      <c r="FN8" s="336"/>
      <c r="FO8" s="336" t="s">
        <v>1686</v>
      </c>
      <c r="FP8" s="336"/>
      <c r="FQ8" s="336"/>
      <c r="FR8" s="336" t="s">
        <v>122</v>
      </c>
      <c r="FS8" s="336"/>
      <c r="FT8" s="336" t="s">
        <v>1686</v>
      </c>
      <c r="FU8" s="336"/>
      <c r="FV8" s="363"/>
      <c r="FW8" s="343" t="s">
        <v>122</v>
      </c>
      <c r="FX8" s="6"/>
      <c r="FY8" s="6" t="s">
        <v>1686</v>
      </c>
      <c r="FZ8" s="6"/>
      <c r="GA8" s="6"/>
      <c r="GB8" s="337"/>
      <c r="GC8" s="146"/>
      <c r="GD8" s="146" t="s">
        <v>1686</v>
      </c>
      <c r="GE8" s="146"/>
      <c r="GF8" s="146"/>
      <c r="GG8" s="146"/>
      <c r="GH8" s="336">
        <v>0</v>
      </c>
      <c r="GI8" s="336" t="s">
        <v>123</v>
      </c>
      <c r="GJ8" s="336" t="s">
        <v>126</v>
      </c>
      <c r="GK8" s="336"/>
      <c r="GL8" s="336" t="s">
        <v>122</v>
      </c>
      <c r="GM8" s="336">
        <v>0</v>
      </c>
      <c r="GN8" s="336" t="s">
        <v>123</v>
      </c>
      <c r="GO8" s="336" t="s">
        <v>126</v>
      </c>
      <c r="GP8" s="336"/>
      <c r="GQ8" s="336" t="s">
        <v>122</v>
      </c>
      <c r="GR8" s="336">
        <v>0</v>
      </c>
      <c r="GS8" s="336" t="s">
        <v>123</v>
      </c>
      <c r="GT8" s="336" t="s">
        <v>126</v>
      </c>
      <c r="GU8" s="337"/>
      <c r="GV8" s="337" t="s">
        <v>122</v>
      </c>
      <c r="GW8" s="336">
        <v>0</v>
      </c>
      <c r="GX8" s="336" t="s">
        <v>123</v>
      </c>
      <c r="GY8" s="336" t="s">
        <v>126</v>
      </c>
      <c r="GZ8" s="337"/>
      <c r="HA8" s="337" t="s">
        <v>122</v>
      </c>
      <c r="HB8" s="337">
        <v>1</v>
      </c>
      <c r="HC8" s="337" t="s">
        <v>139</v>
      </c>
      <c r="HD8" s="337" t="s">
        <v>170</v>
      </c>
      <c r="HE8" s="338" t="s">
        <v>171</v>
      </c>
      <c r="HF8" s="363"/>
      <c r="HG8" s="343" t="s">
        <v>122</v>
      </c>
      <c r="HH8" s="6" t="s">
        <v>1686</v>
      </c>
      <c r="HI8" s="6"/>
      <c r="HJ8" s="362"/>
      <c r="HK8" s="337"/>
      <c r="HL8" s="6"/>
      <c r="HM8" s="6" t="s">
        <v>1686</v>
      </c>
      <c r="HN8" s="6"/>
      <c r="HO8" s="362"/>
      <c r="HP8" s="337"/>
      <c r="HQ8" s="146"/>
      <c r="HR8" s="146" t="s">
        <v>1686</v>
      </c>
      <c r="HS8" s="146"/>
      <c r="HT8" s="146"/>
      <c r="HU8" s="146"/>
      <c r="HV8" s="146"/>
      <c r="HW8" s="146"/>
      <c r="HX8" s="146"/>
      <c r="HY8" s="146"/>
      <c r="HZ8" s="146"/>
      <c r="IA8" s="323"/>
      <c r="IB8" s="323"/>
      <c r="IC8" s="323"/>
      <c r="ID8" s="323"/>
      <c r="IE8" s="146"/>
      <c r="IF8" s="6"/>
      <c r="IG8" s="6"/>
      <c r="IH8" s="6"/>
      <c r="II8" s="6"/>
      <c r="IJ8" s="6"/>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location="15.20:~:text=Procedures%20for%20Elections.-,Sec.%2015.20.010.,-Persons%20who%20may" xr:uid="{00000000-0004-0000-1300-000000000000}"/>
    <hyperlink ref="AD5" r:id="rId2" location="18.16.010" xr:uid="{00000000-0004-0000-1300-000001000000}"/>
    <hyperlink ref="AI5" r:id="rId3" location="18.16.010" xr:uid="{00000000-0004-0000-1300-000002000000}"/>
    <hyperlink ref="AN5" r:id="rId4" location="18.16.010" xr:uid="{00000000-0004-0000-1300-000003000000}"/>
    <hyperlink ref="AS5" r:id="rId5" location="18.16.010" xr:uid="{00000000-0004-0000-1300-000004000000}"/>
    <hyperlink ref="AX5" r:id="rId6" location="18.16.010" xr:uid="{00000000-0004-0000-1300-000005000000}"/>
    <hyperlink ref="BC5" r:id="rId7" location="18.16.010" xr:uid="{00000000-0004-0000-1300-000006000000}"/>
    <hyperlink ref="BH5" r:id="rId8" location="18.16.010" xr:uid="{00000000-0004-0000-1300-000007000000}"/>
    <hyperlink ref="DZ5" r:id="rId9" xr:uid="{00000000-0004-0000-1300-000008000000}"/>
    <hyperlink ref="EE5" r:id="rId10" xr:uid="{00000000-0004-0000-1300-000009000000}"/>
    <hyperlink ref="EK5" r:id="rId11" xr:uid="{00000000-0004-0000-1300-00000A000000}"/>
    <hyperlink ref="FG5" r:id="rId12" xr:uid="{00000000-0004-0000-1300-00000B000000}"/>
    <hyperlink ref="FQ5" r:id="rId13" location="47.17.020" xr:uid="{00000000-0004-0000-1300-00000C000000}"/>
    <hyperlink ref="FV5" r:id="rId14" location="04.16.051" xr:uid="{00000000-0004-0000-1300-00000D000000}"/>
    <hyperlink ref="GA5" r:id="rId15" location="04.16.050" xr:uid="{00000000-0004-0000-1300-00000E000000}"/>
    <hyperlink ref="GK5" r:id="rId16" location="25.05.261" xr:uid="{00000000-0004-0000-1300-00000F000000}"/>
    <hyperlink ref="HE5" r:id="rId17" location="4.06.055" xr:uid="{00000000-0004-0000-1300-000010000000}"/>
    <hyperlink ref="HJ5" r:id="rId18" location="14.30.010" xr:uid="{00000000-0004-0000-1300-000011000000}"/>
    <hyperlink ref="HO5" r:id="rId19" location="14.30.010" xr:uid="{00000000-0004-0000-1300-000012000000}"/>
    <hyperlink ref="ID5" r:id="rId20" location="14.30.360" xr:uid="{00000000-0004-0000-1300-000013000000}"/>
    <hyperlink ref="II5" r:id="rId21" xr:uid="{00000000-0004-0000-1300-000014000000}"/>
    <hyperlink ref="O6" r:id="rId22" location="15.20:~:text=Procedures%20for%20Elections.-,Sec.%2015.20.010.,-Persons%20who%20may" xr:uid="{00000000-0004-0000-1300-000015000000}"/>
    <hyperlink ref="AD6" r:id="rId23" location="18.16.010" xr:uid="{00000000-0004-0000-1300-000016000000}"/>
    <hyperlink ref="AI6" r:id="rId24" location="18.16.010" xr:uid="{00000000-0004-0000-1300-000017000000}"/>
    <hyperlink ref="AN6" r:id="rId25" location="18.16.010" xr:uid="{00000000-0004-0000-1300-000018000000}"/>
    <hyperlink ref="AS6" r:id="rId26" location="18.16.010" xr:uid="{00000000-0004-0000-1300-000019000000}"/>
    <hyperlink ref="AX6" r:id="rId27" location="18.16.010" xr:uid="{00000000-0004-0000-1300-00001A000000}"/>
    <hyperlink ref="BC6" r:id="rId28" location="18.16.010" xr:uid="{00000000-0004-0000-1300-00001B000000}"/>
    <hyperlink ref="BH6" r:id="rId29" location="18.16.010" xr:uid="{00000000-0004-0000-1300-00001C000000}"/>
    <hyperlink ref="FQ6" r:id="rId30" location="47.17.020" xr:uid="{00000000-0004-0000-1300-00001D000000}"/>
    <hyperlink ref="FV6" r:id="rId31" location="04.16.051" xr:uid="{00000000-0004-0000-1300-00001E000000}"/>
    <hyperlink ref="GA6" r:id="rId32" location="04.16.050" xr:uid="{00000000-0004-0000-1300-00001F000000}"/>
    <hyperlink ref="GK6" r:id="rId33" location="25.05.261" xr:uid="{00000000-0004-0000-1300-000020000000}"/>
    <hyperlink ref="HE6" r:id="rId34" location="4.06.055" xr:uid="{00000000-0004-0000-1300-000021000000}"/>
    <hyperlink ref="HJ6" r:id="rId35" location="14.30.010" xr:uid="{00000000-0004-0000-1300-000022000000}"/>
    <hyperlink ref="HO6" r:id="rId36" location="14.30.010" xr:uid="{00000000-0004-0000-1300-000023000000}"/>
    <hyperlink ref="O7" r:id="rId37" location="15.20:~:text=Procedures%20for%20Elections.-,Sec.%2015.20.010.,-Persons%20who%20may" xr:uid="{00000000-0004-0000-1300-000024000000}"/>
    <hyperlink ref="AD7" r:id="rId38" location="18.16.010" xr:uid="{00000000-0004-0000-1300-000025000000}"/>
    <hyperlink ref="AI7" r:id="rId39" location="18.16.010" xr:uid="{00000000-0004-0000-1300-000026000000}"/>
    <hyperlink ref="AN7" r:id="rId40" location="18.16.010" xr:uid="{00000000-0004-0000-1300-000027000000}"/>
    <hyperlink ref="AS7" r:id="rId41" location="18.16.010" xr:uid="{00000000-0004-0000-1300-000028000000}"/>
    <hyperlink ref="AX7" r:id="rId42" location="18.16.010" xr:uid="{00000000-0004-0000-1300-000029000000}"/>
    <hyperlink ref="BC7" r:id="rId43" location="18.16.010" xr:uid="{00000000-0004-0000-1300-00002A000000}"/>
    <hyperlink ref="BH7" r:id="rId44" location="18.16.010" xr:uid="{00000000-0004-0000-1300-00002B000000}"/>
    <hyperlink ref="FQ7" r:id="rId45" location="47.17.020" xr:uid="{00000000-0004-0000-1300-00002C000000}"/>
    <hyperlink ref="FV7" r:id="rId46" location="04.16.051" xr:uid="{00000000-0004-0000-1300-00002D000000}"/>
    <hyperlink ref="GA7" r:id="rId47" location="04.16.050" xr:uid="{00000000-0004-0000-1300-00002E000000}"/>
    <hyperlink ref="GK7" r:id="rId48" location="25.05.261" xr:uid="{00000000-0004-0000-1300-00002F000000}"/>
    <hyperlink ref="HE7" r:id="rId49" location="4.06.055" xr:uid="{00000000-0004-0000-1300-000030000000}"/>
    <hyperlink ref="HJ7" r:id="rId50" location="14.30.010" xr:uid="{00000000-0004-0000-1300-000031000000}"/>
    <hyperlink ref="HK7" r:id="rId51" xr:uid="{00000000-0004-0000-1300-000032000000}"/>
    <hyperlink ref="HO7" r:id="rId52" location="14.30.010" xr:uid="{00000000-0004-0000-1300-000033000000}"/>
    <hyperlink ref="HP7" r:id="rId53" xr:uid="{00000000-0004-0000-1300-000034000000}"/>
    <hyperlink ref="O8" r:id="rId54" location="15.20:~:text=Procedures%20for%20Elections.-,Sec.%2015.20.010.,-Persons%20who%20may" xr:uid="{00000000-0004-0000-1300-000035000000}"/>
    <hyperlink ref="AD8" r:id="rId55" location="18.16.010" xr:uid="{00000000-0004-0000-1300-000036000000}"/>
    <hyperlink ref="AI8" r:id="rId56" location="18.16.010" xr:uid="{00000000-0004-0000-1300-000037000000}"/>
    <hyperlink ref="AN8" r:id="rId57" location="18.16.010" xr:uid="{00000000-0004-0000-1300-000038000000}"/>
    <hyperlink ref="AS8" r:id="rId58" location="18.16.010" xr:uid="{00000000-0004-0000-1300-000039000000}"/>
    <hyperlink ref="AX8" r:id="rId59" location="18.16.010" xr:uid="{00000000-0004-0000-1300-00003A000000}"/>
    <hyperlink ref="BC8" r:id="rId60" location="18.16.010" xr:uid="{00000000-0004-0000-1300-00003B000000}"/>
    <hyperlink ref="BH8" r:id="rId61" location="18.16.010" xr:uid="{00000000-0004-0000-1300-00003C000000}"/>
    <hyperlink ref="HE8" r:id="rId62" location="4.06.055" xr:uid="{00000000-0004-0000-1300-00003D000000}"/>
  </hyperlink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 width="8.83203125" customWidth="1"/>
    <col min="3" max="4" width="9.5" customWidth="1"/>
    <col min="5" max="5" width="9.6640625" customWidth="1"/>
    <col min="6" max="6" width="9.33203125" customWidth="1"/>
    <col min="7" max="28" width="8.83203125" customWidth="1"/>
    <col min="29" max="29" width="11.83203125" customWidth="1"/>
    <col min="30" max="33" width="8.83203125" customWidth="1"/>
    <col min="34" max="34" width="11.33203125" customWidth="1"/>
    <col min="35" max="38" width="8.83203125" customWidth="1"/>
    <col min="39" max="39" width="10.6640625" customWidth="1"/>
    <col min="40" max="43" width="8.83203125" customWidth="1"/>
    <col min="44" max="44" width="10.5" customWidth="1"/>
    <col min="45" max="48" width="8.83203125" customWidth="1"/>
    <col min="49" max="49" width="11" customWidth="1"/>
    <col min="50" max="53" width="8.83203125" customWidth="1"/>
    <col min="54" max="54" width="11.1640625" customWidth="1"/>
    <col min="55" max="58" width="8.83203125" customWidth="1"/>
    <col min="59" max="59" width="10.33203125" customWidth="1"/>
    <col min="60" max="98" width="8.83203125" customWidth="1"/>
    <col min="99" max="99" width="11" customWidth="1"/>
    <col min="100" max="103" width="8.83203125" customWidth="1"/>
    <col min="104" max="104" width="10.33203125" customWidth="1"/>
    <col min="105" max="108" width="8.83203125" customWidth="1"/>
    <col min="109" max="109" width="10.83203125" customWidth="1"/>
    <col min="110" max="161" width="8.83203125" customWidth="1"/>
    <col min="162" max="162" width="10.33203125" customWidth="1"/>
    <col min="163" max="168" width="8.83203125" customWidth="1"/>
    <col min="169" max="169" width="13.6640625" customWidth="1"/>
    <col min="170" max="171" width="8.83203125" customWidth="1"/>
    <col min="172" max="172" width="10.6640625" customWidth="1"/>
    <col min="173" max="181" width="8.83203125" customWidth="1"/>
    <col min="182" max="182" width="11.33203125" customWidth="1"/>
    <col min="183" max="186" width="8.83203125" customWidth="1"/>
    <col min="187" max="187" width="10.1640625" customWidth="1"/>
    <col min="188" max="216" width="8.83203125" customWidth="1"/>
    <col min="217" max="217" width="9.6640625" customWidth="1"/>
    <col min="218" max="221" width="8.83203125" customWidth="1"/>
    <col min="222" max="222" width="10.83203125" customWidth="1"/>
    <col min="223" max="228" width="8.83203125" customWidth="1"/>
    <col min="229" max="229" width="23.5" customWidth="1"/>
    <col min="230" max="252" width="8.8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72</v>
      </c>
      <c r="C5" s="312">
        <f t="shared" ref="C5:C6" si="0">(G5+L5+Q5+V5+(AA5+AF5+AK5+AP5+AU5+AZ5+BE5+BJ5)/8+(BO5+BT5+BY5+CD5+CI5+CN5)/6+(CS5+CX5+DC5+DH5+DM5+DR5)/6+DW5+EB5+((EG5+EH5)/2+(EM5+EN5)/2+(ES5+ET5)/2)/3+EY5+(FD5+FI5)/2+FN5+(FS5+FX5)/2+GC5+GH5+(GM5+GR5+GW5)/3+HB5+(HG5+HL5+HQ5+HV5+IA5)/5+IF5)/20</f>
        <v>0.53499999999999992</v>
      </c>
      <c r="D5" s="144">
        <f t="shared" ref="D5:D6" si="1">(L5+V5+(AA5+AF5+AK5+AP5+AU5+AZ5+BE5)/7+(BO5+BT5+BY5+CD5+CI5+CN5)/6+(CS5+CX5+DC5+DH5+DR5+DM5)/6+(EG5+EH5+EM5+EN5+ES5+ET5)/6+GH5+(GM5+GR5+GW5)/3+Q5+EY5+FN5+(FS5+FX5)/2+G5+HB5+(HG5+HL5+HQ5)/3+GC5)/16</f>
        <v>0.4732142857142857</v>
      </c>
      <c r="E5" s="365">
        <f t="shared" ref="E5:E7" si="2">(L5+V5+(AA5+AF5+AK5+AP5+AU5+AZ5+BE5)/7+(BO5+BT5+BY5+CD5+CI5+CN5)/6+(CS5+CX5+DC5+DH5+DR5+DM5)/6+EG5+(GH5+GM5+GR5+GW5)/4+Q5+EY5+FN5+(FS5+FX5)/2+G5+HB5+(HG5+HL5)/2)/14</f>
        <v>0.46938775510204078</v>
      </c>
      <c r="F5" s="365">
        <f t="shared" ref="F5:F8" si="3">(L5+V5+(AA5+AF5+AK5+AP5+AU5+AZ5+BE5)/7+(BO5+BT5+BY5+CD5+CI5+CN5)/6+(CS5+CX5+DC5+DH5+DR5+DM5)/6+EG5+(GH5+GM5+GR5+GW5)/4+Q5+EY5+G5+HB5)/11</f>
        <v>0.41558441558441556</v>
      </c>
      <c r="G5" s="308">
        <v>1</v>
      </c>
      <c r="H5" s="308" t="s">
        <v>132</v>
      </c>
      <c r="I5" s="308" t="s">
        <v>175</v>
      </c>
      <c r="J5" s="321" t="s">
        <v>176</v>
      </c>
      <c r="K5" s="308"/>
      <c r="L5" s="11">
        <v>1</v>
      </c>
      <c r="M5" s="11" t="s">
        <v>132</v>
      </c>
      <c r="N5" s="11" t="s">
        <v>177</v>
      </c>
      <c r="O5" s="353" t="s">
        <v>1740</v>
      </c>
      <c r="P5" s="11" t="s">
        <v>1741</v>
      </c>
      <c r="Q5" s="308">
        <v>0</v>
      </c>
      <c r="R5" s="308" t="s">
        <v>123</v>
      </c>
      <c r="S5" s="308" t="s">
        <v>126</v>
      </c>
      <c r="T5" s="308"/>
      <c r="U5" s="308"/>
      <c r="V5" s="308">
        <v>0</v>
      </c>
      <c r="W5" s="308"/>
      <c r="X5" s="308" t="s">
        <v>126</v>
      </c>
      <c r="Y5" s="308"/>
      <c r="Z5" s="308"/>
      <c r="AA5" s="308">
        <v>1</v>
      </c>
      <c r="AB5" s="308" t="s">
        <v>130</v>
      </c>
      <c r="AC5" s="308" t="s">
        <v>179</v>
      </c>
      <c r="AD5" s="333" t="s">
        <v>1742</v>
      </c>
      <c r="AE5" s="308">
        <v>2009</v>
      </c>
      <c r="AF5" s="308">
        <v>1</v>
      </c>
      <c r="AG5" s="308" t="s">
        <v>130</v>
      </c>
      <c r="AH5" s="308" t="s">
        <v>179</v>
      </c>
      <c r="AI5" s="333" t="s">
        <v>1743</v>
      </c>
      <c r="AJ5" s="308">
        <v>2009</v>
      </c>
      <c r="AK5" s="308">
        <v>1</v>
      </c>
      <c r="AL5" s="308" t="s">
        <v>130</v>
      </c>
      <c r="AM5" s="308" t="s">
        <v>179</v>
      </c>
      <c r="AN5" s="320" t="s">
        <v>1744</v>
      </c>
      <c r="AO5" s="308">
        <v>2009</v>
      </c>
      <c r="AP5" s="308">
        <v>0</v>
      </c>
      <c r="AQ5" s="308" t="s">
        <v>132</v>
      </c>
      <c r="AR5" s="308" t="s">
        <v>1745</v>
      </c>
      <c r="AS5" s="333" t="s">
        <v>1746</v>
      </c>
      <c r="AT5" s="308">
        <v>2009</v>
      </c>
      <c r="AU5" s="308">
        <v>0</v>
      </c>
      <c r="AV5" s="308" t="s">
        <v>132</v>
      </c>
      <c r="AW5" s="308" t="s">
        <v>1745</v>
      </c>
      <c r="AX5" s="333" t="s">
        <v>1747</v>
      </c>
      <c r="AY5" s="308">
        <v>2009</v>
      </c>
      <c r="AZ5" s="308">
        <v>0</v>
      </c>
      <c r="BA5" s="308" t="s">
        <v>132</v>
      </c>
      <c r="BB5" s="308" t="s">
        <v>1745</v>
      </c>
      <c r="BC5" s="333" t="s">
        <v>1748</v>
      </c>
      <c r="BD5" s="308">
        <v>2009</v>
      </c>
      <c r="BE5" s="308">
        <v>1</v>
      </c>
      <c r="BF5" s="308" t="s">
        <v>130</v>
      </c>
      <c r="BG5" s="308" t="s">
        <v>179</v>
      </c>
      <c r="BH5" s="333" t="s">
        <v>1749</v>
      </c>
      <c r="BI5" s="308">
        <v>2009</v>
      </c>
      <c r="BJ5" s="308">
        <v>0</v>
      </c>
      <c r="BK5" s="308"/>
      <c r="BL5" s="308" t="s">
        <v>126</v>
      </c>
      <c r="BM5" s="308"/>
      <c r="BN5" s="308"/>
      <c r="BO5" s="308">
        <v>0</v>
      </c>
      <c r="BP5" s="308" t="s">
        <v>139</v>
      </c>
      <c r="BQ5" s="308" t="s">
        <v>126</v>
      </c>
      <c r="BR5" s="308"/>
      <c r="BS5" s="308"/>
      <c r="BT5" s="308">
        <v>0</v>
      </c>
      <c r="BU5" s="308" t="s">
        <v>139</v>
      </c>
      <c r="BV5" s="308" t="s">
        <v>126</v>
      </c>
      <c r="BW5" s="308"/>
      <c r="BX5" s="308"/>
      <c r="BY5" s="308">
        <v>0</v>
      </c>
      <c r="BZ5" s="308" t="s">
        <v>139</v>
      </c>
      <c r="CA5" s="308" t="s">
        <v>126</v>
      </c>
      <c r="CB5" s="308"/>
      <c r="CC5" s="308"/>
      <c r="CD5" s="308">
        <v>0</v>
      </c>
      <c r="CE5" s="308" t="s">
        <v>139</v>
      </c>
      <c r="CF5" s="308" t="s">
        <v>126</v>
      </c>
      <c r="CG5" s="308"/>
      <c r="CH5" s="308"/>
      <c r="CI5" s="308">
        <v>0</v>
      </c>
      <c r="CJ5" s="308" t="s">
        <v>139</v>
      </c>
      <c r="CK5" s="308" t="s">
        <v>126</v>
      </c>
      <c r="CL5" s="308"/>
      <c r="CM5" s="308"/>
      <c r="CN5" s="308">
        <v>0</v>
      </c>
      <c r="CO5" s="308" t="s">
        <v>139</v>
      </c>
      <c r="CP5" s="308" t="s">
        <v>126</v>
      </c>
      <c r="CQ5" s="308"/>
      <c r="CR5" s="308"/>
      <c r="CS5" s="350">
        <v>0</v>
      </c>
      <c r="CT5" s="350" t="s">
        <v>139</v>
      </c>
      <c r="CU5" s="350" t="s">
        <v>1750</v>
      </c>
      <c r="CV5" s="356" t="s">
        <v>1751</v>
      </c>
      <c r="CW5" s="350">
        <v>2009</v>
      </c>
      <c r="CX5" s="350">
        <v>0</v>
      </c>
      <c r="CY5" s="350" t="s">
        <v>139</v>
      </c>
      <c r="CZ5" s="350" t="s">
        <v>1750</v>
      </c>
      <c r="DA5" s="356" t="s">
        <v>1752</v>
      </c>
      <c r="DB5" s="350">
        <v>2009</v>
      </c>
      <c r="DC5" s="350">
        <v>0</v>
      </c>
      <c r="DD5" s="350" t="s">
        <v>139</v>
      </c>
      <c r="DE5" s="350" t="s">
        <v>1750</v>
      </c>
      <c r="DF5" s="366" t="s">
        <v>1753</v>
      </c>
      <c r="DG5" s="350">
        <v>2009</v>
      </c>
      <c r="DH5" s="308">
        <v>0</v>
      </c>
      <c r="DI5" s="308" t="s">
        <v>139</v>
      </c>
      <c r="DJ5" s="308" t="s">
        <v>126</v>
      </c>
      <c r="DK5" s="308"/>
      <c r="DL5" s="308"/>
      <c r="DM5" s="308">
        <v>0</v>
      </c>
      <c r="DN5" s="308" t="s">
        <v>139</v>
      </c>
      <c r="DO5" s="308" t="s">
        <v>126</v>
      </c>
      <c r="DP5" s="308"/>
      <c r="DQ5" s="308"/>
      <c r="DR5" s="308">
        <v>0</v>
      </c>
      <c r="DS5" s="308" t="s">
        <v>139</v>
      </c>
      <c r="DT5" s="308" t="s">
        <v>126</v>
      </c>
      <c r="DU5" s="308"/>
      <c r="DV5" s="308"/>
      <c r="DW5" s="308">
        <v>1</v>
      </c>
      <c r="DX5" s="308" t="s">
        <v>139</v>
      </c>
      <c r="DY5" s="308" t="s">
        <v>1754</v>
      </c>
      <c r="DZ5" s="367" t="s">
        <v>1755</v>
      </c>
      <c r="EA5" s="367" t="s">
        <v>1756</v>
      </c>
      <c r="EB5" s="350">
        <v>1</v>
      </c>
      <c r="EC5" s="350" t="s">
        <v>132</v>
      </c>
      <c r="ED5" s="350" t="s">
        <v>1757</v>
      </c>
      <c r="EE5" s="368" t="s">
        <v>1758</v>
      </c>
      <c r="EF5" s="369"/>
      <c r="EG5" s="350">
        <v>1</v>
      </c>
      <c r="EH5" s="350">
        <v>1</v>
      </c>
      <c r="EI5" s="350" t="s">
        <v>123</v>
      </c>
      <c r="EJ5" s="350" t="s">
        <v>181</v>
      </c>
      <c r="EK5" s="370" t="s">
        <v>1759</v>
      </c>
      <c r="EL5" s="350"/>
      <c r="EM5" s="350">
        <v>1</v>
      </c>
      <c r="EN5" s="350">
        <v>1</v>
      </c>
      <c r="EO5" s="350" t="s">
        <v>123</v>
      </c>
      <c r="EP5" s="350" t="s">
        <v>181</v>
      </c>
      <c r="EQ5" s="370" t="s">
        <v>1760</v>
      </c>
      <c r="ER5" s="350"/>
      <c r="ES5" s="350">
        <v>1</v>
      </c>
      <c r="ET5" s="350">
        <v>1</v>
      </c>
      <c r="EU5" s="350" t="s">
        <v>123</v>
      </c>
      <c r="EV5" s="350" t="s">
        <v>181</v>
      </c>
      <c r="EW5" s="370" t="s">
        <v>1761</v>
      </c>
      <c r="EX5" s="350" t="s">
        <v>1762</v>
      </c>
      <c r="EY5" s="308">
        <v>0</v>
      </c>
      <c r="EZ5" s="308" t="s">
        <v>123</v>
      </c>
      <c r="FA5" s="308" t="s">
        <v>126</v>
      </c>
      <c r="FB5" s="308"/>
      <c r="FC5" s="308"/>
      <c r="FD5" s="326">
        <v>0</v>
      </c>
      <c r="FE5" s="326" t="s">
        <v>126</v>
      </c>
      <c r="FF5" s="326" t="s">
        <v>1763</v>
      </c>
      <c r="FG5" s="371" t="s">
        <v>1764</v>
      </c>
      <c r="FH5" s="372"/>
      <c r="FI5" s="308">
        <v>0</v>
      </c>
      <c r="FJ5" s="308" t="s">
        <v>126</v>
      </c>
      <c r="FK5" s="308" t="s">
        <v>1765</v>
      </c>
      <c r="FL5" s="373" t="s">
        <v>1766</v>
      </c>
      <c r="FM5" s="308"/>
      <c r="FN5" s="308">
        <v>1</v>
      </c>
      <c r="FO5" s="308" t="s">
        <v>130</v>
      </c>
      <c r="FP5" s="308" t="s">
        <v>183</v>
      </c>
      <c r="FQ5" s="333" t="s">
        <v>1767</v>
      </c>
      <c r="FR5" s="308"/>
      <c r="FS5" s="308">
        <v>1</v>
      </c>
      <c r="FT5" s="308" t="s">
        <v>139</v>
      </c>
      <c r="FU5" s="308" t="s">
        <v>185</v>
      </c>
      <c r="FV5" s="333" t="s">
        <v>1768</v>
      </c>
      <c r="FW5" s="308"/>
      <c r="FX5" s="308">
        <v>1</v>
      </c>
      <c r="FY5" s="308" t="s">
        <v>139</v>
      </c>
      <c r="FZ5" s="308" t="s">
        <v>187</v>
      </c>
      <c r="GA5" s="320" t="s">
        <v>1769</v>
      </c>
      <c r="GB5" s="308"/>
      <c r="GC5" s="326">
        <v>1</v>
      </c>
      <c r="GD5" s="326" t="s">
        <v>132</v>
      </c>
      <c r="GE5" s="326" t="s">
        <v>1770</v>
      </c>
      <c r="GF5" s="327" t="s">
        <v>1771</v>
      </c>
      <c r="GG5" s="326">
        <v>2022</v>
      </c>
      <c r="GH5" s="308">
        <v>0</v>
      </c>
      <c r="GI5" s="308" t="s">
        <v>123</v>
      </c>
      <c r="GJ5" s="308" t="s">
        <v>126</v>
      </c>
      <c r="GK5" s="308"/>
      <c r="GL5" s="308"/>
      <c r="GM5" s="308">
        <v>0</v>
      </c>
      <c r="GN5" s="308" t="s">
        <v>123</v>
      </c>
      <c r="GO5" s="308" t="s">
        <v>126</v>
      </c>
      <c r="GP5" s="308"/>
      <c r="GQ5" s="308"/>
      <c r="GR5" s="308">
        <v>0</v>
      </c>
      <c r="GS5" s="308" t="s">
        <v>123</v>
      </c>
      <c r="GT5" s="308" t="s">
        <v>126</v>
      </c>
      <c r="GU5" s="308"/>
      <c r="GV5" s="308"/>
      <c r="GW5" s="308">
        <v>0</v>
      </c>
      <c r="GX5" s="308" t="s">
        <v>123</v>
      </c>
      <c r="GY5" s="308" t="s">
        <v>126</v>
      </c>
      <c r="GZ5" s="308"/>
      <c r="HA5" s="308"/>
      <c r="HB5" s="308">
        <v>1</v>
      </c>
      <c r="HC5" s="308" t="s">
        <v>132</v>
      </c>
      <c r="HD5" s="308" t="s">
        <v>188</v>
      </c>
      <c r="HE5" s="333" t="s">
        <v>1772</v>
      </c>
      <c r="HF5" s="308" t="s">
        <v>1773</v>
      </c>
      <c r="HG5" s="308">
        <v>0</v>
      </c>
      <c r="HH5" s="308" t="s">
        <v>132</v>
      </c>
      <c r="HI5" s="308" t="s">
        <v>190</v>
      </c>
      <c r="HJ5" s="333" t="s">
        <v>1774</v>
      </c>
      <c r="HK5" s="308" t="s">
        <v>192</v>
      </c>
      <c r="HL5" s="308">
        <v>0</v>
      </c>
      <c r="HM5" s="308" t="s">
        <v>132</v>
      </c>
      <c r="HN5" s="308" t="s">
        <v>190</v>
      </c>
      <c r="HO5" s="333" t="s">
        <v>1775</v>
      </c>
      <c r="HP5" s="308" t="s">
        <v>192</v>
      </c>
      <c r="HQ5" s="326">
        <v>0</v>
      </c>
      <c r="HR5" s="326" t="s">
        <v>123</v>
      </c>
      <c r="HS5" s="326" t="s">
        <v>126</v>
      </c>
      <c r="HT5" s="326"/>
      <c r="HU5" s="326"/>
      <c r="HV5" s="326">
        <v>0</v>
      </c>
      <c r="HW5" s="326" t="s">
        <v>130</v>
      </c>
      <c r="HX5" s="326"/>
      <c r="HY5" s="326"/>
      <c r="HZ5" s="326"/>
      <c r="IA5" s="326">
        <v>1</v>
      </c>
      <c r="IB5" s="326" t="s">
        <v>123</v>
      </c>
      <c r="IC5" s="326" t="s">
        <v>1776</v>
      </c>
      <c r="ID5" s="374" t="s">
        <v>1777</v>
      </c>
      <c r="IE5" s="326" t="s">
        <v>1778</v>
      </c>
      <c r="IF5" s="12">
        <v>1</v>
      </c>
      <c r="IG5" s="12" t="s">
        <v>126</v>
      </c>
      <c r="IH5" s="323" t="s">
        <v>1779</v>
      </c>
      <c r="II5" s="358" t="s">
        <v>1780</v>
      </c>
      <c r="IJ5" s="323" t="s">
        <v>1781</v>
      </c>
    </row>
    <row r="6" spans="1:244" ht="63" customHeight="1">
      <c r="A6" s="348">
        <v>2024</v>
      </c>
      <c r="B6" s="311" t="s">
        <v>72</v>
      </c>
      <c r="C6" s="312" t="e">
        <f t="shared" si="0"/>
        <v>#VALUE!</v>
      </c>
      <c r="D6" s="312">
        <f t="shared" si="1"/>
        <v>0.4732142857142857</v>
      </c>
      <c r="E6" s="313">
        <f t="shared" si="2"/>
        <v>0.46938775510204078</v>
      </c>
      <c r="F6" s="313">
        <f t="shared" si="3"/>
        <v>0.41558441558441556</v>
      </c>
      <c r="G6" s="308">
        <v>1</v>
      </c>
      <c r="H6" s="308" t="s">
        <v>132</v>
      </c>
      <c r="I6" s="308" t="s">
        <v>175</v>
      </c>
      <c r="J6" s="333" t="s">
        <v>1782</v>
      </c>
      <c r="K6" s="308"/>
      <c r="L6" s="11">
        <v>1</v>
      </c>
      <c r="M6" s="11" t="s">
        <v>132</v>
      </c>
      <c r="N6" s="11" t="s">
        <v>177</v>
      </c>
      <c r="O6" s="353" t="s">
        <v>1783</v>
      </c>
      <c r="P6" s="11"/>
      <c r="Q6" s="308">
        <v>0</v>
      </c>
      <c r="R6" s="308" t="s">
        <v>123</v>
      </c>
      <c r="S6" s="308" t="s">
        <v>126</v>
      </c>
      <c r="T6" s="308"/>
      <c r="U6" s="308"/>
      <c r="V6" s="308">
        <v>0</v>
      </c>
      <c r="W6" s="308"/>
      <c r="X6" s="308" t="s">
        <v>126</v>
      </c>
      <c r="Y6" s="308"/>
      <c r="Z6" s="308"/>
      <c r="AA6" s="308">
        <v>1</v>
      </c>
      <c r="AB6" s="308" t="s">
        <v>130</v>
      </c>
      <c r="AC6" s="308" t="s">
        <v>179</v>
      </c>
      <c r="AD6" s="333" t="s">
        <v>1784</v>
      </c>
      <c r="AE6" s="308"/>
      <c r="AF6" s="308">
        <v>1</v>
      </c>
      <c r="AG6" s="308" t="s">
        <v>130</v>
      </c>
      <c r="AH6" s="308" t="s">
        <v>179</v>
      </c>
      <c r="AI6" s="333" t="s">
        <v>1785</v>
      </c>
      <c r="AJ6" s="308"/>
      <c r="AK6" s="308">
        <v>1</v>
      </c>
      <c r="AL6" s="308" t="s">
        <v>130</v>
      </c>
      <c r="AM6" s="308" t="s">
        <v>179</v>
      </c>
      <c r="AN6" s="333" t="s">
        <v>1786</v>
      </c>
      <c r="AO6" s="308"/>
      <c r="AP6" s="308">
        <v>0</v>
      </c>
      <c r="AQ6" s="308" t="s">
        <v>132</v>
      </c>
      <c r="AR6" s="308" t="s">
        <v>179</v>
      </c>
      <c r="AS6" s="333" t="s">
        <v>1787</v>
      </c>
      <c r="AT6" s="308"/>
      <c r="AU6" s="308">
        <v>0</v>
      </c>
      <c r="AV6" s="308" t="s">
        <v>132</v>
      </c>
      <c r="AW6" s="308" t="s">
        <v>179</v>
      </c>
      <c r="AX6" s="333" t="s">
        <v>1788</v>
      </c>
      <c r="AY6" s="308"/>
      <c r="AZ6" s="308">
        <v>0</v>
      </c>
      <c r="BA6" s="308" t="s">
        <v>132</v>
      </c>
      <c r="BB6" s="308" t="s">
        <v>179</v>
      </c>
      <c r="BC6" s="333" t="s">
        <v>1789</v>
      </c>
      <c r="BD6" s="308"/>
      <c r="BE6" s="308">
        <v>1</v>
      </c>
      <c r="BF6" s="308" t="s">
        <v>130</v>
      </c>
      <c r="BG6" s="308" t="s">
        <v>179</v>
      </c>
      <c r="BH6" s="333" t="s">
        <v>1790</v>
      </c>
      <c r="BI6" s="308"/>
      <c r="BJ6" s="308"/>
      <c r="BK6" s="308"/>
      <c r="BL6" s="308" t="s">
        <v>126</v>
      </c>
      <c r="BM6" s="308"/>
      <c r="BN6" s="308" t="s">
        <v>1675</v>
      </c>
      <c r="BO6" s="308">
        <v>0</v>
      </c>
      <c r="BP6" s="308" t="s">
        <v>139</v>
      </c>
      <c r="BQ6" s="308" t="s">
        <v>126</v>
      </c>
      <c r="BR6" s="308"/>
      <c r="BS6" s="308"/>
      <c r="BT6" s="308">
        <v>0</v>
      </c>
      <c r="BU6" s="308" t="s">
        <v>139</v>
      </c>
      <c r="BV6" s="308" t="s">
        <v>126</v>
      </c>
      <c r="BW6" s="308"/>
      <c r="BX6" s="308"/>
      <c r="BY6" s="308">
        <v>0</v>
      </c>
      <c r="BZ6" s="308" t="s">
        <v>139</v>
      </c>
      <c r="CA6" s="308" t="s">
        <v>126</v>
      </c>
      <c r="CB6" s="308"/>
      <c r="CC6" s="308"/>
      <c r="CD6" s="308">
        <v>0</v>
      </c>
      <c r="CE6" s="308" t="s">
        <v>139</v>
      </c>
      <c r="CF6" s="308" t="s">
        <v>126</v>
      </c>
      <c r="CG6" s="308"/>
      <c r="CH6" s="308"/>
      <c r="CI6" s="308">
        <v>0</v>
      </c>
      <c r="CJ6" s="308" t="s">
        <v>139</v>
      </c>
      <c r="CK6" s="308" t="s">
        <v>126</v>
      </c>
      <c r="CL6" s="308"/>
      <c r="CM6" s="308"/>
      <c r="CN6" s="308">
        <v>0</v>
      </c>
      <c r="CO6" s="308" t="s">
        <v>139</v>
      </c>
      <c r="CP6" s="308" t="s">
        <v>126</v>
      </c>
      <c r="CQ6" s="308"/>
      <c r="CR6" s="308"/>
      <c r="CS6" s="308">
        <v>0</v>
      </c>
      <c r="CT6" s="308" t="s">
        <v>139</v>
      </c>
      <c r="CU6" s="308" t="s">
        <v>126</v>
      </c>
      <c r="CV6" s="308"/>
      <c r="CW6" s="308"/>
      <c r="CX6" s="308">
        <v>0</v>
      </c>
      <c r="CY6" s="308" t="s">
        <v>139</v>
      </c>
      <c r="CZ6" s="308" t="s">
        <v>126</v>
      </c>
      <c r="DA6" s="308"/>
      <c r="DB6" s="308"/>
      <c r="DC6" s="308">
        <v>0</v>
      </c>
      <c r="DD6" s="308" t="s">
        <v>139</v>
      </c>
      <c r="DE6" s="308" t="s">
        <v>126</v>
      </c>
      <c r="DF6" s="308"/>
      <c r="DG6" s="308"/>
      <c r="DH6" s="308">
        <v>0</v>
      </c>
      <c r="DI6" s="308" t="s">
        <v>139</v>
      </c>
      <c r="DJ6" s="308" t="s">
        <v>126</v>
      </c>
      <c r="DK6" s="308"/>
      <c r="DL6" s="308"/>
      <c r="DM6" s="308">
        <v>0</v>
      </c>
      <c r="DN6" s="308" t="s">
        <v>139</v>
      </c>
      <c r="DO6" s="308" t="s">
        <v>126</v>
      </c>
      <c r="DP6" s="308"/>
      <c r="DQ6" s="308"/>
      <c r="DR6" s="308">
        <v>0</v>
      </c>
      <c r="DS6" s="308" t="s">
        <v>139</v>
      </c>
      <c r="DT6" s="308" t="s">
        <v>126</v>
      </c>
      <c r="DU6" s="308"/>
      <c r="DV6" s="308"/>
      <c r="DW6" s="308"/>
      <c r="DX6" s="308"/>
      <c r="DY6" s="308"/>
      <c r="DZ6" s="364"/>
      <c r="EA6" s="364"/>
      <c r="EB6" s="308" t="s">
        <v>1791</v>
      </c>
      <c r="EC6" s="308"/>
      <c r="ED6" s="308"/>
      <c r="EE6" s="308"/>
      <c r="EF6" s="308"/>
      <c r="EG6" s="308">
        <v>1</v>
      </c>
      <c r="EH6" s="308">
        <v>1</v>
      </c>
      <c r="EI6" s="308" t="s">
        <v>123</v>
      </c>
      <c r="EJ6" s="308" t="s">
        <v>181</v>
      </c>
      <c r="EK6" s="333" t="s">
        <v>1792</v>
      </c>
      <c r="EL6" s="308"/>
      <c r="EM6" s="308">
        <v>1</v>
      </c>
      <c r="EN6" s="308">
        <v>1</v>
      </c>
      <c r="EO6" s="308" t="s">
        <v>139</v>
      </c>
      <c r="EP6" s="308" t="s">
        <v>126</v>
      </c>
      <c r="EQ6" s="308"/>
      <c r="ER6" s="308"/>
      <c r="ES6" s="308">
        <v>1</v>
      </c>
      <c r="ET6" s="308">
        <v>1</v>
      </c>
      <c r="EU6" s="308" t="s">
        <v>139</v>
      </c>
      <c r="EV6" s="308" t="s">
        <v>126</v>
      </c>
      <c r="EW6" s="308"/>
      <c r="EX6" s="308"/>
      <c r="EY6" s="308">
        <v>0</v>
      </c>
      <c r="EZ6" s="308" t="s">
        <v>123</v>
      </c>
      <c r="FA6" s="308" t="s">
        <v>126</v>
      </c>
      <c r="FB6" s="308"/>
      <c r="FC6" s="308"/>
      <c r="FD6" s="308" t="s">
        <v>1791</v>
      </c>
      <c r="FE6" s="326"/>
      <c r="FF6" s="326"/>
      <c r="FG6" s="375"/>
      <c r="FH6" s="376"/>
      <c r="FI6" s="308" t="s">
        <v>1791</v>
      </c>
      <c r="FJ6" s="308"/>
      <c r="FK6" s="308"/>
      <c r="FL6" s="375"/>
      <c r="FM6" s="308"/>
      <c r="FN6" s="308">
        <v>1</v>
      </c>
      <c r="FO6" s="308" t="s">
        <v>130</v>
      </c>
      <c r="FP6" s="308" t="s">
        <v>183</v>
      </c>
      <c r="FQ6" s="333" t="s">
        <v>1793</v>
      </c>
      <c r="FR6" s="308"/>
      <c r="FS6" s="308">
        <v>1</v>
      </c>
      <c r="FT6" s="308" t="s">
        <v>139</v>
      </c>
      <c r="FU6" s="308" t="s">
        <v>185</v>
      </c>
      <c r="FV6" s="333" t="s">
        <v>1794</v>
      </c>
      <c r="FW6" s="308"/>
      <c r="FX6" s="308">
        <v>1</v>
      </c>
      <c r="FY6" s="308" t="s">
        <v>139</v>
      </c>
      <c r="FZ6" s="308" t="s">
        <v>187</v>
      </c>
      <c r="GA6" s="320" t="s">
        <v>1795</v>
      </c>
      <c r="GB6" s="308"/>
      <c r="GC6" s="326">
        <v>1</v>
      </c>
      <c r="GD6" s="326" t="s">
        <v>132</v>
      </c>
      <c r="GE6" s="326" t="s">
        <v>1796</v>
      </c>
      <c r="GF6" s="327" t="s">
        <v>1797</v>
      </c>
      <c r="GG6" s="326" t="s">
        <v>1798</v>
      </c>
      <c r="GH6" s="308">
        <v>0</v>
      </c>
      <c r="GI6" s="308" t="s">
        <v>123</v>
      </c>
      <c r="GJ6" s="308" t="s">
        <v>126</v>
      </c>
      <c r="GK6" s="308"/>
      <c r="GL6" s="308"/>
      <c r="GM6" s="308">
        <v>0</v>
      </c>
      <c r="GN6" s="308" t="s">
        <v>123</v>
      </c>
      <c r="GO6" s="308" t="s">
        <v>126</v>
      </c>
      <c r="GP6" s="308"/>
      <c r="GQ6" s="308"/>
      <c r="GR6" s="308">
        <v>0</v>
      </c>
      <c r="GS6" s="308" t="s">
        <v>123</v>
      </c>
      <c r="GT6" s="308" t="s">
        <v>126</v>
      </c>
      <c r="GU6" s="308"/>
      <c r="GV6" s="308"/>
      <c r="GW6" s="308">
        <v>0</v>
      </c>
      <c r="GX6" s="308" t="s">
        <v>123</v>
      </c>
      <c r="GY6" s="308" t="s">
        <v>126</v>
      </c>
      <c r="GZ6" s="308"/>
      <c r="HA6" s="308"/>
      <c r="HB6" s="308">
        <v>1</v>
      </c>
      <c r="HC6" s="308" t="s">
        <v>132</v>
      </c>
      <c r="HD6" s="308" t="s">
        <v>188</v>
      </c>
      <c r="HE6" s="333" t="s">
        <v>1799</v>
      </c>
      <c r="HF6" s="308"/>
      <c r="HG6" s="308">
        <v>0</v>
      </c>
      <c r="HH6" s="308" t="s">
        <v>132</v>
      </c>
      <c r="HI6" s="308" t="s">
        <v>190</v>
      </c>
      <c r="HJ6" s="333" t="s">
        <v>1800</v>
      </c>
      <c r="HK6" s="308" t="s">
        <v>192</v>
      </c>
      <c r="HL6" s="308">
        <v>0</v>
      </c>
      <c r="HM6" s="308" t="s">
        <v>132</v>
      </c>
      <c r="HN6" s="308" t="s">
        <v>190</v>
      </c>
      <c r="HO6" s="333" t="s">
        <v>1801</v>
      </c>
      <c r="HP6" s="308" t="s">
        <v>192</v>
      </c>
      <c r="HQ6" s="326">
        <v>0</v>
      </c>
      <c r="HR6" s="326" t="s">
        <v>123</v>
      </c>
      <c r="HS6" s="326" t="s">
        <v>126</v>
      </c>
      <c r="HT6" s="326"/>
      <c r="HU6" s="326"/>
      <c r="HV6" s="326"/>
      <c r="HW6" s="326"/>
      <c r="HX6" s="326"/>
      <c r="HY6" s="326"/>
      <c r="HZ6" s="326" t="s">
        <v>1675</v>
      </c>
      <c r="IA6" s="326"/>
      <c r="IB6" s="326"/>
      <c r="IC6" s="326"/>
      <c r="ID6" s="377"/>
      <c r="IE6" s="326" t="s">
        <v>1675</v>
      </c>
      <c r="IF6" s="308" t="s">
        <v>1791</v>
      </c>
      <c r="IG6" s="12"/>
      <c r="IH6" s="323"/>
      <c r="II6" s="323"/>
      <c r="IJ6" s="323"/>
    </row>
    <row r="7" spans="1:244" ht="48.75" customHeight="1">
      <c r="A7" s="348">
        <v>2023</v>
      </c>
      <c r="B7" s="117" t="s">
        <v>72</v>
      </c>
      <c r="C7" s="336"/>
      <c r="D7" s="313" t="s">
        <v>1394</v>
      </c>
      <c r="E7" s="335">
        <f t="shared" si="2"/>
        <v>0.46938775510204078</v>
      </c>
      <c r="F7" s="313">
        <f t="shared" si="3"/>
        <v>0.41558441558441556</v>
      </c>
      <c r="G7" s="298">
        <v>1</v>
      </c>
      <c r="H7" s="299" t="s">
        <v>132</v>
      </c>
      <c r="I7" s="300" t="s">
        <v>175</v>
      </c>
      <c r="J7" s="301" t="s">
        <v>176</v>
      </c>
      <c r="K7" s="299" t="s">
        <v>122</v>
      </c>
      <c r="L7" s="298">
        <v>1</v>
      </c>
      <c r="M7" s="299" t="s">
        <v>132</v>
      </c>
      <c r="N7" s="300" t="s">
        <v>177</v>
      </c>
      <c r="O7" s="301" t="s">
        <v>178</v>
      </c>
      <c r="P7" s="299" t="s">
        <v>122</v>
      </c>
      <c r="Q7" s="298">
        <v>0</v>
      </c>
      <c r="R7" s="299" t="s">
        <v>123</v>
      </c>
      <c r="S7" s="299" t="s">
        <v>126</v>
      </c>
      <c r="T7" s="299"/>
      <c r="U7" s="299" t="s">
        <v>122</v>
      </c>
      <c r="V7" s="298">
        <v>0</v>
      </c>
      <c r="W7" s="299"/>
      <c r="X7" s="378" t="s">
        <v>126</v>
      </c>
      <c r="Y7" s="379"/>
      <c r="Z7" s="379" t="s">
        <v>122</v>
      </c>
      <c r="AA7" s="298">
        <v>1</v>
      </c>
      <c r="AB7" s="299" t="s">
        <v>130</v>
      </c>
      <c r="AC7" s="300" t="s">
        <v>179</v>
      </c>
      <c r="AD7" s="301" t="s">
        <v>180</v>
      </c>
      <c r="AE7" s="299" t="s">
        <v>122</v>
      </c>
      <c r="AF7" s="298">
        <v>1</v>
      </c>
      <c r="AG7" s="299" t="s">
        <v>130</v>
      </c>
      <c r="AH7" s="300" t="s">
        <v>179</v>
      </c>
      <c r="AI7" s="301" t="s">
        <v>180</v>
      </c>
      <c r="AJ7" s="380"/>
      <c r="AK7" s="298">
        <v>1</v>
      </c>
      <c r="AL7" s="299" t="s">
        <v>130</v>
      </c>
      <c r="AM7" s="300" t="s">
        <v>179</v>
      </c>
      <c r="AN7" s="301" t="s">
        <v>180</v>
      </c>
      <c r="AO7" s="380"/>
      <c r="AP7" s="298">
        <v>0</v>
      </c>
      <c r="AQ7" s="299" t="s">
        <v>132</v>
      </c>
      <c r="AR7" s="300" t="s">
        <v>179</v>
      </c>
      <c r="AS7" s="301" t="s">
        <v>180</v>
      </c>
      <c r="AT7" s="380"/>
      <c r="AU7" s="298">
        <v>0</v>
      </c>
      <c r="AV7" s="299" t="s">
        <v>132</v>
      </c>
      <c r="AW7" s="300" t="s">
        <v>179</v>
      </c>
      <c r="AX7" s="301" t="s">
        <v>180</v>
      </c>
      <c r="AY7" s="379"/>
      <c r="AZ7" s="298">
        <v>0</v>
      </c>
      <c r="BA7" s="299" t="s">
        <v>132</v>
      </c>
      <c r="BB7" s="300" t="s">
        <v>179</v>
      </c>
      <c r="BC7" s="301" t="s">
        <v>180</v>
      </c>
      <c r="BD7" s="299"/>
      <c r="BE7" s="298">
        <v>1</v>
      </c>
      <c r="BF7" s="299" t="s">
        <v>130</v>
      </c>
      <c r="BG7" s="300" t="s">
        <v>179</v>
      </c>
      <c r="BH7" s="301" t="s">
        <v>180</v>
      </c>
      <c r="BI7" s="379"/>
      <c r="BJ7" s="299"/>
      <c r="BK7" s="299"/>
      <c r="BL7" s="299"/>
      <c r="BM7" s="299"/>
      <c r="BN7" s="299"/>
      <c r="BO7" s="298">
        <v>0</v>
      </c>
      <c r="BP7" s="299" t="s">
        <v>139</v>
      </c>
      <c r="BQ7" s="299" t="s">
        <v>126</v>
      </c>
      <c r="BR7" s="299"/>
      <c r="BS7" s="299" t="s">
        <v>122</v>
      </c>
      <c r="BT7" s="298">
        <v>0</v>
      </c>
      <c r="BU7" s="299" t="s">
        <v>139</v>
      </c>
      <c r="BV7" s="299" t="s">
        <v>126</v>
      </c>
      <c r="BW7" s="299"/>
      <c r="BX7" s="299" t="s">
        <v>122</v>
      </c>
      <c r="BY7" s="298">
        <v>0</v>
      </c>
      <c r="BZ7" s="299" t="s">
        <v>139</v>
      </c>
      <c r="CA7" s="299" t="s">
        <v>126</v>
      </c>
      <c r="CB7" s="299"/>
      <c r="CC7" s="299" t="s">
        <v>122</v>
      </c>
      <c r="CD7" s="298">
        <v>0</v>
      </c>
      <c r="CE7" s="299" t="s">
        <v>139</v>
      </c>
      <c r="CF7" s="299" t="s">
        <v>126</v>
      </c>
      <c r="CG7" s="299"/>
      <c r="CH7" s="299" t="s">
        <v>122</v>
      </c>
      <c r="CI7" s="298">
        <v>0</v>
      </c>
      <c r="CJ7" s="299" t="s">
        <v>139</v>
      </c>
      <c r="CK7" s="299" t="s">
        <v>126</v>
      </c>
      <c r="CL7" s="300"/>
      <c r="CM7" s="300" t="s">
        <v>122</v>
      </c>
      <c r="CN7" s="298">
        <v>0</v>
      </c>
      <c r="CO7" s="299" t="s">
        <v>139</v>
      </c>
      <c r="CP7" s="300" t="s">
        <v>126</v>
      </c>
      <c r="CQ7" s="300"/>
      <c r="CR7" s="300" t="s">
        <v>122</v>
      </c>
      <c r="CS7" s="298">
        <v>0</v>
      </c>
      <c r="CT7" s="299" t="s">
        <v>139</v>
      </c>
      <c r="CU7" s="300" t="s">
        <v>126</v>
      </c>
      <c r="CV7" s="300"/>
      <c r="CW7" s="300" t="s">
        <v>122</v>
      </c>
      <c r="CX7" s="298">
        <v>0</v>
      </c>
      <c r="CY7" s="299" t="s">
        <v>139</v>
      </c>
      <c r="CZ7" s="299" t="s">
        <v>126</v>
      </c>
      <c r="DA7" s="299"/>
      <c r="DB7" s="299"/>
      <c r="DC7" s="298">
        <v>0</v>
      </c>
      <c r="DD7" s="299" t="s">
        <v>139</v>
      </c>
      <c r="DE7" s="299" t="s">
        <v>126</v>
      </c>
      <c r="DF7" s="299"/>
      <c r="DG7" s="299" t="s">
        <v>122</v>
      </c>
      <c r="DH7" s="298">
        <v>0</v>
      </c>
      <c r="DI7" s="299" t="s">
        <v>139</v>
      </c>
      <c r="DJ7" s="299" t="s">
        <v>126</v>
      </c>
      <c r="DK7" s="299"/>
      <c r="DL7" s="299"/>
      <c r="DM7" s="298">
        <v>0</v>
      </c>
      <c r="DN7" s="299" t="s">
        <v>139</v>
      </c>
      <c r="DO7" s="300" t="s">
        <v>126</v>
      </c>
      <c r="DP7" s="300"/>
      <c r="DQ7" s="300" t="s">
        <v>122</v>
      </c>
      <c r="DR7" s="298">
        <v>0</v>
      </c>
      <c r="DS7" s="299" t="s">
        <v>139</v>
      </c>
      <c r="DT7" s="300" t="s">
        <v>126</v>
      </c>
      <c r="DU7" s="300"/>
      <c r="DV7" s="300" t="s">
        <v>122</v>
      </c>
      <c r="DW7" s="299"/>
      <c r="DX7" s="299"/>
      <c r="DY7" s="299"/>
      <c r="DZ7" s="299"/>
      <c r="EA7" s="299"/>
      <c r="EB7" s="299"/>
      <c r="EC7" s="299"/>
      <c r="ED7" s="299"/>
      <c r="EE7" s="299"/>
      <c r="EF7" s="299"/>
      <c r="EG7" s="298">
        <v>1</v>
      </c>
      <c r="EH7" s="336" t="s">
        <v>1685</v>
      </c>
      <c r="EI7" s="299" t="s">
        <v>123</v>
      </c>
      <c r="EJ7" s="299" t="s">
        <v>181</v>
      </c>
      <c r="EK7" s="301" t="s">
        <v>182</v>
      </c>
      <c r="EL7" s="299" t="s">
        <v>122</v>
      </c>
      <c r="EM7" s="299"/>
      <c r="EN7" s="336"/>
      <c r="EO7" s="299" t="s">
        <v>1686</v>
      </c>
      <c r="EP7" s="299"/>
      <c r="EQ7" s="299"/>
      <c r="ER7" s="299"/>
      <c r="ES7" s="299"/>
      <c r="ET7" s="336"/>
      <c r="EU7" s="299" t="s">
        <v>1686</v>
      </c>
      <c r="EV7" s="299"/>
      <c r="EW7" s="299"/>
      <c r="EX7" s="299"/>
      <c r="EY7" s="298">
        <v>0</v>
      </c>
      <c r="EZ7" s="299" t="s">
        <v>123</v>
      </c>
      <c r="FA7" s="299" t="s">
        <v>126</v>
      </c>
      <c r="FB7" s="299"/>
      <c r="FC7" s="299" t="s">
        <v>122</v>
      </c>
      <c r="FD7" s="299"/>
      <c r="FE7" s="299"/>
      <c r="FF7" s="299"/>
      <c r="FG7" s="299"/>
      <c r="FH7" s="299"/>
      <c r="FI7" s="299"/>
      <c r="FJ7" s="299"/>
      <c r="FK7" s="299"/>
      <c r="FL7" s="299"/>
      <c r="FM7" s="299"/>
      <c r="FN7" s="298">
        <v>1</v>
      </c>
      <c r="FO7" s="299" t="s">
        <v>130</v>
      </c>
      <c r="FP7" s="299" t="s">
        <v>183</v>
      </c>
      <c r="FQ7" s="301" t="s">
        <v>184</v>
      </c>
      <c r="FR7" s="300"/>
      <c r="FS7" s="298">
        <v>1</v>
      </c>
      <c r="FT7" s="299" t="s">
        <v>139</v>
      </c>
      <c r="FU7" s="300" t="s">
        <v>185</v>
      </c>
      <c r="FV7" s="301" t="s">
        <v>186</v>
      </c>
      <c r="FW7" s="300"/>
      <c r="FX7" s="298">
        <v>1</v>
      </c>
      <c r="FY7" s="299" t="s">
        <v>139</v>
      </c>
      <c r="FZ7" s="300" t="s">
        <v>187</v>
      </c>
      <c r="GA7" s="301" t="s">
        <v>186</v>
      </c>
      <c r="GB7" s="300"/>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300" t="s">
        <v>126</v>
      </c>
      <c r="GZ7" s="300"/>
      <c r="HA7" s="300" t="s">
        <v>122</v>
      </c>
      <c r="HB7" s="381">
        <v>1</v>
      </c>
      <c r="HC7" s="300" t="s">
        <v>132</v>
      </c>
      <c r="HD7" s="300" t="s">
        <v>188</v>
      </c>
      <c r="HE7" s="301" t="s">
        <v>189</v>
      </c>
      <c r="HF7" s="302" t="s">
        <v>122</v>
      </c>
      <c r="HG7" s="381">
        <v>0</v>
      </c>
      <c r="HH7" s="300" t="s">
        <v>132</v>
      </c>
      <c r="HI7" s="300" t="s">
        <v>190</v>
      </c>
      <c r="HJ7" s="301" t="s">
        <v>191</v>
      </c>
      <c r="HK7" s="382" t="s">
        <v>192</v>
      </c>
      <c r="HL7" s="381">
        <v>0</v>
      </c>
      <c r="HM7" s="300" t="s">
        <v>132</v>
      </c>
      <c r="HN7" s="300" t="s">
        <v>190</v>
      </c>
      <c r="HO7" s="301" t="s">
        <v>191</v>
      </c>
      <c r="HP7" s="301" t="s">
        <v>192</v>
      </c>
      <c r="HQ7" s="146"/>
      <c r="HR7" s="146" t="s">
        <v>1686</v>
      </c>
      <c r="HS7" s="146"/>
      <c r="HT7" s="146"/>
      <c r="HU7" s="146"/>
      <c r="HV7" s="146"/>
      <c r="HW7" s="146"/>
      <c r="HX7" s="146"/>
      <c r="HY7" s="146"/>
      <c r="HZ7" s="146"/>
      <c r="IA7" s="323"/>
      <c r="IB7" s="323"/>
      <c r="IC7" s="323"/>
      <c r="ID7" s="377"/>
      <c r="IE7" s="323"/>
      <c r="IF7" s="310"/>
      <c r="IG7" s="310"/>
      <c r="IH7" s="310"/>
      <c r="II7" s="310"/>
      <c r="IJ7" s="310"/>
    </row>
    <row r="8" spans="1:244" ht="38.25" customHeight="1">
      <c r="A8" s="348">
        <v>2022</v>
      </c>
      <c r="B8" s="117" t="s">
        <v>72</v>
      </c>
      <c r="C8" s="336"/>
      <c r="D8" s="313" t="s">
        <v>1394</v>
      </c>
      <c r="E8" s="313" t="s">
        <v>1394</v>
      </c>
      <c r="F8" s="335">
        <f t="shared" si="3"/>
        <v>0.41558441558441556</v>
      </c>
      <c r="G8" s="298">
        <v>1</v>
      </c>
      <c r="H8" s="299" t="s">
        <v>132</v>
      </c>
      <c r="I8" s="300" t="s">
        <v>175</v>
      </c>
      <c r="J8" s="301" t="s">
        <v>176</v>
      </c>
      <c r="K8" s="363"/>
      <c r="L8" s="298">
        <v>1</v>
      </c>
      <c r="M8" s="299" t="s">
        <v>132</v>
      </c>
      <c r="N8" s="299" t="s">
        <v>177</v>
      </c>
      <c r="O8" s="301" t="s">
        <v>178</v>
      </c>
      <c r="P8" s="299" t="s">
        <v>122</v>
      </c>
      <c r="Q8" s="298">
        <v>0</v>
      </c>
      <c r="R8" s="299" t="s">
        <v>123</v>
      </c>
      <c r="S8" s="299" t="s">
        <v>126</v>
      </c>
      <c r="T8" s="299"/>
      <c r="U8" s="299" t="s">
        <v>122</v>
      </c>
      <c r="V8" s="298">
        <v>0</v>
      </c>
      <c r="W8" s="299"/>
      <c r="X8" s="379" t="s">
        <v>126</v>
      </c>
      <c r="Y8" s="379"/>
      <c r="Z8" s="379" t="s">
        <v>122</v>
      </c>
      <c r="AA8" s="298">
        <v>1</v>
      </c>
      <c r="AB8" s="299" t="s">
        <v>130</v>
      </c>
      <c r="AC8" s="300" t="s">
        <v>179</v>
      </c>
      <c r="AD8" s="301" t="s">
        <v>180</v>
      </c>
      <c r="AE8" s="299" t="s">
        <v>122</v>
      </c>
      <c r="AF8" s="298">
        <v>1</v>
      </c>
      <c r="AG8" s="299" t="s">
        <v>130</v>
      </c>
      <c r="AH8" s="299" t="s">
        <v>179</v>
      </c>
      <c r="AI8" s="301" t="s">
        <v>180</v>
      </c>
      <c r="AJ8" s="380"/>
      <c r="AK8" s="298">
        <v>1</v>
      </c>
      <c r="AL8" s="299" t="s">
        <v>130</v>
      </c>
      <c r="AM8" s="299" t="s">
        <v>179</v>
      </c>
      <c r="AN8" s="301" t="s">
        <v>180</v>
      </c>
      <c r="AO8" s="299"/>
      <c r="AP8" s="298">
        <v>0</v>
      </c>
      <c r="AQ8" s="299" t="s">
        <v>132</v>
      </c>
      <c r="AR8" s="299" t="s">
        <v>179</v>
      </c>
      <c r="AS8" s="301" t="s">
        <v>180</v>
      </c>
      <c r="AT8" s="380"/>
      <c r="AU8" s="298">
        <v>0</v>
      </c>
      <c r="AV8" s="299" t="s">
        <v>132</v>
      </c>
      <c r="AW8" s="299" t="s">
        <v>179</v>
      </c>
      <c r="AX8" s="301" t="s">
        <v>180</v>
      </c>
      <c r="AY8" s="379"/>
      <c r="AZ8" s="298">
        <v>0</v>
      </c>
      <c r="BA8" s="299" t="s">
        <v>132</v>
      </c>
      <c r="BB8" s="299" t="s">
        <v>179</v>
      </c>
      <c r="BC8" s="301" t="s">
        <v>180</v>
      </c>
      <c r="BD8" s="379"/>
      <c r="BE8" s="298">
        <v>1</v>
      </c>
      <c r="BF8" s="299" t="s">
        <v>130</v>
      </c>
      <c r="BG8" s="299" t="s">
        <v>179</v>
      </c>
      <c r="BH8" s="301" t="s">
        <v>180</v>
      </c>
      <c r="BI8" s="379"/>
      <c r="BJ8" s="299"/>
      <c r="BK8" s="299"/>
      <c r="BL8" s="299"/>
      <c r="BM8" s="299"/>
      <c r="BN8" s="299"/>
      <c r="BO8" s="298">
        <v>0</v>
      </c>
      <c r="BP8" s="299" t="s">
        <v>139</v>
      </c>
      <c r="BQ8" s="299" t="s">
        <v>126</v>
      </c>
      <c r="BR8" s="299"/>
      <c r="BS8" s="299" t="s">
        <v>122</v>
      </c>
      <c r="BT8" s="298">
        <v>0</v>
      </c>
      <c r="BU8" s="299" t="s">
        <v>139</v>
      </c>
      <c r="BV8" s="299" t="s">
        <v>126</v>
      </c>
      <c r="BW8" s="299"/>
      <c r="BX8" s="299" t="s">
        <v>122</v>
      </c>
      <c r="BY8" s="298">
        <v>0</v>
      </c>
      <c r="BZ8" s="299" t="s">
        <v>139</v>
      </c>
      <c r="CA8" s="299" t="s">
        <v>126</v>
      </c>
      <c r="CB8" s="299"/>
      <c r="CC8" s="299" t="s">
        <v>122</v>
      </c>
      <c r="CD8" s="298">
        <v>0</v>
      </c>
      <c r="CE8" s="299" t="s">
        <v>139</v>
      </c>
      <c r="CF8" s="299" t="s">
        <v>126</v>
      </c>
      <c r="CG8" s="299"/>
      <c r="CH8" s="299" t="s">
        <v>122</v>
      </c>
      <c r="CI8" s="298">
        <v>0</v>
      </c>
      <c r="CJ8" s="299" t="s">
        <v>139</v>
      </c>
      <c r="CK8" s="299" t="s">
        <v>126</v>
      </c>
      <c r="CL8" s="300"/>
      <c r="CM8" s="300" t="s">
        <v>122</v>
      </c>
      <c r="CN8" s="298">
        <v>0</v>
      </c>
      <c r="CO8" s="299" t="s">
        <v>139</v>
      </c>
      <c r="CP8" s="299" t="s">
        <v>126</v>
      </c>
      <c r="CQ8" s="300"/>
      <c r="CR8" s="300" t="s">
        <v>122</v>
      </c>
      <c r="CS8" s="298">
        <v>0</v>
      </c>
      <c r="CT8" s="299" t="s">
        <v>139</v>
      </c>
      <c r="CU8" s="299" t="s">
        <v>126</v>
      </c>
      <c r="CV8" s="300"/>
      <c r="CW8" s="300" t="s">
        <v>122</v>
      </c>
      <c r="CX8" s="298">
        <v>0</v>
      </c>
      <c r="CY8" s="299" t="s">
        <v>139</v>
      </c>
      <c r="CZ8" s="299" t="s">
        <v>126</v>
      </c>
      <c r="DA8" s="299"/>
      <c r="DB8" s="299"/>
      <c r="DC8" s="298">
        <v>0</v>
      </c>
      <c r="DD8" s="299" t="s">
        <v>139</v>
      </c>
      <c r="DE8" s="299" t="s">
        <v>126</v>
      </c>
      <c r="DF8" s="299"/>
      <c r="DG8" s="299" t="s">
        <v>122</v>
      </c>
      <c r="DH8" s="298">
        <v>0</v>
      </c>
      <c r="DI8" s="299" t="s">
        <v>139</v>
      </c>
      <c r="DJ8" s="299" t="s">
        <v>126</v>
      </c>
      <c r="DK8" s="299"/>
      <c r="DL8" s="299"/>
      <c r="DM8" s="298">
        <v>0</v>
      </c>
      <c r="DN8" s="299" t="s">
        <v>139</v>
      </c>
      <c r="DO8" s="299" t="s">
        <v>126</v>
      </c>
      <c r="DP8" s="300"/>
      <c r="DQ8" s="299" t="s">
        <v>122</v>
      </c>
      <c r="DR8" s="298">
        <v>0</v>
      </c>
      <c r="DS8" s="299" t="s">
        <v>139</v>
      </c>
      <c r="DT8" s="299" t="s">
        <v>126</v>
      </c>
      <c r="DU8" s="300"/>
      <c r="DV8" s="300" t="s">
        <v>122</v>
      </c>
      <c r="DW8" s="299"/>
      <c r="DX8" s="299"/>
      <c r="DY8" s="299"/>
      <c r="DZ8" s="299"/>
      <c r="EA8" s="299"/>
      <c r="EB8" s="299"/>
      <c r="EC8" s="299"/>
      <c r="ED8" s="299"/>
      <c r="EE8" s="299"/>
      <c r="EF8" s="299"/>
      <c r="EG8" s="298">
        <v>1</v>
      </c>
      <c r="EH8" s="336" t="s">
        <v>1685</v>
      </c>
      <c r="EI8" s="299" t="s">
        <v>123</v>
      </c>
      <c r="EJ8" s="299" t="s">
        <v>181</v>
      </c>
      <c r="EK8" s="301" t="s">
        <v>182</v>
      </c>
      <c r="EL8" s="299" t="s">
        <v>122</v>
      </c>
      <c r="EM8" s="299"/>
      <c r="EN8" s="336"/>
      <c r="EO8" s="299" t="s">
        <v>1686</v>
      </c>
      <c r="EP8" s="299"/>
      <c r="EQ8" s="299"/>
      <c r="ER8" s="299"/>
      <c r="ES8" s="299"/>
      <c r="ET8" s="336"/>
      <c r="EU8" s="299" t="s">
        <v>1686</v>
      </c>
      <c r="EV8" s="299"/>
      <c r="EW8" s="299"/>
      <c r="EX8" s="299"/>
      <c r="EY8" s="298">
        <v>0</v>
      </c>
      <c r="EZ8" s="299" t="s">
        <v>123</v>
      </c>
      <c r="FA8" s="299" t="s">
        <v>126</v>
      </c>
      <c r="FB8" s="299"/>
      <c r="FC8" s="299" t="s">
        <v>122</v>
      </c>
      <c r="FD8" s="299"/>
      <c r="FE8" s="299"/>
      <c r="FF8" s="299"/>
      <c r="FG8" s="299"/>
      <c r="FH8" s="299"/>
      <c r="FI8" s="299"/>
      <c r="FJ8" s="299"/>
      <c r="FK8" s="299"/>
      <c r="FL8" s="299"/>
      <c r="FM8" s="299"/>
      <c r="FN8" s="298"/>
      <c r="FO8" s="299" t="s">
        <v>1686</v>
      </c>
      <c r="FP8" s="299"/>
      <c r="FQ8" s="383"/>
      <c r="FR8" s="299"/>
      <c r="FS8" s="298"/>
      <c r="FT8" s="299" t="s">
        <v>1802</v>
      </c>
      <c r="FU8" s="299"/>
      <c r="FV8" s="383"/>
      <c r="FW8" s="302" t="s">
        <v>122</v>
      </c>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300"/>
      <c r="HA8" s="300" t="s">
        <v>122</v>
      </c>
      <c r="HB8" s="381">
        <v>1</v>
      </c>
      <c r="HC8" s="300" t="s">
        <v>132</v>
      </c>
      <c r="HD8" s="300" t="s">
        <v>188</v>
      </c>
      <c r="HE8" s="301" t="s">
        <v>189</v>
      </c>
      <c r="HF8" s="363"/>
      <c r="HG8" s="384"/>
      <c r="HH8" s="384" t="s">
        <v>1686</v>
      </c>
      <c r="HI8" s="310"/>
      <c r="HJ8" s="346"/>
      <c r="HK8" s="345"/>
      <c r="HL8" s="310"/>
      <c r="HM8" s="310" t="s">
        <v>1686</v>
      </c>
      <c r="HN8" s="310"/>
      <c r="HO8" s="346"/>
      <c r="HP8" s="345"/>
      <c r="HQ8" s="146"/>
      <c r="HR8" s="146" t="s">
        <v>1686</v>
      </c>
      <c r="HS8" s="146"/>
      <c r="HT8" s="146"/>
      <c r="HU8" s="146"/>
      <c r="HV8" s="146"/>
      <c r="HW8" s="146"/>
      <c r="HX8" s="146"/>
      <c r="HY8" s="146"/>
      <c r="HZ8" s="146"/>
      <c r="IA8" s="323"/>
      <c r="IB8" s="323"/>
      <c r="IC8" s="323"/>
      <c r="ID8" s="377"/>
      <c r="IE8" s="323"/>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1400-000000000000}"/>
    <hyperlink ref="O5" r:id="rId2" xr:uid="{00000000-0004-0000-1400-000001000000}"/>
    <hyperlink ref="AD5" r:id="rId3" xr:uid="{00000000-0004-0000-1400-000002000000}"/>
    <hyperlink ref="AI5" r:id="rId4" xr:uid="{00000000-0004-0000-1400-000003000000}"/>
    <hyperlink ref="AN5" r:id="rId5" xr:uid="{00000000-0004-0000-1400-000004000000}"/>
    <hyperlink ref="AS5" r:id="rId6" xr:uid="{00000000-0004-0000-1400-000005000000}"/>
    <hyperlink ref="AX5" r:id="rId7" xr:uid="{00000000-0004-0000-1400-000006000000}"/>
    <hyperlink ref="BC5" r:id="rId8" xr:uid="{00000000-0004-0000-1400-000007000000}"/>
    <hyperlink ref="BH5" r:id="rId9" xr:uid="{00000000-0004-0000-1400-000008000000}"/>
    <hyperlink ref="CV5" r:id="rId10" xr:uid="{00000000-0004-0000-1400-000009000000}"/>
    <hyperlink ref="DA5" r:id="rId11" xr:uid="{00000000-0004-0000-1400-00000A000000}"/>
    <hyperlink ref="DF5" r:id="rId12" xr:uid="{00000000-0004-0000-1400-00000B000000}"/>
    <hyperlink ref="DZ5" r:id="rId13" xr:uid="{00000000-0004-0000-1400-00000C000000}"/>
    <hyperlink ref="EA5" r:id="rId14" xr:uid="{00000000-0004-0000-1400-00000D000000}"/>
    <hyperlink ref="EE5" r:id="rId15" xr:uid="{00000000-0004-0000-1400-00000E000000}"/>
    <hyperlink ref="EK5" r:id="rId16" xr:uid="{00000000-0004-0000-1400-00000F000000}"/>
    <hyperlink ref="EQ5" r:id="rId17" xr:uid="{00000000-0004-0000-1400-000010000000}"/>
    <hyperlink ref="EW5" r:id="rId18" xr:uid="{00000000-0004-0000-1400-000011000000}"/>
    <hyperlink ref="FG5" r:id="rId19" xr:uid="{00000000-0004-0000-1400-000012000000}"/>
    <hyperlink ref="FL5" r:id="rId20" xr:uid="{00000000-0004-0000-1400-000013000000}"/>
    <hyperlink ref="FQ5" r:id="rId21" xr:uid="{00000000-0004-0000-1400-000014000000}"/>
    <hyperlink ref="FV5" r:id="rId22" xr:uid="{00000000-0004-0000-1400-000015000000}"/>
    <hyperlink ref="GA5" r:id="rId23" xr:uid="{00000000-0004-0000-1400-000016000000}"/>
    <hyperlink ref="GF5" r:id="rId24" xr:uid="{00000000-0004-0000-1400-000017000000}"/>
    <hyperlink ref="HE5" r:id="rId25" xr:uid="{00000000-0004-0000-1400-000018000000}"/>
    <hyperlink ref="HJ5" r:id="rId26" xr:uid="{00000000-0004-0000-1400-000019000000}"/>
    <hyperlink ref="HO5" r:id="rId27" xr:uid="{00000000-0004-0000-1400-00001A000000}"/>
    <hyperlink ref="ID5" r:id="rId28" xr:uid="{00000000-0004-0000-1400-00001B000000}"/>
    <hyperlink ref="II5" r:id="rId29" xr:uid="{00000000-0004-0000-1400-00001C000000}"/>
    <hyperlink ref="J6" r:id="rId30" xr:uid="{00000000-0004-0000-1400-00001D000000}"/>
    <hyperlink ref="O6" r:id="rId31" xr:uid="{00000000-0004-0000-1400-00001E000000}"/>
    <hyperlink ref="AD6" r:id="rId32" xr:uid="{00000000-0004-0000-1400-00001F000000}"/>
    <hyperlink ref="AI6" r:id="rId33" xr:uid="{00000000-0004-0000-1400-000020000000}"/>
    <hyperlink ref="AN6" r:id="rId34" xr:uid="{00000000-0004-0000-1400-000021000000}"/>
    <hyperlink ref="AS6" r:id="rId35" xr:uid="{00000000-0004-0000-1400-000022000000}"/>
    <hyperlink ref="AX6" r:id="rId36" xr:uid="{00000000-0004-0000-1400-000023000000}"/>
    <hyperlink ref="BC6" r:id="rId37" xr:uid="{00000000-0004-0000-1400-000024000000}"/>
    <hyperlink ref="BH6" r:id="rId38" xr:uid="{00000000-0004-0000-1400-000025000000}"/>
    <hyperlink ref="EK6" r:id="rId39" xr:uid="{00000000-0004-0000-1400-000026000000}"/>
    <hyperlink ref="FQ6" r:id="rId40" xr:uid="{00000000-0004-0000-1400-000027000000}"/>
    <hyperlink ref="FV6" r:id="rId41" xr:uid="{00000000-0004-0000-1400-000028000000}"/>
    <hyperlink ref="GA6" r:id="rId42" xr:uid="{00000000-0004-0000-1400-000029000000}"/>
    <hyperlink ref="GF6" r:id="rId43" xr:uid="{00000000-0004-0000-1400-00002A000000}"/>
    <hyperlink ref="HE6" r:id="rId44" xr:uid="{00000000-0004-0000-1400-00002B000000}"/>
    <hyperlink ref="HJ6" r:id="rId45" xr:uid="{00000000-0004-0000-1400-00002C000000}"/>
    <hyperlink ref="HO6" r:id="rId46" xr:uid="{00000000-0004-0000-1400-00002D000000}"/>
    <hyperlink ref="J7" r:id="rId47" xr:uid="{00000000-0004-0000-1400-00002E000000}"/>
    <hyperlink ref="O7" r:id="rId48" xr:uid="{00000000-0004-0000-1400-00002F000000}"/>
    <hyperlink ref="AD7" r:id="rId49" xr:uid="{00000000-0004-0000-1400-000030000000}"/>
    <hyperlink ref="AI7" r:id="rId50" xr:uid="{00000000-0004-0000-1400-000031000000}"/>
    <hyperlink ref="AN7" r:id="rId51" xr:uid="{00000000-0004-0000-1400-000032000000}"/>
    <hyperlink ref="AS7" r:id="rId52" xr:uid="{00000000-0004-0000-1400-000033000000}"/>
    <hyperlink ref="AX7" r:id="rId53" xr:uid="{00000000-0004-0000-1400-000034000000}"/>
    <hyperlink ref="BC7" r:id="rId54" xr:uid="{00000000-0004-0000-1400-000035000000}"/>
    <hyperlink ref="BH7" r:id="rId55" xr:uid="{00000000-0004-0000-1400-000036000000}"/>
    <hyperlink ref="EK7" r:id="rId56" xr:uid="{00000000-0004-0000-1400-000037000000}"/>
    <hyperlink ref="FQ7" r:id="rId57" xr:uid="{00000000-0004-0000-1400-000038000000}"/>
    <hyperlink ref="FV7" r:id="rId58" xr:uid="{00000000-0004-0000-1400-000039000000}"/>
    <hyperlink ref="GA7" r:id="rId59" xr:uid="{00000000-0004-0000-1400-00003A000000}"/>
    <hyperlink ref="HE7" r:id="rId60" xr:uid="{00000000-0004-0000-1400-00003B000000}"/>
    <hyperlink ref="HJ7" r:id="rId61" xr:uid="{00000000-0004-0000-1400-00003C000000}"/>
    <hyperlink ref="HK7" r:id="rId62" xr:uid="{00000000-0004-0000-1400-00003D000000}"/>
    <hyperlink ref="HO7" r:id="rId63" xr:uid="{00000000-0004-0000-1400-00003E000000}"/>
    <hyperlink ref="HP7" r:id="rId64" xr:uid="{00000000-0004-0000-1400-00003F000000}"/>
    <hyperlink ref="J8" r:id="rId65" xr:uid="{00000000-0004-0000-1400-000040000000}"/>
    <hyperlink ref="O8" r:id="rId66" xr:uid="{00000000-0004-0000-1400-000041000000}"/>
    <hyperlink ref="AD8" r:id="rId67" xr:uid="{00000000-0004-0000-1400-000042000000}"/>
    <hyperlink ref="AI8" r:id="rId68" xr:uid="{00000000-0004-0000-1400-000043000000}"/>
    <hyperlink ref="AN8" r:id="rId69" xr:uid="{00000000-0004-0000-1400-000044000000}"/>
    <hyperlink ref="AS8" r:id="rId70" xr:uid="{00000000-0004-0000-1400-000045000000}"/>
    <hyperlink ref="AX8" r:id="rId71" xr:uid="{00000000-0004-0000-1400-000046000000}"/>
    <hyperlink ref="BC8" r:id="rId72" xr:uid="{00000000-0004-0000-1400-000047000000}"/>
    <hyperlink ref="BH8" r:id="rId73" xr:uid="{00000000-0004-0000-1400-000048000000}"/>
    <hyperlink ref="EK8" r:id="rId74" xr:uid="{00000000-0004-0000-1400-000049000000}"/>
    <hyperlink ref="HE8" r:id="rId75" xr:uid="{00000000-0004-0000-1400-00004A000000}"/>
  </hyperlink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IJ9"/>
  <sheetViews>
    <sheetView workbookViewId="0">
      <pane xSplit="2" ySplit="4" topLeftCell="C6" activePane="bottomRight" state="frozen"/>
      <selection pane="topRight" activeCell="C1" sqref="C1"/>
      <selection pane="bottomLeft" activeCell="A5" sqref="A5"/>
      <selection pane="bottomRight" activeCell="A4" sqref="A4"/>
    </sheetView>
  </sheetViews>
  <sheetFormatPr baseColWidth="10" defaultColWidth="12.6640625" defaultRowHeight="15" customHeight="1"/>
  <cols>
    <col min="1" max="28" width="9.83203125" customWidth="1"/>
    <col min="29" max="29" width="13.33203125" customWidth="1"/>
    <col min="30" max="30" width="9.83203125" customWidth="1"/>
    <col min="31" max="31" width="10.6640625" customWidth="1"/>
    <col min="32" max="33" width="9.83203125" customWidth="1"/>
    <col min="34" max="34" width="12.6640625" customWidth="1"/>
    <col min="35" max="35" width="9.83203125" customWidth="1"/>
    <col min="36" max="36" width="11.33203125" customWidth="1"/>
    <col min="37" max="38" width="9.83203125" customWidth="1"/>
    <col min="39" max="39" width="13" customWidth="1"/>
    <col min="40" max="40" width="9.83203125" customWidth="1"/>
    <col min="41" max="41" width="10.83203125" customWidth="1"/>
    <col min="42" max="43" width="9.83203125" customWidth="1"/>
    <col min="44" max="44" width="13.33203125" customWidth="1"/>
    <col min="45" max="45" width="9.83203125" customWidth="1"/>
    <col min="46" max="46" width="10.6640625" customWidth="1"/>
    <col min="47" max="53" width="9.83203125" customWidth="1"/>
    <col min="54" max="54" width="13.33203125" customWidth="1"/>
    <col min="55" max="55" width="9.83203125" customWidth="1"/>
    <col min="56" max="56" width="11.5" customWidth="1"/>
    <col min="57" max="166" width="9.83203125" customWidth="1"/>
    <col min="167" max="167" width="10.83203125" customWidth="1"/>
    <col min="168" max="211" width="9.83203125" customWidth="1"/>
    <col min="212" max="212" width="13" customWidth="1"/>
    <col min="213" max="239" width="9.8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73</v>
      </c>
      <c r="C5" s="312">
        <f>(G5+L5+Q5+V5+(AA5+AF5+AK5+AP5+AU5+AZ5+BE5+BJ5)/8+(BO5+BT5+BY5+CD5+CI5+CN5)/6+(CS5+CX5+DC5+DH5+DM5+DR5)/6+DW5+EB5+((EG5+EH5)/2+(EM5+EN5)/2+(ES5+ET5)/2)/3+EY5+(FD5+FI5)/2+FN5+(FS5+FX5)/2+GC5+GH5+(GM5+GR5+GW5)/3+HB5+(HG5+HL5+HQ5+HV5+IA5)/5+IF5)/20</f>
        <v>0.62874999999999992</v>
      </c>
      <c r="D5" s="312">
        <f t="shared" ref="D5:D6" si="0">(L5+V5+(AA5+AF5+AK5+AP5+AU5+AZ5+BE5)/7+(BO5+BT5+BY5+CD5+CI5+CN5)/6+(CS5+CX5+DC5+DH5+DR5+DM5)/6+(EG5+EH5+EM5+EN5+ES5+ET5)/6+GH5+(GM5+GR5+GW5)/3+Q5+EY5+FN5+(FS5+FX5)/2+G5+HB5+(HG5+HL5+HQ5)/3+GC5)/16</f>
        <v>0.65625</v>
      </c>
      <c r="E5" s="313">
        <f t="shared" ref="E5:E7" si="1">(L5+V5+(AA5+AF5+AK5+AP5+AU5+AZ5+BE5)/7+(BO5+BT5+BY5+CD5+CI5+CN5)/6+(CS5+CX5+DC5+DH5+DR5+DM5)/6+EG5+(GH5+GM5+GR5+GW5)/4+Q5+EY5+FN5+(FS5+FX5)/2+G5+HB5+(HG5+HL5)/2)/14</f>
        <v>0.6785714285714286</v>
      </c>
      <c r="F5" s="313">
        <f t="shared" ref="F5:F8" si="2">(L5+V5+(AA5+AF5+AK5+AP5+AU5+AZ5+BE5)/7+(BO5+BT5+BY5+CD5+CI5+CN5)/6+(CS5+CX5+DC5+DH5+DR5+DM5)/6+EG5+(GH5+GM5+GR5+GW5)/4+Q5+EY5+G5+HB5)/11</f>
        <v>0.72727272727272729</v>
      </c>
      <c r="G5" s="308">
        <v>1</v>
      </c>
      <c r="H5" s="308" t="s">
        <v>132</v>
      </c>
      <c r="I5" s="308" t="s">
        <v>193</v>
      </c>
      <c r="J5" s="321" t="s">
        <v>1803</v>
      </c>
      <c r="K5" s="308">
        <v>2015</v>
      </c>
      <c r="L5" s="10">
        <v>1</v>
      </c>
      <c r="M5" s="10" t="s">
        <v>130</v>
      </c>
      <c r="N5" s="10" t="s">
        <v>195</v>
      </c>
      <c r="O5" s="385" t="s">
        <v>1804</v>
      </c>
      <c r="P5" s="10">
        <v>2023</v>
      </c>
      <c r="Q5" s="308">
        <v>0</v>
      </c>
      <c r="R5" s="308" t="s">
        <v>123</v>
      </c>
      <c r="S5" s="308" t="s">
        <v>126</v>
      </c>
      <c r="T5" s="308"/>
      <c r="U5" s="308"/>
      <c r="V5" s="308">
        <v>1</v>
      </c>
      <c r="W5" s="308"/>
      <c r="X5" s="332" t="s">
        <v>197</v>
      </c>
      <c r="Y5" s="386" t="s">
        <v>1805</v>
      </c>
      <c r="Z5" s="308" t="s">
        <v>199</v>
      </c>
      <c r="AA5" s="308">
        <v>1</v>
      </c>
      <c r="AB5" s="308" t="s">
        <v>130</v>
      </c>
      <c r="AC5" s="308" t="s">
        <v>1806</v>
      </c>
      <c r="AD5" s="386" t="s">
        <v>1807</v>
      </c>
      <c r="AE5" s="308" t="s">
        <v>1808</v>
      </c>
      <c r="AF5" s="308">
        <v>1</v>
      </c>
      <c r="AG5" s="308" t="s">
        <v>130</v>
      </c>
      <c r="AH5" s="308" t="s">
        <v>1809</v>
      </c>
      <c r="AI5" s="386" t="s">
        <v>1810</v>
      </c>
      <c r="AJ5" s="308" t="s">
        <v>1808</v>
      </c>
      <c r="AK5" s="308">
        <v>1</v>
      </c>
      <c r="AL5" s="308" t="s">
        <v>130</v>
      </c>
      <c r="AM5" s="308" t="s">
        <v>1809</v>
      </c>
      <c r="AN5" s="386" t="s">
        <v>1811</v>
      </c>
      <c r="AO5" s="308" t="s">
        <v>1808</v>
      </c>
      <c r="AP5" s="308">
        <v>1</v>
      </c>
      <c r="AQ5" s="308" t="s">
        <v>130</v>
      </c>
      <c r="AR5" s="308" t="s">
        <v>1806</v>
      </c>
      <c r="AS5" s="386" t="s">
        <v>1812</v>
      </c>
      <c r="AT5" s="308" t="s">
        <v>1808</v>
      </c>
      <c r="AU5" s="308">
        <v>1</v>
      </c>
      <c r="AV5" s="308" t="s">
        <v>130</v>
      </c>
      <c r="AW5" s="308" t="s">
        <v>197</v>
      </c>
      <c r="AX5" s="386" t="s">
        <v>1805</v>
      </c>
      <c r="AY5" s="308">
        <v>2021</v>
      </c>
      <c r="AZ5" s="308">
        <v>1</v>
      </c>
      <c r="BA5" s="308" t="s">
        <v>130</v>
      </c>
      <c r="BB5" s="308" t="s">
        <v>1806</v>
      </c>
      <c r="BC5" s="386" t="s">
        <v>1813</v>
      </c>
      <c r="BD5" s="308" t="s">
        <v>1808</v>
      </c>
      <c r="BE5" s="350">
        <v>1</v>
      </c>
      <c r="BF5" s="350" t="s">
        <v>130</v>
      </c>
      <c r="BG5" s="350" t="s">
        <v>204</v>
      </c>
      <c r="BH5" s="370" t="s">
        <v>1814</v>
      </c>
      <c r="BI5" s="356" t="s">
        <v>1815</v>
      </c>
      <c r="BJ5" s="308">
        <v>0</v>
      </c>
      <c r="BK5" s="308"/>
      <c r="BL5" s="308" t="s">
        <v>126</v>
      </c>
      <c r="BM5" s="308"/>
      <c r="BN5" s="308"/>
      <c r="BO5" s="308">
        <v>1</v>
      </c>
      <c r="BP5" s="308" t="s">
        <v>130</v>
      </c>
      <c r="BQ5" s="308" t="s">
        <v>197</v>
      </c>
      <c r="BR5" s="386" t="s">
        <v>1805</v>
      </c>
      <c r="BS5" s="308">
        <v>2021</v>
      </c>
      <c r="BT5" s="308">
        <v>1</v>
      </c>
      <c r="BU5" s="308" t="s">
        <v>130</v>
      </c>
      <c r="BV5" s="308" t="s">
        <v>197</v>
      </c>
      <c r="BW5" s="386" t="s">
        <v>1805</v>
      </c>
      <c r="BX5" s="308">
        <v>2021</v>
      </c>
      <c r="BY5" s="308">
        <v>1</v>
      </c>
      <c r="BZ5" s="308" t="s">
        <v>130</v>
      </c>
      <c r="CA5" s="308" t="s">
        <v>197</v>
      </c>
      <c r="CB5" s="386" t="s">
        <v>1805</v>
      </c>
      <c r="CC5" s="308">
        <v>2021</v>
      </c>
      <c r="CD5" s="308">
        <v>1</v>
      </c>
      <c r="CE5" s="308" t="s">
        <v>130</v>
      </c>
      <c r="CF5" s="308" t="s">
        <v>197</v>
      </c>
      <c r="CG5" s="386" t="s">
        <v>1805</v>
      </c>
      <c r="CH5" s="308">
        <v>2021</v>
      </c>
      <c r="CI5" s="308">
        <v>1</v>
      </c>
      <c r="CJ5" s="308" t="s">
        <v>130</v>
      </c>
      <c r="CK5" s="308" t="s">
        <v>197</v>
      </c>
      <c r="CL5" s="386" t="s">
        <v>1805</v>
      </c>
      <c r="CM5" s="308">
        <v>2021</v>
      </c>
      <c r="CN5" s="308">
        <v>1</v>
      </c>
      <c r="CO5" s="308" t="s">
        <v>130</v>
      </c>
      <c r="CP5" s="308" t="s">
        <v>197</v>
      </c>
      <c r="CQ5" s="386" t="s">
        <v>1805</v>
      </c>
      <c r="CR5" s="308">
        <v>2021</v>
      </c>
      <c r="CS5" s="308">
        <v>1</v>
      </c>
      <c r="CT5" s="308" t="s">
        <v>130</v>
      </c>
      <c r="CU5" s="308" t="s">
        <v>197</v>
      </c>
      <c r="CV5" s="386" t="s">
        <v>1805</v>
      </c>
      <c r="CW5" s="308">
        <v>2021</v>
      </c>
      <c r="CX5" s="308">
        <v>1</v>
      </c>
      <c r="CY5" s="308" t="s">
        <v>130</v>
      </c>
      <c r="CZ5" s="308" t="s">
        <v>197</v>
      </c>
      <c r="DA5" s="386" t="s">
        <v>1805</v>
      </c>
      <c r="DB5" s="308">
        <v>2021</v>
      </c>
      <c r="DC5" s="308">
        <v>1</v>
      </c>
      <c r="DD5" s="308" t="s">
        <v>130</v>
      </c>
      <c r="DE5" s="308" t="s">
        <v>197</v>
      </c>
      <c r="DF5" s="386" t="s">
        <v>1805</v>
      </c>
      <c r="DG5" s="308">
        <v>2021</v>
      </c>
      <c r="DH5" s="308">
        <v>1</v>
      </c>
      <c r="DI5" s="308" t="s">
        <v>130</v>
      </c>
      <c r="DJ5" s="308" t="s">
        <v>197</v>
      </c>
      <c r="DK5" s="386" t="s">
        <v>1805</v>
      </c>
      <c r="DL5" s="308">
        <v>2021</v>
      </c>
      <c r="DM5" s="308">
        <v>1</v>
      </c>
      <c r="DN5" s="308" t="s">
        <v>130</v>
      </c>
      <c r="DO5" s="308" t="s">
        <v>197</v>
      </c>
      <c r="DP5" s="386" t="s">
        <v>1805</v>
      </c>
      <c r="DQ5" s="308">
        <v>2021</v>
      </c>
      <c r="DR5" s="308">
        <v>1</v>
      </c>
      <c r="DS5" s="308" t="s">
        <v>130</v>
      </c>
      <c r="DT5" s="308" t="s">
        <v>197</v>
      </c>
      <c r="DU5" s="386" t="s">
        <v>1805</v>
      </c>
      <c r="DV5" s="308">
        <v>2021</v>
      </c>
      <c r="DW5" s="308">
        <v>1</v>
      </c>
      <c r="DX5" s="308" t="s">
        <v>132</v>
      </c>
      <c r="DY5" s="308" t="s">
        <v>1816</v>
      </c>
      <c r="DZ5" s="321" t="s">
        <v>1805</v>
      </c>
      <c r="EA5" s="308">
        <v>2021</v>
      </c>
      <c r="EB5" s="308">
        <v>1</v>
      </c>
      <c r="EC5" s="308" t="s">
        <v>139</v>
      </c>
      <c r="ED5" s="308" t="s">
        <v>1817</v>
      </c>
      <c r="EE5" s="387" t="s">
        <v>1818</v>
      </c>
      <c r="EF5" s="364"/>
      <c r="EG5" s="308">
        <v>1</v>
      </c>
      <c r="EH5" s="308">
        <v>1</v>
      </c>
      <c r="EI5" s="308" t="s">
        <v>123</v>
      </c>
      <c r="EJ5" s="308" t="s">
        <v>211</v>
      </c>
      <c r="EK5" s="387" t="s">
        <v>1819</v>
      </c>
      <c r="EL5" s="308">
        <v>2021</v>
      </c>
      <c r="EM5" s="308">
        <v>1</v>
      </c>
      <c r="EN5" s="308">
        <v>1</v>
      </c>
      <c r="EO5" s="308" t="s">
        <v>139</v>
      </c>
      <c r="EP5" s="308" t="s">
        <v>126</v>
      </c>
      <c r="EQ5" s="308"/>
      <c r="ER5" s="308" t="s">
        <v>1820</v>
      </c>
      <c r="ES5" s="308">
        <v>1</v>
      </c>
      <c r="ET5" s="308">
        <v>1</v>
      </c>
      <c r="EU5" s="308" t="s">
        <v>139</v>
      </c>
      <c r="EV5" s="308" t="s">
        <v>126</v>
      </c>
      <c r="EW5" s="308"/>
      <c r="EX5" s="308" t="s">
        <v>1820</v>
      </c>
      <c r="EY5" s="308">
        <v>0</v>
      </c>
      <c r="EZ5" s="308" t="s">
        <v>123</v>
      </c>
      <c r="FA5" s="308" t="s">
        <v>126</v>
      </c>
      <c r="FB5" s="308"/>
      <c r="FC5" s="308"/>
      <c r="FD5" s="323">
        <v>0</v>
      </c>
      <c r="FE5" s="323" t="s">
        <v>126</v>
      </c>
      <c r="FF5" s="324"/>
      <c r="FG5" s="324"/>
      <c r="FH5" s="324"/>
      <c r="FI5" s="323">
        <v>0</v>
      </c>
      <c r="FJ5" s="323" t="s">
        <v>126</v>
      </c>
      <c r="FK5" s="323" t="s">
        <v>1821</v>
      </c>
      <c r="FL5" s="388" t="s">
        <v>1822</v>
      </c>
      <c r="FM5" s="324"/>
      <c r="FN5" s="308">
        <v>1</v>
      </c>
      <c r="FO5" s="308" t="s">
        <v>130</v>
      </c>
      <c r="FP5" s="308" t="s">
        <v>214</v>
      </c>
      <c r="FQ5" s="320" t="s">
        <v>1823</v>
      </c>
      <c r="FR5" s="308" t="s">
        <v>1824</v>
      </c>
      <c r="FS5" s="308">
        <v>1</v>
      </c>
      <c r="FT5" s="308" t="s">
        <v>139</v>
      </c>
      <c r="FU5" s="308" t="s">
        <v>216</v>
      </c>
      <c r="FV5" s="320" t="s">
        <v>1825</v>
      </c>
      <c r="FW5" s="308" t="s">
        <v>1826</v>
      </c>
      <c r="FX5" s="308">
        <v>0</v>
      </c>
      <c r="FY5" s="308" t="s">
        <v>130</v>
      </c>
      <c r="FZ5" s="308" t="s">
        <v>218</v>
      </c>
      <c r="GA5" s="320" t="s">
        <v>1827</v>
      </c>
      <c r="GB5" s="308" t="s">
        <v>1828</v>
      </c>
      <c r="GC5" s="326">
        <v>1</v>
      </c>
      <c r="GD5" s="326" t="s">
        <v>132</v>
      </c>
      <c r="GE5" s="326" t="s">
        <v>1829</v>
      </c>
      <c r="GF5" s="357" t="s">
        <v>1830</v>
      </c>
      <c r="GG5" s="326"/>
      <c r="GH5" s="308">
        <v>0</v>
      </c>
      <c r="GI5" s="308" t="s">
        <v>123</v>
      </c>
      <c r="GJ5" s="308" t="s">
        <v>126</v>
      </c>
      <c r="GK5" s="308"/>
      <c r="GL5" s="308"/>
      <c r="GM5" s="308">
        <v>0</v>
      </c>
      <c r="GN5" s="308" t="s">
        <v>123</v>
      </c>
      <c r="GO5" s="308" t="s">
        <v>126</v>
      </c>
      <c r="GP5" s="308"/>
      <c r="GQ5" s="308"/>
      <c r="GR5" s="308">
        <v>0</v>
      </c>
      <c r="GS5" s="308" t="s">
        <v>123</v>
      </c>
      <c r="GT5" s="308" t="s">
        <v>126</v>
      </c>
      <c r="GU5" s="308"/>
      <c r="GV5" s="308"/>
      <c r="GW5" s="308">
        <v>0</v>
      </c>
      <c r="GX5" s="308" t="s">
        <v>123</v>
      </c>
      <c r="GY5" s="308" t="s">
        <v>126</v>
      </c>
      <c r="GZ5" s="308"/>
      <c r="HA5" s="308"/>
      <c r="HB5" s="308">
        <v>1</v>
      </c>
      <c r="HC5" s="308" t="s">
        <v>132</v>
      </c>
      <c r="HD5" s="308" t="s">
        <v>220</v>
      </c>
      <c r="HE5" s="321" t="s">
        <v>1831</v>
      </c>
      <c r="HF5" s="308" t="s">
        <v>1832</v>
      </c>
      <c r="HG5" s="350">
        <v>0</v>
      </c>
      <c r="HH5" s="350" t="s">
        <v>123</v>
      </c>
      <c r="HI5" s="350" t="s">
        <v>222</v>
      </c>
      <c r="HJ5" s="370" t="s">
        <v>1833</v>
      </c>
      <c r="HK5" s="350" t="s">
        <v>1834</v>
      </c>
      <c r="HL5" s="308">
        <v>0</v>
      </c>
      <c r="HM5" s="308" t="s">
        <v>123</v>
      </c>
      <c r="HN5" s="308" t="s">
        <v>222</v>
      </c>
      <c r="HO5" s="321" t="s">
        <v>1835</v>
      </c>
      <c r="HP5" s="308" t="s">
        <v>1834</v>
      </c>
      <c r="HQ5" s="326">
        <v>0</v>
      </c>
      <c r="HR5" s="326" t="s">
        <v>123</v>
      </c>
      <c r="HS5" s="326" t="s">
        <v>126</v>
      </c>
      <c r="HT5" s="326"/>
      <c r="HU5" s="326"/>
      <c r="HV5" s="326">
        <v>0</v>
      </c>
      <c r="HW5" s="326" t="s">
        <v>130</v>
      </c>
      <c r="HX5" s="326"/>
      <c r="HY5" s="326"/>
      <c r="HZ5" s="326"/>
      <c r="IA5" s="326">
        <v>1</v>
      </c>
      <c r="IB5" s="326" t="s">
        <v>139</v>
      </c>
      <c r="IC5" s="326" t="s">
        <v>1836</v>
      </c>
      <c r="ID5" s="357" t="s">
        <v>1837</v>
      </c>
      <c r="IE5" s="326">
        <v>1991</v>
      </c>
      <c r="IF5" s="12">
        <v>0</v>
      </c>
      <c r="IG5" s="12" t="s">
        <v>126</v>
      </c>
      <c r="IH5" s="12" t="s">
        <v>1838</v>
      </c>
      <c r="II5" s="323" t="s">
        <v>1839</v>
      </c>
    </row>
    <row r="6" spans="1:244" ht="63" customHeight="1">
      <c r="A6" s="348">
        <v>2024</v>
      </c>
      <c r="B6" s="311" t="s">
        <v>73</v>
      </c>
      <c r="C6" s="149" t="s">
        <v>1394</v>
      </c>
      <c r="D6" s="312">
        <f t="shared" si="0"/>
        <v>0.65625</v>
      </c>
      <c r="E6" s="313">
        <f t="shared" si="1"/>
        <v>0.6785714285714286</v>
      </c>
      <c r="F6" s="313">
        <f t="shared" si="2"/>
        <v>0.72727272727272729</v>
      </c>
      <c r="G6" s="308">
        <v>1</v>
      </c>
      <c r="H6" s="308" t="s">
        <v>132</v>
      </c>
      <c r="I6" s="308" t="s">
        <v>193</v>
      </c>
      <c r="J6" s="333" t="s">
        <v>1840</v>
      </c>
      <c r="K6" s="308"/>
      <c r="L6" s="10">
        <v>1</v>
      </c>
      <c r="M6" s="10" t="s">
        <v>130</v>
      </c>
      <c r="N6" s="10" t="s">
        <v>195</v>
      </c>
      <c r="O6" s="389" t="s">
        <v>1841</v>
      </c>
      <c r="P6" s="10" t="s">
        <v>1842</v>
      </c>
      <c r="Q6" s="308">
        <v>0</v>
      </c>
      <c r="R6" s="308" t="s">
        <v>123</v>
      </c>
      <c r="S6" s="308" t="s">
        <v>126</v>
      </c>
      <c r="T6" s="308"/>
      <c r="U6" s="308"/>
      <c r="V6" s="308">
        <v>1</v>
      </c>
      <c r="W6" s="308"/>
      <c r="X6" s="332" t="s">
        <v>197</v>
      </c>
      <c r="Y6" s="321" t="s">
        <v>1805</v>
      </c>
      <c r="Z6" s="308" t="s">
        <v>199</v>
      </c>
      <c r="AA6" s="308">
        <v>1</v>
      </c>
      <c r="AB6" s="308" t="s">
        <v>130</v>
      </c>
      <c r="AC6" s="308" t="s">
        <v>200</v>
      </c>
      <c r="AD6" s="333" t="s">
        <v>1843</v>
      </c>
      <c r="AE6" s="308"/>
      <c r="AF6" s="308">
        <v>1</v>
      </c>
      <c r="AG6" s="308" t="s">
        <v>130</v>
      </c>
      <c r="AH6" s="308" t="s">
        <v>202</v>
      </c>
      <c r="AI6" s="333" t="s">
        <v>1844</v>
      </c>
      <c r="AJ6" s="308"/>
      <c r="AK6" s="308">
        <v>1</v>
      </c>
      <c r="AL6" s="308" t="s">
        <v>130</v>
      </c>
      <c r="AM6" s="308" t="s">
        <v>202</v>
      </c>
      <c r="AN6" s="333" t="s">
        <v>1845</v>
      </c>
      <c r="AO6" s="308"/>
      <c r="AP6" s="308">
        <v>1</v>
      </c>
      <c r="AQ6" s="308" t="s">
        <v>130</v>
      </c>
      <c r="AR6" s="308" t="s">
        <v>200</v>
      </c>
      <c r="AS6" s="333" t="s">
        <v>1846</v>
      </c>
      <c r="AT6" s="308"/>
      <c r="AU6" s="308">
        <v>1</v>
      </c>
      <c r="AV6" s="308" t="s">
        <v>130</v>
      </c>
      <c r="AW6" s="308" t="s">
        <v>197</v>
      </c>
      <c r="AX6" s="333" t="s">
        <v>1847</v>
      </c>
      <c r="AY6" s="308" t="s">
        <v>203</v>
      </c>
      <c r="AZ6" s="308">
        <v>1</v>
      </c>
      <c r="BA6" s="308" t="s">
        <v>130</v>
      </c>
      <c r="BB6" s="308" t="s">
        <v>200</v>
      </c>
      <c r="BC6" s="333" t="s">
        <v>1848</v>
      </c>
      <c r="BD6" s="308"/>
      <c r="BE6" s="308">
        <v>1</v>
      </c>
      <c r="BF6" s="308" t="s">
        <v>130</v>
      </c>
      <c r="BG6" s="308" t="s">
        <v>204</v>
      </c>
      <c r="BH6" s="333" t="s">
        <v>1849</v>
      </c>
      <c r="BI6" s="308"/>
      <c r="BJ6" s="308"/>
      <c r="BK6" s="308"/>
      <c r="BL6" s="308" t="s">
        <v>126</v>
      </c>
      <c r="BM6" s="308"/>
      <c r="BN6" s="308" t="s">
        <v>1675</v>
      </c>
      <c r="BO6" s="308">
        <v>1</v>
      </c>
      <c r="BP6" s="308" t="s">
        <v>130</v>
      </c>
      <c r="BQ6" s="308" t="s">
        <v>205</v>
      </c>
      <c r="BR6" s="333" t="s">
        <v>1850</v>
      </c>
      <c r="BS6" s="308" t="s">
        <v>207</v>
      </c>
      <c r="BT6" s="308">
        <v>1</v>
      </c>
      <c r="BU6" s="308" t="s">
        <v>130</v>
      </c>
      <c r="BV6" s="308" t="s">
        <v>205</v>
      </c>
      <c r="BW6" s="333" t="s">
        <v>1851</v>
      </c>
      <c r="BX6" s="308" t="s">
        <v>208</v>
      </c>
      <c r="BY6" s="308">
        <v>1</v>
      </c>
      <c r="BZ6" s="308" t="s">
        <v>130</v>
      </c>
      <c r="CA6" s="308" t="s">
        <v>197</v>
      </c>
      <c r="CB6" s="333" t="s">
        <v>1852</v>
      </c>
      <c r="CC6" s="308" t="s">
        <v>203</v>
      </c>
      <c r="CD6" s="308">
        <v>1</v>
      </c>
      <c r="CE6" s="308" t="s">
        <v>130</v>
      </c>
      <c r="CF6" s="308" t="s">
        <v>205</v>
      </c>
      <c r="CG6" s="333" t="s">
        <v>1853</v>
      </c>
      <c r="CH6" s="308" t="s">
        <v>208</v>
      </c>
      <c r="CI6" s="308">
        <v>1</v>
      </c>
      <c r="CJ6" s="308" t="s">
        <v>130</v>
      </c>
      <c r="CK6" s="308" t="s">
        <v>197</v>
      </c>
      <c r="CL6" s="333" t="s">
        <v>1854</v>
      </c>
      <c r="CM6" s="308" t="s">
        <v>203</v>
      </c>
      <c r="CN6" s="308">
        <v>1</v>
      </c>
      <c r="CO6" s="308" t="s">
        <v>130</v>
      </c>
      <c r="CP6" s="308" t="s">
        <v>197</v>
      </c>
      <c r="CQ6" s="333" t="s">
        <v>1855</v>
      </c>
      <c r="CR6" s="308" t="s">
        <v>203</v>
      </c>
      <c r="CS6" s="308">
        <v>1</v>
      </c>
      <c r="CT6" s="308" t="s">
        <v>130</v>
      </c>
      <c r="CU6" s="308" t="s">
        <v>209</v>
      </c>
      <c r="CV6" s="333" t="s">
        <v>1856</v>
      </c>
      <c r="CW6" s="308"/>
      <c r="CX6" s="308">
        <v>1</v>
      </c>
      <c r="CY6" s="308" t="s">
        <v>130</v>
      </c>
      <c r="CZ6" s="308" t="s">
        <v>210</v>
      </c>
      <c r="DA6" s="333" t="s">
        <v>1857</v>
      </c>
      <c r="DB6" s="308"/>
      <c r="DC6" s="308">
        <v>1</v>
      </c>
      <c r="DD6" s="308" t="s">
        <v>130</v>
      </c>
      <c r="DE6" s="308" t="s">
        <v>197</v>
      </c>
      <c r="DF6" s="333" t="s">
        <v>1858</v>
      </c>
      <c r="DG6" s="308" t="s">
        <v>203</v>
      </c>
      <c r="DH6" s="308">
        <v>1</v>
      </c>
      <c r="DI6" s="308" t="s">
        <v>130</v>
      </c>
      <c r="DJ6" s="308" t="s">
        <v>210</v>
      </c>
      <c r="DK6" s="333" t="s">
        <v>1859</v>
      </c>
      <c r="DL6" s="308"/>
      <c r="DM6" s="308">
        <v>1</v>
      </c>
      <c r="DN6" s="308" t="s">
        <v>130</v>
      </c>
      <c r="DO6" s="308" t="s">
        <v>197</v>
      </c>
      <c r="DP6" s="333" t="s">
        <v>1860</v>
      </c>
      <c r="DQ6" s="308" t="s">
        <v>203</v>
      </c>
      <c r="DR6" s="308">
        <v>1</v>
      </c>
      <c r="DS6" s="308" t="s">
        <v>130</v>
      </c>
      <c r="DT6" s="308" t="s">
        <v>197</v>
      </c>
      <c r="DU6" s="333" t="s">
        <v>1861</v>
      </c>
      <c r="DV6" s="308" t="s">
        <v>1862</v>
      </c>
      <c r="DW6" s="308"/>
      <c r="DX6" s="308"/>
      <c r="DY6" s="308"/>
      <c r="DZ6" s="308"/>
      <c r="EA6" s="308" t="s">
        <v>1863</v>
      </c>
      <c r="EB6" s="308" t="s">
        <v>1791</v>
      </c>
      <c r="EC6" s="308"/>
      <c r="ED6" s="308"/>
      <c r="EE6" s="390" t="s">
        <v>1677</v>
      </c>
      <c r="EF6" s="308"/>
      <c r="EG6" s="308">
        <v>1</v>
      </c>
      <c r="EH6" s="308">
        <v>1</v>
      </c>
      <c r="EI6" s="308" t="s">
        <v>123</v>
      </c>
      <c r="EJ6" s="308" t="s">
        <v>211</v>
      </c>
      <c r="EK6" s="333" t="s">
        <v>1864</v>
      </c>
      <c r="EL6" s="308" t="s">
        <v>213</v>
      </c>
      <c r="EM6" s="308">
        <v>1</v>
      </c>
      <c r="EN6" s="308">
        <v>1</v>
      </c>
      <c r="EO6" s="308" t="s">
        <v>139</v>
      </c>
      <c r="EP6" s="308" t="s">
        <v>126</v>
      </c>
      <c r="EQ6" s="308"/>
      <c r="ER6" s="308" t="s">
        <v>1820</v>
      </c>
      <c r="ES6" s="308">
        <v>1</v>
      </c>
      <c r="ET6" s="308">
        <v>1</v>
      </c>
      <c r="EU6" s="308" t="s">
        <v>139</v>
      </c>
      <c r="EV6" s="308" t="s">
        <v>126</v>
      </c>
      <c r="EW6" s="308"/>
      <c r="EX6" s="308" t="s">
        <v>1820</v>
      </c>
      <c r="EY6" s="308">
        <v>0</v>
      </c>
      <c r="EZ6" s="308" t="s">
        <v>123</v>
      </c>
      <c r="FA6" s="308" t="s">
        <v>126</v>
      </c>
      <c r="FB6" s="308"/>
      <c r="FC6" s="308"/>
      <c r="FD6" s="308" t="s">
        <v>1791</v>
      </c>
      <c r="FE6" s="323" t="s">
        <v>126</v>
      </c>
      <c r="FF6" s="323"/>
      <c r="FG6" s="307"/>
      <c r="FH6" s="323"/>
      <c r="FI6" s="308" t="s">
        <v>1791</v>
      </c>
      <c r="FJ6" s="323" t="s">
        <v>126</v>
      </c>
      <c r="FK6" s="323"/>
      <c r="FL6" s="307"/>
      <c r="FM6" s="323"/>
      <c r="FN6" s="308">
        <v>1</v>
      </c>
      <c r="FO6" s="308" t="s">
        <v>130</v>
      </c>
      <c r="FP6" s="308" t="s">
        <v>214</v>
      </c>
      <c r="FQ6" s="333" t="s">
        <v>1865</v>
      </c>
      <c r="FR6" s="308"/>
      <c r="FS6" s="308">
        <v>1</v>
      </c>
      <c r="FT6" s="308" t="s">
        <v>139</v>
      </c>
      <c r="FU6" s="308" t="s">
        <v>216</v>
      </c>
      <c r="FV6" s="333" t="s">
        <v>1866</v>
      </c>
      <c r="FW6" s="308"/>
      <c r="FX6" s="308">
        <v>0</v>
      </c>
      <c r="FY6" s="308" t="s">
        <v>130</v>
      </c>
      <c r="FZ6" s="308" t="s">
        <v>218</v>
      </c>
      <c r="GA6" s="333" t="s">
        <v>1867</v>
      </c>
      <c r="GB6" s="308"/>
      <c r="GC6" s="326">
        <v>1</v>
      </c>
      <c r="GD6" s="326" t="s">
        <v>132</v>
      </c>
      <c r="GE6" s="326" t="s">
        <v>1829</v>
      </c>
      <c r="GF6" s="327" t="s">
        <v>1868</v>
      </c>
      <c r="GG6" s="326"/>
      <c r="GH6" s="308">
        <v>0</v>
      </c>
      <c r="GI6" s="308" t="s">
        <v>123</v>
      </c>
      <c r="GJ6" s="308" t="s">
        <v>126</v>
      </c>
      <c r="GK6" s="308"/>
      <c r="GL6" s="308"/>
      <c r="GM6" s="308">
        <v>0</v>
      </c>
      <c r="GN6" s="308" t="s">
        <v>123</v>
      </c>
      <c r="GO6" s="308" t="s">
        <v>126</v>
      </c>
      <c r="GP6" s="308"/>
      <c r="GQ6" s="308"/>
      <c r="GR6" s="308">
        <v>0</v>
      </c>
      <c r="GS6" s="308" t="s">
        <v>123</v>
      </c>
      <c r="GT6" s="308" t="s">
        <v>126</v>
      </c>
      <c r="GU6" s="308"/>
      <c r="GV6" s="308"/>
      <c r="GW6" s="308">
        <v>0</v>
      </c>
      <c r="GX6" s="308" t="s">
        <v>123</v>
      </c>
      <c r="GY6" s="308" t="s">
        <v>126</v>
      </c>
      <c r="GZ6" s="308"/>
      <c r="HA6" s="308"/>
      <c r="HB6" s="308">
        <v>1</v>
      </c>
      <c r="HC6" s="308" t="s">
        <v>132</v>
      </c>
      <c r="HD6" s="308" t="s">
        <v>220</v>
      </c>
      <c r="HE6" s="333" t="s">
        <v>1869</v>
      </c>
      <c r="HF6" s="308"/>
      <c r="HG6" s="350">
        <v>0</v>
      </c>
      <c r="HH6" s="350" t="s">
        <v>123</v>
      </c>
      <c r="HI6" s="350" t="s">
        <v>222</v>
      </c>
      <c r="HJ6" s="366" t="s">
        <v>1870</v>
      </c>
      <c r="HK6" s="350" t="s">
        <v>1871</v>
      </c>
      <c r="HL6" s="308">
        <v>0</v>
      </c>
      <c r="HM6" s="308" t="s">
        <v>123</v>
      </c>
      <c r="HN6" s="308" t="s">
        <v>222</v>
      </c>
      <c r="HO6" s="333" t="s">
        <v>1872</v>
      </c>
      <c r="HP6" s="308" t="s">
        <v>224</v>
      </c>
      <c r="HQ6" s="326">
        <v>0</v>
      </c>
      <c r="HR6" s="326" t="s">
        <v>123</v>
      </c>
      <c r="HS6" s="326" t="s">
        <v>126</v>
      </c>
      <c r="HT6" s="326"/>
      <c r="HU6" s="326"/>
      <c r="HV6" s="326"/>
      <c r="HW6" s="326"/>
      <c r="HX6" s="326"/>
      <c r="HY6" s="326"/>
      <c r="HZ6" s="326" t="s">
        <v>1863</v>
      </c>
      <c r="IA6" s="326"/>
      <c r="IB6" s="326"/>
      <c r="IC6" s="326"/>
      <c r="ID6" s="326"/>
      <c r="IE6" s="326" t="s">
        <v>1863</v>
      </c>
      <c r="IF6" s="308" t="s">
        <v>1791</v>
      </c>
      <c r="IG6" s="12" t="s">
        <v>126</v>
      </c>
      <c r="IH6" s="12"/>
      <c r="II6" s="323"/>
      <c r="IJ6" s="12"/>
    </row>
    <row r="7" spans="1:244" ht="48.75" customHeight="1">
      <c r="A7" s="348">
        <v>2023</v>
      </c>
      <c r="B7" s="117" t="s">
        <v>73</v>
      </c>
      <c r="C7" s="336" t="s">
        <v>1394</v>
      </c>
      <c r="D7" s="313" t="s">
        <v>1394</v>
      </c>
      <c r="E7" s="335">
        <f t="shared" si="1"/>
        <v>0.6071428571428571</v>
      </c>
      <c r="F7" s="313">
        <f t="shared" si="2"/>
        <v>0.63636363636363635</v>
      </c>
      <c r="G7" s="298">
        <v>1</v>
      </c>
      <c r="H7" s="299" t="s">
        <v>132</v>
      </c>
      <c r="I7" s="300" t="s">
        <v>193</v>
      </c>
      <c r="J7" s="301" t="s">
        <v>194</v>
      </c>
      <c r="K7" s="299"/>
      <c r="L7" s="298">
        <v>0</v>
      </c>
      <c r="M7" s="299" t="s">
        <v>123</v>
      </c>
      <c r="N7" s="300" t="s">
        <v>195</v>
      </c>
      <c r="O7" s="301" t="s">
        <v>196</v>
      </c>
      <c r="P7" s="299" t="s">
        <v>122</v>
      </c>
      <c r="Q7" s="298">
        <v>0</v>
      </c>
      <c r="R7" s="299" t="s">
        <v>123</v>
      </c>
      <c r="S7" s="299" t="s">
        <v>126</v>
      </c>
      <c r="T7" s="299"/>
      <c r="U7" s="299" t="s">
        <v>122</v>
      </c>
      <c r="V7" s="298">
        <v>1</v>
      </c>
      <c r="W7" s="299"/>
      <c r="X7" s="378" t="s">
        <v>197</v>
      </c>
      <c r="Y7" s="301" t="s">
        <v>198</v>
      </c>
      <c r="Z7" s="299" t="s">
        <v>199</v>
      </c>
      <c r="AA7" s="298">
        <v>1</v>
      </c>
      <c r="AB7" s="299" t="s">
        <v>130</v>
      </c>
      <c r="AC7" s="300" t="s">
        <v>200</v>
      </c>
      <c r="AD7" s="301" t="s">
        <v>201</v>
      </c>
      <c r="AE7" s="299" t="s">
        <v>122</v>
      </c>
      <c r="AF7" s="298">
        <v>1</v>
      </c>
      <c r="AG7" s="299" t="s">
        <v>130</v>
      </c>
      <c r="AH7" s="300" t="s">
        <v>202</v>
      </c>
      <c r="AI7" s="301" t="s">
        <v>201</v>
      </c>
      <c r="AJ7" s="380"/>
      <c r="AK7" s="298">
        <v>1</v>
      </c>
      <c r="AL7" s="299" t="s">
        <v>130</v>
      </c>
      <c r="AM7" s="300" t="s">
        <v>202</v>
      </c>
      <c r="AN7" s="301" t="s">
        <v>201</v>
      </c>
      <c r="AO7" s="380"/>
      <c r="AP7" s="298">
        <v>1</v>
      </c>
      <c r="AQ7" s="299" t="s">
        <v>130</v>
      </c>
      <c r="AR7" s="300" t="s">
        <v>200</v>
      </c>
      <c r="AS7" s="301" t="s">
        <v>201</v>
      </c>
      <c r="AT7" s="380"/>
      <c r="AU7" s="298">
        <v>1</v>
      </c>
      <c r="AV7" s="299" t="s">
        <v>130</v>
      </c>
      <c r="AW7" s="300" t="s">
        <v>197</v>
      </c>
      <c r="AX7" s="301" t="s">
        <v>198</v>
      </c>
      <c r="AY7" s="299" t="s">
        <v>203</v>
      </c>
      <c r="AZ7" s="298">
        <v>1</v>
      </c>
      <c r="BA7" s="299" t="s">
        <v>130</v>
      </c>
      <c r="BB7" s="300" t="s">
        <v>200</v>
      </c>
      <c r="BC7" s="301" t="s">
        <v>201</v>
      </c>
      <c r="BD7" s="299"/>
      <c r="BE7" s="298">
        <v>1</v>
      </c>
      <c r="BF7" s="299" t="s">
        <v>130</v>
      </c>
      <c r="BG7" s="300" t="s">
        <v>204</v>
      </c>
      <c r="BH7" s="301" t="s">
        <v>201</v>
      </c>
      <c r="BI7" s="380"/>
      <c r="BJ7" s="299"/>
      <c r="BK7" s="299"/>
      <c r="BL7" s="299"/>
      <c r="BM7" s="299"/>
      <c r="BN7" s="299"/>
      <c r="BO7" s="298">
        <v>1</v>
      </c>
      <c r="BP7" s="299" t="s">
        <v>130</v>
      </c>
      <c r="BQ7" s="300" t="s">
        <v>205</v>
      </c>
      <c r="BR7" s="301" t="s">
        <v>206</v>
      </c>
      <c r="BS7" s="300" t="s">
        <v>207</v>
      </c>
      <c r="BT7" s="298">
        <v>1</v>
      </c>
      <c r="BU7" s="299" t="s">
        <v>130</v>
      </c>
      <c r="BV7" s="300" t="s">
        <v>205</v>
      </c>
      <c r="BW7" s="301" t="s">
        <v>206</v>
      </c>
      <c r="BX7" s="300" t="s">
        <v>208</v>
      </c>
      <c r="BY7" s="298">
        <v>1</v>
      </c>
      <c r="BZ7" s="299" t="s">
        <v>130</v>
      </c>
      <c r="CA7" s="300" t="s">
        <v>197</v>
      </c>
      <c r="CB7" s="301" t="s">
        <v>198</v>
      </c>
      <c r="CC7" s="299" t="s">
        <v>203</v>
      </c>
      <c r="CD7" s="298">
        <v>1</v>
      </c>
      <c r="CE7" s="299" t="s">
        <v>130</v>
      </c>
      <c r="CF7" s="300" t="s">
        <v>205</v>
      </c>
      <c r="CG7" s="301" t="s">
        <v>206</v>
      </c>
      <c r="CH7" s="300" t="s">
        <v>208</v>
      </c>
      <c r="CI7" s="298">
        <v>1</v>
      </c>
      <c r="CJ7" s="299" t="s">
        <v>130</v>
      </c>
      <c r="CK7" s="303" t="s">
        <v>197</v>
      </c>
      <c r="CL7" s="301" t="s">
        <v>198</v>
      </c>
      <c r="CM7" s="299" t="s">
        <v>203</v>
      </c>
      <c r="CN7" s="298">
        <v>1</v>
      </c>
      <c r="CO7" s="299" t="s">
        <v>130</v>
      </c>
      <c r="CP7" s="300" t="s">
        <v>197</v>
      </c>
      <c r="CQ7" s="301" t="s">
        <v>198</v>
      </c>
      <c r="CR7" s="299" t="s">
        <v>203</v>
      </c>
      <c r="CS7" s="298">
        <v>1</v>
      </c>
      <c r="CT7" s="299" t="s">
        <v>130</v>
      </c>
      <c r="CU7" s="300" t="s">
        <v>209</v>
      </c>
      <c r="CV7" s="301" t="s">
        <v>206</v>
      </c>
      <c r="CW7" s="380"/>
      <c r="CX7" s="298">
        <v>1</v>
      </c>
      <c r="CY7" s="299" t="s">
        <v>130</v>
      </c>
      <c r="CZ7" s="300" t="s">
        <v>210</v>
      </c>
      <c r="DA7" s="301" t="s">
        <v>206</v>
      </c>
      <c r="DB7" s="380"/>
      <c r="DC7" s="298">
        <v>1</v>
      </c>
      <c r="DD7" s="299" t="s">
        <v>130</v>
      </c>
      <c r="DE7" s="300" t="s">
        <v>197</v>
      </c>
      <c r="DF7" s="301" t="s">
        <v>198</v>
      </c>
      <c r="DG7" s="299" t="s">
        <v>203</v>
      </c>
      <c r="DH7" s="298">
        <v>1</v>
      </c>
      <c r="DI7" s="299" t="s">
        <v>130</v>
      </c>
      <c r="DJ7" s="300" t="s">
        <v>210</v>
      </c>
      <c r="DK7" s="301" t="s">
        <v>206</v>
      </c>
      <c r="DL7" s="380"/>
      <c r="DM7" s="298">
        <v>1</v>
      </c>
      <c r="DN7" s="299" t="s">
        <v>130</v>
      </c>
      <c r="DO7" s="300" t="s">
        <v>197</v>
      </c>
      <c r="DP7" s="301" t="s">
        <v>198</v>
      </c>
      <c r="DQ7" s="299" t="s">
        <v>203</v>
      </c>
      <c r="DR7" s="298">
        <v>1</v>
      </c>
      <c r="DS7" s="299" t="s">
        <v>130</v>
      </c>
      <c r="DT7" s="300" t="s">
        <v>197</v>
      </c>
      <c r="DU7" s="301" t="s">
        <v>198</v>
      </c>
      <c r="DV7" s="299" t="s">
        <v>203</v>
      </c>
      <c r="DW7" s="299"/>
      <c r="DX7" s="299"/>
      <c r="DY7" s="299"/>
      <c r="DZ7" s="299"/>
      <c r="EA7" s="299"/>
      <c r="EB7" s="299"/>
      <c r="EC7" s="299"/>
      <c r="ED7" s="299"/>
      <c r="EE7" s="299"/>
      <c r="EF7" s="299"/>
      <c r="EG7" s="298">
        <v>1</v>
      </c>
      <c r="EH7" s="336" t="s">
        <v>1685</v>
      </c>
      <c r="EI7" s="299" t="s">
        <v>123</v>
      </c>
      <c r="EJ7" s="299" t="s">
        <v>211</v>
      </c>
      <c r="EK7" s="301" t="s">
        <v>212</v>
      </c>
      <c r="EL7" s="299" t="s">
        <v>213</v>
      </c>
      <c r="EM7" s="299"/>
      <c r="EN7" s="336"/>
      <c r="EO7" s="299" t="s">
        <v>1686</v>
      </c>
      <c r="EP7" s="299"/>
      <c r="EQ7" s="299"/>
      <c r="ER7" s="299"/>
      <c r="ES7" s="299"/>
      <c r="ET7" s="336"/>
      <c r="EU7" s="299" t="s">
        <v>1686</v>
      </c>
      <c r="EV7" s="299"/>
      <c r="EW7" s="299"/>
      <c r="EX7" s="299"/>
      <c r="EY7" s="298">
        <v>0</v>
      </c>
      <c r="EZ7" s="299" t="s">
        <v>123</v>
      </c>
      <c r="FA7" s="299" t="s">
        <v>126</v>
      </c>
      <c r="FB7" s="299"/>
      <c r="FC7" s="299" t="s">
        <v>122</v>
      </c>
      <c r="FD7" s="310"/>
      <c r="FE7" s="310"/>
      <c r="FF7" s="310"/>
      <c r="FG7" s="310"/>
      <c r="FH7" s="310"/>
      <c r="FI7" s="310"/>
      <c r="FJ7" s="310"/>
      <c r="FK7" s="310"/>
      <c r="FL7" s="310"/>
      <c r="FM7" s="310"/>
      <c r="FN7" s="298">
        <v>1</v>
      </c>
      <c r="FO7" s="299" t="s">
        <v>130</v>
      </c>
      <c r="FP7" s="299" t="s">
        <v>214</v>
      </c>
      <c r="FQ7" s="301" t="s">
        <v>215</v>
      </c>
      <c r="FR7" s="300"/>
      <c r="FS7" s="298">
        <v>1</v>
      </c>
      <c r="FT7" s="299" t="s">
        <v>139</v>
      </c>
      <c r="FU7" s="300" t="s">
        <v>216</v>
      </c>
      <c r="FV7" s="301" t="s">
        <v>217</v>
      </c>
      <c r="FW7" s="391"/>
      <c r="FX7" s="298">
        <v>0</v>
      </c>
      <c r="FY7" s="299" t="s">
        <v>130</v>
      </c>
      <c r="FZ7" s="300" t="s">
        <v>218</v>
      </c>
      <c r="GA7" s="301" t="s">
        <v>219</v>
      </c>
      <c r="GB7" s="391"/>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300" t="s">
        <v>126</v>
      </c>
      <c r="GZ7" s="300"/>
      <c r="HA7" s="300" t="s">
        <v>122</v>
      </c>
      <c r="HB7" s="381">
        <v>1</v>
      </c>
      <c r="HC7" s="300" t="s">
        <v>132</v>
      </c>
      <c r="HD7" s="300" t="s">
        <v>220</v>
      </c>
      <c r="HE7" s="301" t="s">
        <v>221</v>
      </c>
      <c r="HF7" s="302" t="s">
        <v>122</v>
      </c>
      <c r="HG7" s="381">
        <v>0</v>
      </c>
      <c r="HH7" s="300" t="s">
        <v>123</v>
      </c>
      <c r="HI7" s="300" t="s">
        <v>222</v>
      </c>
      <c r="HJ7" s="301" t="s">
        <v>223</v>
      </c>
      <c r="HK7" s="382" t="s">
        <v>224</v>
      </c>
      <c r="HL7" s="381">
        <v>0</v>
      </c>
      <c r="HM7" s="300" t="s">
        <v>123</v>
      </c>
      <c r="HN7" s="300" t="s">
        <v>222</v>
      </c>
      <c r="HO7" s="301" t="s">
        <v>223</v>
      </c>
      <c r="HP7" s="301" t="s">
        <v>224</v>
      </c>
      <c r="HQ7" s="146"/>
      <c r="HR7" s="146" t="s">
        <v>1686</v>
      </c>
      <c r="HS7" s="146"/>
      <c r="HT7" s="146"/>
      <c r="HU7" s="146"/>
      <c r="HV7" s="146"/>
      <c r="HW7" s="146"/>
      <c r="HX7" s="146"/>
      <c r="HY7" s="146"/>
      <c r="HZ7" s="146"/>
      <c r="IA7" s="323"/>
      <c r="IB7" s="323"/>
      <c r="IC7" s="323"/>
      <c r="ID7" s="323"/>
      <c r="IE7" s="323"/>
    </row>
    <row r="8" spans="1:244" ht="38.25" customHeight="1">
      <c r="A8" s="348">
        <v>2022</v>
      </c>
      <c r="B8" s="117" t="s">
        <v>73</v>
      </c>
      <c r="C8" s="336" t="s">
        <v>1394</v>
      </c>
      <c r="D8" s="313" t="s">
        <v>1394</v>
      </c>
      <c r="E8" s="313" t="s">
        <v>1394</v>
      </c>
      <c r="F8" s="335">
        <f t="shared" si="2"/>
        <v>0.63636363636363635</v>
      </c>
      <c r="G8" s="298">
        <v>1</v>
      </c>
      <c r="H8" s="299" t="s">
        <v>132</v>
      </c>
      <c r="I8" s="300" t="s">
        <v>193</v>
      </c>
      <c r="J8" s="301" t="s">
        <v>194</v>
      </c>
      <c r="K8" s="363"/>
      <c r="L8" s="298">
        <v>0</v>
      </c>
      <c r="M8" s="299" t="s">
        <v>123</v>
      </c>
      <c r="N8" s="299" t="s">
        <v>195</v>
      </c>
      <c r="O8" s="301" t="s">
        <v>196</v>
      </c>
      <c r="P8" s="299" t="s">
        <v>122</v>
      </c>
      <c r="Q8" s="298">
        <v>0</v>
      </c>
      <c r="R8" s="299" t="s">
        <v>123</v>
      </c>
      <c r="S8" s="299" t="s">
        <v>126</v>
      </c>
      <c r="T8" s="299"/>
      <c r="U8" s="299" t="s">
        <v>122</v>
      </c>
      <c r="V8" s="298">
        <v>1</v>
      </c>
      <c r="W8" s="299"/>
      <c r="X8" s="299" t="s">
        <v>197</v>
      </c>
      <c r="Y8" s="301" t="s">
        <v>198</v>
      </c>
      <c r="Z8" s="299" t="s">
        <v>199</v>
      </c>
      <c r="AA8" s="298">
        <v>1</v>
      </c>
      <c r="AB8" s="299" t="s">
        <v>130</v>
      </c>
      <c r="AC8" s="300" t="s">
        <v>200</v>
      </c>
      <c r="AD8" s="301" t="s">
        <v>201</v>
      </c>
      <c r="AE8" s="299" t="s">
        <v>122</v>
      </c>
      <c r="AF8" s="298">
        <v>1</v>
      </c>
      <c r="AG8" s="299" t="s">
        <v>130</v>
      </c>
      <c r="AH8" s="299" t="s">
        <v>202</v>
      </c>
      <c r="AI8" s="301" t="s">
        <v>201</v>
      </c>
      <c r="AJ8" s="380"/>
      <c r="AK8" s="298">
        <v>1</v>
      </c>
      <c r="AL8" s="299" t="s">
        <v>130</v>
      </c>
      <c r="AM8" s="299" t="s">
        <v>202</v>
      </c>
      <c r="AN8" s="301" t="s">
        <v>201</v>
      </c>
      <c r="AO8" s="299"/>
      <c r="AP8" s="298">
        <v>1</v>
      </c>
      <c r="AQ8" s="299" t="s">
        <v>130</v>
      </c>
      <c r="AR8" s="299" t="s">
        <v>200</v>
      </c>
      <c r="AS8" s="301" t="s">
        <v>201</v>
      </c>
      <c r="AT8" s="380"/>
      <c r="AU8" s="298">
        <v>1</v>
      </c>
      <c r="AV8" s="299" t="s">
        <v>130</v>
      </c>
      <c r="AW8" s="299" t="s">
        <v>197</v>
      </c>
      <c r="AX8" s="301" t="s">
        <v>198</v>
      </c>
      <c r="AY8" s="299" t="s">
        <v>203</v>
      </c>
      <c r="AZ8" s="298">
        <v>1</v>
      </c>
      <c r="BA8" s="299" t="s">
        <v>130</v>
      </c>
      <c r="BB8" s="299" t="s">
        <v>200</v>
      </c>
      <c r="BC8" s="301" t="s">
        <v>201</v>
      </c>
      <c r="BD8" s="380"/>
      <c r="BE8" s="298">
        <v>1</v>
      </c>
      <c r="BF8" s="299" t="s">
        <v>130</v>
      </c>
      <c r="BG8" s="299" t="s">
        <v>204</v>
      </c>
      <c r="BH8" s="301" t="s">
        <v>201</v>
      </c>
      <c r="BI8" s="380"/>
      <c r="BJ8" s="299"/>
      <c r="BK8" s="299"/>
      <c r="BL8" s="299"/>
      <c r="BM8" s="299"/>
      <c r="BN8" s="299"/>
      <c r="BO8" s="298">
        <v>1</v>
      </c>
      <c r="BP8" s="299" t="s">
        <v>130</v>
      </c>
      <c r="BQ8" s="299" t="s">
        <v>205</v>
      </c>
      <c r="BR8" s="301" t="s">
        <v>206</v>
      </c>
      <c r="BS8" s="300" t="s">
        <v>208</v>
      </c>
      <c r="BT8" s="298">
        <v>1</v>
      </c>
      <c r="BU8" s="299" t="s">
        <v>130</v>
      </c>
      <c r="BV8" s="299" t="s">
        <v>205</v>
      </c>
      <c r="BW8" s="301" t="s">
        <v>206</v>
      </c>
      <c r="BX8" s="300" t="s">
        <v>208</v>
      </c>
      <c r="BY8" s="298">
        <v>1</v>
      </c>
      <c r="BZ8" s="299" t="s">
        <v>130</v>
      </c>
      <c r="CA8" s="299" t="s">
        <v>197</v>
      </c>
      <c r="CB8" s="301" t="s">
        <v>198</v>
      </c>
      <c r="CC8" s="299" t="s">
        <v>203</v>
      </c>
      <c r="CD8" s="298">
        <v>1</v>
      </c>
      <c r="CE8" s="299" t="s">
        <v>130</v>
      </c>
      <c r="CF8" s="299" t="s">
        <v>205</v>
      </c>
      <c r="CG8" s="301" t="s">
        <v>206</v>
      </c>
      <c r="CH8" s="300" t="s">
        <v>208</v>
      </c>
      <c r="CI8" s="298">
        <v>1</v>
      </c>
      <c r="CJ8" s="299" t="s">
        <v>130</v>
      </c>
      <c r="CK8" s="299" t="s">
        <v>197</v>
      </c>
      <c r="CL8" s="301" t="s">
        <v>198</v>
      </c>
      <c r="CM8" s="299" t="s">
        <v>203</v>
      </c>
      <c r="CN8" s="298">
        <v>1</v>
      </c>
      <c r="CO8" s="299" t="s">
        <v>130</v>
      </c>
      <c r="CP8" s="299" t="s">
        <v>197</v>
      </c>
      <c r="CQ8" s="301" t="s">
        <v>198</v>
      </c>
      <c r="CR8" s="299" t="s">
        <v>203</v>
      </c>
      <c r="CS8" s="298">
        <v>1</v>
      </c>
      <c r="CT8" s="299" t="s">
        <v>130</v>
      </c>
      <c r="CU8" s="299" t="s">
        <v>209</v>
      </c>
      <c r="CV8" s="301" t="s">
        <v>206</v>
      </c>
      <c r="CW8" s="380" t="s">
        <v>122</v>
      </c>
      <c r="CX8" s="298">
        <v>1</v>
      </c>
      <c r="CY8" s="299" t="s">
        <v>130</v>
      </c>
      <c r="CZ8" s="299" t="s">
        <v>210</v>
      </c>
      <c r="DA8" s="301" t="s">
        <v>206</v>
      </c>
      <c r="DB8" s="380"/>
      <c r="DC8" s="298">
        <v>1</v>
      </c>
      <c r="DD8" s="299" t="s">
        <v>130</v>
      </c>
      <c r="DE8" s="299" t="s">
        <v>197</v>
      </c>
      <c r="DF8" s="301" t="s">
        <v>198</v>
      </c>
      <c r="DG8" s="299" t="s">
        <v>203</v>
      </c>
      <c r="DH8" s="298">
        <v>1</v>
      </c>
      <c r="DI8" s="299" t="s">
        <v>130</v>
      </c>
      <c r="DJ8" s="299" t="s">
        <v>210</v>
      </c>
      <c r="DK8" s="301" t="s">
        <v>206</v>
      </c>
      <c r="DL8" s="380"/>
      <c r="DM8" s="298">
        <v>1</v>
      </c>
      <c r="DN8" s="299" t="s">
        <v>130</v>
      </c>
      <c r="DO8" s="299" t="s">
        <v>197</v>
      </c>
      <c r="DP8" s="301" t="s">
        <v>198</v>
      </c>
      <c r="DQ8" s="299" t="s">
        <v>203</v>
      </c>
      <c r="DR8" s="298">
        <v>1</v>
      </c>
      <c r="DS8" s="299" t="s">
        <v>130</v>
      </c>
      <c r="DT8" s="299" t="s">
        <v>197</v>
      </c>
      <c r="DU8" s="301" t="s">
        <v>198</v>
      </c>
      <c r="DV8" s="299" t="s">
        <v>203</v>
      </c>
      <c r="DW8" s="299"/>
      <c r="DX8" s="299"/>
      <c r="DY8" s="299"/>
      <c r="DZ8" s="299"/>
      <c r="EA8" s="299"/>
      <c r="EB8" s="299"/>
      <c r="EC8" s="299"/>
      <c r="ED8" s="299"/>
      <c r="EE8" s="299"/>
      <c r="EF8" s="299"/>
      <c r="EG8" s="298">
        <v>1</v>
      </c>
      <c r="EH8" s="336" t="s">
        <v>1685</v>
      </c>
      <c r="EI8" s="299" t="s">
        <v>123</v>
      </c>
      <c r="EJ8" s="299" t="s">
        <v>211</v>
      </c>
      <c r="EK8" s="301" t="s">
        <v>212</v>
      </c>
      <c r="EL8" s="299" t="s">
        <v>213</v>
      </c>
      <c r="EM8" s="299"/>
      <c r="EN8" s="336"/>
      <c r="EO8" s="299" t="s">
        <v>1686</v>
      </c>
      <c r="EP8" s="299"/>
      <c r="EQ8" s="299"/>
      <c r="ER8" s="299"/>
      <c r="ES8" s="299"/>
      <c r="ET8" s="336"/>
      <c r="EU8" s="299" t="s">
        <v>1686</v>
      </c>
      <c r="EV8" s="299"/>
      <c r="EW8" s="299"/>
      <c r="EX8" s="299"/>
      <c r="EY8" s="298">
        <v>0</v>
      </c>
      <c r="EZ8" s="299" t="s">
        <v>123</v>
      </c>
      <c r="FA8" s="299" t="s">
        <v>126</v>
      </c>
      <c r="FB8" s="299"/>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t="s">
        <v>122</v>
      </c>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300"/>
      <c r="HA8" s="300" t="s">
        <v>122</v>
      </c>
      <c r="HB8" s="381">
        <v>1</v>
      </c>
      <c r="HC8" s="300" t="s">
        <v>132</v>
      </c>
      <c r="HD8" s="300" t="s">
        <v>220</v>
      </c>
      <c r="HE8" s="301" t="s">
        <v>221</v>
      </c>
      <c r="HF8" s="363"/>
      <c r="HG8" s="343" t="s">
        <v>122</v>
      </c>
      <c r="HH8" s="310" t="s">
        <v>1686</v>
      </c>
      <c r="HI8" s="310"/>
      <c r="HJ8" s="346"/>
      <c r="HK8" s="345"/>
      <c r="HL8" s="310"/>
      <c r="HM8" s="310" t="s">
        <v>1686</v>
      </c>
      <c r="HN8" s="310"/>
      <c r="HO8" s="346"/>
      <c r="HP8" s="345"/>
      <c r="HQ8" s="146"/>
      <c r="HR8" s="146" t="s">
        <v>1686</v>
      </c>
      <c r="HS8" s="146"/>
      <c r="HT8" s="146"/>
      <c r="HU8" s="146"/>
      <c r="HV8" s="146"/>
      <c r="HW8" s="146"/>
      <c r="HX8" s="146"/>
      <c r="HY8" s="146"/>
      <c r="HZ8" s="146"/>
      <c r="IA8" s="323"/>
      <c r="IB8" s="323"/>
      <c r="IC8" s="323"/>
      <c r="ID8" s="323"/>
      <c r="IE8" s="323"/>
    </row>
    <row r="9" spans="1:244" ht="15" customHeight="1">
      <c r="V9" s="576" t="s">
        <v>4869</v>
      </c>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1500-000000000000}"/>
    <hyperlink ref="O5" r:id="rId2" xr:uid="{00000000-0004-0000-1500-000001000000}"/>
    <hyperlink ref="Y5" r:id="rId3" xr:uid="{00000000-0004-0000-1500-000002000000}"/>
    <hyperlink ref="AD5" r:id="rId4" xr:uid="{00000000-0004-0000-1500-000003000000}"/>
    <hyperlink ref="AI5" r:id="rId5" xr:uid="{00000000-0004-0000-1500-000004000000}"/>
    <hyperlink ref="AN5" r:id="rId6" xr:uid="{00000000-0004-0000-1500-000005000000}"/>
    <hyperlink ref="AS5" r:id="rId7" xr:uid="{00000000-0004-0000-1500-000006000000}"/>
    <hyperlink ref="AX5" r:id="rId8" xr:uid="{00000000-0004-0000-1500-000007000000}"/>
    <hyperlink ref="BC5" r:id="rId9" xr:uid="{00000000-0004-0000-1500-000008000000}"/>
    <hyperlink ref="BH5" r:id="rId10" xr:uid="{00000000-0004-0000-1500-000009000000}"/>
    <hyperlink ref="BI5" r:id="rId11" xr:uid="{00000000-0004-0000-1500-00000A000000}"/>
    <hyperlink ref="BR5" r:id="rId12" xr:uid="{00000000-0004-0000-1500-00000B000000}"/>
    <hyperlink ref="BW5" r:id="rId13" xr:uid="{00000000-0004-0000-1500-00000C000000}"/>
    <hyperlink ref="CB5" r:id="rId14" xr:uid="{00000000-0004-0000-1500-00000D000000}"/>
    <hyperlink ref="CG5" r:id="rId15" xr:uid="{00000000-0004-0000-1500-00000E000000}"/>
    <hyperlink ref="CL5" r:id="rId16" xr:uid="{00000000-0004-0000-1500-00000F000000}"/>
    <hyperlink ref="CQ5" r:id="rId17" xr:uid="{00000000-0004-0000-1500-000010000000}"/>
    <hyperlink ref="CV5" r:id="rId18" xr:uid="{00000000-0004-0000-1500-000011000000}"/>
    <hyperlink ref="DA5" r:id="rId19" xr:uid="{00000000-0004-0000-1500-000012000000}"/>
    <hyperlink ref="DF5" r:id="rId20" xr:uid="{00000000-0004-0000-1500-000013000000}"/>
    <hyperlink ref="DK5" r:id="rId21" xr:uid="{00000000-0004-0000-1500-000014000000}"/>
    <hyperlink ref="DP5" r:id="rId22" xr:uid="{00000000-0004-0000-1500-000015000000}"/>
    <hyperlink ref="DU5" r:id="rId23" xr:uid="{00000000-0004-0000-1500-000016000000}"/>
    <hyperlink ref="DZ5" r:id="rId24" xr:uid="{00000000-0004-0000-1500-000017000000}"/>
    <hyperlink ref="EE5" r:id="rId25" xr:uid="{00000000-0004-0000-1500-000018000000}"/>
    <hyperlink ref="EK5" r:id="rId26" xr:uid="{00000000-0004-0000-1500-000019000000}"/>
    <hyperlink ref="FL5" r:id="rId27" xr:uid="{00000000-0004-0000-1500-00001A000000}"/>
    <hyperlink ref="FQ5" r:id="rId28" xr:uid="{00000000-0004-0000-1500-00001B000000}"/>
    <hyperlink ref="FV5" r:id="rId29" xr:uid="{00000000-0004-0000-1500-00001C000000}"/>
    <hyperlink ref="GA5" r:id="rId30" xr:uid="{00000000-0004-0000-1500-00001D000000}"/>
    <hyperlink ref="GF5" r:id="rId31" xr:uid="{00000000-0004-0000-1500-00001E000000}"/>
    <hyperlink ref="HE5" r:id="rId32" xr:uid="{00000000-0004-0000-1500-00001F000000}"/>
    <hyperlink ref="HJ5" r:id="rId33" xr:uid="{00000000-0004-0000-1500-000020000000}"/>
    <hyperlink ref="HO5" r:id="rId34" xr:uid="{00000000-0004-0000-1500-000021000000}"/>
    <hyperlink ref="ID5" r:id="rId35" xr:uid="{00000000-0004-0000-1500-000022000000}"/>
    <hyperlink ref="II5" r:id="rId36" xr:uid="{00000000-0004-0000-1500-000023000000}"/>
    <hyperlink ref="J6" r:id="rId37" xr:uid="{00000000-0004-0000-1500-000024000000}"/>
    <hyperlink ref="O6" r:id="rId38" xr:uid="{00000000-0004-0000-1500-000025000000}"/>
    <hyperlink ref="Y6" r:id="rId39" xr:uid="{00000000-0004-0000-1500-000026000000}"/>
    <hyperlink ref="AD6" r:id="rId40" xr:uid="{00000000-0004-0000-1500-000027000000}"/>
    <hyperlink ref="AI6" r:id="rId41" xr:uid="{00000000-0004-0000-1500-000028000000}"/>
    <hyperlink ref="AN6" r:id="rId42" xr:uid="{00000000-0004-0000-1500-000029000000}"/>
    <hyperlink ref="AS6" r:id="rId43" xr:uid="{00000000-0004-0000-1500-00002A000000}"/>
    <hyperlink ref="AX6" r:id="rId44" xr:uid="{00000000-0004-0000-1500-00002B000000}"/>
    <hyperlink ref="BC6" r:id="rId45" xr:uid="{00000000-0004-0000-1500-00002C000000}"/>
    <hyperlink ref="BH6" r:id="rId46" xr:uid="{00000000-0004-0000-1500-00002D000000}"/>
    <hyperlink ref="BR6" r:id="rId47" xr:uid="{00000000-0004-0000-1500-00002E000000}"/>
    <hyperlink ref="BW6" r:id="rId48" xr:uid="{00000000-0004-0000-1500-00002F000000}"/>
    <hyperlink ref="CB6" r:id="rId49" xr:uid="{00000000-0004-0000-1500-000030000000}"/>
    <hyperlink ref="CG6" r:id="rId50" xr:uid="{00000000-0004-0000-1500-000031000000}"/>
    <hyperlink ref="CL6" r:id="rId51" xr:uid="{00000000-0004-0000-1500-000032000000}"/>
    <hyperlink ref="CQ6" r:id="rId52" xr:uid="{00000000-0004-0000-1500-000033000000}"/>
    <hyperlink ref="CV6" r:id="rId53" xr:uid="{00000000-0004-0000-1500-000034000000}"/>
    <hyperlink ref="DA6" r:id="rId54" xr:uid="{00000000-0004-0000-1500-000035000000}"/>
    <hyperlink ref="DF6" r:id="rId55" xr:uid="{00000000-0004-0000-1500-000036000000}"/>
    <hyperlink ref="DK6" r:id="rId56" xr:uid="{00000000-0004-0000-1500-000037000000}"/>
    <hyperlink ref="DP6" r:id="rId57" xr:uid="{00000000-0004-0000-1500-000038000000}"/>
    <hyperlink ref="DU6" r:id="rId58" xr:uid="{00000000-0004-0000-1500-000039000000}"/>
    <hyperlink ref="EK6" r:id="rId59" xr:uid="{00000000-0004-0000-1500-00003A000000}"/>
    <hyperlink ref="FQ6" r:id="rId60" xr:uid="{00000000-0004-0000-1500-00003B000000}"/>
    <hyperlink ref="FV6" r:id="rId61" xr:uid="{00000000-0004-0000-1500-00003C000000}"/>
    <hyperlink ref="GA6" r:id="rId62" xr:uid="{00000000-0004-0000-1500-00003D000000}"/>
    <hyperlink ref="GF6" r:id="rId63" xr:uid="{00000000-0004-0000-1500-00003E000000}"/>
    <hyperlink ref="HE6" r:id="rId64" xr:uid="{00000000-0004-0000-1500-00003F000000}"/>
    <hyperlink ref="HJ6" r:id="rId65" xr:uid="{00000000-0004-0000-1500-000040000000}"/>
    <hyperlink ref="HO6" r:id="rId66" xr:uid="{00000000-0004-0000-1500-000041000000}"/>
    <hyperlink ref="J7" r:id="rId67" xr:uid="{00000000-0004-0000-1500-000042000000}"/>
    <hyperlink ref="O7" r:id="rId68" xr:uid="{00000000-0004-0000-1500-000043000000}"/>
    <hyperlink ref="Y7" r:id="rId69" xr:uid="{00000000-0004-0000-1500-000044000000}"/>
    <hyperlink ref="AD7" r:id="rId70" xr:uid="{00000000-0004-0000-1500-000045000000}"/>
    <hyperlink ref="AI7" r:id="rId71" xr:uid="{00000000-0004-0000-1500-000046000000}"/>
    <hyperlink ref="AN7" r:id="rId72" xr:uid="{00000000-0004-0000-1500-000047000000}"/>
    <hyperlink ref="AS7" r:id="rId73" xr:uid="{00000000-0004-0000-1500-000048000000}"/>
    <hyperlink ref="AX7" r:id="rId74" xr:uid="{00000000-0004-0000-1500-000049000000}"/>
    <hyperlink ref="BC7" r:id="rId75" xr:uid="{00000000-0004-0000-1500-00004A000000}"/>
    <hyperlink ref="BH7" r:id="rId76" xr:uid="{00000000-0004-0000-1500-00004B000000}"/>
    <hyperlink ref="BR7" r:id="rId77" xr:uid="{00000000-0004-0000-1500-00004C000000}"/>
    <hyperlink ref="BW7" r:id="rId78" xr:uid="{00000000-0004-0000-1500-00004D000000}"/>
    <hyperlink ref="CB7" r:id="rId79" xr:uid="{00000000-0004-0000-1500-00004E000000}"/>
    <hyperlink ref="CG7" r:id="rId80" xr:uid="{00000000-0004-0000-1500-00004F000000}"/>
    <hyperlink ref="CK7" r:id="rId81" xr:uid="{00000000-0004-0000-1500-000050000000}"/>
    <hyperlink ref="CL7" r:id="rId82" xr:uid="{00000000-0004-0000-1500-000051000000}"/>
    <hyperlink ref="CQ7" r:id="rId83" xr:uid="{00000000-0004-0000-1500-000052000000}"/>
    <hyperlink ref="CV7" r:id="rId84" xr:uid="{00000000-0004-0000-1500-000053000000}"/>
    <hyperlink ref="DA7" r:id="rId85" xr:uid="{00000000-0004-0000-1500-000054000000}"/>
    <hyperlink ref="DF7" r:id="rId86" xr:uid="{00000000-0004-0000-1500-000055000000}"/>
    <hyperlink ref="DK7" r:id="rId87" xr:uid="{00000000-0004-0000-1500-000056000000}"/>
    <hyperlink ref="DP7" r:id="rId88" xr:uid="{00000000-0004-0000-1500-000057000000}"/>
    <hyperlink ref="DU7" r:id="rId89" xr:uid="{00000000-0004-0000-1500-000058000000}"/>
    <hyperlink ref="EK7" r:id="rId90" xr:uid="{00000000-0004-0000-1500-000059000000}"/>
    <hyperlink ref="FQ7" r:id="rId91" xr:uid="{00000000-0004-0000-1500-00005A000000}"/>
    <hyperlink ref="FV7" r:id="rId92" xr:uid="{00000000-0004-0000-1500-00005B000000}"/>
    <hyperlink ref="GA7" r:id="rId93" xr:uid="{00000000-0004-0000-1500-00005C000000}"/>
    <hyperlink ref="HE7" r:id="rId94" xr:uid="{00000000-0004-0000-1500-00005D000000}"/>
    <hyperlink ref="HJ7" r:id="rId95" xr:uid="{00000000-0004-0000-1500-00005E000000}"/>
    <hyperlink ref="HK7" r:id="rId96" xr:uid="{00000000-0004-0000-1500-00005F000000}"/>
    <hyperlink ref="HO7" r:id="rId97" xr:uid="{00000000-0004-0000-1500-000060000000}"/>
    <hyperlink ref="HP7" r:id="rId98" xr:uid="{00000000-0004-0000-1500-000061000000}"/>
    <hyperlink ref="J8" r:id="rId99" xr:uid="{00000000-0004-0000-1500-000062000000}"/>
    <hyperlink ref="O8" r:id="rId100" xr:uid="{00000000-0004-0000-1500-000063000000}"/>
    <hyperlink ref="Y8" r:id="rId101" xr:uid="{00000000-0004-0000-1500-000064000000}"/>
    <hyperlink ref="AD8" r:id="rId102" xr:uid="{00000000-0004-0000-1500-000065000000}"/>
    <hyperlink ref="AI8" r:id="rId103" xr:uid="{00000000-0004-0000-1500-000066000000}"/>
    <hyperlink ref="AN8" r:id="rId104" xr:uid="{00000000-0004-0000-1500-000067000000}"/>
    <hyperlink ref="AS8" r:id="rId105" xr:uid="{00000000-0004-0000-1500-000068000000}"/>
    <hyperlink ref="AX8" r:id="rId106" xr:uid="{00000000-0004-0000-1500-000069000000}"/>
    <hyperlink ref="BC8" r:id="rId107" xr:uid="{00000000-0004-0000-1500-00006A000000}"/>
    <hyperlink ref="BH8" r:id="rId108" xr:uid="{00000000-0004-0000-1500-00006B000000}"/>
    <hyperlink ref="BR8" r:id="rId109" xr:uid="{00000000-0004-0000-1500-00006C000000}"/>
    <hyperlink ref="BW8" r:id="rId110" xr:uid="{00000000-0004-0000-1500-00006D000000}"/>
    <hyperlink ref="CB8" r:id="rId111" xr:uid="{00000000-0004-0000-1500-00006E000000}"/>
    <hyperlink ref="CG8" r:id="rId112" xr:uid="{00000000-0004-0000-1500-00006F000000}"/>
    <hyperlink ref="CL8" r:id="rId113" xr:uid="{00000000-0004-0000-1500-000070000000}"/>
    <hyperlink ref="CQ8" r:id="rId114" xr:uid="{00000000-0004-0000-1500-000071000000}"/>
    <hyperlink ref="CV8" r:id="rId115" xr:uid="{00000000-0004-0000-1500-000072000000}"/>
    <hyperlink ref="DA8" r:id="rId116" xr:uid="{00000000-0004-0000-1500-000073000000}"/>
    <hyperlink ref="DF8" r:id="rId117" xr:uid="{00000000-0004-0000-1500-000074000000}"/>
    <hyperlink ref="DK8" r:id="rId118" xr:uid="{00000000-0004-0000-1500-000075000000}"/>
    <hyperlink ref="DP8" r:id="rId119" xr:uid="{00000000-0004-0000-1500-000076000000}"/>
    <hyperlink ref="DU8" r:id="rId120" xr:uid="{00000000-0004-0000-1500-000077000000}"/>
    <hyperlink ref="EK8" r:id="rId121" xr:uid="{00000000-0004-0000-1500-000078000000}"/>
    <hyperlink ref="HE8" r:id="rId122" xr:uid="{00000000-0004-0000-1500-000079000000}"/>
  </hyperlink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 width="8.83203125" customWidth="1"/>
    <col min="3" max="4" width="10.6640625" customWidth="1"/>
    <col min="5" max="5" width="10.33203125" customWidth="1"/>
    <col min="6" max="6" width="9.6640625" customWidth="1"/>
    <col min="7" max="28" width="8.83203125" customWidth="1"/>
    <col min="29" max="29" width="10.33203125" customWidth="1"/>
    <col min="30" max="33" width="8.83203125" customWidth="1"/>
    <col min="34" max="34" width="9.33203125" customWidth="1"/>
    <col min="35" max="38" width="8.83203125" customWidth="1"/>
    <col min="39" max="39" width="10.33203125" customWidth="1"/>
    <col min="40" max="58" width="8.83203125" customWidth="1"/>
    <col min="59" max="59" width="10" customWidth="1"/>
    <col min="60" max="139" width="8.83203125" customWidth="1"/>
    <col min="140" max="140" width="12.33203125" customWidth="1"/>
    <col min="141" max="151" width="8.83203125" customWidth="1"/>
    <col min="152" max="152" width="14.33203125" customWidth="1"/>
    <col min="153" max="163" width="8.83203125" customWidth="1"/>
    <col min="164" max="164" width="10.6640625" customWidth="1"/>
    <col min="165" max="171" width="8.83203125" customWidth="1"/>
    <col min="172" max="172" width="13.5" customWidth="1"/>
    <col min="173" max="211" width="8.83203125" customWidth="1"/>
    <col min="212" max="212" width="10.1640625" customWidth="1"/>
    <col min="213" max="221" width="8.83203125" customWidth="1"/>
    <col min="222" max="222" width="10.6640625" customWidth="1"/>
    <col min="223" max="252" width="8.8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74</v>
      </c>
      <c r="C5" s="312">
        <f>(G5+L5+Q5+V5+(AA5+AF5+AK5+AP5+AU5+AZ5+BE5+BJ5)/8+(BO5+BT5+BY5+CD5+CI5+CN5)/6+(CS5+CX5+DC5+DH5+DM5+DR5)/6+DW5+EB5+((EG5+EH5)/2+(EM5+EN5)/2+(ES5+ET5)/2)/3+EY5+(FD5+FI5)/2+FN5+(FS5+FX5)/2+GC5+GH5+(GM5+GR5+GW5)/3+HB5+(HG5+HL5+HQ5+HV5+IA5)/5+IF5)/20</f>
        <v>0.30541666666666667</v>
      </c>
      <c r="D5" s="312">
        <f t="shared" ref="D5:D6" si="0">(L5+V5+(AA5+AF5+AK5+AP5+AU5+AZ5+BE5)/7+(BO5+BT5+BY5+CD5+CI5+CN5)/6+(CS5+CX5+DC5+DH5+DR5+DM5)/6+(EG5+EH5+EM5+EN5+ES5+ET5)/6+GH5+(GM5+GR5+GW5)/3+Q5+EY5+FN5+(FS5+FX5)/2+G5+HB5+(HG5+HL5+HQ5)/3+GC5)/16</f>
        <v>0.28720238095238099</v>
      </c>
      <c r="E5" s="313">
        <f t="shared" ref="E5:E7" si="1">(L5+V5+(AA5+AF5+AK5+AP5+AU5+AZ5+BE5)/7+(BO5+BT5+BY5+CD5+CI5+CN5)/6+(CS5+CX5+DC5+DH5+DR5+DM5)/6+EG5+(GH5+GM5+GR5+GW5)/4+Q5+EY5+FN5+(FS5+FX5)/2+G5+HB5+(HG5+HL5)/2)/14</f>
        <v>0.25680272108843538</v>
      </c>
      <c r="F5" s="313">
        <f t="shared" ref="F5:F8" si="2">(L5+V5+(AA5+AF5+AK5+AP5+AU5+AZ5+BE5)/7+(BO5+BT5+BY5+CD5+CI5+CN5)/6+(CS5+CX5+DC5+DH5+DR5+DM5)/6+EG5+(GH5+GM5+GR5+GW5)/4+Q5+EY5+G5+HB5)/11</f>
        <v>0.19047619047619049</v>
      </c>
      <c r="G5" s="308">
        <v>0</v>
      </c>
      <c r="H5" s="308" t="s">
        <v>130</v>
      </c>
      <c r="I5" s="308" t="s">
        <v>126</v>
      </c>
      <c r="J5" s="308"/>
      <c r="K5" s="308"/>
      <c r="L5" s="11">
        <v>1</v>
      </c>
      <c r="M5" s="11" t="s">
        <v>139</v>
      </c>
      <c r="N5" s="11" t="s">
        <v>225</v>
      </c>
      <c r="O5" s="353" t="s">
        <v>1873</v>
      </c>
      <c r="P5" s="11">
        <v>2007</v>
      </c>
      <c r="Q5" s="308">
        <v>0</v>
      </c>
      <c r="R5" s="308" t="s">
        <v>132</v>
      </c>
      <c r="S5" s="308" t="s">
        <v>227</v>
      </c>
      <c r="T5" s="333" t="s">
        <v>1874</v>
      </c>
      <c r="U5" s="308">
        <v>2020</v>
      </c>
      <c r="V5" s="308">
        <v>0</v>
      </c>
      <c r="W5" s="308"/>
      <c r="X5" s="308" t="s">
        <v>126</v>
      </c>
      <c r="Y5" s="308"/>
      <c r="Z5" s="308"/>
      <c r="AA5" s="308">
        <v>1</v>
      </c>
      <c r="AB5" s="308" t="s">
        <v>130</v>
      </c>
      <c r="AC5" s="308" t="s">
        <v>229</v>
      </c>
      <c r="AD5" s="333" t="s">
        <v>1875</v>
      </c>
      <c r="AE5" s="308">
        <v>1995</v>
      </c>
      <c r="AF5" s="308">
        <v>1</v>
      </c>
      <c r="AG5" s="308" t="s">
        <v>130</v>
      </c>
      <c r="AH5" s="308" t="s">
        <v>231</v>
      </c>
      <c r="AI5" s="333" t="s">
        <v>1876</v>
      </c>
      <c r="AJ5" s="308">
        <v>1995</v>
      </c>
      <c r="AK5" s="308">
        <v>0</v>
      </c>
      <c r="AL5" s="308" t="s">
        <v>132</v>
      </c>
      <c r="AM5" s="308" t="s">
        <v>231</v>
      </c>
      <c r="AN5" s="333" t="s">
        <v>1877</v>
      </c>
      <c r="AO5" s="308">
        <v>1995</v>
      </c>
      <c r="AP5" s="308">
        <v>1</v>
      </c>
      <c r="AQ5" s="308" t="s">
        <v>130</v>
      </c>
      <c r="AR5" s="308" t="s">
        <v>1878</v>
      </c>
      <c r="AS5" s="333" t="s">
        <v>1879</v>
      </c>
      <c r="AT5" s="308">
        <v>1995</v>
      </c>
      <c r="AU5" s="308">
        <v>0</v>
      </c>
      <c r="AV5" s="308" t="s">
        <v>132</v>
      </c>
      <c r="AW5" s="308" t="s">
        <v>233</v>
      </c>
      <c r="AX5" s="333" t="s">
        <v>1880</v>
      </c>
      <c r="AY5" s="308">
        <v>1995</v>
      </c>
      <c r="AZ5" s="308">
        <v>0</v>
      </c>
      <c r="BA5" s="308" t="s">
        <v>132</v>
      </c>
      <c r="BB5" s="308" t="s">
        <v>233</v>
      </c>
      <c r="BC5" s="333" t="s">
        <v>1881</v>
      </c>
      <c r="BD5" s="308">
        <v>1995</v>
      </c>
      <c r="BE5" s="308">
        <v>0</v>
      </c>
      <c r="BF5" s="308" t="s">
        <v>132</v>
      </c>
      <c r="BG5" s="308" t="s">
        <v>234</v>
      </c>
      <c r="BH5" s="333" t="s">
        <v>1882</v>
      </c>
      <c r="BI5" s="308">
        <v>1995</v>
      </c>
      <c r="BJ5" s="308">
        <v>0</v>
      </c>
      <c r="BK5" s="308"/>
      <c r="BL5" s="308" t="s">
        <v>126</v>
      </c>
      <c r="BM5" s="308"/>
      <c r="BN5" s="308"/>
      <c r="BO5" s="308">
        <v>0</v>
      </c>
      <c r="BP5" s="308" t="s">
        <v>139</v>
      </c>
      <c r="BQ5" s="308" t="s">
        <v>126</v>
      </c>
      <c r="BR5" s="308"/>
      <c r="BS5" s="308"/>
      <c r="BT5" s="308">
        <v>0</v>
      </c>
      <c r="BU5" s="308" t="s">
        <v>139</v>
      </c>
      <c r="BV5" s="308" t="s">
        <v>126</v>
      </c>
      <c r="BW5" s="308"/>
      <c r="BX5" s="308"/>
      <c r="BY5" s="308">
        <v>0</v>
      </c>
      <c r="BZ5" s="308" t="s">
        <v>139</v>
      </c>
      <c r="CA5" s="308" t="s">
        <v>126</v>
      </c>
      <c r="CB5" s="308"/>
      <c r="CC5" s="308"/>
      <c r="CD5" s="308">
        <v>0</v>
      </c>
      <c r="CE5" s="308" t="s">
        <v>139</v>
      </c>
      <c r="CF5" s="308" t="s">
        <v>126</v>
      </c>
      <c r="CG5" s="308"/>
      <c r="CH5" s="308"/>
      <c r="CI5" s="308">
        <v>0</v>
      </c>
      <c r="CJ5" s="308" t="s">
        <v>139</v>
      </c>
      <c r="CK5" s="308" t="s">
        <v>126</v>
      </c>
      <c r="CL5" s="308"/>
      <c r="CM5" s="308"/>
      <c r="CN5" s="308">
        <v>0</v>
      </c>
      <c r="CO5" s="308" t="s">
        <v>139</v>
      </c>
      <c r="CP5" s="308" t="s">
        <v>126</v>
      </c>
      <c r="CQ5" s="308"/>
      <c r="CR5" s="308"/>
      <c r="CS5" s="308">
        <v>1</v>
      </c>
      <c r="CT5" s="308" t="s">
        <v>130</v>
      </c>
      <c r="CU5" s="308" t="s">
        <v>235</v>
      </c>
      <c r="CV5" s="333" t="s">
        <v>1883</v>
      </c>
      <c r="CW5" s="308" t="s">
        <v>1884</v>
      </c>
      <c r="CX5" s="308">
        <v>0</v>
      </c>
      <c r="CY5" s="308" t="s">
        <v>132</v>
      </c>
      <c r="CZ5" s="308" t="s">
        <v>235</v>
      </c>
      <c r="DA5" s="333" t="s">
        <v>1885</v>
      </c>
      <c r="DB5" s="308">
        <v>2013</v>
      </c>
      <c r="DC5" s="308">
        <v>0</v>
      </c>
      <c r="DD5" s="308" t="s">
        <v>132</v>
      </c>
      <c r="DE5" s="308" t="s">
        <v>235</v>
      </c>
      <c r="DF5" s="333" t="s">
        <v>1886</v>
      </c>
      <c r="DG5" s="308">
        <v>2013</v>
      </c>
      <c r="DH5" s="308">
        <v>0</v>
      </c>
      <c r="DI5" s="308" t="s">
        <v>132</v>
      </c>
      <c r="DJ5" s="308" t="s">
        <v>235</v>
      </c>
      <c r="DK5" s="333" t="s">
        <v>1887</v>
      </c>
      <c r="DL5" s="308">
        <v>2013</v>
      </c>
      <c r="DM5" s="308">
        <v>0</v>
      </c>
      <c r="DN5" s="308" t="s">
        <v>132</v>
      </c>
      <c r="DO5" s="308" t="s">
        <v>235</v>
      </c>
      <c r="DP5" s="333" t="s">
        <v>1888</v>
      </c>
      <c r="DQ5" s="308">
        <v>2013</v>
      </c>
      <c r="DR5" s="308">
        <v>0</v>
      </c>
      <c r="DS5" s="308" t="s">
        <v>132</v>
      </c>
      <c r="DT5" s="308" t="s">
        <v>235</v>
      </c>
      <c r="DU5" s="333" t="s">
        <v>1889</v>
      </c>
      <c r="DV5" s="308">
        <v>2013</v>
      </c>
      <c r="DW5" s="308">
        <v>1</v>
      </c>
      <c r="DX5" s="308" t="s">
        <v>139</v>
      </c>
      <c r="DY5" s="308" t="s">
        <v>1890</v>
      </c>
      <c r="DZ5" s="321" t="s">
        <v>1891</v>
      </c>
      <c r="EA5" s="308">
        <v>2015</v>
      </c>
      <c r="EB5" s="308">
        <v>0</v>
      </c>
      <c r="EC5" s="308" t="s">
        <v>130</v>
      </c>
      <c r="ED5" s="308" t="s">
        <v>1892</v>
      </c>
      <c r="EE5" s="319" t="s">
        <v>1893</v>
      </c>
      <c r="EF5" s="364" t="s">
        <v>1894</v>
      </c>
      <c r="EG5" s="308">
        <v>0</v>
      </c>
      <c r="EH5" s="308">
        <v>1</v>
      </c>
      <c r="EI5" s="308" t="s">
        <v>130</v>
      </c>
      <c r="EJ5" s="308" t="s">
        <v>238</v>
      </c>
      <c r="EK5" s="320" t="s">
        <v>1895</v>
      </c>
      <c r="EL5" s="308" t="s">
        <v>1896</v>
      </c>
      <c r="EM5" s="308">
        <v>0</v>
      </c>
      <c r="EN5" s="308">
        <v>0</v>
      </c>
      <c r="EO5" s="308" t="s">
        <v>132</v>
      </c>
      <c r="EP5" s="308" t="s">
        <v>1897</v>
      </c>
      <c r="EQ5" s="321" t="s">
        <v>1898</v>
      </c>
      <c r="ER5" s="308"/>
      <c r="ES5" s="308">
        <v>0</v>
      </c>
      <c r="ET5" s="308">
        <v>1</v>
      </c>
      <c r="EU5" s="308" t="s">
        <v>130</v>
      </c>
      <c r="EV5" s="308" t="s">
        <v>1899</v>
      </c>
      <c r="EW5" s="320" t="s">
        <v>1900</v>
      </c>
      <c r="EX5" s="308" t="s">
        <v>1901</v>
      </c>
      <c r="EY5" s="308">
        <v>0</v>
      </c>
      <c r="EZ5" s="308" t="s">
        <v>132</v>
      </c>
      <c r="FA5" s="308" t="s">
        <v>227</v>
      </c>
      <c r="FB5" s="333" t="s">
        <v>1902</v>
      </c>
      <c r="FC5" s="308" t="s">
        <v>1832</v>
      </c>
      <c r="FD5" s="323">
        <v>0</v>
      </c>
      <c r="FE5" s="323"/>
      <c r="FF5" s="323" t="s">
        <v>1903</v>
      </c>
      <c r="FG5" s="392" t="s">
        <v>1904</v>
      </c>
      <c r="FH5" s="324"/>
      <c r="FI5" s="323">
        <v>1</v>
      </c>
      <c r="FJ5" s="323"/>
      <c r="FK5" s="323" t="s">
        <v>1903</v>
      </c>
      <c r="FL5" s="392" t="s">
        <v>1904</v>
      </c>
      <c r="FM5" s="324"/>
      <c r="FN5" s="308">
        <v>1</v>
      </c>
      <c r="FO5" s="308" t="s">
        <v>130</v>
      </c>
      <c r="FP5" s="308" t="s">
        <v>240</v>
      </c>
      <c r="FQ5" s="320" t="s">
        <v>1905</v>
      </c>
      <c r="FR5" s="308"/>
      <c r="FS5" s="308">
        <v>0</v>
      </c>
      <c r="FT5" s="308" t="s">
        <v>130</v>
      </c>
      <c r="FU5" s="308" t="s">
        <v>1906</v>
      </c>
      <c r="FV5" s="320" t="s">
        <v>1907</v>
      </c>
      <c r="FW5" s="308" t="s">
        <v>1908</v>
      </c>
      <c r="FX5" s="308">
        <v>0</v>
      </c>
      <c r="FY5" s="308" t="s">
        <v>130</v>
      </c>
      <c r="FZ5" s="308" t="s">
        <v>1909</v>
      </c>
      <c r="GA5" s="320" t="s">
        <v>1910</v>
      </c>
      <c r="GB5" s="308"/>
      <c r="GC5" s="326">
        <v>0</v>
      </c>
      <c r="GD5" s="326" t="s">
        <v>130</v>
      </c>
      <c r="GE5" s="326" t="s">
        <v>126</v>
      </c>
      <c r="GF5" s="326"/>
      <c r="GG5" s="326"/>
      <c r="GH5" s="308">
        <v>1</v>
      </c>
      <c r="GI5" s="308" t="s">
        <v>139</v>
      </c>
      <c r="GJ5" s="308" t="s">
        <v>227</v>
      </c>
      <c r="GK5" s="333" t="s">
        <v>1911</v>
      </c>
      <c r="GL5" s="308"/>
      <c r="GM5" s="308">
        <v>0</v>
      </c>
      <c r="GN5" s="308" t="s">
        <v>132</v>
      </c>
      <c r="GO5" s="308" t="s">
        <v>227</v>
      </c>
      <c r="GP5" s="333" t="s">
        <v>1912</v>
      </c>
      <c r="GQ5" s="308"/>
      <c r="GR5" s="308">
        <v>1</v>
      </c>
      <c r="GS5" s="308" t="s">
        <v>139</v>
      </c>
      <c r="GT5" s="308" t="s">
        <v>227</v>
      </c>
      <c r="GU5" s="333" t="s">
        <v>1913</v>
      </c>
      <c r="GV5" s="308"/>
      <c r="GW5" s="308">
        <v>0</v>
      </c>
      <c r="GX5" s="308" t="s">
        <v>132</v>
      </c>
      <c r="GY5" s="308" t="s">
        <v>227</v>
      </c>
      <c r="GZ5" s="333" t="s">
        <v>1914</v>
      </c>
      <c r="HA5" s="308"/>
      <c r="HB5" s="308">
        <v>0</v>
      </c>
      <c r="HC5" s="308" t="s">
        <v>130</v>
      </c>
      <c r="HD5" s="308" t="s">
        <v>246</v>
      </c>
      <c r="HE5" s="333" t="s">
        <v>1915</v>
      </c>
      <c r="HF5" s="308">
        <v>2015</v>
      </c>
      <c r="HG5" s="308">
        <v>1</v>
      </c>
      <c r="HH5" s="308" t="s">
        <v>139</v>
      </c>
      <c r="HI5" s="308" t="s">
        <v>248</v>
      </c>
      <c r="HJ5" s="320" t="s">
        <v>1916</v>
      </c>
      <c r="HK5" s="308" t="s">
        <v>250</v>
      </c>
      <c r="HL5" s="308">
        <v>0</v>
      </c>
      <c r="HM5" s="308" t="s">
        <v>132</v>
      </c>
      <c r="HN5" s="308" t="s">
        <v>251</v>
      </c>
      <c r="HO5" s="333" t="s">
        <v>1917</v>
      </c>
      <c r="HP5" s="308"/>
      <c r="HQ5" s="326">
        <v>0</v>
      </c>
      <c r="HR5" s="326" t="s">
        <v>123</v>
      </c>
      <c r="HS5" s="326" t="s">
        <v>126</v>
      </c>
      <c r="HT5" s="326"/>
      <c r="HU5" s="326"/>
      <c r="HV5" s="326">
        <v>0</v>
      </c>
      <c r="HW5" s="326" t="s">
        <v>130</v>
      </c>
      <c r="HX5" s="326"/>
      <c r="HY5" s="326"/>
      <c r="HZ5" s="326"/>
      <c r="IA5" s="326">
        <v>1</v>
      </c>
      <c r="IB5" s="326" t="s">
        <v>139</v>
      </c>
      <c r="IC5" s="326" t="s">
        <v>1918</v>
      </c>
      <c r="ID5" s="357" t="s">
        <v>1919</v>
      </c>
      <c r="IE5" s="326">
        <v>2015</v>
      </c>
      <c r="IF5" s="323">
        <v>0</v>
      </c>
      <c r="IG5" s="323" t="s">
        <v>126</v>
      </c>
      <c r="IH5" s="323" t="s">
        <v>1920</v>
      </c>
      <c r="II5" s="322" t="s">
        <v>1921</v>
      </c>
      <c r="IJ5" s="324"/>
    </row>
    <row r="6" spans="1:244" ht="63" customHeight="1">
      <c r="A6" s="348">
        <v>2024</v>
      </c>
      <c r="B6" s="311" t="s">
        <v>74</v>
      </c>
      <c r="C6" s="149" t="s">
        <v>1394</v>
      </c>
      <c r="D6" s="312">
        <f t="shared" si="0"/>
        <v>0.28720238095238099</v>
      </c>
      <c r="E6" s="313">
        <f t="shared" si="1"/>
        <v>0.25680272108843538</v>
      </c>
      <c r="F6" s="313">
        <f t="shared" si="2"/>
        <v>0.19047619047619049</v>
      </c>
      <c r="G6" s="308">
        <v>0</v>
      </c>
      <c r="H6" s="308" t="s">
        <v>130</v>
      </c>
      <c r="I6" s="308" t="s">
        <v>126</v>
      </c>
      <c r="J6" s="308"/>
      <c r="K6" s="308"/>
      <c r="L6" s="11">
        <v>1</v>
      </c>
      <c r="M6" s="11" t="s">
        <v>139</v>
      </c>
      <c r="N6" s="11" t="s">
        <v>225</v>
      </c>
      <c r="O6" s="353" t="s">
        <v>1922</v>
      </c>
      <c r="P6" s="11"/>
      <c r="Q6" s="308">
        <v>0</v>
      </c>
      <c r="R6" s="308" t="s">
        <v>132</v>
      </c>
      <c r="S6" s="308" t="s">
        <v>227</v>
      </c>
      <c r="T6" s="333" t="s">
        <v>1923</v>
      </c>
      <c r="U6" s="308" t="s">
        <v>122</v>
      </c>
      <c r="V6" s="308">
        <v>0</v>
      </c>
      <c r="W6" s="308"/>
      <c r="X6" s="308" t="s">
        <v>126</v>
      </c>
      <c r="Y6" s="308"/>
      <c r="Z6" s="308"/>
      <c r="AA6" s="308">
        <v>1</v>
      </c>
      <c r="AB6" s="308" t="s">
        <v>130</v>
      </c>
      <c r="AC6" s="308" t="s">
        <v>229</v>
      </c>
      <c r="AD6" s="333" t="s">
        <v>1924</v>
      </c>
      <c r="AE6" s="308">
        <v>1995</v>
      </c>
      <c r="AF6" s="308">
        <v>1</v>
      </c>
      <c r="AG6" s="308" t="s">
        <v>130</v>
      </c>
      <c r="AH6" s="308" t="s">
        <v>231</v>
      </c>
      <c r="AI6" s="333" t="s">
        <v>1925</v>
      </c>
      <c r="AJ6" s="308" t="s">
        <v>232</v>
      </c>
      <c r="AK6" s="308">
        <v>0</v>
      </c>
      <c r="AL6" s="308" t="s">
        <v>132</v>
      </c>
      <c r="AM6" s="308" t="s">
        <v>231</v>
      </c>
      <c r="AN6" s="333" t="s">
        <v>1926</v>
      </c>
      <c r="AO6" s="308">
        <v>1995</v>
      </c>
      <c r="AP6" s="308">
        <v>1</v>
      </c>
      <c r="AQ6" s="308" t="s">
        <v>130</v>
      </c>
      <c r="AR6" s="308" t="s">
        <v>1878</v>
      </c>
      <c r="AS6" s="333" t="s">
        <v>1927</v>
      </c>
      <c r="AT6" s="308">
        <v>1995</v>
      </c>
      <c r="AU6" s="308">
        <v>0</v>
      </c>
      <c r="AV6" s="308" t="s">
        <v>132</v>
      </c>
      <c r="AW6" s="308" t="s">
        <v>233</v>
      </c>
      <c r="AX6" s="333" t="s">
        <v>1928</v>
      </c>
      <c r="AY6" s="308">
        <v>1995</v>
      </c>
      <c r="AZ6" s="308">
        <v>0</v>
      </c>
      <c r="BA6" s="308" t="s">
        <v>132</v>
      </c>
      <c r="BB6" s="308" t="s">
        <v>233</v>
      </c>
      <c r="BC6" s="333" t="s">
        <v>1929</v>
      </c>
      <c r="BD6" s="308">
        <v>1995</v>
      </c>
      <c r="BE6" s="308">
        <v>0</v>
      </c>
      <c r="BF6" s="308" t="s">
        <v>132</v>
      </c>
      <c r="BG6" s="308" t="s">
        <v>234</v>
      </c>
      <c r="BH6" s="333" t="s">
        <v>1930</v>
      </c>
      <c r="BI6" s="308">
        <v>1995</v>
      </c>
      <c r="BJ6" s="308"/>
      <c r="BK6" s="308"/>
      <c r="BL6" s="308" t="s">
        <v>126</v>
      </c>
      <c r="BM6" s="308"/>
      <c r="BN6" s="308" t="s">
        <v>1863</v>
      </c>
      <c r="BO6" s="308">
        <v>0</v>
      </c>
      <c r="BP6" s="308" t="s">
        <v>139</v>
      </c>
      <c r="BQ6" s="308" t="s">
        <v>126</v>
      </c>
      <c r="BR6" s="308"/>
      <c r="BS6" s="308"/>
      <c r="BT6" s="308">
        <v>0</v>
      </c>
      <c r="BU6" s="308" t="s">
        <v>139</v>
      </c>
      <c r="BV6" s="308" t="s">
        <v>126</v>
      </c>
      <c r="BW6" s="308"/>
      <c r="BX6" s="308"/>
      <c r="BY6" s="308">
        <v>0</v>
      </c>
      <c r="BZ6" s="308" t="s">
        <v>139</v>
      </c>
      <c r="CA6" s="308" t="s">
        <v>126</v>
      </c>
      <c r="CB6" s="308"/>
      <c r="CC6" s="308"/>
      <c r="CD6" s="308">
        <v>0</v>
      </c>
      <c r="CE6" s="308" t="s">
        <v>139</v>
      </c>
      <c r="CF6" s="308" t="s">
        <v>126</v>
      </c>
      <c r="CG6" s="308"/>
      <c r="CH6" s="308"/>
      <c r="CI6" s="308">
        <v>0</v>
      </c>
      <c r="CJ6" s="308" t="s">
        <v>139</v>
      </c>
      <c r="CK6" s="308" t="s">
        <v>126</v>
      </c>
      <c r="CL6" s="308"/>
      <c r="CM6" s="308"/>
      <c r="CN6" s="308">
        <v>0</v>
      </c>
      <c r="CO6" s="308" t="s">
        <v>139</v>
      </c>
      <c r="CP6" s="308" t="s">
        <v>126</v>
      </c>
      <c r="CQ6" s="308"/>
      <c r="CR6" s="308"/>
      <c r="CS6" s="308">
        <v>1</v>
      </c>
      <c r="CT6" s="308" t="s">
        <v>130</v>
      </c>
      <c r="CU6" s="308" t="s">
        <v>235</v>
      </c>
      <c r="CV6" s="333" t="s">
        <v>1931</v>
      </c>
      <c r="CW6" s="308" t="s">
        <v>237</v>
      </c>
      <c r="CX6" s="308">
        <v>0</v>
      </c>
      <c r="CY6" s="308" t="s">
        <v>132</v>
      </c>
      <c r="CZ6" s="308" t="s">
        <v>235</v>
      </c>
      <c r="DA6" s="333" t="s">
        <v>1932</v>
      </c>
      <c r="DB6" s="308"/>
      <c r="DC6" s="308">
        <v>0</v>
      </c>
      <c r="DD6" s="308" t="s">
        <v>132</v>
      </c>
      <c r="DE6" s="308" t="s">
        <v>235</v>
      </c>
      <c r="DF6" s="333" t="s">
        <v>1933</v>
      </c>
      <c r="DG6" s="308"/>
      <c r="DH6" s="308">
        <v>0</v>
      </c>
      <c r="DI6" s="308" t="s">
        <v>132</v>
      </c>
      <c r="DJ6" s="308" t="s">
        <v>235</v>
      </c>
      <c r="DK6" s="333" t="s">
        <v>1934</v>
      </c>
      <c r="DL6" s="308"/>
      <c r="DM6" s="308">
        <v>0</v>
      </c>
      <c r="DN6" s="308" t="s">
        <v>132</v>
      </c>
      <c r="DO6" s="308" t="s">
        <v>235</v>
      </c>
      <c r="DP6" s="333" t="s">
        <v>1935</v>
      </c>
      <c r="DQ6" s="308"/>
      <c r="DR6" s="308">
        <v>0</v>
      </c>
      <c r="DS6" s="308" t="s">
        <v>132</v>
      </c>
      <c r="DT6" s="308" t="s">
        <v>235</v>
      </c>
      <c r="DU6" s="333" t="s">
        <v>1936</v>
      </c>
      <c r="DV6" s="308"/>
      <c r="DW6" s="308"/>
      <c r="DX6" s="308"/>
      <c r="DY6" s="308"/>
      <c r="DZ6" s="308"/>
      <c r="EA6" s="308" t="s">
        <v>1863</v>
      </c>
      <c r="EB6" s="308" t="s">
        <v>1791</v>
      </c>
      <c r="EC6" s="308"/>
      <c r="ED6" s="308"/>
      <c r="EE6" s="308"/>
      <c r="EF6" s="308"/>
      <c r="EG6" s="308">
        <v>0</v>
      </c>
      <c r="EH6" s="308">
        <v>1</v>
      </c>
      <c r="EI6" s="308" t="s">
        <v>130</v>
      </c>
      <c r="EJ6" s="308" t="s">
        <v>238</v>
      </c>
      <c r="EK6" s="320" t="s">
        <v>1937</v>
      </c>
      <c r="EL6" s="308" t="s">
        <v>1896</v>
      </c>
      <c r="EM6" s="308">
        <v>0</v>
      </c>
      <c r="EN6" s="308">
        <v>0</v>
      </c>
      <c r="EO6" s="308" t="s">
        <v>132</v>
      </c>
      <c r="EP6" s="308" t="s">
        <v>1897</v>
      </c>
      <c r="EQ6" s="321" t="s">
        <v>1898</v>
      </c>
      <c r="ER6" s="308"/>
      <c r="ES6" s="308">
        <v>0</v>
      </c>
      <c r="ET6" s="308">
        <v>1</v>
      </c>
      <c r="EU6" s="308" t="s">
        <v>130</v>
      </c>
      <c r="EV6" s="308" t="s">
        <v>1899</v>
      </c>
      <c r="EW6" s="320" t="s">
        <v>1938</v>
      </c>
      <c r="EX6" s="308"/>
      <c r="EY6" s="308">
        <v>0</v>
      </c>
      <c r="EZ6" s="308" t="s">
        <v>132</v>
      </c>
      <c r="FA6" s="308" t="s">
        <v>227</v>
      </c>
      <c r="FB6" s="333" t="s">
        <v>1939</v>
      </c>
      <c r="FC6" s="308" t="s">
        <v>122</v>
      </c>
      <c r="FD6" s="308" t="s">
        <v>1791</v>
      </c>
      <c r="FE6" s="323"/>
      <c r="FF6" s="323"/>
      <c r="FG6" s="323"/>
      <c r="FH6" s="323"/>
      <c r="FI6" s="308" t="s">
        <v>1791</v>
      </c>
      <c r="FJ6" s="323"/>
      <c r="FK6" s="323"/>
      <c r="FL6" s="323"/>
      <c r="FM6" s="323"/>
      <c r="FN6" s="308">
        <v>1</v>
      </c>
      <c r="FO6" s="308" t="s">
        <v>130</v>
      </c>
      <c r="FP6" s="308" t="s">
        <v>240</v>
      </c>
      <c r="FQ6" s="320" t="s">
        <v>1940</v>
      </c>
      <c r="FR6" s="308"/>
      <c r="FS6" s="308">
        <v>0</v>
      </c>
      <c r="FT6" s="308" t="s">
        <v>130</v>
      </c>
      <c r="FU6" s="308" t="s">
        <v>242</v>
      </c>
      <c r="FV6" s="333" t="s">
        <v>1941</v>
      </c>
      <c r="FW6" s="308" t="s">
        <v>1942</v>
      </c>
      <c r="FX6" s="308">
        <v>0</v>
      </c>
      <c r="FY6" s="308" t="s">
        <v>130</v>
      </c>
      <c r="FZ6" s="308" t="s">
        <v>244</v>
      </c>
      <c r="GA6" s="333" t="s">
        <v>1943</v>
      </c>
      <c r="GB6" s="308"/>
      <c r="GC6" s="326">
        <v>0</v>
      </c>
      <c r="GD6" s="326" t="s">
        <v>130</v>
      </c>
      <c r="GE6" s="326" t="s">
        <v>126</v>
      </c>
      <c r="GF6" s="326"/>
      <c r="GG6" s="326"/>
      <c r="GH6" s="308">
        <v>1</v>
      </c>
      <c r="GI6" s="308" t="s">
        <v>139</v>
      </c>
      <c r="GJ6" s="308" t="s">
        <v>227</v>
      </c>
      <c r="GK6" s="333" t="s">
        <v>1944</v>
      </c>
      <c r="GL6" s="308" t="s">
        <v>122</v>
      </c>
      <c r="GM6" s="308">
        <v>0</v>
      </c>
      <c r="GN6" s="308" t="s">
        <v>132</v>
      </c>
      <c r="GO6" s="308" t="s">
        <v>227</v>
      </c>
      <c r="GP6" s="333" t="s">
        <v>1945</v>
      </c>
      <c r="GQ6" s="308" t="s">
        <v>122</v>
      </c>
      <c r="GR6" s="308">
        <v>1</v>
      </c>
      <c r="GS6" s="308" t="s">
        <v>139</v>
      </c>
      <c r="GT6" s="308" t="s">
        <v>227</v>
      </c>
      <c r="GU6" s="333" t="s">
        <v>1946</v>
      </c>
      <c r="GV6" s="308" t="s">
        <v>122</v>
      </c>
      <c r="GW6" s="308">
        <v>0</v>
      </c>
      <c r="GX6" s="308" t="s">
        <v>132</v>
      </c>
      <c r="GY6" s="308" t="s">
        <v>227</v>
      </c>
      <c r="GZ6" s="333" t="s">
        <v>1947</v>
      </c>
      <c r="HA6" s="308" t="s">
        <v>122</v>
      </c>
      <c r="HB6" s="308">
        <v>0</v>
      </c>
      <c r="HC6" s="308" t="s">
        <v>130</v>
      </c>
      <c r="HD6" s="308" t="s">
        <v>246</v>
      </c>
      <c r="HE6" s="333" t="s">
        <v>1948</v>
      </c>
      <c r="HF6" s="308"/>
      <c r="HG6" s="308">
        <v>1</v>
      </c>
      <c r="HH6" s="308" t="s">
        <v>139</v>
      </c>
      <c r="HI6" s="308" t="s">
        <v>248</v>
      </c>
      <c r="HJ6" s="320" t="s">
        <v>1949</v>
      </c>
      <c r="HK6" s="308" t="s">
        <v>250</v>
      </c>
      <c r="HL6" s="308">
        <v>0</v>
      </c>
      <c r="HM6" s="308" t="s">
        <v>132</v>
      </c>
      <c r="HN6" s="308" t="s">
        <v>251</v>
      </c>
      <c r="HO6" s="333" t="s">
        <v>1950</v>
      </c>
      <c r="HP6" s="308" t="s">
        <v>250</v>
      </c>
      <c r="HQ6" s="326">
        <v>0</v>
      </c>
      <c r="HR6" s="326" t="s">
        <v>123</v>
      </c>
      <c r="HS6" s="326" t="s">
        <v>126</v>
      </c>
      <c r="HT6" s="326"/>
      <c r="HU6" s="326"/>
      <c r="HV6" s="326">
        <v>0</v>
      </c>
      <c r="HW6" s="326" t="s">
        <v>130</v>
      </c>
      <c r="HX6" s="326"/>
      <c r="HY6" s="326"/>
      <c r="HZ6" s="326"/>
      <c r="IA6" s="326"/>
      <c r="IB6" s="326"/>
      <c r="IC6" s="326"/>
      <c r="ID6" s="326"/>
      <c r="IE6" s="326" t="s">
        <v>1863</v>
      </c>
      <c r="IF6" s="308" t="s">
        <v>1791</v>
      </c>
      <c r="IG6" s="323" t="s">
        <v>126</v>
      </c>
      <c r="IH6" s="323"/>
      <c r="II6" s="334"/>
      <c r="IJ6" s="323"/>
    </row>
    <row r="7" spans="1:244" ht="48.75" customHeight="1">
      <c r="A7" s="348">
        <v>2023</v>
      </c>
      <c r="B7" s="117" t="s">
        <v>74</v>
      </c>
      <c r="C7" s="336" t="s">
        <v>1394</v>
      </c>
      <c r="D7" s="313" t="s">
        <v>1394</v>
      </c>
      <c r="E7" s="335">
        <f t="shared" si="1"/>
        <v>0.25680272108843538</v>
      </c>
      <c r="F7" s="313">
        <f t="shared" si="2"/>
        <v>0.19047619047619049</v>
      </c>
      <c r="G7" s="298">
        <v>0</v>
      </c>
      <c r="H7" s="299" t="s">
        <v>130</v>
      </c>
      <c r="I7" s="299" t="s">
        <v>126</v>
      </c>
      <c r="J7" s="299"/>
      <c r="K7" s="299" t="s">
        <v>122</v>
      </c>
      <c r="L7" s="298">
        <v>1</v>
      </c>
      <c r="M7" s="299" t="s">
        <v>139</v>
      </c>
      <c r="N7" s="300" t="s">
        <v>225</v>
      </c>
      <c r="O7" s="301" t="s">
        <v>226</v>
      </c>
      <c r="P7" s="299"/>
      <c r="Q7" s="298">
        <v>0</v>
      </c>
      <c r="R7" s="299" t="s">
        <v>132</v>
      </c>
      <c r="S7" s="300" t="s">
        <v>227</v>
      </c>
      <c r="T7" s="301" t="s">
        <v>228</v>
      </c>
      <c r="U7" s="299" t="s">
        <v>122</v>
      </c>
      <c r="V7" s="298">
        <v>0</v>
      </c>
      <c r="W7" s="299"/>
      <c r="X7" s="378" t="s">
        <v>126</v>
      </c>
      <c r="Y7" s="379"/>
      <c r="Z7" s="379" t="s">
        <v>122</v>
      </c>
      <c r="AA7" s="298">
        <v>1</v>
      </c>
      <c r="AB7" s="299" t="s">
        <v>130</v>
      </c>
      <c r="AC7" s="300" t="s">
        <v>229</v>
      </c>
      <c r="AD7" s="301" t="s">
        <v>230</v>
      </c>
      <c r="AE7" s="299" t="s">
        <v>122</v>
      </c>
      <c r="AF7" s="298">
        <v>1</v>
      </c>
      <c r="AG7" s="299" t="s">
        <v>130</v>
      </c>
      <c r="AH7" s="300" t="s">
        <v>231</v>
      </c>
      <c r="AI7" s="301" t="s">
        <v>230</v>
      </c>
      <c r="AJ7" s="299" t="s">
        <v>232</v>
      </c>
      <c r="AK7" s="298">
        <v>0</v>
      </c>
      <c r="AL7" s="299" t="s">
        <v>132</v>
      </c>
      <c r="AM7" s="300" t="s">
        <v>231</v>
      </c>
      <c r="AN7" s="301" t="s">
        <v>230</v>
      </c>
      <c r="AO7" s="380"/>
      <c r="AP7" s="298">
        <v>1</v>
      </c>
      <c r="AQ7" s="299" t="s">
        <v>130</v>
      </c>
      <c r="AR7" s="300" t="s">
        <v>233</v>
      </c>
      <c r="AS7" s="301" t="s">
        <v>230</v>
      </c>
      <c r="AT7" s="380"/>
      <c r="AU7" s="298">
        <v>0</v>
      </c>
      <c r="AV7" s="299" t="s">
        <v>132</v>
      </c>
      <c r="AW7" s="300" t="s">
        <v>233</v>
      </c>
      <c r="AX7" s="301" t="s">
        <v>230</v>
      </c>
      <c r="AY7" s="300" t="s">
        <v>122</v>
      </c>
      <c r="AZ7" s="298">
        <v>0</v>
      </c>
      <c r="BA7" s="299" t="s">
        <v>132</v>
      </c>
      <c r="BB7" s="300" t="s">
        <v>233</v>
      </c>
      <c r="BC7" s="301" t="s">
        <v>230</v>
      </c>
      <c r="BD7" s="299"/>
      <c r="BE7" s="298">
        <v>0</v>
      </c>
      <c r="BF7" s="299" t="s">
        <v>132</v>
      </c>
      <c r="BG7" s="300" t="s">
        <v>234</v>
      </c>
      <c r="BH7" s="301" t="s">
        <v>230</v>
      </c>
      <c r="BI7" s="380"/>
      <c r="BJ7" s="299"/>
      <c r="BK7" s="299"/>
      <c r="BL7" s="299"/>
      <c r="BM7" s="299"/>
      <c r="BN7" s="299"/>
      <c r="BO7" s="298">
        <v>0</v>
      </c>
      <c r="BP7" s="299" t="s">
        <v>139</v>
      </c>
      <c r="BQ7" s="299" t="s">
        <v>126</v>
      </c>
      <c r="BR7" s="299"/>
      <c r="BS7" s="299" t="s">
        <v>122</v>
      </c>
      <c r="BT7" s="298">
        <v>0</v>
      </c>
      <c r="BU7" s="299" t="s">
        <v>139</v>
      </c>
      <c r="BV7" s="299" t="s">
        <v>126</v>
      </c>
      <c r="BW7" s="299"/>
      <c r="BX7" s="299"/>
      <c r="BY7" s="298">
        <v>0</v>
      </c>
      <c r="BZ7" s="299" t="s">
        <v>139</v>
      </c>
      <c r="CA7" s="300" t="s">
        <v>126</v>
      </c>
      <c r="CB7" s="299"/>
      <c r="CC7" s="299"/>
      <c r="CD7" s="298">
        <v>0</v>
      </c>
      <c r="CE7" s="299" t="s">
        <v>139</v>
      </c>
      <c r="CF7" s="380" t="s">
        <v>126</v>
      </c>
      <c r="CG7" s="380"/>
      <c r="CH7" s="380"/>
      <c r="CI7" s="298">
        <v>0</v>
      </c>
      <c r="CJ7" s="299" t="s">
        <v>139</v>
      </c>
      <c r="CK7" s="299" t="s">
        <v>126</v>
      </c>
      <c r="CL7" s="300"/>
      <c r="CM7" s="300" t="s">
        <v>122</v>
      </c>
      <c r="CN7" s="298">
        <v>0</v>
      </c>
      <c r="CO7" s="299" t="s">
        <v>139</v>
      </c>
      <c r="CP7" s="300" t="s">
        <v>126</v>
      </c>
      <c r="CQ7" s="300"/>
      <c r="CR7" s="300" t="s">
        <v>122</v>
      </c>
      <c r="CS7" s="298">
        <v>1</v>
      </c>
      <c r="CT7" s="299" t="s">
        <v>130</v>
      </c>
      <c r="CU7" s="300" t="s">
        <v>235</v>
      </c>
      <c r="CV7" s="301" t="s">
        <v>236</v>
      </c>
      <c r="CW7" s="299" t="s">
        <v>237</v>
      </c>
      <c r="CX7" s="298">
        <v>0</v>
      </c>
      <c r="CY7" s="299" t="s">
        <v>132</v>
      </c>
      <c r="CZ7" s="300" t="s">
        <v>235</v>
      </c>
      <c r="DA7" s="301" t="s">
        <v>236</v>
      </c>
      <c r="DB7" s="380"/>
      <c r="DC7" s="298">
        <v>0</v>
      </c>
      <c r="DD7" s="299" t="s">
        <v>132</v>
      </c>
      <c r="DE7" s="300" t="s">
        <v>235</v>
      </c>
      <c r="DF7" s="301" t="s">
        <v>236</v>
      </c>
      <c r="DG7" s="380"/>
      <c r="DH7" s="298">
        <v>0</v>
      </c>
      <c r="DI7" s="299" t="s">
        <v>132</v>
      </c>
      <c r="DJ7" s="300" t="s">
        <v>235</v>
      </c>
      <c r="DK7" s="301" t="s">
        <v>236</v>
      </c>
      <c r="DL7" s="380"/>
      <c r="DM7" s="298">
        <v>0</v>
      </c>
      <c r="DN7" s="299" t="s">
        <v>132</v>
      </c>
      <c r="DO7" s="300" t="s">
        <v>235</v>
      </c>
      <c r="DP7" s="301" t="s">
        <v>236</v>
      </c>
      <c r="DQ7" s="380"/>
      <c r="DR7" s="298">
        <v>0</v>
      </c>
      <c r="DS7" s="299" t="s">
        <v>132</v>
      </c>
      <c r="DT7" s="300" t="s">
        <v>235</v>
      </c>
      <c r="DU7" s="301" t="s">
        <v>236</v>
      </c>
      <c r="DV7" s="380"/>
      <c r="DW7" s="299"/>
      <c r="DX7" s="299"/>
      <c r="DY7" s="299"/>
      <c r="DZ7" s="299"/>
      <c r="EA7" s="299"/>
      <c r="EB7" s="299"/>
      <c r="EC7" s="299"/>
      <c r="ED7" s="299"/>
      <c r="EE7" s="299"/>
      <c r="EF7" s="299"/>
      <c r="EG7" s="298">
        <v>0</v>
      </c>
      <c r="EH7" s="336" t="s">
        <v>1685</v>
      </c>
      <c r="EI7" s="299" t="s">
        <v>130</v>
      </c>
      <c r="EJ7" s="299" t="s">
        <v>238</v>
      </c>
      <c r="EK7" s="301" t="s">
        <v>239</v>
      </c>
      <c r="EL7" s="299"/>
      <c r="EM7" s="299"/>
      <c r="EN7" s="336"/>
      <c r="EO7" s="299" t="s">
        <v>1686</v>
      </c>
      <c r="EP7" s="299"/>
      <c r="EQ7" s="299"/>
      <c r="ER7" s="299"/>
      <c r="ES7" s="299"/>
      <c r="ET7" s="336"/>
      <c r="EU7" s="299" t="s">
        <v>1686</v>
      </c>
      <c r="EV7" s="299"/>
      <c r="EW7" s="299"/>
      <c r="EX7" s="299"/>
      <c r="EY7" s="298">
        <v>0</v>
      </c>
      <c r="EZ7" s="299" t="s">
        <v>132</v>
      </c>
      <c r="FA7" s="300" t="s">
        <v>227</v>
      </c>
      <c r="FB7" s="301" t="s">
        <v>228</v>
      </c>
      <c r="FC7" s="299" t="s">
        <v>122</v>
      </c>
      <c r="FD7" s="310"/>
      <c r="FE7" s="310"/>
      <c r="FF7" s="310"/>
      <c r="FG7" s="310"/>
      <c r="FH7" s="310"/>
      <c r="FI7" s="310"/>
      <c r="FJ7" s="310"/>
      <c r="FK7" s="310"/>
      <c r="FL7" s="310"/>
      <c r="FM7" s="310"/>
      <c r="FN7" s="298">
        <v>1</v>
      </c>
      <c r="FO7" s="299" t="s">
        <v>130</v>
      </c>
      <c r="FP7" s="299" t="s">
        <v>240</v>
      </c>
      <c r="FQ7" s="301" t="s">
        <v>241</v>
      </c>
      <c r="FR7" s="300"/>
      <c r="FS7" s="298">
        <v>0</v>
      </c>
      <c r="FT7" s="299" t="s">
        <v>130</v>
      </c>
      <c r="FU7" s="300" t="s">
        <v>242</v>
      </c>
      <c r="FV7" s="301" t="s">
        <v>243</v>
      </c>
      <c r="FW7" s="300"/>
      <c r="FX7" s="298">
        <v>0</v>
      </c>
      <c r="FY7" s="299" t="s">
        <v>130</v>
      </c>
      <c r="FZ7" s="300" t="s">
        <v>244</v>
      </c>
      <c r="GA7" s="301" t="s">
        <v>245</v>
      </c>
      <c r="GB7" s="300"/>
      <c r="GC7" s="146"/>
      <c r="GD7" s="146" t="s">
        <v>1686</v>
      </c>
      <c r="GE7" s="146"/>
      <c r="GF7" s="146"/>
      <c r="GG7" s="146"/>
      <c r="GH7" s="298">
        <v>1</v>
      </c>
      <c r="GI7" s="299" t="s">
        <v>139</v>
      </c>
      <c r="GJ7" s="299" t="s">
        <v>227</v>
      </c>
      <c r="GK7" s="301" t="s">
        <v>228</v>
      </c>
      <c r="GL7" s="379" t="s">
        <v>122</v>
      </c>
      <c r="GM7" s="298">
        <v>0</v>
      </c>
      <c r="GN7" s="299" t="s">
        <v>132</v>
      </c>
      <c r="GO7" s="300" t="s">
        <v>227</v>
      </c>
      <c r="GP7" s="301" t="s">
        <v>228</v>
      </c>
      <c r="GQ7" s="299" t="s">
        <v>122</v>
      </c>
      <c r="GR7" s="298">
        <v>1</v>
      </c>
      <c r="GS7" s="299" t="s">
        <v>139</v>
      </c>
      <c r="GT7" s="300" t="s">
        <v>227</v>
      </c>
      <c r="GU7" s="301" t="s">
        <v>228</v>
      </c>
      <c r="GV7" s="379" t="s">
        <v>122</v>
      </c>
      <c r="GW7" s="298">
        <v>0</v>
      </c>
      <c r="GX7" s="299" t="s">
        <v>132</v>
      </c>
      <c r="GY7" s="300" t="s">
        <v>227</v>
      </c>
      <c r="GZ7" s="301" t="s">
        <v>228</v>
      </c>
      <c r="HA7" s="299" t="s">
        <v>122</v>
      </c>
      <c r="HB7" s="381">
        <v>0</v>
      </c>
      <c r="HC7" s="300" t="s">
        <v>130</v>
      </c>
      <c r="HD7" s="300" t="s">
        <v>246</v>
      </c>
      <c r="HE7" s="301" t="s">
        <v>247</v>
      </c>
      <c r="HF7" s="302" t="s">
        <v>122</v>
      </c>
      <c r="HG7" s="381">
        <v>1</v>
      </c>
      <c r="HH7" s="300" t="s">
        <v>139</v>
      </c>
      <c r="HI7" s="300" t="s">
        <v>248</v>
      </c>
      <c r="HJ7" s="301" t="s">
        <v>249</v>
      </c>
      <c r="HK7" s="301" t="s">
        <v>250</v>
      </c>
      <c r="HL7" s="381">
        <v>0</v>
      </c>
      <c r="HM7" s="300" t="s">
        <v>132</v>
      </c>
      <c r="HN7" s="300" t="s">
        <v>251</v>
      </c>
      <c r="HO7" s="301" t="s">
        <v>252</v>
      </c>
      <c r="HP7" s="301" t="s">
        <v>250</v>
      </c>
      <c r="HQ7" s="146"/>
      <c r="HR7" s="146" t="s">
        <v>1686</v>
      </c>
      <c r="HS7" s="146"/>
      <c r="HT7" s="146"/>
      <c r="HU7" s="146"/>
      <c r="HV7" s="146"/>
      <c r="HW7" s="146"/>
      <c r="HX7" s="146"/>
      <c r="HY7" s="146"/>
      <c r="HZ7" s="146"/>
      <c r="IA7" s="323"/>
      <c r="IB7" s="323"/>
      <c r="IC7" s="323"/>
      <c r="ID7" s="323"/>
      <c r="IE7" s="323"/>
      <c r="IF7" s="310"/>
      <c r="IG7" s="310"/>
      <c r="IH7" s="310"/>
      <c r="II7" s="310"/>
      <c r="IJ7" s="310"/>
    </row>
    <row r="8" spans="1:244" ht="38.25" customHeight="1">
      <c r="A8" s="348">
        <v>2022</v>
      </c>
      <c r="B8" s="117" t="s">
        <v>74</v>
      </c>
      <c r="C8" s="336" t="s">
        <v>1394</v>
      </c>
      <c r="D8" s="313" t="s">
        <v>1394</v>
      </c>
      <c r="E8" s="313" t="s">
        <v>1394</v>
      </c>
      <c r="F8" s="335">
        <f t="shared" si="2"/>
        <v>0.19047619047619049</v>
      </c>
      <c r="G8" s="362">
        <v>0</v>
      </c>
      <c r="H8" s="336" t="s">
        <v>130</v>
      </c>
      <c r="I8" s="336" t="s">
        <v>126</v>
      </c>
      <c r="J8" s="336"/>
      <c r="K8" s="363"/>
      <c r="L8" s="298">
        <v>1</v>
      </c>
      <c r="M8" s="299" t="s">
        <v>139</v>
      </c>
      <c r="N8" s="299" t="s">
        <v>225</v>
      </c>
      <c r="O8" s="301" t="s">
        <v>226</v>
      </c>
      <c r="P8" s="299" t="s">
        <v>122</v>
      </c>
      <c r="Q8" s="298">
        <v>0</v>
      </c>
      <c r="R8" s="299" t="s">
        <v>132</v>
      </c>
      <c r="S8" s="299" t="s">
        <v>227</v>
      </c>
      <c r="T8" s="301" t="s">
        <v>228</v>
      </c>
      <c r="U8" s="299" t="s">
        <v>122</v>
      </c>
      <c r="V8" s="298">
        <v>0</v>
      </c>
      <c r="W8" s="299"/>
      <c r="X8" s="299" t="s">
        <v>126</v>
      </c>
      <c r="Y8" s="379"/>
      <c r="Z8" s="379" t="s">
        <v>122</v>
      </c>
      <c r="AA8" s="298">
        <v>1</v>
      </c>
      <c r="AB8" s="299" t="s">
        <v>130</v>
      </c>
      <c r="AC8" s="300" t="s">
        <v>229</v>
      </c>
      <c r="AD8" s="301" t="s">
        <v>230</v>
      </c>
      <c r="AE8" s="299" t="s">
        <v>122</v>
      </c>
      <c r="AF8" s="298">
        <v>1</v>
      </c>
      <c r="AG8" s="299" t="s">
        <v>130</v>
      </c>
      <c r="AH8" s="299" t="s">
        <v>231</v>
      </c>
      <c r="AI8" s="301" t="s">
        <v>230</v>
      </c>
      <c r="AJ8" s="299" t="s">
        <v>1367</v>
      </c>
      <c r="AK8" s="298">
        <v>0</v>
      </c>
      <c r="AL8" s="299" t="s">
        <v>132</v>
      </c>
      <c r="AM8" s="299" t="s">
        <v>231</v>
      </c>
      <c r="AN8" s="301" t="s">
        <v>230</v>
      </c>
      <c r="AO8" s="299"/>
      <c r="AP8" s="298">
        <v>1</v>
      </c>
      <c r="AQ8" s="299" t="s">
        <v>130</v>
      </c>
      <c r="AR8" s="299" t="s">
        <v>233</v>
      </c>
      <c r="AS8" s="301" t="s">
        <v>230</v>
      </c>
      <c r="AT8" s="380"/>
      <c r="AU8" s="298">
        <v>0</v>
      </c>
      <c r="AV8" s="299" t="s">
        <v>132</v>
      </c>
      <c r="AW8" s="299" t="s">
        <v>233</v>
      </c>
      <c r="AX8" s="301" t="s">
        <v>230</v>
      </c>
      <c r="AY8" s="300" t="s">
        <v>122</v>
      </c>
      <c r="AZ8" s="298">
        <v>0</v>
      </c>
      <c r="BA8" s="299" t="s">
        <v>132</v>
      </c>
      <c r="BB8" s="299" t="s">
        <v>233</v>
      </c>
      <c r="BC8" s="301" t="s">
        <v>230</v>
      </c>
      <c r="BD8" s="380"/>
      <c r="BE8" s="298">
        <v>0</v>
      </c>
      <c r="BF8" s="299" t="s">
        <v>132</v>
      </c>
      <c r="BG8" s="299" t="s">
        <v>234</v>
      </c>
      <c r="BH8" s="301" t="s">
        <v>230</v>
      </c>
      <c r="BI8" s="380"/>
      <c r="BJ8" s="299"/>
      <c r="BK8" s="299"/>
      <c r="BL8" s="299"/>
      <c r="BM8" s="299"/>
      <c r="BN8" s="299"/>
      <c r="BO8" s="298">
        <v>0</v>
      </c>
      <c r="BP8" s="299" t="s">
        <v>139</v>
      </c>
      <c r="BQ8" s="299" t="s">
        <v>126</v>
      </c>
      <c r="BR8" s="299"/>
      <c r="BS8" s="299" t="s">
        <v>122</v>
      </c>
      <c r="BT8" s="298">
        <v>0</v>
      </c>
      <c r="BU8" s="299" t="s">
        <v>139</v>
      </c>
      <c r="BV8" s="299" t="s">
        <v>126</v>
      </c>
      <c r="BW8" s="299"/>
      <c r="BX8" s="299"/>
      <c r="BY8" s="298">
        <v>0</v>
      </c>
      <c r="BZ8" s="299" t="s">
        <v>139</v>
      </c>
      <c r="CA8" s="299" t="s">
        <v>126</v>
      </c>
      <c r="CB8" s="299"/>
      <c r="CC8" s="299" t="s">
        <v>122</v>
      </c>
      <c r="CD8" s="298">
        <v>0</v>
      </c>
      <c r="CE8" s="299" t="s">
        <v>139</v>
      </c>
      <c r="CF8" s="299" t="s">
        <v>126</v>
      </c>
      <c r="CG8" s="380"/>
      <c r="CH8" s="380"/>
      <c r="CI8" s="298">
        <v>0</v>
      </c>
      <c r="CJ8" s="299" t="s">
        <v>139</v>
      </c>
      <c r="CK8" s="299" t="s">
        <v>126</v>
      </c>
      <c r="CL8" s="300"/>
      <c r="CM8" s="300" t="s">
        <v>122</v>
      </c>
      <c r="CN8" s="298">
        <v>0</v>
      </c>
      <c r="CO8" s="299" t="s">
        <v>139</v>
      </c>
      <c r="CP8" s="299" t="s">
        <v>126</v>
      </c>
      <c r="CQ8" s="300"/>
      <c r="CR8" s="300" t="s">
        <v>122</v>
      </c>
      <c r="CS8" s="298">
        <v>1</v>
      </c>
      <c r="CT8" s="299" t="s">
        <v>130</v>
      </c>
      <c r="CU8" s="299" t="s">
        <v>235</v>
      </c>
      <c r="CV8" s="301" t="s">
        <v>236</v>
      </c>
      <c r="CW8" s="299" t="s">
        <v>237</v>
      </c>
      <c r="CX8" s="298">
        <v>0</v>
      </c>
      <c r="CY8" s="299" t="s">
        <v>132</v>
      </c>
      <c r="CZ8" s="299" t="s">
        <v>235</v>
      </c>
      <c r="DA8" s="301" t="s">
        <v>236</v>
      </c>
      <c r="DB8" s="380"/>
      <c r="DC8" s="298">
        <v>0</v>
      </c>
      <c r="DD8" s="299" t="s">
        <v>132</v>
      </c>
      <c r="DE8" s="299" t="s">
        <v>235</v>
      </c>
      <c r="DF8" s="301" t="s">
        <v>236</v>
      </c>
      <c r="DG8" s="380"/>
      <c r="DH8" s="298">
        <v>0</v>
      </c>
      <c r="DI8" s="299" t="s">
        <v>132</v>
      </c>
      <c r="DJ8" s="299" t="s">
        <v>235</v>
      </c>
      <c r="DK8" s="301" t="s">
        <v>236</v>
      </c>
      <c r="DL8" s="380"/>
      <c r="DM8" s="298">
        <v>0</v>
      </c>
      <c r="DN8" s="299" t="s">
        <v>132</v>
      </c>
      <c r="DO8" s="299" t="s">
        <v>235</v>
      </c>
      <c r="DP8" s="301" t="s">
        <v>236</v>
      </c>
      <c r="DQ8" s="299"/>
      <c r="DR8" s="298">
        <v>0</v>
      </c>
      <c r="DS8" s="299" t="s">
        <v>132</v>
      </c>
      <c r="DT8" s="299" t="s">
        <v>235</v>
      </c>
      <c r="DU8" s="301" t="s">
        <v>236</v>
      </c>
      <c r="DV8" s="380"/>
      <c r="DW8" s="299"/>
      <c r="DX8" s="299"/>
      <c r="DY8" s="299"/>
      <c r="DZ8" s="299"/>
      <c r="EA8" s="299"/>
      <c r="EB8" s="299"/>
      <c r="EC8" s="299"/>
      <c r="ED8" s="299"/>
      <c r="EE8" s="299"/>
      <c r="EF8" s="299"/>
      <c r="EG8" s="298">
        <v>0</v>
      </c>
      <c r="EH8" s="336" t="s">
        <v>1685</v>
      </c>
      <c r="EI8" s="299" t="s">
        <v>130</v>
      </c>
      <c r="EJ8" s="299" t="s">
        <v>238</v>
      </c>
      <c r="EK8" s="301" t="s">
        <v>239</v>
      </c>
      <c r="EL8" s="299" t="s">
        <v>122</v>
      </c>
      <c r="EM8" s="299"/>
      <c r="EN8" s="336"/>
      <c r="EO8" s="299" t="s">
        <v>1686</v>
      </c>
      <c r="EP8" s="299"/>
      <c r="EQ8" s="299"/>
      <c r="ER8" s="299"/>
      <c r="ES8" s="299"/>
      <c r="ET8" s="336"/>
      <c r="EU8" s="299" t="s">
        <v>1686</v>
      </c>
      <c r="EV8" s="299"/>
      <c r="EW8" s="299"/>
      <c r="EX8" s="299"/>
      <c r="EY8" s="298">
        <v>0</v>
      </c>
      <c r="EZ8" s="299" t="s">
        <v>132</v>
      </c>
      <c r="FA8" s="299" t="s">
        <v>227</v>
      </c>
      <c r="FB8" s="301" t="s">
        <v>228</v>
      </c>
      <c r="FC8" s="299" t="s">
        <v>122</v>
      </c>
      <c r="FD8" s="310"/>
      <c r="FE8" s="310"/>
      <c r="FF8" s="310"/>
      <c r="FG8" s="310"/>
      <c r="FH8" s="310"/>
      <c r="FI8" s="310"/>
      <c r="FJ8" s="310"/>
      <c r="FK8" s="310"/>
      <c r="FL8" s="310"/>
      <c r="FM8" s="310"/>
      <c r="FN8" s="298"/>
      <c r="FO8" s="299" t="s">
        <v>1686</v>
      </c>
      <c r="FP8" s="299"/>
      <c r="FQ8" s="299"/>
      <c r="FR8" s="299" t="s">
        <v>122</v>
      </c>
      <c r="FS8" s="298"/>
      <c r="FT8" s="299" t="s">
        <v>1686</v>
      </c>
      <c r="FU8" s="299"/>
      <c r="FV8" s="383"/>
      <c r="FW8" s="302" t="s">
        <v>122</v>
      </c>
      <c r="FX8" s="310"/>
      <c r="FY8" s="310" t="s">
        <v>1686</v>
      </c>
      <c r="FZ8" s="310"/>
      <c r="GA8" s="310"/>
      <c r="GB8" s="345"/>
      <c r="GC8" s="146"/>
      <c r="GD8" s="146" t="s">
        <v>1686</v>
      </c>
      <c r="GE8" s="146"/>
      <c r="GF8" s="146"/>
      <c r="GG8" s="146"/>
      <c r="GH8" s="298">
        <v>1</v>
      </c>
      <c r="GI8" s="299" t="s">
        <v>139</v>
      </c>
      <c r="GJ8" s="299" t="s">
        <v>227</v>
      </c>
      <c r="GK8" s="301" t="s">
        <v>228</v>
      </c>
      <c r="GL8" s="379" t="s">
        <v>122</v>
      </c>
      <c r="GM8" s="298">
        <v>0</v>
      </c>
      <c r="GN8" s="299" t="s">
        <v>132</v>
      </c>
      <c r="GO8" s="299" t="s">
        <v>227</v>
      </c>
      <c r="GP8" s="301" t="s">
        <v>228</v>
      </c>
      <c r="GQ8" s="299" t="s">
        <v>122</v>
      </c>
      <c r="GR8" s="298">
        <v>1</v>
      </c>
      <c r="GS8" s="299" t="s">
        <v>139</v>
      </c>
      <c r="GT8" s="299" t="s">
        <v>227</v>
      </c>
      <c r="GU8" s="301" t="s">
        <v>228</v>
      </c>
      <c r="GV8" s="379" t="s">
        <v>122</v>
      </c>
      <c r="GW8" s="298">
        <v>0</v>
      </c>
      <c r="GX8" s="299" t="s">
        <v>132</v>
      </c>
      <c r="GY8" s="299" t="s">
        <v>227</v>
      </c>
      <c r="GZ8" s="301" t="s">
        <v>228</v>
      </c>
      <c r="HA8" s="299" t="s">
        <v>122</v>
      </c>
      <c r="HB8" s="381">
        <v>0</v>
      </c>
      <c r="HC8" s="300" t="s">
        <v>130</v>
      </c>
      <c r="HD8" s="300" t="s">
        <v>246</v>
      </c>
      <c r="HE8" s="301" t="s">
        <v>247</v>
      </c>
      <c r="HF8" s="363"/>
      <c r="HG8" s="343" t="s">
        <v>122</v>
      </c>
      <c r="HH8" s="310" t="s">
        <v>1686</v>
      </c>
      <c r="HI8" s="310"/>
      <c r="HJ8" s="346"/>
      <c r="HK8" s="345"/>
      <c r="HL8" s="310"/>
      <c r="HM8" s="310" t="s">
        <v>1686</v>
      </c>
      <c r="HN8" s="310"/>
      <c r="HO8" s="346"/>
      <c r="HP8" s="345"/>
      <c r="HQ8" s="146"/>
      <c r="HR8" s="146" t="s">
        <v>1686</v>
      </c>
      <c r="HS8" s="146"/>
      <c r="HT8" s="146"/>
      <c r="HU8" s="146"/>
      <c r="HV8" s="146"/>
      <c r="HW8" s="146"/>
      <c r="HX8" s="146"/>
      <c r="HY8" s="146"/>
      <c r="HZ8" s="146"/>
      <c r="IA8" s="323"/>
      <c r="IB8" s="323"/>
      <c r="IC8" s="323"/>
      <c r="ID8" s="323"/>
      <c r="IE8" s="323"/>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1600-000000000000}"/>
    <hyperlink ref="T5" r:id="rId2" xr:uid="{00000000-0004-0000-1600-000001000000}"/>
    <hyperlink ref="AD5" r:id="rId3" xr:uid="{00000000-0004-0000-1600-000002000000}"/>
    <hyperlink ref="AI5" r:id="rId4" xr:uid="{00000000-0004-0000-1600-000003000000}"/>
    <hyperlink ref="AN5" r:id="rId5" xr:uid="{00000000-0004-0000-1600-000004000000}"/>
    <hyperlink ref="AS5" r:id="rId6" xr:uid="{00000000-0004-0000-1600-000005000000}"/>
    <hyperlink ref="AX5" r:id="rId7" xr:uid="{00000000-0004-0000-1600-000006000000}"/>
    <hyperlink ref="BC5" r:id="rId8" xr:uid="{00000000-0004-0000-1600-000007000000}"/>
    <hyperlink ref="BH5" r:id="rId9" xr:uid="{00000000-0004-0000-1600-000008000000}"/>
    <hyperlink ref="CV5" r:id="rId10" xr:uid="{00000000-0004-0000-1600-000009000000}"/>
    <hyperlink ref="DA5" r:id="rId11" xr:uid="{00000000-0004-0000-1600-00000A000000}"/>
    <hyperlink ref="DF5" r:id="rId12" xr:uid="{00000000-0004-0000-1600-00000B000000}"/>
    <hyperlink ref="DK5" r:id="rId13" xr:uid="{00000000-0004-0000-1600-00000C000000}"/>
    <hyperlink ref="DP5" r:id="rId14" xr:uid="{00000000-0004-0000-1600-00000D000000}"/>
    <hyperlink ref="DU5" r:id="rId15" xr:uid="{00000000-0004-0000-1600-00000E000000}"/>
    <hyperlink ref="DZ5" r:id="rId16" xr:uid="{00000000-0004-0000-1600-00000F000000}"/>
    <hyperlink ref="EE5" r:id="rId17" xr:uid="{00000000-0004-0000-1600-000010000000}"/>
    <hyperlink ref="EK5" r:id="rId18" xr:uid="{00000000-0004-0000-1600-000011000000}"/>
    <hyperlink ref="EQ5" r:id="rId19" xr:uid="{00000000-0004-0000-1600-000012000000}"/>
    <hyperlink ref="EW5" r:id="rId20" xr:uid="{00000000-0004-0000-1600-000013000000}"/>
    <hyperlink ref="FB5" r:id="rId21" xr:uid="{00000000-0004-0000-1600-000014000000}"/>
    <hyperlink ref="FG5" r:id="rId22" xr:uid="{00000000-0004-0000-1600-000015000000}"/>
    <hyperlink ref="FL5" r:id="rId23" xr:uid="{00000000-0004-0000-1600-000016000000}"/>
    <hyperlink ref="FQ5" r:id="rId24" xr:uid="{00000000-0004-0000-1600-000017000000}"/>
    <hyperlink ref="FV5" r:id="rId25" xr:uid="{00000000-0004-0000-1600-000018000000}"/>
    <hyperlink ref="GA5" r:id="rId26" xr:uid="{00000000-0004-0000-1600-000019000000}"/>
    <hyperlink ref="GK5" r:id="rId27" xr:uid="{00000000-0004-0000-1600-00001A000000}"/>
    <hyperlink ref="GP5" r:id="rId28" xr:uid="{00000000-0004-0000-1600-00001B000000}"/>
    <hyperlink ref="GU5" r:id="rId29" xr:uid="{00000000-0004-0000-1600-00001C000000}"/>
    <hyperlink ref="GZ5" r:id="rId30" xr:uid="{00000000-0004-0000-1600-00001D000000}"/>
    <hyperlink ref="HE5" r:id="rId31" xr:uid="{00000000-0004-0000-1600-00001E000000}"/>
    <hyperlink ref="HJ5" r:id="rId32" xr:uid="{00000000-0004-0000-1600-00001F000000}"/>
    <hyperlink ref="HO5" r:id="rId33" xr:uid="{00000000-0004-0000-1600-000020000000}"/>
    <hyperlink ref="ID5" r:id="rId34" xr:uid="{00000000-0004-0000-1600-000021000000}"/>
    <hyperlink ref="II5" r:id="rId35" xr:uid="{00000000-0004-0000-1600-000022000000}"/>
    <hyperlink ref="O6" r:id="rId36" xr:uid="{00000000-0004-0000-1600-000023000000}"/>
    <hyperlink ref="T6" r:id="rId37" xr:uid="{00000000-0004-0000-1600-000024000000}"/>
    <hyperlink ref="AD6" r:id="rId38" xr:uid="{00000000-0004-0000-1600-000025000000}"/>
    <hyperlink ref="AI6" r:id="rId39" xr:uid="{00000000-0004-0000-1600-000026000000}"/>
    <hyperlink ref="AN6" r:id="rId40" xr:uid="{00000000-0004-0000-1600-000027000000}"/>
    <hyperlink ref="AS6" r:id="rId41" xr:uid="{00000000-0004-0000-1600-000028000000}"/>
    <hyperlink ref="AX6" r:id="rId42" xr:uid="{00000000-0004-0000-1600-000029000000}"/>
    <hyperlink ref="BC6" r:id="rId43" xr:uid="{00000000-0004-0000-1600-00002A000000}"/>
    <hyperlink ref="BH6" r:id="rId44" xr:uid="{00000000-0004-0000-1600-00002B000000}"/>
    <hyperlink ref="CV6" r:id="rId45" xr:uid="{00000000-0004-0000-1600-00002C000000}"/>
    <hyperlink ref="DA6" r:id="rId46" xr:uid="{00000000-0004-0000-1600-00002D000000}"/>
    <hyperlink ref="DF6" r:id="rId47" xr:uid="{00000000-0004-0000-1600-00002E000000}"/>
    <hyperlink ref="DK6" r:id="rId48" xr:uid="{00000000-0004-0000-1600-00002F000000}"/>
    <hyperlink ref="DP6" r:id="rId49" xr:uid="{00000000-0004-0000-1600-000030000000}"/>
    <hyperlink ref="DU6" r:id="rId50" xr:uid="{00000000-0004-0000-1600-000031000000}"/>
    <hyperlink ref="EK6" r:id="rId51" xr:uid="{00000000-0004-0000-1600-000032000000}"/>
    <hyperlink ref="EQ6" r:id="rId52" xr:uid="{00000000-0004-0000-1600-000033000000}"/>
    <hyperlink ref="EW6" r:id="rId53" xr:uid="{00000000-0004-0000-1600-000034000000}"/>
    <hyperlink ref="FB6" r:id="rId54" xr:uid="{00000000-0004-0000-1600-000035000000}"/>
    <hyperlink ref="FQ6" r:id="rId55" xr:uid="{00000000-0004-0000-1600-000036000000}"/>
    <hyperlink ref="FV6" r:id="rId56" xr:uid="{00000000-0004-0000-1600-000037000000}"/>
    <hyperlink ref="GA6" r:id="rId57" xr:uid="{00000000-0004-0000-1600-000038000000}"/>
    <hyperlink ref="GK6" r:id="rId58" xr:uid="{00000000-0004-0000-1600-000039000000}"/>
    <hyperlink ref="GP6" r:id="rId59" xr:uid="{00000000-0004-0000-1600-00003A000000}"/>
    <hyperlink ref="GU6" r:id="rId60" xr:uid="{00000000-0004-0000-1600-00003B000000}"/>
    <hyperlink ref="GZ6" r:id="rId61" xr:uid="{00000000-0004-0000-1600-00003C000000}"/>
    <hyperlink ref="HE6" r:id="rId62" xr:uid="{00000000-0004-0000-1600-00003D000000}"/>
    <hyperlink ref="HJ6" r:id="rId63" xr:uid="{00000000-0004-0000-1600-00003E000000}"/>
    <hyperlink ref="HO6" r:id="rId64" xr:uid="{00000000-0004-0000-1600-00003F000000}"/>
    <hyperlink ref="O7" r:id="rId65" xr:uid="{00000000-0004-0000-1600-000040000000}"/>
    <hyperlink ref="T7" r:id="rId66" xr:uid="{00000000-0004-0000-1600-000041000000}"/>
    <hyperlink ref="AD7" r:id="rId67" xr:uid="{00000000-0004-0000-1600-000042000000}"/>
    <hyperlink ref="AI7" r:id="rId68" xr:uid="{00000000-0004-0000-1600-000043000000}"/>
    <hyperlink ref="AN7" r:id="rId69" xr:uid="{00000000-0004-0000-1600-000044000000}"/>
    <hyperlink ref="AS7" r:id="rId70" xr:uid="{00000000-0004-0000-1600-000045000000}"/>
    <hyperlink ref="AX7" r:id="rId71" xr:uid="{00000000-0004-0000-1600-000046000000}"/>
    <hyperlink ref="BC7" r:id="rId72" xr:uid="{00000000-0004-0000-1600-000047000000}"/>
    <hyperlink ref="BH7" r:id="rId73" xr:uid="{00000000-0004-0000-1600-000048000000}"/>
    <hyperlink ref="CV7" r:id="rId74" xr:uid="{00000000-0004-0000-1600-000049000000}"/>
    <hyperlink ref="DA7" r:id="rId75" xr:uid="{00000000-0004-0000-1600-00004A000000}"/>
    <hyperlink ref="DF7" r:id="rId76" xr:uid="{00000000-0004-0000-1600-00004B000000}"/>
    <hyperlink ref="DK7" r:id="rId77" xr:uid="{00000000-0004-0000-1600-00004C000000}"/>
    <hyperlink ref="DP7" r:id="rId78" xr:uid="{00000000-0004-0000-1600-00004D000000}"/>
    <hyperlink ref="DU7" r:id="rId79" xr:uid="{00000000-0004-0000-1600-00004E000000}"/>
    <hyperlink ref="EK7" r:id="rId80" xr:uid="{00000000-0004-0000-1600-00004F000000}"/>
    <hyperlink ref="FB7" r:id="rId81" xr:uid="{00000000-0004-0000-1600-000050000000}"/>
    <hyperlink ref="FQ7" r:id="rId82" xr:uid="{00000000-0004-0000-1600-000051000000}"/>
    <hyperlink ref="FV7" r:id="rId83" xr:uid="{00000000-0004-0000-1600-000052000000}"/>
    <hyperlink ref="GA7" r:id="rId84" xr:uid="{00000000-0004-0000-1600-000053000000}"/>
    <hyperlink ref="GK7" r:id="rId85" xr:uid="{00000000-0004-0000-1600-000054000000}"/>
    <hyperlink ref="GP7" r:id="rId86" xr:uid="{00000000-0004-0000-1600-000055000000}"/>
    <hyperlink ref="GU7" r:id="rId87" xr:uid="{00000000-0004-0000-1600-000056000000}"/>
    <hyperlink ref="GZ7" r:id="rId88" xr:uid="{00000000-0004-0000-1600-000057000000}"/>
    <hyperlink ref="HE7" r:id="rId89" xr:uid="{00000000-0004-0000-1600-000058000000}"/>
    <hyperlink ref="HJ7" r:id="rId90" xr:uid="{00000000-0004-0000-1600-000059000000}"/>
    <hyperlink ref="HK7" r:id="rId91" xr:uid="{00000000-0004-0000-1600-00005A000000}"/>
    <hyperlink ref="HO7" r:id="rId92" xr:uid="{00000000-0004-0000-1600-00005B000000}"/>
    <hyperlink ref="HP7" r:id="rId93" xr:uid="{00000000-0004-0000-1600-00005C000000}"/>
    <hyperlink ref="O8" r:id="rId94" xr:uid="{00000000-0004-0000-1600-00005D000000}"/>
    <hyperlink ref="T8" r:id="rId95" xr:uid="{00000000-0004-0000-1600-00005E000000}"/>
    <hyperlink ref="AD8" r:id="rId96" xr:uid="{00000000-0004-0000-1600-00005F000000}"/>
    <hyperlink ref="AI8" r:id="rId97" xr:uid="{00000000-0004-0000-1600-000060000000}"/>
    <hyperlink ref="AN8" r:id="rId98" xr:uid="{00000000-0004-0000-1600-000061000000}"/>
    <hyperlink ref="AS8" r:id="rId99" xr:uid="{00000000-0004-0000-1600-000062000000}"/>
    <hyperlink ref="AX8" r:id="rId100" xr:uid="{00000000-0004-0000-1600-000063000000}"/>
    <hyperlink ref="BC8" r:id="rId101" xr:uid="{00000000-0004-0000-1600-000064000000}"/>
    <hyperlink ref="BH8" r:id="rId102" xr:uid="{00000000-0004-0000-1600-000065000000}"/>
    <hyperlink ref="CV8" r:id="rId103" xr:uid="{00000000-0004-0000-1600-000066000000}"/>
    <hyperlink ref="DA8" r:id="rId104" xr:uid="{00000000-0004-0000-1600-000067000000}"/>
    <hyperlink ref="DF8" r:id="rId105" xr:uid="{00000000-0004-0000-1600-000068000000}"/>
    <hyperlink ref="DK8" r:id="rId106" xr:uid="{00000000-0004-0000-1600-000069000000}"/>
    <hyperlink ref="DP8" r:id="rId107" xr:uid="{00000000-0004-0000-1600-00006A000000}"/>
    <hyperlink ref="DU8" r:id="rId108" xr:uid="{00000000-0004-0000-1600-00006B000000}"/>
    <hyperlink ref="EK8" r:id="rId109" xr:uid="{00000000-0004-0000-1600-00006C000000}"/>
    <hyperlink ref="FB8" r:id="rId110" xr:uid="{00000000-0004-0000-1600-00006D000000}"/>
    <hyperlink ref="GK8" r:id="rId111" xr:uid="{00000000-0004-0000-1600-00006E000000}"/>
    <hyperlink ref="GP8" r:id="rId112" xr:uid="{00000000-0004-0000-1600-00006F000000}"/>
    <hyperlink ref="GU8" r:id="rId113" xr:uid="{00000000-0004-0000-1600-000070000000}"/>
    <hyperlink ref="GZ8" r:id="rId114" xr:uid="{00000000-0004-0000-1600-000071000000}"/>
    <hyperlink ref="HE8" r:id="rId115" xr:uid="{00000000-0004-0000-1600-000072000000}"/>
  </hyperlink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IJ8"/>
  <sheetViews>
    <sheetView workbookViewId="0">
      <pane xSplit="2" topLeftCell="C1" activePane="topRight" state="frozen"/>
      <selection pane="topRight" activeCell="A2" sqref="A2:XFD3"/>
    </sheetView>
  </sheetViews>
  <sheetFormatPr baseColWidth="10" defaultColWidth="12.6640625" defaultRowHeight="15" customHeight="1"/>
  <cols>
    <col min="1" max="68" width="9.83203125" customWidth="1"/>
    <col min="69" max="69" width="13.5" customWidth="1"/>
    <col min="70" max="73" width="9.83203125" customWidth="1"/>
    <col min="74" max="74" width="13" customWidth="1"/>
    <col min="75" max="78" width="9.83203125" customWidth="1"/>
    <col min="79" max="79" width="13.1640625" customWidth="1"/>
    <col min="80" max="83" width="9.83203125" customWidth="1"/>
    <col min="84" max="84" width="13.33203125" customWidth="1"/>
    <col min="85" max="88" width="9.83203125" customWidth="1"/>
    <col min="89" max="89" width="13.1640625" customWidth="1"/>
    <col min="90" max="98" width="9.83203125" customWidth="1"/>
    <col min="99" max="99" width="11.5" customWidth="1"/>
    <col min="100" max="100" width="9.83203125" customWidth="1"/>
    <col min="101" max="101" width="10.33203125" customWidth="1"/>
    <col min="102" max="103" width="9.83203125" customWidth="1"/>
    <col min="104" max="104" width="11.33203125" customWidth="1"/>
    <col min="105" max="105" width="9.83203125" customWidth="1"/>
    <col min="106" max="106" width="11" customWidth="1"/>
    <col min="107" max="108" width="9.83203125" customWidth="1"/>
    <col min="109" max="109" width="11.6640625" customWidth="1"/>
    <col min="110" max="110" width="9.83203125" customWidth="1"/>
    <col min="111" max="111" width="10.33203125" customWidth="1"/>
    <col min="112" max="113" width="9.83203125" customWidth="1"/>
    <col min="114" max="114" width="11.6640625" customWidth="1"/>
    <col min="115" max="115" width="9.83203125" customWidth="1"/>
    <col min="116" max="116" width="10.6640625" customWidth="1"/>
    <col min="117" max="118" width="9.83203125" customWidth="1"/>
    <col min="119" max="119" width="13.1640625" customWidth="1"/>
    <col min="120" max="123" width="9.83203125" customWidth="1"/>
    <col min="124" max="124" width="11.33203125" customWidth="1"/>
    <col min="125" max="128" width="9.83203125" customWidth="1"/>
    <col min="129" max="129" width="11.6640625" customWidth="1"/>
    <col min="130" max="213" width="9.83203125" customWidth="1"/>
    <col min="214" max="214" width="11.33203125" customWidth="1"/>
    <col min="215" max="262" width="9.8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75</v>
      </c>
      <c r="C5" s="312">
        <f>(G5+L5+Q5+V5+(AA5+AF5+AK5+AP5+AU5+AZ5+BE5+BJ5)/8+(BO5+BT5+BY5+CD5+CI5+CN5)/6+(CS5+CX5+DC5+DH5+DM5+DR5)/6+DW5+EB5+((EG5+EH5)/2+(EM5+EN5)/2+(ES5+ET5)/2)/3+EY5+(FD5+FI5)/2+FN5+(FS5+FX5)/2+GC5+GH5+(GM5+GR5+GW5)/3+HB5+(HG5+HL5+HQ5+HV5+IA5)/5+IF5)/20</f>
        <v>0.33500000000000002</v>
      </c>
      <c r="D5" s="312">
        <f t="shared" ref="D5:D6" si="0">(L5+V5+(AA5+AF5+AK5+AP5+AU5+AZ5+BE5)/7+(BO5+BT5+BY5+CD5+CI5+CN5)/6+(CS5+CX5+DC5+DH5+DR5+DM5)/6+(EG5+EH5+EM5+EN5+ES5+ET5)/6+GH5+(GM5+GR5+GW5)/3+Q5+EY5+FN5+(FS5+FX5)/2+G5+HB5+(HG5+HL5+HQ5)/3+GC5)/16</f>
        <v>0.34375</v>
      </c>
      <c r="E5" s="313">
        <f t="shared" ref="E5:E7" si="1">(L5+V5+(AA5+AF5+AK5+AP5+AU5+AZ5+BE5)/7+(BO5+BT5+BY5+CD5+CI5+CN5)/6+(CS5+CX5+DC5+DH5+DR5+DM5)/6+EG5+(GH5+GM5+GR5+GW5)/4+Q5+EY5+FN5+(FS5+FX5)/2+G5+HB5+(HG5+HL5)/2)/14</f>
        <v>0.34523809523809529</v>
      </c>
      <c r="F5" s="313">
        <f t="shared" ref="F5:F8" si="2">(L5+V5+(AA5+AF5+AK5+AP5+AU5+AZ5+BE5)/7+(BO5+BT5+BY5+CD5+CI5+CN5)/6+(CS5+CX5+DC5+DH5+DR5+DM5)/6+EG5+(GH5+GM5+GR5+GW5)/4+Q5+EY5+G5+HB5)/11</f>
        <v>0.30303030303030304</v>
      </c>
      <c r="G5" s="308">
        <v>0</v>
      </c>
      <c r="H5" s="308" t="s">
        <v>130</v>
      </c>
      <c r="I5" s="308" t="s">
        <v>126</v>
      </c>
      <c r="J5" s="308"/>
      <c r="K5" s="308"/>
      <c r="L5" s="11">
        <v>1</v>
      </c>
      <c r="M5" s="11" t="s">
        <v>139</v>
      </c>
      <c r="N5" s="11" t="s">
        <v>253</v>
      </c>
      <c r="O5" s="393" t="s">
        <v>1951</v>
      </c>
      <c r="P5" s="11" t="s">
        <v>1952</v>
      </c>
      <c r="Q5" s="308">
        <v>0</v>
      </c>
      <c r="R5" s="308" t="s">
        <v>132</v>
      </c>
      <c r="S5" s="308" t="s">
        <v>126</v>
      </c>
      <c r="T5" s="308"/>
      <c r="U5" s="308"/>
      <c r="V5" s="308">
        <v>0</v>
      </c>
      <c r="W5" s="308"/>
      <c r="X5" s="308" t="s">
        <v>126</v>
      </c>
      <c r="Y5" s="308"/>
      <c r="Z5" s="308"/>
      <c r="AA5" s="308">
        <v>0</v>
      </c>
      <c r="AB5" s="308" t="s">
        <v>139</v>
      </c>
      <c r="AC5" s="308" t="s">
        <v>126</v>
      </c>
      <c r="AD5" s="308"/>
      <c r="AE5" s="308"/>
      <c r="AF5" s="308">
        <v>0</v>
      </c>
      <c r="AG5" s="308" t="s">
        <v>139</v>
      </c>
      <c r="AH5" s="308" t="s">
        <v>1953</v>
      </c>
      <c r="AI5" s="321" t="s">
        <v>1954</v>
      </c>
      <c r="AJ5" s="308" t="s">
        <v>1955</v>
      </c>
      <c r="AK5" s="308">
        <v>0</v>
      </c>
      <c r="AL5" s="308" t="s">
        <v>139</v>
      </c>
      <c r="AM5" s="308" t="s">
        <v>126</v>
      </c>
      <c r="AN5" s="308"/>
      <c r="AO5" s="308"/>
      <c r="AP5" s="308">
        <v>0</v>
      </c>
      <c r="AQ5" s="308" t="s">
        <v>139</v>
      </c>
      <c r="AR5" s="308" t="s">
        <v>126</v>
      </c>
      <c r="AS5" s="308"/>
      <c r="AT5" s="308"/>
      <c r="AU5" s="308">
        <v>0</v>
      </c>
      <c r="AV5" s="308" t="s">
        <v>139</v>
      </c>
      <c r="AW5" s="308" t="s">
        <v>126</v>
      </c>
      <c r="AX5" s="308"/>
      <c r="AY5" s="308"/>
      <c r="AZ5" s="308">
        <v>0</v>
      </c>
      <c r="BA5" s="308" t="s">
        <v>139</v>
      </c>
      <c r="BB5" s="308" t="s">
        <v>126</v>
      </c>
      <c r="BC5" s="308"/>
      <c r="BD5" s="308"/>
      <c r="BE5" s="308">
        <v>0</v>
      </c>
      <c r="BF5" s="308" t="s">
        <v>139</v>
      </c>
      <c r="BG5" s="308" t="s">
        <v>126</v>
      </c>
      <c r="BH5" s="308"/>
      <c r="BI5" s="308"/>
      <c r="BJ5" s="308">
        <v>0</v>
      </c>
      <c r="BK5" s="308"/>
      <c r="BL5" s="308" t="s">
        <v>126</v>
      </c>
      <c r="BM5" s="308"/>
      <c r="BN5" s="308"/>
      <c r="BO5" s="308">
        <v>1</v>
      </c>
      <c r="BP5" s="308" t="s">
        <v>130</v>
      </c>
      <c r="BQ5" s="308" t="s">
        <v>255</v>
      </c>
      <c r="BR5" s="321" t="s">
        <v>1956</v>
      </c>
      <c r="BS5" s="308">
        <v>2013</v>
      </c>
      <c r="BT5" s="308">
        <v>1</v>
      </c>
      <c r="BU5" s="308" t="s">
        <v>130</v>
      </c>
      <c r="BV5" s="308" t="s">
        <v>255</v>
      </c>
      <c r="BW5" s="321" t="s">
        <v>1956</v>
      </c>
      <c r="BX5" s="308">
        <v>2013</v>
      </c>
      <c r="BY5" s="308">
        <v>1</v>
      </c>
      <c r="BZ5" s="308" t="s">
        <v>130</v>
      </c>
      <c r="CA5" s="308" t="s">
        <v>255</v>
      </c>
      <c r="CB5" s="321" t="s">
        <v>1956</v>
      </c>
      <c r="CC5" s="308">
        <v>2013</v>
      </c>
      <c r="CD5" s="308">
        <v>1</v>
      </c>
      <c r="CE5" s="308" t="s">
        <v>130</v>
      </c>
      <c r="CF5" s="308" t="s">
        <v>255</v>
      </c>
      <c r="CG5" s="321" t="s">
        <v>1956</v>
      </c>
      <c r="CH5" s="308">
        <v>2013</v>
      </c>
      <c r="CI5" s="308">
        <v>1</v>
      </c>
      <c r="CJ5" s="308" t="s">
        <v>130</v>
      </c>
      <c r="CK5" s="308" t="s">
        <v>255</v>
      </c>
      <c r="CL5" s="321" t="s">
        <v>1956</v>
      </c>
      <c r="CM5" s="308">
        <v>2013</v>
      </c>
      <c r="CN5" s="308">
        <v>0</v>
      </c>
      <c r="CO5" s="308" t="s">
        <v>132</v>
      </c>
      <c r="CP5" s="308" t="s">
        <v>255</v>
      </c>
      <c r="CQ5" s="321" t="s">
        <v>1956</v>
      </c>
      <c r="CR5" s="308">
        <v>2013</v>
      </c>
      <c r="CS5" s="308">
        <v>1</v>
      </c>
      <c r="CT5" s="308" t="s">
        <v>130</v>
      </c>
      <c r="CU5" s="308" t="s">
        <v>257</v>
      </c>
      <c r="CV5" s="321" t="s">
        <v>1957</v>
      </c>
      <c r="CW5" s="308" t="s">
        <v>1958</v>
      </c>
      <c r="CX5" s="308">
        <v>1</v>
      </c>
      <c r="CY5" s="308" t="s">
        <v>130</v>
      </c>
      <c r="CZ5" s="308" t="s">
        <v>257</v>
      </c>
      <c r="DA5" s="321" t="s">
        <v>1957</v>
      </c>
      <c r="DB5" s="308" t="s">
        <v>1958</v>
      </c>
      <c r="DC5" s="308">
        <v>0</v>
      </c>
      <c r="DD5" s="308" t="s">
        <v>132</v>
      </c>
      <c r="DE5" s="308" t="s">
        <v>257</v>
      </c>
      <c r="DF5" s="321" t="s">
        <v>1957</v>
      </c>
      <c r="DG5" s="308" t="s">
        <v>1958</v>
      </c>
      <c r="DH5" s="308">
        <v>1</v>
      </c>
      <c r="DI5" s="308" t="s">
        <v>130</v>
      </c>
      <c r="DJ5" s="308" t="s">
        <v>257</v>
      </c>
      <c r="DK5" s="321" t="s">
        <v>1957</v>
      </c>
      <c r="DL5" s="308" t="s">
        <v>1958</v>
      </c>
      <c r="DM5" s="308">
        <v>0</v>
      </c>
      <c r="DN5" s="308" t="s">
        <v>132</v>
      </c>
      <c r="DO5" s="308" t="s">
        <v>257</v>
      </c>
      <c r="DP5" s="321" t="s">
        <v>1957</v>
      </c>
      <c r="DQ5" s="308" t="s">
        <v>1958</v>
      </c>
      <c r="DR5" s="308">
        <v>0</v>
      </c>
      <c r="DS5" s="308" t="s">
        <v>132</v>
      </c>
      <c r="DT5" s="308" t="s">
        <v>257</v>
      </c>
      <c r="DU5" s="321" t="s">
        <v>1957</v>
      </c>
      <c r="DV5" s="308" t="s">
        <v>1958</v>
      </c>
      <c r="DW5" s="308">
        <v>1</v>
      </c>
      <c r="DX5" s="308" t="s">
        <v>139</v>
      </c>
      <c r="DY5" s="308" t="s">
        <v>1959</v>
      </c>
      <c r="DZ5" s="321" t="s">
        <v>1960</v>
      </c>
      <c r="EA5" s="308" t="s">
        <v>1961</v>
      </c>
      <c r="EB5" s="308">
        <v>0</v>
      </c>
      <c r="EC5" s="308" t="s">
        <v>130</v>
      </c>
      <c r="ED5" s="308" t="s">
        <v>1962</v>
      </c>
      <c r="EE5" s="319" t="s">
        <v>1963</v>
      </c>
      <c r="EF5" s="364" t="s">
        <v>1964</v>
      </c>
      <c r="EG5" s="308">
        <v>0</v>
      </c>
      <c r="EH5" s="308">
        <v>0</v>
      </c>
      <c r="EI5" s="308" t="s">
        <v>132</v>
      </c>
      <c r="EJ5" s="308" t="s">
        <v>259</v>
      </c>
      <c r="EK5" s="320" t="s">
        <v>1965</v>
      </c>
      <c r="EL5" s="308"/>
      <c r="EM5" s="308">
        <v>1</v>
      </c>
      <c r="EN5" s="308">
        <v>1</v>
      </c>
      <c r="EO5" s="308" t="s">
        <v>123</v>
      </c>
      <c r="EP5" s="308" t="s">
        <v>1966</v>
      </c>
      <c r="EQ5" s="321" t="s">
        <v>1967</v>
      </c>
      <c r="ER5" s="308"/>
      <c r="ES5" s="308">
        <v>1</v>
      </c>
      <c r="ET5" s="308">
        <v>1</v>
      </c>
      <c r="EU5" s="308" t="s">
        <v>139</v>
      </c>
      <c r="EV5" s="308" t="s">
        <v>126</v>
      </c>
      <c r="EW5" s="308"/>
      <c r="EX5" s="308"/>
      <c r="EY5" s="308">
        <v>0</v>
      </c>
      <c r="EZ5" s="308" t="s">
        <v>132</v>
      </c>
      <c r="FA5" s="308" t="s">
        <v>126</v>
      </c>
      <c r="FB5" s="308"/>
      <c r="FC5" s="308"/>
      <c r="FD5" s="307">
        <v>0</v>
      </c>
      <c r="FE5" s="307" t="s">
        <v>126</v>
      </c>
      <c r="FF5" s="307" t="s">
        <v>1968</v>
      </c>
      <c r="FG5" s="394" t="s">
        <v>1969</v>
      </c>
      <c r="FH5" s="395"/>
      <c r="FI5" s="307">
        <v>0</v>
      </c>
      <c r="FJ5" s="307" t="s">
        <v>126</v>
      </c>
      <c r="FK5" s="307" t="s">
        <v>1968</v>
      </c>
      <c r="FL5" s="394" t="s">
        <v>1969</v>
      </c>
      <c r="FM5" s="395"/>
      <c r="FN5" s="308">
        <v>1</v>
      </c>
      <c r="FO5" s="308" t="s">
        <v>130</v>
      </c>
      <c r="FP5" s="308" t="s">
        <v>261</v>
      </c>
      <c r="FQ5" s="320" t="s">
        <v>1970</v>
      </c>
      <c r="FR5" s="308" t="s">
        <v>1971</v>
      </c>
      <c r="FS5" s="308">
        <v>0</v>
      </c>
      <c r="FT5" s="308" t="s">
        <v>132</v>
      </c>
      <c r="FU5" s="308" t="s">
        <v>263</v>
      </c>
      <c r="FV5" s="321" t="s">
        <v>1972</v>
      </c>
      <c r="FW5" s="308"/>
      <c r="FX5" s="308">
        <v>1</v>
      </c>
      <c r="FY5" s="308" t="s">
        <v>139</v>
      </c>
      <c r="FZ5" s="308" t="s">
        <v>265</v>
      </c>
      <c r="GA5" s="386" t="s">
        <v>1972</v>
      </c>
      <c r="GB5" s="308" t="s">
        <v>1973</v>
      </c>
      <c r="GC5" s="326">
        <v>0</v>
      </c>
      <c r="GD5" s="326" t="s">
        <v>130</v>
      </c>
      <c r="GE5" s="326" t="s">
        <v>126</v>
      </c>
      <c r="GF5" s="326"/>
      <c r="GG5" s="326"/>
      <c r="GH5" s="308">
        <v>0</v>
      </c>
      <c r="GI5" s="308" t="s">
        <v>132</v>
      </c>
      <c r="GJ5" s="308" t="s">
        <v>126</v>
      </c>
      <c r="GK5" s="308"/>
      <c r="GL5" s="308"/>
      <c r="GM5" s="308">
        <v>0</v>
      </c>
      <c r="GN5" s="308" t="s">
        <v>132</v>
      </c>
      <c r="GO5" s="308" t="s">
        <v>126</v>
      </c>
      <c r="GP5" s="308"/>
      <c r="GQ5" s="308"/>
      <c r="GR5" s="308">
        <v>0</v>
      </c>
      <c r="GS5" s="308" t="s">
        <v>132</v>
      </c>
      <c r="GT5" s="308" t="s">
        <v>126</v>
      </c>
      <c r="GU5" s="308"/>
      <c r="GV5" s="308"/>
      <c r="GW5" s="308">
        <v>0</v>
      </c>
      <c r="GX5" s="308" t="s">
        <v>132</v>
      </c>
      <c r="GY5" s="308" t="s">
        <v>126</v>
      </c>
      <c r="GZ5" s="308"/>
      <c r="HA5" s="308"/>
      <c r="HB5" s="308">
        <v>1</v>
      </c>
      <c r="HC5" s="308" t="s">
        <v>132</v>
      </c>
      <c r="HD5" s="308" t="s">
        <v>266</v>
      </c>
      <c r="HE5" s="321" t="s">
        <v>1974</v>
      </c>
      <c r="HF5" s="308" t="s">
        <v>1975</v>
      </c>
      <c r="HG5" s="308">
        <v>0</v>
      </c>
      <c r="HH5" s="308" t="s">
        <v>123</v>
      </c>
      <c r="HI5" s="308" t="s">
        <v>268</v>
      </c>
      <c r="HJ5" s="321" t="s">
        <v>1976</v>
      </c>
      <c r="HK5" s="308"/>
      <c r="HL5" s="308">
        <v>0</v>
      </c>
      <c r="HM5" s="308" t="s">
        <v>123</v>
      </c>
      <c r="HN5" s="308" t="s">
        <v>268</v>
      </c>
      <c r="HO5" s="321" t="s">
        <v>1976</v>
      </c>
      <c r="HP5" s="308"/>
      <c r="HQ5" s="326">
        <v>0</v>
      </c>
      <c r="HR5" s="326" t="s">
        <v>123</v>
      </c>
      <c r="HS5" s="326" t="s">
        <v>126</v>
      </c>
      <c r="HT5" s="326"/>
      <c r="HU5" s="326" t="s">
        <v>1977</v>
      </c>
      <c r="HV5" s="326">
        <v>0</v>
      </c>
      <c r="HW5" s="326" t="s">
        <v>130</v>
      </c>
      <c r="HX5" s="326"/>
      <c r="HY5" s="326"/>
      <c r="HZ5" s="326"/>
      <c r="IA5" s="326">
        <v>1</v>
      </c>
      <c r="IB5" s="326" t="s">
        <v>139</v>
      </c>
      <c r="IC5" s="326" t="s">
        <v>1978</v>
      </c>
      <c r="ID5" s="386" t="s">
        <v>1979</v>
      </c>
      <c r="IE5" s="326" t="s">
        <v>1980</v>
      </c>
      <c r="IF5" s="12">
        <v>0</v>
      </c>
      <c r="IG5" s="12" t="s">
        <v>126</v>
      </c>
      <c r="IH5" s="323" t="s">
        <v>1981</v>
      </c>
      <c r="II5" s="358" t="s">
        <v>1982</v>
      </c>
      <c r="IJ5" s="324"/>
    </row>
    <row r="6" spans="1:244" ht="63" customHeight="1">
      <c r="A6" s="348">
        <v>2024</v>
      </c>
      <c r="B6" s="311" t="s">
        <v>75</v>
      </c>
      <c r="C6" s="149" t="s">
        <v>1394</v>
      </c>
      <c r="D6" s="312">
        <f t="shared" si="0"/>
        <v>0.34375</v>
      </c>
      <c r="E6" s="313">
        <f t="shared" si="1"/>
        <v>0.34523809523809529</v>
      </c>
      <c r="F6" s="313">
        <f t="shared" si="2"/>
        <v>0.30303030303030304</v>
      </c>
      <c r="G6" s="308">
        <v>0</v>
      </c>
      <c r="H6" s="308" t="s">
        <v>130</v>
      </c>
      <c r="I6" s="308" t="s">
        <v>126</v>
      </c>
      <c r="J6" s="308"/>
      <c r="K6" s="308"/>
      <c r="L6" s="11">
        <v>1</v>
      </c>
      <c r="M6" s="11" t="s">
        <v>139</v>
      </c>
      <c r="N6" s="11" t="s">
        <v>253</v>
      </c>
      <c r="O6" s="353" t="s">
        <v>1983</v>
      </c>
      <c r="P6" s="11"/>
      <c r="Q6" s="308">
        <v>0</v>
      </c>
      <c r="R6" s="308" t="s">
        <v>132</v>
      </c>
      <c r="S6" s="308" t="s">
        <v>126</v>
      </c>
      <c r="T6" s="308"/>
      <c r="U6" s="308"/>
      <c r="V6" s="308">
        <v>0</v>
      </c>
      <c r="W6" s="308"/>
      <c r="X6" s="308" t="s">
        <v>126</v>
      </c>
      <c r="Y6" s="308"/>
      <c r="Z6" s="308"/>
      <c r="AA6" s="308">
        <v>0</v>
      </c>
      <c r="AB6" s="308" t="s">
        <v>139</v>
      </c>
      <c r="AC6" s="308" t="s">
        <v>126</v>
      </c>
      <c r="AD6" s="308"/>
      <c r="AE6" s="308"/>
      <c r="AF6" s="308">
        <v>0</v>
      </c>
      <c r="AG6" s="308" t="s">
        <v>139</v>
      </c>
      <c r="AH6" s="308" t="s">
        <v>126</v>
      </c>
      <c r="AI6" s="333" t="s">
        <v>1984</v>
      </c>
      <c r="AJ6" s="308" t="s">
        <v>1985</v>
      </c>
      <c r="AK6" s="308">
        <v>0</v>
      </c>
      <c r="AL6" s="308" t="s">
        <v>139</v>
      </c>
      <c r="AM6" s="308" t="s">
        <v>126</v>
      </c>
      <c r="AN6" s="308"/>
      <c r="AO6" s="308"/>
      <c r="AP6" s="308">
        <v>0</v>
      </c>
      <c r="AQ6" s="308" t="s">
        <v>139</v>
      </c>
      <c r="AR6" s="308" t="s">
        <v>126</v>
      </c>
      <c r="AS6" s="308"/>
      <c r="AT6" s="308"/>
      <c r="AU6" s="308">
        <v>0</v>
      </c>
      <c r="AV6" s="308" t="s">
        <v>139</v>
      </c>
      <c r="AW6" s="308" t="s">
        <v>126</v>
      </c>
      <c r="AX6" s="308"/>
      <c r="AY6" s="308"/>
      <c r="AZ6" s="308">
        <v>0</v>
      </c>
      <c r="BA6" s="308" t="s">
        <v>139</v>
      </c>
      <c r="BB6" s="308" t="s">
        <v>126</v>
      </c>
      <c r="BC6" s="308"/>
      <c r="BD6" s="308"/>
      <c r="BE6" s="308">
        <v>0</v>
      </c>
      <c r="BF6" s="308" t="s">
        <v>139</v>
      </c>
      <c r="BG6" s="308" t="s">
        <v>126</v>
      </c>
      <c r="BH6" s="308"/>
      <c r="BI6" s="308"/>
      <c r="BJ6" s="308"/>
      <c r="BK6" s="308"/>
      <c r="BL6" s="308" t="s">
        <v>126</v>
      </c>
      <c r="BM6" s="308"/>
      <c r="BN6" s="308" t="s">
        <v>1863</v>
      </c>
      <c r="BO6" s="308">
        <v>1</v>
      </c>
      <c r="BP6" s="308" t="s">
        <v>130</v>
      </c>
      <c r="BQ6" s="308" t="s">
        <v>255</v>
      </c>
      <c r="BR6" s="333" t="s">
        <v>1986</v>
      </c>
      <c r="BS6" s="308"/>
      <c r="BT6" s="308">
        <v>1</v>
      </c>
      <c r="BU6" s="308" t="s">
        <v>130</v>
      </c>
      <c r="BV6" s="308" t="s">
        <v>255</v>
      </c>
      <c r="BW6" s="333" t="s">
        <v>1987</v>
      </c>
      <c r="BX6" s="308"/>
      <c r="BY6" s="308">
        <v>1</v>
      </c>
      <c r="BZ6" s="308" t="s">
        <v>130</v>
      </c>
      <c r="CA6" s="308" t="s">
        <v>255</v>
      </c>
      <c r="CB6" s="333" t="s">
        <v>1988</v>
      </c>
      <c r="CC6" s="308"/>
      <c r="CD6" s="308">
        <v>1</v>
      </c>
      <c r="CE6" s="308" t="s">
        <v>130</v>
      </c>
      <c r="CF6" s="308" t="s">
        <v>255</v>
      </c>
      <c r="CG6" s="333" t="s">
        <v>1989</v>
      </c>
      <c r="CH6" s="308"/>
      <c r="CI6" s="308">
        <v>1</v>
      </c>
      <c r="CJ6" s="308" t="s">
        <v>130</v>
      </c>
      <c r="CK6" s="308" t="s">
        <v>255</v>
      </c>
      <c r="CL6" s="333" t="s">
        <v>1990</v>
      </c>
      <c r="CM6" s="308"/>
      <c r="CN6" s="308">
        <v>0</v>
      </c>
      <c r="CO6" s="308" t="s">
        <v>132</v>
      </c>
      <c r="CP6" s="308" t="s">
        <v>255</v>
      </c>
      <c r="CQ6" s="333" t="s">
        <v>1991</v>
      </c>
      <c r="CR6" s="308"/>
      <c r="CS6" s="308">
        <v>1</v>
      </c>
      <c r="CT6" s="308" t="s">
        <v>130</v>
      </c>
      <c r="CU6" s="308" t="s">
        <v>257</v>
      </c>
      <c r="CV6" s="333" t="s">
        <v>1992</v>
      </c>
      <c r="CW6" s="308"/>
      <c r="CX6" s="308">
        <v>1</v>
      </c>
      <c r="CY6" s="308" t="s">
        <v>130</v>
      </c>
      <c r="CZ6" s="308" t="s">
        <v>257</v>
      </c>
      <c r="DA6" s="333" t="s">
        <v>1993</v>
      </c>
      <c r="DB6" s="308"/>
      <c r="DC6" s="308">
        <v>0</v>
      </c>
      <c r="DD6" s="308" t="s">
        <v>132</v>
      </c>
      <c r="DE6" s="308" t="s">
        <v>257</v>
      </c>
      <c r="DF6" s="333" t="s">
        <v>1994</v>
      </c>
      <c r="DG6" s="308"/>
      <c r="DH6" s="308">
        <v>1</v>
      </c>
      <c r="DI6" s="308" t="s">
        <v>130</v>
      </c>
      <c r="DJ6" s="308" t="s">
        <v>257</v>
      </c>
      <c r="DK6" s="333" t="s">
        <v>1995</v>
      </c>
      <c r="DL6" s="308"/>
      <c r="DM6" s="308">
        <v>0</v>
      </c>
      <c r="DN6" s="308" t="s">
        <v>132</v>
      </c>
      <c r="DO6" s="308" t="s">
        <v>257</v>
      </c>
      <c r="DP6" s="333" t="s">
        <v>1996</v>
      </c>
      <c r="DQ6" s="308"/>
      <c r="DR6" s="308">
        <v>0</v>
      </c>
      <c r="DS6" s="308" t="s">
        <v>132</v>
      </c>
      <c r="DT6" s="308" t="s">
        <v>257</v>
      </c>
      <c r="DU6" s="333" t="s">
        <v>1997</v>
      </c>
      <c r="DV6" s="308"/>
      <c r="DW6" s="308"/>
      <c r="DX6" s="308"/>
      <c r="DY6" s="308"/>
      <c r="DZ6" s="308"/>
      <c r="EA6" s="308" t="s">
        <v>1863</v>
      </c>
      <c r="EB6" s="308" t="s">
        <v>1791</v>
      </c>
      <c r="EC6" s="308"/>
      <c r="ED6" s="308"/>
      <c r="EE6" s="308"/>
      <c r="EF6" s="308"/>
      <c r="EG6" s="308">
        <v>0</v>
      </c>
      <c r="EH6" s="308">
        <v>0</v>
      </c>
      <c r="EI6" s="308" t="s">
        <v>132</v>
      </c>
      <c r="EJ6" s="308" t="s">
        <v>259</v>
      </c>
      <c r="EK6" s="333" t="s">
        <v>1998</v>
      </c>
      <c r="EL6" s="308"/>
      <c r="EM6" s="308">
        <v>1</v>
      </c>
      <c r="EN6" s="308">
        <v>1</v>
      </c>
      <c r="EO6" s="308" t="s">
        <v>123</v>
      </c>
      <c r="EP6" s="308" t="s">
        <v>1966</v>
      </c>
      <c r="EQ6" s="333" t="s">
        <v>1999</v>
      </c>
      <c r="ER6" s="308"/>
      <c r="ES6" s="308">
        <v>1</v>
      </c>
      <c r="ET6" s="308">
        <v>1</v>
      </c>
      <c r="EU6" s="308" t="s">
        <v>139</v>
      </c>
      <c r="EV6" s="308" t="s">
        <v>126</v>
      </c>
      <c r="EW6" s="308"/>
      <c r="EX6" s="308"/>
      <c r="EY6" s="308">
        <v>0</v>
      </c>
      <c r="EZ6" s="308" t="s">
        <v>132</v>
      </c>
      <c r="FA6" s="308" t="s">
        <v>126</v>
      </c>
      <c r="FB6" s="308"/>
      <c r="FC6" s="308"/>
      <c r="FD6" s="308" t="s">
        <v>1791</v>
      </c>
      <c r="FE6" s="307"/>
      <c r="FF6" s="307"/>
      <c r="FG6" s="396"/>
      <c r="FH6" s="395"/>
      <c r="FI6" s="308" t="s">
        <v>1791</v>
      </c>
      <c r="FJ6" s="307"/>
      <c r="FK6" s="307"/>
      <c r="FL6" s="396"/>
      <c r="FM6" s="395"/>
      <c r="FN6" s="308">
        <v>1</v>
      </c>
      <c r="FO6" s="308" t="s">
        <v>130</v>
      </c>
      <c r="FP6" s="308" t="s">
        <v>261</v>
      </c>
      <c r="FQ6" s="333" t="s">
        <v>2000</v>
      </c>
      <c r="FR6" s="308"/>
      <c r="FS6" s="308">
        <v>0</v>
      </c>
      <c r="FT6" s="308" t="s">
        <v>132</v>
      </c>
      <c r="FU6" s="308" t="s">
        <v>263</v>
      </c>
      <c r="FV6" s="333" t="s">
        <v>2001</v>
      </c>
      <c r="FW6" s="308"/>
      <c r="FX6" s="397">
        <v>1</v>
      </c>
      <c r="FY6" s="398" t="s">
        <v>139</v>
      </c>
      <c r="FZ6" s="399" t="s">
        <v>265</v>
      </c>
      <c r="GA6" s="400" t="s">
        <v>264</v>
      </c>
      <c r="GB6" s="308"/>
      <c r="GC6" s="326">
        <v>0</v>
      </c>
      <c r="GD6" s="326" t="s">
        <v>130</v>
      </c>
      <c r="GE6" s="326" t="s">
        <v>126</v>
      </c>
      <c r="GF6" s="326"/>
      <c r="GG6" s="326"/>
      <c r="GH6" s="308">
        <v>0</v>
      </c>
      <c r="GI6" s="308" t="s">
        <v>132</v>
      </c>
      <c r="GJ6" s="308" t="s">
        <v>126</v>
      </c>
      <c r="GK6" s="308"/>
      <c r="GL6" s="308"/>
      <c r="GM6" s="308">
        <v>0</v>
      </c>
      <c r="GN6" s="308" t="s">
        <v>132</v>
      </c>
      <c r="GO6" s="308" t="s">
        <v>126</v>
      </c>
      <c r="GP6" s="308"/>
      <c r="GQ6" s="308"/>
      <c r="GR6" s="308">
        <v>0</v>
      </c>
      <c r="GS6" s="308" t="s">
        <v>132</v>
      </c>
      <c r="GT6" s="308" t="s">
        <v>126</v>
      </c>
      <c r="GU6" s="308"/>
      <c r="GV6" s="308"/>
      <c r="GW6" s="308">
        <v>0</v>
      </c>
      <c r="GX6" s="308" t="s">
        <v>132</v>
      </c>
      <c r="GY6" s="308" t="s">
        <v>126</v>
      </c>
      <c r="GZ6" s="308"/>
      <c r="HA6" s="308"/>
      <c r="HB6" s="308">
        <v>1</v>
      </c>
      <c r="HC6" s="308" t="s">
        <v>132</v>
      </c>
      <c r="HD6" s="308" t="s">
        <v>266</v>
      </c>
      <c r="HE6" s="333" t="s">
        <v>2002</v>
      </c>
      <c r="HF6" s="308"/>
      <c r="HG6" s="308">
        <v>0</v>
      </c>
      <c r="HH6" s="308" t="s">
        <v>123</v>
      </c>
      <c r="HI6" s="308" t="s">
        <v>268</v>
      </c>
      <c r="HJ6" s="333" t="s">
        <v>2003</v>
      </c>
      <c r="HK6" s="308" t="s">
        <v>270</v>
      </c>
      <c r="HL6" s="308">
        <v>0</v>
      </c>
      <c r="HM6" s="308" t="s">
        <v>123</v>
      </c>
      <c r="HN6" s="308" t="s">
        <v>268</v>
      </c>
      <c r="HO6" s="333" t="s">
        <v>2004</v>
      </c>
      <c r="HP6" s="308" t="s">
        <v>270</v>
      </c>
      <c r="HQ6" s="326">
        <v>0</v>
      </c>
      <c r="HR6" s="326" t="s">
        <v>123</v>
      </c>
      <c r="HS6" s="326" t="s">
        <v>126</v>
      </c>
      <c r="HT6" s="326"/>
      <c r="HU6" s="326"/>
      <c r="HV6" s="326"/>
      <c r="HW6" s="326"/>
      <c r="HX6" s="326"/>
      <c r="HY6" s="326"/>
      <c r="HZ6" s="326" t="s">
        <v>1863</v>
      </c>
      <c r="IA6" s="326"/>
      <c r="IB6" s="326"/>
      <c r="IC6" s="326"/>
      <c r="ID6" s="386" t="s">
        <v>2005</v>
      </c>
      <c r="IE6" s="326"/>
      <c r="IF6" s="308" t="s">
        <v>1791</v>
      </c>
      <c r="IG6" s="12"/>
      <c r="IH6" s="323"/>
      <c r="II6" s="392" t="s">
        <v>1677</v>
      </c>
      <c r="IJ6" s="12"/>
    </row>
    <row r="7" spans="1:244" ht="48.75" customHeight="1">
      <c r="A7" s="348">
        <v>2023</v>
      </c>
      <c r="B7" s="117" t="s">
        <v>75</v>
      </c>
      <c r="C7" s="336" t="s">
        <v>1394</v>
      </c>
      <c r="D7" s="313" t="s">
        <v>1394</v>
      </c>
      <c r="E7" s="335">
        <f t="shared" si="1"/>
        <v>0.34523809523809529</v>
      </c>
      <c r="F7" s="313">
        <f t="shared" si="2"/>
        <v>0.30303030303030304</v>
      </c>
      <c r="G7" s="298">
        <v>0</v>
      </c>
      <c r="H7" s="299" t="s">
        <v>130</v>
      </c>
      <c r="I7" s="299" t="s">
        <v>126</v>
      </c>
      <c r="J7" s="299"/>
      <c r="K7" s="299" t="s">
        <v>122</v>
      </c>
      <c r="L7" s="298">
        <v>1</v>
      </c>
      <c r="M7" s="299" t="s">
        <v>139</v>
      </c>
      <c r="N7" s="300" t="s">
        <v>253</v>
      </c>
      <c r="O7" s="301" t="s">
        <v>254</v>
      </c>
      <c r="P7" s="299" t="s">
        <v>122</v>
      </c>
      <c r="Q7" s="298">
        <v>0</v>
      </c>
      <c r="R7" s="299" t="s">
        <v>132</v>
      </c>
      <c r="S7" s="299" t="s">
        <v>126</v>
      </c>
      <c r="T7" s="299"/>
      <c r="U7" s="299" t="s">
        <v>122</v>
      </c>
      <c r="V7" s="298">
        <v>0</v>
      </c>
      <c r="W7" s="299"/>
      <c r="X7" s="378" t="s">
        <v>126</v>
      </c>
      <c r="Y7" s="300"/>
      <c r="Z7" s="300" t="s">
        <v>122</v>
      </c>
      <c r="AA7" s="298">
        <v>0</v>
      </c>
      <c r="AB7" s="299" t="s">
        <v>139</v>
      </c>
      <c r="AC7" s="299" t="s">
        <v>126</v>
      </c>
      <c r="AD7" s="299"/>
      <c r="AE7" s="299" t="s">
        <v>122</v>
      </c>
      <c r="AF7" s="298">
        <v>0</v>
      </c>
      <c r="AG7" s="299" t="s">
        <v>139</v>
      </c>
      <c r="AH7" s="299" t="s">
        <v>126</v>
      </c>
      <c r="AI7" s="299"/>
      <c r="AJ7" s="299" t="s">
        <v>122</v>
      </c>
      <c r="AK7" s="298">
        <v>0</v>
      </c>
      <c r="AL7" s="299" t="s">
        <v>139</v>
      </c>
      <c r="AM7" s="299" t="s">
        <v>126</v>
      </c>
      <c r="AN7" s="299"/>
      <c r="AO7" s="299"/>
      <c r="AP7" s="298">
        <v>0</v>
      </c>
      <c r="AQ7" s="299" t="s">
        <v>139</v>
      </c>
      <c r="AR7" s="299" t="s">
        <v>126</v>
      </c>
      <c r="AS7" s="299"/>
      <c r="AT7" s="299" t="s">
        <v>122</v>
      </c>
      <c r="AU7" s="298">
        <v>0</v>
      </c>
      <c r="AV7" s="299" t="s">
        <v>139</v>
      </c>
      <c r="AW7" s="300" t="s">
        <v>126</v>
      </c>
      <c r="AX7" s="300"/>
      <c r="AY7" s="300" t="s">
        <v>122</v>
      </c>
      <c r="AZ7" s="298">
        <v>0</v>
      </c>
      <c r="BA7" s="299" t="s">
        <v>139</v>
      </c>
      <c r="BB7" s="299" t="s">
        <v>126</v>
      </c>
      <c r="BC7" s="299"/>
      <c r="BD7" s="299" t="s">
        <v>122</v>
      </c>
      <c r="BE7" s="298">
        <v>0</v>
      </c>
      <c r="BF7" s="299" t="s">
        <v>139</v>
      </c>
      <c r="BG7" s="300" t="s">
        <v>126</v>
      </c>
      <c r="BH7" s="300"/>
      <c r="BI7" s="300"/>
      <c r="BJ7" s="299"/>
      <c r="BK7" s="299"/>
      <c r="BL7" s="299"/>
      <c r="BM7" s="299"/>
      <c r="BN7" s="299"/>
      <c r="BO7" s="298">
        <v>1</v>
      </c>
      <c r="BP7" s="299" t="s">
        <v>130</v>
      </c>
      <c r="BQ7" s="300" t="s">
        <v>255</v>
      </c>
      <c r="BR7" s="301" t="s">
        <v>256</v>
      </c>
      <c r="BS7" s="380"/>
      <c r="BT7" s="298">
        <v>1</v>
      </c>
      <c r="BU7" s="299" t="s">
        <v>130</v>
      </c>
      <c r="BV7" s="300" t="s">
        <v>255</v>
      </c>
      <c r="BW7" s="301" t="s">
        <v>256</v>
      </c>
      <c r="BX7" s="380"/>
      <c r="BY7" s="298">
        <v>1</v>
      </c>
      <c r="BZ7" s="299" t="s">
        <v>130</v>
      </c>
      <c r="CA7" s="300" t="s">
        <v>255</v>
      </c>
      <c r="CB7" s="301" t="s">
        <v>256</v>
      </c>
      <c r="CC7" s="380"/>
      <c r="CD7" s="298">
        <v>1</v>
      </c>
      <c r="CE7" s="299" t="s">
        <v>130</v>
      </c>
      <c r="CF7" s="300" t="s">
        <v>255</v>
      </c>
      <c r="CG7" s="301" t="s">
        <v>256</v>
      </c>
      <c r="CH7" s="380"/>
      <c r="CI7" s="298">
        <v>1</v>
      </c>
      <c r="CJ7" s="299" t="s">
        <v>130</v>
      </c>
      <c r="CK7" s="303" t="s">
        <v>255</v>
      </c>
      <c r="CL7" s="301" t="s">
        <v>256</v>
      </c>
      <c r="CM7" s="379" t="s">
        <v>122</v>
      </c>
      <c r="CN7" s="298">
        <v>0</v>
      </c>
      <c r="CO7" s="299" t="s">
        <v>132</v>
      </c>
      <c r="CP7" s="300" t="s">
        <v>255</v>
      </c>
      <c r="CQ7" s="301" t="s">
        <v>256</v>
      </c>
      <c r="CR7" s="379" t="s">
        <v>122</v>
      </c>
      <c r="CS7" s="298">
        <v>1</v>
      </c>
      <c r="CT7" s="299" t="s">
        <v>130</v>
      </c>
      <c r="CU7" s="300" t="s">
        <v>257</v>
      </c>
      <c r="CV7" s="301" t="s">
        <v>258</v>
      </c>
      <c r="CW7" s="380"/>
      <c r="CX7" s="298">
        <v>1</v>
      </c>
      <c r="CY7" s="299" t="s">
        <v>130</v>
      </c>
      <c r="CZ7" s="300" t="s">
        <v>257</v>
      </c>
      <c r="DA7" s="301" t="s">
        <v>258</v>
      </c>
      <c r="DB7" s="380"/>
      <c r="DC7" s="298">
        <v>0</v>
      </c>
      <c r="DD7" s="299" t="s">
        <v>132</v>
      </c>
      <c r="DE7" s="300" t="s">
        <v>257</v>
      </c>
      <c r="DF7" s="301" t="s">
        <v>258</v>
      </c>
      <c r="DG7" s="380"/>
      <c r="DH7" s="298">
        <v>1</v>
      </c>
      <c r="DI7" s="299" t="s">
        <v>130</v>
      </c>
      <c r="DJ7" s="300" t="s">
        <v>257</v>
      </c>
      <c r="DK7" s="301" t="s">
        <v>258</v>
      </c>
      <c r="DL7" s="380"/>
      <c r="DM7" s="298">
        <v>0</v>
      </c>
      <c r="DN7" s="299" t="s">
        <v>132</v>
      </c>
      <c r="DO7" s="300" t="s">
        <v>257</v>
      </c>
      <c r="DP7" s="301" t="s">
        <v>258</v>
      </c>
      <c r="DQ7" s="380"/>
      <c r="DR7" s="298">
        <v>0</v>
      </c>
      <c r="DS7" s="299" t="s">
        <v>132</v>
      </c>
      <c r="DT7" s="300" t="s">
        <v>257</v>
      </c>
      <c r="DU7" s="301" t="s">
        <v>258</v>
      </c>
      <c r="DV7" s="380"/>
      <c r="DW7" s="299"/>
      <c r="DX7" s="299"/>
      <c r="DY7" s="299"/>
      <c r="DZ7" s="299"/>
      <c r="EA7" s="299"/>
      <c r="EB7" s="299"/>
      <c r="EC7" s="299"/>
      <c r="ED7" s="299"/>
      <c r="EE7" s="299"/>
      <c r="EF7" s="299"/>
      <c r="EG7" s="298">
        <v>0</v>
      </c>
      <c r="EH7" s="336" t="s">
        <v>1685</v>
      </c>
      <c r="EI7" s="299" t="s">
        <v>132</v>
      </c>
      <c r="EJ7" s="299" t="s">
        <v>259</v>
      </c>
      <c r="EK7" s="301" t="s">
        <v>260</v>
      </c>
      <c r="EL7" s="301"/>
      <c r="EM7" s="301"/>
      <c r="EN7" s="336"/>
      <c r="EO7" s="300" t="s">
        <v>1686</v>
      </c>
      <c r="EP7" s="301"/>
      <c r="EQ7" s="301"/>
      <c r="ER7" s="301"/>
      <c r="ES7" s="301"/>
      <c r="ET7" s="336"/>
      <c r="EU7" s="300" t="s">
        <v>1686</v>
      </c>
      <c r="EV7" s="301"/>
      <c r="EW7" s="301"/>
      <c r="EX7" s="301"/>
      <c r="EY7" s="298">
        <v>0</v>
      </c>
      <c r="EZ7" s="299" t="s">
        <v>132</v>
      </c>
      <c r="FA7" s="299" t="s">
        <v>126</v>
      </c>
      <c r="FB7" s="299"/>
      <c r="FC7" s="299" t="s">
        <v>122</v>
      </c>
      <c r="FD7" s="395"/>
      <c r="FE7" s="395"/>
      <c r="FF7" s="395"/>
      <c r="FG7" s="395"/>
      <c r="FH7" s="395"/>
      <c r="FI7" s="395"/>
      <c r="FJ7" s="395"/>
      <c r="FK7" s="395"/>
      <c r="FL7" s="395"/>
      <c r="FM7" s="395"/>
      <c r="FN7" s="298">
        <v>1</v>
      </c>
      <c r="FO7" s="299" t="s">
        <v>130</v>
      </c>
      <c r="FP7" s="299" t="s">
        <v>261</v>
      </c>
      <c r="FQ7" s="301" t="s">
        <v>262</v>
      </c>
      <c r="FR7" s="300"/>
      <c r="FS7" s="298">
        <v>0</v>
      </c>
      <c r="FT7" s="299" t="s">
        <v>132</v>
      </c>
      <c r="FU7" s="300" t="s">
        <v>263</v>
      </c>
      <c r="FV7" s="301" t="s">
        <v>264</v>
      </c>
      <c r="FW7" s="391"/>
      <c r="FX7" s="298">
        <v>1</v>
      </c>
      <c r="FY7" s="299" t="s">
        <v>139</v>
      </c>
      <c r="FZ7" s="300" t="s">
        <v>265</v>
      </c>
      <c r="GA7" s="301" t="s">
        <v>264</v>
      </c>
      <c r="GB7" s="300"/>
      <c r="GC7" s="146"/>
      <c r="GD7" s="146" t="s">
        <v>1686</v>
      </c>
      <c r="GE7" s="146"/>
      <c r="GF7" s="146"/>
      <c r="GG7" s="146"/>
      <c r="GH7" s="298">
        <v>0</v>
      </c>
      <c r="GI7" s="299" t="s">
        <v>132</v>
      </c>
      <c r="GJ7" s="299" t="s">
        <v>126</v>
      </c>
      <c r="GK7" s="299"/>
      <c r="GL7" s="299" t="s">
        <v>122</v>
      </c>
      <c r="GM7" s="298">
        <v>0</v>
      </c>
      <c r="GN7" s="299" t="s">
        <v>132</v>
      </c>
      <c r="GO7" s="299" t="s">
        <v>126</v>
      </c>
      <c r="GP7" s="299"/>
      <c r="GQ7" s="299" t="s">
        <v>122</v>
      </c>
      <c r="GR7" s="298">
        <v>0</v>
      </c>
      <c r="GS7" s="299" t="s">
        <v>132</v>
      </c>
      <c r="GT7" s="300" t="s">
        <v>126</v>
      </c>
      <c r="GU7" s="300"/>
      <c r="GV7" s="300" t="s">
        <v>122</v>
      </c>
      <c r="GW7" s="298">
        <v>0</v>
      </c>
      <c r="GX7" s="299" t="s">
        <v>132</v>
      </c>
      <c r="GY7" s="300" t="s">
        <v>126</v>
      </c>
      <c r="GZ7" s="300"/>
      <c r="HA7" s="300" t="s">
        <v>122</v>
      </c>
      <c r="HB7" s="381">
        <v>1</v>
      </c>
      <c r="HC7" s="300" t="s">
        <v>132</v>
      </c>
      <c r="HD7" s="300" t="s">
        <v>266</v>
      </c>
      <c r="HE7" s="301" t="s">
        <v>267</v>
      </c>
      <c r="HF7" s="302" t="s">
        <v>122</v>
      </c>
      <c r="HG7" s="381">
        <v>0</v>
      </c>
      <c r="HH7" s="300" t="s">
        <v>123</v>
      </c>
      <c r="HI7" s="300" t="s">
        <v>268</v>
      </c>
      <c r="HJ7" s="301" t="s">
        <v>269</v>
      </c>
      <c r="HK7" s="301" t="s">
        <v>270</v>
      </c>
      <c r="HL7" s="381">
        <v>0</v>
      </c>
      <c r="HM7" s="300" t="s">
        <v>123</v>
      </c>
      <c r="HN7" s="300" t="s">
        <v>268</v>
      </c>
      <c r="HO7" s="301" t="s">
        <v>269</v>
      </c>
      <c r="HP7" s="301" t="s">
        <v>270</v>
      </c>
      <c r="HQ7" s="146"/>
      <c r="HR7" s="146" t="s">
        <v>1686</v>
      </c>
      <c r="HS7" s="146"/>
      <c r="HT7" s="146"/>
      <c r="HU7" s="146"/>
      <c r="HV7" s="146"/>
      <c r="HW7" s="146"/>
      <c r="HX7" s="146"/>
      <c r="HY7" s="146"/>
      <c r="HZ7" s="146"/>
      <c r="IA7" s="323"/>
      <c r="IB7" s="323"/>
      <c r="IC7" s="323"/>
      <c r="ID7" s="392"/>
      <c r="IE7" s="323"/>
      <c r="IF7" s="310"/>
      <c r="IG7" s="310"/>
      <c r="IH7" s="310"/>
      <c r="II7" s="310"/>
      <c r="IJ7" s="310"/>
    </row>
    <row r="8" spans="1:244" ht="38.25" customHeight="1">
      <c r="A8" s="348">
        <v>2022</v>
      </c>
      <c r="B8" s="117" t="s">
        <v>75</v>
      </c>
      <c r="C8" s="336" t="s">
        <v>1394</v>
      </c>
      <c r="D8" s="313" t="s">
        <v>1394</v>
      </c>
      <c r="E8" s="313" t="s">
        <v>1394</v>
      </c>
      <c r="F8" s="335">
        <f t="shared" si="2"/>
        <v>0.30303030303030304</v>
      </c>
      <c r="G8" s="362">
        <v>0</v>
      </c>
      <c r="H8" s="336" t="s">
        <v>130</v>
      </c>
      <c r="I8" s="336" t="s">
        <v>126</v>
      </c>
      <c r="J8" s="336"/>
      <c r="K8" s="363"/>
      <c r="L8" s="298">
        <v>1</v>
      </c>
      <c r="M8" s="299" t="s">
        <v>139</v>
      </c>
      <c r="N8" s="299" t="s">
        <v>253</v>
      </c>
      <c r="O8" s="301" t="s">
        <v>254</v>
      </c>
      <c r="P8" s="299" t="s">
        <v>122</v>
      </c>
      <c r="Q8" s="298">
        <v>0</v>
      </c>
      <c r="R8" s="299" t="s">
        <v>132</v>
      </c>
      <c r="S8" s="299" t="s">
        <v>126</v>
      </c>
      <c r="T8" s="299"/>
      <c r="U8" s="299" t="s">
        <v>122</v>
      </c>
      <c r="V8" s="298">
        <v>0</v>
      </c>
      <c r="W8" s="299"/>
      <c r="X8" s="299" t="s">
        <v>126</v>
      </c>
      <c r="Y8" s="300"/>
      <c r="Z8" s="300" t="s">
        <v>122</v>
      </c>
      <c r="AA8" s="298">
        <v>0</v>
      </c>
      <c r="AB8" s="299" t="s">
        <v>139</v>
      </c>
      <c r="AC8" s="300" t="s">
        <v>126</v>
      </c>
      <c r="AD8" s="299"/>
      <c r="AE8" s="299" t="s">
        <v>122</v>
      </c>
      <c r="AF8" s="298">
        <v>0</v>
      </c>
      <c r="AG8" s="299" t="s">
        <v>139</v>
      </c>
      <c r="AH8" s="299" t="s">
        <v>126</v>
      </c>
      <c r="AI8" s="299"/>
      <c r="AJ8" s="299" t="s">
        <v>122</v>
      </c>
      <c r="AK8" s="298">
        <v>0</v>
      </c>
      <c r="AL8" s="299" t="s">
        <v>139</v>
      </c>
      <c r="AM8" s="299" t="s">
        <v>126</v>
      </c>
      <c r="AN8" s="299"/>
      <c r="AO8" s="299"/>
      <c r="AP8" s="298">
        <v>0</v>
      </c>
      <c r="AQ8" s="299" t="s">
        <v>139</v>
      </c>
      <c r="AR8" s="299" t="s">
        <v>126</v>
      </c>
      <c r="AS8" s="299"/>
      <c r="AT8" s="299" t="s">
        <v>122</v>
      </c>
      <c r="AU8" s="298">
        <v>0</v>
      </c>
      <c r="AV8" s="299" t="s">
        <v>139</v>
      </c>
      <c r="AW8" s="299" t="s">
        <v>126</v>
      </c>
      <c r="AX8" s="300"/>
      <c r="AY8" s="300" t="s">
        <v>122</v>
      </c>
      <c r="AZ8" s="298">
        <v>0</v>
      </c>
      <c r="BA8" s="299" t="s">
        <v>139</v>
      </c>
      <c r="BB8" s="299" t="s">
        <v>126</v>
      </c>
      <c r="BC8" s="299"/>
      <c r="BD8" s="299"/>
      <c r="BE8" s="298">
        <v>0</v>
      </c>
      <c r="BF8" s="299" t="s">
        <v>139</v>
      </c>
      <c r="BG8" s="299" t="s">
        <v>126</v>
      </c>
      <c r="BH8" s="300"/>
      <c r="BI8" s="300"/>
      <c r="BJ8" s="299"/>
      <c r="BK8" s="299"/>
      <c r="BL8" s="299"/>
      <c r="BM8" s="299"/>
      <c r="BN8" s="299"/>
      <c r="BO8" s="298">
        <v>1</v>
      </c>
      <c r="BP8" s="299" t="s">
        <v>130</v>
      </c>
      <c r="BQ8" s="299" t="s">
        <v>255</v>
      </c>
      <c r="BR8" s="301" t="s">
        <v>256</v>
      </c>
      <c r="BS8" s="380"/>
      <c r="BT8" s="298">
        <v>1</v>
      </c>
      <c r="BU8" s="299" t="s">
        <v>130</v>
      </c>
      <c r="BV8" s="299" t="s">
        <v>255</v>
      </c>
      <c r="BW8" s="301" t="s">
        <v>256</v>
      </c>
      <c r="BX8" s="380"/>
      <c r="BY8" s="298">
        <v>1</v>
      </c>
      <c r="BZ8" s="299" t="s">
        <v>130</v>
      </c>
      <c r="CA8" s="299" t="s">
        <v>255</v>
      </c>
      <c r="CB8" s="301" t="s">
        <v>256</v>
      </c>
      <c r="CC8" s="380"/>
      <c r="CD8" s="298">
        <v>1</v>
      </c>
      <c r="CE8" s="299" t="s">
        <v>130</v>
      </c>
      <c r="CF8" s="299" t="s">
        <v>255</v>
      </c>
      <c r="CG8" s="301" t="s">
        <v>256</v>
      </c>
      <c r="CH8" s="380"/>
      <c r="CI8" s="298">
        <v>1</v>
      </c>
      <c r="CJ8" s="299" t="s">
        <v>130</v>
      </c>
      <c r="CK8" s="299" t="s">
        <v>255</v>
      </c>
      <c r="CL8" s="301" t="s">
        <v>256</v>
      </c>
      <c r="CM8" s="379" t="s">
        <v>122</v>
      </c>
      <c r="CN8" s="298">
        <v>0</v>
      </c>
      <c r="CO8" s="299" t="s">
        <v>132</v>
      </c>
      <c r="CP8" s="299" t="s">
        <v>255</v>
      </c>
      <c r="CQ8" s="301" t="s">
        <v>256</v>
      </c>
      <c r="CR8" s="379" t="s">
        <v>122</v>
      </c>
      <c r="CS8" s="298">
        <v>1</v>
      </c>
      <c r="CT8" s="299" t="s">
        <v>130</v>
      </c>
      <c r="CU8" s="299" t="s">
        <v>257</v>
      </c>
      <c r="CV8" s="301" t="s">
        <v>258</v>
      </c>
      <c r="CW8" s="380"/>
      <c r="CX8" s="298">
        <v>1</v>
      </c>
      <c r="CY8" s="299" t="s">
        <v>130</v>
      </c>
      <c r="CZ8" s="299" t="s">
        <v>257</v>
      </c>
      <c r="DA8" s="301" t="s">
        <v>258</v>
      </c>
      <c r="DB8" s="380"/>
      <c r="DC8" s="298">
        <v>0</v>
      </c>
      <c r="DD8" s="299" t="s">
        <v>132</v>
      </c>
      <c r="DE8" s="299" t="s">
        <v>257</v>
      </c>
      <c r="DF8" s="301" t="s">
        <v>258</v>
      </c>
      <c r="DG8" s="380"/>
      <c r="DH8" s="298">
        <v>1</v>
      </c>
      <c r="DI8" s="299" t="s">
        <v>130</v>
      </c>
      <c r="DJ8" s="299" t="s">
        <v>257</v>
      </c>
      <c r="DK8" s="301" t="s">
        <v>258</v>
      </c>
      <c r="DL8" s="380"/>
      <c r="DM8" s="298">
        <v>0</v>
      </c>
      <c r="DN8" s="299" t="s">
        <v>132</v>
      </c>
      <c r="DO8" s="299" t="s">
        <v>257</v>
      </c>
      <c r="DP8" s="301" t="s">
        <v>258</v>
      </c>
      <c r="DQ8" s="299"/>
      <c r="DR8" s="298">
        <v>0</v>
      </c>
      <c r="DS8" s="299" t="s">
        <v>132</v>
      </c>
      <c r="DT8" s="299" t="s">
        <v>257</v>
      </c>
      <c r="DU8" s="301" t="s">
        <v>258</v>
      </c>
      <c r="DV8" s="380"/>
      <c r="DW8" s="299"/>
      <c r="DX8" s="299"/>
      <c r="DY8" s="299"/>
      <c r="DZ8" s="299"/>
      <c r="EA8" s="299"/>
      <c r="EB8" s="299"/>
      <c r="EC8" s="299"/>
      <c r="ED8" s="299"/>
      <c r="EE8" s="299"/>
      <c r="EF8" s="299"/>
      <c r="EG8" s="298">
        <v>0</v>
      </c>
      <c r="EH8" s="336" t="s">
        <v>1685</v>
      </c>
      <c r="EI8" s="299" t="s">
        <v>132</v>
      </c>
      <c r="EJ8" s="299" t="s">
        <v>259</v>
      </c>
      <c r="EK8" s="301" t="s">
        <v>260</v>
      </c>
      <c r="EL8" s="299" t="s">
        <v>122</v>
      </c>
      <c r="EM8" s="299"/>
      <c r="EN8" s="336"/>
      <c r="EO8" s="300" t="s">
        <v>1686</v>
      </c>
      <c r="EP8" s="299"/>
      <c r="EQ8" s="299"/>
      <c r="ER8" s="299"/>
      <c r="ES8" s="299"/>
      <c r="ET8" s="336"/>
      <c r="EU8" s="300" t="s">
        <v>1686</v>
      </c>
      <c r="EV8" s="299"/>
      <c r="EW8" s="299"/>
      <c r="EX8" s="299"/>
      <c r="EY8" s="298">
        <v>0</v>
      </c>
      <c r="EZ8" s="299" t="s">
        <v>132</v>
      </c>
      <c r="FA8" s="299" t="s">
        <v>126</v>
      </c>
      <c r="FB8" s="299"/>
      <c r="FC8" s="299" t="s">
        <v>122</v>
      </c>
      <c r="FD8" s="395"/>
      <c r="FE8" s="395"/>
      <c r="FF8" s="395"/>
      <c r="FG8" s="395"/>
      <c r="FH8" s="395"/>
      <c r="FI8" s="395"/>
      <c r="FJ8" s="395"/>
      <c r="FK8" s="395"/>
      <c r="FL8" s="395"/>
      <c r="FM8" s="395"/>
      <c r="FN8" s="298"/>
      <c r="FO8" s="299" t="s">
        <v>1686</v>
      </c>
      <c r="FP8" s="299"/>
      <c r="FQ8" s="299"/>
      <c r="FR8" s="299" t="s">
        <v>122</v>
      </c>
      <c r="FS8" s="298"/>
      <c r="FT8" s="299" t="s">
        <v>1686</v>
      </c>
      <c r="FU8" s="299"/>
      <c r="FV8" s="383"/>
      <c r="FW8" s="302"/>
      <c r="FX8" s="310"/>
      <c r="FY8" s="310" t="s">
        <v>1686</v>
      </c>
      <c r="FZ8" s="310"/>
      <c r="GA8" s="310"/>
      <c r="GB8" s="345"/>
      <c r="GC8" s="146"/>
      <c r="GD8" s="146" t="s">
        <v>1686</v>
      </c>
      <c r="GE8" s="146"/>
      <c r="GF8" s="146"/>
      <c r="GG8" s="146"/>
      <c r="GH8" s="298">
        <v>0</v>
      </c>
      <c r="GI8" s="299" t="s">
        <v>132</v>
      </c>
      <c r="GJ8" s="299" t="s">
        <v>126</v>
      </c>
      <c r="GK8" s="299"/>
      <c r="GL8" s="299" t="s">
        <v>122</v>
      </c>
      <c r="GM8" s="298">
        <v>0</v>
      </c>
      <c r="GN8" s="299" t="s">
        <v>132</v>
      </c>
      <c r="GO8" s="299" t="s">
        <v>126</v>
      </c>
      <c r="GP8" s="299"/>
      <c r="GQ8" s="299" t="s">
        <v>122</v>
      </c>
      <c r="GR8" s="298">
        <v>0</v>
      </c>
      <c r="GS8" s="299" t="s">
        <v>132</v>
      </c>
      <c r="GT8" s="299" t="s">
        <v>126</v>
      </c>
      <c r="GU8" s="300"/>
      <c r="GV8" s="300" t="s">
        <v>122</v>
      </c>
      <c r="GW8" s="298">
        <v>0</v>
      </c>
      <c r="GX8" s="299" t="s">
        <v>132</v>
      </c>
      <c r="GY8" s="299" t="s">
        <v>126</v>
      </c>
      <c r="GZ8" s="300"/>
      <c r="HA8" s="300" t="s">
        <v>122</v>
      </c>
      <c r="HB8" s="381">
        <v>1</v>
      </c>
      <c r="HC8" s="300" t="s">
        <v>132</v>
      </c>
      <c r="HD8" s="300" t="s">
        <v>266</v>
      </c>
      <c r="HE8" s="301" t="s">
        <v>267</v>
      </c>
      <c r="HF8" s="363"/>
      <c r="HG8" s="343" t="s">
        <v>122</v>
      </c>
      <c r="HH8" s="310" t="s">
        <v>1686</v>
      </c>
      <c r="HI8" s="310"/>
      <c r="HJ8" s="346"/>
      <c r="HK8" s="345"/>
      <c r="HL8" s="310"/>
      <c r="HM8" s="310" t="s">
        <v>1686</v>
      </c>
      <c r="HN8" s="310"/>
      <c r="HO8" s="346"/>
      <c r="HP8" s="345"/>
      <c r="HQ8" s="146"/>
      <c r="HR8" s="146" t="s">
        <v>1686</v>
      </c>
      <c r="HS8" s="146"/>
      <c r="HT8" s="146"/>
      <c r="HU8" s="146"/>
      <c r="HV8" s="146"/>
      <c r="HW8" s="146"/>
      <c r="HX8" s="146"/>
      <c r="HY8" s="146"/>
      <c r="HZ8" s="146"/>
      <c r="IA8" s="323"/>
      <c r="IB8" s="323"/>
      <c r="IC8" s="323"/>
      <c r="ID8" s="392"/>
      <c r="IE8" s="323"/>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1700-000000000000}"/>
    <hyperlink ref="AI5" r:id="rId2" xr:uid="{00000000-0004-0000-1700-000001000000}"/>
    <hyperlink ref="BR5" r:id="rId3" xr:uid="{00000000-0004-0000-1700-000002000000}"/>
    <hyperlink ref="BW5" r:id="rId4" xr:uid="{00000000-0004-0000-1700-000003000000}"/>
    <hyperlink ref="CB5" r:id="rId5" xr:uid="{00000000-0004-0000-1700-000004000000}"/>
    <hyperlink ref="CG5" r:id="rId6" xr:uid="{00000000-0004-0000-1700-000005000000}"/>
    <hyperlink ref="CL5" r:id="rId7" xr:uid="{00000000-0004-0000-1700-000006000000}"/>
    <hyperlink ref="CQ5" r:id="rId8" xr:uid="{00000000-0004-0000-1700-000007000000}"/>
    <hyperlink ref="CV5" r:id="rId9" xr:uid="{00000000-0004-0000-1700-000008000000}"/>
    <hyperlink ref="DA5" r:id="rId10" xr:uid="{00000000-0004-0000-1700-000009000000}"/>
    <hyperlink ref="DF5" r:id="rId11" xr:uid="{00000000-0004-0000-1700-00000A000000}"/>
    <hyperlink ref="DK5" r:id="rId12" xr:uid="{00000000-0004-0000-1700-00000B000000}"/>
    <hyperlink ref="DP5" r:id="rId13" xr:uid="{00000000-0004-0000-1700-00000C000000}"/>
    <hyperlink ref="DU5" r:id="rId14" xr:uid="{00000000-0004-0000-1700-00000D000000}"/>
    <hyperlink ref="DZ5" r:id="rId15" xr:uid="{00000000-0004-0000-1700-00000E000000}"/>
    <hyperlink ref="EE5" r:id="rId16" xr:uid="{00000000-0004-0000-1700-00000F000000}"/>
    <hyperlink ref="EK5" r:id="rId17" xr:uid="{00000000-0004-0000-1700-000010000000}"/>
    <hyperlink ref="EQ5" r:id="rId18" xr:uid="{00000000-0004-0000-1700-000011000000}"/>
    <hyperlink ref="FG5" r:id="rId19" xr:uid="{00000000-0004-0000-1700-000012000000}"/>
    <hyperlink ref="FL5" r:id="rId20" xr:uid="{00000000-0004-0000-1700-000013000000}"/>
    <hyperlink ref="FQ5" r:id="rId21" xr:uid="{00000000-0004-0000-1700-000014000000}"/>
    <hyperlink ref="FV5" r:id="rId22" xr:uid="{00000000-0004-0000-1700-000015000000}"/>
    <hyperlink ref="GA5" r:id="rId23" xr:uid="{00000000-0004-0000-1700-000016000000}"/>
    <hyperlink ref="HE5" r:id="rId24" xr:uid="{00000000-0004-0000-1700-000017000000}"/>
    <hyperlink ref="HJ5" r:id="rId25" xr:uid="{00000000-0004-0000-1700-000018000000}"/>
    <hyperlink ref="HO5" r:id="rId26" xr:uid="{00000000-0004-0000-1700-000019000000}"/>
    <hyperlink ref="ID5" r:id="rId27" xr:uid="{00000000-0004-0000-1700-00001A000000}"/>
    <hyperlink ref="II5" r:id="rId28" xr:uid="{00000000-0004-0000-1700-00001B000000}"/>
    <hyperlink ref="O6" r:id="rId29" xr:uid="{00000000-0004-0000-1700-00001C000000}"/>
    <hyperlink ref="AI6" r:id="rId30" xr:uid="{00000000-0004-0000-1700-00001D000000}"/>
    <hyperlink ref="BR6" r:id="rId31" xr:uid="{00000000-0004-0000-1700-00001E000000}"/>
    <hyperlink ref="BW6" r:id="rId32" xr:uid="{00000000-0004-0000-1700-00001F000000}"/>
    <hyperlink ref="CB6" r:id="rId33" xr:uid="{00000000-0004-0000-1700-000020000000}"/>
    <hyperlink ref="CG6" r:id="rId34" xr:uid="{00000000-0004-0000-1700-000021000000}"/>
    <hyperlink ref="CL6" r:id="rId35" xr:uid="{00000000-0004-0000-1700-000022000000}"/>
    <hyperlink ref="CQ6" r:id="rId36" xr:uid="{00000000-0004-0000-1700-000023000000}"/>
    <hyperlink ref="CV6" r:id="rId37" xr:uid="{00000000-0004-0000-1700-000024000000}"/>
    <hyperlink ref="DA6" r:id="rId38" xr:uid="{00000000-0004-0000-1700-000025000000}"/>
    <hyperlink ref="DF6" r:id="rId39" xr:uid="{00000000-0004-0000-1700-000026000000}"/>
    <hyperlink ref="DK6" r:id="rId40" xr:uid="{00000000-0004-0000-1700-000027000000}"/>
    <hyperlink ref="DP6" r:id="rId41" xr:uid="{00000000-0004-0000-1700-000028000000}"/>
    <hyperlink ref="DU6" r:id="rId42" xr:uid="{00000000-0004-0000-1700-000029000000}"/>
    <hyperlink ref="EK6" r:id="rId43" xr:uid="{00000000-0004-0000-1700-00002A000000}"/>
    <hyperlink ref="EQ6" r:id="rId44" xr:uid="{00000000-0004-0000-1700-00002B000000}"/>
    <hyperlink ref="FQ6" r:id="rId45" xr:uid="{00000000-0004-0000-1700-00002C000000}"/>
    <hyperlink ref="FV6" r:id="rId46" xr:uid="{00000000-0004-0000-1700-00002D000000}"/>
    <hyperlink ref="GA6" r:id="rId47" xr:uid="{00000000-0004-0000-1700-00002E000000}"/>
    <hyperlink ref="HE6" r:id="rId48" xr:uid="{00000000-0004-0000-1700-00002F000000}"/>
    <hyperlink ref="HJ6" r:id="rId49" xr:uid="{00000000-0004-0000-1700-000030000000}"/>
    <hyperlink ref="HO6" r:id="rId50" xr:uid="{00000000-0004-0000-1700-000031000000}"/>
    <hyperlink ref="II6" r:id="rId51" xr:uid="{00000000-0004-0000-1700-000032000000}"/>
    <hyperlink ref="O7" r:id="rId52" xr:uid="{00000000-0004-0000-1700-000033000000}"/>
    <hyperlink ref="BR7" r:id="rId53" xr:uid="{00000000-0004-0000-1700-000034000000}"/>
    <hyperlink ref="BW7" r:id="rId54" xr:uid="{00000000-0004-0000-1700-000035000000}"/>
    <hyperlink ref="CB7" r:id="rId55" xr:uid="{00000000-0004-0000-1700-000036000000}"/>
    <hyperlink ref="CG7" r:id="rId56" xr:uid="{00000000-0004-0000-1700-000037000000}"/>
    <hyperlink ref="CK7" r:id="rId57" xr:uid="{00000000-0004-0000-1700-000038000000}"/>
    <hyperlink ref="CL7" r:id="rId58" xr:uid="{00000000-0004-0000-1700-000039000000}"/>
    <hyperlink ref="CQ7" r:id="rId59" xr:uid="{00000000-0004-0000-1700-00003A000000}"/>
    <hyperlink ref="CV7" r:id="rId60" xr:uid="{00000000-0004-0000-1700-00003B000000}"/>
    <hyperlink ref="DA7" r:id="rId61" xr:uid="{00000000-0004-0000-1700-00003C000000}"/>
    <hyperlink ref="DF7" r:id="rId62" xr:uid="{00000000-0004-0000-1700-00003D000000}"/>
    <hyperlink ref="DK7" r:id="rId63" xr:uid="{00000000-0004-0000-1700-00003E000000}"/>
    <hyperlink ref="DP7" r:id="rId64" xr:uid="{00000000-0004-0000-1700-00003F000000}"/>
    <hyperlink ref="DU7" r:id="rId65" xr:uid="{00000000-0004-0000-1700-000040000000}"/>
    <hyperlink ref="EK7" r:id="rId66" xr:uid="{00000000-0004-0000-1700-000041000000}"/>
    <hyperlink ref="FQ7" r:id="rId67" xr:uid="{00000000-0004-0000-1700-000042000000}"/>
    <hyperlink ref="FV7" r:id="rId68" xr:uid="{00000000-0004-0000-1700-000043000000}"/>
    <hyperlink ref="GA7" r:id="rId69" xr:uid="{00000000-0004-0000-1700-000044000000}"/>
    <hyperlink ref="HE7" r:id="rId70" xr:uid="{00000000-0004-0000-1700-000045000000}"/>
    <hyperlink ref="HJ7" r:id="rId71" xr:uid="{00000000-0004-0000-1700-000046000000}"/>
    <hyperlink ref="HK7" r:id="rId72" xr:uid="{00000000-0004-0000-1700-000047000000}"/>
    <hyperlink ref="HO7" r:id="rId73" xr:uid="{00000000-0004-0000-1700-000048000000}"/>
    <hyperlink ref="HP7" r:id="rId74" xr:uid="{00000000-0004-0000-1700-000049000000}"/>
    <hyperlink ref="O8" r:id="rId75" xr:uid="{00000000-0004-0000-1700-00004A000000}"/>
    <hyperlink ref="BR8" r:id="rId76" xr:uid="{00000000-0004-0000-1700-00004B000000}"/>
    <hyperlink ref="BW8" r:id="rId77" xr:uid="{00000000-0004-0000-1700-00004C000000}"/>
    <hyperlink ref="CB8" r:id="rId78" xr:uid="{00000000-0004-0000-1700-00004D000000}"/>
    <hyperlink ref="CG8" r:id="rId79" xr:uid="{00000000-0004-0000-1700-00004E000000}"/>
    <hyperlink ref="CL8" r:id="rId80" xr:uid="{00000000-0004-0000-1700-00004F000000}"/>
    <hyperlink ref="CQ8" r:id="rId81" xr:uid="{00000000-0004-0000-1700-000050000000}"/>
    <hyperlink ref="CV8" r:id="rId82" xr:uid="{00000000-0004-0000-1700-000051000000}"/>
    <hyperlink ref="DA8" r:id="rId83" xr:uid="{00000000-0004-0000-1700-000052000000}"/>
    <hyperlink ref="DF8" r:id="rId84" xr:uid="{00000000-0004-0000-1700-000053000000}"/>
    <hyperlink ref="DK8" r:id="rId85" xr:uid="{00000000-0004-0000-1700-000054000000}"/>
    <hyperlink ref="DP8" r:id="rId86" xr:uid="{00000000-0004-0000-1700-000055000000}"/>
    <hyperlink ref="DU8" r:id="rId87" xr:uid="{00000000-0004-0000-1700-000056000000}"/>
    <hyperlink ref="EK8" r:id="rId88" xr:uid="{00000000-0004-0000-1700-000057000000}"/>
    <hyperlink ref="HE8" r:id="rId89" xr:uid="{00000000-0004-0000-1700-000058000000}"/>
  </hyperlinks>
  <pageMargins left="0.7" right="0.7" top="0.75" bottom="0.75" header="0" footer="0"/>
  <pageSetup orientation="portrait"/>
  <legacyDrawing r:id="rId9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1" width="8.33203125" customWidth="1"/>
    <col min="2" max="2" width="10.6640625" customWidth="1"/>
    <col min="3" max="141" width="8.33203125" customWidth="1"/>
    <col min="142" max="142" width="10.33203125" customWidth="1"/>
    <col min="143" max="163" width="8.33203125" customWidth="1"/>
    <col min="164" max="164" width="11.6640625" customWidth="1"/>
    <col min="165" max="168" width="8.33203125" customWidth="1"/>
    <col min="169" max="169" width="14.33203125" customWidth="1"/>
    <col min="170" max="243" width="8.33203125" customWidth="1"/>
    <col min="244" max="244" width="12.1640625" customWidth="1"/>
    <col min="245" max="286" width="8.3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76</v>
      </c>
      <c r="C5" s="312">
        <f>(G5+L5+Q5+V5+(AA5+AF5+AK5+AP5+AU5+AZ5+BE5+BJ5)/8+(BO5+BT5+BY5+CD5+CI5+CN5)/6+(CS5+CX5+DC5+DH5+DM5+DR5)/6+DW5+EB5+((EG5+EH5)/2+(EM5+EN5)/2+(ES5+ET5)/2)/3+EY5+(FD5+FI5)/2+FN5+(FS5+FX5)/2+GC5+GH5+(GM5+GR5+GW5)/3+HB5+(HG5+HL5+HQ5+HV5+IA5)/5+IF5)/20</f>
        <v>0.37124999999999997</v>
      </c>
      <c r="D5" s="144">
        <f t="shared" ref="D5:D6" si="0">(L5+V5+(AA5+AF5+AK5+AP5+AU5+AZ5+BE5)/7+(BO5+BT5+BY5+CD5+CI5+CN5)/6+(CS5+CX5+DC5+DH5+DR5+DM5)/6+(EG5+EH5+EM5+EN5+ES5+ET5)/6+GH5+(GM5+GR5+GW5)/3+Q5+EY5+FN5+(FS5+FX5)/2+G5+HB5+(HG5+HL5+HQ5)/3+GC5)/16</f>
        <v>0.4464285714285714</v>
      </c>
      <c r="E5" s="365">
        <f t="shared" ref="E5:E7" si="1">(L5+V5+(AA5+AF5+AK5+AP5+AU5+AZ5+BE5)/7+(BO5+BT5+BY5+CD5+CI5+CN5)/6+(CS5+CX5+DC5+DH5+DR5+DM5)/6+EG5+(GH5+GM5+GR5+GW5)/4+Q5+EY5+FN5+(FS5+FX5)/2+G5+HB5+(HG5+HL5)/2)/14</f>
        <v>0.43877551020408162</v>
      </c>
      <c r="F5" s="365">
        <f t="shared" ref="F5:F8" si="2">(L5+V5+(AA5+AF5+AK5+AP5+AU5+AZ5+BE5)/7+(BO5+BT5+BY5+CD5+CI5+CN5)/6+(CS5+CX5+DC5+DH5+DR5+DM5)/6+EG5+(GH5+GM5+GR5+GW5)/4+Q5+EY5+G5+HB5)/11</f>
        <v>0.37662337662337658</v>
      </c>
      <c r="G5" s="308">
        <v>1</v>
      </c>
      <c r="H5" s="308" t="s">
        <v>132</v>
      </c>
      <c r="I5" s="308" t="s">
        <v>271</v>
      </c>
      <c r="J5" s="320" t="s">
        <v>2006</v>
      </c>
      <c r="K5" s="308">
        <v>1993</v>
      </c>
      <c r="L5" s="11">
        <v>1</v>
      </c>
      <c r="M5" s="11" t="s">
        <v>130</v>
      </c>
      <c r="N5" s="11" t="s">
        <v>273</v>
      </c>
      <c r="O5" s="393" t="s">
        <v>2007</v>
      </c>
      <c r="P5" s="11">
        <v>2021</v>
      </c>
      <c r="Q5" s="308">
        <v>0</v>
      </c>
      <c r="R5" s="308" t="s">
        <v>132</v>
      </c>
      <c r="S5" s="308" t="s">
        <v>275</v>
      </c>
      <c r="T5" s="333" t="s">
        <v>2008</v>
      </c>
      <c r="U5" s="308">
        <v>2009</v>
      </c>
      <c r="V5" s="308">
        <v>0</v>
      </c>
      <c r="W5" s="308"/>
      <c r="X5" s="308" t="s">
        <v>126</v>
      </c>
      <c r="Y5" s="308"/>
      <c r="Z5" s="308"/>
      <c r="AA5" s="308">
        <v>1</v>
      </c>
      <c r="AB5" s="308" t="s">
        <v>130</v>
      </c>
      <c r="AC5" s="308" t="s">
        <v>277</v>
      </c>
      <c r="AD5" s="333" t="s">
        <v>2009</v>
      </c>
      <c r="AE5" s="308" t="s">
        <v>2010</v>
      </c>
      <c r="AF5" s="308">
        <v>0</v>
      </c>
      <c r="AG5" s="308" t="s">
        <v>132</v>
      </c>
      <c r="AH5" s="308" t="s">
        <v>277</v>
      </c>
      <c r="AI5" s="333" t="s">
        <v>2011</v>
      </c>
      <c r="AJ5" s="308" t="s">
        <v>279</v>
      </c>
      <c r="AK5" s="308">
        <v>0</v>
      </c>
      <c r="AL5" s="308" t="s">
        <v>132</v>
      </c>
      <c r="AM5" s="308" t="s">
        <v>277</v>
      </c>
      <c r="AN5" s="333" t="s">
        <v>2012</v>
      </c>
      <c r="AO5" s="308" t="s">
        <v>279</v>
      </c>
      <c r="AP5" s="308">
        <v>0</v>
      </c>
      <c r="AQ5" s="308" t="s">
        <v>132</v>
      </c>
      <c r="AR5" s="308" t="s">
        <v>277</v>
      </c>
      <c r="AS5" s="333" t="s">
        <v>2013</v>
      </c>
      <c r="AT5" s="308" t="s">
        <v>279</v>
      </c>
      <c r="AU5" s="308">
        <v>0</v>
      </c>
      <c r="AV5" s="308" t="s">
        <v>132</v>
      </c>
      <c r="AW5" s="308" t="s">
        <v>277</v>
      </c>
      <c r="AX5" s="333" t="s">
        <v>2014</v>
      </c>
      <c r="AY5" s="308" t="s">
        <v>279</v>
      </c>
      <c r="AZ5" s="308">
        <v>0</v>
      </c>
      <c r="BA5" s="308" t="s">
        <v>132</v>
      </c>
      <c r="BB5" s="308" t="s">
        <v>277</v>
      </c>
      <c r="BC5" s="333" t="s">
        <v>2015</v>
      </c>
      <c r="BD5" s="308" t="s">
        <v>279</v>
      </c>
      <c r="BE5" s="308">
        <v>0</v>
      </c>
      <c r="BF5" s="308" t="s">
        <v>132</v>
      </c>
      <c r="BG5" s="308" t="s">
        <v>277</v>
      </c>
      <c r="BH5" s="333" t="s">
        <v>2016</v>
      </c>
      <c r="BI5" s="308" t="s">
        <v>279</v>
      </c>
      <c r="BJ5" s="308">
        <v>0</v>
      </c>
      <c r="BK5" s="308"/>
      <c r="BL5" s="308" t="s">
        <v>126</v>
      </c>
      <c r="BM5" s="308"/>
      <c r="BN5" s="308"/>
      <c r="BO5" s="308">
        <v>0</v>
      </c>
      <c r="BP5" s="308" t="s">
        <v>139</v>
      </c>
      <c r="BQ5" s="308" t="s">
        <v>126</v>
      </c>
      <c r="BR5" s="308"/>
      <c r="BS5" s="308"/>
      <c r="BT5" s="308">
        <v>0</v>
      </c>
      <c r="BU5" s="308" t="s">
        <v>139</v>
      </c>
      <c r="BV5" s="308" t="s">
        <v>126</v>
      </c>
      <c r="BW5" s="308"/>
      <c r="BX5" s="308"/>
      <c r="BY5" s="308">
        <v>0</v>
      </c>
      <c r="BZ5" s="308" t="s">
        <v>139</v>
      </c>
      <c r="CA5" s="308" t="s">
        <v>126</v>
      </c>
      <c r="CB5" s="308"/>
      <c r="CC5" s="308"/>
      <c r="CD5" s="308">
        <v>0</v>
      </c>
      <c r="CE5" s="308" t="s">
        <v>139</v>
      </c>
      <c r="CF5" s="308" t="s">
        <v>126</v>
      </c>
      <c r="CG5" s="308"/>
      <c r="CH5" s="308"/>
      <c r="CI5" s="308">
        <v>0</v>
      </c>
      <c r="CJ5" s="308" t="s">
        <v>139</v>
      </c>
      <c r="CK5" s="308" t="s">
        <v>126</v>
      </c>
      <c r="CL5" s="308"/>
      <c r="CM5" s="308"/>
      <c r="CN5" s="308">
        <v>0</v>
      </c>
      <c r="CO5" s="308" t="s">
        <v>139</v>
      </c>
      <c r="CP5" s="308" t="s">
        <v>126</v>
      </c>
      <c r="CQ5" s="308"/>
      <c r="CR5" s="308"/>
      <c r="CS5" s="308">
        <v>0</v>
      </c>
      <c r="CT5" s="308" t="s">
        <v>139</v>
      </c>
      <c r="CU5" s="308" t="s">
        <v>126</v>
      </c>
      <c r="CV5" s="308"/>
      <c r="CW5" s="308"/>
      <c r="CX5" s="308">
        <v>0</v>
      </c>
      <c r="CY5" s="308" t="s">
        <v>139</v>
      </c>
      <c r="CZ5" s="308" t="s">
        <v>126</v>
      </c>
      <c r="DA5" s="308"/>
      <c r="DB5" s="308"/>
      <c r="DC5" s="308">
        <v>0</v>
      </c>
      <c r="DD5" s="308" t="s">
        <v>139</v>
      </c>
      <c r="DE5" s="308" t="s">
        <v>126</v>
      </c>
      <c r="DF5" s="308"/>
      <c r="DG5" s="308"/>
      <c r="DH5" s="308">
        <v>0</v>
      </c>
      <c r="DI5" s="308" t="s">
        <v>139</v>
      </c>
      <c r="DJ5" s="308" t="s">
        <v>126</v>
      </c>
      <c r="DK5" s="308"/>
      <c r="DL5" s="308"/>
      <c r="DM5" s="308">
        <v>0</v>
      </c>
      <c r="DN5" s="308" t="s">
        <v>139</v>
      </c>
      <c r="DO5" s="308" t="s">
        <v>126</v>
      </c>
      <c r="DP5" s="308"/>
      <c r="DQ5" s="308"/>
      <c r="DR5" s="308">
        <v>0</v>
      </c>
      <c r="DS5" s="308" t="s">
        <v>139</v>
      </c>
      <c r="DT5" s="308" t="s">
        <v>126</v>
      </c>
      <c r="DU5" s="308"/>
      <c r="DV5" s="308"/>
      <c r="DW5" s="308">
        <v>0</v>
      </c>
      <c r="DX5" s="308" t="s">
        <v>130</v>
      </c>
      <c r="DY5" s="308"/>
      <c r="DZ5" s="364"/>
      <c r="EA5" s="364"/>
      <c r="EB5" s="308">
        <v>0</v>
      </c>
      <c r="EC5" s="308" t="s">
        <v>130</v>
      </c>
      <c r="ED5" s="308" t="s">
        <v>2017</v>
      </c>
      <c r="EE5" s="319" t="s">
        <v>2018</v>
      </c>
      <c r="EF5" s="364"/>
      <c r="EG5" s="308">
        <v>1</v>
      </c>
      <c r="EH5" s="308">
        <v>1</v>
      </c>
      <c r="EI5" s="308" t="s">
        <v>123</v>
      </c>
      <c r="EJ5" s="308" t="s">
        <v>280</v>
      </c>
      <c r="EK5" s="333" t="s">
        <v>2019</v>
      </c>
      <c r="EL5" s="308" t="s">
        <v>2020</v>
      </c>
      <c r="EM5" s="308">
        <v>1</v>
      </c>
      <c r="EN5" s="308">
        <v>1</v>
      </c>
      <c r="EO5" s="308" t="s">
        <v>139</v>
      </c>
      <c r="EP5" s="308" t="s">
        <v>126</v>
      </c>
      <c r="EQ5" s="308"/>
      <c r="ER5" s="308"/>
      <c r="ES5" s="308">
        <v>1</v>
      </c>
      <c r="ET5" s="308">
        <v>1</v>
      </c>
      <c r="EU5" s="308" t="s">
        <v>123</v>
      </c>
      <c r="EV5" s="308" t="s">
        <v>2021</v>
      </c>
      <c r="EW5" s="333" t="s">
        <v>2022</v>
      </c>
      <c r="EX5" s="308" t="s">
        <v>2023</v>
      </c>
      <c r="EY5" s="308">
        <v>0</v>
      </c>
      <c r="EZ5" s="308" t="s">
        <v>132</v>
      </c>
      <c r="FA5" s="308" t="s">
        <v>282</v>
      </c>
      <c r="FB5" s="333" t="s">
        <v>2024</v>
      </c>
      <c r="FC5" s="308">
        <v>2009</v>
      </c>
      <c r="FD5" s="323">
        <v>0</v>
      </c>
      <c r="FE5" s="323" t="s">
        <v>126</v>
      </c>
      <c r="FF5" s="323" t="s">
        <v>2025</v>
      </c>
      <c r="FG5" s="401" t="s">
        <v>2026</v>
      </c>
      <c r="FH5" s="324"/>
      <c r="FI5" s="323">
        <v>1</v>
      </c>
      <c r="FJ5" s="323" t="s">
        <v>126</v>
      </c>
      <c r="FK5" s="323" t="s">
        <v>2025</v>
      </c>
      <c r="FL5" s="401" t="s">
        <v>2026</v>
      </c>
      <c r="FM5" s="324"/>
      <c r="FN5" s="308">
        <v>0</v>
      </c>
      <c r="FO5" s="308" t="s">
        <v>123</v>
      </c>
      <c r="FP5" s="308" t="s">
        <v>285</v>
      </c>
      <c r="FQ5" s="333" t="s">
        <v>2027</v>
      </c>
      <c r="FR5" s="308" t="s">
        <v>2028</v>
      </c>
      <c r="FS5" s="308">
        <v>1</v>
      </c>
      <c r="FT5" s="308" t="s">
        <v>139</v>
      </c>
      <c r="FU5" s="308" t="s">
        <v>287</v>
      </c>
      <c r="FV5" s="333" t="s">
        <v>2029</v>
      </c>
      <c r="FW5" s="308" t="s">
        <v>2030</v>
      </c>
      <c r="FX5" s="308">
        <v>1</v>
      </c>
      <c r="FY5" s="308" t="s">
        <v>139</v>
      </c>
      <c r="FZ5" s="308" t="s">
        <v>289</v>
      </c>
      <c r="GA5" s="333" t="s">
        <v>2031</v>
      </c>
      <c r="GB5" s="308" t="s">
        <v>2030</v>
      </c>
      <c r="GC5" s="326">
        <v>0</v>
      </c>
      <c r="GD5" s="326"/>
      <c r="GE5" s="326" t="s">
        <v>126</v>
      </c>
      <c r="GF5" s="326"/>
      <c r="GG5" s="326"/>
      <c r="GH5" s="308">
        <v>1</v>
      </c>
      <c r="GI5" s="308" t="s">
        <v>139</v>
      </c>
      <c r="GJ5" s="308" t="s">
        <v>275</v>
      </c>
      <c r="GK5" s="333" t="s">
        <v>2032</v>
      </c>
      <c r="GL5" s="308">
        <v>2009</v>
      </c>
      <c r="GM5" s="308">
        <v>1</v>
      </c>
      <c r="GN5" s="308" t="s">
        <v>139</v>
      </c>
      <c r="GO5" s="308" t="s">
        <v>275</v>
      </c>
      <c r="GP5" s="333" t="s">
        <v>2033</v>
      </c>
      <c r="GQ5" s="308">
        <v>2009</v>
      </c>
      <c r="GR5" s="308">
        <v>1</v>
      </c>
      <c r="GS5" s="308" t="s">
        <v>139</v>
      </c>
      <c r="GT5" s="308" t="s">
        <v>275</v>
      </c>
      <c r="GU5" s="333" t="s">
        <v>2034</v>
      </c>
      <c r="GV5" s="308">
        <v>2009</v>
      </c>
      <c r="GW5" s="308">
        <v>1</v>
      </c>
      <c r="GX5" s="308" t="s">
        <v>139</v>
      </c>
      <c r="GY5" s="308" t="s">
        <v>275</v>
      </c>
      <c r="GZ5" s="333" t="s">
        <v>2035</v>
      </c>
      <c r="HA5" s="308">
        <v>2009</v>
      </c>
      <c r="HB5" s="308">
        <v>0</v>
      </c>
      <c r="HC5" s="308" t="s">
        <v>130</v>
      </c>
      <c r="HD5" s="308" t="s">
        <v>291</v>
      </c>
      <c r="HE5" s="333" t="s">
        <v>2036</v>
      </c>
      <c r="HF5" s="308" t="s">
        <v>2037</v>
      </c>
      <c r="HG5" s="308">
        <v>1</v>
      </c>
      <c r="HH5" s="308" t="s">
        <v>139</v>
      </c>
      <c r="HI5" s="308" t="s">
        <v>294</v>
      </c>
      <c r="HJ5" s="321" t="s">
        <v>2038</v>
      </c>
      <c r="HK5" s="402" t="s">
        <v>2039</v>
      </c>
      <c r="HL5" s="308">
        <v>1</v>
      </c>
      <c r="HM5" s="308" t="s">
        <v>139</v>
      </c>
      <c r="HN5" s="308" t="s">
        <v>294</v>
      </c>
      <c r="HO5" s="321" t="s">
        <v>2038</v>
      </c>
      <c r="HP5" s="402" t="s">
        <v>2039</v>
      </c>
      <c r="HQ5" s="326">
        <v>1</v>
      </c>
      <c r="HR5" s="326" t="s">
        <v>130</v>
      </c>
      <c r="HS5" s="326" t="s">
        <v>2040</v>
      </c>
      <c r="HT5" s="327" t="s">
        <v>2041</v>
      </c>
      <c r="HU5" s="326" t="s">
        <v>2042</v>
      </c>
      <c r="HV5" s="326">
        <v>0</v>
      </c>
      <c r="HW5" s="326" t="s">
        <v>130</v>
      </c>
      <c r="HX5" s="326"/>
      <c r="HY5" s="326"/>
      <c r="HZ5" s="326"/>
      <c r="IA5" s="326">
        <v>1</v>
      </c>
      <c r="IB5" s="326" t="s">
        <v>139</v>
      </c>
      <c r="IC5" s="326" t="s">
        <v>2043</v>
      </c>
      <c r="ID5" s="357" t="s">
        <v>2044</v>
      </c>
      <c r="IE5" s="326">
        <v>1979</v>
      </c>
      <c r="IF5" s="12">
        <v>0</v>
      </c>
      <c r="IG5" s="12" t="s">
        <v>126</v>
      </c>
      <c r="IH5" s="323" t="s">
        <v>2045</v>
      </c>
      <c r="II5" s="392" t="s">
        <v>2046</v>
      </c>
      <c r="IJ5" s="324"/>
    </row>
    <row r="6" spans="1:244" ht="63" customHeight="1">
      <c r="A6" s="348">
        <v>2024</v>
      </c>
      <c r="B6" s="311" t="s">
        <v>76</v>
      </c>
      <c r="C6" s="149" t="s">
        <v>1394</v>
      </c>
      <c r="D6" s="144">
        <f t="shared" si="0"/>
        <v>0.42559523809523808</v>
      </c>
      <c r="E6" s="365">
        <f t="shared" si="1"/>
        <v>0.40306122448979587</v>
      </c>
      <c r="F6" s="365">
        <f t="shared" si="2"/>
        <v>0.37662337662337658</v>
      </c>
      <c r="G6" s="308">
        <v>1</v>
      </c>
      <c r="H6" s="308" t="s">
        <v>132</v>
      </c>
      <c r="I6" s="308" t="s">
        <v>271</v>
      </c>
      <c r="J6" s="320" t="s">
        <v>2047</v>
      </c>
      <c r="K6" s="308"/>
      <c r="L6" s="11">
        <v>1</v>
      </c>
      <c r="M6" s="11" t="s">
        <v>130</v>
      </c>
      <c r="N6" s="11" t="s">
        <v>273</v>
      </c>
      <c r="O6" s="353" t="s">
        <v>2048</v>
      </c>
      <c r="P6" s="11"/>
      <c r="Q6" s="308">
        <v>0</v>
      </c>
      <c r="R6" s="308" t="s">
        <v>132</v>
      </c>
      <c r="S6" s="308" t="s">
        <v>275</v>
      </c>
      <c r="T6" s="333" t="s">
        <v>2049</v>
      </c>
      <c r="U6" s="308"/>
      <c r="V6" s="308">
        <v>0</v>
      </c>
      <c r="W6" s="308"/>
      <c r="X6" s="308" t="s">
        <v>126</v>
      </c>
      <c r="Y6" s="308"/>
      <c r="Z6" s="308"/>
      <c r="AA6" s="308">
        <v>1</v>
      </c>
      <c r="AB6" s="308" t="s">
        <v>130</v>
      </c>
      <c r="AC6" s="308" t="s">
        <v>277</v>
      </c>
      <c r="AD6" s="333" t="s">
        <v>2050</v>
      </c>
      <c r="AE6" s="308" t="s">
        <v>279</v>
      </c>
      <c r="AF6" s="308">
        <v>0</v>
      </c>
      <c r="AG6" s="308" t="s">
        <v>132</v>
      </c>
      <c r="AH6" s="308" t="s">
        <v>277</v>
      </c>
      <c r="AI6" s="333" t="s">
        <v>2051</v>
      </c>
      <c r="AJ6" s="308" t="s">
        <v>279</v>
      </c>
      <c r="AK6" s="308">
        <v>0</v>
      </c>
      <c r="AL6" s="308" t="s">
        <v>132</v>
      </c>
      <c r="AM6" s="308" t="s">
        <v>277</v>
      </c>
      <c r="AN6" s="333" t="s">
        <v>2052</v>
      </c>
      <c r="AO6" s="308" t="s">
        <v>279</v>
      </c>
      <c r="AP6" s="308">
        <v>0</v>
      </c>
      <c r="AQ6" s="308" t="s">
        <v>132</v>
      </c>
      <c r="AR6" s="308" t="s">
        <v>277</v>
      </c>
      <c r="AS6" s="333" t="s">
        <v>2053</v>
      </c>
      <c r="AT6" s="308" t="s">
        <v>279</v>
      </c>
      <c r="AU6" s="308">
        <v>0</v>
      </c>
      <c r="AV6" s="308" t="s">
        <v>132</v>
      </c>
      <c r="AW6" s="308" t="s">
        <v>277</v>
      </c>
      <c r="AX6" s="308" t="s">
        <v>278</v>
      </c>
      <c r="AY6" s="308" t="s">
        <v>279</v>
      </c>
      <c r="AZ6" s="308">
        <v>0</v>
      </c>
      <c r="BA6" s="308" t="s">
        <v>132</v>
      </c>
      <c r="BB6" s="308" t="s">
        <v>277</v>
      </c>
      <c r="BC6" s="333" t="s">
        <v>2054</v>
      </c>
      <c r="BD6" s="308" t="s">
        <v>279</v>
      </c>
      <c r="BE6" s="308">
        <v>0</v>
      </c>
      <c r="BF6" s="308" t="s">
        <v>132</v>
      </c>
      <c r="BG6" s="308" t="s">
        <v>277</v>
      </c>
      <c r="BH6" s="333" t="s">
        <v>2055</v>
      </c>
      <c r="BI6" s="308" t="s">
        <v>279</v>
      </c>
      <c r="BJ6" s="308"/>
      <c r="BK6" s="308"/>
      <c r="BL6" s="308" t="s">
        <v>126</v>
      </c>
      <c r="BM6" s="308"/>
      <c r="BN6" s="308" t="s">
        <v>1863</v>
      </c>
      <c r="BO6" s="308">
        <v>0</v>
      </c>
      <c r="BP6" s="308" t="s">
        <v>139</v>
      </c>
      <c r="BQ6" s="308" t="s">
        <v>126</v>
      </c>
      <c r="BR6" s="308"/>
      <c r="BS6" s="308"/>
      <c r="BT6" s="308">
        <v>0</v>
      </c>
      <c r="BU6" s="308" t="s">
        <v>139</v>
      </c>
      <c r="BV6" s="308" t="s">
        <v>126</v>
      </c>
      <c r="BW6" s="308"/>
      <c r="BX6" s="308"/>
      <c r="BY6" s="308">
        <v>0</v>
      </c>
      <c r="BZ6" s="308" t="s">
        <v>139</v>
      </c>
      <c r="CA6" s="308" t="s">
        <v>126</v>
      </c>
      <c r="CB6" s="308"/>
      <c r="CC6" s="308"/>
      <c r="CD6" s="308">
        <v>0</v>
      </c>
      <c r="CE6" s="308" t="s">
        <v>139</v>
      </c>
      <c r="CF6" s="308" t="s">
        <v>126</v>
      </c>
      <c r="CG6" s="308"/>
      <c r="CH6" s="308"/>
      <c r="CI6" s="308">
        <v>0</v>
      </c>
      <c r="CJ6" s="308" t="s">
        <v>139</v>
      </c>
      <c r="CK6" s="308" t="s">
        <v>126</v>
      </c>
      <c r="CL6" s="308"/>
      <c r="CM6" s="308"/>
      <c r="CN6" s="308">
        <v>0</v>
      </c>
      <c r="CO6" s="308" t="s">
        <v>139</v>
      </c>
      <c r="CP6" s="308" t="s">
        <v>126</v>
      </c>
      <c r="CQ6" s="308"/>
      <c r="CR6" s="308"/>
      <c r="CS6" s="308">
        <v>0</v>
      </c>
      <c r="CT6" s="308" t="s">
        <v>139</v>
      </c>
      <c r="CU6" s="308" t="s">
        <v>126</v>
      </c>
      <c r="CV6" s="308"/>
      <c r="CW6" s="308"/>
      <c r="CX6" s="308">
        <v>0</v>
      </c>
      <c r="CY6" s="308" t="s">
        <v>139</v>
      </c>
      <c r="CZ6" s="308" t="s">
        <v>126</v>
      </c>
      <c r="DA6" s="308"/>
      <c r="DB6" s="308"/>
      <c r="DC6" s="308">
        <v>0</v>
      </c>
      <c r="DD6" s="308" t="s">
        <v>139</v>
      </c>
      <c r="DE6" s="308" t="s">
        <v>126</v>
      </c>
      <c r="DF6" s="308"/>
      <c r="DG6" s="308"/>
      <c r="DH6" s="308">
        <v>0</v>
      </c>
      <c r="DI6" s="308" t="s">
        <v>139</v>
      </c>
      <c r="DJ6" s="308" t="s">
        <v>126</v>
      </c>
      <c r="DK6" s="308"/>
      <c r="DL6" s="308"/>
      <c r="DM6" s="308">
        <v>0</v>
      </c>
      <c r="DN6" s="308" t="s">
        <v>139</v>
      </c>
      <c r="DO6" s="308" t="s">
        <v>126</v>
      </c>
      <c r="DP6" s="308"/>
      <c r="DQ6" s="308"/>
      <c r="DR6" s="308">
        <v>0</v>
      </c>
      <c r="DS6" s="308" t="s">
        <v>139</v>
      </c>
      <c r="DT6" s="308" t="s">
        <v>126</v>
      </c>
      <c r="DU6" s="308"/>
      <c r="DV6" s="308"/>
      <c r="DW6" s="308"/>
      <c r="DX6" s="308"/>
      <c r="DY6" s="308"/>
      <c r="DZ6" s="308"/>
      <c r="EA6" s="308"/>
      <c r="EB6" s="308" t="s">
        <v>1791</v>
      </c>
      <c r="EC6" s="308"/>
      <c r="ED6" s="308"/>
      <c r="EE6" s="308"/>
      <c r="EF6" s="308" t="s">
        <v>1863</v>
      </c>
      <c r="EG6" s="308">
        <v>1</v>
      </c>
      <c r="EH6" s="308">
        <v>1</v>
      </c>
      <c r="EI6" s="308" t="s">
        <v>123</v>
      </c>
      <c r="EJ6" s="308" t="s">
        <v>280</v>
      </c>
      <c r="EK6" s="333" t="s">
        <v>2056</v>
      </c>
      <c r="EL6" s="308"/>
      <c r="EM6" s="308">
        <v>1</v>
      </c>
      <c r="EN6" s="308">
        <v>1</v>
      </c>
      <c r="EO6" s="308" t="s">
        <v>139</v>
      </c>
      <c r="EP6" s="308" t="s">
        <v>126</v>
      </c>
      <c r="EQ6" s="308"/>
      <c r="ER6" s="308"/>
      <c r="ES6" s="308">
        <v>1</v>
      </c>
      <c r="ET6" s="308">
        <v>1</v>
      </c>
      <c r="EU6" s="308" t="s">
        <v>123</v>
      </c>
      <c r="EV6" s="308" t="s">
        <v>2021</v>
      </c>
      <c r="EW6" s="333" t="s">
        <v>2057</v>
      </c>
      <c r="EX6" s="308" t="s">
        <v>2023</v>
      </c>
      <c r="EY6" s="308">
        <v>0</v>
      </c>
      <c r="EZ6" s="308" t="s">
        <v>132</v>
      </c>
      <c r="FA6" s="308" t="s">
        <v>282</v>
      </c>
      <c r="FB6" s="333" t="s">
        <v>2058</v>
      </c>
      <c r="FC6" s="308"/>
      <c r="FD6" s="308" t="s">
        <v>1791</v>
      </c>
      <c r="FE6" s="323"/>
      <c r="FF6" s="323"/>
      <c r="FG6" s="390"/>
      <c r="FH6" s="323"/>
      <c r="FI6" s="308" t="s">
        <v>1791</v>
      </c>
      <c r="FJ6" s="323"/>
      <c r="FK6" s="323"/>
      <c r="FL6" s="390"/>
      <c r="FM6" s="323"/>
      <c r="FN6" s="308">
        <v>0</v>
      </c>
      <c r="FO6" s="308" t="s">
        <v>123</v>
      </c>
      <c r="FP6" s="308" t="s">
        <v>285</v>
      </c>
      <c r="FQ6" s="333" t="s">
        <v>2059</v>
      </c>
      <c r="FR6" s="308"/>
      <c r="FS6" s="308">
        <v>1</v>
      </c>
      <c r="FT6" s="308" t="s">
        <v>139</v>
      </c>
      <c r="FU6" s="308" t="s">
        <v>287</v>
      </c>
      <c r="FV6" s="333" t="s">
        <v>2060</v>
      </c>
      <c r="FW6" s="308" t="s">
        <v>2030</v>
      </c>
      <c r="FX6" s="308">
        <v>1</v>
      </c>
      <c r="FY6" s="308" t="s">
        <v>139</v>
      </c>
      <c r="FZ6" s="308" t="s">
        <v>289</v>
      </c>
      <c r="GA6" s="333" t="s">
        <v>2061</v>
      </c>
      <c r="GB6" s="308" t="s">
        <v>2030</v>
      </c>
      <c r="GC6" s="326">
        <v>0</v>
      </c>
      <c r="GD6" s="326"/>
      <c r="GE6" s="326" t="s">
        <v>126</v>
      </c>
      <c r="GF6" s="326"/>
      <c r="GG6" s="326"/>
      <c r="GH6" s="308">
        <v>1</v>
      </c>
      <c r="GI6" s="308" t="s">
        <v>139</v>
      </c>
      <c r="GJ6" s="308" t="s">
        <v>275</v>
      </c>
      <c r="GK6" s="333" t="s">
        <v>2062</v>
      </c>
      <c r="GL6" s="308"/>
      <c r="GM6" s="308">
        <v>1</v>
      </c>
      <c r="GN6" s="308" t="s">
        <v>139</v>
      </c>
      <c r="GO6" s="308" t="s">
        <v>282</v>
      </c>
      <c r="GP6" s="333" t="s">
        <v>2063</v>
      </c>
      <c r="GQ6" s="308"/>
      <c r="GR6" s="308">
        <v>1</v>
      </c>
      <c r="GS6" s="308" t="s">
        <v>139</v>
      </c>
      <c r="GT6" s="308" t="s">
        <v>283</v>
      </c>
      <c r="GU6" s="333" t="s">
        <v>2064</v>
      </c>
      <c r="GV6" s="308"/>
      <c r="GW6" s="308">
        <v>1</v>
      </c>
      <c r="GX6" s="308" t="s">
        <v>139</v>
      </c>
      <c r="GY6" s="308" t="s">
        <v>283</v>
      </c>
      <c r="GZ6" s="333" t="s">
        <v>2065</v>
      </c>
      <c r="HA6" s="308"/>
      <c r="HB6" s="308">
        <v>0</v>
      </c>
      <c r="HC6" s="308" t="s">
        <v>130</v>
      </c>
      <c r="HD6" s="308" t="s">
        <v>291</v>
      </c>
      <c r="HE6" s="333" t="s">
        <v>2066</v>
      </c>
      <c r="HF6" s="308"/>
      <c r="HG6" s="308">
        <v>1</v>
      </c>
      <c r="HH6" s="308" t="s">
        <v>139</v>
      </c>
      <c r="HI6" s="308" t="s">
        <v>294</v>
      </c>
      <c r="HJ6" s="333" t="s">
        <v>2067</v>
      </c>
      <c r="HK6" s="402" t="s">
        <v>2039</v>
      </c>
      <c r="HL6" s="308">
        <v>0</v>
      </c>
      <c r="HM6" s="308" t="s">
        <v>130</v>
      </c>
      <c r="HN6" s="308" t="s">
        <v>294</v>
      </c>
      <c r="HO6" s="333" t="s">
        <v>2068</v>
      </c>
      <c r="HP6" s="404" t="s">
        <v>297</v>
      </c>
      <c r="HQ6" s="326">
        <v>1</v>
      </c>
      <c r="HR6" s="326" t="s">
        <v>130</v>
      </c>
      <c r="HS6" s="326" t="s">
        <v>2040</v>
      </c>
      <c r="HT6" s="327" t="s">
        <v>2069</v>
      </c>
      <c r="HU6" s="326"/>
      <c r="HV6" s="326">
        <v>0</v>
      </c>
      <c r="HW6" s="326"/>
      <c r="HX6" s="326"/>
      <c r="HY6" s="326"/>
      <c r="HZ6" s="326" t="s">
        <v>1863</v>
      </c>
      <c r="IA6" s="326"/>
      <c r="IB6" s="326"/>
      <c r="IC6" s="326"/>
      <c r="ID6" s="326"/>
      <c r="IE6" s="326" t="s">
        <v>1863</v>
      </c>
      <c r="IF6" s="308" t="s">
        <v>1791</v>
      </c>
      <c r="IG6" s="12"/>
      <c r="IH6" s="323"/>
      <c r="II6" s="323"/>
      <c r="IJ6" s="405"/>
    </row>
    <row r="7" spans="1:244" ht="48.75" customHeight="1">
      <c r="A7" s="348">
        <v>2023</v>
      </c>
      <c r="B7" s="311" t="s">
        <v>76</v>
      </c>
      <c r="C7" s="336" t="s">
        <v>1394</v>
      </c>
      <c r="D7" s="299" t="s">
        <v>1394</v>
      </c>
      <c r="E7" s="406">
        <f t="shared" si="1"/>
        <v>0.41326530612244899</v>
      </c>
      <c r="F7" s="365">
        <f t="shared" si="2"/>
        <v>0.38961038961038957</v>
      </c>
      <c r="G7" s="298">
        <v>1</v>
      </c>
      <c r="H7" s="299" t="s">
        <v>132</v>
      </c>
      <c r="I7" s="300" t="s">
        <v>271</v>
      </c>
      <c r="J7" s="301" t="s">
        <v>272</v>
      </c>
      <c r="K7" s="299" t="s">
        <v>122</v>
      </c>
      <c r="L7" s="298">
        <v>1</v>
      </c>
      <c r="M7" s="299" t="s">
        <v>130</v>
      </c>
      <c r="N7" s="300" t="s">
        <v>273</v>
      </c>
      <c r="O7" s="301" t="s">
        <v>274</v>
      </c>
      <c r="P7" s="299"/>
      <c r="Q7" s="298">
        <v>0</v>
      </c>
      <c r="R7" s="299" t="s">
        <v>132</v>
      </c>
      <c r="S7" s="300" t="s">
        <v>275</v>
      </c>
      <c r="T7" s="301" t="s">
        <v>276</v>
      </c>
      <c r="U7" s="299" t="s">
        <v>122</v>
      </c>
      <c r="V7" s="298">
        <v>0</v>
      </c>
      <c r="W7" s="299"/>
      <c r="X7" s="378" t="s">
        <v>126</v>
      </c>
      <c r="Y7" s="379"/>
      <c r="Z7" s="379" t="s">
        <v>122</v>
      </c>
      <c r="AA7" s="298">
        <v>1</v>
      </c>
      <c r="AB7" s="299" t="s">
        <v>130</v>
      </c>
      <c r="AC7" s="300" t="s">
        <v>277</v>
      </c>
      <c r="AD7" s="301" t="s">
        <v>278</v>
      </c>
      <c r="AE7" s="299" t="s">
        <v>279</v>
      </c>
      <c r="AF7" s="298">
        <v>0</v>
      </c>
      <c r="AG7" s="299" t="s">
        <v>132</v>
      </c>
      <c r="AH7" s="300" t="s">
        <v>277</v>
      </c>
      <c r="AI7" s="301" t="s">
        <v>278</v>
      </c>
      <c r="AJ7" s="299" t="s">
        <v>279</v>
      </c>
      <c r="AK7" s="298">
        <v>0</v>
      </c>
      <c r="AL7" s="299" t="s">
        <v>132</v>
      </c>
      <c r="AM7" s="300" t="s">
        <v>277</v>
      </c>
      <c r="AN7" s="301" t="s">
        <v>278</v>
      </c>
      <c r="AO7" s="299" t="s">
        <v>279</v>
      </c>
      <c r="AP7" s="298">
        <v>0</v>
      </c>
      <c r="AQ7" s="299" t="s">
        <v>132</v>
      </c>
      <c r="AR7" s="300" t="s">
        <v>277</v>
      </c>
      <c r="AS7" s="301" t="s">
        <v>278</v>
      </c>
      <c r="AT7" s="299" t="s">
        <v>279</v>
      </c>
      <c r="AU7" s="298">
        <v>0</v>
      </c>
      <c r="AV7" s="299" t="s">
        <v>132</v>
      </c>
      <c r="AW7" s="300" t="s">
        <v>277</v>
      </c>
      <c r="AX7" s="301" t="s">
        <v>278</v>
      </c>
      <c r="AY7" s="299" t="s">
        <v>279</v>
      </c>
      <c r="AZ7" s="298">
        <v>0</v>
      </c>
      <c r="BA7" s="299" t="s">
        <v>132</v>
      </c>
      <c r="BB7" s="300" t="s">
        <v>277</v>
      </c>
      <c r="BC7" s="301" t="s">
        <v>278</v>
      </c>
      <c r="BD7" s="299" t="s">
        <v>279</v>
      </c>
      <c r="BE7" s="298">
        <v>1</v>
      </c>
      <c r="BF7" s="299" t="s">
        <v>130</v>
      </c>
      <c r="BG7" s="300" t="s">
        <v>277</v>
      </c>
      <c r="BH7" s="301" t="s">
        <v>278</v>
      </c>
      <c r="BI7" s="299" t="s">
        <v>279</v>
      </c>
      <c r="BJ7" s="299"/>
      <c r="BK7" s="299"/>
      <c r="BL7" s="299"/>
      <c r="BM7" s="299"/>
      <c r="BN7" s="299"/>
      <c r="BO7" s="298">
        <v>0</v>
      </c>
      <c r="BP7" s="299" t="s">
        <v>139</v>
      </c>
      <c r="BQ7" s="299" t="s">
        <v>126</v>
      </c>
      <c r="BR7" s="299"/>
      <c r="BS7" s="299" t="s">
        <v>122</v>
      </c>
      <c r="BT7" s="298">
        <v>0</v>
      </c>
      <c r="BU7" s="299" t="s">
        <v>139</v>
      </c>
      <c r="BV7" s="299" t="s">
        <v>126</v>
      </c>
      <c r="BW7" s="299"/>
      <c r="BX7" s="299"/>
      <c r="BY7" s="298">
        <v>0</v>
      </c>
      <c r="BZ7" s="299" t="s">
        <v>139</v>
      </c>
      <c r="CA7" s="299" t="s">
        <v>126</v>
      </c>
      <c r="CB7" s="299"/>
      <c r="CC7" s="299"/>
      <c r="CD7" s="298">
        <v>0</v>
      </c>
      <c r="CE7" s="299" t="s">
        <v>139</v>
      </c>
      <c r="CF7" s="299" t="s">
        <v>126</v>
      </c>
      <c r="CG7" s="299"/>
      <c r="CH7" s="299"/>
      <c r="CI7" s="298">
        <v>0</v>
      </c>
      <c r="CJ7" s="299" t="s">
        <v>139</v>
      </c>
      <c r="CK7" s="299" t="s">
        <v>126</v>
      </c>
      <c r="CL7" s="299"/>
      <c r="CM7" s="299" t="s">
        <v>122</v>
      </c>
      <c r="CN7" s="298">
        <v>0</v>
      </c>
      <c r="CO7" s="299" t="s">
        <v>139</v>
      </c>
      <c r="CP7" s="299" t="s">
        <v>126</v>
      </c>
      <c r="CQ7" s="299"/>
      <c r="CR7" s="299" t="s">
        <v>122</v>
      </c>
      <c r="CS7" s="298">
        <v>0</v>
      </c>
      <c r="CT7" s="299" t="s">
        <v>139</v>
      </c>
      <c r="CU7" s="300" t="s">
        <v>126</v>
      </c>
      <c r="CV7" s="300"/>
      <c r="CW7" s="300"/>
      <c r="CX7" s="298">
        <v>0</v>
      </c>
      <c r="CY7" s="299" t="s">
        <v>139</v>
      </c>
      <c r="CZ7" s="299" t="s">
        <v>126</v>
      </c>
      <c r="DA7" s="299"/>
      <c r="DB7" s="299"/>
      <c r="DC7" s="298">
        <v>0</v>
      </c>
      <c r="DD7" s="299" t="s">
        <v>139</v>
      </c>
      <c r="DE7" s="299" t="s">
        <v>126</v>
      </c>
      <c r="DF7" s="299"/>
      <c r="DG7" s="299"/>
      <c r="DH7" s="298">
        <v>0</v>
      </c>
      <c r="DI7" s="299" t="s">
        <v>139</v>
      </c>
      <c r="DJ7" s="299" t="s">
        <v>126</v>
      </c>
      <c r="DK7" s="299"/>
      <c r="DL7" s="299"/>
      <c r="DM7" s="298">
        <v>0</v>
      </c>
      <c r="DN7" s="299" t="s">
        <v>139</v>
      </c>
      <c r="DO7" s="300" t="s">
        <v>126</v>
      </c>
      <c r="DP7" s="300"/>
      <c r="DQ7" s="300"/>
      <c r="DR7" s="298">
        <v>0</v>
      </c>
      <c r="DS7" s="299" t="s">
        <v>139</v>
      </c>
      <c r="DT7" s="300" t="s">
        <v>126</v>
      </c>
      <c r="DU7" s="300"/>
      <c r="DV7" s="300"/>
      <c r="DW7" s="299"/>
      <c r="DX7" s="299"/>
      <c r="DY7" s="299"/>
      <c r="DZ7" s="299"/>
      <c r="EA7" s="299"/>
      <c r="EB7" s="299"/>
      <c r="EC7" s="299"/>
      <c r="ED7" s="299"/>
      <c r="EE7" s="299"/>
      <c r="EF7" s="299"/>
      <c r="EG7" s="298">
        <v>1</v>
      </c>
      <c r="EH7" s="336" t="s">
        <v>1685</v>
      </c>
      <c r="EI7" s="299" t="s">
        <v>123</v>
      </c>
      <c r="EJ7" s="299" t="s">
        <v>280</v>
      </c>
      <c r="EK7" s="301" t="s">
        <v>281</v>
      </c>
      <c r="EL7" s="299" t="s">
        <v>122</v>
      </c>
      <c r="EM7" s="299"/>
      <c r="EN7" s="336"/>
      <c r="EO7" s="299" t="s">
        <v>1686</v>
      </c>
      <c r="EP7" s="299"/>
      <c r="EQ7" s="299"/>
      <c r="ER7" s="299"/>
      <c r="ES7" s="299"/>
      <c r="ET7" s="336"/>
      <c r="EU7" s="299" t="s">
        <v>1686</v>
      </c>
      <c r="EV7" s="299"/>
      <c r="EW7" s="299"/>
      <c r="EX7" s="299"/>
      <c r="EY7" s="298">
        <v>0</v>
      </c>
      <c r="EZ7" s="299" t="s">
        <v>132</v>
      </c>
      <c r="FA7" s="300" t="s">
        <v>282</v>
      </c>
      <c r="FB7" s="301" t="s">
        <v>276</v>
      </c>
      <c r="FC7" s="299" t="s">
        <v>122</v>
      </c>
      <c r="FD7" s="310"/>
      <c r="FE7" s="310"/>
      <c r="FF7" s="310"/>
      <c r="FG7" s="310"/>
      <c r="FH7" s="310"/>
      <c r="FI7" s="310"/>
      <c r="FJ7" s="310"/>
      <c r="FK7" s="310"/>
      <c r="FL7" s="310"/>
      <c r="FM7" s="310"/>
      <c r="FN7" s="298">
        <v>0</v>
      </c>
      <c r="FO7" s="299" t="s">
        <v>123</v>
      </c>
      <c r="FP7" s="299" t="s">
        <v>285</v>
      </c>
      <c r="FQ7" s="407" t="s">
        <v>286</v>
      </c>
      <c r="FR7" s="300"/>
      <c r="FS7" s="298">
        <v>1</v>
      </c>
      <c r="FT7" s="299" t="s">
        <v>139</v>
      </c>
      <c r="FU7" s="300" t="s">
        <v>287</v>
      </c>
      <c r="FV7" s="301" t="s">
        <v>288</v>
      </c>
      <c r="FW7" s="300"/>
      <c r="FX7" s="298">
        <v>1</v>
      </c>
      <c r="FY7" s="299" t="s">
        <v>139</v>
      </c>
      <c r="FZ7" s="300" t="s">
        <v>289</v>
      </c>
      <c r="GA7" s="301" t="s">
        <v>290</v>
      </c>
      <c r="GB7" s="300"/>
      <c r="GC7" s="146"/>
      <c r="GD7" s="146" t="s">
        <v>1686</v>
      </c>
      <c r="GE7" s="146"/>
      <c r="GF7" s="146"/>
      <c r="GG7" s="146"/>
      <c r="GH7" s="298">
        <v>1</v>
      </c>
      <c r="GI7" s="299" t="s">
        <v>139</v>
      </c>
      <c r="GJ7" s="300" t="s">
        <v>275</v>
      </c>
      <c r="GK7" s="301" t="s">
        <v>276</v>
      </c>
      <c r="GL7" s="379" t="s">
        <v>122</v>
      </c>
      <c r="GM7" s="298">
        <v>1</v>
      </c>
      <c r="GN7" s="299" t="s">
        <v>139</v>
      </c>
      <c r="GO7" s="300" t="s">
        <v>282</v>
      </c>
      <c r="GP7" s="301" t="s">
        <v>276</v>
      </c>
      <c r="GQ7" s="379" t="s">
        <v>122</v>
      </c>
      <c r="GR7" s="298">
        <v>1</v>
      </c>
      <c r="GS7" s="299" t="s">
        <v>139</v>
      </c>
      <c r="GT7" s="300" t="s">
        <v>283</v>
      </c>
      <c r="GU7" s="301" t="s">
        <v>284</v>
      </c>
      <c r="GV7" s="300" t="s">
        <v>122</v>
      </c>
      <c r="GW7" s="298">
        <v>1</v>
      </c>
      <c r="GX7" s="299" t="s">
        <v>139</v>
      </c>
      <c r="GY7" s="300" t="s">
        <v>283</v>
      </c>
      <c r="GZ7" s="301" t="s">
        <v>284</v>
      </c>
      <c r="HA7" s="300" t="s">
        <v>122</v>
      </c>
      <c r="HB7" s="381">
        <v>0</v>
      </c>
      <c r="HC7" s="300" t="s">
        <v>130</v>
      </c>
      <c r="HD7" s="300" t="s">
        <v>291</v>
      </c>
      <c r="HE7" s="301" t="s">
        <v>292</v>
      </c>
      <c r="HF7" s="301" t="s">
        <v>293</v>
      </c>
      <c r="HG7" s="381">
        <v>1</v>
      </c>
      <c r="HH7" s="300" t="s">
        <v>139</v>
      </c>
      <c r="HI7" s="300" t="s">
        <v>294</v>
      </c>
      <c r="HJ7" s="301" t="s">
        <v>295</v>
      </c>
      <c r="HK7" s="382" t="s">
        <v>2039</v>
      </c>
      <c r="HL7" s="381">
        <v>0</v>
      </c>
      <c r="HM7" s="300" t="s">
        <v>130</v>
      </c>
      <c r="HN7" s="300" t="s">
        <v>294</v>
      </c>
      <c r="HO7" s="301" t="s">
        <v>295</v>
      </c>
      <c r="HP7" s="301" t="s">
        <v>297</v>
      </c>
      <c r="HQ7" s="146"/>
      <c r="HR7" s="146" t="s">
        <v>1686</v>
      </c>
      <c r="HS7" s="146"/>
      <c r="HT7" s="146"/>
      <c r="HU7" s="146"/>
      <c r="HV7" s="146"/>
      <c r="HW7" s="146"/>
      <c r="HX7" s="146"/>
      <c r="HY7" s="146"/>
      <c r="HZ7" s="146"/>
      <c r="IA7" s="323"/>
      <c r="IB7" s="323"/>
      <c r="IC7" s="323"/>
      <c r="ID7" s="323"/>
      <c r="IE7" s="323"/>
      <c r="IF7" s="310"/>
      <c r="IG7" s="310"/>
      <c r="IH7" s="310"/>
      <c r="II7" s="310"/>
      <c r="IJ7" s="310"/>
    </row>
    <row r="8" spans="1:244" ht="38.25" customHeight="1">
      <c r="A8" s="348">
        <v>2022</v>
      </c>
      <c r="B8" s="311" t="s">
        <v>76</v>
      </c>
      <c r="C8" s="336" t="s">
        <v>1394</v>
      </c>
      <c r="D8" s="299" t="s">
        <v>1394</v>
      </c>
      <c r="E8" s="344" t="s">
        <v>1394</v>
      </c>
      <c r="F8" s="406">
        <f t="shared" si="2"/>
        <v>0.48051948051948051</v>
      </c>
      <c r="G8" s="298">
        <v>1</v>
      </c>
      <c r="H8" s="299" t="s">
        <v>132</v>
      </c>
      <c r="I8" s="300" t="s">
        <v>271</v>
      </c>
      <c r="J8" s="301" t="s">
        <v>272</v>
      </c>
      <c r="K8" s="363"/>
      <c r="L8" s="298">
        <v>1</v>
      </c>
      <c r="M8" s="299" t="s">
        <v>130</v>
      </c>
      <c r="N8" s="299" t="s">
        <v>273</v>
      </c>
      <c r="O8" s="301" t="s">
        <v>274</v>
      </c>
      <c r="P8" s="299"/>
      <c r="Q8" s="298">
        <v>0</v>
      </c>
      <c r="R8" s="299" t="s">
        <v>132</v>
      </c>
      <c r="S8" s="299" t="s">
        <v>275</v>
      </c>
      <c r="T8" s="301" t="s">
        <v>276</v>
      </c>
      <c r="U8" s="299" t="s">
        <v>122</v>
      </c>
      <c r="V8" s="298">
        <v>0</v>
      </c>
      <c r="W8" s="299"/>
      <c r="X8" s="299" t="s">
        <v>126</v>
      </c>
      <c r="Y8" s="379"/>
      <c r="Z8" s="379" t="s">
        <v>122</v>
      </c>
      <c r="AA8" s="298">
        <v>1</v>
      </c>
      <c r="AB8" s="299" t="s">
        <v>130</v>
      </c>
      <c r="AC8" s="300" t="s">
        <v>277</v>
      </c>
      <c r="AD8" s="301" t="s">
        <v>278</v>
      </c>
      <c r="AE8" s="299" t="s">
        <v>279</v>
      </c>
      <c r="AF8" s="298">
        <v>0</v>
      </c>
      <c r="AG8" s="299" t="s">
        <v>132</v>
      </c>
      <c r="AH8" s="299" t="s">
        <v>277</v>
      </c>
      <c r="AI8" s="301" t="s">
        <v>278</v>
      </c>
      <c r="AJ8" s="299" t="s">
        <v>279</v>
      </c>
      <c r="AK8" s="298">
        <v>0</v>
      </c>
      <c r="AL8" s="299" t="s">
        <v>132</v>
      </c>
      <c r="AM8" s="299" t="s">
        <v>277</v>
      </c>
      <c r="AN8" s="301" t="s">
        <v>278</v>
      </c>
      <c r="AO8" s="299" t="s">
        <v>279</v>
      </c>
      <c r="AP8" s="298">
        <v>0</v>
      </c>
      <c r="AQ8" s="299" t="s">
        <v>132</v>
      </c>
      <c r="AR8" s="299" t="s">
        <v>277</v>
      </c>
      <c r="AS8" s="301" t="s">
        <v>278</v>
      </c>
      <c r="AT8" s="299" t="s">
        <v>279</v>
      </c>
      <c r="AU8" s="298">
        <v>0</v>
      </c>
      <c r="AV8" s="299" t="s">
        <v>132</v>
      </c>
      <c r="AW8" s="299" t="s">
        <v>277</v>
      </c>
      <c r="AX8" s="301" t="s">
        <v>278</v>
      </c>
      <c r="AY8" s="299" t="s">
        <v>279</v>
      </c>
      <c r="AZ8" s="298">
        <v>0</v>
      </c>
      <c r="BA8" s="299" t="s">
        <v>132</v>
      </c>
      <c r="BB8" s="299" t="s">
        <v>277</v>
      </c>
      <c r="BC8" s="301" t="s">
        <v>278</v>
      </c>
      <c r="BD8" s="299" t="s">
        <v>279</v>
      </c>
      <c r="BE8" s="298">
        <v>1</v>
      </c>
      <c r="BF8" s="299" t="s">
        <v>130</v>
      </c>
      <c r="BG8" s="299" t="s">
        <v>277</v>
      </c>
      <c r="BH8" s="301" t="s">
        <v>278</v>
      </c>
      <c r="BI8" s="299" t="s">
        <v>279</v>
      </c>
      <c r="BJ8" s="299"/>
      <c r="BK8" s="299"/>
      <c r="BL8" s="299"/>
      <c r="BM8" s="299"/>
      <c r="BN8" s="299"/>
      <c r="BO8" s="298">
        <v>0</v>
      </c>
      <c r="BP8" s="299" t="s">
        <v>139</v>
      </c>
      <c r="BQ8" s="299" t="s">
        <v>126</v>
      </c>
      <c r="BR8" s="299"/>
      <c r="BS8" s="299" t="s">
        <v>122</v>
      </c>
      <c r="BT8" s="298">
        <v>0</v>
      </c>
      <c r="BU8" s="299" t="s">
        <v>139</v>
      </c>
      <c r="BV8" s="299" t="s">
        <v>126</v>
      </c>
      <c r="BW8" s="299"/>
      <c r="BX8" s="299"/>
      <c r="BY8" s="298">
        <v>0</v>
      </c>
      <c r="BZ8" s="299" t="s">
        <v>139</v>
      </c>
      <c r="CA8" s="299" t="s">
        <v>126</v>
      </c>
      <c r="CB8" s="299"/>
      <c r="CC8" s="299"/>
      <c r="CD8" s="298">
        <v>0</v>
      </c>
      <c r="CE8" s="299" t="s">
        <v>139</v>
      </c>
      <c r="CF8" s="299" t="s">
        <v>126</v>
      </c>
      <c r="CG8" s="299"/>
      <c r="CH8" s="299"/>
      <c r="CI8" s="298">
        <v>0</v>
      </c>
      <c r="CJ8" s="299" t="s">
        <v>139</v>
      </c>
      <c r="CK8" s="299" t="s">
        <v>126</v>
      </c>
      <c r="CL8" s="299"/>
      <c r="CM8" s="299" t="s">
        <v>122</v>
      </c>
      <c r="CN8" s="298">
        <v>0</v>
      </c>
      <c r="CO8" s="299" t="s">
        <v>139</v>
      </c>
      <c r="CP8" s="299" t="s">
        <v>126</v>
      </c>
      <c r="CQ8" s="299"/>
      <c r="CR8" s="299" t="s">
        <v>122</v>
      </c>
      <c r="CS8" s="298">
        <v>0</v>
      </c>
      <c r="CT8" s="299" t="s">
        <v>139</v>
      </c>
      <c r="CU8" s="299" t="s">
        <v>126</v>
      </c>
      <c r="CV8" s="300"/>
      <c r="CW8" s="300" t="s">
        <v>122</v>
      </c>
      <c r="CX8" s="298">
        <v>0</v>
      </c>
      <c r="CY8" s="299" t="s">
        <v>139</v>
      </c>
      <c r="CZ8" s="299" t="s">
        <v>126</v>
      </c>
      <c r="DA8" s="299"/>
      <c r="DB8" s="299"/>
      <c r="DC8" s="298">
        <v>0</v>
      </c>
      <c r="DD8" s="299" t="s">
        <v>139</v>
      </c>
      <c r="DE8" s="299" t="s">
        <v>126</v>
      </c>
      <c r="DF8" s="299"/>
      <c r="DG8" s="299"/>
      <c r="DH8" s="298">
        <v>0</v>
      </c>
      <c r="DI8" s="299" t="s">
        <v>139</v>
      </c>
      <c r="DJ8" s="299" t="s">
        <v>126</v>
      </c>
      <c r="DK8" s="299"/>
      <c r="DL8" s="299"/>
      <c r="DM8" s="298">
        <v>0</v>
      </c>
      <c r="DN8" s="299" t="s">
        <v>139</v>
      </c>
      <c r="DO8" s="299" t="s">
        <v>126</v>
      </c>
      <c r="DP8" s="300"/>
      <c r="DQ8" s="299"/>
      <c r="DR8" s="298">
        <v>0</v>
      </c>
      <c r="DS8" s="299" t="s">
        <v>139</v>
      </c>
      <c r="DT8" s="299" t="s">
        <v>126</v>
      </c>
      <c r="DU8" s="300"/>
      <c r="DV8" s="300"/>
      <c r="DW8" s="299"/>
      <c r="DX8" s="299"/>
      <c r="DY8" s="299"/>
      <c r="DZ8" s="299"/>
      <c r="EA8" s="299"/>
      <c r="EB8" s="299"/>
      <c r="EC8" s="299"/>
      <c r="ED8" s="299"/>
      <c r="EE8" s="299"/>
      <c r="EF8" s="299"/>
      <c r="EG8" s="298">
        <v>1</v>
      </c>
      <c r="EH8" s="336" t="s">
        <v>1685</v>
      </c>
      <c r="EI8" s="299" t="s">
        <v>123</v>
      </c>
      <c r="EJ8" s="299" t="s">
        <v>280</v>
      </c>
      <c r="EK8" s="301" t="s">
        <v>281</v>
      </c>
      <c r="EL8" s="299" t="s">
        <v>122</v>
      </c>
      <c r="EM8" s="299"/>
      <c r="EN8" s="336"/>
      <c r="EO8" s="299" t="s">
        <v>1686</v>
      </c>
      <c r="EP8" s="299"/>
      <c r="EQ8" s="299"/>
      <c r="ER8" s="299"/>
      <c r="ES8" s="299"/>
      <c r="ET8" s="336"/>
      <c r="EU8" s="299" t="s">
        <v>1686</v>
      </c>
      <c r="EV8" s="299"/>
      <c r="EW8" s="299"/>
      <c r="EX8" s="299"/>
      <c r="EY8" s="298">
        <v>0</v>
      </c>
      <c r="EZ8" s="299" t="s">
        <v>132</v>
      </c>
      <c r="FA8" s="299" t="s">
        <v>282</v>
      </c>
      <c r="FB8" s="301" t="s">
        <v>276</v>
      </c>
      <c r="FC8" s="299" t="s">
        <v>122</v>
      </c>
      <c r="FD8" s="310"/>
      <c r="FE8" s="310"/>
      <c r="FF8" s="310"/>
      <c r="FG8" s="310"/>
      <c r="FH8" s="310"/>
      <c r="FI8" s="310"/>
      <c r="FJ8" s="310"/>
      <c r="FK8" s="310"/>
      <c r="FL8" s="310"/>
      <c r="FM8" s="310"/>
      <c r="FN8" s="661" t="s">
        <v>1686</v>
      </c>
      <c r="FO8" s="582"/>
      <c r="FP8" s="582"/>
      <c r="FQ8" s="383"/>
      <c r="FR8" s="299"/>
      <c r="FS8" s="661" t="s">
        <v>2070</v>
      </c>
      <c r="FT8" s="582"/>
      <c r="FU8" s="582"/>
      <c r="FV8" s="383"/>
      <c r="FW8" s="301"/>
      <c r="FX8" s="310"/>
      <c r="FY8" s="310" t="s">
        <v>1686</v>
      </c>
      <c r="FZ8" s="310"/>
      <c r="GA8" s="310"/>
      <c r="GB8" s="345"/>
      <c r="GC8" s="146"/>
      <c r="GD8" s="146" t="s">
        <v>1686</v>
      </c>
      <c r="GE8" s="146"/>
      <c r="GF8" s="146"/>
      <c r="GG8" s="146"/>
      <c r="GH8" s="298">
        <v>1</v>
      </c>
      <c r="GI8" s="299" t="s">
        <v>139</v>
      </c>
      <c r="GJ8" s="299" t="s">
        <v>275</v>
      </c>
      <c r="GK8" s="301" t="s">
        <v>276</v>
      </c>
      <c r="GL8" s="379" t="s">
        <v>122</v>
      </c>
      <c r="GM8" s="298">
        <v>1</v>
      </c>
      <c r="GN8" s="299" t="s">
        <v>139</v>
      </c>
      <c r="GO8" s="299" t="s">
        <v>282</v>
      </c>
      <c r="GP8" s="301" t="s">
        <v>276</v>
      </c>
      <c r="GQ8" s="379" t="s">
        <v>122</v>
      </c>
      <c r="GR8" s="298">
        <v>1</v>
      </c>
      <c r="GS8" s="299" t="s">
        <v>139</v>
      </c>
      <c r="GT8" s="299" t="s">
        <v>283</v>
      </c>
      <c r="GU8" s="301" t="s">
        <v>284</v>
      </c>
      <c r="GV8" s="300" t="s">
        <v>122</v>
      </c>
      <c r="GW8" s="298">
        <v>1</v>
      </c>
      <c r="GX8" s="299" t="s">
        <v>139</v>
      </c>
      <c r="GY8" s="299" t="s">
        <v>283</v>
      </c>
      <c r="GZ8" s="301" t="s">
        <v>284</v>
      </c>
      <c r="HA8" s="300" t="s">
        <v>122</v>
      </c>
      <c r="HB8" s="336">
        <v>1</v>
      </c>
      <c r="HC8" s="336" t="s">
        <v>139</v>
      </c>
      <c r="HD8" s="300" t="s">
        <v>291</v>
      </c>
      <c r="HE8" s="408" t="s">
        <v>292</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323"/>
      <c r="IB8" s="323"/>
      <c r="IC8" s="323"/>
      <c r="ID8" s="323"/>
      <c r="IE8" s="323"/>
      <c r="IF8" s="310"/>
      <c r="IG8" s="310"/>
      <c r="IH8" s="310"/>
      <c r="II8" s="310"/>
      <c r="IJ8" s="310"/>
    </row>
  </sheetData>
  <mergeCells count="74">
    <mergeCell ref="GH2:GL2"/>
    <mergeCell ref="GM3:GQ3"/>
    <mergeCell ref="GR3:GV3"/>
    <mergeCell ref="FX3:GB3"/>
    <mergeCell ref="GC3:GG3"/>
    <mergeCell ref="GH3:GL3"/>
    <mergeCell ref="HV3:HZ3"/>
    <mergeCell ref="IA3:IE3"/>
    <mergeCell ref="IF3:IJ3"/>
    <mergeCell ref="GM2:HA2"/>
    <mergeCell ref="HB2:HF2"/>
    <mergeCell ref="GW3:HA3"/>
    <mergeCell ref="HB3:HF3"/>
    <mergeCell ref="HG3:HK3"/>
    <mergeCell ref="HL3:HP3"/>
    <mergeCell ref="HQ3:HU3"/>
    <mergeCell ref="Q2:U2"/>
    <mergeCell ref="V2:Z2"/>
    <mergeCell ref="G3:K3"/>
    <mergeCell ref="L3:P3"/>
    <mergeCell ref="Q3:U3"/>
    <mergeCell ref="V3:Z3"/>
    <mergeCell ref="G2:K2"/>
    <mergeCell ref="L2:P2"/>
    <mergeCell ref="CS2:DV2"/>
    <mergeCell ref="DW2:EA2"/>
    <mergeCell ref="BO3:BS3"/>
    <mergeCell ref="BT3:BX3"/>
    <mergeCell ref="AF3:AJ3"/>
    <mergeCell ref="AK3:AO3"/>
    <mergeCell ref="AP3:AT3"/>
    <mergeCell ref="BY3:CC3"/>
    <mergeCell ref="CD3:CH3"/>
    <mergeCell ref="CI3:CM3"/>
    <mergeCell ref="CN3:CR3"/>
    <mergeCell ref="CS3:CW3"/>
    <mergeCell ref="DH3:DL3"/>
    <mergeCell ref="DM3:DQ3"/>
    <mergeCell ref="DR3:DV3"/>
    <mergeCell ref="DW3:EA3"/>
    <mergeCell ref="EG2:EX2"/>
    <mergeCell ref="EB3:EF3"/>
    <mergeCell ref="EG3:EL3"/>
    <mergeCell ref="EM3:ER3"/>
    <mergeCell ref="ES3:EX3"/>
    <mergeCell ref="BE3:BI3"/>
    <mergeCell ref="BJ3:BN3"/>
    <mergeCell ref="FN8:FP8"/>
    <mergeCell ref="FS8:FU8"/>
    <mergeCell ref="FD3:FH3"/>
    <mergeCell ref="FI3:FM3"/>
    <mergeCell ref="FN3:FR3"/>
    <mergeCell ref="FS3:FW3"/>
    <mergeCell ref="AA2:BN2"/>
    <mergeCell ref="AA3:AE3"/>
    <mergeCell ref="BO2:CR2"/>
    <mergeCell ref="HG2:IE2"/>
    <mergeCell ref="IF2:IJ2"/>
    <mergeCell ref="EY2:FC2"/>
    <mergeCell ref="FD2:FM2"/>
    <mergeCell ref="FN2:FR2"/>
    <mergeCell ref="FS2:GB2"/>
    <mergeCell ref="GC2:GG2"/>
    <mergeCell ref="EB2:EF2"/>
    <mergeCell ref="CX3:DB3"/>
    <mergeCell ref="DC3:DG3"/>
    <mergeCell ref="EY3:FC3"/>
    <mergeCell ref="AU3:AY3"/>
    <mergeCell ref="AZ3:BD3"/>
    <mergeCell ref="G1:U1"/>
    <mergeCell ref="V1:EX1"/>
    <mergeCell ref="EY1:FM1"/>
    <mergeCell ref="FN1:HA1"/>
    <mergeCell ref="HB1:IJ1"/>
  </mergeCells>
  <hyperlinks>
    <hyperlink ref="J5" r:id="rId1" location="sec_52-571b" xr:uid="{00000000-0004-0000-1800-000000000000}"/>
    <hyperlink ref="O5" r:id="rId2" xr:uid="{00000000-0004-0000-1800-000001000000}"/>
    <hyperlink ref="T5" r:id="rId3" location="sec_46b-22b" xr:uid="{00000000-0004-0000-1800-000002000000}"/>
    <hyperlink ref="AD5" r:id="rId4" location="page=105" xr:uid="{00000000-0004-0000-1800-000003000000}"/>
    <hyperlink ref="AI5" r:id="rId5" location="page=105" xr:uid="{00000000-0004-0000-1800-000004000000}"/>
    <hyperlink ref="AN5" r:id="rId6" location="page=105" xr:uid="{00000000-0004-0000-1800-000005000000}"/>
    <hyperlink ref="AS5" r:id="rId7" location="page=105" xr:uid="{00000000-0004-0000-1800-000006000000}"/>
    <hyperlink ref="AX5" r:id="rId8" location="page=105" xr:uid="{00000000-0004-0000-1800-000007000000}"/>
    <hyperlink ref="BC5" r:id="rId9" location="page=105" xr:uid="{00000000-0004-0000-1800-000008000000}"/>
    <hyperlink ref="BH5" r:id="rId10" location="page=105" xr:uid="{00000000-0004-0000-1800-000009000000}"/>
    <hyperlink ref="EE5" r:id="rId11" xr:uid="{00000000-0004-0000-1800-00000A000000}"/>
    <hyperlink ref="EK5" r:id="rId12" location="sec_38a-503e" xr:uid="{00000000-0004-0000-1800-00000B000000}"/>
    <hyperlink ref="EW5" r:id="rId13" location="sec_38a-503e" xr:uid="{00000000-0004-0000-1800-00000C000000}"/>
    <hyperlink ref="FB5" r:id="rId14" location="sec_46b-22b" xr:uid="{00000000-0004-0000-1800-00000D000000}"/>
    <hyperlink ref="FG5" r:id="rId15" xr:uid="{00000000-0004-0000-1800-00000E000000}"/>
    <hyperlink ref="FL5" r:id="rId16" xr:uid="{00000000-0004-0000-1800-00000F000000}"/>
    <hyperlink ref="FQ5" r:id="rId17" location="sec_17a-101" xr:uid="{00000000-0004-0000-1800-000010000000}"/>
    <hyperlink ref="FV5" r:id="rId18" location="sec_30-86" xr:uid="{00000000-0004-0000-1800-000011000000}"/>
    <hyperlink ref="GA5" r:id="rId19" location="sec_30-89" xr:uid="{00000000-0004-0000-1800-000012000000}"/>
    <hyperlink ref="GK5" r:id="rId20" location="sec_46b-22b" xr:uid="{00000000-0004-0000-1800-000013000000}"/>
    <hyperlink ref="GP5" r:id="rId21" location="sec_46b-22b" xr:uid="{00000000-0004-0000-1800-000014000000}"/>
    <hyperlink ref="GU5" r:id="rId22" location="sec_46b-22b" xr:uid="{00000000-0004-0000-1800-000015000000}"/>
    <hyperlink ref="GZ5" r:id="rId23" location="sec_46b-22b" xr:uid="{00000000-0004-0000-1800-000016000000}"/>
    <hyperlink ref="HE5" r:id="rId24" location="sec_10-204a" xr:uid="{00000000-0004-0000-1800-000017000000}"/>
    <hyperlink ref="HJ5" r:id="rId25" xr:uid="{00000000-0004-0000-1800-000018000000}"/>
    <hyperlink ref="HK5" r:id="rId26" xr:uid="{00000000-0004-0000-1800-000019000000}"/>
    <hyperlink ref="HO5" r:id="rId27" xr:uid="{00000000-0004-0000-1800-00001A000000}"/>
    <hyperlink ref="HP5" r:id="rId28" xr:uid="{00000000-0004-0000-1800-00001B000000}"/>
    <hyperlink ref="HT5" r:id="rId29" location="sec_10a-50" xr:uid="{00000000-0004-0000-1800-00001C000000}"/>
    <hyperlink ref="ID5" r:id="rId30" location="sec_10-16e" xr:uid="{00000000-0004-0000-1800-00001D000000}"/>
    <hyperlink ref="II5" r:id="rId31" xr:uid="{00000000-0004-0000-1800-00001E000000}"/>
    <hyperlink ref="J6" r:id="rId32" location="sec_52-571b" xr:uid="{00000000-0004-0000-1800-00001F000000}"/>
    <hyperlink ref="O6" r:id="rId33" location=":~:text=SEC.%207.%20The%20general,religion%20forbid%20secular%20activity." xr:uid="{00000000-0004-0000-1800-000020000000}"/>
    <hyperlink ref="T6" r:id="rId34" location="sec_46b-22b" xr:uid="{00000000-0004-0000-1800-000021000000}"/>
    <hyperlink ref="AD6" r:id="rId35" location="page=105" xr:uid="{00000000-0004-0000-1800-000022000000}"/>
    <hyperlink ref="AI6" r:id="rId36" location="page=105" xr:uid="{00000000-0004-0000-1800-000023000000}"/>
    <hyperlink ref="AN6" r:id="rId37" location="page=105" xr:uid="{00000000-0004-0000-1800-000024000000}"/>
    <hyperlink ref="AS6" r:id="rId38" location="page=105" xr:uid="{00000000-0004-0000-1800-000025000000}"/>
    <hyperlink ref="BC6" r:id="rId39" location="page=105" xr:uid="{00000000-0004-0000-1800-000026000000}"/>
    <hyperlink ref="BH6" r:id="rId40" location="page=105" xr:uid="{00000000-0004-0000-1800-000027000000}"/>
    <hyperlink ref="EK6" r:id="rId41" location="sec_38a-503e" xr:uid="{00000000-0004-0000-1800-000028000000}"/>
    <hyperlink ref="EW6" r:id="rId42" location="sec_38a-503e" xr:uid="{00000000-0004-0000-1800-000029000000}"/>
    <hyperlink ref="FB6" r:id="rId43" location="sec_46b-22b" xr:uid="{00000000-0004-0000-1800-00002A000000}"/>
    <hyperlink ref="FQ6" r:id="rId44" location="sec_17a-101" xr:uid="{00000000-0004-0000-1800-00002B000000}"/>
    <hyperlink ref="FV6" r:id="rId45" location="sec_30-86" xr:uid="{00000000-0004-0000-1800-00002C000000}"/>
    <hyperlink ref="GA6" r:id="rId46" location="sec_30-89" xr:uid="{00000000-0004-0000-1800-00002D000000}"/>
    <hyperlink ref="GK6" r:id="rId47" location="sec_46b-22b" xr:uid="{00000000-0004-0000-1800-00002E000000}"/>
    <hyperlink ref="GP6" r:id="rId48" location="sec_46b-22b" xr:uid="{00000000-0004-0000-1800-00002F000000}"/>
    <hyperlink ref="GU6" r:id="rId49" location="sec_46b-35a" xr:uid="{00000000-0004-0000-1800-000030000000}"/>
    <hyperlink ref="GZ6" r:id="rId50" location="sec_46b-35a" xr:uid="{00000000-0004-0000-1800-000031000000}"/>
    <hyperlink ref="HE6" r:id="rId51" location="sec_10-204a" xr:uid="{00000000-0004-0000-1800-000032000000}"/>
    <hyperlink ref="HJ6" r:id="rId52" location="sec_10-198b" xr:uid="{00000000-0004-0000-1800-000033000000}"/>
    <hyperlink ref="HK6" r:id="rId53" xr:uid="{00000000-0004-0000-1800-000034000000}"/>
    <hyperlink ref="HO6" r:id="rId54" location="sec_10-198b" xr:uid="{00000000-0004-0000-1800-000035000000}"/>
    <hyperlink ref="HP6" r:id="rId55" xr:uid="{00000000-0004-0000-1800-000036000000}"/>
    <hyperlink ref="HT6" r:id="rId56" location="sec_10a-50" xr:uid="{00000000-0004-0000-1800-000037000000}"/>
    <hyperlink ref="J7" r:id="rId57" location="sec_52-571b" xr:uid="{00000000-0004-0000-1800-000038000000}"/>
    <hyperlink ref="O7" r:id="rId58" location=":~:text=SEC.%207.%20The%20general,religion%20forbid%20secular%20activity." xr:uid="{00000000-0004-0000-1800-000039000000}"/>
    <hyperlink ref="T7" r:id="rId59" location="sec_46b-22b" xr:uid="{00000000-0004-0000-1800-00003A000000}"/>
    <hyperlink ref="AD7" r:id="rId60" location="page=105" xr:uid="{00000000-0004-0000-1800-00003B000000}"/>
    <hyperlink ref="AI7" r:id="rId61" location="page=105" xr:uid="{00000000-0004-0000-1800-00003C000000}"/>
    <hyperlink ref="AN7" r:id="rId62" location="page=105" xr:uid="{00000000-0004-0000-1800-00003D000000}"/>
    <hyperlink ref="AS7" r:id="rId63" location="page=105" xr:uid="{00000000-0004-0000-1800-00003E000000}"/>
    <hyperlink ref="AX7" r:id="rId64" location="page=105" xr:uid="{00000000-0004-0000-1800-00003F000000}"/>
    <hyperlink ref="BC7" r:id="rId65" location="page=105" xr:uid="{00000000-0004-0000-1800-000040000000}"/>
    <hyperlink ref="BH7" r:id="rId66" location="page=105" xr:uid="{00000000-0004-0000-1800-000041000000}"/>
    <hyperlink ref="EK7" r:id="rId67" location="sec_38a-503e" xr:uid="{00000000-0004-0000-1800-000042000000}"/>
    <hyperlink ref="FB7" r:id="rId68" location="sec_46b-22b" xr:uid="{00000000-0004-0000-1800-000043000000}"/>
    <hyperlink ref="FQ7" r:id="rId69" location="sec_17a-101" xr:uid="{00000000-0004-0000-1800-000044000000}"/>
    <hyperlink ref="FV7" r:id="rId70" location="sec_30-86" xr:uid="{00000000-0004-0000-1800-000045000000}"/>
    <hyperlink ref="GA7" r:id="rId71" location="sec_30-89" xr:uid="{00000000-0004-0000-1800-000046000000}"/>
    <hyperlink ref="GK7" r:id="rId72" location="sec_46b-22b" xr:uid="{00000000-0004-0000-1800-000047000000}"/>
    <hyperlink ref="GP7" r:id="rId73" location="sec_46b-22b" xr:uid="{00000000-0004-0000-1800-000048000000}"/>
    <hyperlink ref="GU7" r:id="rId74" location="sec_46b-35a" xr:uid="{00000000-0004-0000-1800-000049000000}"/>
    <hyperlink ref="GZ7" r:id="rId75" location="sec_46b-35a" xr:uid="{00000000-0004-0000-1800-00004A000000}"/>
    <hyperlink ref="HE7" r:id="rId76" location="sec_10-204a" xr:uid="{00000000-0004-0000-1800-00004B000000}"/>
    <hyperlink ref="HF7" r:id="rId77" xr:uid="{00000000-0004-0000-1800-00004C000000}"/>
    <hyperlink ref="HJ7" r:id="rId78" location="sec_10-198b" xr:uid="{00000000-0004-0000-1800-00004D000000}"/>
    <hyperlink ref="HK7" r:id="rId79" xr:uid="{00000000-0004-0000-1800-00004E000000}"/>
    <hyperlink ref="HO7" r:id="rId80" location="sec_10-198b" xr:uid="{00000000-0004-0000-1800-00004F000000}"/>
    <hyperlink ref="HP7" r:id="rId81" xr:uid="{00000000-0004-0000-1800-000050000000}"/>
    <hyperlink ref="J8" r:id="rId82" location="sec_52-571b" xr:uid="{00000000-0004-0000-1800-000051000000}"/>
    <hyperlink ref="O8" r:id="rId83" location=":~:text=SEC.%207.%20The%20general,religion%20forbid%20secular%20activity." xr:uid="{00000000-0004-0000-1800-000052000000}"/>
    <hyperlink ref="T8" r:id="rId84" location="sec_46b-22b" xr:uid="{00000000-0004-0000-1800-000053000000}"/>
    <hyperlink ref="AD8" r:id="rId85" location="page=105" xr:uid="{00000000-0004-0000-1800-000054000000}"/>
    <hyperlink ref="AI8" r:id="rId86" location="page=105" xr:uid="{00000000-0004-0000-1800-000055000000}"/>
    <hyperlink ref="AN8" r:id="rId87" location="page=105" xr:uid="{00000000-0004-0000-1800-000056000000}"/>
    <hyperlink ref="AS8" r:id="rId88" location="page=105" xr:uid="{00000000-0004-0000-1800-000057000000}"/>
    <hyperlink ref="AX8" r:id="rId89" location="page=105" xr:uid="{00000000-0004-0000-1800-000058000000}"/>
    <hyperlink ref="BC8" r:id="rId90" location="page=105" xr:uid="{00000000-0004-0000-1800-000059000000}"/>
    <hyperlink ref="BH8" r:id="rId91" location="page=105" xr:uid="{00000000-0004-0000-1800-00005A000000}"/>
    <hyperlink ref="EK8" r:id="rId92" location="sec_38a-503e" xr:uid="{00000000-0004-0000-1800-00005B000000}"/>
    <hyperlink ref="FB8" r:id="rId93" location="sec_46b-22b" xr:uid="{00000000-0004-0000-1800-00005C000000}"/>
    <hyperlink ref="GK8" r:id="rId94" location="sec_46b-22b" xr:uid="{00000000-0004-0000-1800-00005D000000}"/>
    <hyperlink ref="GP8" r:id="rId95" location="sec_46b-22b" xr:uid="{00000000-0004-0000-1800-00005E000000}"/>
    <hyperlink ref="GU8" r:id="rId96" location="sec_46b-35a" xr:uid="{00000000-0004-0000-1800-00005F000000}"/>
    <hyperlink ref="GZ8" r:id="rId97" location="sec_46b-35a" xr:uid="{00000000-0004-0000-1800-000060000000}"/>
    <hyperlink ref="HE8" r:id="rId98" location="sec_10-204a" xr:uid="{00000000-0004-0000-1800-000061000000}"/>
  </hyperlink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312" width="9.3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77</v>
      </c>
      <c r="C5" s="312">
        <f>(G5+L5+Q5+V5+(AA5+AF5+AK5+AP5+AU5+AZ5+BE5+BJ5)/8+(BO5+BT5+BY5+CD5+CI5+CN5)/6+(CS5+CX5+DC5+DH5+DM5+DR5)/6+DW5+EB5+((EG5+EH5)/2+(EM5+EN5)/2+(ES5+ET5)/2)/3+EY5+(FD5+FI5)/2+FN5+(FS5+FX5)/2+GC5+GH5+(GM5+GR5+GW5)/3+HB5+(HG5+HL5+HQ5+HV5+IA5)/5+IF5)/20</f>
        <v>0.45583333333333337</v>
      </c>
      <c r="D5" s="144">
        <f t="shared" ref="D5:D6" si="0">(L5+V5+(AA5+AF5+AK5+AP5+AU5+AZ5+BE5)/7+(BO5+BT5+BY5+CD5+CI5+CN5)/6+(CS5+CX5+DC5+DH5+DR5+DM5)/6+(EG5+EH5+EM5+EN5+ES5+ET5)/6+GH5+(GM5+GR5+GW5)/3+Q5+EY5+FN5+(FS5+FX5)/2+G5+HB5+(HG5+HL5+HQ5)/3+GC5)/16</f>
        <v>0.49107142857142855</v>
      </c>
      <c r="E5" s="365">
        <f t="shared" ref="E5:E7" si="1">(L5+V5+(AA5+AF5+AK5+AP5+AU5+AZ5+BE5)/7+(BO5+BT5+BY5+CD5+CI5+CN5)/6+(CS5+CX5+DC5+DH5+DR5+DM5)/6+EG5+(GH5+GM5+GR5+GW5)/4+Q5+EY5+FN5+(FS5+FX5)/2+G5+HB5+(HG5+HL5)/2)/14</f>
        <v>0.50765306122448983</v>
      </c>
      <c r="F5" s="365">
        <f t="shared" ref="F5:F8" si="2">(L5+V5+(AA5+AF5+AK5+AP5+AU5+AZ5+BE5)/7+(BO5+BT5+BY5+CD5+CI5+CN5)/6+(CS5+CX5+DC5+DH5+DR5+DM5)/6+EG5+(GH5+GM5+GR5+GW5)/4+Q5+EY5+G5+HB5)/11</f>
        <v>0.41883116883116889</v>
      </c>
      <c r="G5" s="308">
        <v>0</v>
      </c>
      <c r="H5" s="308" t="s">
        <v>130</v>
      </c>
      <c r="I5" s="308" t="s">
        <v>126</v>
      </c>
      <c r="J5" s="308"/>
      <c r="K5" s="308"/>
      <c r="L5" s="11">
        <v>1</v>
      </c>
      <c r="M5" s="11" t="s">
        <v>130</v>
      </c>
      <c r="N5" s="11" t="s">
        <v>298</v>
      </c>
      <c r="O5" s="393" t="s">
        <v>2071</v>
      </c>
      <c r="P5" s="11" t="s">
        <v>2072</v>
      </c>
      <c r="Q5" s="308">
        <v>0</v>
      </c>
      <c r="R5" s="308" t="s">
        <v>132</v>
      </c>
      <c r="S5" s="308" t="s">
        <v>300</v>
      </c>
      <c r="T5" s="333" t="s">
        <v>2073</v>
      </c>
      <c r="U5" s="308" t="s">
        <v>2074</v>
      </c>
      <c r="V5" s="308">
        <v>0</v>
      </c>
      <c r="W5" s="308"/>
      <c r="X5" s="308" t="s">
        <v>126</v>
      </c>
      <c r="Y5" s="308"/>
      <c r="Z5" s="308"/>
      <c r="AA5" s="308">
        <v>1</v>
      </c>
      <c r="AB5" s="308" t="s">
        <v>130</v>
      </c>
      <c r="AC5" s="308" t="s">
        <v>302</v>
      </c>
      <c r="AD5" s="333" t="s">
        <v>2075</v>
      </c>
      <c r="AE5" s="308" t="s">
        <v>2076</v>
      </c>
      <c r="AF5" s="308">
        <v>1</v>
      </c>
      <c r="AG5" s="308" t="s">
        <v>130</v>
      </c>
      <c r="AH5" s="308" t="s">
        <v>304</v>
      </c>
      <c r="AI5" s="333" t="s">
        <v>2077</v>
      </c>
      <c r="AJ5" s="308"/>
      <c r="AK5" s="308">
        <v>1</v>
      </c>
      <c r="AL5" s="308" t="s">
        <v>130</v>
      </c>
      <c r="AM5" s="308" t="s">
        <v>304</v>
      </c>
      <c r="AN5" s="333" t="s">
        <v>2078</v>
      </c>
      <c r="AO5" s="308"/>
      <c r="AP5" s="308">
        <v>1</v>
      </c>
      <c r="AQ5" s="308" t="s">
        <v>130</v>
      </c>
      <c r="AR5" s="308" t="s">
        <v>305</v>
      </c>
      <c r="AS5" s="333" t="s">
        <v>2079</v>
      </c>
      <c r="AT5" s="308"/>
      <c r="AU5" s="308">
        <v>0</v>
      </c>
      <c r="AV5" s="308" t="s">
        <v>132</v>
      </c>
      <c r="AW5" s="308" t="s">
        <v>305</v>
      </c>
      <c r="AX5" s="320" t="s">
        <v>2080</v>
      </c>
      <c r="AY5" s="308"/>
      <c r="AZ5" s="308">
        <v>1</v>
      </c>
      <c r="BA5" s="308" t="s">
        <v>130</v>
      </c>
      <c r="BB5" s="308" t="s">
        <v>305</v>
      </c>
      <c r="BC5" s="333" t="s">
        <v>2081</v>
      </c>
      <c r="BD5" s="308"/>
      <c r="BE5" s="308">
        <v>1</v>
      </c>
      <c r="BF5" s="308" t="s">
        <v>130</v>
      </c>
      <c r="BG5" s="308" t="s">
        <v>305</v>
      </c>
      <c r="BH5" s="333" t="s">
        <v>2082</v>
      </c>
      <c r="BI5" s="308"/>
      <c r="BJ5" s="308">
        <v>0</v>
      </c>
      <c r="BK5" s="308"/>
      <c r="BL5" s="308" t="s">
        <v>126</v>
      </c>
      <c r="BM5" s="308"/>
      <c r="BN5" s="308"/>
      <c r="BO5" s="308">
        <v>0</v>
      </c>
      <c r="BP5" s="308" t="s">
        <v>139</v>
      </c>
      <c r="BQ5" s="308" t="s">
        <v>126</v>
      </c>
      <c r="BR5" s="308"/>
      <c r="BS5" s="308"/>
      <c r="BT5" s="308">
        <v>0</v>
      </c>
      <c r="BU5" s="308" t="s">
        <v>139</v>
      </c>
      <c r="BV5" s="308" t="s">
        <v>126</v>
      </c>
      <c r="BW5" s="308"/>
      <c r="BX5" s="308"/>
      <c r="BY5" s="308">
        <v>0</v>
      </c>
      <c r="BZ5" s="308" t="s">
        <v>139</v>
      </c>
      <c r="CA5" s="308" t="s">
        <v>126</v>
      </c>
      <c r="CB5" s="308"/>
      <c r="CC5" s="308"/>
      <c r="CD5" s="308">
        <v>0</v>
      </c>
      <c r="CE5" s="308" t="s">
        <v>139</v>
      </c>
      <c r="CF5" s="308" t="s">
        <v>126</v>
      </c>
      <c r="CG5" s="308"/>
      <c r="CH5" s="308"/>
      <c r="CI5" s="308">
        <v>0</v>
      </c>
      <c r="CJ5" s="308" t="s">
        <v>139</v>
      </c>
      <c r="CK5" s="308" t="s">
        <v>126</v>
      </c>
      <c r="CL5" s="308"/>
      <c r="CM5" s="308"/>
      <c r="CN5" s="308">
        <v>0</v>
      </c>
      <c r="CO5" s="308" t="s">
        <v>139</v>
      </c>
      <c r="CP5" s="308" t="s">
        <v>126</v>
      </c>
      <c r="CQ5" s="308"/>
      <c r="CR5" s="308"/>
      <c r="CS5" s="308">
        <v>0</v>
      </c>
      <c r="CT5" s="308" t="s">
        <v>139</v>
      </c>
      <c r="CU5" s="308" t="s">
        <v>126</v>
      </c>
      <c r="CV5" s="308"/>
      <c r="CW5" s="308"/>
      <c r="CX5" s="308">
        <v>0</v>
      </c>
      <c r="CY5" s="308" t="s">
        <v>139</v>
      </c>
      <c r="CZ5" s="308" t="s">
        <v>126</v>
      </c>
      <c r="DA5" s="308"/>
      <c r="DB5" s="308"/>
      <c r="DC5" s="308">
        <v>0</v>
      </c>
      <c r="DD5" s="308" t="s">
        <v>139</v>
      </c>
      <c r="DE5" s="308" t="s">
        <v>126</v>
      </c>
      <c r="DF5" s="308"/>
      <c r="DG5" s="308"/>
      <c r="DH5" s="308">
        <v>0</v>
      </c>
      <c r="DI5" s="308" t="s">
        <v>139</v>
      </c>
      <c r="DJ5" s="308" t="s">
        <v>126</v>
      </c>
      <c r="DK5" s="308"/>
      <c r="DL5" s="308"/>
      <c r="DM5" s="308">
        <v>0</v>
      </c>
      <c r="DN5" s="308" t="s">
        <v>139</v>
      </c>
      <c r="DO5" s="308" t="s">
        <v>126</v>
      </c>
      <c r="DP5" s="308"/>
      <c r="DQ5" s="308"/>
      <c r="DR5" s="308">
        <v>0</v>
      </c>
      <c r="DS5" s="308" t="s">
        <v>139</v>
      </c>
      <c r="DT5" s="308" t="s">
        <v>126</v>
      </c>
      <c r="DU5" s="308"/>
      <c r="DV5" s="308"/>
      <c r="DW5" s="308">
        <v>1</v>
      </c>
      <c r="DX5" s="308" t="s">
        <v>139</v>
      </c>
      <c r="DY5" s="308" t="s">
        <v>2083</v>
      </c>
      <c r="DZ5" s="386" t="s">
        <v>2084</v>
      </c>
      <c r="EA5" s="308">
        <v>2024</v>
      </c>
      <c r="EB5" s="9">
        <v>0</v>
      </c>
      <c r="EC5" s="9" t="s">
        <v>130</v>
      </c>
      <c r="ED5" s="9" t="s">
        <v>2085</v>
      </c>
      <c r="EE5" s="410" t="s">
        <v>2086</v>
      </c>
      <c r="EF5" s="28" t="s">
        <v>2087</v>
      </c>
      <c r="EG5" s="308">
        <v>1</v>
      </c>
      <c r="EH5" s="308">
        <v>1</v>
      </c>
      <c r="EI5" s="308" t="s">
        <v>123</v>
      </c>
      <c r="EJ5" s="308" t="s">
        <v>307</v>
      </c>
      <c r="EK5" s="333" t="s">
        <v>2088</v>
      </c>
      <c r="EL5" s="308" t="s">
        <v>2089</v>
      </c>
      <c r="EM5" s="308">
        <v>1</v>
      </c>
      <c r="EN5" s="308">
        <v>1</v>
      </c>
      <c r="EO5" s="308" t="s">
        <v>139</v>
      </c>
      <c r="EP5" s="308" t="s">
        <v>126</v>
      </c>
      <c r="EQ5" s="308"/>
      <c r="ER5" s="308"/>
      <c r="ES5" s="308">
        <v>1</v>
      </c>
      <c r="ET5" s="308">
        <v>1</v>
      </c>
      <c r="EU5" s="308" t="s">
        <v>123</v>
      </c>
      <c r="EV5" s="308" t="s">
        <v>307</v>
      </c>
      <c r="EW5" s="333" t="s">
        <v>2090</v>
      </c>
      <c r="EX5" s="308"/>
      <c r="EY5" s="308">
        <v>0</v>
      </c>
      <c r="EZ5" s="308" t="s">
        <v>132</v>
      </c>
      <c r="FA5" s="308" t="s">
        <v>300</v>
      </c>
      <c r="FB5" s="333" t="s">
        <v>2091</v>
      </c>
      <c r="FC5" s="308"/>
      <c r="FD5" s="323">
        <v>1</v>
      </c>
      <c r="FE5" s="323" t="s">
        <v>126</v>
      </c>
      <c r="FF5" s="323" t="s">
        <v>2092</v>
      </c>
      <c r="FG5" s="392" t="s">
        <v>2093</v>
      </c>
      <c r="FH5" s="324"/>
      <c r="FI5" s="323">
        <v>0</v>
      </c>
      <c r="FJ5" s="323"/>
      <c r="FK5" s="323" t="s">
        <v>126</v>
      </c>
      <c r="FL5" s="323"/>
      <c r="FM5" s="324"/>
      <c r="FN5" s="308">
        <v>1</v>
      </c>
      <c r="FO5" s="308" t="s">
        <v>139</v>
      </c>
      <c r="FP5" s="308" t="s">
        <v>2094</v>
      </c>
      <c r="FQ5" s="333" t="s">
        <v>2095</v>
      </c>
      <c r="FR5" s="308"/>
      <c r="FS5" s="308">
        <v>1</v>
      </c>
      <c r="FT5" s="308" t="s">
        <v>139</v>
      </c>
      <c r="FU5" s="308" t="s">
        <v>311</v>
      </c>
      <c r="FV5" s="333" t="s">
        <v>2096</v>
      </c>
      <c r="FW5" s="308"/>
      <c r="FX5" s="308">
        <v>1</v>
      </c>
      <c r="FY5" s="308" t="s">
        <v>139</v>
      </c>
      <c r="FZ5" s="308" t="s">
        <v>313</v>
      </c>
      <c r="GA5" s="333" t="s">
        <v>2097</v>
      </c>
      <c r="GB5" s="308"/>
      <c r="GC5" s="326">
        <v>0</v>
      </c>
      <c r="GD5" s="326" t="s">
        <v>130</v>
      </c>
      <c r="GE5" s="326" t="s">
        <v>126</v>
      </c>
      <c r="GF5" s="326"/>
      <c r="GG5" s="326" t="s">
        <v>2098</v>
      </c>
      <c r="GH5" s="308">
        <v>1</v>
      </c>
      <c r="GI5" s="308" t="s">
        <v>139</v>
      </c>
      <c r="GJ5" s="308" t="s">
        <v>300</v>
      </c>
      <c r="GK5" s="333" t="s">
        <v>2099</v>
      </c>
      <c r="GL5" s="308"/>
      <c r="GM5" s="308">
        <v>0</v>
      </c>
      <c r="GN5" s="308" t="s">
        <v>132</v>
      </c>
      <c r="GO5" s="308" t="s">
        <v>300</v>
      </c>
      <c r="GP5" s="333" t="s">
        <v>2100</v>
      </c>
      <c r="GQ5" s="308"/>
      <c r="GR5" s="308">
        <v>1</v>
      </c>
      <c r="GS5" s="308" t="s">
        <v>139</v>
      </c>
      <c r="GT5" s="308" t="s">
        <v>300</v>
      </c>
      <c r="GU5" s="333" t="s">
        <v>2101</v>
      </c>
      <c r="GV5" s="308"/>
      <c r="GW5" s="308">
        <v>1</v>
      </c>
      <c r="GX5" s="308" t="s">
        <v>139</v>
      </c>
      <c r="GY5" s="308" t="s">
        <v>300</v>
      </c>
      <c r="GZ5" s="333" t="s">
        <v>2102</v>
      </c>
      <c r="HA5" s="308"/>
      <c r="HB5" s="308">
        <v>1</v>
      </c>
      <c r="HC5" s="308" t="s">
        <v>139</v>
      </c>
      <c r="HD5" s="308" t="s">
        <v>314</v>
      </c>
      <c r="HE5" s="333" t="s">
        <v>2103</v>
      </c>
      <c r="HF5" s="308"/>
      <c r="HG5" s="308">
        <v>1</v>
      </c>
      <c r="HH5" s="308" t="s">
        <v>139</v>
      </c>
      <c r="HI5" s="308" t="s">
        <v>316</v>
      </c>
      <c r="HJ5" s="333" t="s">
        <v>2104</v>
      </c>
      <c r="HK5" s="411" t="s">
        <v>318</v>
      </c>
      <c r="HL5" s="308">
        <v>0</v>
      </c>
      <c r="HM5" s="308" t="s">
        <v>130</v>
      </c>
      <c r="HN5" s="308" t="s">
        <v>316</v>
      </c>
      <c r="HO5" s="333" t="s">
        <v>2105</v>
      </c>
      <c r="HP5" s="7" t="s">
        <v>2106</v>
      </c>
      <c r="HQ5" s="326">
        <v>0</v>
      </c>
      <c r="HR5" s="326" t="s">
        <v>123</v>
      </c>
      <c r="HS5" s="326" t="s">
        <v>126</v>
      </c>
      <c r="HT5" s="326"/>
      <c r="HU5" s="326"/>
      <c r="HV5" s="326">
        <v>0</v>
      </c>
      <c r="HW5" s="326" t="s">
        <v>130</v>
      </c>
      <c r="HX5" s="326"/>
      <c r="HY5" s="326"/>
      <c r="HZ5" s="326"/>
      <c r="IA5" s="326">
        <v>0</v>
      </c>
      <c r="IB5" s="326" t="s">
        <v>356</v>
      </c>
      <c r="IC5" s="326"/>
      <c r="ID5" s="326"/>
      <c r="IE5" s="326"/>
      <c r="IF5" s="12">
        <v>0</v>
      </c>
      <c r="IG5" s="12" t="s">
        <v>126</v>
      </c>
      <c r="IH5" s="323" t="s">
        <v>2107</v>
      </c>
      <c r="II5" s="358" t="s">
        <v>2108</v>
      </c>
      <c r="IJ5" s="324"/>
    </row>
    <row r="6" spans="1:244" ht="63" customHeight="1">
      <c r="A6" s="348">
        <v>2024</v>
      </c>
      <c r="B6" s="311" t="s">
        <v>77</v>
      </c>
      <c r="C6" s="149" t="s">
        <v>1394</v>
      </c>
      <c r="D6" s="144">
        <f t="shared" si="0"/>
        <v>0.49107142857142855</v>
      </c>
      <c r="E6" s="365">
        <f t="shared" si="1"/>
        <v>0.50765306122448983</v>
      </c>
      <c r="F6" s="365">
        <f t="shared" si="2"/>
        <v>0.41883116883116889</v>
      </c>
      <c r="G6" s="308">
        <v>0</v>
      </c>
      <c r="H6" s="308" t="s">
        <v>130</v>
      </c>
      <c r="I6" s="308" t="s">
        <v>126</v>
      </c>
      <c r="J6" s="308"/>
      <c r="K6" s="308"/>
      <c r="L6" s="11">
        <v>1</v>
      </c>
      <c r="M6" s="11" t="s">
        <v>130</v>
      </c>
      <c r="N6" s="11" t="s">
        <v>298</v>
      </c>
      <c r="O6" s="353" t="s">
        <v>2109</v>
      </c>
      <c r="P6" s="11"/>
      <c r="Q6" s="308">
        <v>0</v>
      </c>
      <c r="R6" s="308" t="s">
        <v>132</v>
      </c>
      <c r="S6" s="308" t="s">
        <v>300</v>
      </c>
      <c r="T6" s="333" t="s">
        <v>2110</v>
      </c>
      <c r="U6" s="308"/>
      <c r="V6" s="308">
        <v>0</v>
      </c>
      <c r="W6" s="308"/>
      <c r="X6" s="308" t="s">
        <v>126</v>
      </c>
      <c r="Y6" s="308"/>
      <c r="Z6" s="308"/>
      <c r="AA6" s="308">
        <v>1</v>
      </c>
      <c r="AB6" s="308" t="s">
        <v>130</v>
      </c>
      <c r="AC6" s="308" t="s">
        <v>302</v>
      </c>
      <c r="AD6" s="333" t="s">
        <v>2111</v>
      </c>
      <c r="AE6" s="308"/>
      <c r="AF6" s="308">
        <v>1</v>
      </c>
      <c r="AG6" s="308" t="s">
        <v>130</v>
      </c>
      <c r="AH6" s="308" t="s">
        <v>304</v>
      </c>
      <c r="AI6" s="333" t="s">
        <v>2112</v>
      </c>
      <c r="AJ6" s="308"/>
      <c r="AK6" s="308">
        <v>1</v>
      </c>
      <c r="AL6" s="308" t="s">
        <v>130</v>
      </c>
      <c r="AM6" s="308" t="s">
        <v>304</v>
      </c>
      <c r="AN6" s="333" t="s">
        <v>2113</v>
      </c>
      <c r="AO6" s="308"/>
      <c r="AP6" s="308">
        <v>1</v>
      </c>
      <c r="AQ6" s="308" t="s">
        <v>130</v>
      </c>
      <c r="AR6" s="308" t="s">
        <v>305</v>
      </c>
      <c r="AS6" s="333" t="s">
        <v>2114</v>
      </c>
      <c r="AT6" s="308"/>
      <c r="AU6" s="308">
        <v>0</v>
      </c>
      <c r="AV6" s="308" t="s">
        <v>132</v>
      </c>
      <c r="AW6" s="308" t="s">
        <v>305</v>
      </c>
      <c r="AX6" s="333" t="s">
        <v>2115</v>
      </c>
      <c r="AY6" s="308"/>
      <c r="AZ6" s="308">
        <v>1</v>
      </c>
      <c r="BA6" s="308" t="s">
        <v>130</v>
      </c>
      <c r="BB6" s="308" t="s">
        <v>305</v>
      </c>
      <c r="BC6" s="333" t="s">
        <v>2116</v>
      </c>
      <c r="BD6" s="308" t="s">
        <v>306</v>
      </c>
      <c r="BE6" s="308">
        <v>1</v>
      </c>
      <c r="BF6" s="308" t="s">
        <v>130</v>
      </c>
      <c r="BG6" s="308" t="s">
        <v>305</v>
      </c>
      <c r="BH6" s="333" t="s">
        <v>2117</v>
      </c>
      <c r="BI6" s="308"/>
      <c r="BJ6" s="308"/>
      <c r="BK6" s="308"/>
      <c r="BL6" s="308" t="s">
        <v>126</v>
      </c>
      <c r="BM6" s="308"/>
      <c r="BN6" s="308" t="s">
        <v>1863</v>
      </c>
      <c r="BO6" s="308">
        <v>0</v>
      </c>
      <c r="BP6" s="308" t="s">
        <v>139</v>
      </c>
      <c r="BQ6" s="308" t="s">
        <v>126</v>
      </c>
      <c r="BR6" s="308"/>
      <c r="BS6" s="308"/>
      <c r="BT6" s="308">
        <v>0</v>
      </c>
      <c r="BU6" s="308" t="s">
        <v>139</v>
      </c>
      <c r="BV6" s="308" t="s">
        <v>126</v>
      </c>
      <c r="BW6" s="308"/>
      <c r="BX6" s="308"/>
      <c r="BY6" s="308">
        <v>0</v>
      </c>
      <c r="BZ6" s="308" t="s">
        <v>139</v>
      </c>
      <c r="CA6" s="308" t="s">
        <v>126</v>
      </c>
      <c r="CB6" s="308"/>
      <c r="CC6" s="308"/>
      <c r="CD6" s="308">
        <v>0</v>
      </c>
      <c r="CE6" s="308" t="s">
        <v>139</v>
      </c>
      <c r="CF6" s="308" t="s">
        <v>126</v>
      </c>
      <c r="CG6" s="308"/>
      <c r="CH6" s="308"/>
      <c r="CI6" s="308">
        <v>0</v>
      </c>
      <c r="CJ6" s="308" t="s">
        <v>139</v>
      </c>
      <c r="CK6" s="308" t="s">
        <v>126</v>
      </c>
      <c r="CL6" s="308"/>
      <c r="CM6" s="308"/>
      <c r="CN6" s="308">
        <v>0</v>
      </c>
      <c r="CO6" s="308" t="s">
        <v>139</v>
      </c>
      <c r="CP6" s="308" t="s">
        <v>126</v>
      </c>
      <c r="CQ6" s="308"/>
      <c r="CR6" s="308"/>
      <c r="CS6" s="308">
        <v>0</v>
      </c>
      <c r="CT6" s="308" t="s">
        <v>139</v>
      </c>
      <c r="CU6" s="308" t="s">
        <v>126</v>
      </c>
      <c r="CV6" s="308"/>
      <c r="CW6" s="308"/>
      <c r="CX6" s="308">
        <v>0</v>
      </c>
      <c r="CY6" s="308" t="s">
        <v>139</v>
      </c>
      <c r="CZ6" s="308" t="s">
        <v>126</v>
      </c>
      <c r="DA6" s="308"/>
      <c r="DB6" s="308"/>
      <c r="DC6" s="308">
        <v>0</v>
      </c>
      <c r="DD6" s="308" t="s">
        <v>139</v>
      </c>
      <c r="DE6" s="308" t="s">
        <v>126</v>
      </c>
      <c r="DF6" s="308"/>
      <c r="DG6" s="308"/>
      <c r="DH6" s="308">
        <v>0</v>
      </c>
      <c r="DI6" s="308" t="s">
        <v>139</v>
      </c>
      <c r="DJ6" s="308" t="s">
        <v>126</v>
      </c>
      <c r="DK6" s="308"/>
      <c r="DL6" s="308"/>
      <c r="DM6" s="308">
        <v>0</v>
      </c>
      <c r="DN6" s="308" t="s">
        <v>139</v>
      </c>
      <c r="DO6" s="308" t="s">
        <v>126</v>
      </c>
      <c r="DP6" s="308"/>
      <c r="DQ6" s="308"/>
      <c r="DR6" s="308">
        <v>0</v>
      </c>
      <c r="DS6" s="308" t="s">
        <v>139</v>
      </c>
      <c r="DT6" s="308" t="s">
        <v>126</v>
      </c>
      <c r="DU6" s="308"/>
      <c r="DV6" s="308"/>
      <c r="DW6" s="308"/>
      <c r="DX6" s="308"/>
      <c r="DY6" s="308"/>
      <c r="DZ6" s="308"/>
      <c r="EA6" s="308"/>
      <c r="EB6" s="9" t="s">
        <v>1791</v>
      </c>
      <c r="EC6" s="9"/>
      <c r="ED6" s="9"/>
      <c r="EE6" s="9"/>
      <c r="EF6" s="9"/>
      <c r="EG6" s="308">
        <v>1</v>
      </c>
      <c r="EH6" s="308">
        <v>1</v>
      </c>
      <c r="EI6" s="308" t="s">
        <v>123</v>
      </c>
      <c r="EJ6" s="308" t="s">
        <v>307</v>
      </c>
      <c r="EK6" s="333" t="s">
        <v>2118</v>
      </c>
      <c r="EL6" s="308"/>
      <c r="EM6" s="308">
        <v>1</v>
      </c>
      <c r="EN6" s="308">
        <v>1</v>
      </c>
      <c r="EO6" s="308" t="s">
        <v>139</v>
      </c>
      <c r="EP6" s="308" t="s">
        <v>126</v>
      </c>
      <c r="EQ6" s="308"/>
      <c r="ER6" s="308"/>
      <c r="ES6" s="308">
        <v>1</v>
      </c>
      <c r="ET6" s="308">
        <v>1</v>
      </c>
      <c r="EU6" s="308" t="s">
        <v>123</v>
      </c>
      <c r="EV6" s="308" t="s">
        <v>307</v>
      </c>
      <c r="EW6" s="333" t="s">
        <v>2090</v>
      </c>
      <c r="EX6" s="308"/>
      <c r="EY6" s="308">
        <v>0</v>
      </c>
      <c r="EZ6" s="308" t="s">
        <v>132</v>
      </c>
      <c r="FA6" s="308" t="s">
        <v>300</v>
      </c>
      <c r="FB6" s="333" t="s">
        <v>2119</v>
      </c>
      <c r="FC6" s="308"/>
      <c r="FD6" s="308" t="s">
        <v>1791</v>
      </c>
      <c r="FE6" s="323"/>
      <c r="FF6" s="323"/>
      <c r="FG6" s="323"/>
      <c r="FH6" s="323"/>
      <c r="FI6" s="308" t="s">
        <v>1791</v>
      </c>
      <c r="FJ6" s="323"/>
      <c r="FK6" s="323"/>
      <c r="FL6" s="323"/>
      <c r="FM6" s="323"/>
      <c r="FN6" s="308">
        <v>1</v>
      </c>
      <c r="FO6" s="308" t="s">
        <v>139</v>
      </c>
      <c r="FP6" s="308" t="s">
        <v>2094</v>
      </c>
      <c r="FQ6" s="333" t="s">
        <v>2120</v>
      </c>
      <c r="FR6" s="308"/>
      <c r="FS6" s="308">
        <v>1</v>
      </c>
      <c r="FT6" s="308" t="s">
        <v>139</v>
      </c>
      <c r="FU6" s="308" t="s">
        <v>311</v>
      </c>
      <c r="FV6" s="333" t="s">
        <v>2121</v>
      </c>
      <c r="FW6" s="308"/>
      <c r="FX6" s="308">
        <v>1</v>
      </c>
      <c r="FY6" s="308" t="s">
        <v>139</v>
      </c>
      <c r="FZ6" s="308" t="s">
        <v>313</v>
      </c>
      <c r="GA6" s="333" t="s">
        <v>2122</v>
      </c>
      <c r="GB6" s="308"/>
      <c r="GC6" s="326">
        <v>0</v>
      </c>
      <c r="GD6" s="326" t="s">
        <v>130</v>
      </c>
      <c r="GE6" s="326" t="s">
        <v>126</v>
      </c>
      <c r="GF6" s="326"/>
      <c r="GG6" s="326"/>
      <c r="GH6" s="308">
        <v>1</v>
      </c>
      <c r="GI6" s="308" t="s">
        <v>139</v>
      </c>
      <c r="GJ6" s="308" t="s">
        <v>300</v>
      </c>
      <c r="GK6" s="333" t="s">
        <v>2123</v>
      </c>
      <c r="GL6" s="308"/>
      <c r="GM6" s="308">
        <v>0</v>
      </c>
      <c r="GN6" s="308" t="s">
        <v>132</v>
      </c>
      <c r="GO6" s="308" t="s">
        <v>300</v>
      </c>
      <c r="GP6" s="333" t="s">
        <v>2124</v>
      </c>
      <c r="GQ6" s="308"/>
      <c r="GR6" s="308">
        <v>1</v>
      </c>
      <c r="GS6" s="308" t="s">
        <v>139</v>
      </c>
      <c r="GT6" s="308" t="s">
        <v>300</v>
      </c>
      <c r="GU6" s="333" t="s">
        <v>2125</v>
      </c>
      <c r="GV6" s="308"/>
      <c r="GW6" s="308">
        <v>1</v>
      </c>
      <c r="GX6" s="308" t="s">
        <v>139</v>
      </c>
      <c r="GY6" s="308" t="s">
        <v>300</v>
      </c>
      <c r="GZ6" s="333" t="s">
        <v>2126</v>
      </c>
      <c r="HA6" s="308"/>
      <c r="HB6" s="308">
        <v>1</v>
      </c>
      <c r="HC6" s="308" t="s">
        <v>139</v>
      </c>
      <c r="HD6" s="308" t="s">
        <v>314</v>
      </c>
      <c r="HE6" s="333" t="s">
        <v>2127</v>
      </c>
      <c r="HF6" s="308"/>
      <c r="HG6" s="308">
        <v>1</v>
      </c>
      <c r="HH6" s="308" t="s">
        <v>139</v>
      </c>
      <c r="HI6" s="308" t="s">
        <v>316</v>
      </c>
      <c r="HJ6" s="333" t="s">
        <v>2128</v>
      </c>
      <c r="HK6" s="411" t="s">
        <v>318</v>
      </c>
      <c r="HL6" s="308">
        <v>0</v>
      </c>
      <c r="HM6" s="308" t="s">
        <v>130</v>
      </c>
      <c r="HN6" s="308" t="s">
        <v>316</v>
      </c>
      <c r="HO6" s="333" t="s">
        <v>2129</v>
      </c>
      <c r="HP6" s="404" t="s">
        <v>319</v>
      </c>
      <c r="HQ6" s="326">
        <v>0</v>
      </c>
      <c r="HR6" s="326" t="s">
        <v>123</v>
      </c>
      <c r="HS6" s="326" t="s">
        <v>126</v>
      </c>
      <c r="HT6" s="326"/>
      <c r="HU6" s="326"/>
      <c r="HV6" s="326"/>
      <c r="HW6" s="326"/>
      <c r="HX6" s="326"/>
      <c r="HY6" s="326"/>
      <c r="HZ6" s="326" t="s">
        <v>1863</v>
      </c>
      <c r="IA6" s="326"/>
      <c r="IB6" s="326"/>
      <c r="IC6" s="326"/>
      <c r="ID6" s="326"/>
      <c r="IE6" s="326" t="s">
        <v>1863</v>
      </c>
      <c r="IF6" s="308" t="s">
        <v>1791</v>
      </c>
      <c r="IG6" s="12"/>
      <c r="IH6" s="323"/>
      <c r="II6" s="323"/>
      <c r="IJ6" s="323"/>
    </row>
    <row r="7" spans="1:244" ht="48.75" customHeight="1">
      <c r="A7" s="348">
        <v>2023</v>
      </c>
      <c r="B7" s="311" t="s">
        <v>77</v>
      </c>
      <c r="C7" s="336" t="s">
        <v>1394</v>
      </c>
      <c r="D7" s="299" t="s">
        <v>1394</v>
      </c>
      <c r="E7" s="406">
        <f t="shared" si="1"/>
        <v>0.50765306122448983</v>
      </c>
      <c r="F7" s="365">
        <f t="shared" si="2"/>
        <v>0.41883116883116889</v>
      </c>
      <c r="G7" s="298">
        <v>0</v>
      </c>
      <c r="H7" s="299" t="s">
        <v>130</v>
      </c>
      <c r="I7" s="299" t="s">
        <v>126</v>
      </c>
      <c r="J7" s="299"/>
      <c r="K7" s="299" t="s">
        <v>122</v>
      </c>
      <c r="L7" s="298">
        <v>1</v>
      </c>
      <c r="M7" s="299" t="s">
        <v>130</v>
      </c>
      <c r="N7" s="300" t="s">
        <v>298</v>
      </c>
      <c r="O7" s="301" t="s">
        <v>299</v>
      </c>
      <c r="P7" s="299"/>
      <c r="Q7" s="298">
        <v>0</v>
      </c>
      <c r="R7" s="299" t="s">
        <v>132</v>
      </c>
      <c r="S7" s="300" t="s">
        <v>300</v>
      </c>
      <c r="T7" s="301" t="s">
        <v>301</v>
      </c>
      <c r="U7" s="299" t="s">
        <v>122</v>
      </c>
      <c r="V7" s="298">
        <v>0</v>
      </c>
      <c r="W7" s="299"/>
      <c r="X7" s="378" t="s">
        <v>126</v>
      </c>
      <c r="Y7" s="379"/>
      <c r="Z7" s="379" t="s">
        <v>122</v>
      </c>
      <c r="AA7" s="298">
        <v>1</v>
      </c>
      <c r="AB7" s="299" t="s">
        <v>130</v>
      </c>
      <c r="AC7" s="300" t="s">
        <v>302</v>
      </c>
      <c r="AD7" s="301" t="s">
        <v>303</v>
      </c>
      <c r="AE7" s="299" t="s">
        <v>122</v>
      </c>
      <c r="AF7" s="298">
        <v>1</v>
      </c>
      <c r="AG7" s="299" t="s">
        <v>130</v>
      </c>
      <c r="AH7" s="300" t="s">
        <v>304</v>
      </c>
      <c r="AI7" s="301" t="s">
        <v>303</v>
      </c>
      <c r="AJ7" s="380"/>
      <c r="AK7" s="298">
        <v>1</v>
      </c>
      <c r="AL7" s="299" t="s">
        <v>130</v>
      </c>
      <c r="AM7" s="300" t="s">
        <v>304</v>
      </c>
      <c r="AN7" s="301" t="s">
        <v>303</v>
      </c>
      <c r="AO7" s="380"/>
      <c r="AP7" s="298">
        <v>1</v>
      </c>
      <c r="AQ7" s="299" t="s">
        <v>130</v>
      </c>
      <c r="AR7" s="300" t="s">
        <v>305</v>
      </c>
      <c r="AS7" s="301" t="s">
        <v>303</v>
      </c>
      <c r="AT7" s="380"/>
      <c r="AU7" s="298">
        <v>0</v>
      </c>
      <c r="AV7" s="299" t="s">
        <v>132</v>
      </c>
      <c r="AW7" s="300" t="s">
        <v>305</v>
      </c>
      <c r="AX7" s="301" t="s">
        <v>303</v>
      </c>
      <c r="AY7" s="380"/>
      <c r="AZ7" s="298">
        <v>1</v>
      </c>
      <c r="BA7" s="299" t="s">
        <v>130</v>
      </c>
      <c r="BB7" s="300" t="s">
        <v>305</v>
      </c>
      <c r="BC7" s="301" t="s">
        <v>303</v>
      </c>
      <c r="BD7" s="299" t="s">
        <v>306</v>
      </c>
      <c r="BE7" s="298">
        <v>1</v>
      </c>
      <c r="BF7" s="299" t="s">
        <v>130</v>
      </c>
      <c r="BG7" s="300" t="s">
        <v>305</v>
      </c>
      <c r="BH7" s="301" t="s">
        <v>303</v>
      </c>
      <c r="BI7" s="380"/>
      <c r="BJ7" s="299"/>
      <c r="BK7" s="299"/>
      <c r="BL7" s="299"/>
      <c r="BM7" s="299"/>
      <c r="BN7" s="299"/>
      <c r="BO7" s="298">
        <v>0</v>
      </c>
      <c r="BP7" s="299" t="s">
        <v>139</v>
      </c>
      <c r="BQ7" s="299" t="s">
        <v>126</v>
      </c>
      <c r="BR7" s="299"/>
      <c r="BS7" s="299" t="s">
        <v>122</v>
      </c>
      <c r="BT7" s="298">
        <v>0</v>
      </c>
      <c r="BU7" s="299" t="s">
        <v>139</v>
      </c>
      <c r="BV7" s="299" t="s">
        <v>126</v>
      </c>
      <c r="BW7" s="299"/>
      <c r="BX7" s="299" t="s">
        <v>122</v>
      </c>
      <c r="BY7" s="298">
        <v>0</v>
      </c>
      <c r="BZ7" s="299" t="s">
        <v>139</v>
      </c>
      <c r="CA7" s="299" t="s">
        <v>126</v>
      </c>
      <c r="CB7" s="299"/>
      <c r="CC7" s="299" t="s">
        <v>122</v>
      </c>
      <c r="CD7" s="298">
        <v>0</v>
      </c>
      <c r="CE7" s="299" t="s">
        <v>139</v>
      </c>
      <c r="CF7" s="299" t="s">
        <v>126</v>
      </c>
      <c r="CG7" s="299"/>
      <c r="CH7" s="299" t="s">
        <v>122</v>
      </c>
      <c r="CI7" s="298">
        <v>0</v>
      </c>
      <c r="CJ7" s="299" t="s">
        <v>139</v>
      </c>
      <c r="CK7" s="299" t="s">
        <v>126</v>
      </c>
      <c r="CL7" s="299"/>
      <c r="CM7" s="299" t="s">
        <v>122</v>
      </c>
      <c r="CN7" s="298">
        <v>0</v>
      </c>
      <c r="CO7" s="299" t="s">
        <v>139</v>
      </c>
      <c r="CP7" s="299" t="s">
        <v>126</v>
      </c>
      <c r="CQ7" s="299"/>
      <c r="CR7" s="299" t="s">
        <v>122</v>
      </c>
      <c r="CS7" s="298">
        <v>0</v>
      </c>
      <c r="CT7" s="299" t="s">
        <v>139</v>
      </c>
      <c r="CU7" s="300" t="s">
        <v>126</v>
      </c>
      <c r="CV7" s="300"/>
      <c r="CW7" s="300"/>
      <c r="CX7" s="298">
        <v>0</v>
      </c>
      <c r="CY7" s="299" t="s">
        <v>139</v>
      </c>
      <c r="CZ7" s="299" t="s">
        <v>126</v>
      </c>
      <c r="DA7" s="299"/>
      <c r="DB7" s="299"/>
      <c r="DC7" s="298">
        <v>0</v>
      </c>
      <c r="DD7" s="299" t="s">
        <v>139</v>
      </c>
      <c r="DE7" s="299" t="s">
        <v>126</v>
      </c>
      <c r="DF7" s="299"/>
      <c r="DG7" s="299"/>
      <c r="DH7" s="298">
        <v>0</v>
      </c>
      <c r="DI7" s="299" t="s">
        <v>139</v>
      </c>
      <c r="DJ7" s="299" t="s">
        <v>126</v>
      </c>
      <c r="DK7" s="299"/>
      <c r="DL7" s="299"/>
      <c r="DM7" s="298">
        <v>0</v>
      </c>
      <c r="DN7" s="299" t="s">
        <v>139</v>
      </c>
      <c r="DO7" s="300" t="s">
        <v>126</v>
      </c>
      <c r="DP7" s="300"/>
      <c r="DQ7" s="300"/>
      <c r="DR7" s="298">
        <v>0</v>
      </c>
      <c r="DS7" s="299" t="s">
        <v>139</v>
      </c>
      <c r="DT7" s="300" t="s">
        <v>126</v>
      </c>
      <c r="DU7" s="300"/>
      <c r="DV7" s="300"/>
      <c r="DW7" s="299"/>
      <c r="DX7" s="299"/>
      <c r="DY7" s="299"/>
      <c r="DZ7" s="299"/>
      <c r="EA7" s="299"/>
      <c r="EB7" s="299"/>
      <c r="EC7" s="299"/>
      <c r="ED7" s="299"/>
      <c r="EE7" s="299"/>
      <c r="EF7" s="299"/>
      <c r="EG7" s="298">
        <v>1</v>
      </c>
      <c r="EH7" s="336" t="s">
        <v>1685</v>
      </c>
      <c r="EI7" s="299" t="s">
        <v>123</v>
      </c>
      <c r="EJ7" s="299" t="s">
        <v>307</v>
      </c>
      <c r="EK7" s="301" t="s">
        <v>308</v>
      </c>
      <c r="EL7" s="299" t="s">
        <v>122</v>
      </c>
      <c r="EM7" s="299"/>
      <c r="EN7" s="336"/>
      <c r="EO7" s="299" t="s">
        <v>1686</v>
      </c>
      <c r="EP7" s="299"/>
      <c r="EQ7" s="299"/>
      <c r="ER7" s="299"/>
      <c r="ES7" s="299"/>
      <c r="ET7" s="336"/>
      <c r="EU7" s="299" t="s">
        <v>1686</v>
      </c>
      <c r="EV7" s="299"/>
      <c r="EW7" s="299"/>
      <c r="EX7" s="299"/>
      <c r="EY7" s="298">
        <v>0</v>
      </c>
      <c r="EZ7" s="299" t="s">
        <v>132</v>
      </c>
      <c r="FA7" s="300" t="s">
        <v>300</v>
      </c>
      <c r="FB7" s="301" t="s">
        <v>301</v>
      </c>
      <c r="FC7" s="299" t="s">
        <v>122</v>
      </c>
      <c r="FD7" s="310"/>
      <c r="FE7" s="310"/>
      <c r="FF7" s="310"/>
      <c r="FG7" s="310"/>
      <c r="FH7" s="310"/>
      <c r="FI7" s="310"/>
      <c r="FJ7" s="310"/>
      <c r="FK7" s="310"/>
      <c r="FL7" s="310"/>
      <c r="FM7" s="310"/>
      <c r="FN7" s="298">
        <v>1</v>
      </c>
      <c r="FO7" s="299" t="s">
        <v>139</v>
      </c>
      <c r="FP7" s="299" t="s">
        <v>309</v>
      </c>
      <c r="FQ7" s="301" t="s">
        <v>310</v>
      </c>
      <c r="FR7" s="300"/>
      <c r="FS7" s="298">
        <v>1</v>
      </c>
      <c r="FT7" s="299" t="s">
        <v>139</v>
      </c>
      <c r="FU7" s="300" t="s">
        <v>311</v>
      </c>
      <c r="FV7" s="301" t="s">
        <v>312</v>
      </c>
      <c r="FW7" s="300"/>
      <c r="FX7" s="298">
        <v>1</v>
      </c>
      <c r="FY7" s="299" t="s">
        <v>139</v>
      </c>
      <c r="FZ7" s="300" t="s">
        <v>313</v>
      </c>
      <c r="GA7" s="301" t="s">
        <v>312</v>
      </c>
      <c r="GB7" s="300"/>
      <c r="GC7" s="146"/>
      <c r="GD7" s="146" t="s">
        <v>1686</v>
      </c>
      <c r="GE7" s="146"/>
      <c r="GF7" s="146"/>
      <c r="GG7" s="146"/>
      <c r="GH7" s="298">
        <v>1</v>
      </c>
      <c r="GI7" s="299" t="s">
        <v>139</v>
      </c>
      <c r="GJ7" s="300" t="s">
        <v>300</v>
      </c>
      <c r="GK7" s="301" t="s">
        <v>301</v>
      </c>
      <c r="GL7" s="379" t="s">
        <v>122</v>
      </c>
      <c r="GM7" s="298">
        <v>0</v>
      </c>
      <c r="GN7" s="299" t="s">
        <v>132</v>
      </c>
      <c r="GO7" s="300" t="s">
        <v>300</v>
      </c>
      <c r="GP7" s="301" t="s">
        <v>301</v>
      </c>
      <c r="GQ7" s="299" t="s">
        <v>122</v>
      </c>
      <c r="GR7" s="298">
        <v>1</v>
      </c>
      <c r="GS7" s="299" t="s">
        <v>139</v>
      </c>
      <c r="GT7" s="300" t="s">
        <v>300</v>
      </c>
      <c r="GU7" s="301" t="s">
        <v>301</v>
      </c>
      <c r="GV7" s="300" t="s">
        <v>122</v>
      </c>
      <c r="GW7" s="298">
        <v>1</v>
      </c>
      <c r="GX7" s="299" t="s">
        <v>139</v>
      </c>
      <c r="GY7" s="300" t="s">
        <v>300</v>
      </c>
      <c r="GZ7" s="301" t="s">
        <v>301</v>
      </c>
      <c r="HA7" s="300" t="s">
        <v>122</v>
      </c>
      <c r="HB7" s="381">
        <v>1</v>
      </c>
      <c r="HC7" s="300" t="s">
        <v>139</v>
      </c>
      <c r="HD7" s="300" t="s">
        <v>314</v>
      </c>
      <c r="HE7" s="301" t="s">
        <v>315</v>
      </c>
      <c r="HF7" s="302" t="s">
        <v>122</v>
      </c>
      <c r="HG7" s="381">
        <v>1</v>
      </c>
      <c r="HH7" s="300" t="s">
        <v>139</v>
      </c>
      <c r="HI7" s="300" t="s">
        <v>316</v>
      </c>
      <c r="HJ7" s="301" t="s">
        <v>317</v>
      </c>
      <c r="HK7" s="300" t="s">
        <v>318</v>
      </c>
      <c r="HL7" s="381">
        <v>0</v>
      </c>
      <c r="HM7" s="300" t="s">
        <v>130</v>
      </c>
      <c r="HN7" s="300" t="s">
        <v>316</v>
      </c>
      <c r="HO7" s="301" t="s">
        <v>317</v>
      </c>
      <c r="HP7" s="301" t="s">
        <v>319</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77</v>
      </c>
      <c r="C8" s="336" t="s">
        <v>1394</v>
      </c>
      <c r="D8" s="299" t="s">
        <v>1394</v>
      </c>
      <c r="E8" s="344" t="s">
        <v>1394</v>
      </c>
      <c r="F8" s="406">
        <f t="shared" si="2"/>
        <v>0.41883116883116889</v>
      </c>
      <c r="G8" s="298">
        <v>0</v>
      </c>
      <c r="H8" s="299" t="s">
        <v>130</v>
      </c>
      <c r="I8" s="299" t="s">
        <v>126</v>
      </c>
      <c r="J8" s="336"/>
      <c r="K8" s="363"/>
      <c r="L8" s="298">
        <v>1</v>
      </c>
      <c r="M8" s="299" t="s">
        <v>130</v>
      </c>
      <c r="N8" s="299" t="s">
        <v>298</v>
      </c>
      <c r="O8" s="301" t="s">
        <v>299</v>
      </c>
      <c r="P8" s="299"/>
      <c r="Q8" s="298">
        <v>0</v>
      </c>
      <c r="R8" s="299" t="s">
        <v>132</v>
      </c>
      <c r="S8" s="299" t="s">
        <v>300</v>
      </c>
      <c r="T8" s="301" t="s">
        <v>301</v>
      </c>
      <c r="U8" s="299" t="s">
        <v>122</v>
      </c>
      <c r="V8" s="298">
        <v>0</v>
      </c>
      <c r="W8" s="299"/>
      <c r="X8" s="299" t="s">
        <v>126</v>
      </c>
      <c r="Y8" s="379"/>
      <c r="Z8" s="379" t="s">
        <v>122</v>
      </c>
      <c r="AA8" s="298">
        <v>1</v>
      </c>
      <c r="AB8" s="299" t="s">
        <v>130</v>
      </c>
      <c r="AC8" s="300" t="s">
        <v>302</v>
      </c>
      <c r="AD8" s="301" t="s">
        <v>303</v>
      </c>
      <c r="AE8" s="299" t="s">
        <v>122</v>
      </c>
      <c r="AF8" s="298">
        <v>1</v>
      </c>
      <c r="AG8" s="299" t="s">
        <v>130</v>
      </c>
      <c r="AH8" s="299" t="s">
        <v>304</v>
      </c>
      <c r="AI8" s="301" t="s">
        <v>303</v>
      </c>
      <c r="AJ8" s="380"/>
      <c r="AK8" s="298">
        <v>1</v>
      </c>
      <c r="AL8" s="299" t="s">
        <v>130</v>
      </c>
      <c r="AM8" s="299" t="s">
        <v>304</v>
      </c>
      <c r="AN8" s="301" t="s">
        <v>303</v>
      </c>
      <c r="AO8" s="299"/>
      <c r="AP8" s="298">
        <v>1</v>
      </c>
      <c r="AQ8" s="299" t="s">
        <v>130</v>
      </c>
      <c r="AR8" s="299" t="s">
        <v>305</v>
      </c>
      <c r="AS8" s="301" t="s">
        <v>303</v>
      </c>
      <c r="AT8" s="380"/>
      <c r="AU8" s="298">
        <v>0</v>
      </c>
      <c r="AV8" s="299" t="s">
        <v>132</v>
      </c>
      <c r="AW8" s="299" t="s">
        <v>305</v>
      </c>
      <c r="AX8" s="301" t="s">
        <v>303</v>
      </c>
      <c r="AY8" s="380"/>
      <c r="AZ8" s="298">
        <v>1</v>
      </c>
      <c r="BA8" s="299" t="s">
        <v>130</v>
      </c>
      <c r="BB8" s="299" t="s">
        <v>305</v>
      </c>
      <c r="BC8" s="301" t="s">
        <v>303</v>
      </c>
      <c r="BD8" s="299" t="s">
        <v>306</v>
      </c>
      <c r="BE8" s="298">
        <v>1</v>
      </c>
      <c r="BF8" s="299" t="s">
        <v>130</v>
      </c>
      <c r="BG8" s="299" t="s">
        <v>305</v>
      </c>
      <c r="BH8" s="301" t="s">
        <v>303</v>
      </c>
      <c r="BI8" s="380"/>
      <c r="BJ8" s="299"/>
      <c r="BK8" s="299"/>
      <c r="BL8" s="299"/>
      <c r="BM8" s="299"/>
      <c r="BN8" s="299"/>
      <c r="BO8" s="298">
        <v>0</v>
      </c>
      <c r="BP8" s="299" t="s">
        <v>139</v>
      </c>
      <c r="BQ8" s="299" t="s">
        <v>126</v>
      </c>
      <c r="BR8" s="299"/>
      <c r="BS8" s="299" t="s">
        <v>122</v>
      </c>
      <c r="BT8" s="298">
        <v>0</v>
      </c>
      <c r="BU8" s="299" t="s">
        <v>139</v>
      </c>
      <c r="BV8" s="299" t="s">
        <v>126</v>
      </c>
      <c r="BW8" s="299"/>
      <c r="BX8" s="299"/>
      <c r="BY8" s="298">
        <v>0</v>
      </c>
      <c r="BZ8" s="299" t="s">
        <v>139</v>
      </c>
      <c r="CA8" s="299" t="s">
        <v>126</v>
      </c>
      <c r="CB8" s="299"/>
      <c r="CC8" s="299"/>
      <c r="CD8" s="298">
        <v>0</v>
      </c>
      <c r="CE8" s="299" t="s">
        <v>139</v>
      </c>
      <c r="CF8" s="299" t="s">
        <v>126</v>
      </c>
      <c r="CG8" s="299"/>
      <c r="CH8" s="299"/>
      <c r="CI8" s="298">
        <v>0</v>
      </c>
      <c r="CJ8" s="299" t="s">
        <v>139</v>
      </c>
      <c r="CK8" s="299" t="s">
        <v>126</v>
      </c>
      <c r="CL8" s="299"/>
      <c r="CM8" s="299" t="s">
        <v>122</v>
      </c>
      <c r="CN8" s="298">
        <v>0</v>
      </c>
      <c r="CO8" s="299" t="s">
        <v>139</v>
      </c>
      <c r="CP8" s="299" t="s">
        <v>126</v>
      </c>
      <c r="CQ8" s="299"/>
      <c r="CR8" s="299" t="s">
        <v>122</v>
      </c>
      <c r="CS8" s="298">
        <v>0</v>
      </c>
      <c r="CT8" s="299" t="s">
        <v>139</v>
      </c>
      <c r="CU8" s="299" t="s">
        <v>126</v>
      </c>
      <c r="CV8" s="300"/>
      <c r="CW8" s="300" t="s">
        <v>122</v>
      </c>
      <c r="CX8" s="298">
        <v>0</v>
      </c>
      <c r="CY8" s="299" t="s">
        <v>139</v>
      </c>
      <c r="CZ8" s="299" t="s">
        <v>126</v>
      </c>
      <c r="DA8" s="299"/>
      <c r="DB8" s="299"/>
      <c r="DC8" s="298">
        <v>0</v>
      </c>
      <c r="DD8" s="299" t="s">
        <v>139</v>
      </c>
      <c r="DE8" s="299" t="s">
        <v>126</v>
      </c>
      <c r="DF8" s="299"/>
      <c r="DG8" s="299"/>
      <c r="DH8" s="298">
        <v>0</v>
      </c>
      <c r="DI8" s="299" t="s">
        <v>139</v>
      </c>
      <c r="DJ8" s="299" t="s">
        <v>126</v>
      </c>
      <c r="DK8" s="299"/>
      <c r="DL8" s="299"/>
      <c r="DM8" s="298">
        <v>0</v>
      </c>
      <c r="DN8" s="299" t="s">
        <v>139</v>
      </c>
      <c r="DO8" s="299" t="s">
        <v>126</v>
      </c>
      <c r="DP8" s="300"/>
      <c r="DQ8" s="299"/>
      <c r="DR8" s="298">
        <v>0</v>
      </c>
      <c r="DS8" s="299" t="s">
        <v>139</v>
      </c>
      <c r="DT8" s="299" t="s">
        <v>126</v>
      </c>
      <c r="DU8" s="300"/>
      <c r="DV8" s="300"/>
      <c r="DW8" s="299"/>
      <c r="DX8" s="299"/>
      <c r="DY8" s="299"/>
      <c r="DZ8" s="299"/>
      <c r="EA8" s="299"/>
      <c r="EB8" s="299"/>
      <c r="EC8" s="299"/>
      <c r="ED8" s="299"/>
      <c r="EE8" s="299"/>
      <c r="EF8" s="299"/>
      <c r="EG8" s="298">
        <v>1</v>
      </c>
      <c r="EH8" s="336" t="s">
        <v>1685</v>
      </c>
      <c r="EI8" s="299" t="s">
        <v>123</v>
      </c>
      <c r="EJ8" s="299" t="s">
        <v>307</v>
      </c>
      <c r="EK8" s="301" t="s">
        <v>308</v>
      </c>
      <c r="EL8" s="299" t="s">
        <v>122</v>
      </c>
      <c r="EM8" s="299"/>
      <c r="EN8" s="336"/>
      <c r="EO8" s="299" t="s">
        <v>1686</v>
      </c>
      <c r="EP8" s="299"/>
      <c r="EQ8" s="299"/>
      <c r="ER8" s="299"/>
      <c r="ES8" s="299"/>
      <c r="ET8" s="336"/>
      <c r="EU8" s="299" t="s">
        <v>1686</v>
      </c>
      <c r="EV8" s="299"/>
      <c r="EW8" s="299"/>
      <c r="EX8" s="299"/>
      <c r="EY8" s="298">
        <v>0</v>
      </c>
      <c r="EZ8" s="299" t="s">
        <v>132</v>
      </c>
      <c r="FA8" s="299" t="s">
        <v>300</v>
      </c>
      <c r="FB8" s="301" t="s">
        <v>301</v>
      </c>
      <c r="FC8" s="299" t="s">
        <v>122</v>
      </c>
      <c r="FD8" s="310"/>
      <c r="FE8" s="310"/>
      <c r="FF8" s="310"/>
      <c r="FG8" s="310"/>
      <c r="FH8" s="310"/>
      <c r="FI8" s="310"/>
      <c r="FJ8" s="310"/>
      <c r="FK8" s="310"/>
      <c r="FL8" s="310"/>
      <c r="FM8" s="310"/>
      <c r="FN8" s="298"/>
      <c r="FO8" s="299" t="s">
        <v>1686</v>
      </c>
      <c r="FP8" s="299"/>
      <c r="FQ8" s="299"/>
      <c r="FR8" s="299" t="s">
        <v>122</v>
      </c>
      <c r="FS8" s="298"/>
      <c r="FT8" s="299" t="s">
        <v>1686</v>
      </c>
      <c r="FU8" s="299"/>
      <c r="FV8" s="383"/>
      <c r="FW8" s="302" t="s">
        <v>122</v>
      </c>
      <c r="FX8" s="310"/>
      <c r="FY8" s="310" t="s">
        <v>1686</v>
      </c>
      <c r="FZ8" s="310"/>
      <c r="GA8" s="310"/>
      <c r="GB8" s="345"/>
      <c r="GC8" s="146"/>
      <c r="GD8" s="146" t="s">
        <v>1686</v>
      </c>
      <c r="GE8" s="146"/>
      <c r="GF8" s="146"/>
      <c r="GG8" s="146"/>
      <c r="GH8" s="298">
        <v>1</v>
      </c>
      <c r="GI8" s="299" t="s">
        <v>139</v>
      </c>
      <c r="GJ8" s="299" t="s">
        <v>300</v>
      </c>
      <c r="GK8" s="301" t="s">
        <v>301</v>
      </c>
      <c r="GL8" s="379" t="s">
        <v>122</v>
      </c>
      <c r="GM8" s="298">
        <v>0</v>
      </c>
      <c r="GN8" s="299" t="s">
        <v>132</v>
      </c>
      <c r="GO8" s="299" t="s">
        <v>300</v>
      </c>
      <c r="GP8" s="301" t="s">
        <v>301</v>
      </c>
      <c r="GQ8" s="299" t="s">
        <v>122</v>
      </c>
      <c r="GR8" s="298">
        <v>1</v>
      </c>
      <c r="GS8" s="299" t="s">
        <v>139</v>
      </c>
      <c r="GT8" s="299" t="s">
        <v>300</v>
      </c>
      <c r="GU8" s="301" t="s">
        <v>301</v>
      </c>
      <c r="GV8" s="300" t="s">
        <v>122</v>
      </c>
      <c r="GW8" s="298">
        <v>1</v>
      </c>
      <c r="GX8" s="299" t="s">
        <v>139</v>
      </c>
      <c r="GY8" s="299" t="s">
        <v>300</v>
      </c>
      <c r="GZ8" s="301" t="s">
        <v>301</v>
      </c>
      <c r="HA8" s="300" t="s">
        <v>122</v>
      </c>
      <c r="HB8" s="381">
        <v>1</v>
      </c>
      <c r="HC8" s="300" t="s">
        <v>139</v>
      </c>
      <c r="HD8" s="300" t="s">
        <v>314</v>
      </c>
      <c r="HE8" s="301" t="s">
        <v>315</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1900-000000000000}"/>
    <hyperlink ref="T5" r:id="rId2" location="106" xr:uid="{00000000-0004-0000-1900-000001000000}"/>
    <hyperlink ref="AD5" r:id="rId3" location="1791" xr:uid="{00000000-0004-0000-1900-000002000000}"/>
    <hyperlink ref="AI5" r:id="rId4" location="1791" xr:uid="{00000000-0004-0000-1900-000003000000}"/>
    <hyperlink ref="AN5" r:id="rId5" location="1791" xr:uid="{00000000-0004-0000-1900-000004000000}"/>
    <hyperlink ref="AS5" r:id="rId6" location="1791" xr:uid="{00000000-0004-0000-1900-000005000000}"/>
    <hyperlink ref="AX5" r:id="rId7" location="1791" xr:uid="{00000000-0004-0000-1900-000006000000}"/>
    <hyperlink ref="BC5" r:id="rId8" location="1791" xr:uid="{00000000-0004-0000-1900-000007000000}"/>
    <hyperlink ref="BH5" r:id="rId9" location="1791" xr:uid="{00000000-0004-0000-1900-000008000000}"/>
    <hyperlink ref="DZ5" r:id="rId10" xr:uid="{00000000-0004-0000-1900-000009000000}"/>
    <hyperlink ref="EE5" r:id="rId11" xr:uid="{00000000-0004-0000-1900-00000A000000}"/>
    <hyperlink ref="EK5" r:id="rId12" location="3559" xr:uid="{00000000-0004-0000-1900-00000B000000}"/>
    <hyperlink ref="EW5" r:id="rId13" location="3559" xr:uid="{00000000-0004-0000-1900-00000C000000}"/>
    <hyperlink ref="FB5" r:id="rId14" location="106" xr:uid="{00000000-0004-0000-1900-00000D000000}"/>
    <hyperlink ref="FG5" r:id="rId15" xr:uid="{00000000-0004-0000-1900-00000E000000}"/>
    <hyperlink ref="FQ5" r:id="rId16" location="909" xr:uid="{00000000-0004-0000-1900-00000F000000}"/>
    <hyperlink ref="FV5" r:id="rId17" location="904" xr:uid="{00000000-0004-0000-1900-000010000000}"/>
    <hyperlink ref="GA5" r:id="rId18" location="904" xr:uid="{00000000-0004-0000-1900-000011000000}"/>
    <hyperlink ref="GK5" r:id="rId19" location="106" xr:uid="{00000000-0004-0000-1900-000012000000}"/>
    <hyperlink ref="GP5" r:id="rId20" location="106" xr:uid="{00000000-0004-0000-1900-000013000000}"/>
    <hyperlink ref="GU5" r:id="rId21" location="106" xr:uid="{00000000-0004-0000-1900-000014000000}"/>
    <hyperlink ref="GZ5" r:id="rId22" location="106" xr:uid="{00000000-0004-0000-1900-000015000000}"/>
    <hyperlink ref="HE5" r:id="rId23" location="131" xr:uid="{00000000-0004-0000-1900-000016000000}"/>
    <hyperlink ref="HJ5" r:id="rId24" location="2707" xr:uid="{00000000-0004-0000-1900-000017000000}"/>
    <hyperlink ref="HO5" r:id="rId25" location="2707" xr:uid="{00000000-0004-0000-1900-000018000000}"/>
    <hyperlink ref="II5" r:id="rId26" xr:uid="{00000000-0004-0000-1900-000019000000}"/>
    <hyperlink ref="O6" r:id="rId27" location="page=28" xr:uid="{00000000-0004-0000-1900-00001A000000}"/>
    <hyperlink ref="T6" r:id="rId28" location="106" xr:uid="{00000000-0004-0000-1900-00001B000000}"/>
    <hyperlink ref="AD6" r:id="rId29" location="1791" xr:uid="{00000000-0004-0000-1900-00001C000000}"/>
    <hyperlink ref="AI6" r:id="rId30" location="1791" xr:uid="{00000000-0004-0000-1900-00001D000000}"/>
    <hyperlink ref="AN6" r:id="rId31" location="1791" xr:uid="{00000000-0004-0000-1900-00001E000000}"/>
    <hyperlink ref="AS6" r:id="rId32" location="1791" xr:uid="{00000000-0004-0000-1900-00001F000000}"/>
    <hyperlink ref="AX6" r:id="rId33" location="1791" xr:uid="{00000000-0004-0000-1900-000020000000}"/>
    <hyperlink ref="BC6" r:id="rId34" location="1791" xr:uid="{00000000-0004-0000-1900-000021000000}"/>
    <hyperlink ref="BH6" r:id="rId35" location="1791" xr:uid="{00000000-0004-0000-1900-000022000000}"/>
    <hyperlink ref="EK6" r:id="rId36" location="3559" xr:uid="{00000000-0004-0000-1900-000023000000}"/>
    <hyperlink ref="EW6" r:id="rId37" location="3559" xr:uid="{00000000-0004-0000-1900-000024000000}"/>
    <hyperlink ref="FB6" r:id="rId38" location="106" xr:uid="{00000000-0004-0000-1900-000025000000}"/>
    <hyperlink ref="FQ6" r:id="rId39" location="909" xr:uid="{00000000-0004-0000-1900-000026000000}"/>
    <hyperlink ref="FV6" r:id="rId40" location="904" xr:uid="{00000000-0004-0000-1900-000027000000}"/>
    <hyperlink ref="GA6" r:id="rId41" location="904" xr:uid="{00000000-0004-0000-1900-000028000000}"/>
    <hyperlink ref="GK6" r:id="rId42" location="106" xr:uid="{00000000-0004-0000-1900-000029000000}"/>
    <hyperlink ref="GP6" r:id="rId43" location="106" xr:uid="{00000000-0004-0000-1900-00002A000000}"/>
    <hyperlink ref="GU6" r:id="rId44" location="106" xr:uid="{00000000-0004-0000-1900-00002B000000}"/>
    <hyperlink ref="GZ6" r:id="rId45" location="106" xr:uid="{00000000-0004-0000-1900-00002C000000}"/>
    <hyperlink ref="HE6" r:id="rId46" location="131" xr:uid="{00000000-0004-0000-1900-00002D000000}"/>
    <hyperlink ref="HJ6" r:id="rId47" location="2707" xr:uid="{00000000-0004-0000-1900-00002E000000}"/>
    <hyperlink ref="HO6" r:id="rId48" location="2707" xr:uid="{00000000-0004-0000-1900-00002F000000}"/>
    <hyperlink ref="HP6" r:id="rId49" xr:uid="{00000000-0004-0000-1900-000030000000}"/>
    <hyperlink ref="O7" r:id="rId50" location="page=28" xr:uid="{00000000-0004-0000-1900-000031000000}"/>
    <hyperlink ref="T7" r:id="rId51" location="106" xr:uid="{00000000-0004-0000-1900-000032000000}"/>
    <hyperlink ref="AD7" r:id="rId52" location="1791" xr:uid="{00000000-0004-0000-1900-000033000000}"/>
    <hyperlink ref="AI7" r:id="rId53" location="1791" xr:uid="{00000000-0004-0000-1900-000034000000}"/>
    <hyperlink ref="AN7" r:id="rId54" location="1791" xr:uid="{00000000-0004-0000-1900-000035000000}"/>
    <hyperlink ref="AS7" r:id="rId55" location="1791" xr:uid="{00000000-0004-0000-1900-000036000000}"/>
    <hyperlink ref="AX7" r:id="rId56" location="1791" xr:uid="{00000000-0004-0000-1900-000037000000}"/>
    <hyperlink ref="BC7" r:id="rId57" location="1791" xr:uid="{00000000-0004-0000-1900-000038000000}"/>
    <hyperlink ref="BH7" r:id="rId58" location="1791" xr:uid="{00000000-0004-0000-1900-000039000000}"/>
    <hyperlink ref="EK7" r:id="rId59" location="3559" xr:uid="{00000000-0004-0000-1900-00003A000000}"/>
    <hyperlink ref="FB7" r:id="rId60" location="106" xr:uid="{00000000-0004-0000-1900-00003B000000}"/>
    <hyperlink ref="FQ7" r:id="rId61" location="909" xr:uid="{00000000-0004-0000-1900-00003C000000}"/>
    <hyperlink ref="FV7" r:id="rId62" location="904" xr:uid="{00000000-0004-0000-1900-00003D000000}"/>
    <hyperlink ref="GA7" r:id="rId63" location="904" xr:uid="{00000000-0004-0000-1900-00003E000000}"/>
    <hyperlink ref="GK7" r:id="rId64" location="106" xr:uid="{00000000-0004-0000-1900-00003F000000}"/>
    <hyperlink ref="GP7" r:id="rId65" location="106" xr:uid="{00000000-0004-0000-1900-000040000000}"/>
    <hyperlink ref="GU7" r:id="rId66" location="106" xr:uid="{00000000-0004-0000-1900-000041000000}"/>
    <hyperlink ref="GZ7" r:id="rId67" location="106" xr:uid="{00000000-0004-0000-1900-000042000000}"/>
    <hyperlink ref="HE7" r:id="rId68" location="131" xr:uid="{00000000-0004-0000-1900-000043000000}"/>
    <hyperlink ref="HJ7" r:id="rId69" location="2707" xr:uid="{00000000-0004-0000-1900-000044000000}"/>
    <hyperlink ref="HO7" r:id="rId70" location="2707" xr:uid="{00000000-0004-0000-1900-000045000000}"/>
    <hyperlink ref="HP7" r:id="rId71" xr:uid="{00000000-0004-0000-1900-000046000000}"/>
    <hyperlink ref="O8" r:id="rId72" location="page=28" xr:uid="{00000000-0004-0000-1900-000047000000}"/>
    <hyperlink ref="T8" r:id="rId73" location="106" xr:uid="{00000000-0004-0000-1900-000048000000}"/>
    <hyperlink ref="AD8" r:id="rId74" location="1791" xr:uid="{00000000-0004-0000-1900-000049000000}"/>
    <hyperlink ref="AI8" r:id="rId75" location="1791" xr:uid="{00000000-0004-0000-1900-00004A000000}"/>
    <hyperlink ref="AN8" r:id="rId76" location="1791" xr:uid="{00000000-0004-0000-1900-00004B000000}"/>
    <hyperlink ref="AS8" r:id="rId77" location="1791" xr:uid="{00000000-0004-0000-1900-00004C000000}"/>
    <hyperlink ref="AX8" r:id="rId78" location="1791" xr:uid="{00000000-0004-0000-1900-00004D000000}"/>
    <hyperlink ref="BC8" r:id="rId79" location="1791" xr:uid="{00000000-0004-0000-1900-00004E000000}"/>
    <hyperlink ref="BH8" r:id="rId80" location="1791" xr:uid="{00000000-0004-0000-1900-00004F000000}"/>
    <hyperlink ref="EK8" r:id="rId81" location="3559" xr:uid="{00000000-0004-0000-1900-000050000000}"/>
    <hyperlink ref="FB8" r:id="rId82" location="106" xr:uid="{00000000-0004-0000-1900-000051000000}"/>
    <hyperlink ref="GK8" r:id="rId83" location="106" xr:uid="{00000000-0004-0000-1900-000052000000}"/>
    <hyperlink ref="GP8" r:id="rId84" location="106" xr:uid="{00000000-0004-0000-1900-000053000000}"/>
    <hyperlink ref="GU8" r:id="rId85" location="106" xr:uid="{00000000-0004-0000-1900-000054000000}"/>
    <hyperlink ref="GZ8" r:id="rId86" location="106" xr:uid="{00000000-0004-0000-1900-000055000000}"/>
    <hyperlink ref="HE8" r:id="rId87" location="131" xr:uid="{00000000-0004-0000-1900-000056000000}"/>
  </hyperlink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JD155"/>
  <sheetViews>
    <sheetView workbookViewId="0">
      <pane xSplit="1" topLeftCell="B1" activePane="topRight" state="frozen"/>
      <selection pane="topRight"/>
    </sheetView>
  </sheetViews>
  <sheetFormatPr baseColWidth="10" defaultColWidth="12.6640625" defaultRowHeight="15" customHeight="1"/>
  <cols>
    <col min="1" max="1" width="20.33203125" customWidth="1"/>
    <col min="2" max="2" width="19.83203125" customWidth="1"/>
    <col min="3" max="9" width="16.1640625" customWidth="1"/>
    <col min="10" max="10" width="16.1640625" style="533" customWidth="1"/>
    <col min="11" max="261" width="16.1640625" customWidth="1"/>
  </cols>
  <sheetData>
    <row r="1" spans="1:264" s="544" customFormat="1" ht="21.75" customHeight="1">
      <c r="A1" s="539"/>
      <c r="B1" s="540" t="s">
        <v>1</v>
      </c>
      <c r="C1" s="541"/>
      <c r="D1" s="542"/>
      <c r="E1" s="541"/>
      <c r="F1" s="542"/>
      <c r="G1" s="587" t="s">
        <v>2</v>
      </c>
      <c r="H1" s="587"/>
      <c r="I1" s="587"/>
      <c r="J1" s="587"/>
      <c r="K1" s="587"/>
      <c r="L1" s="587"/>
      <c r="M1" s="587"/>
      <c r="N1" s="587"/>
      <c r="O1" s="587"/>
      <c r="P1" s="587"/>
      <c r="Q1" s="587"/>
      <c r="R1" s="587"/>
      <c r="S1" s="587"/>
      <c r="T1" s="587"/>
      <c r="U1" s="587"/>
      <c r="V1" s="587" t="s">
        <v>3</v>
      </c>
      <c r="W1" s="587"/>
      <c r="X1" s="587"/>
      <c r="Y1" s="587"/>
      <c r="Z1" s="587"/>
      <c r="AA1" s="587"/>
      <c r="AB1" s="587"/>
      <c r="AC1" s="587"/>
      <c r="AD1" s="587"/>
      <c r="AE1" s="587"/>
      <c r="AF1" s="587"/>
      <c r="AG1" s="587"/>
      <c r="AH1" s="587"/>
      <c r="AI1" s="587"/>
      <c r="AJ1" s="587"/>
      <c r="AK1" s="587"/>
      <c r="AL1" s="587"/>
      <c r="AM1" s="587"/>
      <c r="AN1" s="587"/>
      <c r="AO1" s="587"/>
      <c r="AP1" s="587"/>
      <c r="AQ1" s="587"/>
      <c r="AR1" s="587"/>
      <c r="AS1" s="587"/>
      <c r="AT1" s="587"/>
      <c r="AU1" s="587"/>
      <c r="AV1" s="587"/>
      <c r="AW1" s="587"/>
      <c r="AX1" s="587"/>
      <c r="AY1" s="587"/>
      <c r="AZ1" s="587"/>
      <c r="BA1" s="587"/>
      <c r="BB1" s="587"/>
      <c r="BC1" s="587"/>
      <c r="BD1" s="587"/>
      <c r="BE1" s="587"/>
      <c r="BF1" s="587"/>
      <c r="BG1" s="587"/>
      <c r="BH1" s="587"/>
      <c r="BI1" s="587"/>
      <c r="BJ1" s="587"/>
      <c r="BK1" s="587"/>
      <c r="BL1" s="587"/>
      <c r="BM1" s="587"/>
      <c r="BN1" s="587"/>
      <c r="BO1" s="587"/>
      <c r="BP1" s="587"/>
      <c r="BQ1" s="587"/>
      <c r="BR1" s="587"/>
      <c r="BS1" s="587"/>
      <c r="BT1" s="587"/>
      <c r="BU1" s="587"/>
      <c r="BV1" s="587"/>
      <c r="BW1" s="587"/>
      <c r="BX1" s="587"/>
      <c r="BY1" s="587"/>
      <c r="BZ1" s="587"/>
      <c r="CA1" s="587"/>
      <c r="CB1" s="587"/>
      <c r="CC1" s="587"/>
      <c r="CD1" s="587"/>
      <c r="CE1" s="587"/>
      <c r="CF1" s="587"/>
      <c r="CG1" s="587"/>
      <c r="CH1" s="587"/>
      <c r="CI1" s="587"/>
      <c r="CJ1" s="587"/>
      <c r="CK1" s="587"/>
      <c r="CL1" s="587"/>
      <c r="CM1" s="587"/>
      <c r="CN1" s="587"/>
      <c r="CO1" s="587"/>
      <c r="CP1" s="587"/>
      <c r="CQ1" s="587"/>
      <c r="CR1" s="587"/>
      <c r="CS1" s="587"/>
      <c r="CT1" s="587"/>
      <c r="CU1" s="587"/>
      <c r="CV1" s="587"/>
      <c r="CW1" s="587"/>
      <c r="CX1" s="587"/>
      <c r="CY1" s="587"/>
      <c r="CZ1" s="587"/>
      <c r="DA1" s="587"/>
      <c r="DB1" s="587"/>
      <c r="DC1" s="587"/>
      <c r="DD1" s="587"/>
      <c r="DE1" s="587"/>
      <c r="DF1" s="587"/>
      <c r="DG1" s="587"/>
      <c r="DH1" s="587"/>
      <c r="DI1" s="587"/>
      <c r="DJ1" s="587"/>
      <c r="DK1" s="587"/>
      <c r="DL1" s="587"/>
      <c r="DM1" s="587"/>
      <c r="DN1" s="587"/>
      <c r="DO1" s="587"/>
      <c r="DP1" s="587"/>
      <c r="DQ1" s="587"/>
      <c r="DR1" s="587"/>
      <c r="DS1" s="587"/>
      <c r="DT1" s="587"/>
      <c r="DU1" s="587"/>
      <c r="DV1" s="587"/>
      <c r="DW1" s="587"/>
      <c r="DX1" s="587"/>
      <c r="DY1" s="587"/>
      <c r="DZ1" s="587"/>
      <c r="EA1" s="587"/>
      <c r="EB1" s="587"/>
      <c r="EC1" s="587"/>
      <c r="ED1" s="587"/>
      <c r="EE1" s="587"/>
      <c r="EF1" s="587"/>
      <c r="EG1" s="587"/>
      <c r="EH1" s="587"/>
      <c r="EI1" s="587"/>
      <c r="EJ1" s="587"/>
      <c r="EK1" s="587"/>
      <c r="EL1" s="587"/>
      <c r="EM1" s="587"/>
      <c r="EN1" s="587"/>
      <c r="EO1" s="587"/>
      <c r="EP1" s="587"/>
      <c r="EQ1" s="587"/>
      <c r="ER1" s="587"/>
      <c r="ES1" s="587"/>
      <c r="ET1" s="587"/>
      <c r="EU1" s="587"/>
      <c r="EV1" s="587"/>
      <c r="EW1" s="587"/>
      <c r="EX1" s="587"/>
      <c r="EY1" s="588" t="s">
        <v>4</v>
      </c>
      <c r="EZ1" s="588"/>
      <c r="FA1" s="588"/>
      <c r="FB1" s="588"/>
      <c r="FC1" s="588"/>
      <c r="FD1" s="588"/>
      <c r="FE1" s="588"/>
      <c r="FF1" s="588"/>
      <c r="FG1" s="588"/>
      <c r="FH1" s="588"/>
      <c r="FI1" s="588"/>
      <c r="FJ1" s="588"/>
      <c r="FK1" s="588"/>
      <c r="FL1" s="588"/>
      <c r="FM1" s="588"/>
      <c r="FN1" s="589" t="s">
        <v>5</v>
      </c>
      <c r="FO1" s="589"/>
      <c r="FP1" s="589"/>
      <c r="FQ1" s="589"/>
      <c r="FR1" s="589"/>
      <c r="FS1" s="589"/>
      <c r="FT1" s="589"/>
      <c r="FU1" s="589"/>
      <c r="FV1" s="589"/>
      <c r="FW1" s="589"/>
      <c r="FX1" s="589"/>
      <c r="FY1" s="589"/>
      <c r="FZ1" s="589"/>
      <c r="GA1" s="589"/>
      <c r="GB1" s="589"/>
      <c r="GC1" s="589"/>
      <c r="GD1" s="589"/>
      <c r="GE1" s="589"/>
      <c r="GF1" s="589"/>
      <c r="GG1" s="589"/>
      <c r="GH1" s="589"/>
      <c r="GI1" s="589"/>
      <c r="GJ1" s="589"/>
      <c r="GK1" s="589"/>
      <c r="GL1" s="589"/>
      <c r="GM1" s="589"/>
      <c r="GN1" s="589"/>
      <c r="GO1" s="589"/>
      <c r="GP1" s="589"/>
      <c r="GQ1" s="589"/>
      <c r="GR1" s="589"/>
      <c r="GS1" s="589"/>
      <c r="GT1" s="589"/>
      <c r="GU1" s="589"/>
      <c r="GV1" s="589"/>
      <c r="GW1" s="589"/>
      <c r="GX1" s="589"/>
      <c r="GY1" s="589"/>
      <c r="GZ1" s="589"/>
      <c r="HA1" s="589"/>
      <c r="HB1" s="588" t="s">
        <v>6</v>
      </c>
      <c r="HC1" s="588"/>
      <c r="HD1" s="588"/>
      <c r="HE1" s="588"/>
      <c r="HF1" s="588"/>
      <c r="HG1" s="588"/>
      <c r="HH1" s="588"/>
      <c r="HI1" s="588"/>
      <c r="HJ1" s="588"/>
      <c r="HK1" s="588"/>
      <c r="HL1" s="588"/>
      <c r="HM1" s="588"/>
      <c r="HN1" s="588"/>
      <c r="HO1" s="588"/>
      <c r="HP1" s="588"/>
      <c r="HQ1" s="588"/>
      <c r="HR1" s="588"/>
      <c r="HS1" s="588"/>
      <c r="HT1" s="588"/>
      <c r="HU1" s="588"/>
      <c r="HV1" s="588"/>
      <c r="HW1" s="588"/>
      <c r="HX1" s="588"/>
      <c r="HY1" s="588"/>
      <c r="HZ1" s="588"/>
      <c r="IA1" s="588"/>
      <c r="IB1" s="588"/>
      <c r="IC1" s="588"/>
      <c r="ID1" s="588"/>
      <c r="IE1" s="588"/>
      <c r="IF1" s="588"/>
      <c r="IG1" s="588"/>
      <c r="IH1" s="588"/>
      <c r="II1" s="588"/>
      <c r="IJ1" s="588"/>
      <c r="IK1" s="543"/>
      <c r="IL1" s="543"/>
      <c r="IM1" s="543"/>
      <c r="IN1" s="543"/>
      <c r="IO1" s="543"/>
      <c r="IP1" s="543"/>
      <c r="IQ1" s="543"/>
      <c r="IR1" s="543"/>
      <c r="IS1" s="543"/>
      <c r="IT1" s="543"/>
      <c r="IU1" s="543"/>
      <c r="IV1" s="543"/>
      <c r="IW1" s="543"/>
      <c r="IX1" s="543"/>
      <c r="IY1" s="543"/>
      <c r="IZ1" s="543"/>
      <c r="JA1" s="543"/>
      <c r="JB1" s="543"/>
      <c r="JC1" s="543"/>
      <c r="JD1" s="543"/>
    </row>
    <row r="2" spans="1:264" s="544" customFormat="1" ht="15" customHeight="1">
      <c r="A2" s="539"/>
      <c r="B2" s="540" t="s">
        <v>7</v>
      </c>
      <c r="C2" s="541"/>
      <c r="D2" s="542"/>
      <c r="E2" s="541"/>
      <c r="F2" s="542"/>
      <c r="G2" s="589" t="s">
        <v>8</v>
      </c>
      <c r="H2" s="589"/>
      <c r="I2" s="589"/>
      <c r="J2" s="589"/>
      <c r="K2" s="589"/>
      <c r="L2" s="588" t="s">
        <v>9</v>
      </c>
      <c r="M2" s="588"/>
      <c r="N2" s="588"/>
      <c r="O2" s="588"/>
      <c r="P2" s="588"/>
      <c r="Q2" s="589" t="s">
        <v>4819</v>
      </c>
      <c r="R2" s="589"/>
      <c r="S2" s="589"/>
      <c r="T2" s="589"/>
      <c r="U2" s="589"/>
      <c r="V2" s="588" t="s">
        <v>4820</v>
      </c>
      <c r="W2" s="588"/>
      <c r="X2" s="588"/>
      <c r="Y2" s="588"/>
      <c r="Z2" s="588"/>
      <c r="AA2" s="590" t="s">
        <v>11</v>
      </c>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86" t="s">
        <v>12</v>
      </c>
      <c r="BP2" s="586"/>
      <c r="BQ2" s="586"/>
      <c r="BR2" s="586"/>
      <c r="BS2" s="586"/>
      <c r="BT2" s="586"/>
      <c r="BU2" s="586"/>
      <c r="BV2" s="586"/>
      <c r="BW2" s="586"/>
      <c r="BX2" s="586"/>
      <c r="BY2" s="586"/>
      <c r="BZ2" s="586"/>
      <c r="CA2" s="586"/>
      <c r="CB2" s="586"/>
      <c r="CC2" s="586"/>
      <c r="CD2" s="586"/>
      <c r="CE2" s="586"/>
      <c r="CF2" s="586"/>
      <c r="CG2" s="586"/>
      <c r="CH2" s="586"/>
      <c r="CI2" s="586"/>
      <c r="CJ2" s="586"/>
      <c r="CK2" s="586"/>
      <c r="CL2" s="586"/>
      <c r="CM2" s="586"/>
      <c r="CN2" s="586"/>
      <c r="CO2" s="586"/>
      <c r="CP2" s="586"/>
      <c r="CQ2" s="586"/>
      <c r="CR2" s="586"/>
      <c r="CS2" s="590" t="s">
        <v>13</v>
      </c>
      <c r="CT2" s="590"/>
      <c r="CU2" s="590"/>
      <c r="CV2" s="590"/>
      <c r="CW2" s="590"/>
      <c r="CX2" s="590"/>
      <c r="CY2" s="590"/>
      <c r="CZ2" s="590"/>
      <c r="DA2" s="590"/>
      <c r="DB2" s="590"/>
      <c r="DC2" s="590"/>
      <c r="DD2" s="590"/>
      <c r="DE2" s="590"/>
      <c r="DF2" s="590"/>
      <c r="DG2" s="590"/>
      <c r="DH2" s="590"/>
      <c r="DI2" s="590"/>
      <c r="DJ2" s="590"/>
      <c r="DK2" s="590"/>
      <c r="DL2" s="590"/>
      <c r="DM2" s="590"/>
      <c r="DN2" s="590"/>
      <c r="DO2" s="590"/>
      <c r="DP2" s="590"/>
      <c r="DQ2" s="590"/>
      <c r="DR2" s="590"/>
      <c r="DS2" s="590"/>
      <c r="DT2" s="590"/>
      <c r="DU2" s="590"/>
      <c r="DV2" s="590"/>
      <c r="DW2" s="586" t="s">
        <v>14</v>
      </c>
      <c r="DX2" s="586"/>
      <c r="DY2" s="586"/>
      <c r="DZ2" s="586"/>
      <c r="EA2" s="586"/>
      <c r="EB2" s="590" t="s">
        <v>15</v>
      </c>
      <c r="EC2" s="590"/>
      <c r="ED2" s="590"/>
      <c r="EE2" s="590"/>
      <c r="EF2" s="590"/>
      <c r="EG2" s="588" t="s">
        <v>16</v>
      </c>
      <c r="EH2" s="588"/>
      <c r="EI2" s="588"/>
      <c r="EJ2" s="588"/>
      <c r="EK2" s="588"/>
      <c r="EL2" s="588"/>
      <c r="EM2" s="588"/>
      <c r="EN2" s="588"/>
      <c r="EO2" s="588"/>
      <c r="EP2" s="588"/>
      <c r="EQ2" s="588"/>
      <c r="ER2" s="588"/>
      <c r="ES2" s="588"/>
      <c r="ET2" s="588"/>
      <c r="EU2" s="588"/>
      <c r="EV2" s="588"/>
      <c r="EW2" s="588"/>
      <c r="EX2" s="588"/>
      <c r="EY2" s="589" t="s">
        <v>17</v>
      </c>
      <c r="EZ2" s="589"/>
      <c r="FA2" s="589"/>
      <c r="FB2" s="589"/>
      <c r="FC2" s="589"/>
      <c r="FD2" s="586" t="s">
        <v>18</v>
      </c>
      <c r="FE2" s="586"/>
      <c r="FF2" s="586"/>
      <c r="FG2" s="586"/>
      <c r="FH2" s="586"/>
      <c r="FI2" s="586"/>
      <c r="FJ2" s="586"/>
      <c r="FK2" s="586"/>
      <c r="FL2" s="586"/>
      <c r="FM2" s="586"/>
      <c r="FN2" s="589" t="s">
        <v>19</v>
      </c>
      <c r="FO2" s="589"/>
      <c r="FP2" s="589"/>
      <c r="FQ2" s="589"/>
      <c r="FR2" s="589"/>
      <c r="FS2" s="588" t="s">
        <v>20</v>
      </c>
      <c r="FT2" s="588"/>
      <c r="FU2" s="588"/>
      <c r="FV2" s="588"/>
      <c r="FW2" s="588"/>
      <c r="FX2" s="588"/>
      <c r="FY2" s="588"/>
      <c r="FZ2" s="588"/>
      <c r="GA2" s="588"/>
      <c r="GB2" s="588"/>
      <c r="GC2" s="589" t="s">
        <v>21</v>
      </c>
      <c r="GD2" s="589"/>
      <c r="GE2" s="589"/>
      <c r="GF2" s="589"/>
      <c r="GG2" s="589"/>
      <c r="GH2" s="588" t="s">
        <v>4830</v>
      </c>
      <c r="GI2" s="588"/>
      <c r="GJ2" s="588"/>
      <c r="GK2" s="588"/>
      <c r="GL2" s="588"/>
      <c r="GM2" s="590" t="s">
        <v>4832</v>
      </c>
      <c r="GN2" s="590"/>
      <c r="GO2" s="590"/>
      <c r="GP2" s="590"/>
      <c r="GQ2" s="590"/>
      <c r="GR2" s="590"/>
      <c r="GS2" s="590"/>
      <c r="GT2" s="590"/>
      <c r="GU2" s="590"/>
      <c r="GV2" s="590"/>
      <c r="GW2" s="590"/>
      <c r="GX2" s="590"/>
      <c r="GY2" s="590"/>
      <c r="GZ2" s="590"/>
      <c r="HA2" s="590"/>
      <c r="HB2" s="588" t="s">
        <v>4833</v>
      </c>
      <c r="HC2" s="588"/>
      <c r="HD2" s="588"/>
      <c r="HE2" s="588"/>
      <c r="HF2" s="588"/>
      <c r="HG2" s="589" t="s">
        <v>24</v>
      </c>
      <c r="HH2" s="589"/>
      <c r="HI2" s="589"/>
      <c r="HJ2" s="589"/>
      <c r="HK2" s="589"/>
      <c r="HL2" s="589"/>
      <c r="HM2" s="589"/>
      <c r="HN2" s="589"/>
      <c r="HO2" s="589"/>
      <c r="HP2" s="589"/>
      <c r="HQ2" s="589"/>
      <c r="HR2" s="589"/>
      <c r="HS2" s="589"/>
      <c r="HT2" s="589"/>
      <c r="HU2" s="589"/>
      <c r="HV2" s="589"/>
      <c r="HW2" s="589"/>
      <c r="HX2" s="589"/>
      <c r="HY2" s="589"/>
      <c r="HZ2" s="589"/>
      <c r="IA2" s="589"/>
      <c r="IB2" s="589"/>
      <c r="IC2" s="589"/>
      <c r="ID2" s="589"/>
      <c r="IE2" s="589"/>
      <c r="IF2" s="586" t="s">
        <v>4838</v>
      </c>
      <c r="IG2" s="586"/>
      <c r="IH2" s="586"/>
      <c r="II2" s="586"/>
      <c r="IJ2" s="586"/>
      <c r="IK2" s="543"/>
      <c r="IL2" s="543"/>
      <c r="IM2" s="543"/>
      <c r="IN2" s="543"/>
      <c r="IO2" s="543"/>
      <c r="IP2" s="543"/>
      <c r="IQ2" s="543"/>
      <c r="IR2" s="543"/>
      <c r="IS2" s="543"/>
      <c r="IT2" s="543"/>
      <c r="IU2" s="543"/>
      <c r="IV2" s="543"/>
      <c r="IW2" s="543"/>
      <c r="IX2" s="543"/>
      <c r="IY2" s="543"/>
      <c r="IZ2" s="543"/>
      <c r="JA2" s="543"/>
      <c r="JB2" s="543"/>
      <c r="JC2" s="543"/>
      <c r="JD2" s="543"/>
    </row>
    <row r="3" spans="1:264" s="544" customFormat="1" ht="15" customHeight="1">
      <c r="A3" s="539"/>
      <c r="B3" s="545" t="s">
        <v>25</v>
      </c>
      <c r="C3" s="541"/>
      <c r="D3" s="542"/>
      <c r="E3" s="541"/>
      <c r="F3" s="542"/>
      <c r="G3" s="589" t="s">
        <v>8</v>
      </c>
      <c r="H3" s="589"/>
      <c r="I3" s="589"/>
      <c r="J3" s="589"/>
      <c r="K3" s="589"/>
      <c r="L3" s="588" t="s">
        <v>9</v>
      </c>
      <c r="M3" s="588"/>
      <c r="N3" s="588"/>
      <c r="O3" s="588"/>
      <c r="P3" s="588"/>
      <c r="Q3" s="589" t="s">
        <v>4819</v>
      </c>
      <c r="R3" s="589"/>
      <c r="S3" s="589"/>
      <c r="T3" s="589"/>
      <c r="U3" s="589"/>
      <c r="V3" s="588" t="s">
        <v>4820</v>
      </c>
      <c r="W3" s="588"/>
      <c r="X3" s="588"/>
      <c r="Y3" s="588"/>
      <c r="Z3" s="588"/>
      <c r="AA3" s="589" t="s">
        <v>26</v>
      </c>
      <c r="AB3" s="589"/>
      <c r="AC3" s="589"/>
      <c r="AD3" s="589"/>
      <c r="AE3" s="589"/>
      <c r="AF3" s="589" t="s">
        <v>27</v>
      </c>
      <c r="AG3" s="589"/>
      <c r="AH3" s="589"/>
      <c r="AI3" s="589"/>
      <c r="AJ3" s="589"/>
      <c r="AK3" s="589" t="s">
        <v>28</v>
      </c>
      <c r="AL3" s="589"/>
      <c r="AM3" s="589"/>
      <c r="AN3" s="589"/>
      <c r="AO3" s="589"/>
      <c r="AP3" s="589" t="s">
        <v>29</v>
      </c>
      <c r="AQ3" s="589"/>
      <c r="AR3" s="589"/>
      <c r="AS3" s="589"/>
      <c r="AT3" s="589"/>
      <c r="AU3" s="589" t="s">
        <v>30</v>
      </c>
      <c r="AV3" s="589"/>
      <c r="AW3" s="589"/>
      <c r="AX3" s="589"/>
      <c r="AY3" s="589"/>
      <c r="AZ3" s="589" t="s">
        <v>4821</v>
      </c>
      <c r="BA3" s="589"/>
      <c r="BB3" s="589"/>
      <c r="BC3" s="589"/>
      <c r="BD3" s="589"/>
      <c r="BE3" s="589" t="s">
        <v>32</v>
      </c>
      <c r="BF3" s="589"/>
      <c r="BG3" s="589"/>
      <c r="BH3" s="589"/>
      <c r="BI3" s="589"/>
      <c r="BJ3" s="589" t="s">
        <v>4822</v>
      </c>
      <c r="BK3" s="589"/>
      <c r="BL3" s="589"/>
      <c r="BM3" s="589"/>
      <c r="BN3" s="589"/>
      <c r="BO3" s="588" t="s">
        <v>33</v>
      </c>
      <c r="BP3" s="588"/>
      <c r="BQ3" s="588"/>
      <c r="BR3" s="588"/>
      <c r="BS3" s="588"/>
      <c r="BT3" s="588" t="s">
        <v>34</v>
      </c>
      <c r="BU3" s="588"/>
      <c r="BV3" s="588"/>
      <c r="BW3" s="588"/>
      <c r="BX3" s="588"/>
      <c r="BY3" s="588" t="s">
        <v>35</v>
      </c>
      <c r="BZ3" s="588"/>
      <c r="CA3" s="588"/>
      <c r="CB3" s="588"/>
      <c r="CC3" s="588"/>
      <c r="CD3" s="588" t="s">
        <v>36</v>
      </c>
      <c r="CE3" s="588"/>
      <c r="CF3" s="588"/>
      <c r="CG3" s="588"/>
      <c r="CH3" s="588"/>
      <c r="CI3" s="588" t="s">
        <v>37</v>
      </c>
      <c r="CJ3" s="588"/>
      <c r="CK3" s="588"/>
      <c r="CL3" s="588"/>
      <c r="CM3" s="588"/>
      <c r="CN3" s="588" t="s">
        <v>4823</v>
      </c>
      <c r="CO3" s="588"/>
      <c r="CP3" s="588"/>
      <c r="CQ3" s="588"/>
      <c r="CR3" s="588"/>
      <c r="CS3" s="589" t="s">
        <v>39</v>
      </c>
      <c r="CT3" s="589"/>
      <c r="CU3" s="589"/>
      <c r="CV3" s="589"/>
      <c r="CW3" s="589"/>
      <c r="CX3" s="589" t="s">
        <v>40</v>
      </c>
      <c r="CY3" s="589"/>
      <c r="CZ3" s="589"/>
      <c r="DA3" s="589"/>
      <c r="DB3" s="589"/>
      <c r="DC3" s="589" t="s">
        <v>41</v>
      </c>
      <c r="DD3" s="589"/>
      <c r="DE3" s="589"/>
      <c r="DF3" s="589"/>
      <c r="DG3" s="589"/>
      <c r="DH3" s="589" t="s">
        <v>42</v>
      </c>
      <c r="DI3" s="589"/>
      <c r="DJ3" s="589"/>
      <c r="DK3" s="589"/>
      <c r="DL3" s="589"/>
      <c r="DM3" s="589" t="s">
        <v>43</v>
      </c>
      <c r="DN3" s="589"/>
      <c r="DO3" s="589"/>
      <c r="DP3" s="589"/>
      <c r="DQ3" s="589"/>
      <c r="DR3" s="589" t="s">
        <v>4824</v>
      </c>
      <c r="DS3" s="589"/>
      <c r="DT3" s="589"/>
      <c r="DU3" s="589"/>
      <c r="DV3" s="589"/>
      <c r="DW3" s="588" t="s">
        <v>14</v>
      </c>
      <c r="DX3" s="588"/>
      <c r="DY3" s="588"/>
      <c r="DZ3" s="588"/>
      <c r="EA3" s="588"/>
      <c r="EB3" s="590" t="s">
        <v>15</v>
      </c>
      <c r="EC3" s="590"/>
      <c r="ED3" s="590"/>
      <c r="EE3" s="590"/>
      <c r="EF3" s="590"/>
      <c r="EG3" s="588" t="s">
        <v>4825</v>
      </c>
      <c r="EH3" s="588"/>
      <c r="EI3" s="588"/>
      <c r="EJ3" s="588"/>
      <c r="EK3" s="588"/>
      <c r="EL3" s="588"/>
      <c r="EM3" s="588" t="s">
        <v>4826</v>
      </c>
      <c r="EN3" s="588"/>
      <c r="EO3" s="588"/>
      <c r="EP3" s="588"/>
      <c r="EQ3" s="588"/>
      <c r="ER3" s="588"/>
      <c r="ES3" s="588" t="s">
        <v>4827</v>
      </c>
      <c r="ET3" s="588"/>
      <c r="EU3" s="588"/>
      <c r="EV3" s="588"/>
      <c r="EW3" s="588"/>
      <c r="EX3" s="588"/>
      <c r="EY3" s="589" t="s">
        <v>17</v>
      </c>
      <c r="EZ3" s="589"/>
      <c r="FA3" s="589"/>
      <c r="FB3" s="589"/>
      <c r="FC3" s="589"/>
      <c r="FD3" s="586" t="s">
        <v>4829</v>
      </c>
      <c r="FE3" s="586"/>
      <c r="FF3" s="586"/>
      <c r="FG3" s="586"/>
      <c r="FH3" s="586"/>
      <c r="FI3" s="586" t="s">
        <v>4828</v>
      </c>
      <c r="FJ3" s="586"/>
      <c r="FK3" s="586"/>
      <c r="FL3" s="586"/>
      <c r="FM3" s="586"/>
      <c r="FN3" s="589" t="s">
        <v>19</v>
      </c>
      <c r="FO3" s="589"/>
      <c r="FP3" s="589"/>
      <c r="FQ3" s="589"/>
      <c r="FR3" s="589"/>
      <c r="FS3" s="588" t="s">
        <v>4859</v>
      </c>
      <c r="FT3" s="588"/>
      <c r="FU3" s="588"/>
      <c r="FV3" s="588"/>
      <c r="FW3" s="588"/>
      <c r="FX3" s="588" t="s">
        <v>4860</v>
      </c>
      <c r="FY3" s="588"/>
      <c r="FZ3" s="588"/>
      <c r="GA3" s="588"/>
      <c r="GB3" s="588"/>
      <c r="GC3" s="589" t="s">
        <v>21</v>
      </c>
      <c r="GD3" s="589"/>
      <c r="GE3" s="589"/>
      <c r="GF3" s="589"/>
      <c r="GG3" s="589"/>
      <c r="GH3" s="588" t="s">
        <v>4830</v>
      </c>
      <c r="GI3" s="588"/>
      <c r="GJ3" s="588"/>
      <c r="GK3" s="588"/>
      <c r="GL3" s="588"/>
      <c r="GM3" s="589" t="s">
        <v>4831</v>
      </c>
      <c r="GN3" s="589"/>
      <c r="GO3" s="589"/>
      <c r="GP3" s="589"/>
      <c r="GQ3" s="589"/>
      <c r="GR3" s="589" t="s">
        <v>53</v>
      </c>
      <c r="GS3" s="589"/>
      <c r="GT3" s="589"/>
      <c r="GU3" s="589"/>
      <c r="GV3" s="589"/>
      <c r="GW3" s="589" t="s">
        <v>54</v>
      </c>
      <c r="GX3" s="589"/>
      <c r="GY3" s="589"/>
      <c r="GZ3" s="589"/>
      <c r="HA3" s="589"/>
      <c r="HB3" s="588" t="s">
        <v>4833</v>
      </c>
      <c r="HC3" s="588"/>
      <c r="HD3" s="588"/>
      <c r="HE3" s="588"/>
      <c r="HF3" s="588"/>
      <c r="HG3" s="589" t="s">
        <v>4834</v>
      </c>
      <c r="HH3" s="589"/>
      <c r="HI3" s="589"/>
      <c r="HJ3" s="589"/>
      <c r="HK3" s="589"/>
      <c r="HL3" s="589" t="s">
        <v>4835</v>
      </c>
      <c r="HM3" s="589"/>
      <c r="HN3" s="589"/>
      <c r="HO3" s="589"/>
      <c r="HP3" s="589"/>
      <c r="HQ3" s="589" t="s">
        <v>58</v>
      </c>
      <c r="HR3" s="589"/>
      <c r="HS3" s="589"/>
      <c r="HT3" s="589"/>
      <c r="HU3" s="589"/>
      <c r="HV3" s="591" t="s">
        <v>4836</v>
      </c>
      <c r="HW3" s="591"/>
      <c r="HX3" s="591"/>
      <c r="HY3" s="591"/>
      <c r="HZ3" s="591"/>
      <c r="IA3" s="590" t="s">
        <v>4837</v>
      </c>
      <c r="IB3" s="590"/>
      <c r="IC3" s="590"/>
      <c r="ID3" s="590"/>
      <c r="IE3" s="590"/>
      <c r="IF3" s="586" t="s">
        <v>4838</v>
      </c>
      <c r="IG3" s="586"/>
      <c r="IH3" s="586"/>
      <c r="II3" s="586"/>
      <c r="IJ3" s="586"/>
      <c r="IK3" s="543"/>
      <c r="IL3" s="543"/>
      <c r="IM3" s="543"/>
      <c r="IN3" s="543"/>
      <c r="IO3" s="543"/>
      <c r="IP3" s="543"/>
      <c r="IQ3" s="543"/>
      <c r="IR3" s="543"/>
      <c r="IS3" s="539"/>
      <c r="IT3" s="539"/>
      <c r="IU3" s="539"/>
      <c r="IV3" s="539"/>
      <c r="IW3" s="539"/>
      <c r="IX3" s="539"/>
      <c r="IY3" s="539"/>
      <c r="IZ3" s="539"/>
      <c r="JA3" s="539"/>
      <c r="JB3" s="539"/>
      <c r="JC3" s="539"/>
      <c r="JD3" s="539"/>
    </row>
    <row r="4" spans="1:264" ht="25.5" customHeight="1">
      <c r="A4" s="535" t="s">
        <v>59</v>
      </c>
      <c r="B4" s="535" t="s">
        <v>60</v>
      </c>
      <c r="C4" s="527" t="s">
        <v>61</v>
      </c>
      <c r="D4" s="535" t="s">
        <v>62</v>
      </c>
      <c r="E4" s="527" t="s">
        <v>63</v>
      </c>
      <c r="F4" s="535" t="s">
        <v>64</v>
      </c>
      <c r="G4" s="527" t="s">
        <v>68</v>
      </c>
      <c r="H4" s="527" t="s">
        <v>69</v>
      </c>
      <c r="I4" s="527" t="s">
        <v>65</v>
      </c>
      <c r="J4" s="527" t="s">
        <v>66</v>
      </c>
      <c r="K4" s="527" t="s">
        <v>67</v>
      </c>
      <c r="L4" s="535" t="s">
        <v>68</v>
      </c>
      <c r="M4" s="535" t="s">
        <v>69</v>
      </c>
      <c r="N4" s="535" t="s">
        <v>65</v>
      </c>
      <c r="O4" s="535" t="s">
        <v>66</v>
      </c>
      <c r="P4" s="535" t="s">
        <v>67</v>
      </c>
      <c r="Q4" s="527" t="s">
        <v>68</v>
      </c>
      <c r="R4" s="527" t="s">
        <v>69</v>
      </c>
      <c r="S4" s="527" t="s">
        <v>65</v>
      </c>
      <c r="T4" s="527" t="s">
        <v>66</v>
      </c>
      <c r="U4" s="527" t="s">
        <v>67</v>
      </c>
      <c r="V4" s="535" t="s">
        <v>68</v>
      </c>
      <c r="W4" s="535" t="s">
        <v>69</v>
      </c>
      <c r="X4" s="535" t="s">
        <v>65</v>
      </c>
      <c r="Y4" s="535" t="s">
        <v>66</v>
      </c>
      <c r="Z4" s="535" t="s">
        <v>67</v>
      </c>
      <c r="AA4" s="527" t="s">
        <v>68</v>
      </c>
      <c r="AB4" s="527" t="s">
        <v>69</v>
      </c>
      <c r="AC4" s="527" t="s">
        <v>65</v>
      </c>
      <c r="AD4" s="527" t="s">
        <v>66</v>
      </c>
      <c r="AE4" s="527" t="s">
        <v>67</v>
      </c>
      <c r="AF4" s="527" t="s">
        <v>68</v>
      </c>
      <c r="AG4" s="527" t="s">
        <v>69</v>
      </c>
      <c r="AH4" s="527" t="s">
        <v>65</v>
      </c>
      <c r="AI4" s="527" t="s">
        <v>66</v>
      </c>
      <c r="AJ4" s="527" t="s">
        <v>67</v>
      </c>
      <c r="AK4" s="527" t="s">
        <v>68</v>
      </c>
      <c r="AL4" s="527" t="s">
        <v>69</v>
      </c>
      <c r="AM4" s="527" t="s">
        <v>65</v>
      </c>
      <c r="AN4" s="527" t="s">
        <v>66</v>
      </c>
      <c r="AO4" s="527" t="s">
        <v>67</v>
      </c>
      <c r="AP4" s="527" t="s">
        <v>68</v>
      </c>
      <c r="AQ4" s="527" t="s">
        <v>69</v>
      </c>
      <c r="AR4" s="527" t="s">
        <v>65</v>
      </c>
      <c r="AS4" s="527" t="s">
        <v>66</v>
      </c>
      <c r="AT4" s="527" t="s">
        <v>67</v>
      </c>
      <c r="AU4" s="527" t="s">
        <v>68</v>
      </c>
      <c r="AV4" s="527" t="s">
        <v>69</v>
      </c>
      <c r="AW4" s="527" t="s">
        <v>65</v>
      </c>
      <c r="AX4" s="527" t="s">
        <v>66</v>
      </c>
      <c r="AY4" s="527" t="s">
        <v>67</v>
      </c>
      <c r="AZ4" s="527" t="s">
        <v>68</v>
      </c>
      <c r="BA4" s="527" t="s">
        <v>69</v>
      </c>
      <c r="BB4" s="527" t="s">
        <v>65</v>
      </c>
      <c r="BC4" s="527" t="s">
        <v>66</v>
      </c>
      <c r="BD4" s="527" t="s">
        <v>67</v>
      </c>
      <c r="BE4" s="527" t="s">
        <v>68</v>
      </c>
      <c r="BF4" s="527" t="s">
        <v>69</v>
      </c>
      <c r="BG4" s="527" t="s">
        <v>65</v>
      </c>
      <c r="BH4" s="527" t="s">
        <v>66</v>
      </c>
      <c r="BI4" s="527" t="s">
        <v>67</v>
      </c>
      <c r="BJ4" s="527" t="s">
        <v>68</v>
      </c>
      <c r="BK4" s="527" t="s">
        <v>69</v>
      </c>
      <c r="BL4" s="527" t="s">
        <v>65</v>
      </c>
      <c r="BM4" s="527" t="s">
        <v>66</v>
      </c>
      <c r="BN4" s="527" t="s">
        <v>67</v>
      </c>
      <c r="BO4" s="535" t="s">
        <v>68</v>
      </c>
      <c r="BP4" s="535" t="s">
        <v>69</v>
      </c>
      <c r="BQ4" s="535" t="s">
        <v>65</v>
      </c>
      <c r="BR4" s="535" t="s">
        <v>66</v>
      </c>
      <c r="BS4" s="535" t="s">
        <v>67</v>
      </c>
      <c r="BT4" s="535" t="s">
        <v>68</v>
      </c>
      <c r="BU4" s="535" t="s">
        <v>69</v>
      </c>
      <c r="BV4" s="535" t="s">
        <v>65</v>
      </c>
      <c r="BW4" s="535" t="s">
        <v>66</v>
      </c>
      <c r="BX4" s="535" t="s">
        <v>67</v>
      </c>
      <c r="BY4" s="535" t="s">
        <v>68</v>
      </c>
      <c r="BZ4" s="535" t="s">
        <v>69</v>
      </c>
      <c r="CA4" s="535" t="s">
        <v>65</v>
      </c>
      <c r="CB4" s="535" t="s">
        <v>66</v>
      </c>
      <c r="CC4" s="535" t="s">
        <v>67</v>
      </c>
      <c r="CD4" s="535" t="s">
        <v>68</v>
      </c>
      <c r="CE4" s="535" t="s">
        <v>69</v>
      </c>
      <c r="CF4" s="535" t="s">
        <v>65</v>
      </c>
      <c r="CG4" s="535" t="s">
        <v>66</v>
      </c>
      <c r="CH4" s="535" t="s">
        <v>67</v>
      </c>
      <c r="CI4" s="535" t="s">
        <v>68</v>
      </c>
      <c r="CJ4" s="535" t="s">
        <v>69</v>
      </c>
      <c r="CK4" s="535" t="s">
        <v>65</v>
      </c>
      <c r="CL4" s="535" t="s">
        <v>66</v>
      </c>
      <c r="CM4" s="535" t="s">
        <v>67</v>
      </c>
      <c r="CN4" s="535" t="s">
        <v>68</v>
      </c>
      <c r="CO4" s="535" t="s">
        <v>69</v>
      </c>
      <c r="CP4" s="535" t="s">
        <v>65</v>
      </c>
      <c r="CQ4" s="535" t="s">
        <v>66</v>
      </c>
      <c r="CR4" s="535" t="s">
        <v>67</v>
      </c>
      <c r="CS4" s="527" t="s">
        <v>68</v>
      </c>
      <c r="CT4" s="527" t="s">
        <v>69</v>
      </c>
      <c r="CU4" s="527" t="s">
        <v>65</v>
      </c>
      <c r="CV4" s="527" t="s">
        <v>66</v>
      </c>
      <c r="CW4" s="527" t="s">
        <v>67</v>
      </c>
      <c r="CX4" s="527" t="s">
        <v>68</v>
      </c>
      <c r="CY4" s="527" t="s">
        <v>69</v>
      </c>
      <c r="CZ4" s="527" t="s">
        <v>65</v>
      </c>
      <c r="DA4" s="527" t="s">
        <v>66</v>
      </c>
      <c r="DB4" s="527" t="s">
        <v>67</v>
      </c>
      <c r="DC4" s="527" t="s">
        <v>68</v>
      </c>
      <c r="DD4" s="527" t="s">
        <v>69</v>
      </c>
      <c r="DE4" s="527" t="s">
        <v>65</v>
      </c>
      <c r="DF4" s="527" t="s">
        <v>66</v>
      </c>
      <c r="DG4" s="527" t="s">
        <v>67</v>
      </c>
      <c r="DH4" s="527" t="s">
        <v>68</v>
      </c>
      <c r="DI4" s="527" t="s">
        <v>69</v>
      </c>
      <c r="DJ4" s="527" t="s">
        <v>65</v>
      </c>
      <c r="DK4" s="527" t="s">
        <v>66</v>
      </c>
      <c r="DL4" s="527" t="s">
        <v>67</v>
      </c>
      <c r="DM4" s="527" t="s">
        <v>68</v>
      </c>
      <c r="DN4" s="527" t="s">
        <v>69</v>
      </c>
      <c r="DO4" s="527" t="s">
        <v>65</v>
      </c>
      <c r="DP4" s="527" t="s">
        <v>66</v>
      </c>
      <c r="DQ4" s="527" t="s">
        <v>67</v>
      </c>
      <c r="DR4" s="527" t="s">
        <v>68</v>
      </c>
      <c r="DS4" s="527" t="s">
        <v>69</v>
      </c>
      <c r="DT4" s="527" t="s">
        <v>65</v>
      </c>
      <c r="DU4" s="527" t="s">
        <v>66</v>
      </c>
      <c r="DV4" s="527" t="s">
        <v>67</v>
      </c>
      <c r="DW4" s="535" t="s">
        <v>68</v>
      </c>
      <c r="DX4" s="535" t="s">
        <v>69</v>
      </c>
      <c r="DY4" s="535" t="s">
        <v>65</v>
      </c>
      <c r="DZ4" s="535" t="s">
        <v>66</v>
      </c>
      <c r="EA4" s="535" t="s">
        <v>67</v>
      </c>
      <c r="EB4" s="527" t="s">
        <v>68</v>
      </c>
      <c r="EC4" s="527" t="s">
        <v>69</v>
      </c>
      <c r="ED4" s="527" t="s">
        <v>65</v>
      </c>
      <c r="EE4" s="527" t="s">
        <v>66</v>
      </c>
      <c r="EF4" s="527" t="s">
        <v>67</v>
      </c>
      <c r="EG4" s="535" t="s">
        <v>68</v>
      </c>
      <c r="EH4" s="535" t="s">
        <v>68</v>
      </c>
      <c r="EI4" s="535" t="s">
        <v>69</v>
      </c>
      <c r="EJ4" s="535" t="s">
        <v>65</v>
      </c>
      <c r="EK4" s="535" t="s">
        <v>66</v>
      </c>
      <c r="EL4" s="535" t="s">
        <v>67</v>
      </c>
      <c r="EM4" s="535" t="s">
        <v>68</v>
      </c>
      <c r="EN4" s="535" t="s">
        <v>68</v>
      </c>
      <c r="EO4" s="535" t="s">
        <v>69</v>
      </c>
      <c r="EP4" s="535" t="s">
        <v>65</v>
      </c>
      <c r="EQ4" s="535" t="s">
        <v>66</v>
      </c>
      <c r="ER4" s="535" t="s">
        <v>67</v>
      </c>
      <c r="ES4" s="535" t="s">
        <v>68</v>
      </c>
      <c r="ET4" s="535" t="s">
        <v>68</v>
      </c>
      <c r="EU4" s="535" t="s">
        <v>69</v>
      </c>
      <c r="EV4" s="535" t="s">
        <v>65</v>
      </c>
      <c r="EW4" s="535" t="s">
        <v>66</v>
      </c>
      <c r="EX4" s="535" t="s">
        <v>67</v>
      </c>
      <c r="EY4" s="527" t="s">
        <v>68</v>
      </c>
      <c r="EZ4" s="527" t="s">
        <v>69</v>
      </c>
      <c r="FA4" s="527" t="s">
        <v>65</v>
      </c>
      <c r="FB4" s="527" t="s">
        <v>66</v>
      </c>
      <c r="FC4" s="527" t="s">
        <v>67</v>
      </c>
      <c r="FD4" s="535" t="s">
        <v>68</v>
      </c>
      <c r="FE4" s="535" t="s">
        <v>69</v>
      </c>
      <c r="FF4" s="535" t="s">
        <v>65</v>
      </c>
      <c r="FG4" s="536" t="s">
        <v>66</v>
      </c>
      <c r="FH4" s="536" t="s">
        <v>67</v>
      </c>
      <c r="FI4" s="536" t="s">
        <v>68</v>
      </c>
      <c r="FJ4" s="536" t="s">
        <v>69</v>
      </c>
      <c r="FK4" s="536" t="s">
        <v>65</v>
      </c>
      <c r="FL4" s="535" t="s">
        <v>66</v>
      </c>
      <c r="FM4" s="535" t="s">
        <v>67</v>
      </c>
      <c r="FN4" s="527" t="s">
        <v>68</v>
      </c>
      <c r="FO4" s="527" t="s">
        <v>69</v>
      </c>
      <c r="FP4" s="527" t="s">
        <v>65</v>
      </c>
      <c r="FQ4" s="527" t="s">
        <v>66</v>
      </c>
      <c r="FR4" s="527" t="s">
        <v>67</v>
      </c>
      <c r="FS4" s="535" t="s">
        <v>68</v>
      </c>
      <c r="FT4" s="535" t="s">
        <v>69</v>
      </c>
      <c r="FU4" s="535" t="s">
        <v>65</v>
      </c>
      <c r="FV4" s="535" t="s">
        <v>66</v>
      </c>
      <c r="FW4" s="535" t="s">
        <v>67</v>
      </c>
      <c r="FX4" s="535" t="s">
        <v>68</v>
      </c>
      <c r="FY4" s="535" t="s">
        <v>69</v>
      </c>
      <c r="FZ4" s="535" t="s">
        <v>65</v>
      </c>
      <c r="GA4" s="535" t="s">
        <v>66</v>
      </c>
      <c r="GB4" s="535" t="s">
        <v>67</v>
      </c>
      <c r="GC4" s="527" t="s">
        <v>68</v>
      </c>
      <c r="GD4" s="527" t="s">
        <v>69</v>
      </c>
      <c r="GE4" s="527" t="s">
        <v>65</v>
      </c>
      <c r="GF4" s="537" t="s">
        <v>66</v>
      </c>
      <c r="GG4" s="537" t="s">
        <v>67</v>
      </c>
      <c r="GH4" s="536" t="s">
        <v>68</v>
      </c>
      <c r="GI4" s="536" t="s">
        <v>69</v>
      </c>
      <c r="GJ4" s="536" t="s">
        <v>65</v>
      </c>
      <c r="GK4" s="535" t="s">
        <v>66</v>
      </c>
      <c r="GL4" s="535" t="s">
        <v>67</v>
      </c>
      <c r="GM4" s="527" t="s">
        <v>68</v>
      </c>
      <c r="GN4" s="527" t="s">
        <v>69</v>
      </c>
      <c r="GO4" s="527" t="s">
        <v>65</v>
      </c>
      <c r="GP4" s="527" t="s">
        <v>66</v>
      </c>
      <c r="GQ4" s="527" t="s">
        <v>67</v>
      </c>
      <c r="GR4" s="527" t="s">
        <v>68</v>
      </c>
      <c r="GS4" s="527" t="s">
        <v>69</v>
      </c>
      <c r="GT4" s="527" t="s">
        <v>65</v>
      </c>
      <c r="GU4" s="527" t="s">
        <v>66</v>
      </c>
      <c r="GV4" s="527" t="s">
        <v>67</v>
      </c>
      <c r="GW4" s="527" t="s">
        <v>68</v>
      </c>
      <c r="GX4" s="527" t="s">
        <v>69</v>
      </c>
      <c r="GY4" s="527" t="s">
        <v>65</v>
      </c>
      <c r="GZ4" s="527" t="s">
        <v>66</v>
      </c>
      <c r="HA4" s="527" t="s">
        <v>67</v>
      </c>
      <c r="HB4" s="535" t="s">
        <v>68</v>
      </c>
      <c r="HC4" s="535" t="s">
        <v>69</v>
      </c>
      <c r="HD4" s="535" t="s">
        <v>65</v>
      </c>
      <c r="HE4" s="535" t="s">
        <v>66</v>
      </c>
      <c r="HF4" s="535" t="s">
        <v>67</v>
      </c>
      <c r="HG4" s="527" t="s">
        <v>68</v>
      </c>
      <c r="HH4" s="527" t="s">
        <v>69</v>
      </c>
      <c r="HI4" s="527" t="s">
        <v>65</v>
      </c>
      <c r="HJ4" s="537" t="s">
        <v>66</v>
      </c>
      <c r="HK4" s="537" t="s">
        <v>67</v>
      </c>
      <c r="HL4" s="537" t="s">
        <v>68</v>
      </c>
      <c r="HM4" s="537" t="s">
        <v>69</v>
      </c>
      <c r="HN4" s="537" t="s">
        <v>65</v>
      </c>
      <c r="HO4" s="537" t="s">
        <v>66</v>
      </c>
      <c r="HP4" s="537" t="s">
        <v>67</v>
      </c>
      <c r="HQ4" s="537" t="s">
        <v>68</v>
      </c>
      <c r="HR4" s="537" t="s">
        <v>69</v>
      </c>
      <c r="HS4" s="537" t="s">
        <v>65</v>
      </c>
      <c r="HT4" s="537" t="s">
        <v>66</v>
      </c>
      <c r="HU4" s="537" t="s">
        <v>67</v>
      </c>
      <c r="HV4" s="537" t="s">
        <v>68</v>
      </c>
      <c r="HW4" s="537" t="s">
        <v>69</v>
      </c>
      <c r="HX4" s="537" t="s">
        <v>65</v>
      </c>
      <c r="HY4" s="537" t="s">
        <v>66</v>
      </c>
      <c r="HZ4" s="537" t="s">
        <v>67</v>
      </c>
      <c r="IA4" s="537" t="s">
        <v>68</v>
      </c>
      <c r="IB4" s="537" t="s">
        <v>69</v>
      </c>
      <c r="IC4" s="537" t="s">
        <v>65</v>
      </c>
      <c r="ID4" s="537" t="s">
        <v>66</v>
      </c>
      <c r="IE4" s="537" t="s">
        <v>67</v>
      </c>
      <c r="IF4" s="536" t="s">
        <v>68</v>
      </c>
      <c r="IG4" s="536" t="s">
        <v>69</v>
      </c>
      <c r="IH4" s="536" t="s">
        <v>65</v>
      </c>
      <c r="II4" s="536" t="s">
        <v>66</v>
      </c>
      <c r="IJ4" s="538" t="s">
        <v>67</v>
      </c>
      <c r="IK4" s="534"/>
      <c r="IL4" s="534"/>
      <c r="IM4" s="534"/>
      <c r="IN4" s="534"/>
      <c r="IO4" s="534"/>
      <c r="IP4" s="534"/>
      <c r="IQ4" s="534"/>
      <c r="IR4" s="534"/>
      <c r="IS4" s="534"/>
      <c r="IT4" s="534"/>
      <c r="IU4" s="534"/>
      <c r="IV4" s="534"/>
      <c r="IW4" s="534"/>
      <c r="IX4" s="534"/>
      <c r="IY4" s="534"/>
      <c r="IZ4" s="534"/>
      <c r="JA4" s="534"/>
      <c r="JB4" s="534"/>
      <c r="JC4" s="534"/>
      <c r="JD4" s="534"/>
    </row>
    <row r="5" spans="1:264" ht="25.5" customHeight="1">
      <c r="A5" s="28" t="s">
        <v>70</v>
      </c>
      <c r="B5" s="34">
        <v>2025</v>
      </c>
      <c r="C5" s="35">
        <f>Alabama!C5</f>
        <v>0.41833333333333328</v>
      </c>
      <c r="D5" s="36">
        <f>Alabama!D6</f>
        <v>0.45238095238095238</v>
      </c>
      <c r="E5" s="35">
        <f>Alabama!E7</f>
        <v>0.445578231292517</v>
      </c>
      <c r="F5" s="36">
        <f>Alabama!F8</f>
        <v>0.47619047619047622</v>
      </c>
      <c r="G5" s="31">
        <f>Alabama!G5</f>
        <v>1</v>
      </c>
      <c r="H5" s="31" t="str">
        <f>Alabama!H5</f>
        <v>A</v>
      </c>
      <c r="I5" s="31" t="str">
        <f>Alabama!I5</f>
        <v>Ala. Const. of 2022, art. I, §3.01</v>
      </c>
      <c r="J5" s="531" t="s">
        <v>1632</v>
      </c>
      <c r="K5" s="31">
        <f>Alabama!K5</f>
        <v>0</v>
      </c>
      <c r="L5" s="29">
        <f>Alabama!L5</f>
        <v>0</v>
      </c>
      <c r="M5" s="29" t="str">
        <f>Alabama!M5</f>
        <v>D</v>
      </c>
      <c r="N5" s="29" t="str">
        <f>Alabama!N5</f>
        <v>§17-11-3</v>
      </c>
      <c r="O5" s="38" t="str">
        <f>Alabama!O5</f>
        <v>https://codes.findlaw.com/al/title-17-elections/al-code-sect-17-11-3/</v>
      </c>
      <c r="P5" s="29">
        <f>Alabama!P5</f>
        <v>0</v>
      </c>
      <c r="Q5" s="31">
        <f>Alabama!Q5</f>
        <v>0</v>
      </c>
      <c r="R5" s="31" t="str">
        <f>Alabama!R5</f>
        <v>D</v>
      </c>
      <c r="S5" s="31" t="str">
        <f>Alabama!S5</f>
        <v>-</v>
      </c>
      <c r="T5" s="31">
        <f>Alabama!T5</f>
        <v>0</v>
      </c>
      <c r="U5" s="31">
        <f>Alabama!U5</f>
        <v>0</v>
      </c>
      <c r="V5" s="29">
        <f>Alabama!V5</f>
        <v>1</v>
      </c>
      <c r="W5" s="29">
        <f>Alabama!W5</f>
        <v>0</v>
      </c>
      <c r="X5" s="39" t="str">
        <f>Alabama!X5</f>
        <v>§22-21B-4</v>
      </c>
      <c r="Y5" s="38" t="str">
        <f>Alabama!Y5</f>
        <v>https://law.justia.com/codes/alabama/title-22/title-1/chapter-21b/section-22-21b-4/</v>
      </c>
      <c r="Z5" s="29">
        <f>Alabama!Z5</f>
        <v>2017</v>
      </c>
      <c r="AA5" s="31">
        <f>Alabama!AA5</f>
        <v>1</v>
      </c>
      <c r="AB5" s="31" t="str">
        <f>Alabama!AB5</f>
        <v>C</v>
      </c>
      <c r="AC5" s="31" t="str">
        <f>Alabama!AC5</f>
        <v>§22-21B-4</v>
      </c>
      <c r="AD5" s="37" t="str">
        <f>Alabama!AD5</f>
        <v>https://law.justia.com/codes/alabama/title-22/title-1/chapter-21b/section-22-21b-4/</v>
      </c>
      <c r="AE5" s="31">
        <f>Alabama!AE5</f>
        <v>2017</v>
      </c>
      <c r="AF5" s="31">
        <f>Alabama!AF5</f>
        <v>0</v>
      </c>
      <c r="AG5" s="31" t="str">
        <f>Alabama!AG5</f>
        <v>B</v>
      </c>
      <c r="AH5" s="31" t="str">
        <f>Alabama!AH5</f>
        <v>§22-21B-4</v>
      </c>
      <c r="AI5" s="37" t="str">
        <f>Alabama!AI5</f>
        <v>https://law.justia.com/codes/alabama/title-22/title-1/chapter-21b/section-22-21b-4/</v>
      </c>
      <c r="AJ5" s="31" t="str">
        <f>Alabama!AJ5</f>
        <v>While Sawicki is focusing on protections granted, not the right to refusal, we note that institutions in Alabama are not given the right of refusal, but only protections related to individual providers' actions permitted by the open-ended conscience law.</v>
      </c>
      <c r="AK5" s="31">
        <f>Alabama!AK5</f>
        <v>0</v>
      </c>
      <c r="AL5" s="31" t="str">
        <f>Alabama!AL5</f>
        <v>B</v>
      </c>
      <c r="AM5" s="31" t="str">
        <f>Alabama!AM5</f>
        <v>§22-21B-4(b)</v>
      </c>
      <c r="AN5" s="37" t="str">
        <f>Alabama!AN5</f>
        <v>https://law.justia.com/codes/alabama/title-22/title-1/chapter-21b/section-22-21b-4/</v>
      </c>
      <c r="AO5" s="31">
        <f>Alabama!AO5</f>
        <v>0</v>
      </c>
      <c r="AP5" s="31">
        <f>Alabama!AP5</f>
        <v>1</v>
      </c>
      <c r="AQ5" s="31" t="str">
        <f>Alabama!AQ5</f>
        <v>C</v>
      </c>
      <c r="AR5" s="31" t="str">
        <f>Alabama!AR5</f>
        <v>§22-21B-4</v>
      </c>
      <c r="AS5" s="37" t="str">
        <f>Alabama!AS5</f>
        <v>https://law.justia.com/codes/alabama/title-22/title-1/chapter-21b/section-22-21b-4/</v>
      </c>
      <c r="AT5" s="31">
        <f>Alabama!AT5</f>
        <v>2017</v>
      </c>
      <c r="AU5" s="31">
        <f>Alabama!AU5</f>
        <v>1</v>
      </c>
      <c r="AV5" s="31" t="str">
        <f>Alabama!AV5</f>
        <v>C</v>
      </c>
      <c r="AW5" s="31" t="str">
        <f>Alabama!AW5</f>
        <v>§22-21B-4(b), (e)</v>
      </c>
      <c r="AX5" s="37" t="str">
        <f>Alabama!AX5</f>
        <v>https://law.justia.com/codes/alabama/title-22/title-1/chapter-21b/section-22-21b-4/</v>
      </c>
      <c r="AY5" s="31">
        <f>Alabama!AY5</f>
        <v>2017</v>
      </c>
      <c r="AZ5" s="31">
        <f>Alabama!AZ5</f>
        <v>1</v>
      </c>
      <c r="BA5" s="31" t="str">
        <f>Alabama!BA5</f>
        <v>C</v>
      </c>
      <c r="BB5" s="31" t="str">
        <f>Alabama!BB5</f>
        <v>§22-21B-4(b), (e)</v>
      </c>
      <c r="BC5" s="37" t="str">
        <f>Alabama!BC5</f>
        <v>https://law.justia.com/codes/alabama/title-22/title-1/chapter-21b/section-22-21b-4/</v>
      </c>
      <c r="BD5" s="31">
        <f>Alabama!BD5</f>
        <v>2017</v>
      </c>
      <c r="BE5" s="31">
        <f>Alabama!BE5</f>
        <v>0</v>
      </c>
      <c r="BF5" s="31" t="str">
        <f>Alabama!BF5</f>
        <v>B</v>
      </c>
      <c r="BG5" s="31" t="str">
        <f>Alabama!BG5</f>
        <v>§22-21B-4(d)</v>
      </c>
      <c r="BH5" s="37" t="str">
        <f>Alabama!BH5</f>
        <v>https://law.justia.com/codes/alabama/title-22/title-1/chapter-21b/section-22-21b-4/</v>
      </c>
      <c r="BI5" s="31">
        <f>Alabama!BI5</f>
        <v>0</v>
      </c>
      <c r="BJ5" s="31">
        <f>Alabama!BJ5</f>
        <v>0</v>
      </c>
      <c r="BK5" s="31" t="str">
        <f>Alabama!BK5</f>
        <v>-</v>
      </c>
      <c r="BL5" s="31" t="str">
        <f>Alabama!BL5</f>
        <v>-</v>
      </c>
      <c r="BM5" s="31">
        <f>Alabama!BM5</f>
        <v>0</v>
      </c>
      <c r="BN5" s="31">
        <f>Alabama!BN5</f>
        <v>0</v>
      </c>
      <c r="BO5" s="29">
        <f>Alabama!BO5</f>
        <v>1</v>
      </c>
      <c r="BP5" s="29" t="str">
        <f>Alabama!BP5</f>
        <v>C</v>
      </c>
      <c r="BQ5" s="29" t="str">
        <f>Alabama!BQ5</f>
        <v>§22-21B-4</v>
      </c>
      <c r="BR5" s="38" t="str">
        <f>Alabama!BR5</f>
        <v>https://law.justia.com/codes/alabama/title-22/title-1/chapter-21b/section-22-21b-4/</v>
      </c>
      <c r="BS5" s="29">
        <f>Alabama!BS5</f>
        <v>0</v>
      </c>
      <c r="BT5" s="29">
        <f>Alabama!BT5</f>
        <v>0</v>
      </c>
      <c r="BU5" s="29" t="str">
        <f>Alabama!BU5</f>
        <v>B</v>
      </c>
      <c r="BV5" s="29" t="str">
        <f>Alabama!BV5</f>
        <v>§22-21B-4</v>
      </c>
      <c r="BW5" s="38" t="str">
        <f>Alabama!BW5</f>
        <v>https://law.justia.com/codes/alabama/title-22/title-1/chapter-21b/section-22-21b-4/</v>
      </c>
      <c r="BX5" s="29" t="str">
        <f>Alabama!BX5</f>
        <v>We differ from Sawicki, who is coding who received protections, in noting that institutions (or, facilities, in Alabama) are not given the right of refusal, but only protections related to individual providers' actions permitted by the open-ended conscience law.</v>
      </c>
      <c r="BY5" s="29">
        <f>Alabama!BY5</f>
        <v>0</v>
      </c>
      <c r="BZ5" s="29" t="str">
        <f>Alabama!BZ5</f>
        <v>B</v>
      </c>
      <c r="CA5" s="29" t="str">
        <f>Alabama!CA5</f>
        <v>§22-21B-4</v>
      </c>
      <c r="CB5" s="38" t="str">
        <f>Alabama!CB5</f>
        <v>https://law.justia.com/codes/alabama/title-22/title-1/chapter-21b/section-22-21b-4/</v>
      </c>
      <c r="CC5" s="29">
        <f>Alabama!CC5</f>
        <v>0</v>
      </c>
      <c r="CD5" s="29">
        <f>Alabama!CD5</f>
        <v>1</v>
      </c>
      <c r="CE5" s="29" t="str">
        <f>Alabama!CE5</f>
        <v>C</v>
      </c>
      <c r="CF5" s="29" t="str">
        <f>Alabama!CF5</f>
        <v>§22-21B-4</v>
      </c>
      <c r="CG5" s="38" t="str">
        <f>Alabama!CG5</f>
        <v>https://law.justia.com/codes/alabama/title-22/title-1/chapter-21b/section-22-21b-4/</v>
      </c>
      <c r="CH5" s="29">
        <f>Alabama!CH5</f>
        <v>2017</v>
      </c>
      <c r="CI5" s="29">
        <f>Alabama!CI5</f>
        <v>1</v>
      </c>
      <c r="CJ5" s="29" t="str">
        <f>Alabama!CJ5</f>
        <v>C</v>
      </c>
      <c r="CK5" s="29" t="str">
        <f>Alabama!CK5</f>
        <v>§22-21B-4(b), (e)</v>
      </c>
      <c r="CL5" s="38" t="str">
        <f>Alabama!CL5</f>
        <v>https://law.justia.com/codes/alabama/title-22/title-1/chapter-21b/section-22-21b-4/</v>
      </c>
      <c r="CM5" s="29">
        <f>Alabama!CM5</f>
        <v>2017</v>
      </c>
      <c r="CN5" s="29">
        <f>Alabama!CN5</f>
        <v>1</v>
      </c>
      <c r="CO5" s="29" t="str">
        <f>Alabama!CO5</f>
        <v>C</v>
      </c>
      <c r="CP5" s="29" t="str">
        <f>Alabama!CP5</f>
        <v>§22-21B-4(c)</v>
      </c>
      <c r="CQ5" s="38" t="str">
        <f>Alabama!CQ5</f>
        <v>https://law.justia.com/codes/alabama/title-22/title-1/chapter-21b/section-22-21b-4/</v>
      </c>
      <c r="CR5" s="29">
        <f>Alabama!CR5</f>
        <v>0</v>
      </c>
      <c r="CS5" s="31">
        <f>Alabama!CS5</f>
        <v>0</v>
      </c>
      <c r="CT5" s="31" t="str">
        <f>Alabama!CT5</f>
        <v>A</v>
      </c>
      <c r="CU5" s="31" t="str">
        <f>Alabama!CU5</f>
        <v>-</v>
      </c>
      <c r="CV5" s="31">
        <f>Alabama!CV5</f>
        <v>0</v>
      </c>
      <c r="CW5" s="31" t="str">
        <f>Alabama!CW5</f>
        <v>Healthcare conscience act is restricted to the following: abortion, cloning, stem cell research, and sterilization (§ 22-21B-3).</v>
      </c>
      <c r="CX5" s="31">
        <f>Alabama!CX5</f>
        <v>0</v>
      </c>
      <c r="CY5" s="31" t="str">
        <f>Alabama!CY5</f>
        <v>A</v>
      </c>
      <c r="CZ5" s="31" t="str">
        <f>Alabama!CZ5</f>
        <v>-</v>
      </c>
      <c r="DA5" s="31">
        <f>Alabama!DA5</f>
        <v>0</v>
      </c>
      <c r="DB5" s="31">
        <f>Alabama!DB5</f>
        <v>0</v>
      </c>
      <c r="DC5" s="31">
        <f>Alabama!DC5</f>
        <v>0</v>
      </c>
      <c r="DD5" s="31" t="str">
        <f>Alabama!DD5</f>
        <v>A</v>
      </c>
      <c r="DE5" s="31" t="str">
        <f>Alabama!DE5</f>
        <v>-</v>
      </c>
      <c r="DF5" s="31">
        <f>Alabama!DF5</f>
        <v>0</v>
      </c>
      <c r="DG5" s="31">
        <f>Alabama!DG5</f>
        <v>0</v>
      </c>
      <c r="DH5" s="31">
        <f>Alabama!DH5</f>
        <v>0</v>
      </c>
      <c r="DI5" s="31" t="str">
        <f>Alabama!DI5</f>
        <v>A</v>
      </c>
      <c r="DJ5" s="31" t="str">
        <f>Alabama!DJ5</f>
        <v>-</v>
      </c>
      <c r="DK5" s="31">
        <f>Alabama!DK5</f>
        <v>0</v>
      </c>
      <c r="DL5" s="31">
        <f>Alabama!DL5</f>
        <v>0</v>
      </c>
      <c r="DM5" s="31">
        <f>Alabama!DM5</f>
        <v>0</v>
      </c>
      <c r="DN5" s="31" t="str">
        <f>Alabama!DN5</f>
        <v>A</v>
      </c>
      <c r="DO5" s="31" t="str">
        <f>Alabama!DO5</f>
        <v>-</v>
      </c>
      <c r="DP5" s="31">
        <f>Alabama!DP5</f>
        <v>0</v>
      </c>
      <c r="DQ5" s="31">
        <f>Alabama!DQ5</f>
        <v>0</v>
      </c>
      <c r="DR5" s="31">
        <f>Alabama!DR5</f>
        <v>0</v>
      </c>
      <c r="DS5" s="31" t="str">
        <f>Alabama!DS5</f>
        <v>A</v>
      </c>
      <c r="DT5" s="31" t="str">
        <f>Alabama!DT5</f>
        <v>-</v>
      </c>
      <c r="DU5" s="31">
        <f>Alabama!DU5</f>
        <v>0</v>
      </c>
      <c r="DV5" s="31">
        <f>Alabama!DV5</f>
        <v>0</v>
      </c>
      <c r="DW5" s="29">
        <f>Alabama!DW5</f>
        <v>0</v>
      </c>
      <c r="DX5" s="29" t="str">
        <f>Alabama!DX5</f>
        <v>C</v>
      </c>
      <c r="DY5" s="29" t="str">
        <f>Alabama!DY5</f>
        <v>§ 22-21B-4</v>
      </c>
      <c r="DZ5" s="38" t="str">
        <f>Alabama!DZ5</f>
        <v>https://law.justia.com/codes/alabama/title-22/title-1/chapter-21b/section-22-21b-4/</v>
      </c>
      <c r="EA5" s="29" t="str">
        <f>Alabama!EA5</f>
        <v>Healthcare conscience act is restricted to the following: abortion, cloning, stem cell research, and sterilization (§ 22-21B-3).</v>
      </c>
      <c r="EB5" s="31">
        <f>Alabama!EB5</f>
        <v>1</v>
      </c>
      <c r="EC5" s="31" t="str">
        <f>Alabama!EC5</f>
        <v>A</v>
      </c>
      <c r="ED5" s="31" t="str">
        <f>Alabama!ED5</f>
        <v xml:space="preserve">§ 22-21B-4; § 22-21B-3
</v>
      </c>
      <c r="EE5" s="31" t="str">
        <f>Alabama!EE5</f>
        <v xml:space="preserve">https://law.justia.com/codes/alabama/title-22/title-1/chapter-21b/section-22-21b-4; https://law.justia.com/codes/alabama/title-22/title-1/chapter-21b/section-22-21b-3/ </v>
      </c>
      <c r="EF5" s="31" t="str">
        <f>Alabama!EF5</f>
        <v>Healthcare conscience act is restricted to the following: abortion, cloning, stem cell research, and sterilization (§ 22-21B-3).</v>
      </c>
      <c r="EG5" s="29">
        <f>Alabama!EG5</f>
        <v>1</v>
      </c>
      <c r="EH5" s="29">
        <f>Alabama!EH5</f>
        <v>1</v>
      </c>
      <c r="EI5" s="29" t="str">
        <f>Alabama!EI5</f>
        <v>A</v>
      </c>
      <c r="EJ5" s="29" t="str">
        <f>Alabama!EJ5</f>
        <v>-</v>
      </c>
      <c r="EK5" s="38" t="str">
        <f>Alabama!EK5</f>
        <v>https://www.kff.org/other/state-indicator/state-requirements-for-insurance-coverage-of-contraceptives/?currentTimeframe=0&amp;sortModel=%7B%22colId%22:%22Location%22,%22sort%22:%22asc%22%7D</v>
      </c>
      <c r="EL5" s="29">
        <f>Alabama!EL5</f>
        <v>0</v>
      </c>
      <c r="EM5" s="29">
        <f>Alabama!EM5</f>
        <v>1</v>
      </c>
      <c r="EN5" s="29">
        <f>Alabama!EN5</f>
        <v>1</v>
      </c>
      <c r="EO5" s="29" t="str">
        <f>Alabama!EO5</f>
        <v>A</v>
      </c>
      <c r="EP5" s="29" t="str">
        <f>Alabama!EP5</f>
        <v>-</v>
      </c>
      <c r="EQ5" s="29">
        <f>Alabama!EQ5</f>
        <v>0</v>
      </c>
      <c r="ER5" s="29">
        <f>Alabama!ER5</f>
        <v>0</v>
      </c>
      <c r="ES5" s="29">
        <f>Alabama!ES5</f>
        <v>1</v>
      </c>
      <c r="ET5" s="29">
        <f>Alabama!ET5</f>
        <v>1</v>
      </c>
      <c r="EU5" s="29" t="str">
        <f>Alabama!EU5</f>
        <v>A</v>
      </c>
      <c r="EV5" s="29" t="str">
        <f>Alabama!EV5</f>
        <v>-</v>
      </c>
      <c r="EW5" s="29">
        <f>Alabama!EW5</f>
        <v>0</v>
      </c>
      <c r="EX5" s="29">
        <f>Alabama!EX5</f>
        <v>0</v>
      </c>
      <c r="EY5" s="31">
        <f>Alabama!EY5</f>
        <v>0</v>
      </c>
      <c r="EZ5" s="31" t="str">
        <f>Alabama!EZ5</f>
        <v>D</v>
      </c>
      <c r="FA5" s="31" t="str">
        <f>Alabama!FA5</f>
        <v>-</v>
      </c>
      <c r="FB5" s="31">
        <f>Alabama!FB5</f>
        <v>0</v>
      </c>
      <c r="FC5" s="31">
        <f>Alabama!FC5</f>
        <v>0</v>
      </c>
      <c r="FD5" s="29">
        <f>Alabama!FD5</f>
        <v>0</v>
      </c>
      <c r="FE5" s="29" t="str">
        <f>Alabama!FE5</f>
        <v>-</v>
      </c>
      <c r="FF5" s="29" t="str">
        <f>Alabama!FF5</f>
        <v>-</v>
      </c>
      <c r="FG5" s="29">
        <f>Alabama!FG5</f>
        <v>0</v>
      </c>
      <c r="FH5" s="29">
        <f>Alabama!FH5</f>
        <v>0</v>
      </c>
      <c r="FI5" s="29">
        <f>Alabama!FI5</f>
        <v>0</v>
      </c>
      <c r="FJ5" s="29" t="str">
        <f>Alabama!FJ5</f>
        <v>-</v>
      </c>
      <c r="FK5" s="29" t="str">
        <f>Alabama!FK5</f>
        <v>-</v>
      </c>
      <c r="FL5" s="29">
        <f>Alabama!FL5</f>
        <v>0</v>
      </c>
      <c r="FM5" s="29">
        <f>Alabama!FM5</f>
        <v>0</v>
      </c>
      <c r="FN5" s="31">
        <f>Alabama!FN5</f>
        <v>1</v>
      </c>
      <c r="FO5" s="31" t="str">
        <f>Alabama!FO5</f>
        <v>C</v>
      </c>
      <c r="FP5" s="31" t="str">
        <f>Alabama!FP5</f>
        <v>§26-14-3(a), -(f)</v>
      </c>
      <c r="FQ5" s="37" t="str">
        <f>Alabama!FQ5</f>
        <v>https://law.justia.com/codes/alabama/title-26/chapter-14/section-26-14-3/</v>
      </c>
      <c r="FR5" s="31" t="str">
        <f>Alabama!FR5</f>
        <v>Relevant language added in 2003</v>
      </c>
      <c r="FS5" s="29">
        <f>Alabama!FS5</f>
        <v>0</v>
      </c>
      <c r="FT5" s="29" t="str">
        <f>Alabama!FT5</f>
        <v>C</v>
      </c>
      <c r="FU5" s="29" t="str">
        <f>Alabama!FU5</f>
        <v xml:space="preserve">§28-3A-25(3) </v>
      </c>
      <c r="FV5" s="38" t="str">
        <f>Alabama!FV5</f>
        <v>https://law.justia.com/codes/alabama/title-28/chapter-3a/section-28-3a-25/</v>
      </c>
      <c r="FW5" s="29">
        <f>Alabama!FW5</f>
        <v>0</v>
      </c>
      <c r="FX5" s="29">
        <f>Alabama!FX5</f>
        <v>0</v>
      </c>
      <c r="FY5" s="29" t="str">
        <f>Alabama!FY5</f>
        <v>C</v>
      </c>
      <c r="FZ5" s="29" t="str">
        <f>Alabama!FZ5</f>
        <v>§28-1-5</v>
      </c>
      <c r="GA5" s="38" t="str">
        <f>Alabama!GA5</f>
        <v>https://law.justia.com/codes/alabama/title-28/chapter-1/section-28-1-5/</v>
      </c>
      <c r="GB5" s="29" t="str">
        <f>Alabama!GB5</f>
        <v>Statutes were flipped for 2023 and 2024, fixed for 2025.</v>
      </c>
      <c r="GC5" s="31">
        <f>Alabama!GC5</f>
        <v>1</v>
      </c>
      <c r="GD5" s="31" t="str">
        <f>Alabama!GD5</f>
        <v>B</v>
      </c>
      <c r="GE5" s="31" t="str">
        <f>Alabama!GE5</f>
        <v>§ 31-9-25</v>
      </c>
      <c r="GF5" s="37" t="str">
        <f>Alabama!GF5</f>
        <v xml:space="preserve">https://casetext.com/statute/code-of-alabama/title-31-military-affairs-and-civil-defense/chapter-9-emergency-management/article-1-alabama-emergency-management-act-of-1955/section-31-9-25-continued-operation-of-business-and-religious-entities-during-a-state-of-emergency-alabama-state-house-to-remain-open-to-public-while-legislature-in-session </v>
      </c>
      <c r="GG5" s="31">
        <f>Alabama!GG5</f>
        <v>2021</v>
      </c>
      <c r="GH5" s="29">
        <f>Alabama!GH5</f>
        <v>0</v>
      </c>
      <c r="GI5" s="29" t="str">
        <f>Alabama!GI5</f>
        <v>D</v>
      </c>
      <c r="GJ5" s="29" t="str">
        <f>Alabama!GJ5</f>
        <v>-</v>
      </c>
      <c r="GK5" s="29">
        <f>Alabama!GK5</f>
        <v>0</v>
      </c>
      <c r="GL5" s="29">
        <f>Alabama!GL5</f>
        <v>0</v>
      </c>
      <c r="GM5" s="31">
        <f>Alabama!GM5</f>
        <v>0</v>
      </c>
      <c r="GN5" s="31" t="str">
        <f>Alabama!GN5</f>
        <v>D</v>
      </c>
      <c r="GO5" s="31" t="str">
        <f>Alabama!GO5</f>
        <v>-</v>
      </c>
      <c r="GP5" s="31">
        <f>Alabama!GP5</f>
        <v>0</v>
      </c>
      <c r="GQ5" s="31">
        <f>Alabama!GQ5</f>
        <v>0</v>
      </c>
      <c r="GR5" s="31">
        <f>Alabama!GR5</f>
        <v>0</v>
      </c>
      <c r="GS5" s="31" t="str">
        <f>Alabama!GS5</f>
        <v>D</v>
      </c>
      <c r="GT5" s="31" t="str">
        <f>Alabama!GT5</f>
        <v>-</v>
      </c>
      <c r="GU5" s="31">
        <f>Alabama!GU5</f>
        <v>0</v>
      </c>
      <c r="GV5" s="31">
        <f>Alabama!GV5</f>
        <v>0</v>
      </c>
      <c r="GW5" s="31">
        <f>Alabama!GW5</f>
        <v>0</v>
      </c>
      <c r="GX5" s="31" t="str">
        <f>Alabama!GX5</f>
        <v>D</v>
      </c>
      <c r="GY5" s="31" t="str">
        <f>Alabama!GY5</f>
        <v>-</v>
      </c>
      <c r="GZ5" s="31">
        <f>Alabama!GZ5</f>
        <v>0</v>
      </c>
      <c r="HA5" s="31">
        <f>Alabama!HA5</f>
        <v>0</v>
      </c>
      <c r="HB5" s="29">
        <f>Alabama!HB5</f>
        <v>1</v>
      </c>
      <c r="HC5" s="29" t="str">
        <f>Alabama!HC5</f>
        <v>A</v>
      </c>
      <c r="HD5" s="29" t="str">
        <f>Alabama!HD5</f>
        <v>§16-30-3</v>
      </c>
      <c r="HE5" s="38" t="str">
        <f>Alabama!HE5</f>
        <v>https://law.justia.com/codes/alabama/title-16/chapter-30/section-16-30-3/</v>
      </c>
      <c r="HF5" s="29">
        <f>Alabama!HF5</f>
        <v>0</v>
      </c>
      <c r="HG5" s="31">
        <f>Alabama!HG5</f>
        <v>0</v>
      </c>
      <c r="HH5" s="31" t="str">
        <f>Alabama!HH5</f>
        <v>D</v>
      </c>
      <c r="HI5" s="31" t="str">
        <f>Alabama!HI5</f>
        <v>§16-28-6, -13, -15</v>
      </c>
      <c r="HJ5" s="31" t="str">
        <f>Alabama!HJ5</f>
        <v xml:space="preserve">https://law.justia.com/codes/alabama/title-16/chapter-28/article-1/section-16-28-6/; https://law.justia.com/codes/alabama/title-16/chapter-28/article-1/section-16-28-13/; https://law.justia.com/codes/alabama/title-16/chapter-28/article-1/section-16-28-15/ </v>
      </c>
      <c r="HK5" s="31">
        <f>Alabama!HK5</f>
        <v>0</v>
      </c>
      <c r="HL5" s="31">
        <f>Alabama!HL5</f>
        <v>0</v>
      </c>
      <c r="HM5" s="31" t="str">
        <f>Alabama!HM5</f>
        <v>D</v>
      </c>
      <c r="HN5" s="31" t="str">
        <f>Alabama!HN5</f>
        <v>§16-28-6, -13, -15</v>
      </c>
      <c r="HO5" s="31" t="str">
        <f>Alabama!HO5</f>
        <v xml:space="preserve">https://law.justia.com/codes/alabama/title-16/chapter-28/article-1/section-16-28-6/; https://law.justia.com/codes/alabama/title-16/chapter-28/article-1/section-16-28-13/; https://law.justia.com/codes/alabama/title-16/chapter-28/article-1/section-16-28-15/ </v>
      </c>
      <c r="HP5" s="31">
        <f>Alabama!HP5</f>
        <v>0</v>
      </c>
      <c r="HQ5" s="31">
        <f>Alabama!HQ5</f>
        <v>0</v>
      </c>
      <c r="HR5" s="31" t="str">
        <f>Alabama!HR5</f>
        <v>D</v>
      </c>
      <c r="HS5" s="31" t="str">
        <f>Alabama!HS5</f>
        <v>-</v>
      </c>
      <c r="HT5" s="31">
        <f>Alabama!HT5</f>
        <v>0</v>
      </c>
      <c r="HU5" s="31">
        <f>Alabama!HU5</f>
        <v>0</v>
      </c>
      <c r="HV5" s="31">
        <f>Alabama!HV5</f>
        <v>0</v>
      </c>
      <c r="HW5" s="31" t="str">
        <f>Alabama!HW5</f>
        <v>C</v>
      </c>
      <c r="HX5" s="31" t="str">
        <f>Alabama!HX5</f>
        <v>-</v>
      </c>
      <c r="HY5" s="31" t="str">
        <f>Alabama!HY5</f>
        <v>-</v>
      </c>
      <c r="HZ5" s="31">
        <f>Alabama!HZ5</f>
        <v>0</v>
      </c>
      <c r="IA5" s="31">
        <f>Alabama!IA5</f>
        <v>1</v>
      </c>
      <c r="IB5" s="31" t="str">
        <f>Alabama!IB5</f>
        <v>A</v>
      </c>
      <c r="IC5" s="31" t="str">
        <f>Alabama!IC5</f>
        <v>§ 16-40A-2</v>
      </c>
      <c r="ID5" s="37" t="str">
        <f>Alabama!ID5</f>
        <v>https://codes.findlaw.com/al/title-16-education/al-code-sect-16-40a-2/</v>
      </c>
      <c r="IE5" s="31">
        <f>Alabama!IE5</f>
        <v>1992</v>
      </c>
      <c r="IF5" s="29">
        <f>Alabama!IF5</f>
        <v>0</v>
      </c>
      <c r="IG5" s="29" t="str">
        <f>Alabama!IG5</f>
        <v>-</v>
      </c>
      <c r="IH5" s="29" t="str">
        <f>Alabama!IH5</f>
        <v xml:space="preserve">§12-15-319 (12); §38-12-4 </v>
      </c>
      <c r="II5" s="29" t="str">
        <f>Alabama!II5</f>
        <v xml:space="preserve">https://codes.findlaw.com/al/title-12-courts/al-code-sect-12-15-319/; https://law.justia.com/codes/alabama/title-38/chapter-12/article-1/section-38-12-4/ </v>
      </c>
      <c r="IJ5" s="29">
        <f>Alabama!IJ5</f>
        <v>0</v>
      </c>
      <c r="IK5" s="1"/>
      <c r="IL5" s="1"/>
      <c r="IM5" s="1"/>
      <c r="IN5" s="1"/>
      <c r="IO5" s="1"/>
      <c r="IP5" s="1"/>
      <c r="IQ5" s="1"/>
      <c r="IR5" s="1"/>
      <c r="IS5" s="1"/>
      <c r="IT5" s="1"/>
      <c r="IU5" s="1"/>
      <c r="IV5" s="1"/>
      <c r="IW5" s="1"/>
      <c r="IX5" s="1"/>
      <c r="IY5" s="1"/>
      <c r="IZ5" s="1"/>
      <c r="JA5" s="1"/>
    </row>
    <row r="6" spans="1:264" ht="25.5" customHeight="1">
      <c r="A6" s="29" t="s">
        <v>71</v>
      </c>
      <c r="B6" s="34">
        <v>2025</v>
      </c>
      <c r="C6" s="35">
        <f>Alaska!C5</f>
        <v>0.32500000000000001</v>
      </c>
      <c r="D6" s="36">
        <f>Alaska!D6</f>
        <v>0.2857142857142857</v>
      </c>
      <c r="E6" s="35">
        <f>Alaska!E7</f>
        <v>0.32653061224489793</v>
      </c>
      <c r="F6" s="36">
        <f>Alaska!F8</f>
        <v>0.32467532467532467</v>
      </c>
      <c r="G6" s="31">
        <f>Alaska!G5</f>
        <v>0</v>
      </c>
      <c r="H6" s="31" t="str">
        <f>Alaska!H5</f>
        <v>C</v>
      </c>
      <c r="I6" s="31" t="str">
        <f>Alaska!I5</f>
        <v>-</v>
      </c>
      <c r="J6" s="532"/>
      <c r="K6" s="31">
        <f>Alaska!K5</f>
        <v>0</v>
      </c>
      <c r="L6" s="29">
        <f>Alaska!L5</f>
        <v>1</v>
      </c>
      <c r="M6" s="29" t="str">
        <f>Alaska!M5</f>
        <v>B</v>
      </c>
      <c r="N6" s="29" t="str">
        <f>Alaska!N5</f>
        <v>§15.20.010</v>
      </c>
      <c r="O6" s="38" t="str">
        <f>Alaska!O5</f>
        <v xml:space="preserve">https://www.akleg.gov/basis/statutes.asp#15.20:~:text=Procedures%20for%20Elections.-,Sec.%2015.20.010.,-Persons%20who%20may </v>
      </c>
      <c r="P6" s="29">
        <f>Alaska!P5</f>
        <v>1996</v>
      </c>
      <c r="Q6" s="31">
        <f>Alaska!Q5</f>
        <v>0</v>
      </c>
      <c r="R6" s="31" t="str">
        <f>Alaska!R5</f>
        <v>D</v>
      </c>
      <c r="S6" s="31" t="str">
        <f>Alaska!S5</f>
        <v>-</v>
      </c>
      <c r="T6" s="31">
        <f>Alaska!T5</f>
        <v>0</v>
      </c>
      <c r="U6" s="31">
        <f>Alaska!U5</f>
        <v>0</v>
      </c>
      <c r="V6" s="29">
        <f>Alaska!V5</f>
        <v>0</v>
      </c>
      <c r="W6" s="29">
        <f>Alaska!W5</f>
        <v>0</v>
      </c>
      <c r="X6" s="29" t="str">
        <f>Alaska!X5</f>
        <v>-</v>
      </c>
      <c r="Y6" s="29">
        <f>Alaska!Y5</f>
        <v>0</v>
      </c>
      <c r="Z6" s="29">
        <f>Alaska!Z5</f>
        <v>0</v>
      </c>
      <c r="AA6" s="31">
        <f>Alaska!AA5</f>
        <v>1</v>
      </c>
      <c r="AB6" s="31" t="str">
        <f>Alaska!AB5</f>
        <v>C</v>
      </c>
      <c r="AC6" s="31" t="str">
        <f>Alaska!AC5</f>
        <v>§18.16.010(b)</v>
      </c>
      <c r="AD6" s="37" t="str">
        <f>Alaska!AD5</f>
        <v xml:space="preserve">http://www.akleg.gov/basis/statutes.asp#18.16.010 </v>
      </c>
      <c r="AE6" s="31" t="str">
        <f>Alaska!AE5</f>
        <v>Relevant language has existed in this statute since at least 1997 (cannot easily ascertain if it appeared in original 1949 version)</v>
      </c>
      <c r="AF6" s="31">
        <f>Alaska!AF5</f>
        <v>1</v>
      </c>
      <c r="AG6" s="31" t="str">
        <f>Alaska!AG5</f>
        <v>C</v>
      </c>
      <c r="AH6" s="31" t="str">
        <f>Alaska!AH5</f>
        <v>§18.16.010(b)</v>
      </c>
      <c r="AI6" s="37" t="str">
        <f>Alaska!AI5</f>
        <v xml:space="preserve">http://www.akleg.gov/basis/statutes.asp#18.16.010 </v>
      </c>
      <c r="AJ6" s="31" t="str">
        <f>Alaska!AJ5</f>
        <v>Relevant language has existed in this statute since at least 1997</v>
      </c>
      <c r="AK6" s="31">
        <f>Alaska!AK5</f>
        <v>0</v>
      </c>
      <c r="AL6" s="31" t="str">
        <f>Alaska!AL5</f>
        <v>B</v>
      </c>
      <c r="AM6" s="31" t="str">
        <f>Alaska!AM5</f>
        <v>§18.16.010(b)</v>
      </c>
      <c r="AN6" s="37" t="str">
        <f>Alaska!AN5</f>
        <v xml:space="preserve">http://www.akleg.gov/basis/statutes.asp#18.16.010 </v>
      </c>
      <c r="AO6" s="31" t="str">
        <f>Alaska!AO5</f>
        <v>Updating note: Alaska Stat. §18.16.010(b) is unconstitutional to the extent that it applies to quasi-public institutions that are not sponsored by religious organizations. Valley Hosp. Ass'n v. Mat-Su Coalition for Choice, 948 P.2d 963 (Alaska 1997).</v>
      </c>
      <c r="AP6" s="31">
        <f>Alaska!AP5</f>
        <v>1</v>
      </c>
      <c r="AQ6" s="31" t="str">
        <f>Alaska!AQ5</f>
        <v>C</v>
      </c>
      <c r="AR6" s="31" t="str">
        <f>Alaska!AR5</f>
        <v>§18.16.010(b)</v>
      </c>
      <c r="AS6" s="37" t="str">
        <f>Alaska!AS5</f>
        <v xml:space="preserve">http://www.akleg.gov/basis/statutes.asp#18.16.010 </v>
      </c>
      <c r="AT6" s="31" t="str">
        <f>Alaska!AT5</f>
        <v>Relevant language has existed in this statute since at least 1997</v>
      </c>
      <c r="AU6" s="31">
        <f>Alaska!AU5</f>
        <v>0</v>
      </c>
      <c r="AV6" s="31" t="str">
        <f>Alaska!AV5</f>
        <v>B</v>
      </c>
      <c r="AW6" s="31" t="str">
        <f>Alaska!AW5</f>
        <v>§18.16.010(b)</v>
      </c>
      <c r="AX6" s="37" t="str">
        <f>Alaska!AX5</f>
        <v xml:space="preserve">http://www.akleg.gov/basis/statutes.asp#18.16.010 </v>
      </c>
      <c r="AY6" s="31">
        <f>Alaska!AY5</f>
        <v>0</v>
      </c>
      <c r="AZ6" s="31">
        <f>Alaska!AZ5</f>
        <v>0</v>
      </c>
      <c r="BA6" s="31" t="str">
        <f>Alaska!BA5</f>
        <v>B</v>
      </c>
      <c r="BB6" s="31" t="str">
        <f>Alaska!BB5</f>
        <v>§18.16.010(b)</v>
      </c>
      <c r="BC6" s="37" t="str">
        <f>Alaska!BC5</f>
        <v xml:space="preserve">http://www.akleg.gov/basis/statutes.asp#18.16.010 </v>
      </c>
      <c r="BD6" s="31">
        <f>Alaska!BD5</f>
        <v>0</v>
      </c>
      <c r="BE6" s="31">
        <f>Alaska!BE5</f>
        <v>1</v>
      </c>
      <c r="BF6" s="31" t="str">
        <f>Alaska!BF5</f>
        <v>C</v>
      </c>
      <c r="BG6" s="31" t="str">
        <f>Alaska!BG5</f>
        <v>§18.16.010(b)</v>
      </c>
      <c r="BH6" s="37" t="str">
        <f>Alaska!BH5</f>
        <v xml:space="preserve">http://www.akleg.gov/basis/statutes.asp#18.16.010 </v>
      </c>
      <c r="BI6" s="31">
        <f>Alaska!BI5</f>
        <v>0</v>
      </c>
      <c r="BJ6" s="31">
        <f>Alaska!BJ5</f>
        <v>0</v>
      </c>
      <c r="BK6" s="31" t="str">
        <f>Alaska!BK5</f>
        <v>-</v>
      </c>
      <c r="BL6" s="31" t="str">
        <f>Alaska!BL5</f>
        <v>-</v>
      </c>
      <c r="BM6" s="31">
        <f>Alaska!BM5</f>
        <v>0</v>
      </c>
      <c r="BN6" s="31">
        <f>Alaska!BN5</f>
        <v>0</v>
      </c>
      <c r="BO6" s="29">
        <f>Alaska!BO5</f>
        <v>0</v>
      </c>
      <c r="BP6" s="29" t="str">
        <f>Alaska!BP5</f>
        <v>A</v>
      </c>
      <c r="BQ6" s="29" t="str">
        <f>Alaska!BQ5</f>
        <v>-</v>
      </c>
      <c r="BR6" s="29">
        <f>Alaska!BR5</f>
        <v>0</v>
      </c>
      <c r="BS6" s="29">
        <f>Alaska!BS5</f>
        <v>0</v>
      </c>
      <c r="BT6" s="29">
        <f>Alaska!BT5</f>
        <v>0</v>
      </c>
      <c r="BU6" s="29" t="str">
        <f>Alaska!BU5</f>
        <v>A</v>
      </c>
      <c r="BV6" s="29" t="str">
        <f>Alaska!BV5</f>
        <v>-</v>
      </c>
      <c r="BW6" s="29">
        <f>Alaska!BW5</f>
        <v>0</v>
      </c>
      <c r="BX6" s="29">
        <f>Alaska!BX5</f>
        <v>0</v>
      </c>
      <c r="BY6" s="29">
        <f>Alaska!BY5</f>
        <v>0</v>
      </c>
      <c r="BZ6" s="29" t="str">
        <f>Alaska!BZ5</f>
        <v>A</v>
      </c>
      <c r="CA6" s="29" t="str">
        <f>Alaska!CA5</f>
        <v>-</v>
      </c>
      <c r="CB6" s="29">
        <f>Alaska!CB5</f>
        <v>0</v>
      </c>
      <c r="CC6" s="29">
        <f>Alaska!CC5</f>
        <v>0</v>
      </c>
      <c r="CD6" s="29">
        <f>Alaska!CD5</f>
        <v>0</v>
      </c>
      <c r="CE6" s="29" t="str">
        <f>Alaska!CE5</f>
        <v>A</v>
      </c>
      <c r="CF6" s="29" t="str">
        <f>Alaska!CF5</f>
        <v>-</v>
      </c>
      <c r="CG6" s="29">
        <f>Alaska!CG5</f>
        <v>0</v>
      </c>
      <c r="CH6" s="29">
        <f>Alaska!CH5</f>
        <v>0</v>
      </c>
      <c r="CI6" s="29">
        <f>Alaska!CI5</f>
        <v>0</v>
      </c>
      <c r="CJ6" s="29" t="str">
        <f>Alaska!CJ5</f>
        <v>A</v>
      </c>
      <c r="CK6" s="29" t="str">
        <f>Alaska!CK5</f>
        <v>-</v>
      </c>
      <c r="CL6" s="29">
        <f>Alaska!CL5</f>
        <v>0</v>
      </c>
      <c r="CM6" s="29">
        <f>Alaska!CM5</f>
        <v>0</v>
      </c>
      <c r="CN6" s="29">
        <f>Alaska!CN5</f>
        <v>0</v>
      </c>
      <c r="CO6" s="29" t="str">
        <f>Alaska!CO5</f>
        <v>A</v>
      </c>
      <c r="CP6" s="29" t="str">
        <f>Alaska!CP5</f>
        <v>-</v>
      </c>
      <c r="CQ6" s="29">
        <f>Alaska!CQ5</f>
        <v>0</v>
      </c>
      <c r="CR6" s="29">
        <f>Alaska!CR5</f>
        <v>0</v>
      </c>
      <c r="CS6" s="31">
        <f>Alaska!CS5</f>
        <v>0</v>
      </c>
      <c r="CT6" s="31" t="str">
        <f>Alaska!CT5</f>
        <v>A</v>
      </c>
      <c r="CU6" s="31" t="str">
        <f>Alaska!CU5</f>
        <v>-</v>
      </c>
      <c r="CV6" s="31">
        <f>Alaska!CV5</f>
        <v>0</v>
      </c>
      <c r="CW6" s="31">
        <f>Alaska!CW5</f>
        <v>0</v>
      </c>
      <c r="CX6" s="31">
        <f>Alaska!CX5</f>
        <v>0</v>
      </c>
      <c r="CY6" s="31" t="str">
        <f>Alaska!CY5</f>
        <v>A</v>
      </c>
      <c r="CZ6" s="31" t="str">
        <f>Alaska!CZ5</f>
        <v>-</v>
      </c>
      <c r="DA6" s="31">
        <f>Alaska!DA5</f>
        <v>0</v>
      </c>
      <c r="DB6" s="31">
        <f>Alaska!DB5</f>
        <v>0</v>
      </c>
      <c r="DC6" s="31">
        <f>Alaska!DC5</f>
        <v>0</v>
      </c>
      <c r="DD6" s="31" t="str">
        <f>Alaska!DD5</f>
        <v>A</v>
      </c>
      <c r="DE6" s="31" t="str">
        <f>Alaska!DE5</f>
        <v>-</v>
      </c>
      <c r="DF6" s="31">
        <f>Alaska!DF5</f>
        <v>0</v>
      </c>
      <c r="DG6" s="31">
        <f>Alaska!DG5</f>
        <v>0</v>
      </c>
      <c r="DH6" s="31">
        <f>Alaska!DH5</f>
        <v>0</v>
      </c>
      <c r="DI6" s="31" t="str">
        <f>Alaska!DI5</f>
        <v>A</v>
      </c>
      <c r="DJ6" s="31" t="str">
        <f>Alaska!DJ5</f>
        <v>-</v>
      </c>
      <c r="DK6" s="31">
        <f>Alaska!DK5</f>
        <v>0</v>
      </c>
      <c r="DL6" s="31">
        <f>Alaska!DL5</f>
        <v>0</v>
      </c>
      <c r="DM6" s="31">
        <f>Alaska!DM5</f>
        <v>0</v>
      </c>
      <c r="DN6" s="31" t="str">
        <f>Alaska!DN5</f>
        <v>A</v>
      </c>
      <c r="DO6" s="31" t="str">
        <f>Alaska!DO5</f>
        <v>-</v>
      </c>
      <c r="DP6" s="31">
        <f>Alaska!DP5</f>
        <v>0</v>
      </c>
      <c r="DQ6" s="31">
        <f>Alaska!DQ5</f>
        <v>0</v>
      </c>
      <c r="DR6" s="31">
        <f>Alaska!DR5</f>
        <v>0</v>
      </c>
      <c r="DS6" s="31" t="str">
        <f>Alaska!DS5</f>
        <v>A</v>
      </c>
      <c r="DT6" s="31" t="str">
        <f>Alaska!DT5</f>
        <v>-</v>
      </c>
      <c r="DU6" s="31">
        <f>Alaska!DU5</f>
        <v>0</v>
      </c>
      <c r="DV6" s="31">
        <f>Alaska!DV5</f>
        <v>0</v>
      </c>
      <c r="DW6" s="29">
        <f>Alaska!DW5</f>
        <v>1</v>
      </c>
      <c r="DX6" s="29" t="str">
        <f>Alaska!DX5</f>
        <v>A</v>
      </c>
      <c r="DY6" s="29" t="str">
        <f>Alaska!DY5</f>
        <v>§ 13.52.060(e)</v>
      </c>
      <c r="DZ6" s="38" t="str">
        <f>Alaska!DZ5</f>
        <v xml:space="preserve">https://casetext.com/statute/alaska-statutes/title-13-decedents-estates-guardianships-transfers-trusts-and-health-care-decisions/chapter-1352-health-care-decisions-act/section-1352060-obligations-of-health-care-providers-institutions-and-facilities
</v>
      </c>
      <c r="EA6" s="29">
        <f>Alaska!EA5</f>
        <v>2004</v>
      </c>
      <c r="EB6" s="31">
        <f>Alaska!EB5</f>
        <v>0</v>
      </c>
      <c r="EC6" s="31" t="str">
        <f>Alaska!EC5</f>
        <v>C</v>
      </c>
      <c r="ED6" s="31" t="str">
        <f>Alaska!ED5</f>
        <v>§ 13.52.060; § 13.52.390</v>
      </c>
      <c r="EE6" s="31" t="str">
        <f>Alaska!EE5</f>
        <v xml:space="preserve">https://casetext.com/statute/alaska-statutes/title-13-decedents-estates-guardianships-transfers-trusts-and-health-care-decisions/chapter-1352-health-care-decisions-act/section-1352060-obligations-of-health-care-providers-institutions-and-facilities; https://casetext.com/statute/alaska-statutes/title-13-decedents-estates-guardianships-transfers-trusts-and-health-care-decisions/chapter-1352-health-care-decisions-act/section-1352390-definitions  
</v>
      </c>
      <c r="EF6" s="31" t="str">
        <f>Alaska!EF5</f>
        <v>Applies strictly to end of life decisions; not broad enough to give point here</v>
      </c>
      <c r="EG6" s="29">
        <f>Alaska!EG5</f>
        <v>1</v>
      </c>
      <c r="EH6" s="29">
        <f>Alaska!EH5</f>
        <v>1</v>
      </c>
      <c r="EI6" s="29" t="str">
        <f>Alaska!EI5</f>
        <v>A</v>
      </c>
      <c r="EJ6" s="29" t="str">
        <f>Alaska!EJ5</f>
        <v>-</v>
      </c>
      <c r="EK6" s="38" t="str">
        <f>Alaska!EK5</f>
        <v>https://www.kff.org/other/state-indicator/state-requirements-for-insurance-coverage-of-contraceptives/?currentTimeframe=0&amp;sortModel=%7B%22colId%22:%22Location%22,%22sort%22:%22asc%22%7D</v>
      </c>
      <c r="EL6" s="29">
        <f>Alaska!EL5</f>
        <v>0</v>
      </c>
      <c r="EM6" s="29">
        <f>Alaska!EM5</f>
        <v>1</v>
      </c>
      <c r="EN6" s="29">
        <f>Alaska!EN5</f>
        <v>1</v>
      </c>
      <c r="EO6" s="29" t="str">
        <f>Alaska!EO5</f>
        <v>A</v>
      </c>
      <c r="EP6" s="29" t="str">
        <f>Alaska!EP5</f>
        <v>-</v>
      </c>
      <c r="EQ6" s="29">
        <f>Alaska!EQ5</f>
        <v>0</v>
      </c>
      <c r="ER6" s="29">
        <f>Alaska!ER5</f>
        <v>0</v>
      </c>
      <c r="ES6" s="29">
        <f>Alaska!ES5</f>
        <v>1</v>
      </c>
      <c r="ET6" s="29">
        <f>Alaska!ET5</f>
        <v>1</v>
      </c>
      <c r="EU6" s="29" t="str">
        <f>Alaska!EU5</f>
        <v>A</v>
      </c>
      <c r="EV6" s="29" t="str">
        <f>Alaska!EV5</f>
        <v>-</v>
      </c>
      <c r="EW6" s="29">
        <f>Alaska!EW5</f>
        <v>0</v>
      </c>
      <c r="EX6" s="29">
        <f>Alaska!EX5</f>
        <v>0</v>
      </c>
      <c r="EY6" s="31">
        <f>Alaska!EY5</f>
        <v>0</v>
      </c>
      <c r="EZ6" s="31" t="str">
        <f>Alaska!EZ5</f>
        <v>D</v>
      </c>
      <c r="FA6" s="31" t="str">
        <f>Alaska!FA5</f>
        <v>-</v>
      </c>
      <c r="FB6" s="31">
        <f>Alaska!FB5</f>
        <v>0</v>
      </c>
      <c r="FC6" s="31">
        <f>Alaska!FC5</f>
        <v>0</v>
      </c>
      <c r="FD6" s="29">
        <f>Alaska!FD5</f>
        <v>0</v>
      </c>
      <c r="FE6" s="29" t="str">
        <f>Alaska!FE5</f>
        <v>-</v>
      </c>
      <c r="FF6" s="29" t="str">
        <f>Alaska!FF5</f>
        <v>Alaska Stat. § 21.36.460</v>
      </c>
      <c r="FG6" s="38" t="str">
        <f>Alaska!FG5</f>
        <v>https://casetext.com/statute/alaska-statutes/title-21-insurance/chapter-2136-trade-practices-and-frauds/article-05-specific-acts-and-types-of-insurance/section-2136460-uses-of-and-restrictions-on-credit-history-or-insurance-scoring-applicable-to-personal-insurance</v>
      </c>
      <c r="FH6" s="29">
        <f>Alaska!FH5</f>
        <v>0</v>
      </c>
      <c r="FI6" s="29">
        <f>Alaska!FI5</f>
        <v>0</v>
      </c>
      <c r="FJ6" s="29" t="str">
        <f>Alaska!FJ5</f>
        <v>-</v>
      </c>
      <c r="FK6" s="29" t="str">
        <f>Alaska!FK5</f>
        <v>§ 18.80.250</v>
      </c>
      <c r="FL6" s="29" t="str">
        <f>Alaska!FL5</f>
        <v xml:space="preserve">https://casetext.com/statute/alaska-statutes/title-18-health-safety-housing-human-rights-and-public-defender/chapter-1880-state-commission-for-human-rights/article-04-discriminatory-practices-prohibited/section-1880250-unlawful-financing-practice; https://casetext.com/statute/alaska-statutes/title-21-insurance/chapter-2136-trade-practices-and-frauds/article-05-specific-acts-and-types-of-insurance/section-2136460-uses-of-and-restrictions-on-credit-history-or-insurance-scoring-applicable-to-personal-insurance 
</v>
      </c>
      <c r="FM6" s="29">
        <f>Alaska!FM5</f>
        <v>0</v>
      </c>
      <c r="FN6" s="31">
        <f>Alaska!FN5</f>
        <v>1</v>
      </c>
      <c r="FO6" s="31" t="str">
        <f>Alaska!FO5</f>
        <v>F</v>
      </c>
      <c r="FP6" s="31" t="str">
        <f>Alaska!FP5</f>
        <v>§47.17.020(d)</v>
      </c>
      <c r="FQ6" s="37" t="str">
        <f>Alaska!FQ5</f>
        <v xml:space="preserve">https://www.akleg.gov/basis/statutes.asp#47.17.020 </v>
      </c>
      <c r="FR6" s="31" t="str">
        <f>Alaska!FR5</f>
        <v xml:space="preserve">"Religious healing practitioners" are not required to report. However, there is no language referencing clergy, ministers, clerics, or similar. </v>
      </c>
      <c r="FS6" s="29">
        <f>Alaska!FS5</f>
        <v>0</v>
      </c>
      <c r="FT6" s="29" t="str">
        <f>Alaska!FT5</f>
        <v>B</v>
      </c>
      <c r="FU6" s="29" t="str">
        <f>Alaska!FU5</f>
        <v>§04.16.051(b)(1)</v>
      </c>
      <c r="FV6" s="38" t="str">
        <f>Alaska!FV5</f>
        <v xml:space="preserve">https://www.akleg.gov/basis/statutes.asp#04.16.051 </v>
      </c>
      <c r="FW6" s="29" t="str">
        <f>Alaska!FW5</f>
        <v>Statute does not exempt clergy from furnishing alcohol, only parents and physicians are exempted</v>
      </c>
      <c r="FX6" s="29">
        <f>Alaska!FX5</f>
        <v>0</v>
      </c>
      <c r="FY6" s="29" t="str">
        <f>Alaska!FY5</f>
        <v>B</v>
      </c>
      <c r="FZ6" s="29" t="str">
        <f>Alaska!FZ5</f>
        <v>§04.16.050(a)</v>
      </c>
      <c r="GA6" s="38" t="str">
        <f>Alaska!GA5</f>
        <v xml:space="preserve">https://www.akleg.gov/basis/statutes.asp#04.16.050 </v>
      </c>
      <c r="GB6" s="29" t="str">
        <f>Alaska!GB5</f>
        <v>Refers to §04.16.051 as sole exception to prohibition on underage consumption</v>
      </c>
      <c r="GC6" s="31">
        <f>Alaska!GC5</f>
        <v>0</v>
      </c>
      <c r="GD6" s="31" t="str">
        <f>Alaska!GD5</f>
        <v>C</v>
      </c>
      <c r="GE6" s="31" t="str">
        <f>Alaska!GE5</f>
        <v>-</v>
      </c>
      <c r="GF6" s="31">
        <f>Alaska!GF5</f>
        <v>0</v>
      </c>
      <c r="GG6" s="31">
        <f>Alaska!GG5</f>
        <v>0</v>
      </c>
      <c r="GH6" s="29">
        <f>Alaska!GH5</f>
        <v>1</v>
      </c>
      <c r="GI6" s="29" t="str">
        <f>Alaska!GI5</f>
        <v>A</v>
      </c>
      <c r="GJ6" s="29" t="str">
        <f>Alaska!GJ5</f>
        <v>§25.05.261(c)</v>
      </c>
      <c r="GK6" s="38" t="str">
        <f>Alaska!GK5</f>
        <v xml:space="preserve">https://www.akleg.gov/basis/statutes.asp#25.05.261 </v>
      </c>
      <c r="GL6" s="29" t="str">
        <f>Alaska!GL5</f>
        <v>All signs indicate that this protection would allow clergy to refuse to officiate a same-sex wedding; (c) was added in 2018 amendment, further suggesting intent to protect clergy conscience</v>
      </c>
      <c r="GM6" s="31">
        <f>Alaska!GM5</f>
        <v>0</v>
      </c>
      <c r="GN6" s="31" t="str">
        <f>Alaska!GN5</f>
        <v>D</v>
      </c>
      <c r="GO6" s="31" t="str">
        <f>Alaska!GO5</f>
        <v>-</v>
      </c>
      <c r="GP6" s="31">
        <f>Alaska!GP5</f>
        <v>0</v>
      </c>
      <c r="GQ6" s="31">
        <f>Alaska!GQ5</f>
        <v>0</v>
      </c>
      <c r="GR6" s="31">
        <f>Alaska!GR5</f>
        <v>0</v>
      </c>
      <c r="GS6" s="31" t="str">
        <f>Alaska!GS5</f>
        <v>D</v>
      </c>
      <c r="GT6" s="31" t="str">
        <f>Alaska!GT5</f>
        <v>-</v>
      </c>
      <c r="GU6" s="31">
        <f>Alaska!GU5</f>
        <v>0</v>
      </c>
      <c r="GV6" s="31">
        <f>Alaska!GV5</f>
        <v>0</v>
      </c>
      <c r="GW6" s="31">
        <f>Alaska!GW5</f>
        <v>0</v>
      </c>
      <c r="GX6" s="31" t="str">
        <f>Alaska!GX5</f>
        <v>D</v>
      </c>
      <c r="GY6" s="31" t="str">
        <f>Alaska!GY5</f>
        <v>-</v>
      </c>
      <c r="GZ6" s="31">
        <f>Alaska!GZ5</f>
        <v>0</v>
      </c>
      <c r="HA6" s="31">
        <f>Alaska!HA5</f>
        <v>0</v>
      </c>
      <c r="HB6" s="29">
        <f>Alaska!HB5</f>
        <v>1</v>
      </c>
      <c r="HC6" s="29" t="str">
        <f>Alaska!HC5</f>
        <v>A</v>
      </c>
      <c r="HD6" s="29" t="str">
        <f>Alaska!HD5</f>
        <v>Alaska Admin. Code 4 §06.055(b)(3)</v>
      </c>
      <c r="HE6" s="38" t="str">
        <f>Alaska!HE5</f>
        <v xml:space="preserve">http://www.akleg.gov/basis/aac.asp#4.06.055 </v>
      </c>
      <c r="HF6" s="29" t="str">
        <f>Alaska!HF5</f>
        <v>Most recent amendment was 2018</v>
      </c>
      <c r="HG6" s="31">
        <f>Alaska!HG5</f>
        <v>0</v>
      </c>
      <c r="HH6" s="31" t="str">
        <f>Alaska!HH5</f>
        <v>D</v>
      </c>
      <c r="HI6" s="31" t="str">
        <f>Alaska!HI5</f>
        <v>§14.30.010</v>
      </c>
      <c r="HJ6" s="37" t="str">
        <f>Alaska!HJ5</f>
        <v xml:space="preserve">https://www.akleg.gov/basis/statutes.asp#14.30.010 </v>
      </c>
      <c r="HK6" s="31" t="str">
        <f>Alaska!HK5</f>
        <v>The Association of Alaska School Boards confirms our assessment that Alaska's statutes do not define excused or unexcused absences.</v>
      </c>
      <c r="HL6" s="31">
        <f>Alaska!HL5</f>
        <v>0</v>
      </c>
      <c r="HM6" s="31" t="str">
        <f>Alaska!HM5</f>
        <v>D</v>
      </c>
      <c r="HN6" s="31" t="str">
        <f>Alaska!HN5</f>
        <v>§14.30.010</v>
      </c>
      <c r="HO6" s="37" t="str">
        <f>Alaska!HO5</f>
        <v xml:space="preserve">https://www.akleg.gov/basis/statutes.asp#14.30.010 </v>
      </c>
      <c r="HP6" s="31" t="str">
        <f>Alaska!HP5</f>
        <v>The Association of Alaska School Boards confirms our assessment that Alaska's statutes do not define excused or unexcused absences.</v>
      </c>
      <c r="HQ6" s="31">
        <f>Alaska!HQ5</f>
        <v>0</v>
      </c>
      <c r="HR6" s="31" t="str">
        <f>Alaska!HR5</f>
        <v>D</v>
      </c>
      <c r="HS6" s="31" t="str">
        <f>Alaska!HS5</f>
        <v>-</v>
      </c>
      <c r="HT6" s="31">
        <f>Alaska!HT5</f>
        <v>0</v>
      </c>
      <c r="HU6" s="31">
        <f>Alaska!HU5</f>
        <v>0</v>
      </c>
      <c r="HV6" s="31">
        <f>Alaska!HV5</f>
        <v>0</v>
      </c>
      <c r="HW6" s="31" t="str">
        <f>Alaska!HW5</f>
        <v>C</v>
      </c>
      <c r="HX6" s="31" t="str">
        <f>Alaska!HX5</f>
        <v>-</v>
      </c>
      <c r="HY6" s="31">
        <f>Alaska!HY5</f>
        <v>0</v>
      </c>
      <c r="HZ6" s="31">
        <f>Alaska!HZ5</f>
        <v>0</v>
      </c>
      <c r="IA6" s="31">
        <f>Alaska!IA5</f>
        <v>0</v>
      </c>
      <c r="IB6" s="31" t="str">
        <f>Alaska!IB5</f>
        <v>E</v>
      </c>
      <c r="IC6" s="31" t="str">
        <f>Alaska!IC5</f>
        <v>§ 14.30.360(b)(2)</v>
      </c>
      <c r="ID6" s="37" t="str">
        <f>Alaska!ID5</f>
        <v>https://www.akleg.gov/basis/statutes.asp#14.30.360</v>
      </c>
      <c r="IE6" s="31" t="str">
        <f>Alaska!IE5</f>
        <v>Statute allows parents to request sex ed materials, but not opt out their children</v>
      </c>
      <c r="IF6" s="29">
        <f>Alaska!IF5</f>
        <v>0</v>
      </c>
      <c r="IG6" s="29" t="str">
        <f>Alaska!IG5</f>
        <v>-</v>
      </c>
      <c r="IH6" s="29" t="str">
        <f>Alaska!IH5</f>
        <v>§ 47.14.115</v>
      </c>
      <c r="II6" s="38" t="str">
        <f>Alaska!II5</f>
        <v xml:space="preserve">https://casetext.com/statute/alaska-statutes/title-47-welfare-social-services-and-institutions/chapter-4714-juvenile-programs-and-institutions/article-02-care-of-children/section-4714115-training-of-foster-parents </v>
      </c>
      <c r="IJ6" s="29">
        <f>Alaska!IJ5</f>
        <v>0</v>
      </c>
      <c r="IK6" s="40"/>
      <c r="IL6" s="40"/>
      <c r="IM6" s="40"/>
      <c r="IN6" s="40"/>
      <c r="IO6" s="40"/>
      <c r="IP6" s="40"/>
      <c r="IQ6" s="40"/>
      <c r="IR6" s="40"/>
      <c r="IS6" s="40"/>
      <c r="IT6" s="40"/>
      <c r="IU6" s="40"/>
      <c r="IV6" s="40"/>
      <c r="IW6" s="40"/>
      <c r="IX6" s="40"/>
      <c r="IY6" s="40"/>
      <c r="IZ6" s="40"/>
      <c r="JA6" s="40"/>
    </row>
    <row r="7" spans="1:264" ht="25.5" customHeight="1">
      <c r="A7" s="29" t="s">
        <v>72</v>
      </c>
      <c r="B7" s="34">
        <v>2025</v>
      </c>
      <c r="C7" s="35">
        <f>Arizona!C5</f>
        <v>0.53499999999999992</v>
      </c>
      <c r="D7" s="36">
        <f>Arizona!D6</f>
        <v>0.4732142857142857</v>
      </c>
      <c r="E7" s="35">
        <f>Arizona!E7</f>
        <v>0.46938775510204078</v>
      </c>
      <c r="F7" s="36">
        <f>Arizona!F8</f>
        <v>0.41558441558441556</v>
      </c>
      <c r="G7" s="31">
        <f>Arizona!G5</f>
        <v>1</v>
      </c>
      <c r="H7" s="31" t="str">
        <f>Arizona!H5</f>
        <v>B</v>
      </c>
      <c r="I7" s="31" t="str">
        <f>Arizona!I5</f>
        <v>§41-1493.01</v>
      </c>
      <c r="J7" s="531" t="s">
        <v>176</v>
      </c>
      <c r="K7" s="31">
        <f>Arizona!K5</f>
        <v>0</v>
      </c>
      <c r="L7" s="29">
        <f>Arizona!L5</f>
        <v>1</v>
      </c>
      <c r="M7" s="29" t="str">
        <f>Arizona!M5</f>
        <v>B</v>
      </c>
      <c r="N7" s="29" t="str">
        <f>Arizona!N5</f>
        <v>§16-541</v>
      </c>
      <c r="O7" s="38" t="str">
        <f>Arizona!O5</f>
        <v xml:space="preserve">https://www.azleg.gov/viewdocument/?docName=https://www.azleg.gov/ars/16/00541.htm </v>
      </c>
      <c r="P7" s="29" t="str">
        <f>Arizona!P5</f>
        <v>This is a no-excuse early voting measure, effectively allowing for absentee voting</v>
      </c>
      <c r="Q7" s="31">
        <f>Arizona!Q5</f>
        <v>0</v>
      </c>
      <c r="R7" s="31" t="str">
        <f>Arizona!R5</f>
        <v>D</v>
      </c>
      <c r="S7" s="31" t="str">
        <f>Arizona!S5</f>
        <v>-</v>
      </c>
      <c r="T7" s="31">
        <f>Arizona!T5</f>
        <v>0</v>
      </c>
      <c r="U7" s="31">
        <f>Arizona!U5</f>
        <v>0</v>
      </c>
      <c r="V7" s="29">
        <f>Arizona!V5</f>
        <v>0</v>
      </c>
      <c r="W7" s="29">
        <f>Arizona!W5</f>
        <v>0</v>
      </c>
      <c r="X7" s="29" t="str">
        <f>Arizona!X5</f>
        <v>-</v>
      </c>
      <c r="Y7" s="29">
        <f>Arizona!Y5</f>
        <v>0</v>
      </c>
      <c r="Z7" s="29">
        <f>Arizona!Z5</f>
        <v>0</v>
      </c>
      <c r="AA7" s="31">
        <f>Arizona!AA5</f>
        <v>1</v>
      </c>
      <c r="AB7" s="31" t="str">
        <f>Arizona!AB5</f>
        <v>C</v>
      </c>
      <c r="AC7" s="31" t="str">
        <f>Arizona!AC5</f>
        <v>§36-2154(A)</v>
      </c>
      <c r="AD7" s="37" t="str">
        <f>Arizona!AD5</f>
        <v xml:space="preserve">https://www.azleg.gov/viewdocument/?docName=https://www.azleg.gov/ars/36/02154.htm </v>
      </c>
      <c r="AE7" s="31">
        <f>Arizona!AE5</f>
        <v>2009</v>
      </c>
      <c r="AF7" s="31">
        <f>Arizona!AF5</f>
        <v>1</v>
      </c>
      <c r="AG7" s="31" t="str">
        <f>Arizona!AG5</f>
        <v>C</v>
      </c>
      <c r="AH7" s="31" t="str">
        <f>Arizona!AH5</f>
        <v>§36-2154(A)</v>
      </c>
      <c r="AI7" s="37" t="str">
        <f>Arizona!AI5</f>
        <v xml:space="preserve">https://www.azleg.gov/viewdocument/?docName=https://www.azleg.gov/ars/36/02154.htm </v>
      </c>
      <c r="AJ7" s="31">
        <f>Arizona!AJ5</f>
        <v>2009</v>
      </c>
      <c r="AK7" s="31">
        <f>Arizona!AK5</f>
        <v>1</v>
      </c>
      <c r="AL7" s="31" t="str">
        <f>Arizona!AL5</f>
        <v>C</v>
      </c>
      <c r="AM7" s="31" t="str">
        <f>Arizona!AM5</f>
        <v>§36-2154(A)</v>
      </c>
      <c r="AN7" s="37" t="str">
        <f>Arizona!AN5</f>
        <v xml:space="preserve">https://www.azleg.gov/viewdocument/?docName=https://www.azleg.gov/ars/36/02154.htm </v>
      </c>
      <c r="AO7" s="31">
        <f>Arizona!AO5</f>
        <v>2009</v>
      </c>
      <c r="AP7" s="31">
        <f>Arizona!AP5</f>
        <v>0</v>
      </c>
      <c r="AQ7" s="31" t="str">
        <f>Arizona!AQ5</f>
        <v>B</v>
      </c>
      <c r="AR7" s="31" t="str">
        <f>Arizona!AR5</f>
        <v>§36-2154</v>
      </c>
      <c r="AS7" s="37" t="str">
        <f>Arizona!AS5</f>
        <v xml:space="preserve">https://www.azleg.gov/viewdocument/?docName=https://www.azleg.gov/ars/36/02154.htm </v>
      </c>
      <c r="AT7" s="31">
        <f>Arizona!AT5</f>
        <v>2009</v>
      </c>
      <c r="AU7" s="31">
        <f>Arizona!AU5</f>
        <v>0</v>
      </c>
      <c r="AV7" s="31" t="str">
        <f>Arizona!AV5</f>
        <v>B</v>
      </c>
      <c r="AW7" s="31" t="str">
        <f>Arizona!AW5</f>
        <v>§36-2154</v>
      </c>
      <c r="AX7" s="37" t="str">
        <f>Arizona!AX5</f>
        <v xml:space="preserve">https://www.azleg.gov/viewdocument/?docName=https://www.azleg.gov/ars/36/02154.htm </v>
      </c>
      <c r="AY7" s="31">
        <f>Arizona!AY5</f>
        <v>2009</v>
      </c>
      <c r="AZ7" s="31">
        <f>Arizona!AZ5</f>
        <v>0</v>
      </c>
      <c r="BA7" s="31" t="str">
        <f>Arizona!BA5</f>
        <v>B</v>
      </c>
      <c r="BB7" s="31" t="str">
        <f>Arizona!BB5</f>
        <v>§36-2154</v>
      </c>
      <c r="BC7" s="37" t="str">
        <f>Arizona!BC5</f>
        <v xml:space="preserve">https://www.azleg.gov/viewdocument/?docName=https://www.azleg.gov/ars/36/02154.htm </v>
      </c>
      <c r="BD7" s="31">
        <f>Arizona!BD5</f>
        <v>2009</v>
      </c>
      <c r="BE7" s="31">
        <f>Arizona!BE5</f>
        <v>1</v>
      </c>
      <c r="BF7" s="31" t="str">
        <f>Arizona!BF5</f>
        <v>C</v>
      </c>
      <c r="BG7" s="31" t="str">
        <f>Arizona!BG5</f>
        <v>§36-2154(A)</v>
      </c>
      <c r="BH7" s="37" t="str">
        <f>Arizona!BH5</f>
        <v xml:space="preserve">https://www.azleg.gov/viewdocument/?docName=https://www.azleg.gov/ars/36/02154.htm </v>
      </c>
      <c r="BI7" s="31">
        <f>Arizona!BI5</f>
        <v>2009</v>
      </c>
      <c r="BJ7" s="31">
        <f>Arizona!BJ5</f>
        <v>0</v>
      </c>
      <c r="BK7" s="31">
        <f>Arizona!BK5</f>
        <v>0</v>
      </c>
      <c r="BL7" s="31" t="str">
        <f>Arizona!BL5</f>
        <v>-</v>
      </c>
      <c r="BM7" s="31">
        <f>Arizona!BM5</f>
        <v>0</v>
      </c>
      <c r="BN7" s="31">
        <f>Arizona!BN5</f>
        <v>0</v>
      </c>
      <c r="BO7" s="29">
        <f>Arizona!BO5</f>
        <v>0</v>
      </c>
      <c r="BP7" s="29" t="str">
        <f>Arizona!BP5</f>
        <v>A</v>
      </c>
      <c r="BQ7" s="29" t="str">
        <f>Arizona!BQ5</f>
        <v>-</v>
      </c>
      <c r="BR7" s="29">
        <f>Arizona!BR5</f>
        <v>0</v>
      </c>
      <c r="BS7" s="29">
        <f>Arizona!BS5</f>
        <v>0</v>
      </c>
      <c r="BT7" s="29">
        <f>Arizona!BT5</f>
        <v>0</v>
      </c>
      <c r="BU7" s="29" t="str">
        <f>Arizona!BU5</f>
        <v>A</v>
      </c>
      <c r="BV7" s="29" t="str">
        <f>Arizona!BV5</f>
        <v>-</v>
      </c>
      <c r="BW7" s="29">
        <f>Arizona!BW5</f>
        <v>0</v>
      </c>
      <c r="BX7" s="29">
        <f>Arizona!BX5</f>
        <v>0</v>
      </c>
      <c r="BY7" s="29">
        <f>Arizona!BY5</f>
        <v>0</v>
      </c>
      <c r="BZ7" s="29" t="str">
        <f>Arizona!BZ5</f>
        <v>A</v>
      </c>
      <c r="CA7" s="29" t="str">
        <f>Arizona!CA5</f>
        <v>-</v>
      </c>
      <c r="CB7" s="29">
        <f>Arizona!CB5</f>
        <v>0</v>
      </c>
      <c r="CC7" s="29">
        <f>Arizona!CC5</f>
        <v>0</v>
      </c>
      <c r="CD7" s="29">
        <f>Arizona!CD5</f>
        <v>0</v>
      </c>
      <c r="CE7" s="29" t="str">
        <f>Arizona!CE5</f>
        <v>A</v>
      </c>
      <c r="CF7" s="29" t="str">
        <f>Arizona!CF5</f>
        <v>-</v>
      </c>
      <c r="CG7" s="29">
        <f>Arizona!CG5</f>
        <v>0</v>
      </c>
      <c r="CH7" s="29">
        <f>Arizona!CH5</f>
        <v>0</v>
      </c>
      <c r="CI7" s="29">
        <f>Arizona!CI5</f>
        <v>0</v>
      </c>
      <c r="CJ7" s="29" t="str">
        <f>Arizona!CJ5</f>
        <v>A</v>
      </c>
      <c r="CK7" s="29" t="str">
        <f>Arizona!CK5</f>
        <v>-</v>
      </c>
      <c r="CL7" s="29">
        <f>Arizona!CL5</f>
        <v>0</v>
      </c>
      <c r="CM7" s="29">
        <f>Arizona!CM5</f>
        <v>0</v>
      </c>
      <c r="CN7" s="29">
        <f>Arizona!CN5</f>
        <v>0</v>
      </c>
      <c r="CO7" s="29" t="str">
        <f>Arizona!CO5</f>
        <v>A</v>
      </c>
      <c r="CP7" s="29" t="str">
        <f>Arizona!CP5</f>
        <v>-</v>
      </c>
      <c r="CQ7" s="29">
        <f>Arizona!CQ5</f>
        <v>0</v>
      </c>
      <c r="CR7" s="29">
        <f>Arizona!CR5</f>
        <v>0</v>
      </c>
      <c r="CS7" s="31">
        <f>Arizona!CS5</f>
        <v>0</v>
      </c>
      <c r="CT7" s="31" t="str">
        <f>Arizona!CT5</f>
        <v>A</v>
      </c>
      <c r="CU7" s="31" t="str">
        <f>Arizona!CU5</f>
        <v>§36-2154(B)</v>
      </c>
      <c r="CV7" s="37" t="str">
        <f>Arizona!CV5</f>
        <v xml:space="preserve">https://www.azleg.gov/viewdocument/?docName=https://www.azleg.gov/ars/36/02154.htm </v>
      </c>
      <c r="CW7" s="31">
        <f>Arizona!CW5</f>
        <v>2009</v>
      </c>
      <c r="CX7" s="31">
        <f>Arizona!CX5</f>
        <v>0</v>
      </c>
      <c r="CY7" s="31" t="str">
        <f>Arizona!CY5</f>
        <v>A</v>
      </c>
      <c r="CZ7" s="31" t="str">
        <f>Arizona!CZ5</f>
        <v>§36-2154(B)</v>
      </c>
      <c r="DA7" s="37" t="str">
        <f>Arizona!DA5</f>
        <v xml:space="preserve">https://www.azleg.gov/viewdocument/?docName=https://www.azleg.gov/ars/36/02154.htm </v>
      </c>
      <c r="DB7" s="31">
        <f>Arizona!DB5</f>
        <v>2009</v>
      </c>
      <c r="DC7" s="31">
        <f>Arizona!DC5</f>
        <v>0</v>
      </c>
      <c r="DD7" s="31" t="str">
        <f>Arizona!DD5</f>
        <v>A</v>
      </c>
      <c r="DE7" s="31" t="str">
        <f>Arizona!DE5</f>
        <v>§36-2154(B)</v>
      </c>
      <c r="DF7" s="37" t="str">
        <f>Arizona!DF5</f>
        <v xml:space="preserve">https://www.azleg.gov/viewdocument/?docName=https://www.azleg.gov/ars/36/02154.htm </v>
      </c>
      <c r="DG7" s="31">
        <f>Arizona!DG5</f>
        <v>2009</v>
      </c>
      <c r="DH7" s="31">
        <f>Arizona!DH5</f>
        <v>0</v>
      </c>
      <c r="DI7" s="31" t="str">
        <f>Arizona!DI5</f>
        <v>A</v>
      </c>
      <c r="DJ7" s="31" t="str">
        <f>Arizona!DJ5</f>
        <v>-</v>
      </c>
      <c r="DK7" s="31">
        <f>Arizona!DK5</f>
        <v>0</v>
      </c>
      <c r="DL7" s="31">
        <f>Arizona!DL5</f>
        <v>0</v>
      </c>
      <c r="DM7" s="31">
        <f>Arizona!DM5</f>
        <v>0</v>
      </c>
      <c r="DN7" s="31" t="str">
        <f>Arizona!DN5</f>
        <v>A</v>
      </c>
      <c r="DO7" s="31" t="str">
        <f>Arizona!DO5</f>
        <v>-</v>
      </c>
      <c r="DP7" s="31">
        <f>Arizona!DP5</f>
        <v>0</v>
      </c>
      <c r="DQ7" s="31">
        <f>Arizona!DQ5</f>
        <v>0</v>
      </c>
      <c r="DR7" s="31">
        <f>Arizona!DR5</f>
        <v>0</v>
      </c>
      <c r="DS7" s="31" t="str">
        <f>Arizona!DS5</f>
        <v>A</v>
      </c>
      <c r="DT7" s="31" t="str">
        <f>Arizona!DT5</f>
        <v>-</v>
      </c>
      <c r="DU7" s="31">
        <f>Arizona!DU5</f>
        <v>0</v>
      </c>
      <c r="DV7" s="31">
        <f>Arizona!DV5</f>
        <v>0</v>
      </c>
      <c r="DW7" s="29">
        <f>Arizona!DW5</f>
        <v>1</v>
      </c>
      <c r="DX7" s="29" t="str">
        <f>Arizona!DX5</f>
        <v>A</v>
      </c>
      <c r="DY7" s="29" t="str">
        <f>Arizona!DY5</f>
        <v>36-1322</v>
      </c>
      <c r="DZ7" s="38" t="str">
        <f>Arizona!DZ5</f>
        <v xml:space="preserve">https://www.azleg.gov/viewdocument/?docName=https://www.azleg.gov/ars/36/01322.htm </v>
      </c>
      <c r="EA7" s="29" t="str">
        <f>Arizona!EA5</f>
        <v>2017; see also this link for info on AZ's physician protections</v>
      </c>
      <c r="EB7" s="31">
        <f>Arizona!EB5</f>
        <v>1</v>
      </c>
      <c r="EC7" s="31" t="str">
        <f>Arizona!EC5</f>
        <v>B</v>
      </c>
      <c r="ED7" s="31" t="str">
        <f>Arizona!ED5</f>
        <v>§ 41-1493.04</v>
      </c>
      <c r="EE7" s="37" t="str">
        <f>Arizona!EE5</f>
        <v>https://www.azleg.gov/ars/41/01493-04.htm</v>
      </c>
      <c r="EF7" s="31">
        <f>Arizona!EF5</f>
        <v>0</v>
      </c>
      <c r="EG7" s="29">
        <f>Arizona!EG5</f>
        <v>1</v>
      </c>
      <c r="EH7" s="29">
        <f>Arizona!EH5</f>
        <v>1</v>
      </c>
      <c r="EI7" s="29" t="str">
        <f>Arizona!EI5</f>
        <v>D</v>
      </c>
      <c r="EJ7" s="29" t="str">
        <f>Arizona!EJ5</f>
        <v>§20-1057.08(B)-(G), -826(Z), -2329(B)</v>
      </c>
      <c r="EK7" s="29" t="str">
        <f>Arizona!EK5</f>
        <v xml:space="preserve">https://www.azleg.gov/viewdocument/?docName=https://www.azleg.gov/ars/20/01057-08.htm ;  https://www.azleg.gov/viewdocument/?docName=https://www.azleg.gov/ars/20/00826.htm ; https://www.azleg.gov/viewdocument/?docName=https://www.azleg.gov/ars/20/02329.htm </v>
      </c>
      <c r="EL7" s="29">
        <f>Arizona!EL5</f>
        <v>0</v>
      </c>
      <c r="EM7" s="29">
        <f>Arizona!EM5</f>
        <v>1</v>
      </c>
      <c r="EN7" s="29">
        <f>Arizona!EN5</f>
        <v>1</v>
      </c>
      <c r="EO7" s="29" t="str">
        <f>Arizona!EO5</f>
        <v>D</v>
      </c>
      <c r="EP7" s="29" t="str">
        <f>Arizona!EP5</f>
        <v>§20-1057.08(B)-(G), -826(Z), -2329(B)</v>
      </c>
      <c r="EQ7" s="29" t="str">
        <f>Arizona!EQ5</f>
        <v xml:space="preserve">https://www.azleg.gov/viewdocument/?docName=https://www.azleg.gov/ars/20/01057-08.htm ;  https://www.azleg.gov/viewdocument/?docName=https://www.azleg.gov/ars/20/00826.htm ; https://www.azleg.gov/viewdocument/?docName=https://www.azleg.gov/ars/20/02329.htm </v>
      </c>
      <c r="ER7" s="29">
        <f>Arizona!ER5</f>
        <v>0</v>
      </c>
      <c r="ES7" s="29">
        <f>Arizona!ES5</f>
        <v>1</v>
      </c>
      <c r="ET7" s="29">
        <f>Arizona!ET5</f>
        <v>1</v>
      </c>
      <c r="EU7" s="29" t="str">
        <f>Arizona!EU5</f>
        <v>D</v>
      </c>
      <c r="EV7" s="29" t="str">
        <f>Arizona!EV5</f>
        <v>§20-1057.08(B)-(G), -826(Z), -2329(B)</v>
      </c>
      <c r="EW7" s="29" t="str">
        <f>Arizona!EW5</f>
        <v xml:space="preserve">https://www.azleg.gov/viewdocument/?docName=https://www.azleg.gov/ars/20/01057-08.htm ;  https://www.azleg.gov/viewdocument/?docName=https://www.azleg.gov/ars/20/00826.htm ; https://www.azleg.gov/viewdocument/?docName=https://www.azleg.gov/ars/20/02329.htm </v>
      </c>
      <c r="EX7" s="29" t="str">
        <f>Arizona!EX5</f>
        <v>The first statute's language appears to cover contraception, abortion, and sterilization</v>
      </c>
      <c r="EY7" s="31">
        <f>Arizona!EY5</f>
        <v>0</v>
      </c>
      <c r="EZ7" s="31" t="str">
        <f>Arizona!EZ5</f>
        <v>D</v>
      </c>
      <c r="FA7" s="31" t="str">
        <f>Arizona!FA5</f>
        <v>-</v>
      </c>
      <c r="FB7" s="31">
        <f>Arizona!FB5</f>
        <v>0</v>
      </c>
      <c r="FC7" s="31">
        <f>Arizona!FC5</f>
        <v>0</v>
      </c>
      <c r="FD7" s="29">
        <f>Arizona!FD5</f>
        <v>0</v>
      </c>
      <c r="FE7" s="29" t="str">
        <f>Arizona!FE5</f>
        <v>-</v>
      </c>
      <c r="FF7" s="29" t="str">
        <f>Arizona!FF5</f>
        <v>A.R.S. § 20-1631</v>
      </c>
      <c r="FG7" s="38" t="str">
        <f>Arizona!FG5</f>
        <v>https://codes.findlaw.com/az/title-20-insurance/az-rev-st-sect-20-1631.html</v>
      </c>
      <c r="FH7" s="29">
        <f>Arizona!FH5</f>
        <v>0</v>
      </c>
      <c r="FI7" s="29">
        <f>Arizona!FI5</f>
        <v>0</v>
      </c>
      <c r="FJ7" s="29" t="str">
        <f>Arizona!FJ5</f>
        <v>-</v>
      </c>
      <c r="FK7" s="29" t="str">
        <f>Arizona!FK5</f>
        <v>A.R.S. § 41-1442</v>
      </c>
      <c r="FL7" s="38" t="str">
        <f>Arizona!FL5</f>
        <v>https://codes.findlaw.com/az/title-41-state-government/az-rev-st-sect-41-1442/</v>
      </c>
      <c r="FM7" s="29">
        <f>Arizona!FM5</f>
        <v>0</v>
      </c>
      <c r="FN7" s="31">
        <f>Arizona!FN5</f>
        <v>1</v>
      </c>
      <c r="FO7" s="31" t="str">
        <f>Arizona!FO5</f>
        <v>C</v>
      </c>
      <c r="FP7" s="31" t="str">
        <f>Arizona!FP5</f>
        <v>§13-3620(A)</v>
      </c>
      <c r="FQ7" s="37" t="str">
        <f>Arizona!FQ5</f>
        <v xml:space="preserve">https://www.azleg.gov/viewdocument/?docName=https://www.azleg.gov/ars/13/03620.htm </v>
      </c>
      <c r="FR7" s="31">
        <f>Arizona!FR5</f>
        <v>0</v>
      </c>
      <c r="FS7" s="29">
        <f>Arizona!FS5</f>
        <v>1</v>
      </c>
      <c r="FT7" s="29" t="str">
        <f>Arizona!FT5</f>
        <v>A</v>
      </c>
      <c r="FU7" s="29" t="str">
        <f>Arizona!FU5</f>
        <v>§4-226(4)</v>
      </c>
      <c r="FV7" s="38" t="str">
        <f>Arizona!FV5</f>
        <v xml:space="preserve">https://www.azleg.gov/viewdocument/?docName=https://www.azleg.gov/ars/4/00226.htm </v>
      </c>
      <c r="FW7" s="29">
        <f>Arizona!FW5</f>
        <v>0</v>
      </c>
      <c r="FX7" s="29">
        <f>Arizona!FX5</f>
        <v>1</v>
      </c>
      <c r="FY7" s="29" t="str">
        <f>Arizona!FY5</f>
        <v>A</v>
      </c>
      <c r="FZ7" s="29" t="str">
        <f>Arizona!FZ5</f>
        <v>§4-226(4), -244(41)(a), -249</v>
      </c>
      <c r="GA7" s="29" t="str">
        <f>Arizona!GA5</f>
        <v xml:space="preserve">https://www.azleg.gov/viewdocument/?docName=https://www.azleg.gov/ars/4/00226.htm;  https://www.azleg.gov/viewdocument/?docName=https://www.azleg.gov/ars/4/00244.htm; https://www.azleg.gov/viewdocument/?docName=https://www.azleg.gov/ars/4/00249.htm </v>
      </c>
      <c r="GB7" s="29">
        <f>Arizona!GB5</f>
        <v>0</v>
      </c>
      <c r="GC7" s="31">
        <f>Arizona!GC5</f>
        <v>1</v>
      </c>
      <c r="GD7" s="31" t="str">
        <f>Arizona!GD5</f>
        <v>B</v>
      </c>
      <c r="GE7" s="31" t="str">
        <f>Arizona!GE5</f>
        <v>§ 41-1495.01</v>
      </c>
      <c r="GF7" s="37" t="str">
        <f>Arizona!GF5</f>
        <v xml:space="preserve">https://www.azleg.gov/viewdocument/?docName=https://www.azleg.gov/ars/41/01495-01.htm </v>
      </c>
      <c r="GG7" s="31">
        <f>Arizona!GG5</f>
        <v>2022</v>
      </c>
      <c r="GH7" s="29">
        <f>Arizona!GH5</f>
        <v>0</v>
      </c>
      <c r="GI7" s="29" t="str">
        <f>Arizona!GI5</f>
        <v>D</v>
      </c>
      <c r="GJ7" s="29" t="str">
        <f>Arizona!GJ5</f>
        <v>-</v>
      </c>
      <c r="GK7" s="29">
        <f>Arizona!GK5</f>
        <v>0</v>
      </c>
      <c r="GL7" s="29">
        <f>Arizona!GL5</f>
        <v>0</v>
      </c>
      <c r="GM7" s="31">
        <f>Arizona!GM5</f>
        <v>0</v>
      </c>
      <c r="GN7" s="31" t="str">
        <f>Arizona!GN5</f>
        <v>D</v>
      </c>
      <c r="GO7" s="31" t="str">
        <f>Arizona!GO5</f>
        <v>-</v>
      </c>
      <c r="GP7" s="31">
        <f>Arizona!GP5</f>
        <v>0</v>
      </c>
      <c r="GQ7" s="31">
        <f>Arizona!GQ5</f>
        <v>0</v>
      </c>
      <c r="GR7" s="31">
        <f>Arizona!GR5</f>
        <v>0</v>
      </c>
      <c r="GS7" s="31" t="str">
        <f>Arizona!GS5</f>
        <v>D</v>
      </c>
      <c r="GT7" s="31" t="str">
        <f>Arizona!GT5</f>
        <v>-</v>
      </c>
      <c r="GU7" s="31">
        <f>Arizona!GU5</f>
        <v>0</v>
      </c>
      <c r="GV7" s="31">
        <f>Arizona!GV5</f>
        <v>0</v>
      </c>
      <c r="GW7" s="31">
        <f>Arizona!GW5</f>
        <v>0</v>
      </c>
      <c r="GX7" s="31" t="str">
        <f>Arizona!GX5</f>
        <v>D</v>
      </c>
      <c r="GY7" s="31" t="str">
        <f>Arizona!GY5</f>
        <v>-</v>
      </c>
      <c r="GZ7" s="31">
        <f>Arizona!GZ5</f>
        <v>0</v>
      </c>
      <c r="HA7" s="31">
        <f>Arizona!HA5</f>
        <v>0</v>
      </c>
      <c r="HB7" s="29">
        <f>Arizona!HB5</f>
        <v>1</v>
      </c>
      <c r="HC7" s="29" t="str">
        <f>Arizona!HC5</f>
        <v>B</v>
      </c>
      <c r="HD7" s="29" t="str">
        <f>Arizona!HD5</f>
        <v xml:space="preserve">§15-873 </v>
      </c>
      <c r="HE7" s="38" t="str">
        <f>Arizona!HE5</f>
        <v xml:space="preserve">https://www.azleg.gov/viewdocument/?docName=https://www.azleg.gov/ars/15/00873.htm </v>
      </c>
      <c r="HF7" s="29" t="str">
        <f>Arizona!HF5</f>
        <v>Introduced in 1990, amended in 2007; two bills to amend introduced in 2025 session</v>
      </c>
      <c r="HG7" s="31">
        <f>Arizona!HG5</f>
        <v>0</v>
      </c>
      <c r="HH7" s="31" t="str">
        <f>Arizona!HH5</f>
        <v>B</v>
      </c>
      <c r="HI7" s="31" t="str">
        <f>Arizona!HI5</f>
        <v>§15-806(A)</v>
      </c>
      <c r="HJ7" s="37" t="str">
        <f>Arizona!HJ5</f>
        <v xml:space="preserve">https://www.azleg.gov/viewdocument/?docName=https://www.azleg.gov/ars/15/00806.htm </v>
      </c>
      <c r="HK7" s="31" t="str">
        <f>Arizona!HK5</f>
        <v xml:space="preserve">The Arizona Department of Education, in a school finance manual, provides statutory citations confirming that school districts and charter schools are required to communicate a policy regarding absences for religious reasons. Those policies "may permit a pupil to be excused from school attendance for religious purpose" and, thus, does not provide a sufficient safeguard. </v>
      </c>
      <c r="HL7" s="31">
        <f>Arizona!HL5</f>
        <v>0</v>
      </c>
      <c r="HM7" s="31" t="str">
        <f>Arizona!HM5</f>
        <v>B</v>
      </c>
      <c r="HN7" s="31" t="str">
        <f>Arizona!HN5</f>
        <v>§15-806(A)</v>
      </c>
      <c r="HO7" s="37" t="str">
        <f>Arizona!HO5</f>
        <v xml:space="preserve">https://www.azleg.gov/viewdocument/?docName=https://www.azleg.gov/ars/15/00806.htm </v>
      </c>
      <c r="HP7" s="31" t="str">
        <f>Arizona!HP5</f>
        <v xml:space="preserve">The Arizona Department of Education, in a school finance manual, provides statutory citations confirming that school districts and charter schools are required to communicate a policy regarding absences for religious reasons. Those policies "may permit a pupil to be excused from school attendance for religious purpose" and, thus, does not provide a sufficient safeguard. </v>
      </c>
      <c r="HQ7" s="31">
        <f>Arizona!HQ5</f>
        <v>0</v>
      </c>
      <c r="HR7" s="31" t="str">
        <f>Arizona!HR5</f>
        <v>D</v>
      </c>
      <c r="HS7" s="31" t="str">
        <f>Arizona!HS5</f>
        <v>-</v>
      </c>
      <c r="HT7" s="31">
        <f>Arizona!HT5</f>
        <v>0</v>
      </c>
      <c r="HU7" s="31">
        <f>Arizona!HU5</f>
        <v>0</v>
      </c>
      <c r="HV7" s="31">
        <f>Arizona!HV5</f>
        <v>0</v>
      </c>
      <c r="HW7" s="31" t="str">
        <f>Arizona!HW5</f>
        <v>C</v>
      </c>
      <c r="HX7" s="31">
        <f>Arizona!HX5</f>
        <v>0</v>
      </c>
      <c r="HY7" s="31">
        <f>Arizona!HY5</f>
        <v>0</v>
      </c>
      <c r="HZ7" s="31">
        <f>Arizona!HZ5</f>
        <v>0</v>
      </c>
      <c r="IA7" s="31">
        <f>Arizona!IA5</f>
        <v>1</v>
      </c>
      <c r="IB7" s="31" t="str">
        <f>Arizona!IB5</f>
        <v>D</v>
      </c>
      <c r="IC7" s="31" t="str">
        <f>Arizona!IC5</f>
        <v>§ 15-102(A)(5)</v>
      </c>
      <c r="ID7" s="37" t="str">
        <f>Arizona!ID5</f>
        <v>https://www.azleg.gov/ars/15/00102.htm</v>
      </c>
      <c r="IE7" s="31" t="str">
        <f>Arizona!IE5</f>
        <v>1995; amended in 2021 to change from an opt out to an opt in provision</v>
      </c>
      <c r="IF7" s="29">
        <f>Arizona!IF5</f>
        <v>1</v>
      </c>
      <c r="IG7" s="29" t="str">
        <f>Arizona!IG5</f>
        <v>-</v>
      </c>
      <c r="IH7" s="29" t="str">
        <f>Arizona!IH5</f>
        <v>A.R.S. §8-921</v>
      </c>
      <c r="II7" s="38" t="str">
        <f>Arizona!II5</f>
        <v xml:space="preserve">https://casetext.com/statute/arizona-revised-statutes/title-8-child-safety/chapter-6-prohibition-on-religious-discrimination/article-1-general-provisions/section-8-921-prohibition-on-religious-discrimination-adoption-services-and-foster-care-services-enforcement-remedies-definitions </v>
      </c>
      <c r="IJ7" s="29" t="str">
        <f>Arizona!IJ5</f>
        <v>Contradictory statutes provide that foster children have the right to express their gender identity and that foster parents shall provide foster children with clothing and shoes appropriate to the child's gender identity: A.A.C. §R21-6-321; A.A.C. §R21-6-313</v>
      </c>
      <c r="IK7" s="40"/>
      <c r="IL7" s="40"/>
      <c r="IM7" s="40"/>
      <c r="IN7" s="40"/>
      <c r="IO7" s="40"/>
      <c r="IP7" s="40"/>
      <c r="IQ7" s="40"/>
      <c r="IR7" s="40"/>
      <c r="IS7" s="40"/>
      <c r="IT7" s="40"/>
      <c r="IU7" s="40"/>
      <c r="IV7" s="40"/>
      <c r="IW7" s="40"/>
      <c r="IX7" s="40"/>
      <c r="IY7" s="40"/>
      <c r="IZ7" s="40"/>
      <c r="JA7" s="40"/>
    </row>
    <row r="8" spans="1:264" ht="25.5" customHeight="1">
      <c r="A8" s="29" t="s">
        <v>73</v>
      </c>
      <c r="B8" s="34">
        <v>2025</v>
      </c>
      <c r="C8" s="35">
        <f>Arkansas!C5</f>
        <v>0.62874999999999992</v>
      </c>
      <c r="D8" s="36">
        <f>Arkansas!D6</f>
        <v>0.65625</v>
      </c>
      <c r="E8" s="35">
        <f>Arkansas!E7</f>
        <v>0.6071428571428571</v>
      </c>
      <c r="F8" s="36">
        <f>Arkansas!F8</f>
        <v>0.63636363636363635</v>
      </c>
      <c r="G8" s="31">
        <f>Arkansas!G5</f>
        <v>1</v>
      </c>
      <c r="H8" s="31" t="str">
        <f>Arkansas!H5</f>
        <v>B</v>
      </c>
      <c r="I8" s="31" t="str">
        <f>Arkansas!I5</f>
        <v>§16-123-404</v>
      </c>
      <c r="J8" s="531" t="s">
        <v>1803</v>
      </c>
      <c r="K8" s="31">
        <f>Arkansas!K5</f>
        <v>2015</v>
      </c>
      <c r="L8" s="29">
        <f>Arkansas!L5</f>
        <v>1</v>
      </c>
      <c r="M8" s="29" t="str">
        <f>Arkansas!M5</f>
        <v>C</v>
      </c>
      <c r="N8" s="29" t="str">
        <f>Arkansas!N5</f>
        <v>§7-5-402</v>
      </c>
      <c r="O8" s="38" t="str">
        <f>Arkansas!O5</f>
        <v>https://law.justia.com/codes/arkansas/title-7/chapter-5/subchapter-4/section-7-5-402/</v>
      </c>
      <c r="P8" s="29">
        <f>Arkansas!P5</f>
        <v>2023</v>
      </c>
      <c r="Q8" s="31">
        <f>Arkansas!Q5</f>
        <v>0</v>
      </c>
      <c r="R8" s="31" t="str">
        <f>Arkansas!R5</f>
        <v>D</v>
      </c>
      <c r="S8" s="31" t="str">
        <f>Arkansas!S5</f>
        <v>-</v>
      </c>
      <c r="T8" s="31">
        <f>Arkansas!T5</f>
        <v>0</v>
      </c>
      <c r="U8" s="31">
        <f>Arkansas!U5</f>
        <v>0</v>
      </c>
      <c r="V8" s="29">
        <f>Arkansas!V5</f>
        <v>1</v>
      </c>
      <c r="W8" s="29">
        <f>Arkansas!W5</f>
        <v>0</v>
      </c>
      <c r="X8" s="39" t="str">
        <f>Arkansas!X5</f>
        <v>§17-80-504</v>
      </c>
      <c r="Y8" s="38" t="str">
        <f>Arkansas!Y5</f>
        <v>https://casetext.com/statute/arkansas-code-of-1987/title-17-professions-occupations-and-businesses/subtitle-3-medical-professions/chapter-80-general-provisions/subchapter-5-medical-ethics-and-diversity-act/section-17-80-504-right-of-conscience</v>
      </c>
      <c r="Z8" s="29" t="str">
        <f>Arkansas!Z5</f>
        <v xml:space="preserve">Arkansas's "Medical Ethics and Diversity Act" indicates that "a medical practitioner, healthcare institution, or healthcare payer"  has the "right not to participate" and "is not required to participate"  in a healthcare service that "violates his, her, or its conscience." </v>
      </c>
      <c r="AA8" s="31">
        <f>Arkansas!AA5</f>
        <v>1</v>
      </c>
      <c r="AB8" s="31" t="str">
        <f>Arkansas!AB5</f>
        <v>C</v>
      </c>
      <c r="AC8" s="31" t="str">
        <f>Arkansas!AC5</f>
        <v>§ 20-16-601(a); § 17-80-504</v>
      </c>
      <c r="AD8" s="31" t="str">
        <f>Arkansas!AD5</f>
        <v xml:space="preserve"> https://casetext.com/statute/arkansas-code-of-1987/title-17-professions-occupations-and-businesses/subtitle-3-medical-professions/chapter-80-general-provisions/subchapter-5-medical-ethics-and-diversity-act/section-17-80-504-right-of-conscience; https://casetext.com/statute/arkansas-code-of-1987/title-20-public-health-and-welfare/subtitle-2-health-and-safety/chapter-16-reproductive-health/subchapter-6-abortion-generally/section-20-16-601-refusal-to-perform-participate-consent-or-submit </v>
      </c>
      <c r="AE8" s="31" t="str">
        <f>Arkansas!AE5</f>
        <v>1969 and 2021, respectively</v>
      </c>
      <c r="AF8" s="31">
        <f>Arkansas!AF5</f>
        <v>1</v>
      </c>
      <c r="AG8" s="31" t="str">
        <f>Arkansas!AG5</f>
        <v>C</v>
      </c>
      <c r="AH8" s="31" t="str">
        <f>Arkansas!AH5</f>
        <v>§ 20-16-601(b); § 17-80-504</v>
      </c>
      <c r="AI8" s="31" t="str">
        <f>Arkansas!AI5</f>
        <v xml:space="preserve"> https://casetext.com/statute/arkansas-code-of-1987/title-17-professions-occupations-and-businesses/subtitle-3-medical-professions/chapter-80-general-provisions/subchapter-5-medical-ethics-and-diversity-act/section-17-80-504-right-of-conscience; https://casetext.com/statute/arkansas-code-of-1987/title-20-public-health-and-welfare/subtitle-2-health-and-safety/chapter-16-reproductive-health/subchapter-6-abortion-generally/section-20-16-601-refusal-to-perform-participate-consent-or-submit </v>
      </c>
      <c r="AJ8" s="31" t="str">
        <f>Arkansas!AJ5</f>
        <v>1969 and 2021, respectively</v>
      </c>
      <c r="AK8" s="31">
        <f>Arkansas!AK5</f>
        <v>1</v>
      </c>
      <c r="AL8" s="31" t="str">
        <f>Arkansas!AL5</f>
        <v>C</v>
      </c>
      <c r="AM8" s="31" t="str">
        <f>Arkansas!AM5</f>
        <v>§ 20-16-601(b); § 17-80-504</v>
      </c>
      <c r="AN8" s="31" t="str">
        <f>Arkansas!AN5</f>
        <v xml:space="preserve"> https://casetext.com/statute/arkansas-code-of-1987/title-17-professions-occupations-and-businesses/subtitle-3-medical-professions/chapter-80-general-provisions/subchapter-5-medical-ethics-and-diversity-act/section-17-80-504-right-of-conscience; https://casetext.com/statute/arkansas-code-of-1987/title-20-public-health-and-welfare/subtitle-2-health-and-safety/chapter-16-reproductive-health/subchapter-6-abortion-generally/section-20-16-601-refusal-to-perform-participate-consent-or-submit </v>
      </c>
      <c r="AO8" s="31" t="str">
        <f>Arkansas!AO5</f>
        <v>1969 and 2021, respectively</v>
      </c>
      <c r="AP8" s="31">
        <f>Arkansas!AP5</f>
        <v>1</v>
      </c>
      <c r="AQ8" s="31" t="str">
        <f>Arkansas!AQ5</f>
        <v>C</v>
      </c>
      <c r="AR8" s="31" t="str">
        <f>Arkansas!AR5</f>
        <v>§ 20-16-601(a); § 17-80-504</v>
      </c>
      <c r="AS8" s="31" t="str">
        <f>Arkansas!AS5</f>
        <v xml:space="preserve"> https://casetext.com/statute/arkansas-code-of-1987/title-17-professions-occupations-and-businesses/subtitle-3-medical-professions/chapter-80-general-provisions/subchapter-5-medical-ethics-and-diversity-act/section-17-80-504-right-of-conscience; https://casetext.com/statute/arkansas-code-of-1987/title-20-public-health-and-welfare/subtitle-2-health-and-safety/chapter-16-reproductive-health/subchapter-6-abortion-generally/section-20-16-601-refusal-to-perform-participate-consent-or-submit </v>
      </c>
      <c r="AT8" s="31" t="str">
        <f>Arkansas!AT5</f>
        <v>1969 and 2021, respectively</v>
      </c>
      <c r="AU8" s="31">
        <f>Arkansas!AU5</f>
        <v>1</v>
      </c>
      <c r="AV8" s="31" t="str">
        <f>Arkansas!AV5</f>
        <v>C</v>
      </c>
      <c r="AW8" s="31" t="str">
        <f>Arkansas!AW5</f>
        <v>§17-80-504</v>
      </c>
      <c r="AX8" s="37" t="str">
        <f>Arkansas!AX5</f>
        <v>https://casetext.com/statute/arkansas-code-of-1987/title-17-professions-occupations-and-businesses/subtitle-3-medical-professions/chapter-80-general-provisions/subchapter-5-medical-ethics-and-diversity-act/section-17-80-504-right-of-conscience</v>
      </c>
      <c r="AY8" s="31">
        <f>Arkansas!AY5</f>
        <v>2021</v>
      </c>
      <c r="AZ8" s="31">
        <f>Arkansas!AZ5</f>
        <v>1</v>
      </c>
      <c r="BA8" s="31" t="str">
        <f>Arkansas!BA5</f>
        <v>C</v>
      </c>
      <c r="BB8" s="31" t="str">
        <f>Arkansas!BB5</f>
        <v>§ 20-16-601(a); § 17-80-504</v>
      </c>
      <c r="BC8" s="31" t="str">
        <f>Arkansas!BC5</f>
        <v xml:space="preserve"> https://casetext.com/statute/arkansas-code-of-1987/title-17-professions-occupations-and-businesses/subtitle-3-medical-professions/chapter-80-general-provisions/subchapter-5-medical-ethics-and-diversity-act/section-17-80-504-right-of-conscience; https://casetext.com/statute/arkansas-code-of-1987/title-20-public-health-and-welfare/subtitle-2-health-and-safety/chapter-16-reproductive-health/subchapter-6-abortion-generally/section-20-16-601-refusal-to-perform-participate-consent-or-submit </v>
      </c>
      <c r="BD8" s="31" t="str">
        <f>Arkansas!BD5</f>
        <v>1969 and 2021, respectively</v>
      </c>
      <c r="BE8" s="31">
        <f>Arkansas!BE5</f>
        <v>1</v>
      </c>
      <c r="BF8" s="31" t="str">
        <f>Arkansas!BF5</f>
        <v>C</v>
      </c>
      <c r="BG8" s="31" t="str">
        <f>Arkansas!BG5</f>
        <v>§20-16-601(a)</v>
      </c>
      <c r="BH8" s="37" t="str">
        <f>Arkansas!BH5</f>
        <v>https://casetext.com/statute/arkansas-code-of-1987/title-20-public-health-and-welfare/subtitle-2-health-and-safety/chapter-16-reproductive-health/subchapter-6-abortion-generally/section-20-16-601-refusal-to-perform-participate-consent-or-submit?</v>
      </c>
      <c r="BI8" s="31" t="str">
        <f>Arkansas!BI5</f>
        <v>1969; note that § 17-80-504(d) does have a carve-out for emergency services, not sure if that should change this score</v>
      </c>
      <c r="BJ8" s="31">
        <f>Arkansas!BJ5</f>
        <v>0</v>
      </c>
      <c r="BK8" s="31">
        <f>Arkansas!BK5</f>
        <v>0</v>
      </c>
      <c r="BL8" s="31" t="str">
        <f>Arkansas!BL5</f>
        <v>-</v>
      </c>
      <c r="BM8" s="31">
        <f>Arkansas!BM5</f>
        <v>0</v>
      </c>
      <c r="BN8" s="31">
        <f>Arkansas!BN5</f>
        <v>0</v>
      </c>
      <c r="BO8" s="29">
        <f>Arkansas!BO5</f>
        <v>1</v>
      </c>
      <c r="BP8" s="29" t="str">
        <f>Arkansas!BP5</f>
        <v>C</v>
      </c>
      <c r="BQ8" s="29" t="str">
        <f>Arkansas!BQ5</f>
        <v>§17-80-504</v>
      </c>
      <c r="BR8" s="38" t="str">
        <f>Arkansas!BR5</f>
        <v>https://casetext.com/statute/arkansas-code-of-1987/title-17-professions-occupations-and-businesses/subtitle-3-medical-professions/chapter-80-general-provisions/subchapter-5-medical-ethics-and-diversity-act/section-17-80-504-right-of-conscience</v>
      </c>
      <c r="BS8" s="29">
        <f>Arkansas!BS5</f>
        <v>2021</v>
      </c>
      <c r="BT8" s="29">
        <f>Arkansas!BT5</f>
        <v>1</v>
      </c>
      <c r="BU8" s="29" t="str">
        <f>Arkansas!BU5</f>
        <v>C</v>
      </c>
      <c r="BV8" s="29" t="str">
        <f>Arkansas!BV5</f>
        <v>§17-80-504</v>
      </c>
      <c r="BW8" s="38" t="str">
        <f>Arkansas!BW5</f>
        <v>https://casetext.com/statute/arkansas-code-of-1987/title-17-professions-occupations-and-businesses/subtitle-3-medical-professions/chapter-80-general-provisions/subchapter-5-medical-ethics-and-diversity-act/section-17-80-504-right-of-conscience</v>
      </c>
      <c r="BX8" s="29">
        <f>Arkansas!BX5</f>
        <v>2021</v>
      </c>
      <c r="BY8" s="29">
        <f>Arkansas!BY5</f>
        <v>1</v>
      </c>
      <c r="BZ8" s="29" t="str">
        <f>Arkansas!BZ5</f>
        <v>C</v>
      </c>
      <c r="CA8" s="29" t="str">
        <f>Arkansas!CA5</f>
        <v>§17-80-504</v>
      </c>
      <c r="CB8" s="38" t="str">
        <f>Arkansas!CB5</f>
        <v>https://casetext.com/statute/arkansas-code-of-1987/title-17-professions-occupations-and-businesses/subtitle-3-medical-professions/chapter-80-general-provisions/subchapter-5-medical-ethics-and-diversity-act/section-17-80-504-right-of-conscience</v>
      </c>
      <c r="CC8" s="29">
        <f>Arkansas!CC5</f>
        <v>2021</v>
      </c>
      <c r="CD8" s="29">
        <f>Arkansas!CD5</f>
        <v>1</v>
      </c>
      <c r="CE8" s="29" t="str">
        <f>Arkansas!CE5</f>
        <v>C</v>
      </c>
      <c r="CF8" s="29" t="str">
        <f>Arkansas!CF5</f>
        <v>§17-80-504</v>
      </c>
      <c r="CG8" s="38" t="str">
        <f>Arkansas!CG5</f>
        <v>https://casetext.com/statute/arkansas-code-of-1987/title-17-professions-occupations-and-businesses/subtitle-3-medical-professions/chapter-80-general-provisions/subchapter-5-medical-ethics-and-diversity-act/section-17-80-504-right-of-conscience</v>
      </c>
      <c r="CH8" s="29">
        <f>Arkansas!CH5</f>
        <v>2021</v>
      </c>
      <c r="CI8" s="29">
        <f>Arkansas!CI5</f>
        <v>1</v>
      </c>
      <c r="CJ8" s="29" t="str">
        <f>Arkansas!CJ5</f>
        <v>C</v>
      </c>
      <c r="CK8" s="29" t="str">
        <f>Arkansas!CK5</f>
        <v>§17-80-504</v>
      </c>
      <c r="CL8" s="38" t="str">
        <f>Arkansas!CL5</f>
        <v>https://casetext.com/statute/arkansas-code-of-1987/title-17-professions-occupations-and-businesses/subtitle-3-medical-professions/chapter-80-general-provisions/subchapter-5-medical-ethics-and-diversity-act/section-17-80-504-right-of-conscience</v>
      </c>
      <c r="CM8" s="29">
        <f>Arkansas!CM5</f>
        <v>2021</v>
      </c>
      <c r="CN8" s="29">
        <f>Arkansas!CN5</f>
        <v>1</v>
      </c>
      <c r="CO8" s="29" t="str">
        <f>Arkansas!CO5</f>
        <v>C</v>
      </c>
      <c r="CP8" s="29" t="str">
        <f>Arkansas!CP5</f>
        <v>§17-80-504</v>
      </c>
      <c r="CQ8" s="38" t="str">
        <f>Arkansas!CQ5</f>
        <v>https://casetext.com/statute/arkansas-code-of-1987/title-17-professions-occupations-and-businesses/subtitle-3-medical-professions/chapter-80-general-provisions/subchapter-5-medical-ethics-and-diversity-act/section-17-80-504-right-of-conscience</v>
      </c>
      <c r="CR8" s="29">
        <f>Arkansas!CR5</f>
        <v>2021</v>
      </c>
      <c r="CS8" s="31">
        <f>Arkansas!CS5</f>
        <v>1</v>
      </c>
      <c r="CT8" s="31" t="str">
        <f>Arkansas!CT5</f>
        <v>C</v>
      </c>
      <c r="CU8" s="31" t="str">
        <f>Arkansas!CU5</f>
        <v>§17-80-504</v>
      </c>
      <c r="CV8" s="37" t="str">
        <f>Arkansas!CV5</f>
        <v>https://casetext.com/statute/arkansas-code-of-1987/title-17-professions-occupations-and-businesses/subtitle-3-medical-professions/chapter-80-general-provisions/subchapter-5-medical-ethics-and-diversity-act/section-17-80-504-right-of-conscience</v>
      </c>
      <c r="CW8" s="31">
        <f>Arkansas!CW5</f>
        <v>2021</v>
      </c>
      <c r="CX8" s="31">
        <f>Arkansas!CX5</f>
        <v>1</v>
      </c>
      <c r="CY8" s="31" t="str">
        <f>Arkansas!CY5</f>
        <v>C</v>
      </c>
      <c r="CZ8" s="31" t="str">
        <f>Arkansas!CZ5</f>
        <v>§17-80-504</v>
      </c>
      <c r="DA8" s="37" t="str">
        <f>Arkansas!DA5</f>
        <v>https://casetext.com/statute/arkansas-code-of-1987/title-17-professions-occupations-and-businesses/subtitle-3-medical-professions/chapter-80-general-provisions/subchapter-5-medical-ethics-and-diversity-act/section-17-80-504-right-of-conscience</v>
      </c>
      <c r="DB8" s="31">
        <f>Arkansas!DB5</f>
        <v>2021</v>
      </c>
      <c r="DC8" s="31">
        <f>Arkansas!DC5</f>
        <v>1</v>
      </c>
      <c r="DD8" s="31" t="str">
        <f>Arkansas!DD5</f>
        <v>C</v>
      </c>
      <c r="DE8" s="31" t="str">
        <f>Arkansas!DE5</f>
        <v>§17-80-504</v>
      </c>
      <c r="DF8" s="37" t="str">
        <f>Arkansas!DF5</f>
        <v>https://casetext.com/statute/arkansas-code-of-1987/title-17-professions-occupations-and-businesses/subtitle-3-medical-professions/chapter-80-general-provisions/subchapter-5-medical-ethics-and-diversity-act/section-17-80-504-right-of-conscience</v>
      </c>
      <c r="DG8" s="31">
        <f>Arkansas!DG5</f>
        <v>2021</v>
      </c>
      <c r="DH8" s="31">
        <f>Arkansas!DH5</f>
        <v>1</v>
      </c>
      <c r="DI8" s="31" t="str">
        <f>Arkansas!DI5</f>
        <v>C</v>
      </c>
      <c r="DJ8" s="31" t="str">
        <f>Arkansas!DJ5</f>
        <v>§17-80-504</v>
      </c>
      <c r="DK8" s="37" t="str">
        <f>Arkansas!DK5</f>
        <v>https://casetext.com/statute/arkansas-code-of-1987/title-17-professions-occupations-and-businesses/subtitle-3-medical-professions/chapter-80-general-provisions/subchapter-5-medical-ethics-and-diversity-act/section-17-80-504-right-of-conscience</v>
      </c>
      <c r="DL8" s="31">
        <f>Arkansas!DL5</f>
        <v>2021</v>
      </c>
      <c r="DM8" s="31">
        <f>Arkansas!DM5</f>
        <v>1</v>
      </c>
      <c r="DN8" s="31" t="str">
        <f>Arkansas!DN5</f>
        <v>C</v>
      </c>
      <c r="DO8" s="31" t="str">
        <f>Arkansas!DO5</f>
        <v>§17-80-504</v>
      </c>
      <c r="DP8" s="37" t="str">
        <f>Arkansas!DP5</f>
        <v>https://casetext.com/statute/arkansas-code-of-1987/title-17-professions-occupations-and-businesses/subtitle-3-medical-professions/chapter-80-general-provisions/subchapter-5-medical-ethics-and-diversity-act/section-17-80-504-right-of-conscience</v>
      </c>
      <c r="DQ8" s="31">
        <f>Arkansas!DQ5</f>
        <v>2021</v>
      </c>
      <c r="DR8" s="31">
        <f>Arkansas!DR5</f>
        <v>1</v>
      </c>
      <c r="DS8" s="31" t="str">
        <f>Arkansas!DS5</f>
        <v>C</v>
      </c>
      <c r="DT8" s="31" t="str">
        <f>Arkansas!DT5</f>
        <v>§17-80-504</v>
      </c>
      <c r="DU8" s="37" t="str">
        <f>Arkansas!DU5</f>
        <v>https://casetext.com/statute/arkansas-code-of-1987/title-17-professions-occupations-and-businesses/subtitle-3-medical-professions/chapter-80-general-provisions/subchapter-5-medical-ethics-and-diversity-act/section-17-80-504-right-of-conscience</v>
      </c>
      <c r="DV8" s="31">
        <f>Arkansas!DV5</f>
        <v>2021</v>
      </c>
      <c r="DW8" s="29">
        <f>Arkansas!DW5</f>
        <v>1</v>
      </c>
      <c r="DX8" s="29" t="str">
        <f>Arkansas!DX5</f>
        <v>B</v>
      </c>
      <c r="DY8" s="29" t="str">
        <f>Arkansas!DY5</f>
        <v>§ 17-80-504</v>
      </c>
      <c r="DZ8" s="38" t="str">
        <f>Arkansas!DZ5</f>
        <v>https://casetext.com/statute/arkansas-code-of-1987/title-17-professions-occupations-and-businesses/subtitle-3-medical-professions/chapter-80-general-provisions/subchapter-5-medical-ethics-and-diversity-act/section-17-80-504-right-of-conscience</v>
      </c>
      <c r="EA8" s="29">
        <f>Arkansas!EA5</f>
        <v>2021</v>
      </c>
      <c r="EB8" s="31">
        <f>Arkansas!EB5</f>
        <v>1</v>
      </c>
      <c r="EC8" s="31" t="str">
        <f>Arkansas!EC5</f>
        <v>A</v>
      </c>
      <c r="ED8" s="31" t="str">
        <f>Arkansas!ED5</f>
        <v>§ 17-80-503;  § 17-80-504</v>
      </c>
      <c r="EE8" s="31" t="str">
        <f>Arkansas!EE5</f>
        <v xml:space="preserve">https://law.justia.com/codes/arkansas/title-17/subtitle-3/chapter-80/subchapter-5/section-17-80-503/; https://casetext.com/statute/arkansas-code-of-1987/title-17-professions-occupations-and-businesses/subtitle-3-medical-professions/chapter-80-general-provisions/subchapter-5-medical-ethics-and-diversity-act/section-17-80-504-right-of-conscience  
</v>
      </c>
      <c r="EF8" s="31">
        <f>Arkansas!EF5</f>
        <v>0</v>
      </c>
      <c r="EG8" s="29">
        <f>Arkansas!EG5</f>
        <v>1</v>
      </c>
      <c r="EH8" s="29">
        <f>Arkansas!EH5</f>
        <v>1</v>
      </c>
      <c r="EI8" s="29" t="str">
        <f>Arkansas!EI5</f>
        <v>D</v>
      </c>
      <c r="EJ8" s="29" t="str">
        <f>Arkansas!EJ5</f>
        <v>§17-80-503, -504</v>
      </c>
      <c r="EK8" s="29" t="str">
        <f>Arkansas!EK5</f>
        <v xml:space="preserve">https://law.justia.com/codes/arkansas/title-17/subtitle-3/chapter-80/subchapter-5/section-17-80-503/; https://casetext.com/statute/arkansas-code-of-1987/title-17-professions-occupations-and-businesses/subtitle-3-medical-professions/chapter-80-general-provisions/subchapter-5-medical-ethics-and-diversity-act/section-17-80-504-right-of-conscience  
</v>
      </c>
      <c r="EL8" s="29">
        <f>Arkansas!EL5</f>
        <v>2021</v>
      </c>
      <c r="EM8" s="29">
        <f>Arkansas!EM5</f>
        <v>1</v>
      </c>
      <c r="EN8" s="29">
        <f>Arkansas!EN5</f>
        <v>1</v>
      </c>
      <c r="EO8" s="29" t="str">
        <f>Arkansas!EO5</f>
        <v>A</v>
      </c>
      <c r="EP8" s="29" t="str">
        <f>Arkansas!EP5</f>
        <v>-</v>
      </c>
      <c r="EQ8" s="29">
        <f>Arkansas!EQ5</f>
        <v>0</v>
      </c>
      <c r="ER8" s="29" t="str">
        <f>Arkansas!ER5</f>
        <v>Even if a mandate did exist, general conscience exception would apply</v>
      </c>
      <c r="ES8" s="29">
        <f>Arkansas!ES5</f>
        <v>1</v>
      </c>
      <c r="ET8" s="29">
        <f>Arkansas!ET5</f>
        <v>1</v>
      </c>
      <c r="EU8" s="29" t="str">
        <f>Arkansas!EU5</f>
        <v>A</v>
      </c>
      <c r="EV8" s="29" t="str">
        <f>Arkansas!EV5</f>
        <v>-</v>
      </c>
      <c r="EW8" s="29">
        <f>Arkansas!EW5</f>
        <v>0</v>
      </c>
      <c r="EX8" s="29" t="str">
        <f>Arkansas!EX5</f>
        <v>Even if a mandate did exist, general conscience exception would apply</v>
      </c>
      <c r="EY8" s="31">
        <f>Arkansas!EY5</f>
        <v>0</v>
      </c>
      <c r="EZ8" s="31" t="str">
        <f>Arkansas!EZ5</f>
        <v>D</v>
      </c>
      <c r="FA8" s="31" t="str">
        <f>Arkansas!FA5</f>
        <v>-</v>
      </c>
      <c r="FB8" s="31">
        <f>Arkansas!FB5</f>
        <v>0</v>
      </c>
      <c r="FC8" s="31">
        <f>Arkansas!FC5</f>
        <v>0</v>
      </c>
      <c r="FD8" s="29">
        <f>Arkansas!FD5</f>
        <v>0</v>
      </c>
      <c r="FE8" s="29" t="str">
        <f>Arkansas!FE5</f>
        <v>-</v>
      </c>
      <c r="FF8" s="29">
        <f>Arkansas!FF5</f>
        <v>0</v>
      </c>
      <c r="FG8" s="29">
        <f>Arkansas!FG5</f>
        <v>0</v>
      </c>
      <c r="FH8" s="29">
        <f>Arkansas!FH5</f>
        <v>0</v>
      </c>
      <c r="FI8" s="29">
        <f>Arkansas!FI5</f>
        <v>0</v>
      </c>
      <c r="FJ8" s="29" t="str">
        <f>Arkansas!FJ5</f>
        <v>-</v>
      </c>
      <c r="FK8" s="29" t="str">
        <f>Arkansas!FK5</f>
        <v xml:space="preserve"> § 23-66-206</v>
      </c>
      <c r="FL8" s="38" t="str">
        <f>Arkansas!FL5</f>
        <v>https://law.justia.com/codes/arkansas/title-23/subtitle-3/chapter-66/subchapter-2/section-23-66-206/</v>
      </c>
      <c r="FM8" s="29">
        <f>Arkansas!FM5</f>
        <v>0</v>
      </c>
      <c r="FN8" s="31">
        <f>Arkansas!FN5</f>
        <v>1</v>
      </c>
      <c r="FO8" s="31" t="str">
        <f>Arkansas!FO5</f>
        <v>C</v>
      </c>
      <c r="FP8" s="31" t="str">
        <f>Arkansas!FP5</f>
        <v>§12-18-402(b)(29)(a), -803(b)</v>
      </c>
      <c r="FQ8" s="31" t="str">
        <f>Arkansas!FQ5</f>
        <v xml:space="preserve">https://casetext.com/statute/arkansas-code-of-1987/title-12-law-enforcement-emergency-management-and-military-affairs/subtitle-2-law-enforcement-agencies-and-programs/chapter-18-child-maltreatment-act/subchapter-4-reporting-suspected-child-maltreatment/section-12-18-402-mandated-reporters? ; https://casetext.com/statute/arkansas-code-of-1987/title-12-law-enforcement-emergency-management-and-military-affairs/subtitle-2-law-enforcement-agencies-and-programs/chapter-18-child-maltreatment-act/subchapter-8-administrative-hearings/section-12-18-803-privileged-communications-as-evidence-exception? </v>
      </c>
      <c r="FR8" s="31" t="str">
        <f>Arkansas!FR5</f>
        <v>First Act was most recently amended in 2023, second act was passed in 2009</v>
      </c>
      <c r="FS8" s="29">
        <f>Arkansas!FS5</f>
        <v>1</v>
      </c>
      <c r="FT8" s="29" t="str">
        <f>Arkansas!FT5</f>
        <v>A</v>
      </c>
      <c r="FU8" s="29" t="str">
        <f>Arkansas!FU5</f>
        <v>§3-3-202(a)(1)(B), -219(a)(4)</v>
      </c>
      <c r="FV8" s="29" t="str">
        <f>Arkansas!FV5</f>
        <v xml:space="preserve">https://casetext.com/statute/arkansas-code-of-1987/title-3-alcoholic-beverages/chapter-3-prohibited-practices/subchapter-2-particular-practices-prohibited/section-3-3-202-knowingly-furnishing-or-selling-to-minor? ; https://casetext.com/statute/arkansas-code-of-1987/title-3-alcoholic-beverages/chapter-3-prohibited-practices/subchapter-2-particular-practices-prohibited/section-3-3-219-social-hosts-criminal-liability?q=ACA%20%C2%A73-3-219&amp;sort=relevance&amp;p=1&amp;type=case&amp;tab=keyword&amp;jxs=&amp;resultsNav=false </v>
      </c>
      <c r="FW8" s="29" t="str">
        <f>Arkansas!FW5</f>
        <v>First act last amended in 2017, second act passed in 2009</v>
      </c>
      <c r="FX8" s="29">
        <f>Arkansas!FX5</f>
        <v>0</v>
      </c>
      <c r="FY8" s="29" t="str">
        <f>Arkansas!FY5</f>
        <v>C</v>
      </c>
      <c r="FZ8" s="29" t="str">
        <f>Arkansas!FZ5</f>
        <v>§3-3-203(a)</v>
      </c>
      <c r="GA8" s="38" t="str">
        <f>Arkansas!GA5</f>
        <v xml:space="preserve">https://casetext.com/statute/arkansas-code-of-1987/title-3-alcoholic-beverages/chapter-3-prohibited-practices/subchapter-2-particular-practices-prohibited/section-3-3-203-purchase-or-possession-by-minor </v>
      </c>
      <c r="GB8" s="29" t="str">
        <f>Arkansas!GB5</f>
        <v>Last amended in 2017</v>
      </c>
      <c r="GC8" s="31">
        <f>Arkansas!GC5</f>
        <v>1</v>
      </c>
      <c r="GD8" s="31" t="str">
        <f>Arkansas!GD5</f>
        <v>B</v>
      </c>
      <c r="GE8" s="31" t="str">
        <f>Arkansas!GE5</f>
        <v>§12-75-134</v>
      </c>
      <c r="GF8" s="37" t="str">
        <f>Arkansas!GF5</f>
        <v>https://casetext.com/statute/arkansas-code-of-1987/title-12-law-enforcement-emergency-management-and-military-affairs/subtitle-5-emergency-management/chapter-75-arkansas-emergency-services-act-of-1973/subchapter-1-general-provisions/section-12-75-134-religious-organization-disaster-emergency-definitions?q=ACA%20%C2%A7%2012-75-134&amp;sort=relevance&amp;p=1&amp;type=case&amp;resultsNav=false</v>
      </c>
      <c r="GG8" s="31">
        <f>Arkansas!GG5</f>
        <v>0</v>
      </c>
      <c r="GH8" s="29">
        <f>Arkansas!GH5</f>
        <v>0</v>
      </c>
      <c r="GI8" s="29" t="str">
        <f>Arkansas!GI5</f>
        <v>D</v>
      </c>
      <c r="GJ8" s="29" t="str">
        <f>Arkansas!GJ5</f>
        <v>-</v>
      </c>
      <c r="GK8" s="29">
        <f>Arkansas!GK5</f>
        <v>0</v>
      </c>
      <c r="GL8" s="29">
        <f>Arkansas!GL5</f>
        <v>0</v>
      </c>
      <c r="GM8" s="31">
        <f>Arkansas!GM5</f>
        <v>0</v>
      </c>
      <c r="GN8" s="31" t="str">
        <f>Arkansas!GN5</f>
        <v>D</v>
      </c>
      <c r="GO8" s="31" t="str">
        <f>Arkansas!GO5</f>
        <v>-</v>
      </c>
      <c r="GP8" s="31">
        <f>Arkansas!GP5</f>
        <v>0</v>
      </c>
      <c r="GQ8" s="31">
        <f>Arkansas!GQ5</f>
        <v>0</v>
      </c>
      <c r="GR8" s="31">
        <f>Arkansas!GR5</f>
        <v>0</v>
      </c>
      <c r="GS8" s="31" t="str">
        <f>Arkansas!GS5</f>
        <v>D</v>
      </c>
      <c r="GT8" s="31" t="str">
        <f>Arkansas!GT5</f>
        <v>-</v>
      </c>
      <c r="GU8" s="31">
        <f>Arkansas!GU5</f>
        <v>0</v>
      </c>
      <c r="GV8" s="31">
        <f>Arkansas!GV5</f>
        <v>0</v>
      </c>
      <c r="GW8" s="31">
        <f>Arkansas!GW5</f>
        <v>0</v>
      </c>
      <c r="GX8" s="31" t="str">
        <f>Arkansas!GX5</f>
        <v>D</v>
      </c>
      <c r="GY8" s="31" t="str">
        <f>Arkansas!GY5</f>
        <v>-</v>
      </c>
      <c r="GZ8" s="31">
        <f>Arkansas!GZ5</f>
        <v>0</v>
      </c>
      <c r="HA8" s="31">
        <f>Arkansas!HA5</f>
        <v>0</v>
      </c>
      <c r="HB8" s="29">
        <f>Arkansas!HB5</f>
        <v>1</v>
      </c>
      <c r="HC8" s="29" t="str">
        <f>Arkansas!HC5</f>
        <v>B</v>
      </c>
      <c r="HD8" s="29" t="str">
        <f>Arkansas!HD5</f>
        <v>§6-18-702(d)(4)(A)&amp;(B)</v>
      </c>
      <c r="HE8" s="38" t="str">
        <f>Arkansas!HE5</f>
        <v>https://casetext.com/statute/arkansas-code-of-1987/title-6-education/subtitle-2-elementary-and-secondary-education-generally/chapter-18-students/subchapter-7-health/section-6-18-702-immunization?q=ACA%20%C2%A7%206-18-702&amp;sort=relevance&amp;p=1&amp;type=case&amp;tab=keyword&amp;jxs=&amp;resultsNav=false</v>
      </c>
      <c r="HF8" s="29" t="str">
        <f>Arkansas!HF5</f>
        <v>Last amended in 2019</v>
      </c>
      <c r="HG8" s="31">
        <f>Arkansas!HG5</f>
        <v>0</v>
      </c>
      <c r="HH8" s="31" t="str">
        <f>Arkansas!HH5</f>
        <v>D</v>
      </c>
      <c r="HI8" s="31" t="str">
        <f>Arkansas!HI5</f>
        <v>§6-18-209</v>
      </c>
      <c r="HJ8" s="37" t="str">
        <f>Arkansas!HJ5</f>
        <v>https://casetext.com/statute/arkansas-code-of-1987/title-6-education/subtitle-2-elementary-and-secondary-education-generally/chapter-18-students/subchapter-2-attendance/section-6-18-209-adoption-of-student-attendance-policies-effect-of-unexcused-absences?sort=relevance&amp;p=1&amp;type=case&amp;tab=keyword&amp;jxs=&amp;resultsNav=false</v>
      </c>
      <c r="HK8" s="31" t="str">
        <f>Arkansas!HK5</f>
        <v>Last amended in 2013</v>
      </c>
      <c r="HL8" s="31">
        <f>Arkansas!HL5</f>
        <v>0</v>
      </c>
      <c r="HM8" s="31" t="str">
        <f>Arkansas!HM5</f>
        <v>D</v>
      </c>
      <c r="HN8" s="31" t="str">
        <f>Arkansas!HN5</f>
        <v>§6-18-209</v>
      </c>
      <c r="HO8" s="37" t="str">
        <f>Arkansas!HO5</f>
        <v>https://law.justia.com/codes/arkansas/title-6/subtitle-2/chapter-18/subchapter-2/section-6-18-209/</v>
      </c>
      <c r="HP8" s="31" t="str">
        <f>Arkansas!HP5</f>
        <v>Last amended in 2013</v>
      </c>
      <c r="HQ8" s="31">
        <f>Arkansas!HQ5</f>
        <v>0</v>
      </c>
      <c r="HR8" s="31" t="str">
        <f>Arkansas!HR5</f>
        <v>D</v>
      </c>
      <c r="HS8" s="31" t="str">
        <f>Arkansas!HS5</f>
        <v>-</v>
      </c>
      <c r="HT8" s="31">
        <f>Arkansas!HT5</f>
        <v>0</v>
      </c>
      <c r="HU8" s="31">
        <f>Arkansas!HU5</f>
        <v>0</v>
      </c>
      <c r="HV8" s="31">
        <f>Arkansas!HV5</f>
        <v>0</v>
      </c>
      <c r="HW8" s="31" t="str">
        <f>Arkansas!HW5</f>
        <v>C</v>
      </c>
      <c r="HX8" s="31">
        <f>Arkansas!HX5</f>
        <v>0</v>
      </c>
      <c r="HY8" s="31">
        <f>Arkansas!HY5</f>
        <v>0</v>
      </c>
      <c r="HZ8" s="31">
        <f>Arkansas!HZ5</f>
        <v>0</v>
      </c>
      <c r="IA8" s="31">
        <f>Arkansas!IA5</f>
        <v>1</v>
      </c>
      <c r="IB8" s="31" t="str">
        <f>Arkansas!IB5</f>
        <v>A</v>
      </c>
      <c r="IC8" s="31" t="str">
        <f>Arkansas!IC5</f>
        <v>§ 6-18-703</v>
      </c>
      <c r="ID8" s="37" t="str">
        <f>Arkansas!ID5</f>
        <v>https://codes.findlaw.com/ar/title-6-education/ar-code-sect-6-18-703/</v>
      </c>
      <c r="IE8" s="31">
        <f>Arkansas!IE5</f>
        <v>1991</v>
      </c>
      <c r="IF8" s="29">
        <f>Arkansas!IF5</f>
        <v>0</v>
      </c>
      <c r="IG8" s="29" t="str">
        <f>Arkansas!IG5</f>
        <v>-</v>
      </c>
      <c r="IH8" s="29" t="str">
        <f>Arkansas!IH5</f>
        <v>§9-28-1003</v>
      </c>
      <c r="II8" s="38" t="str">
        <f>Arkansas!II5</f>
        <v xml:space="preserve">https://law.justia.com/codes/arkansas/title-9/subtitle-3/chapter-28/subchapter-10/section-9-28-1003/ </v>
      </c>
      <c r="IJ8" s="29">
        <f>Arkansas!IJ5</f>
        <v>0</v>
      </c>
      <c r="IK8" s="40"/>
      <c r="IL8" s="40"/>
      <c r="IM8" s="40"/>
      <c r="IN8" s="40"/>
      <c r="IO8" s="40"/>
      <c r="IP8" s="40"/>
      <c r="IQ8" s="40"/>
      <c r="IR8" s="40"/>
      <c r="IS8" s="40"/>
      <c r="IT8" s="40"/>
      <c r="IU8" s="40"/>
      <c r="IV8" s="40"/>
      <c r="IW8" s="40"/>
      <c r="IX8" s="40"/>
      <c r="IY8" s="40"/>
      <c r="IZ8" s="40"/>
      <c r="JA8" s="40"/>
    </row>
    <row r="9" spans="1:264" ht="25.5" customHeight="1">
      <c r="A9" s="29" t="s">
        <v>74</v>
      </c>
      <c r="B9" s="34">
        <v>2025</v>
      </c>
      <c r="C9" s="35">
        <f>California!C5</f>
        <v>0.30541666666666667</v>
      </c>
      <c r="D9" s="36">
        <f>California!D6</f>
        <v>0.28720238095238099</v>
      </c>
      <c r="E9" s="35">
        <f>California!E7</f>
        <v>0.25680272108843538</v>
      </c>
      <c r="F9" s="36">
        <f>California!F8</f>
        <v>0.19047619047619049</v>
      </c>
      <c r="G9" s="31">
        <f>California!G5</f>
        <v>0</v>
      </c>
      <c r="H9" s="31" t="str">
        <f>California!H5</f>
        <v>C</v>
      </c>
      <c r="I9" s="31" t="str">
        <f>California!I5</f>
        <v>-</v>
      </c>
      <c r="J9" s="532"/>
      <c r="K9" s="31">
        <f>California!K5</f>
        <v>0</v>
      </c>
      <c r="L9" s="29">
        <f>California!L5</f>
        <v>1</v>
      </c>
      <c r="M9" s="29" t="str">
        <f>California!M5</f>
        <v>A</v>
      </c>
      <c r="N9" s="29" t="str">
        <f>California!N5</f>
        <v>ELEC §3003</v>
      </c>
      <c r="O9" s="38" t="str">
        <f>California!O5</f>
        <v xml:space="preserve">https://leginfo.legislature.ca.gov/faces/codes_displaySection.xhtml?lawCode=ELEC&amp;sectionNum=3003. </v>
      </c>
      <c r="P9" s="29">
        <f>California!P5</f>
        <v>2007</v>
      </c>
      <c r="Q9" s="31">
        <f>California!Q5</f>
        <v>0</v>
      </c>
      <c r="R9" s="31" t="str">
        <f>California!R5</f>
        <v>B</v>
      </c>
      <c r="S9" s="31" t="str">
        <f>California!S5</f>
        <v>FAM §400(a)</v>
      </c>
      <c r="T9" s="37" t="str">
        <f>California!T5</f>
        <v xml:space="preserve">https://leginfo.legislature.ca.gov/faces/codes_displayText.xhtml?lawCode=FAM&amp;division=3.&amp;title=&amp;part=3.&amp;chapter=1.&amp;article= </v>
      </c>
      <c r="U9" s="31">
        <f>California!U5</f>
        <v>2020</v>
      </c>
      <c r="V9" s="29">
        <f>California!V5</f>
        <v>0</v>
      </c>
      <c r="W9" s="29">
        <f>California!W5</f>
        <v>0</v>
      </c>
      <c r="X9" s="29" t="str">
        <f>California!X5</f>
        <v>-</v>
      </c>
      <c r="Y9" s="29">
        <f>California!Y5</f>
        <v>0</v>
      </c>
      <c r="Z9" s="29">
        <f>California!Z5</f>
        <v>0</v>
      </c>
      <c r="AA9" s="31">
        <f>California!AA5</f>
        <v>1</v>
      </c>
      <c r="AB9" s="31" t="str">
        <f>California!AB5</f>
        <v>C</v>
      </c>
      <c r="AC9" s="31" t="str">
        <f>California!AC5</f>
        <v>HSC §123420(a)</v>
      </c>
      <c r="AD9" s="37" t="str">
        <f>California!AD5</f>
        <v xml:space="preserve">https://leginfo.legislature.ca.gov/faces/codes_displayText.xhtml?lawCode=HSC&amp;division=106.&amp;title=&amp;part=2.&amp;chapter=2.&amp;article=2. </v>
      </c>
      <c r="AE9" s="31">
        <f>California!AE5</f>
        <v>1995</v>
      </c>
      <c r="AF9" s="31">
        <f>California!AF5</f>
        <v>1</v>
      </c>
      <c r="AG9" s="31" t="str">
        <f>California!AG5</f>
        <v>C</v>
      </c>
      <c r="AH9" s="31" t="str">
        <f>California!AH5</f>
        <v>HSC §123420(c)</v>
      </c>
      <c r="AI9" s="37" t="str">
        <f>California!AI5</f>
        <v xml:space="preserve">https://leginfo.legislature.ca.gov/faces/codes_displayText.xhtml?lawCode=HSC&amp;division=106.&amp;title=&amp;part=2.&amp;chapter=2.&amp;article=2. </v>
      </c>
      <c r="AJ9" s="31">
        <f>California!AJ5</f>
        <v>1995</v>
      </c>
      <c r="AK9" s="31">
        <f>California!AK5</f>
        <v>0</v>
      </c>
      <c r="AL9" s="31" t="str">
        <f>California!AL5</f>
        <v>B</v>
      </c>
      <c r="AM9" s="31" t="str">
        <f>California!AM5</f>
        <v>HSC §123420(c)</v>
      </c>
      <c r="AN9" s="37" t="str">
        <f>California!AN5</f>
        <v xml:space="preserve">https://leginfo.legislature.ca.gov/faces/codes_displayText.xhtml?lawCode=HSC&amp;division=106.&amp;title=&amp;part=2.&amp;chapter=2.&amp;article=2. </v>
      </c>
      <c r="AO9" s="31">
        <f>California!AO5</f>
        <v>1995</v>
      </c>
      <c r="AP9" s="31">
        <f>California!AP5</f>
        <v>1</v>
      </c>
      <c r="AQ9" s="31" t="str">
        <f>California!AQ5</f>
        <v>C</v>
      </c>
      <c r="AR9" s="31" t="str">
        <f>California!AR5</f>
        <v>HSC §123420 (a)</v>
      </c>
      <c r="AS9" s="37" t="str">
        <f>California!AS5</f>
        <v xml:space="preserve">https://leginfo.legislature.ca.gov/faces/codes_displayText.xhtml?lawCode=HSC&amp;division=106.&amp;title=&amp;part=2.&amp;chapter=2.&amp;article=2. </v>
      </c>
      <c r="AT9" s="31">
        <f>California!AT5</f>
        <v>1995</v>
      </c>
      <c r="AU9" s="31">
        <f>California!AU5</f>
        <v>0</v>
      </c>
      <c r="AV9" s="31" t="str">
        <f>California!AV5</f>
        <v>B</v>
      </c>
      <c r="AW9" s="31" t="str">
        <f>California!AW5</f>
        <v>HSC §123420</v>
      </c>
      <c r="AX9" s="37" t="str">
        <f>California!AX5</f>
        <v xml:space="preserve">https://leginfo.legislature.ca.gov/faces/codes_displayText.xhtml?lawCode=HSC&amp;division=106.&amp;title=&amp;part=2.&amp;chapter=2.&amp;article=2. </v>
      </c>
      <c r="AY9" s="31">
        <f>California!AY5</f>
        <v>1995</v>
      </c>
      <c r="AZ9" s="31">
        <f>California!AZ5</f>
        <v>0</v>
      </c>
      <c r="BA9" s="31" t="str">
        <f>California!BA5</f>
        <v>B</v>
      </c>
      <c r="BB9" s="31" t="str">
        <f>California!BB5</f>
        <v>HSC §123420</v>
      </c>
      <c r="BC9" s="37" t="str">
        <f>California!BC5</f>
        <v xml:space="preserve">https://leginfo.legislature.ca.gov/faces/codes_displayText.xhtml?lawCode=HSC&amp;division=106.&amp;title=&amp;part=2.&amp;chapter=2.&amp;article=2. </v>
      </c>
      <c r="BD9" s="31">
        <f>California!BD5</f>
        <v>1995</v>
      </c>
      <c r="BE9" s="31">
        <f>California!BE5</f>
        <v>0</v>
      </c>
      <c r="BF9" s="31" t="str">
        <f>California!BF5</f>
        <v>B</v>
      </c>
      <c r="BG9" s="31" t="str">
        <f>California!BG5</f>
        <v>HSC §123420(d)</v>
      </c>
      <c r="BH9" s="37" t="str">
        <f>California!BH5</f>
        <v xml:space="preserve">https://leginfo.legislature.ca.gov/faces/codes_displayText.xhtml?lawCode=HSC&amp;division=106.&amp;title=&amp;part=2.&amp;chapter=2.&amp;article=2. </v>
      </c>
      <c r="BI9" s="31">
        <f>California!BI5</f>
        <v>1995</v>
      </c>
      <c r="BJ9" s="31">
        <f>California!BJ5</f>
        <v>0</v>
      </c>
      <c r="BK9" s="31">
        <f>California!BK5</f>
        <v>0</v>
      </c>
      <c r="BL9" s="31" t="str">
        <f>California!BL5</f>
        <v>-</v>
      </c>
      <c r="BM9" s="31">
        <f>California!BM5</f>
        <v>0</v>
      </c>
      <c r="BN9" s="31">
        <f>California!BN5</f>
        <v>0</v>
      </c>
      <c r="BO9" s="29">
        <f>California!BO5</f>
        <v>0</v>
      </c>
      <c r="BP9" s="29" t="str">
        <f>California!BP5</f>
        <v>A</v>
      </c>
      <c r="BQ9" s="29" t="str">
        <f>California!BQ5</f>
        <v>-</v>
      </c>
      <c r="BR9" s="29">
        <f>California!BR5</f>
        <v>0</v>
      </c>
      <c r="BS9" s="29">
        <f>California!BS5</f>
        <v>0</v>
      </c>
      <c r="BT9" s="29">
        <f>California!BT5</f>
        <v>0</v>
      </c>
      <c r="BU9" s="29" t="str">
        <f>California!BU5</f>
        <v>A</v>
      </c>
      <c r="BV9" s="29" t="str">
        <f>California!BV5</f>
        <v>-</v>
      </c>
      <c r="BW9" s="29">
        <f>California!BW5</f>
        <v>0</v>
      </c>
      <c r="BX9" s="29">
        <f>California!BX5</f>
        <v>0</v>
      </c>
      <c r="BY9" s="29">
        <f>California!BY5</f>
        <v>0</v>
      </c>
      <c r="BZ9" s="29" t="str">
        <f>California!BZ5</f>
        <v>A</v>
      </c>
      <c r="CA9" s="29" t="str">
        <f>California!CA5</f>
        <v>-</v>
      </c>
      <c r="CB9" s="29">
        <f>California!CB5</f>
        <v>0</v>
      </c>
      <c r="CC9" s="29">
        <f>California!CC5</f>
        <v>0</v>
      </c>
      <c r="CD9" s="29">
        <f>California!CD5</f>
        <v>0</v>
      </c>
      <c r="CE9" s="29" t="str">
        <f>California!CE5</f>
        <v>A</v>
      </c>
      <c r="CF9" s="29" t="str">
        <f>California!CF5</f>
        <v>-</v>
      </c>
      <c r="CG9" s="29">
        <f>California!CG5</f>
        <v>0</v>
      </c>
      <c r="CH9" s="29">
        <f>California!CH5</f>
        <v>0</v>
      </c>
      <c r="CI9" s="29">
        <f>California!CI5</f>
        <v>0</v>
      </c>
      <c r="CJ9" s="29" t="str">
        <f>California!CJ5</f>
        <v>A</v>
      </c>
      <c r="CK9" s="29" t="str">
        <f>California!CK5</f>
        <v>-</v>
      </c>
      <c r="CL9" s="29">
        <f>California!CL5</f>
        <v>0</v>
      </c>
      <c r="CM9" s="29">
        <f>California!CM5</f>
        <v>0</v>
      </c>
      <c r="CN9" s="29">
        <f>California!CN5</f>
        <v>0</v>
      </c>
      <c r="CO9" s="29" t="str">
        <f>California!CO5</f>
        <v>A</v>
      </c>
      <c r="CP9" s="29" t="str">
        <f>California!CP5</f>
        <v>-</v>
      </c>
      <c r="CQ9" s="29">
        <f>California!CQ5</f>
        <v>0</v>
      </c>
      <c r="CR9" s="29">
        <f>California!CR5</f>
        <v>0</v>
      </c>
      <c r="CS9" s="31">
        <f>California!CS5</f>
        <v>1</v>
      </c>
      <c r="CT9" s="31" t="str">
        <f>California!CT5</f>
        <v>C</v>
      </c>
      <c r="CU9" s="31" t="str">
        <f>California!CU5</f>
        <v>BPC §733(b)(3)</v>
      </c>
      <c r="CV9" s="37" t="str">
        <f>California!CV5</f>
        <v xml:space="preserve">https://leginfo.legislature.ca.gov/faces/codes_displaySection.xhtml?sectionNum=733.&amp;lawCode=BPC </v>
      </c>
      <c r="CW9" s="31" t="str">
        <f>California!CW5</f>
        <v>2013; a bill with minor adjustments to statute was introduced this session, will not make any substantive differences</v>
      </c>
      <c r="CX9" s="31">
        <f>California!CX5</f>
        <v>0</v>
      </c>
      <c r="CY9" s="31" t="str">
        <f>California!CY5</f>
        <v>B</v>
      </c>
      <c r="CZ9" s="31" t="str">
        <f>California!CZ5</f>
        <v>BPC §733(b)(3)</v>
      </c>
      <c r="DA9" s="37" t="str">
        <f>California!DA5</f>
        <v xml:space="preserve">https://leginfo.legislature.ca.gov/faces/codes_displaySection.xhtml?sectionNum=733.&amp;lawCode=BPC </v>
      </c>
      <c r="DB9" s="31">
        <f>California!DB5</f>
        <v>2013</v>
      </c>
      <c r="DC9" s="31">
        <f>California!DC5</f>
        <v>0</v>
      </c>
      <c r="DD9" s="31" t="str">
        <f>California!DD5</f>
        <v>B</v>
      </c>
      <c r="DE9" s="31" t="str">
        <f>California!DE5</f>
        <v>BPC §733(b)(3)</v>
      </c>
      <c r="DF9" s="37" t="str">
        <f>California!DF5</f>
        <v xml:space="preserve">https://leginfo.legislature.ca.gov/faces/codes_displaySection.xhtml?sectionNum=733.&amp;lawCode=BPC </v>
      </c>
      <c r="DG9" s="31">
        <f>California!DG5</f>
        <v>2013</v>
      </c>
      <c r="DH9" s="31">
        <f>California!DH5</f>
        <v>0</v>
      </c>
      <c r="DI9" s="31" t="str">
        <f>California!DI5</f>
        <v>B</v>
      </c>
      <c r="DJ9" s="31" t="str">
        <f>California!DJ5</f>
        <v>BPC §733(b)(3)</v>
      </c>
      <c r="DK9" s="37" t="str">
        <f>California!DK5</f>
        <v xml:space="preserve">https://leginfo.legislature.ca.gov/faces/codes_displaySection.xhtml?sectionNum=733.&amp;lawCode=BPC </v>
      </c>
      <c r="DL9" s="31">
        <f>California!DL5</f>
        <v>2013</v>
      </c>
      <c r="DM9" s="31">
        <f>California!DM5</f>
        <v>0</v>
      </c>
      <c r="DN9" s="31" t="str">
        <f>California!DN5</f>
        <v>B</v>
      </c>
      <c r="DO9" s="31" t="str">
        <f>California!DO5</f>
        <v>BPC §733(b)(3)</v>
      </c>
      <c r="DP9" s="37" t="str">
        <f>California!DP5</f>
        <v xml:space="preserve">https://leginfo.legislature.ca.gov/faces/codes_displaySection.xhtml?sectionNum=733.&amp;lawCode=BPC </v>
      </c>
      <c r="DQ9" s="31">
        <f>California!DQ5</f>
        <v>2013</v>
      </c>
      <c r="DR9" s="31">
        <f>California!DR5</f>
        <v>0</v>
      </c>
      <c r="DS9" s="31" t="str">
        <f>California!DS5</f>
        <v>B</v>
      </c>
      <c r="DT9" s="31" t="str">
        <f>California!DT5</f>
        <v>BPC §733(b)(3)</v>
      </c>
      <c r="DU9" s="37" t="str">
        <f>California!DU5</f>
        <v xml:space="preserve">https://leginfo.legislature.ca.gov/faces/codes_displaySection.xhtml?sectionNum=733.&amp;lawCode=BPC </v>
      </c>
      <c r="DV9" s="31">
        <f>California!DV5</f>
        <v>2013</v>
      </c>
      <c r="DW9" s="29">
        <f>California!DW5</f>
        <v>1</v>
      </c>
      <c r="DX9" s="29" t="str">
        <f>California!DX5</f>
        <v>A</v>
      </c>
      <c r="DY9" s="29" t="str">
        <f>California!DY5</f>
        <v>Cal. HSC § 443.14(e)</v>
      </c>
      <c r="DZ9" s="38" t="str">
        <f>California!DZ5</f>
        <v>https://leginfo.legislature.ca.gov/faces/codes_displaySection.xhtml?lawCode=HSC&amp;sectionNum=443.14.</v>
      </c>
      <c r="EA9" s="29">
        <f>California!EA5</f>
        <v>2015</v>
      </c>
      <c r="EB9" s="31">
        <f>California!EB5</f>
        <v>0</v>
      </c>
      <c r="EC9" s="31" t="str">
        <f>California!EC5</f>
        <v>C</v>
      </c>
      <c r="ED9" s="31" t="str">
        <f>California!ED5</f>
        <v>Cal BPC § 4999.90</v>
      </c>
      <c r="EE9" s="37" t="str">
        <f>California!EE5</f>
        <v>https://leginfo.legislature.ca.gov/faces/codes_displaySection.xhtml?lawCode=BPC&amp;sectionNum=4999.90.</v>
      </c>
      <c r="EF9" s="31" t="str">
        <f>California!EF5</f>
        <v>2021; this statute is just grounds for revoking a license</v>
      </c>
      <c r="EG9" s="29">
        <f>California!EG5</f>
        <v>0</v>
      </c>
      <c r="EH9" s="29">
        <f>California!EH5</f>
        <v>1</v>
      </c>
      <c r="EI9" s="29" t="str">
        <f>California!EI5</f>
        <v>C</v>
      </c>
      <c r="EJ9" s="29" t="str">
        <f>California!EJ5</f>
        <v>INS §10123.196(e), HSC §1367.25(c)</v>
      </c>
      <c r="EK9" s="29" t="str">
        <f>California!EK5</f>
        <v xml:space="preserve"> https://leginfo.legislature.ca.gov/faces/codes_displaySection.xhtml?lawCode=INS&amp;sectionNum=10123.196; https://leginfo.legislature.ca.gov/faces/codes_displaySection.xhtml?sectionNum=1367.25.&amp;lawCode=HSC </v>
      </c>
      <c r="EL9" s="29" t="str">
        <f>California!EL5</f>
        <v>Both amended last in 2022</v>
      </c>
      <c r="EM9" s="29">
        <f>California!EM5</f>
        <v>0</v>
      </c>
      <c r="EN9" s="29">
        <f>California!EN5</f>
        <v>0</v>
      </c>
      <c r="EO9" s="29" t="str">
        <f>California!EO5</f>
        <v>B</v>
      </c>
      <c r="EP9" s="29" t="str">
        <f>California!EP5</f>
        <v>HSC 1367.251</v>
      </c>
      <c r="EQ9" s="38" t="str">
        <f>California!EQ5</f>
        <v>https://leginfo.legislature.ca.gov/faces/codes_displaySection.xhtml?lawCode=HSC&amp;sectionNum=1367.251.</v>
      </c>
      <c r="ER9" s="29">
        <f>California!ER5</f>
        <v>0</v>
      </c>
      <c r="ES9" s="29">
        <f>California!ES5</f>
        <v>0</v>
      </c>
      <c r="ET9" s="29">
        <f>California!ET5</f>
        <v>1</v>
      </c>
      <c r="EU9" s="29" t="str">
        <f>California!EU5</f>
        <v>C</v>
      </c>
      <c r="EV9" s="29" t="str">
        <f>California!EV5</f>
        <v>HSC 1367.25 (c), 1367.255 (b)</v>
      </c>
      <c r="EW9" s="29" t="str">
        <f>California!EW5</f>
        <v xml:space="preserve">https://leginfo.legislature.ca.gov/faces/codes_displaySection.xhtml?lawCode=HSC&amp;sectionNum=1367.251; https://leginfo.legislature.ca.gov/faces/codes_displaySection.xhtml?lawCode=HSC&amp;sectionNum=1367.255 </v>
      </c>
      <c r="EX9" s="29" t="str">
        <f>California!EX5</f>
        <v>Both added in 2022</v>
      </c>
      <c r="EY9" s="31">
        <f>California!EY5</f>
        <v>0</v>
      </c>
      <c r="EZ9" s="31" t="str">
        <f>California!EZ5</f>
        <v>B</v>
      </c>
      <c r="FA9" s="31" t="str">
        <f>California!FA5</f>
        <v>FAM §400(a)</v>
      </c>
      <c r="FB9" s="37" t="str">
        <f>California!FB5</f>
        <v xml:space="preserve">https://leginfo.legislature.ca.gov/faces/codes_displayText.xhtml?lawCode=FAM&amp;division=3.&amp;title=&amp;part=3.&amp;chapter=1.&amp;article= </v>
      </c>
      <c r="FC9" s="31" t="str">
        <f>California!FC5</f>
        <v>Last amended in 2019</v>
      </c>
      <c r="FD9" s="29">
        <f>California!FD5</f>
        <v>0</v>
      </c>
      <c r="FE9" s="29">
        <f>California!FE5</f>
        <v>0</v>
      </c>
      <c r="FF9" s="29" t="str">
        <f>California!FF5</f>
        <v xml:space="preserve">Cal Ins Code § 679.1; 679.71 </v>
      </c>
      <c r="FG9" s="38" t="str">
        <f>California!FG5</f>
        <v>https://leginfo.legislature.ca.gov/faces/codes_displaySection.xhtml?lawCode=INS&amp;sectionNum=679.71</v>
      </c>
      <c r="FH9" s="29">
        <f>California!FH5</f>
        <v>0</v>
      </c>
      <c r="FI9" s="29">
        <f>California!FI5</f>
        <v>1</v>
      </c>
      <c r="FJ9" s="29">
        <f>California!FJ5</f>
        <v>0</v>
      </c>
      <c r="FK9" s="29" t="str">
        <f>California!FK5</f>
        <v xml:space="preserve">Cal Ins Code § 679.1; 679.71 </v>
      </c>
      <c r="FL9" s="38" t="str">
        <f>California!FL5</f>
        <v>https://leginfo.legislature.ca.gov/faces/codes_displaySection.xhtml?lawCode=INS&amp;sectionNum=679.71</v>
      </c>
      <c r="FM9" s="29">
        <f>California!FM5</f>
        <v>0</v>
      </c>
      <c r="FN9" s="31">
        <f>California!FN5</f>
        <v>1</v>
      </c>
      <c r="FO9" s="31" t="str">
        <f>California!FO5</f>
        <v>C</v>
      </c>
      <c r="FP9" s="31" t="str">
        <f>California!FP5</f>
        <v>PEN  §11166(d)(1), §11165.7(a)(32)</v>
      </c>
      <c r="FQ9" s="31" t="str">
        <f>California!FQ5</f>
        <v xml:space="preserve">https://leginfo.legislature.ca.gov/faces/codes_displaySection.xhtml?lawCode=PEN&amp;sectionNum=11166; https://leginfo.legislature.ca.gov/faces/codes_displaySection.xhtml?lawCode=PEN&amp;sectionNum=11165.7 </v>
      </c>
      <c r="FR9" s="31">
        <f>California!FR5</f>
        <v>0</v>
      </c>
      <c r="FS9" s="29">
        <f>California!FS5</f>
        <v>0</v>
      </c>
      <c r="FT9" s="29" t="str">
        <f>California!FT5</f>
        <v>C</v>
      </c>
      <c r="FU9" s="29" t="str">
        <f>California!FU5</f>
        <v>BPC §25658</v>
      </c>
      <c r="FV9" s="38" t="str">
        <f>California!FV5</f>
        <v xml:space="preserve">https://leginfo.legislature.ca.gov/faces/codes_displaySection.xhtml?sectionNum=25658.&amp;nodeTreePath=13.14.3&amp;lawCode=BPC </v>
      </c>
      <c r="FW9" s="29" t="str">
        <f>California!FW5</f>
        <v>Wrong statute previously listed (statute was for furnishing fake IDs); correct statute and link now available</v>
      </c>
      <c r="FX9" s="29">
        <f>California!FX5</f>
        <v>0</v>
      </c>
      <c r="FY9" s="29" t="str">
        <f>California!FY5</f>
        <v>C</v>
      </c>
      <c r="FZ9" s="29" t="str">
        <f>California!FZ5</f>
        <v>BPC §§ 25658, 25662</v>
      </c>
      <c r="GA9" s="29" t="str">
        <f>California!GA5</f>
        <v xml:space="preserve">https://leginfo.legislature.ca.gov/faces/codes_displaySection.xhtml?sectionNum=25658.&amp;nodeTreePath=13.14.3&amp;lawCode=BPC; https://leginfo.legislature.ca.gov/faces/codes_displaySection.xhtml?sectionNum=25662.&amp;nodeTreePath=13.14.3&amp;lawCode=BPC </v>
      </c>
      <c r="GB9" s="29">
        <f>California!GB5</f>
        <v>0</v>
      </c>
      <c r="GC9" s="31">
        <f>California!GC5</f>
        <v>0</v>
      </c>
      <c r="GD9" s="31" t="str">
        <f>California!GD5</f>
        <v>C</v>
      </c>
      <c r="GE9" s="31" t="str">
        <f>California!GE5</f>
        <v>-</v>
      </c>
      <c r="GF9" s="31">
        <f>California!GF5</f>
        <v>0</v>
      </c>
      <c r="GG9" s="31">
        <f>California!GG5</f>
        <v>0</v>
      </c>
      <c r="GH9" s="29">
        <f>California!GH5</f>
        <v>1</v>
      </c>
      <c r="GI9" s="29" t="str">
        <f>California!GI5</f>
        <v>A</v>
      </c>
      <c r="GJ9" s="29" t="str">
        <f>California!GJ5</f>
        <v>FAM §400(a)</v>
      </c>
      <c r="GK9" s="38" t="str">
        <f>California!GK5</f>
        <v xml:space="preserve">https://leginfo.legislature.ca.gov/faces/codes_displayText.xhtml?lawCode=FAM&amp;division=3.&amp;title=&amp;part=3.&amp;chapter=1.&amp;article= </v>
      </c>
      <c r="GL9" s="29">
        <f>California!GL5</f>
        <v>0</v>
      </c>
      <c r="GM9" s="31">
        <f>California!GM5</f>
        <v>0</v>
      </c>
      <c r="GN9" s="31" t="str">
        <f>California!GN5</f>
        <v>B</v>
      </c>
      <c r="GO9" s="31" t="str">
        <f>California!GO5</f>
        <v>FAM §400(a)</v>
      </c>
      <c r="GP9" s="37" t="str">
        <f>California!GP5</f>
        <v xml:space="preserve">https://leginfo.legislature.ca.gov/faces/codes_displayText.xhtml?lawCode=FAM&amp;division=3.&amp;title=&amp;part=3.&amp;chapter=1.&amp;article= </v>
      </c>
      <c r="GQ9" s="31">
        <f>California!GQ5</f>
        <v>0</v>
      </c>
      <c r="GR9" s="31">
        <f>California!GR5</f>
        <v>1</v>
      </c>
      <c r="GS9" s="31" t="str">
        <f>California!GS5</f>
        <v>A</v>
      </c>
      <c r="GT9" s="31" t="str">
        <f>California!GT5</f>
        <v>FAM §400(a)</v>
      </c>
      <c r="GU9" s="37" t="str">
        <f>California!GU5</f>
        <v xml:space="preserve">https://leginfo.legislature.ca.gov/faces/codes_displayText.xhtml?lawCode=FAM&amp;division=3.&amp;title=&amp;part=3.&amp;chapter=1.&amp;article= </v>
      </c>
      <c r="GV9" s="31">
        <f>California!GV5</f>
        <v>0</v>
      </c>
      <c r="GW9" s="31">
        <f>California!GW5</f>
        <v>0</v>
      </c>
      <c r="GX9" s="31" t="str">
        <f>California!GX5</f>
        <v>B</v>
      </c>
      <c r="GY9" s="31" t="str">
        <f>California!GY5</f>
        <v>FAM §400(a)</v>
      </c>
      <c r="GZ9" s="37" t="str">
        <f>California!GZ5</f>
        <v xml:space="preserve">https://leginfo.legislature.ca.gov/faces/codes_displayText.xhtml?lawCode=FAM&amp;division=3.&amp;title=&amp;part=3.&amp;chapter=1.&amp;article= </v>
      </c>
      <c r="HA9" s="31">
        <f>California!HA5</f>
        <v>0</v>
      </c>
      <c r="HB9" s="29">
        <f>California!HB5</f>
        <v>0</v>
      </c>
      <c r="HC9" s="29" t="str">
        <f>California!HC5</f>
        <v>C</v>
      </c>
      <c r="HD9" s="29" t="str">
        <f>California!HD5</f>
        <v>HSC §120325(c)</v>
      </c>
      <c r="HE9" s="38" t="str">
        <f>California!HE5</f>
        <v xml:space="preserve">https://leginfo.legislature.ca.gov/faces/codes_displayText.xhtml?lawCode=HSC&amp;division=105.&amp;title=&amp;part=2.&amp;chapter=1.&amp;article </v>
      </c>
      <c r="HF9" s="29">
        <f>California!HF5</f>
        <v>2015</v>
      </c>
      <c r="HG9" s="31">
        <f>California!HG5</f>
        <v>1</v>
      </c>
      <c r="HH9" s="31" t="str">
        <f>California!HH5</f>
        <v>A</v>
      </c>
      <c r="HI9" s="31" t="str">
        <f>California!HI5</f>
        <v>EDC §48205(a)(7), §46014</v>
      </c>
      <c r="HJ9" s="31" t="str">
        <f>California!HJ5</f>
        <v>https://leginfo.legislature.ca.gov/faces/codes_displaySection.xhtml?lawCode=EDC&amp;sectionNum=48205 ; https://leginfo.legislature.ca.gov/faces/codes_displaySection.xhtml?lawCode=EDC&amp;sectionNum=46014</v>
      </c>
      <c r="HK9" s="31" t="str">
        <f>California!HK5</f>
        <v>The California Department of Education provides a "School Attendance Review Board Handbook" that confirms our assessment of the cited statute.</v>
      </c>
      <c r="HL9" s="31">
        <f>California!HL5</f>
        <v>0</v>
      </c>
      <c r="HM9" s="31" t="str">
        <f>California!HM5</f>
        <v>B</v>
      </c>
      <c r="HN9" s="31" t="str">
        <f>California!HN5</f>
        <v>EDC §46014, 48205(a)(7)</v>
      </c>
      <c r="HO9" s="37" t="str">
        <f>California!HO5</f>
        <v xml:space="preserve">https://leginfo.legislature.ca.gov/faces/codes_displaySection.xhtml?sectionNum=46014.&amp;lawCode=EDC </v>
      </c>
      <c r="HP9" s="31">
        <f>California!HP5</f>
        <v>0</v>
      </c>
      <c r="HQ9" s="31">
        <f>California!HQ5</f>
        <v>0</v>
      </c>
      <c r="HR9" s="31" t="str">
        <f>California!HR5</f>
        <v>D</v>
      </c>
      <c r="HS9" s="31" t="str">
        <f>California!HS5</f>
        <v>-</v>
      </c>
      <c r="HT9" s="31">
        <f>California!HT5</f>
        <v>0</v>
      </c>
      <c r="HU9" s="31">
        <f>California!HU5</f>
        <v>0</v>
      </c>
      <c r="HV9" s="31">
        <f>California!HV5</f>
        <v>0</v>
      </c>
      <c r="HW9" s="31" t="str">
        <f>California!HW5</f>
        <v>C</v>
      </c>
      <c r="HX9" s="31">
        <f>California!HX5</f>
        <v>0</v>
      </c>
      <c r="HY9" s="31">
        <f>California!HY5</f>
        <v>0</v>
      </c>
      <c r="HZ9" s="31">
        <f>California!HZ5</f>
        <v>0</v>
      </c>
      <c r="IA9" s="31">
        <f>California!IA5</f>
        <v>1</v>
      </c>
      <c r="IB9" s="31" t="str">
        <f>California!IB5</f>
        <v>A</v>
      </c>
      <c r="IC9" s="31" t="str">
        <f>California!IC5</f>
        <v>Cal. Ed. Code § 51938</v>
      </c>
      <c r="ID9" s="37" t="str">
        <f>California!ID5</f>
        <v>https://leginfo.legislature.ca.gov/faces/codes_displaySection.xhtml?sectionNum=51938&amp;lawCode=EDC</v>
      </c>
      <c r="IE9" s="31">
        <f>California!IE5</f>
        <v>2015</v>
      </c>
      <c r="IF9" s="29">
        <f>California!IF5</f>
        <v>0</v>
      </c>
      <c r="IG9" s="29" t="str">
        <f>California!IG5</f>
        <v>-</v>
      </c>
      <c r="IH9" s="29" t="str">
        <f>California!IH5</f>
        <v>Cal. Wel. &amp; Inst. Code §16001.9</v>
      </c>
      <c r="II9" s="38" t="str">
        <f>California!II5</f>
        <v>https://leginfo.legislature.ca.gov/faces/codes_displaySection.xhtml?lawCode=WIC&amp;sectionNum=16001.9</v>
      </c>
      <c r="IJ9" s="29">
        <f>California!IJ5</f>
        <v>0</v>
      </c>
      <c r="IK9" s="40"/>
      <c r="IL9" s="40"/>
      <c r="IM9" s="40"/>
      <c r="IN9" s="40"/>
      <c r="IO9" s="40"/>
      <c r="IP9" s="40"/>
      <c r="IQ9" s="40"/>
      <c r="IR9" s="40"/>
      <c r="IS9" s="40"/>
      <c r="IT9" s="40"/>
      <c r="IU9" s="40"/>
      <c r="IV9" s="40"/>
      <c r="IW9" s="40"/>
      <c r="IX9" s="40"/>
      <c r="IY9" s="40"/>
      <c r="IZ9" s="40"/>
      <c r="JA9" s="40"/>
    </row>
    <row r="10" spans="1:264" ht="25.5" customHeight="1">
      <c r="A10" s="29" t="s">
        <v>75</v>
      </c>
      <c r="B10" s="34">
        <v>2025</v>
      </c>
      <c r="C10" s="35">
        <f>Colorado!C5</f>
        <v>0.33500000000000002</v>
      </c>
      <c r="D10" s="36">
        <f>Colorado!D6</f>
        <v>0.34375</v>
      </c>
      <c r="E10" s="35">
        <f>Colorado!E7</f>
        <v>0.34523809523809529</v>
      </c>
      <c r="F10" s="36">
        <f>Colorado!F8</f>
        <v>0.30303030303030304</v>
      </c>
      <c r="G10" s="31">
        <f>Colorado!G5</f>
        <v>0</v>
      </c>
      <c r="H10" s="31" t="str">
        <f>Colorado!H5</f>
        <v>C</v>
      </c>
      <c r="I10" s="31" t="str">
        <f>Colorado!I5</f>
        <v>-</v>
      </c>
      <c r="J10" s="532"/>
      <c r="K10" s="31">
        <f>Colorado!K5</f>
        <v>0</v>
      </c>
      <c r="L10" s="29">
        <f>Colorado!L5</f>
        <v>1</v>
      </c>
      <c r="M10" s="29" t="str">
        <f>Colorado!M5</f>
        <v>A</v>
      </c>
      <c r="N10" s="29" t="str">
        <f>Colorado!N5</f>
        <v>§1-5-401</v>
      </c>
      <c r="O10" s="38" t="str">
        <f>Colorado!O5</f>
        <v>https://casetext.com/statute/colorado-revised-statutes/title-1-elections/general-primary-recall-and-congressional-vacancy-elections/article-5-notice-of-and-preparation-for-elections/part-4-ballots/section-1-5-401-method-of-voting</v>
      </c>
      <c r="P10" s="29" t="str">
        <f>Colorado!P5</f>
        <v>Last amended in 2014</v>
      </c>
      <c r="Q10" s="31">
        <f>Colorado!Q5</f>
        <v>0</v>
      </c>
      <c r="R10" s="31" t="str">
        <f>Colorado!R5</f>
        <v>B</v>
      </c>
      <c r="S10" s="31" t="str">
        <f>Colorado!S5</f>
        <v>-</v>
      </c>
      <c r="T10" s="31">
        <f>Colorado!T5</f>
        <v>0</v>
      </c>
      <c r="U10" s="31">
        <f>Colorado!U5</f>
        <v>0</v>
      </c>
      <c r="V10" s="29">
        <f>Colorado!V5</f>
        <v>0</v>
      </c>
      <c r="W10" s="29">
        <f>Colorado!W5</f>
        <v>0</v>
      </c>
      <c r="X10" s="29" t="str">
        <f>Colorado!X5</f>
        <v>-</v>
      </c>
      <c r="Y10" s="29">
        <f>Colorado!Y5</f>
        <v>0</v>
      </c>
      <c r="Z10" s="29">
        <f>Colorado!Z5</f>
        <v>0</v>
      </c>
      <c r="AA10" s="31">
        <f>Colorado!AA5</f>
        <v>0</v>
      </c>
      <c r="AB10" s="31" t="str">
        <f>Colorado!AB5</f>
        <v>A</v>
      </c>
      <c r="AC10" s="31" t="str">
        <f>Colorado!AC5</f>
        <v>-</v>
      </c>
      <c r="AD10" s="31">
        <f>Colorado!AD5</f>
        <v>0</v>
      </c>
      <c r="AE10" s="31">
        <f>Colorado!AE5</f>
        <v>0</v>
      </c>
      <c r="AF10" s="31">
        <f>Colorado!AF5</f>
        <v>0</v>
      </c>
      <c r="AG10" s="31" t="str">
        <f>Colorado!AG5</f>
        <v>A</v>
      </c>
      <c r="AH10" s="31" t="str">
        <f>Colorado!AH5</f>
        <v>§ 25-58-104</v>
      </c>
      <c r="AI10" s="37" t="str">
        <f>Colorado!AI5</f>
        <v>https://casetext.com/statute/colorado-revised-statutes/title-25-public-health-and-environment/health-care/article-58-patients-right-to-know/section-25-58-104-department-duties-service-availability-form-public-access-to-information-rules?</v>
      </c>
      <c r="AJ10" s="31" t="str">
        <f>Colorado!AJ5</f>
        <v>Here's the cite for the Patient's Right to Know Act</v>
      </c>
      <c r="AK10" s="31">
        <f>Colorado!AK5</f>
        <v>0</v>
      </c>
      <c r="AL10" s="31" t="str">
        <f>Colorado!AL5</f>
        <v>A</v>
      </c>
      <c r="AM10" s="31" t="str">
        <f>Colorado!AM5</f>
        <v>-</v>
      </c>
      <c r="AN10" s="31">
        <f>Colorado!AN5</f>
        <v>0</v>
      </c>
      <c r="AO10" s="31">
        <f>Colorado!AO5</f>
        <v>0</v>
      </c>
      <c r="AP10" s="31">
        <f>Colorado!AP5</f>
        <v>0</v>
      </c>
      <c r="AQ10" s="31" t="str">
        <f>Colorado!AQ5</f>
        <v>A</v>
      </c>
      <c r="AR10" s="31" t="str">
        <f>Colorado!AR5</f>
        <v>-</v>
      </c>
      <c r="AS10" s="31">
        <f>Colorado!AS5</f>
        <v>0</v>
      </c>
      <c r="AT10" s="31">
        <f>Colorado!AT5</f>
        <v>0</v>
      </c>
      <c r="AU10" s="31">
        <f>Colorado!AU5</f>
        <v>0</v>
      </c>
      <c r="AV10" s="31" t="str">
        <f>Colorado!AV5</f>
        <v>A</v>
      </c>
      <c r="AW10" s="31" t="str">
        <f>Colorado!AW5</f>
        <v>-</v>
      </c>
      <c r="AX10" s="31">
        <f>Colorado!AX5</f>
        <v>0</v>
      </c>
      <c r="AY10" s="31">
        <f>Colorado!AY5</f>
        <v>0</v>
      </c>
      <c r="AZ10" s="31">
        <f>Colorado!AZ5</f>
        <v>0</v>
      </c>
      <c r="BA10" s="31" t="str">
        <f>Colorado!BA5</f>
        <v>A</v>
      </c>
      <c r="BB10" s="31" t="str">
        <f>Colorado!BB5</f>
        <v>-</v>
      </c>
      <c r="BC10" s="31">
        <f>Colorado!BC5</f>
        <v>0</v>
      </c>
      <c r="BD10" s="31">
        <f>Colorado!BD5</f>
        <v>0</v>
      </c>
      <c r="BE10" s="31">
        <f>Colorado!BE5</f>
        <v>0</v>
      </c>
      <c r="BF10" s="31" t="str">
        <f>Colorado!BF5</f>
        <v>A</v>
      </c>
      <c r="BG10" s="31" t="str">
        <f>Colorado!BG5</f>
        <v>-</v>
      </c>
      <c r="BH10" s="31">
        <f>Colorado!BH5</f>
        <v>0</v>
      </c>
      <c r="BI10" s="31">
        <f>Colorado!BI5</f>
        <v>0</v>
      </c>
      <c r="BJ10" s="31">
        <f>Colorado!BJ5</f>
        <v>0</v>
      </c>
      <c r="BK10" s="31">
        <f>Colorado!BK5</f>
        <v>0</v>
      </c>
      <c r="BL10" s="31" t="str">
        <f>Colorado!BL5</f>
        <v>-</v>
      </c>
      <c r="BM10" s="31">
        <f>Colorado!BM5</f>
        <v>0</v>
      </c>
      <c r="BN10" s="31">
        <f>Colorado!BN5</f>
        <v>0</v>
      </c>
      <c r="BO10" s="29">
        <f>Colorado!BO5</f>
        <v>1</v>
      </c>
      <c r="BP10" s="29" t="str">
        <f>Colorado!BP5</f>
        <v>C</v>
      </c>
      <c r="BQ10" s="29" t="str">
        <f>Colorado!BQ5</f>
        <v>§25.5-10-235(2)</v>
      </c>
      <c r="BR10" s="38" t="str">
        <f>Colorado!BR5</f>
        <v>https://casetext.com/statute/colorado-revised-statutes/title-255-health-care-policy-and-financing/community-living/article-10-community-living/part-2-intellectual-and-developmental-disabilities/section-255-10-235-limitations-on-sterilization?</v>
      </c>
      <c r="BS10" s="29">
        <f>Colorado!BS5</f>
        <v>2013</v>
      </c>
      <c r="BT10" s="29">
        <f>Colorado!BT5</f>
        <v>1</v>
      </c>
      <c r="BU10" s="29" t="str">
        <f>Colorado!BU5</f>
        <v>C</v>
      </c>
      <c r="BV10" s="29" t="str">
        <f>Colorado!BV5</f>
        <v>§25.5-10-235(2)</v>
      </c>
      <c r="BW10" s="38" t="str">
        <f>Colorado!BW5</f>
        <v>https://casetext.com/statute/colorado-revised-statutes/title-255-health-care-policy-and-financing/community-living/article-10-community-living/part-2-intellectual-and-developmental-disabilities/section-255-10-235-limitations-on-sterilization?</v>
      </c>
      <c r="BX10" s="29">
        <f>Colorado!BX5</f>
        <v>2013</v>
      </c>
      <c r="BY10" s="29">
        <f>Colorado!BY5</f>
        <v>1</v>
      </c>
      <c r="BZ10" s="29" t="str">
        <f>Colorado!BZ5</f>
        <v>C</v>
      </c>
      <c r="CA10" s="29" t="str">
        <f>Colorado!CA5</f>
        <v>§25.5-10-235(2)</v>
      </c>
      <c r="CB10" s="38" t="str">
        <f>Colorado!CB5</f>
        <v>https://casetext.com/statute/colorado-revised-statutes/title-255-health-care-policy-and-financing/community-living/article-10-community-living/part-2-intellectual-and-developmental-disabilities/section-255-10-235-limitations-on-sterilization?</v>
      </c>
      <c r="CC10" s="29">
        <f>Colorado!CC5</f>
        <v>2013</v>
      </c>
      <c r="CD10" s="29">
        <f>Colorado!CD5</f>
        <v>1</v>
      </c>
      <c r="CE10" s="29" t="str">
        <f>Colorado!CE5</f>
        <v>C</v>
      </c>
      <c r="CF10" s="29" t="str">
        <f>Colorado!CF5</f>
        <v>§25.5-10-235(2)</v>
      </c>
      <c r="CG10" s="38" t="str">
        <f>Colorado!CG5</f>
        <v>https://casetext.com/statute/colorado-revised-statutes/title-255-health-care-policy-and-financing/community-living/article-10-community-living/part-2-intellectual-and-developmental-disabilities/section-255-10-235-limitations-on-sterilization?</v>
      </c>
      <c r="CH10" s="29">
        <f>Colorado!CH5</f>
        <v>2013</v>
      </c>
      <c r="CI10" s="29">
        <f>Colorado!CI5</f>
        <v>1</v>
      </c>
      <c r="CJ10" s="29" t="str">
        <f>Colorado!CJ5</f>
        <v>C</v>
      </c>
      <c r="CK10" s="29" t="str">
        <f>Colorado!CK5</f>
        <v>§25.5-10-235(2)</v>
      </c>
      <c r="CL10" s="38" t="str">
        <f>Colorado!CL5</f>
        <v>https://casetext.com/statute/colorado-revised-statutes/title-255-health-care-policy-and-financing/community-living/article-10-community-living/part-2-intellectual-and-developmental-disabilities/section-255-10-235-limitations-on-sterilization?</v>
      </c>
      <c r="CM10" s="29">
        <f>Colorado!CM5</f>
        <v>2013</v>
      </c>
      <c r="CN10" s="29">
        <f>Colorado!CN5</f>
        <v>0</v>
      </c>
      <c r="CO10" s="29" t="str">
        <f>Colorado!CO5</f>
        <v>B</v>
      </c>
      <c r="CP10" s="29" t="str">
        <f>Colorado!CP5</f>
        <v>§25.5-10-235(2)</v>
      </c>
      <c r="CQ10" s="38" t="str">
        <f>Colorado!CQ5</f>
        <v>https://casetext.com/statute/colorado-revised-statutes/title-255-health-care-policy-and-financing/community-living/article-10-community-living/part-2-intellectual-and-developmental-disabilities/section-255-10-235-limitations-on-sterilization?</v>
      </c>
      <c r="CR10" s="29">
        <f>Colorado!CR5</f>
        <v>2013</v>
      </c>
      <c r="CS10" s="31">
        <f>Colorado!CS5</f>
        <v>1</v>
      </c>
      <c r="CT10" s="31" t="str">
        <f>Colorado!CT5</f>
        <v>C</v>
      </c>
      <c r="CU10" s="31" t="str">
        <f>Colorado!CU5</f>
        <v>§25-6-102(9)</v>
      </c>
      <c r="CV10" s="37" t="str">
        <f>Colorado!CV5</f>
        <v>https://casetext.com/statute/colorado-revised-statutes/title-25-public-health-and-environment/family-planning/article-6-family-planning/part-1-family-planning/section-25-6-102-policy-authority-and-prohibitions-against-restrictions?</v>
      </c>
      <c r="CW10" s="31" t="str">
        <f>Colorado!CW5</f>
        <v>Most recent amendment was 2021</v>
      </c>
      <c r="CX10" s="31">
        <f>Colorado!CX5</f>
        <v>1</v>
      </c>
      <c r="CY10" s="31" t="str">
        <f>Colorado!CY5</f>
        <v>C</v>
      </c>
      <c r="CZ10" s="31" t="str">
        <f>Colorado!CZ5</f>
        <v>§25-6-102(9)</v>
      </c>
      <c r="DA10" s="37" t="str">
        <f>Colorado!DA5</f>
        <v>https://casetext.com/statute/colorado-revised-statutes/title-25-public-health-and-environment/family-planning/article-6-family-planning/part-1-family-planning/section-25-6-102-policy-authority-and-prohibitions-against-restrictions?</v>
      </c>
      <c r="DB10" s="31" t="str">
        <f>Colorado!DB5</f>
        <v>Most recent amendment was 2021</v>
      </c>
      <c r="DC10" s="31">
        <f>Colorado!DC5</f>
        <v>0</v>
      </c>
      <c r="DD10" s="31" t="str">
        <f>Colorado!DD5</f>
        <v>B</v>
      </c>
      <c r="DE10" s="31" t="str">
        <f>Colorado!DE5</f>
        <v>§25-6-102(9)</v>
      </c>
      <c r="DF10" s="37" t="str">
        <f>Colorado!DF5</f>
        <v>https://casetext.com/statute/colorado-revised-statutes/title-25-public-health-and-environment/family-planning/article-6-family-planning/part-1-family-planning/section-25-6-102-policy-authority-and-prohibitions-against-restrictions?</v>
      </c>
      <c r="DG10" s="31" t="str">
        <f>Colorado!DG5</f>
        <v>Most recent amendment was 2021</v>
      </c>
      <c r="DH10" s="31">
        <f>Colorado!DH5</f>
        <v>1</v>
      </c>
      <c r="DI10" s="31" t="str">
        <f>Colorado!DI5</f>
        <v>C</v>
      </c>
      <c r="DJ10" s="31" t="str">
        <f>Colorado!DJ5</f>
        <v>§25-6-102(9)</v>
      </c>
      <c r="DK10" s="37" t="str">
        <f>Colorado!DK5</f>
        <v>https://casetext.com/statute/colorado-revised-statutes/title-25-public-health-and-environment/family-planning/article-6-family-planning/part-1-family-planning/section-25-6-102-policy-authority-and-prohibitions-against-restrictions?</v>
      </c>
      <c r="DL10" s="31" t="str">
        <f>Colorado!DL5</f>
        <v>Most recent amendment was 2021</v>
      </c>
      <c r="DM10" s="31">
        <f>Colorado!DM5</f>
        <v>0</v>
      </c>
      <c r="DN10" s="31" t="str">
        <f>Colorado!DN5</f>
        <v>B</v>
      </c>
      <c r="DO10" s="31" t="str">
        <f>Colorado!DO5</f>
        <v>§25-6-102(9)</v>
      </c>
      <c r="DP10" s="37" t="str">
        <f>Colorado!DP5</f>
        <v>https://casetext.com/statute/colorado-revised-statutes/title-25-public-health-and-environment/family-planning/article-6-family-planning/part-1-family-planning/section-25-6-102-policy-authority-and-prohibitions-against-restrictions?</v>
      </c>
      <c r="DQ10" s="31" t="str">
        <f>Colorado!DQ5</f>
        <v>Most recent amendment was 2021</v>
      </c>
      <c r="DR10" s="31">
        <f>Colorado!DR5</f>
        <v>0</v>
      </c>
      <c r="DS10" s="31" t="str">
        <f>Colorado!DS5</f>
        <v>B</v>
      </c>
      <c r="DT10" s="31" t="str">
        <f>Colorado!DT5</f>
        <v>§25-6-102(9)</v>
      </c>
      <c r="DU10" s="37" t="str">
        <f>Colorado!DU5</f>
        <v>https://casetext.com/statute/colorado-revised-statutes/title-25-public-health-and-environment/family-planning/article-6-family-planning/part-1-family-planning/section-25-6-102-policy-authority-and-prohibitions-against-restrictions?</v>
      </c>
      <c r="DV10" s="31" t="str">
        <f>Colorado!DV5</f>
        <v>Most recent amendment was 2021</v>
      </c>
      <c r="DW10" s="29">
        <f>Colorado!DW5</f>
        <v>1</v>
      </c>
      <c r="DX10" s="29" t="str">
        <f>Colorado!DX5</f>
        <v>A</v>
      </c>
      <c r="DY10" s="29" t="str">
        <f>Colorado!DY5</f>
        <v>§ 15-18.7-105</v>
      </c>
      <c r="DZ10" s="38" t="str">
        <f>Colorado!DZ5</f>
        <v>https://law.justia.com/codes/colorado/title-15/declarations-future-health-care-treatment/article-18-7/part-1/section-15-18-7-105/</v>
      </c>
      <c r="EA10" s="29" t="str">
        <f>Colorado!EA5</f>
        <v>2010; amended 2024</v>
      </c>
      <c r="EB10" s="31">
        <f>Colorado!EB5</f>
        <v>0</v>
      </c>
      <c r="EC10" s="31" t="str">
        <f>Colorado!EC5</f>
        <v>C</v>
      </c>
      <c r="ED10" s="31" t="str">
        <f>Colorado!ED5</f>
        <v>C.R.S. 12-245</v>
      </c>
      <c r="EE10" s="37" t="str">
        <f>Colorado!EE5</f>
        <v>https://casetext.com/statute/colorado-revised-statutes/title-12-professions-and-occupations/health-care-professions-and-occupations/article-245-mental-health</v>
      </c>
      <c r="EF10" s="31" t="str">
        <f>Colorado!EF5</f>
        <v>This is the general section on mental health; there is not a pertinent statute here</v>
      </c>
      <c r="EG10" s="29">
        <f>Colorado!EG5</f>
        <v>0</v>
      </c>
      <c r="EH10" s="29">
        <f>Colorado!EH5</f>
        <v>0</v>
      </c>
      <c r="EI10" s="29" t="str">
        <f>Colorado!EI5</f>
        <v>B</v>
      </c>
      <c r="EJ10" s="29" t="str">
        <f>Colorado!EJ5</f>
        <v>§10-16-104,-104.2</v>
      </c>
      <c r="EK10" s="29" t="str">
        <f>Colorado!EK5</f>
        <v xml:space="preserve">https://casetext.com/statute/colorado-revised-statutes/title-10-insurance/health-care-coverage/article-16-health-care-coverage/part-1-general-provisions/section-10-16-104-mandatory-coverage-provisions-definitions-rules-applicability?; https://casetext.com/statute/colorado-revised-statutes/title-10-insurance/health-care-coverage/article-16-health-care-coverage/part-1-general-provisions/section-10-16-1042-coverage-for-contraception-rules-definitions? </v>
      </c>
      <c r="EL10" s="29">
        <f>Colorado!EL5</f>
        <v>0</v>
      </c>
      <c r="EM10" s="29">
        <f>Colorado!EM5</f>
        <v>1</v>
      </c>
      <c r="EN10" s="29">
        <f>Colorado!EN5</f>
        <v>1</v>
      </c>
      <c r="EO10" s="29" t="str">
        <f>Colorado!EO5</f>
        <v>D</v>
      </c>
      <c r="EP10" s="29" t="str">
        <f>Colorado!EP5</f>
        <v>10-16-104 (26)(d)</v>
      </c>
      <c r="EQ10" s="38" t="str">
        <f>Colorado!EQ5</f>
        <v>https://casetext.com/statute/colorado-revised-statutes/title-10-insurance/health-care-coverage/article-16-health-care-coverage/part-1-general-provisions/section-10-16-104-mandatory-coverage-provisions-definitions-rules-applicability?</v>
      </c>
      <c r="ER10" s="29">
        <f>Colorado!ER5</f>
        <v>0</v>
      </c>
      <c r="ES10" s="29">
        <f>Colorado!ES5</f>
        <v>1</v>
      </c>
      <c r="ET10" s="29">
        <f>Colorado!ET5</f>
        <v>1</v>
      </c>
      <c r="EU10" s="29" t="str">
        <f>Colorado!EU5</f>
        <v>A</v>
      </c>
      <c r="EV10" s="29" t="str">
        <f>Colorado!EV5</f>
        <v>-</v>
      </c>
      <c r="EW10" s="29">
        <f>Colorado!EW5</f>
        <v>0</v>
      </c>
      <c r="EX10" s="29">
        <f>Colorado!EX5</f>
        <v>0</v>
      </c>
      <c r="EY10" s="31">
        <f>Colorado!EY5</f>
        <v>0</v>
      </c>
      <c r="EZ10" s="31" t="str">
        <f>Colorado!EZ5</f>
        <v>B</v>
      </c>
      <c r="FA10" s="31" t="str">
        <f>Colorado!FA5</f>
        <v>-</v>
      </c>
      <c r="FB10" s="31">
        <f>Colorado!FB5</f>
        <v>0</v>
      </c>
      <c r="FC10" s="31">
        <f>Colorado!FC5</f>
        <v>0</v>
      </c>
      <c r="FD10" s="29">
        <f>Colorado!FD5</f>
        <v>0</v>
      </c>
      <c r="FE10" s="29" t="str">
        <f>Colorado!FE5</f>
        <v>-</v>
      </c>
      <c r="FF10" s="29" t="str">
        <f>Colorado!FF5</f>
        <v>C.R.S. 10-4-626</v>
      </c>
      <c r="FG10" s="38" t="str">
        <f>Colorado!FG5</f>
        <v xml:space="preserve">https://casetext.com/statute/colorado-revised-statutes/title-10-insurance/property-and-casualty-insurance/article-4-property-and-casualty-insurance/part-6-automobile-insurance-policy-regulations/section-10-4-626-prohibited-reasons-for-nonrenewal-or-refusal-to-write-policy-of-automobile-insurance-applicable-to-this-part-6 </v>
      </c>
      <c r="FH10" s="29">
        <f>Colorado!FH5</f>
        <v>0</v>
      </c>
      <c r="FI10" s="29">
        <f>Colorado!FI5</f>
        <v>0</v>
      </c>
      <c r="FJ10" s="29" t="str">
        <f>Colorado!FJ5</f>
        <v>-</v>
      </c>
      <c r="FK10" s="29" t="str">
        <f>Colorado!FK5</f>
        <v>C.R.S. 10-4-626</v>
      </c>
      <c r="FL10" s="38" t="str">
        <f>Colorado!FL5</f>
        <v xml:space="preserve">https://casetext.com/statute/colorado-revised-statutes/title-10-insurance/property-and-casualty-insurance/article-4-property-and-casualty-insurance/part-6-automobile-insurance-policy-regulations/section-10-4-626-prohibited-reasons-for-nonrenewal-or-refusal-to-write-policy-of-automobile-insurance-applicable-to-this-part-6 </v>
      </c>
      <c r="FM10" s="29">
        <f>Colorado!FM5</f>
        <v>0</v>
      </c>
      <c r="FN10" s="31">
        <f>Colorado!FN5</f>
        <v>1</v>
      </c>
      <c r="FO10" s="31" t="str">
        <f>Colorado!FO5</f>
        <v>C</v>
      </c>
      <c r="FP10" s="31" t="str">
        <f>Colorado!FP5</f>
        <v>§19-3-304(2)(aa), §13-90-107(1)(c)</v>
      </c>
      <c r="FQ10" s="31" t="str">
        <f>Colorado!FQ5</f>
        <v>https://casetext.com/statute/colorado-revised-statutes/title-19-childrens-code/article-3-dependency-and-neglect/part-3-child-abuse-or-neglect/section-19-3-304-persons-required-to-report-child-abuse-or-neglect?; https://casetext.com/statute/colorado-revised-statutes/title-13-courts-and-court-procedure/witnesses/article-90-witnesses/part-1-general-provisions/section-13-90-107-who-may-not-testify-without-consent-definitions?</v>
      </c>
      <c r="FR10" s="31" t="str">
        <f>Colorado!FR5</f>
        <v>Both amended as recent as 2024</v>
      </c>
      <c r="FS10" s="29">
        <f>Colorado!FS5</f>
        <v>0</v>
      </c>
      <c r="FT10" s="29" t="str">
        <f>Colorado!FT5</f>
        <v>B</v>
      </c>
      <c r="FU10" s="29" t="str">
        <f>Colorado!FU5</f>
        <v>§18-13-122(10)</v>
      </c>
      <c r="FV10" s="38" t="str">
        <f>Colorado!FV5</f>
        <v>https://casetext.com/statute/colorado-revised-statutes/title-18-criminal-code/article-13-miscellaneous-offenses/section-18-13-122-illegal-possession-or-consumption-of-ethyl-alcohol-or-marijuana-by-an-underage-person-illegal-possession-of-marijuana-paraphernalia-by-an-underage-person-adolescent-substance-abuse-prevention-and-treatment-fund-legislative-declaration-definitions?</v>
      </c>
      <c r="FW10" s="29">
        <f>Colorado!FW5</f>
        <v>0</v>
      </c>
      <c r="FX10" s="29">
        <f>Colorado!FX5</f>
        <v>1</v>
      </c>
      <c r="FY10" s="29" t="str">
        <f>Colorado!FY5</f>
        <v>A</v>
      </c>
      <c r="FZ10" s="29" t="str">
        <f>Colorado!FZ5</f>
        <v>§18-13-122(6)</v>
      </c>
      <c r="GA10" s="38" t="str">
        <f>Colorado!GA5</f>
        <v>https://casetext.com/statute/colorado-revised-statutes/title-18-criminal-code/article-13-miscellaneous-offenses/section-18-13-122-illegal-possession-or-consumption-of-ethyl-alcohol-or-marijuana-by-an-underage-person-illegal-possession-of-marijuana-paraphernalia-by-an-underage-person-adolescent-substance-abuse-prevention-and-treatment-fund-legislative-declaration-definitions?</v>
      </c>
      <c r="GB10" s="29" t="str">
        <f>Colorado!GB5</f>
        <v>This language has been in the statute since at least 1992</v>
      </c>
      <c r="GC10" s="31">
        <f>Colorado!GC5</f>
        <v>0</v>
      </c>
      <c r="GD10" s="31" t="str">
        <f>Colorado!GD5</f>
        <v>C</v>
      </c>
      <c r="GE10" s="31" t="str">
        <f>Colorado!GE5</f>
        <v>-</v>
      </c>
      <c r="GF10" s="31">
        <f>Colorado!GF5</f>
        <v>0</v>
      </c>
      <c r="GG10" s="31">
        <f>Colorado!GG5</f>
        <v>0</v>
      </c>
      <c r="GH10" s="29">
        <f>Colorado!GH5</f>
        <v>0</v>
      </c>
      <c r="GI10" s="29" t="str">
        <f>Colorado!GI5</f>
        <v>B</v>
      </c>
      <c r="GJ10" s="29" t="str">
        <f>Colorado!GJ5</f>
        <v>-</v>
      </c>
      <c r="GK10" s="29">
        <f>Colorado!GK5</f>
        <v>0</v>
      </c>
      <c r="GL10" s="29">
        <f>Colorado!GL5</f>
        <v>0</v>
      </c>
      <c r="GM10" s="31">
        <f>Colorado!GM5</f>
        <v>0</v>
      </c>
      <c r="GN10" s="31" t="str">
        <f>Colorado!GN5</f>
        <v>B</v>
      </c>
      <c r="GO10" s="31" t="str">
        <f>Colorado!GO5</f>
        <v>-</v>
      </c>
      <c r="GP10" s="31">
        <f>Colorado!GP5</f>
        <v>0</v>
      </c>
      <c r="GQ10" s="31">
        <f>Colorado!GQ5</f>
        <v>0</v>
      </c>
      <c r="GR10" s="31">
        <f>Colorado!GR5</f>
        <v>0</v>
      </c>
      <c r="GS10" s="31" t="str">
        <f>Colorado!GS5</f>
        <v>B</v>
      </c>
      <c r="GT10" s="31" t="str">
        <f>Colorado!GT5</f>
        <v>-</v>
      </c>
      <c r="GU10" s="31">
        <f>Colorado!GU5</f>
        <v>0</v>
      </c>
      <c r="GV10" s="31">
        <f>Colorado!GV5</f>
        <v>0</v>
      </c>
      <c r="GW10" s="31">
        <f>Colorado!GW5</f>
        <v>0</v>
      </c>
      <c r="GX10" s="31" t="str">
        <f>Colorado!GX5</f>
        <v>B</v>
      </c>
      <c r="GY10" s="31" t="str">
        <f>Colorado!GY5</f>
        <v>-</v>
      </c>
      <c r="GZ10" s="31">
        <f>Colorado!GZ5</f>
        <v>0</v>
      </c>
      <c r="HA10" s="31">
        <f>Colorado!HA5</f>
        <v>0</v>
      </c>
      <c r="HB10" s="29">
        <f>Colorado!HB5</f>
        <v>1</v>
      </c>
      <c r="HC10" s="29" t="str">
        <f>Colorado!HC5</f>
        <v>B</v>
      </c>
      <c r="HD10" s="29" t="str">
        <f>Colorado!HD5</f>
        <v>§25-4-903(2)(b)(l)</v>
      </c>
      <c r="HE10" s="38" t="str">
        <f>Colorado!HE5</f>
        <v>https://casetext.com/statute/colorado-revised-statutes/title-25-public-health-and-environment/disease-control/article-4-disease-control/part-9-school-entry-immunization/section-25-4-903-exemptions-from-immunization-rules?</v>
      </c>
      <c r="HF10" s="29" t="str">
        <f>Colorado!HF5</f>
        <v>Most recent amendment was in 2020</v>
      </c>
      <c r="HG10" s="31">
        <f>Colorado!HG5</f>
        <v>0</v>
      </c>
      <c r="HH10" s="31" t="str">
        <f>Colorado!HH5</f>
        <v>D</v>
      </c>
      <c r="HI10" s="31" t="str">
        <f>Colorado!HI5</f>
        <v>§22-33-104(4)(a)</v>
      </c>
      <c r="HJ10" s="37" t="str">
        <f>Colorado!HJ5</f>
        <v>https://casetext.com/statute/colorado-revised-statutes/title-22-education/school-districts/article-33-school-attendance-law-of-1963/part-1-school-attendance-law-of-1963/section-22-33-104-compulsory-school-attendance?</v>
      </c>
      <c r="HK10" s="31">
        <f>Colorado!HK5</f>
        <v>0</v>
      </c>
      <c r="HL10" s="31">
        <f>Colorado!HL5</f>
        <v>0</v>
      </c>
      <c r="HM10" s="31" t="str">
        <f>Colorado!HM5</f>
        <v>D</v>
      </c>
      <c r="HN10" s="31" t="str">
        <f>Colorado!HN5</f>
        <v>§22-33-104(4)(a)</v>
      </c>
      <c r="HO10" s="37" t="str">
        <f>Colorado!HO5</f>
        <v>https://casetext.com/statute/colorado-revised-statutes/title-22-education/school-districts/article-33-school-attendance-law-of-1963/part-1-school-attendance-law-of-1963/section-22-33-104-compulsory-school-attendance?</v>
      </c>
      <c r="HP10" s="31">
        <f>Colorado!HP5</f>
        <v>0</v>
      </c>
      <c r="HQ10" s="31">
        <f>Colorado!HQ5</f>
        <v>0</v>
      </c>
      <c r="HR10" s="31" t="str">
        <f>Colorado!HR5</f>
        <v>D</v>
      </c>
      <c r="HS10" s="31" t="str">
        <f>Colorado!HS5</f>
        <v>-</v>
      </c>
      <c r="HT10" s="31">
        <f>Colorado!HT5</f>
        <v>0</v>
      </c>
      <c r="HU10" s="31" t="str">
        <f>Colorado!HU5</f>
        <v>Like the last couple of states, there are university policies, but nothing in state law that compels the universities to adopt this kind of a policy</v>
      </c>
      <c r="HV10" s="31">
        <f>Colorado!HV5</f>
        <v>0</v>
      </c>
      <c r="HW10" s="31" t="str">
        <f>Colorado!HW5</f>
        <v>C</v>
      </c>
      <c r="HX10" s="31">
        <f>Colorado!HX5</f>
        <v>0</v>
      </c>
      <c r="HY10" s="31">
        <f>Colorado!HY5</f>
        <v>0</v>
      </c>
      <c r="HZ10" s="31">
        <f>Colorado!HZ5</f>
        <v>0</v>
      </c>
      <c r="IA10" s="31">
        <f>Colorado!IA5</f>
        <v>1</v>
      </c>
      <c r="IB10" s="31" t="str">
        <f>Colorado!IB5</f>
        <v>A</v>
      </c>
      <c r="IC10" s="31" t="str">
        <f>Colorado!IC5</f>
        <v>§ 22-1-128(3)–(4)</v>
      </c>
      <c r="ID10" s="37" t="str">
        <f>Colorado!ID5</f>
        <v>https://codes.findlaw.com/co/title-22-education/co-rev-st-sect-22-1-128/</v>
      </c>
      <c r="IE10" s="31" t="str">
        <f>Colorado!IE5</f>
        <v>2013; amended in 2016 and 2019, neither effected protection</v>
      </c>
      <c r="IF10" s="29">
        <f>Colorado!IF5</f>
        <v>0</v>
      </c>
      <c r="IG10" s="29" t="str">
        <f>Colorado!IG5</f>
        <v>-</v>
      </c>
      <c r="IH10" s="29" t="str">
        <f>Colorado!IH5</f>
        <v>C.R.S. §19-7-101(2)(a)(iii)</v>
      </c>
      <c r="II10" s="38" t="str">
        <f>Colorado!II5</f>
        <v xml:space="preserve">https://law.justia.com/codes/colorado/title-19/article-7/part-1/section-19-7-101-d-1/ 
</v>
      </c>
      <c r="IJ10" s="29">
        <f>Colorado!IJ5</f>
        <v>0</v>
      </c>
      <c r="IK10" s="40"/>
      <c r="IL10" s="40"/>
      <c r="IM10" s="40"/>
      <c r="IN10" s="40"/>
      <c r="IO10" s="40"/>
      <c r="IP10" s="40"/>
      <c r="IQ10" s="40"/>
      <c r="IR10" s="40"/>
      <c r="IS10" s="40"/>
      <c r="IT10" s="40"/>
      <c r="IU10" s="40"/>
      <c r="IV10" s="40"/>
      <c r="IW10" s="40"/>
      <c r="IX10" s="40"/>
      <c r="IY10" s="40"/>
      <c r="IZ10" s="40"/>
      <c r="JA10" s="40"/>
    </row>
    <row r="11" spans="1:264" ht="25.5" customHeight="1">
      <c r="A11" s="29" t="s">
        <v>76</v>
      </c>
      <c r="B11" s="34">
        <v>2025</v>
      </c>
      <c r="C11" s="35">
        <f>Connecticut!C5</f>
        <v>0.37124999999999997</v>
      </c>
      <c r="D11" s="41">
        <f>Connecticut!D6</f>
        <v>0.42559523809523808</v>
      </c>
      <c r="E11" s="42">
        <f>Connecticut!E7</f>
        <v>0.41326530612244899</v>
      </c>
      <c r="F11" s="41">
        <f>Connecticut!F8</f>
        <v>0.48051948051948051</v>
      </c>
      <c r="G11" s="31">
        <f>Connecticut!G5</f>
        <v>1</v>
      </c>
      <c r="H11" s="31" t="str">
        <f>Connecticut!H5</f>
        <v>B</v>
      </c>
      <c r="I11" s="31" t="str">
        <f>Connecticut!I5</f>
        <v>§52-571b</v>
      </c>
      <c r="J11" s="531" t="s">
        <v>4839</v>
      </c>
      <c r="K11" s="31">
        <f>Connecticut!K5</f>
        <v>1993</v>
      </c>
      <c r="L11" s="29">
        <f>Connecticut!L5</f>
        <v>1</v>
      </c>
      <c r="M11" s="29" t="str">
        <f>Connecticut!M5</f>
        <v>C</v>
      </c>
      <c r="N11" s="29" t="str">
        <f>Connecticut!N5</f>
        <v>Const. Art. 6 §7</v>
      </c>
      <c r="O11" s="38" t="str">
        <f>Connecticut!O5</f>
        <v>https://codes.findlaw.com/ct/connecticut-constitution/ct-const-art-6-sect-7/</v>
      </c>
      <c r="P11" s="29">
        <f>Connecticut!P5</f>
        <v>2021</v>
      </c>
      <c r="Q11" s="31">
        <f>Connecticut!Q5</f>
        <v>0</v>
      </c>
      <c r="R11" s="31" t="str">
        <f>Connecticut!R5</f>
        <v>B</v>
      </c>
      <c r="S11" s="31" t="str">
        <f>Connecticut!S5</f>
        <v>§46b-22b(a)</v>
      </c>
      <c r="T11" s="37" t="str">
        <f>Connecticut!T5</f>
        <v xml:space="preserve">https://www.cga.ct.gov/current/pub/chap_815e.htm#sec_46b-22b </v>
      </c>
      <c r="U11" s="31">
        <f>Connecticut!U5</f>
        <v>2009</v>
      </c>
      <c r="V11" s="29">
        <f>Connecticut!V5</f>
        <v>0</v>
      </c>
      <c r="W11" s="29">
        <f>Connecticut!W5</f>
        <v>0</v>
      </c>
      <c r="X11" s="29" t="str">
        <f>Connecticut!X5</f>
        <v>-</v>
      </c>
      <c r="Y11" s="29">
        <f>Connecticut!Y5</f>
        <v>0</v>
      </c>
      <c r="Z11" s="29">
        <f>Connecticut!Z5</f>
        <v>0</v>
      </c>
      <c r="AA11" s="31">
        <f>Connecticut!AA5</f>
        <v>1</v>
      </c>
      <c r="AB11" s="31" t="str">
        <f>Connecticut!AB5</f>
        <v>C</v>
      </c>
      <c r="AC11" s="31" t="str">
        <f>Connecticut!AC5</f>
        <v>Agen. Regs. §19-13-D54(f)</v>
      </c>
      <c r="AD11" s="37" t="str">
        <f>Connecticut!AD5</f>
        <v xml:space="preserve">https://portal.ct.gov/-/media/sots/regulations/Title_19/013dpdf.pdf#page=105 </v>
      </c>
      <c r="AE11" s="31" t="str">
        <f>Connecticut!AE5</f>
        <v>Rather than state statute, this item can be found in the cited Department of Public Health Code (page 106). Last amended in 2005</v>
      </c>
      <c r="AF11" s="31">
        <f>Connecticut!AF5</f>
        <v>0</v>
      </c>
      <c r="AG11" s="31" t="str">
        <f>Connecticut!AG5</f>
        <v>B</v>
      </c>
      <c r="AH11" s="31" t="str">
        <f>Connecticut!AH5</f>
        <v>Agen. Regs. §19-13-D54(f)</v>
      </c>
      <c r="AI11" s="37" t="str">
        <f>Connecticut!AI5</f>
        <v xml:space="preserve">https://portal.ct.gov/-/media/sots/regulations/Title_19/013dpdf.pdf#page=105 </v>
      </c>
      <c r="AJ11" s="31" t="str">
        <f>Connecticut!AJ5</f>
        <v xml:space="preserve">Rather than state statute, this item can be found in the cited Department of Public Health Code. </v>
      </c>
      <c r="AK11" s="31">
        <f>Connecticut!AK5</f>
        <v>0</v>
      </c>
      <c r="AL11" s="31" t="str">
        <f>Connecticut!AL5</f>
        <v>B</v>
      </c>
      <c r="AM11" s="31" t="str">
        <f>Connecticut!AM5</f>
        <v>Agen. Regs. §19-13-D54(f)</v>
      </c>
      <c r="AN11" s="37" t="str">
        <f>Connecticut!AN5</f>
        <v xml:space="preserve">https://portal.ct.gov/-/media/sots/regulations/Title_19/013dpdf.pdf#page=105 </v>
      </c>
      <c r="AO11" s="31" t="str">
        <f>Connecticut!AO5</f>
        <v xml:space="preserve">Rather than state statute, this item can be found in the cited Department of Public Health Code. </v>
      </c>
      <c r="AP11" s="31">
        <f>Connecticut!AP5</f>
        <v>0</v>
      </c>
      <c r="AQ11" s="31" t="str">
        <f>Connecticut!AQ5</f>
        <v>B</v>
      </c>
      <c r="AR11" s="31" t="str">
        <f>Connecticut!AR5</f>
        <v>Agen. Regs. §19-13-D54(f)</v>
      </c>
      <c r="AS11" s="37" t="str">
        <f>Connecticut!AS5</f>
        <v xml:space="preserve">https://portal.ct.gov/-/media/sots/regulations/Title_19/013dpdf.pdf#page=105 </v>
      </c>
      <c r="AT11" s="31" t="str">
        <f>Connecticut!AT5</f>
        <v xml:space="preserve">Rather than state statute, this item can be found in the cited Department of Public Health Code. </v>
      </c>
      <c r="AU11" s="31">
        <f>Connecticut!AU5</f>
        <v>0</v>
      </c>
      <c r="AV11" s="31" t="str">
        <f>Connecticut!AV5</f>
        <v>B</v>
      </c>
      <c r="AW11" s="31" t="str">
        <f>Connecticut!AW5</f>
        <v>Agen. Regs. §19-13-D54(f)</v>
      </c>
      <c r="AX11" s="37" t="str">
        <f>Connecticut!AX5</f>
        <v xml:space="preserve">https://portal.ct.gov/-/media/sots/regulations/Title_19/013dpdf.pdf#page=105 </v>
      </c>
      <c r="AY11" s="31" t="str">
        <f>Connecticut!AY5</f>
        <v xml:space="preserve">Rather than state statute, this item can be found in the cited Department of Public Health Code. </v>
      </c>
      <c r="AZ11" s="31">
        <f>Connecticut!AZ5</f>
        <v>0</v>
      </c>
      <c r="BA11" s="31" t="str">
        <f>Connecticut!BA5</f>
        <v>B</v>
      </c>
      <c r="BB11" s="31" t="str">
        <f>Connecticut!BB5</f>
        <v>Agen. Regs. §19-13-D54(f)</v>
      </c>
      <c r="BC11" s="37" t="str">
        <f>Connecticut!BC5</f>
        <v xml:space="preserve">https://portal.ct.gov/-/media/sots/regulations/Title_19/013dpdf.pdf#page=105 </v>
      </c>
      <c r="BD11" s="31" t="str">
        <f>Connecticut!BD5</f>
        <v xml:space="preserve">Rather than state statute, this item can be found in the cited Department of Public Health Code. </v>
      </c>
      <c r="BE11" s="31">
        <f>Connecticut!BE5</f>
        <v>0</v>
      </c>
      <c r="BF11" s="31" t="str">
        <f>Connecticut!BF5</f>
        <v>B</v>
      </c>
      <c r="BG11" s="31" t="str">
        <f>Connecticut!BG5</f>
        <v>Agen. Regs. §19-13-D54(f)</v>
      </c>
      <c r="BH11" s="37" t="str">
        <f>Connecticut!BH5</f>
        <v xml:space="preserve">https://portal.ct.gov/-/media/sots/regulations/Title_19/013dpdf.pdf#page=105 </v>
      </c>
      <c r="BI11" s="31" t="str">
        <f>Connecticut!BI5</f>
        <v xml:space="preserve">Rather than state statute, this item can be found in the cited Department of Public Health Code. </v>
      </c>
      <c r="BJ11" s="31">
        <f>Connecticut!BJ5</f>
        <v>0</v>
      </c>
      <c r="BK11" s="31">
        <f>Connecticut!BK5</f>
        <v>0</v>
      </c>
      <c r="BL11" s="31" t="str">
        <f>Connecticut!BL5</f>
        <v>-</v>
      </c>
      <c r="BM11" s="31">
        <f>Connecticut!BM5</f>
        <v>0</v>
      </c>
      <c r="BN11" s="31">
        <f>Connecticut!BN5</f>
        <v>0</v>
      </c>
      <c r="BO11" s="29">
        <f>Connecticut!BO5</f>
        <v>0</v>
      </c>
      <c r="BP11" s="29" t="str">
        <f>Connecticut!BP5</f>
        <v>A</v>
      </c>
      <c r="BQ11" s="29" t="str">
        <f>Connecticut!BQ5</f>
        <v>-</v>
      </c>
      <c r="BR11" s="29">
        <f>Connecticut!BR5</f>
        <v>0</v>
      </c>
      <c r="BS11" s="29">
        <f>Connecticut!BS5</f>
        <v>0</v>
      </c>
      <c r="BT11" s="29">
        <f>Connecticut!BT5</f>
        <v>0</v>
      </c>
      <c r="BU11" s="29" t="str">
        <f>Connecticut!BU5</f>
        <v>A</v>
      </c>
      <c r="BV11" s="29" t="str">
        <f>Connecticut!BV5</f>
        <v>-</v>
      </c>
      <c r="BW11" s="29">
        <f>Connecticut!BW5</f>
        <v>0</v>
      </c>
      <c r="BX11" s="29">
        <f>Connecticut!BX5</f>
        <v>0</v>
      </c>
      <c r="BY11" s="29">
        <f>Connecticut!BY5</f>
        <v>0</v>
      </c>
      <c r="BZ11" s="29" t="str">
        <f>Connecticut!BZ5</f>
        <v>A</v>
      </c>
      <c r="CA11" s="29" t="str">
        <f>Connecticut!CA5</f>
        <v>-</v>
      </c>
      <c r="CB11" s="29">
        <f>Connecticut!CB5</f>
        <v>0</v>
      </c>
      <c r="CC11" s="29">
        <f>Connecticut!CC5</f>
        <v>0</v>
      </c>
      <c r="CD11" s="29">
        <f>Connecticut!CD5</f>
        <v>0</v>
      </c>
      <c r="CE11" s="29" t="str">
        <f>Connecticut!CE5</f>
        <v>A</v>
      </c>
      <c r="CF11" s="29" t="str">
        <f>Connecticut!CF5</f>
        <v>-</v>
      </c>
      <c r="CG11" s="29">
        <f>Connecticut!CG5</f>
        <v>0</v>
      </c>
      <c r="CH11" s="29">
        <f>Connecticut!CH5</f>
        <v>0</v>
      </c>
      <c r="CI11" s="29">
        <f>Connecticut!CI5</f>
        <v>0</v>
      </c>
      <c r="CJ11" s="29" t="str">
        <f>Connecticut!CJ5</f>
        <v>A</v>
      </c>
      <c r="CK11" s="29" t="str">
        <f>Connecticut!CK5</f>
        <v>-</v>
      </c>
      <c r="CL11" s="29">
        <f>Connecticut!CL5</f>
        <v>0</v>
      </c>
      <c r="CM11" s="29">
        <f>Connecticut!CM5</f>
        <v>0</v>
      </c>
      <c r="CN11" s="29">
        <f>Connecticut!CN5</f>
        <v>0</v>
      </c>
      <c r="CO11" s="29" t="str">
        <f>Connecticut!CO5</f>
        <v>A</v>
      </c>
      <c r="CP11" s="29" t="str">
        <f>Connecticut!CP5</f>
        <v>-</v>
      </c>
      <c r="CQ11" s="29">
        <f>Connecticut!CQ5</f>
        <v>0</v>
      </c>
      <c r="CR11" s="29">
        <f>Connecticut!CR5</f>
        <v>0</v>
      </c>
      <c r="CS11" s="31">
        <f>Connecticut!CS5</f>
        <v>0</v>
      </c>
      <c r="CT11" s="31" t="str">
        <f>Connecticut!CT5</f>
        <v>A</v>
      </c>
      <c r="CU11" s="31" t="str">
        <f>Connecticut!CU5</f>
        <v>-</v>
      </c>
      <c r="CV11" s="31">
        <f>Connecticut!CV5</f>
        <v>0</v>
      </c>
      <c r="CW11" s="31">
        <f>Connecticut!CW5</f>
        <v>0</v>
      </c>
      <c r="CX11" s="31">
        <f>Connecticut!CX5</f>
        <v>0</v>
      </c>
      <c r="CY11" s="31" t="str">
        <f>Connecticut!CY5</f>
        <v>A</v>
      </c>
      <c r="CZ11" s="31" t="str">
        <f>Connecticut!CZ5</f>
        <v>-</v>
      </c>
      <c r="DA11" s="31">
        <f>Connecticut!DA5</f>
        <v>0</v>
      </c>
      <c r="DB11" s="31">
        <f>Connecticut!DB5</f>
        <v>0</v>
      </c>
      <c r="DC11" s="31">
        <f>Connecticut!DC5</f>
        <v>0</v>
      </c>
      <c r="DD11" s="31" t="str">
        <f>Connecticut!DD5</f>
        <v>A</v>
      </c>
      <c r="DE11" s="31" t="str">
        <f>Connecticut!DE5</f>
        <v>-</v>
      </c>
      <c r="DF11" s="31">
        <f>Connecticut!DF5</f>
        <v>0</v>
      </c>
      <c r="DG11" s="31">
        <f>Connecticut!DG5</f>
        <v>0</v>
      </c>
      <c r="DH11" s="31">
        <f>Connecticut!DH5</f>
        <v>0</v>
      </c>
      <c r="DI11" s="31" t="str">
        <f>Connecticut!DI5</f>
        <v>A</v>
      </c>
      <c r="DJ11" s="31" t="str">
        <f>Connecticut!DJ5</f>
        <v>-</v>
      </c>
      <c r="DK11" s="31">
        <f>Connecticut!DK5</f>
        <v>0</v>
      </c>
      <c r="DL11" s="31">
        <f>Connecticut!DL5</f>
        <v>0</v>
      </c>
      <c r="DM11" s="31">
        <f>Connecticut!DM5</f>
        <v>0</v>
      </c>
      <c r="DN11" s="31" t="str">
        <f>Connecticut!DN5</f>
        <v>A</v>
      </c>
      <c r="DO11" s="31" t="str">
        <f>Connecticut!DO5</f>
        <v>-</v>
      </c>
      <c r="DP11" s="31">
        <f>Connecticut!DP5</f>
        <v>0</v>
      </c>
      <c r="DQ11" s="31">
        <f>Connecticut!DQ5</f>
        <v>0</v>
      </c>
      <c r="DR11" s="31">
        <f>Connecticut!DR5</f>
        <v>0</v>
      </c>
      <c r="DS11" s="31" t="str">
        <f>Connecticut!DS5</f>
        <v>A</v>
      </c>
      <c r="DT11" s="31" t="str">
        <f>Connecticut!DT5</f>
        <v>-</v>
      </c>
      <c r="DU11" s="31">
        <f>Connecticut!DU5</f>
        <v>0</v>
      </c>
      <c r="DV11" s="31">
        <f>Connecticut!DV5</f>
        <v>0</v>
      </c>
      <c r="DW11" s="29">
        <f>Connecticut!DW5</f>
        <v>0</v>
      </c>
      <c r="DX11" s="29" t="str">
        <f>Connecticut!DX5</f>
        <v>C</v>
      </c>
      <c r="DY11" s="29">
        <f>Connecticut!DY5</f>
        <v>0</v>
      </c>
      <c r="DZ11" s="29">
        <f>Connecticut!DZ5</f>
        <v>0</v>
      </c>
      <c r="EA11" s="29">
        <f>Connecticut!EA5</f>
        <v>0</v>
      </c>
      <c r="EB11" s="31">
        <f>Connecticut!EB5</f>
        <v>0</v>
      </c>
      <c r="EC11" s="31" t="str">
        <f>Connecticut!EC5</f>
        <v>C</v>
      </c>
      <c r="ED11" s="31" t="str">
        <f>Connecticut!ED5</f>
        <v>Conn. Gen. Stat. § 20-195bb</v>
      </c>
      <c r="EE11" s="37" t="str">
        <f>Connecticut!EE5</f>
        <v>https://casetext.com/statute/general-statutes-of-connecticut/title-20-professional-and-occupational-licensing-certification-title-protection-and-registration-examining-boards/chapter-383c-professional-counselors/section-20-195bb-practice-restricted-to-licensed-persons-exceptions-title-protection</v>
      </c>
      <c r="EF11" s="31">
        <f>Connecticut!EF5</f>
        <v>0</v>
      </c>
      <c r="EG11" s="29">
        <f>Connecticut!EG5</f>
        <v>1</v>
      </c>
      <c r="EH11" s="29">
        <f>Connecticut!EH5</f>
        <v>1</v>
      </c>
      <c r="EI11" s="29" t="str">
        <f>Connecticut!EI5</f>
        <v>D</v>
      </c>
      <c r="EJ11" s="29" t="str">
        <f>Connecticut!EJ5</f>
        <v>§38a-503e(c)-(g)</v>
      </c>
      <c r="EK11" s="38" t="str">
        <f>Connecticut!EK5</f>
        <v xml:space="preserve">https://www.cga.ct.gov/current/pub/chap_700c.htm#sec_38a-503e </v>
      </c>
      <c r="EL11" s="29" t="str">
        <f>Connecticut!EL5</f>
        <v>Most recent amendment was 2020</v>
      </c>
      <c r="EM11" s="29">
        <f>Connecticut!EM5</f>
        <v>1</v>
      </c>
      <c r="EN11" s="29">
        <f>Connecticut!EN5</f>
        <v>1</v>
      </c>
      <c r="EO11" s="29" t="str">
        <f>Connecticut!EO5</f>
        <v>A</v>
      </c>
      <c r="EP11" s="29" t="str">
        <f>Connecticut!EP5</f>
        <v>-</v>
      </c>
      <c r="EQ11" s="29">
        <f>Connecticut!EQ5</f>
        <v>0</v>
      </c>
      <c r="ER11" s="29">
        <f>Connecticut!ER5</f>
        <v>0</v>
      </c>
      <c r="ES11" s="29">
        <f>Connecticut!ES5</f>
        <v>1</v>
      </c>
      <c r="ET11" s="29">
        <f>Connecticut!ET5</f>
        <v>1</v>
      </c>
      <c r="EU11" s="29" t="str">
        <f>Connecticut!EU5</f>
        <v>D</v>
      </c>
      <c r="EV11" s="29" t="str">
        <f>Connecticut!EV5</f>
        <v>§38a-503e (c), (g)</v>
      </c>
      <c r="EW11" s="38" t="str">
        <f>Connecticut!EW5</f>
        <v xml:space="preserve">https://www.cga.ct.gov/current/pub/chap_700c.htm#sec_38a-503e </v>
      </c>
      <c r="EX11" s="29" t="str">
        <f>Connecticut!EX5</f>
        <v>Female Only</v>
      </c>
      <c r="EY11" s="31">
        <f>Connecticut!EY5</f>
        <v>0</v>
      </c>
      <c r="EZ11" s="31" t="str">
        <f>Connecticut!EZ5</f>
        <v>B</v>
      </c>
      <c r="FA11" s="31" t="str">
        <f>Connecticut!FA5</f>
        <v>§46b-22b(b)</v>
      </c>
      <c r="FB11" s="37" t="str">
        <f>Connecticut!FB5</f>
        <v xml:space="preserve">https://www.cga.ct.gov/current/pub/chap_815e.htm#sec_46b-22b </v>
      </c>
      <c r="FC11" s="31">
        <f>Connecticut!FC5</f>
        <v>2009</v>
      </c>
      <c r="FD11" s="29">
        <f>Connecticut!FD5</f>
        <v>0</v>
      </c>
      <c r="FE11" s="29" t="str">
        <f>Connecticut!FE5</f>
        <v>-</v>
      </c>
      <c r="FF11" s="29" t="str">
        <f>Connecticut!FF5</f>
        <v>Conn. Gen. Stat. § 46a-66</v>
      </c>
      <c r="FG11" s="38" t="str">
        <f>Connecticut!FG5</f>
        <v>https://law.justia.com/codes/connecticut/2019/title-46a/chapter-814c/section-46a-66/</v>
      </c>
      <c r="FH11" s="29">
        <f>Connecticut!FH5</f>
        <v>0</v>
      </c>
      <c r="FI11" s="29">
        <f>Connecticut!FI5</f>
        <v>1</v>
      </c>
      <c r="FJ11" s="29" t="str">
        <f>Connecticut!FJ5</f>
        <v>-</v>
      </c>
      <c r="FK11" s="29" t="str">
        <f>Connecticut!FK5</f>
        <v>Conn. Gen. Stat. § 46a-66</v>
      </c>
      <c r="FL11" s="38" t="str">
        <f>Connecticut!FL5</f>
        <v>https://law.justia.com/codes/connecticut/2019/title-46a/chapter-814c/section-46a-66/</v>
      </c>
      <c r="FM11" s="29">
        <f>Connecticut!FM5</f>
        <v>0</v>
      </c>
      <c r="FN11" s="31">
        <f>Connecticut!FN5</f>
        <v>0</v>
      </c>
      <c r="FO11" s="31" t="str">
        <f>Connecticut!FO5</f>
        <v>D</v>
      </c>
      <c r="FP11" s="31" t="str">
        <f>Connecticut!FP5</f>
        <v>§17a-101(b)(18)</v>
      </c>
      <c r="FQ11" s="37" t="str">
        <f>Connecticut!FQ5</f>
        <v xml:space="preserve">https://www.cga.ct.gov/current/pub/chap_319a.htm#sec_17a-101 </v>
      </c>
      <c r="FR11" s="31" t="str">
        <f>Connecticut!FR5</f>
        <v>Clergy added in 1971 amendment</v>
      </c>
      <c r="FS11" s="29">
        <f>Connecticut!FS5</f>
        <v>1</v>
      </c>
      <c r="FT11" s="29" t="str">
        <f>Connecticut!FT5</f>
        <v>A</v>
      </c>
      <c r="FU11" s="29" t="str">
        <f>Connecticut!FU5</f>
        <v>§30-86(b)(4)</v>
      </c>
      <c r="FV11" s="38" t="str">
        <f>Connecticut!FV5</f>
        <v xml:space="preserve">https://www.cga.ct.gov/current/pub/chap_545.htm#sec_30-86 </v>
      </c>
      <c r="FW11" s="29" t="str">
        <f>Connecticut!FW5</f>
        <v>Language added in 2006 amendment</v>
      </c>
      <c r="FX11" s="29">
        <f>Connecticut!FX5</f>
        <v>1</v>
      </c>
      <c r="FY11" s="29" t="str">
        <f>Connecticut!FY5</f>
        <v>A</v>
      </c>
      <c r="FZ11" s="29" t="str">
        <f>Connecticut!FZ5</f>
        <v>§30-89(c)(3)</v>
      </c>
      <c r="GA11" s="38" t="str">
        <f>Connecticut!GA5</f>
        <v xml:space="preserve">https://www.cga.ct.gov/current/pub/chap_545.htm#sec_30-89 </v>
      </c>
      <c r="GB11" s="29" t="str">
        <f>Connecticut!GB5</f>
        <v>Language added in 2006 amendment</v>
      </c>
      <c r="GC11" s="31">
        <f>Connecticut!GC5</f>
        <v>0</v>
      </c>
      <c r="GD11" s="31">
        <f>Connecticut!GD5</f>
        <v>0</v>
      </c>
      <c r="GE11" s="31" t="str">
        <f>Connecticut!GE5</f>
        <v>-</v>
      </c>
      <c r="GF11" s="31">
        <f>Connecticut!GF5</f>
        <v>0</v>
      </c>
      <c r="GG11" s="31">
        <f>Connecticut!GG5</f>
        <v>0</v>
      </c>
      <c r="GH11" s="29">
        <f>Connecticut!GH5</f>
        <v>1</v>
      </c>
      <c r="GI11" s="29" t="str">
        <f>Connecticut!GI5</f>
        <v>A</v>
      </c>
      <c r="GJ11" s="29" t="str">
        <f>Connecticut!GJ5</f>
        <v>§46b-22b(a)</v>
      </c>
      <c r="GK11" s="38" t="str">
        <f>Connecticut!GK5</f>
        <v xml:space="preserve">https://www.cga.ct.gov/current/pub/chap_815e.htm#sec_46b-22b </v>
      </c>
      <c r="GL11" s="29">
        <f>Connecticut!GL5</f>
        <v>2009</v>
      </c>
      <c r="GM11" s="31">
        <f>Connecticut!GM5</f>
        <v>1</v>
      </c>
      <c r="GN11" s="31" t="str">
        <f>Connecticut!GN5</f>
        <v>A</v>
      </c>
      <c r="GO11" s="31" t="str">
        <f>Connecticut!GO5</f>
        <v>§46b-22b(a)</v>
      </c>
      <c r="GP11" s="37" t="str">
        <f>Connecticut!GP5</f>
        <v xml:space="preserve">https://www.cga.ct.gov/current/pub/chap_815e.htm#sec_46b-22b </v>
      </c>
      <c r="GQ11" s="31">
        <f>Connecticut!GQ5</f>
        <v>2009</v>
      </c>
      <c r="GR11" s="31">
        <f>Connecticut!GR5</f>
        <v>1</v>
      </c>
      <c r="GS11" s="31" t="str">
        <f>Connecticut!GS5</f>
        <v>A</v>
      </c>
      <c r="GT11" s="31" t="str">
        <f>Connecticut!GT5</f>
        <v>§46b-22b(a)</v>
      </c>
      <c r="GU11" s="37" t="str">
        <f>Connecticut!GU5</f>
        <v xml:space="preserve">https://www.cga.ct.gov/current/pub/chap_815e.htm#sec_46b-22b </v>
      </c>
      <c r="GV11" s="31">
        <f>Connecticut!GV5</f>
        <v>2009</v>
      </c>
      <c r="GW11" s="31">
        <f>Connecticut!GW5</f>
        <v>1</v>
      </c>
      <c r="GX11" s="31" t="str">
        <f>Connecticut!GX5</f>
        <v>A</v>
      </c>
      <c r="GY11" s="31" t="str">
        <f>Connecticut!GY5</f>
        <v>§46b-22b(a)</v>
      </c>
      <c r="GZ11" s="37" t="str">
        <f>Connecticut!GZ5</f>
        <v xml:space="preserve">https://www.cga.ct.gov/current/pub/chap_815e.htm#sec_46b-22b </v>
      </c>
      <c r="HA11" s="31">
        <f>Connecticut!HA5</f>
        <v>2009</v>
      </c>
      <c r="HB11" s="29">
        <f>Connecticut!HB5</f>
        <v>0</v>
      </c>
      <c r="HC11" s="29" t="str">
        <f>Connecticut!HC5</f>
        <v>C</v>
      </c>
      <c r="HD11" s="29" t="str">
        <f>Connecticut!HD5</f>
        <v>§10-204a</v>
      </c>
      <c r="HE11" s="38" t="str">
        <f>Connecticut!HE5</f>
        <v xml:space="preserve">https://www.cga.ct.gov/current/pub/chap_169.htm#sec_10-204a </v>
      </c>
      <c r="HF11" s="29" t="str">
        <f>Connecticut!HF5</f>
        <v>Language removed in 2021</v>
      </c>
      <c r="HG11" s="31">
        <f>Connecticut!HG5</f>
        <v>1</v>
      </c>
      <c r="HH11" s="31" t="str">
        <f>Connecticut!HH5</f>
        <v>A</v>
      </c>
      <c r="HI11" s="31" t="str">
        <f>Connecticut!HI5</f>
        <v>§10-198b</v>
      </c>
      <c r="HJ11" s="37" t="str">
        <f>Connecticut!HJ5</f>
        <v>https://casetext.com/statute/general-statutes-of-connecticut/title-10-education-and-culture/chapter-168-school-attendance-and-employment-of-children/section-10-198b-state-board-of-education-to-define-excused-absence-unexcused-absence-and-disciplinary-absence</v>
      </c>
      <c r="HK11" s="37" t="str">
        <f>Connecticut!HK5</f>
        <v>Statutory law delegates to the State Board of Education the task of defining excused and unexcused absences. In its "Guidelines for Excused and Unexcused Absences," religious holiday is an excused absence.</v>
      </c>
      <c r="HL11" s="31">
        <f>Connecticut!HL5</f>
        <v>1</v>
      </c>
      <c r="HM11" s="31" t="str">
        <f>Connecticut!HM5</f>
        <v>A</v>
      </c>
      <c r="HN11" s="31" t="str">
        <f>Connecticut!HN5</f>
        <v>§10-198b</v>
      </c>
      <c r="HO11" s="37" t="str">
        <f>Connecticut!HO5</f>
        <v>https://casetext.com/statute/general-statutes-of-connecticut/title-10-education-and-culture/chapter-168-school-attendance-and-employment-of-children/section-10-198b-state-board-of-education-to-define-excused-absence-unexcused-absence-and-disciplinary-absence</v>
      </c>
      <c r="HP11" s="37" t="str">
        <f>Connecticut!HP5</f>
        <v>Statutory law delegates to the State Board of Education the task of defining excused and unexcused absences. In its "Guidelines for Excused and Unexcused Absences," religious holiday is an excused absence.</v>
      </c>
      <c r="HQ11" s="31">
        <f>Connecticut!HQ5</f>
        <v>1</v>
      </c>
      <c r="HR11" s="31" t="str">
        <f>Connecticut!HR5</f>
        <v>C</v>
      </c>
      <c r="HS11" s="31" t="str">
        <f>Connecticut!HS5</f>
        <v>§10a-50</v>
      </c>
      <c r="HT11" s="37" t="str">
        <f>Connecticut!HT5</f>
        <v xml:space="preserve">https://www.cga.ct.gov/current/pub/chap_185.htm#sec_10a-50 </v>
      </c>
      <c r="HU11" s="31" t="str">
        <f>Connecticut!HU5</f>
        <v>Passed in 1975, nonsubstantive amendment in 2014</v>
      </c>
      <c r="HV11" s="31">
        <f>Connecticut!HV5</f>
        <v>0</v>
      </c>
      <c r="HW11" s="31" t="str">
        <f>Connecticut!HW5</f>
        <v>C</v>
      </c>
      <c r="HX11" s="31">
        <f>Connecticut!HX5</f>
        <v>0</v>
      </c>
      <c r="HY11" s="31">
        <f>Connecticut!HY5</f>
        <v>0</v>
      </c>
      <c r="HZ11" s="31">
        <f>Connecticut!HZ5</f>
        <v>0</v>
      </c>
      <c r="IA11" s="31">
        <f>Connecticut!IA5</f>
        <v>1</v>
      </c>
      <c r="IB11" s="31" t="str">
        <f>Connecticut!IB5</f>
        <v>A</v>
      </c>
      <c r="IC11" s="31" t="str">
        <f>Connecticut!IC5</f>
        <v>§ 10-16e</v>
      </c>
      <c r="ID11" s="37" t="str">
        <f>Connecticut!ID5</f>
        <v>https://www.cga.ct.gov/2023/pub/chap_164.htm#sec_10-16e</v>
      </c>
      <c r="IE11" s="31">
        <f>Connecticut!IE5</f>
        <v>1979</v>
      </c>
      <c r="IF11" s="29">
        <f>Connecticut!IF5</f>
        <v>0</v>
      </c>
      <c r="IG11" s="29" t="str">
        <f>Connecticut!IG5</f>
        <v>-</v>
      </c>
      <c r="IH11" s="29" t="str">
        <f>Connecticut!IH5</f>
        <v xml:space="preserve">Conn. Gen. Stat. §17a-10e; Regs., Conn. State Agencies §17a-145-149 </v>
      </c>
      <c r="II11" s="29" t="str">
        <f>Connecticut!II5</f>
        <v>https://casetext.com/statute/general-statutes-of-connecticut/title-17a-social-and-human-services-and-resources/chapter-319-department-of-children-and-families/part-i-general-provisions/section-17a-10e-children-in-care-bill-of-rights-and-expectations-meeting-between-caseworker-and-child; https://www.law.cornell.edu/regulations/connecticut/Regs-Conn-State-Agencies-SS-17a-145-149</v>
      </c>
      <c r="IJ11" s="29">
        <f>Connecticut!IJ5</f>
        <v>0</v>
      </c>
      <c r="IK11" s="40"/>
      <c r="IL11" s="40"/>
      <c r="IM11" s="40"/>
      <c r="IN11" s="40"/>
      <c r="IO11" s="40"/>
      <c r="IP11" s="40"/>
      <c r="IQ11" s="40"/>
      <c r="IR11" s="40"/>
      <c r="IS11" s="40"/>
      <c r="IT11" s="40"/>
      <c r="IU11" s="40"/>
      <c r="IV11" s="40"/>
      <c r="IW11" s="40"/>
      <c r="IX11" s="40"/>
      <c r="IY11" s="40"/>
      <c r="IZ11" s="40"/>
      <c r="JA11" s="40"/>
    </row>
    <row r="12" spans="1:264" ht="25.5" customHeight="1">
      <c r="A12" s="29" t="s">
        <v>77</v>
      </c>
      <c r="B12" s="34">
        <v>2025</v>
      </c>
      <c r="C12" s="35">
        <f>Delaware!C5</f>
        <v>0.45583333333333337</v>
      </c>
      <c r="D12" s="41">
        <f>Delaware!D6</f>
        <v>0.49107142857142855</v>
      </c>
      <c r="E12" s="42">
        <f>Delaware!E7</f>
        <v>0.50765306122448983</v>
      </c>
      <c r="F12" s="41">
        <f>Delaware!F8</f>
        <v>0.41883116883116889</v>
      </c>
      <c r="G12" s="31">
        <f>Delaware!G5</f>
        <v>0</v>
      </c>
      <c r="H12" s="31" t="str">
        <f>Delaware!H5</f>
        <v>C</v>
      </c>
      <c r="I12" s="31" t="str">
        <f>Delaware!I5</f>
        <v>-</v>
      </c>
      <c r="J12" s="532"/>
      <c r="K12" s="31">
        <f>Delaware!K5</f>
        <v>0</v>
      </c>
      <c r="L12" s="29">
        <f>Delaware!L5</f>
        <v>1</v>
      </c>
      <c r="M12" s="29" t="str">
        <f>Delaware!M5</f>
        <v>C</v>
      </c>
      <c r="N12" s="29" t="str">
        <f>Delaware!N5</f>
        <v>Const. Art. 5 §4A</v>
      </c>
      <c r="O12" s="38" t="str">
        <f>Delaware!O5</f>
        <v>https://delcode.delaware.gov/constitution/constitution-06.html</v>
      </c>
      <c r="P12" s="29" t="str">
        <f>Delaware!P5</f>
        <v>Technical amendment was in 2024 (deleted the word 'either')</v>
      </c>
      <c r="Q12" s="31">
        <f>Delaware!Q5</f>
        <v>0</v>
      </c>
      <c r="R12" s="31" t="str">
        <f>Delaware!R5</f>
        <v>B</v>
      </c>
      <c r="S12" s="31" t="str">
        <f>Delaware!S5</f>
        <v>13 §106(f)</v>
      </c>
      <c r="T12" s="37" t="str">
        <f>Delaware!T5</f>
        <v xml:space="preserve">https://delcode.delaware.gov/title13/c001/sc01/#106 </v>
      </c>
      <c r="U12" s="31" t="str">
        <f>Delaware!U5</f>
        <v>There is a specific carve-out for clerks of the Peace who are not allowed to recuse themselves</v>
      </c>
      <c r="V12" s="29">
        <f>Delaware!V5</f>
        <v>0</v>
      </c>
      <c r="W12" s="29">
        <f>Delaware!W5</f>
        <v>0</v>
      </c>
      <c r="X12" s="29" t="str">
        <f>Delaware!X5</f>
        <v>-</v>
      </c>
      <c r="Y12" s="29">
        <f>Delaware!Y5</f>
        <v>0</v>
      </c>
      <c r="Z12" s="29">
        <f>Delaware!Z5</f>
        <v>0</v>
      </c>
      <c r="AA12" s="31">
        <f>Delaware!AA5</f>
        <v>1</v>
      </c>
      <c r="AB12" s="31" t="str">
        <f>Delaware!AB5</f>
        <v>C</v>
      </c>
      <c r="AC12" s="31" t="str">
        <f>Delaware!AC5</f>
        <v>24 §1791(a)</v>
      </c>
      <c r="AD12" s="37" t="str">
        <f>Delaware!AD5</f>
        <v xml:space="preserve">https://delcode.delaware.gov/title24/c017/sc09/index.html#1791 </v>
      </c>
      <c r="AE12" s="31" t="str">
        <f>Delaware!AE5</f>
        <v>Last amendment was in 1995</v>
      </c>
      <c r="AF12" s="31">
        <f>Delaware!AF5</f>
        <v>1</v>
      </c>
      <c r="AG12" s="31" t="str">
        <f>Delaware!AG5</f>
        <v>C</v>
      </c>
      <c r="AH12" s="31" t="str">
        <f>Delaware!AH5</f>
        <v>24 §1791(b)</v>
      </c>
      <c r="AI12" s="37" t="str">
        <f>Delaware!AI5</f>
        <v xml:space="preserve">https://delcode.delaware.gov/title24/c017/sc09/index.html#1791 </v>
      </c>
      <c r="AJ12" s="31">
        <f>Delaware!AJ5</f>
        <v>0</v>
      </c>
      <c r="AK12" s="31">
        <f>Delaware!AK5</f>
        <v>1</v>
      </c>
      <c r="AL12" s="31" t="str">
        <f>Delaware!AL5</f>
        <v>C</v>
      </c>
      <c r="AM12" s="31" t="str">
        <f>Delaware!AM5</f>
        <v>24 §1791(b)</v>
      </c>
      <c r="AN12" s="37" t="str">
        <f>Delaware!AN5</f>
        <v xml:space="preserve">https://delcode.delaware.gov/title24/c017/sc09/index.html#1791 </v>
      </c>
      <c r="AO12" s="31">
        <f>Delaware!AO5</f>
        <v>0</v>
      </c>
      <c r="AP12" s="31">
        <f>Delaware!AP5</f>
        <v>1</v>
      </c>
      <c r="AQ12" s="31" t="str">
        <f>Delaware!AQ5</f>
        <v>C</v>
      </c>
      <c r="AR12" s="31" t="str">
        <f>Delaware!AR5</f>
        <v>24 §1791</v>
      </c>
      <c r="AS12" s="37" t="str">
        <f>Delaware!AS5</f>
        <v xml:space="preserve">https://delcode.delaware.gov/title24/c017/sc09/index.html#1791 </v>
      </c>
      <c r="AT12" s="31">
        <f>Delaware!AT5</f>
        <v>0</v>
      </c>
      <c r="AU12" s="31">
        <f>Delaware!AU5</f>
        <v>0</v>
      </c>
      <c r="AV12" s="31" t="str">
        <f>Delaware!AV5</f>
        <v>B</v>
      </c>
      <c r="AW12" s="31" t="str">
        <f>Delaware!AW5</f>
        <v>24 §1791</v>
      </c>
      <c r="AX12" s="37" t="str">
        <f>Delaware!AX5</f>
        <v xml:space="preserve">https://delcode.delaware.gov/title24/c017/sc09/index.html#1791 </v>
      </c>
      <c r="AY12" s="31">
        <f>Delaware!AY5</f>
        <v>0</v>
      </c>
      <c r="AZ12" s="31">
        <f>Delaware!AZ5</f>
        <v>1</v>
      </c>
      <c r="BA12" s="31" t="str">
        <f>Delaware!BA5</f>
        <v>C</v>
      </c>
      <c r="BB12" s="31" t="str">
        <f>Delaware!BB5</f>
        <v>24 §1791</v>
      </c>
      <c r="BC12" s="37" t="str">
        <f>Delaware!BC5</f>
        <v xml:space="preserve">https://delcode.delaware.gov/title24/c017/sc09/index.html#1791 </v>
      </c>
      <c r="BD12" s="31">
        <f>Delaware!BD5</f>
        <v>0</v>
      </c>
      <c r="BE12" s="31">
        <f>Delaware!BE5</f>
        <v>1</v>
      </c>
      <c r="BF12" s="31" t="str">
        <f>Delaware!BF5</f>
        <v>C</v>
      </c>
      <c r="BG12" s="31" t="str">
        <f>Delaware!BG5</f>
        <v>24 §1791</v>
      </c>
      <c r="BH12" s="37" t="str">
        <f>Delaware!BH5</f>
        <v xml:space="preserve">https://delcode.delaware.gov/title24/c017/sc09/index.html#1791 </v>
      </c>
      <c r="BI12" s="31">
        <f>Delaware!BI5</f>
        <v>0</v>
      </c>
      <c r="BJ12" s="31">
        <f>Delaware!BJ5</f>
        <v>0</v>
      </c>
      <c r="BK12" s="31">
        <f>Delaware!BK5</f>
        <v>0</v>
      </c>
      <c r="BL12" s="31" t="str">
        <f>Delaware!BL5</f>
        <v>-</v>
      </c>
      <c r="BM12" s="31">
        <f>Delaware!BM5</f>
        <v>0</v>
      </c>
      <c r="BN12" s="31">
        <f>Delaware!BN5</f>
        <v>0</v>
      </c>
      <c r="BO12" s="29">
        <f>Delaware!BO5</f>
        <v>0</v>
      </c>
      <c r="BP12" s="29" t="str">
        <f>Delaware!BP5</f>
        <v>A</v>
      </c>
      <c r="BQ12" s="29" t="str">
        <f>Delaware!BQ5</f>
        <v>-</v>
      </c>
      <c r="BR12" s="29">
        <f>Delaware!BR5</f>
        <v>0</v>
      </c>
      <c r="BS12" s="29">
        <f>Delaware!BS5</f>
        <v>0</v>
      </c>
      <c r="BT12" s="29">
        <f>Delaware!BT5</f>
        <v>0</v>
      </c>
      <c r="BU12" s="29" t="str">
        <f>Delaware!BU5</f>
        <v>A</v>
      </c>
      <c r="BV12" s="29" t="str">
        <f>Delaware!BV5</f>
        <v>-</v>
      </c>
      <c r="BW12" s="29">
        <f>Delaware!BW5</f>
        <v>0</v>
      </c>
      <c r="BX12" s="29">
        <f>Delaware!BX5</f>
        <v>0</v>
      </c>
      <c r="BY12" s="29">
        <f>Delaware!BY5</f>
        <v>0</v>
      </c>
      <c r="BZ12" s="29" t="str">
        <f>Delaware!BZ5</f>
        <v>A</v>
      </c>
      <c r="CA12" s="29" t="str">
        <f>Delaware!CA5</f>
        <v>-</v>
      </c>
      <c r="CB12" s="29">
        <f>Delaware!CB5</f>
        <v>0</v>
      </c>
      <c r="CC12" s="29">
        <f>Delaware!CC5</f>
        <v>0</v>
      </c>
      <c r="CD12" s="29">
        <f>Delaware!CD5</f>
        <v>0</v>
      </c>
      <c r="CE12" s="29" t="str">
        <f>Delaware!CE5</f>
        <v>A</v>
      </c>
      <c r="CF12" s="29" t="str">
        <f>Delaware!CF5</f>
        <v>-</v>
      </c>
      <c r="CG12" s="29">
        <f>Delaware!CG5</f>
        <v>0</v>
      </c>
      <c r="CH12" s="29">
        <f>Delaware!CH5</f>
        <v>0</v>
      </c>
      <c r="CI12" s="29">
        <f>Delaware!CI5</f>
        <v>0</v>
      </c>
      <c r="CJ12" s="29" t="str">
        <f>Delaware!CJ5</f>
        <v>A</v>
      </c>
      <c r="CK12" s="29" t="str">
        <f>Delaware!CK5</f>
        <v>-</v>
      </c>
      <c r="CL12" s="29">
        <f>Delaware!CL5</f>
        <v>0</v>
      </c>
      <c r="CM12" s="29">
        <f>Delaware!CM5</f>
        <v>0</v>
      </c>
      <c r="CN12" s="29">
        <f>Delaware!CN5</f>
        <v>0</v>
      </c>
      <c r="CO12" s="29" t="str">
        <f>Delaware!CO5</f>
        <v>A</v>
      </c>
      <c r="CP12" s="29" t="str">
        <f>Delaware!CP5</f>
        <v>-</v>
      </c>
      <c r="CQ12" s="29">
        <f>Delaware!CQ5</f>
        <v>0</v>
      </c>
      <c r="CR12" s="29">
        <f>Delaware!CR5</f>
        <v>0</v>
      </c>
      <c r="CS12" s="31">
        <f>Delaware!CS5</f>
        <v>0</v>
      </c>
      <c r="CT12" s="31" t="str">
        <f>Delaware!CT5</f>
        <v>A</v>
      </c>
      <c r="CU12" s="31" t="str">
        <f>Delaware!CU5</f>
        <v>-</v>
      </c>
      <c r="CV12" s="31">
        <f>Delaware!CV5</f>
        <v>0</v>
      </c>
      <c r="CW12" s="31">
        <f>Delaware!CW5</f>
        <v>0</v>
      </c>
      <c r="CX12" s="31">
        <f>Delaware!CX5</f>
        <v>0</v>
      </c>
      <c r="CY12" s="31" t="str">
        <f>Delaware!CY5</f>
        <v>A</v>
      </c>
      <c r="CZ12" s="31" t="str">
        <f>Delaware!CZ5</f>
        <v>-</v>
      </c>
      <c r="DA12" s="31">
        <f>Delaware!DA5</f>
        <v>0</v>
      </c>
      <c r="DB12" s="31">
        <f>Delaware!DB5</f>
        <v>0</v>
      </c>
      <c r="DC12" s="31">
        <f>Delaware!DC5</f>
        <v>0</v>
      </c>
      <c r="DD12" s="31" t="str">
        <f>Delaware!DD5</f>
        <v>A</v>
      </c>
      <c r="DE12" s="31" t="str">
        <f>Delaware!DE5</f>
        <v>-</v>
      </c>
      <c r="DF12" s="31">
        <f>Delaware!DF5</f>
        <v>0</v>
      </c>
      <c r="DG12" s="31">
        <f>Delaware!DG5</f>
        <v>0</v>
      </c>
      <c r="DH12" s="31">
        <f>Delaware!DH5</f>
        <v>0</v>
      </c>
      <c r="DI12" s="31" t="str">
        <f>Delaware!DI5</f>
        <v>A</v>
      </c>
      <c r="DJ12" s="31" t="str">
        <f>Delaware!DJ5</f>
        <v>-</v>
      </c>
      <c r="DK12" s="31">
        <f>Delaware!DK5</f>
        <v>0</v>
      </c>
      <c r="DL12" s="31">
        <f>Delaware!DL5</f>
        <v>0</v>
      </c>
      <c r="DM12" s="31">
        <f>Delaware!DM5</f>
        <v>0</v>
      </c>
      <c r="DN12" s="31" t="str">
        <f>Delaware!DN5</f>
        <v>A</v>
      </c>
      <c r="DO12" s="31" t="str">
        <f>Delaware!DO5</f>
        <v>-</v>
      </c>
      <c r="DP12" s="31">
        <f>Delaware!DP5</f>
        <v>0</v>
      </c>
      <c r="DQ12" s="31">
        <f>Delaware!DQ5</f>
        <v>0</v>
      </c>
      <c r="DR12" s="31">
        <f>Delaware!DR5</f>
        <v>0</v>
      </c>
      <c r="DS12" s="31" t="str">
        <f>Delaware!DS5</f>
        <v>A</v>
      </c>
      <c r="DT12" s="31" t="str">
        <f>Delaware!DT5</f>
        <v>-</v>
      </c>
      <c r="DU12" s="31">
        <f>Delaware!DU5</f>
        <v>0</v>
      </c>
      <c r="DV12" s="31">
        <f>Delaware!DV5</f>
        <v>0</v>
      </c>
      <c r="DW12" s="29">
        <f>Delaware!DW5</f>
        <v>1</v>
      </c>
      <c r="DX12" s="29" t="str">
        <f>Delaware!DX5</f>
        <v>A</v>
      </c>
      <c r="DY12" s="29" t="str">
        <f>Delaware!DY5</f>
        <v>16 § 2521(f)(3)</v>
      </c>
      <c r="DZ12" s="38" t="str">
        <f>Delaware!DZ5</f>
        <v>https://casetext.com/statute/delaware-code/title-16-health-and-safety/part-ii-regulatory-provisions-concerning-public-health/chapter-25-health-care-decisions/section-2521-effective-9302025-duties-of-health-care-professional-responsible-health-care-professional-and-health-care-institution</v>
      </c>
      <c r="EA12" s="29">
        <f>Delaware!EA5</f>
        <v>2024</v>
      </c>
      <c r="EB12" s="31">
        <f>Delaware!EB5</f>
        <v>0</v>
      </c>
      <c r="EC12" s="31" t="str">
        <f>Delaware!EC5</f>
        <v>C</v>
      </c>
      <c r="ED12" s="31" t="str">
        <f>Delaware!ED5</f>
        <v xml:space="preserve">16 Del. C. § 2521; 16 Del. C. § 2502 </v>
      </c>
      <c r="EE12" s="31" t="str">
        <f>Delaware!EE5</f>
        <v xml:space="preserve">https://delcode.delaware.gov/title16/c025/index.html;  https://delcode.delaware.gov/title16/c025/index.html 
</v>
      </c>
      <c r="EF12" s="31" t="str">
        <f>Delaware!EF5</f>
        <v>Statute for euthanasia refusal, not protection for counselors</v>
      </c>
      <c r="EG12" s="29">
        <f>Delaware!EG5</f>
        <v>1</v>
      </c>
      <c r="EH12" s="29">
        <f>Delaware!EH5</f>
        <v>1</v>
      </c>
      <c r="EI12" s="29" t="str">
        <f>Delaware!EI5</f>
        <v>D</v>
      </c>
      <c r="EJ12" s="29" t="str">
        <f>Delaware!EJ5</f>
        <v>18 §3559(f)</v>
      </c>
      <c r="EK12" s="38" t="str">
        <f>Delaware!EK5</f>
        <v xml:space="preserve">https://delcode.delaware.gov/title18/c035/sc03/index.html#3559 </v>
      </c>
      <c r="EL12" s="29" t="str">
        <f>Delaware!EL5</f>
        <v>Most recent amendment was 2024 (nonsubstantive)</v>
      </c>
      <c r="EM12" s="29">
        <f>Delaware!EM5</f>
        <v>1</v>
      </c>
      <c r="EN12" s="29">
        <f>Delaware!EN5</f>
        <v>1</v>
      </c>
      <c r="EO12" s="29" t="str">
        <f>Delaware!EO5</f>
        <v>A</v>
      </c>
      <c r="EP12" s="29" t="str">
        <f>Delaware!EP5</f>
        <v>-</v>
      </c>
      <c r="EQ12" s="29">
        <f>Delaware!EQ5</f>
        <v>0</v>
      </c>
      <c r="ER12" s="29">
        <f>Delaware!ER5</f>
        <v>0</v>
      </c>
      <c r="ES12" s="29">
        <f>Delaware!ES5</f>
        <v>1</v>
      </c>
      <c r="ET12" s="29">
        <f>Delaware!ET5</f>
        <v>1</v>
      </c>
      <c r="EU12" s="29" t="str">
        <f>Delaware!EU5</f>
        <v>D</v>
      </c>
      <c r="EV12" s="29" t="str">
        <f>Delaware!EV5</f>
        <v>18 §3559(f)</v>
      </c>
      <c r="EW12" s="38" t="str">
        <f>Delaware!EW5</f>
        <v xml:space="preserve">https://delcode.delaware.gov/title18/c035/sc03/index.html#3559  </v>
      </c>
      <c r="EX12" s="29">
        <f>Delaware!EX5</f>
        <v>0</v>
      </c>
      <c r="EY12" s="31">
        <f>Delaware!EY5</f>
        <v>0</v>
      </c>
      <c r="EZ12" s="31" t="str">
        <f>Delaware!EZ5</f>
        <v>B</v>
      </c>
      <c r="FA12" s="31" t="str">
        <f>Delaware!FA5</f>
        <v>13 §106(f)</v>
      </c>
      <c r="FB12" s="37" t="str">
        <f>Delaware!FB5</f>
        <v xml:space="preserve">https://delcode.delaware.gov/title13/c001/sc01/#106 </v>
      </c>
      <c r="FC12" s="31">
        <f>Delaware!FC5</f>
        <v>0</v>
      </c>
      <c r="FD12" s="29">
        <f>Delaware!FD5</f>
        <v>1</v>
      </c>
      <c r="FE12" s="29" t="str">
        <f>Delaware!FE5</f>
        <v>-</v>
      </c>
      <c r="FF12" s="29" t="str">
        <f>Delaware!FF5</f>
        <v>18 Del. C. §§ 2304</v>
      </c>
      <c r="FG12" s="38" t="str">
        <f>Delaware!FG5</f>
        <v xml:space="preserve">https://delcode.delaware.gov/title18/c023/index.html </v>
      </c>
      <c r="FH12" s="29">
        <f>Delaware!FH5</f>
        <v>0</v>
      </c>
      <c r="FI12" s="29">
        <f>Delaware!FI5</f>
        <v>0</v>
      </c>
      <c r="FJ12" s="29">
        <f>Delaware!FJ5</f>
        <v>0</v>
      </c>
      <c r="FK12" s="29" t="str">
        <f>Delaware!FK5</f>
        <v>-</v>
      </c>
      <c r="FL12" s="29">
        <f>Delaware!FL5</f>
        <v>0</v>
      </c>
      <c r="FM12" s="29">
        <f>Delaware!FM5</f>
        <v>0</v>
      </c>
      <c r="FN12" s="31">
        <f>Delaware!FN5</f>
        <v>1</v>
      </c>
      <c r="FO12" s="31" t="str">
        <f>Delaware!FO5</f>
        <v>A</v>
      </c>
      <c r="FP12" s="31" t="str">
        <f>Delaware!FP5</f>
        <v>16 §§ 903, §909</v>
      </c>
      <c r="FQ12" s="37" t="str">
        <f>Delaware!FQ5</f>
        <v xml:space="preserve">https://delcode.delaware.gov/title16/c009/sc01/index.html#909 </v>
      </c>
      <c r="FR12" s="31">
        <f>Delaware!FR5</f>
        <v>0</v>
      </c>
      <c r="FS12" s="29">
        <f>Delaware!FS5</f>
        <v>1</v>
      </c>
      <c r="FT12" s="29" t="str">
        <f>Delaware!FT5</f>
        <v>A</v>
      </c>
      <c r="FU12" s="29" t="str">
        <f>Delaware!FU5</f>
        <v>4 §904(c)</v>
      </c>
      <c r="FV12" s="38" t="str">
        <f>Delaware!FV5</f>
        <v xml:space="preserve">https://delcode.delaware.gov/title4/c009/index.html#904 </v>
      </c>
      <c r="FW12" s="29">
        <f>Delaware!FW5</f>
        <v>0</v>
      </c>
      <c r="FX12" s="29">
        <f>Delaware!FX5</f>
        <v>1</v>
      </c>
      <c r="FY12" s="29" t="str">
        <f>Delaware!FY5</f>
        <v>A</v>
      </c>
      <c r="FZ12" s="29" t="str">
        <f>Delaware!FZ5</f>
        <v>4 §904(f)(4)</v>
      </c>
      <c r="GA12" s="38" t="str">
        <f>Delaware!GA5</f>
        <v xml:space="preserve">https://delcode.delaware.gov/title4/c009/index.html#904 </v>
      </c>
      <c r="GB12" s="29">
        <f>Delaware!GB5</f>
        <v>0</v>
      </c>
      <c r="GC12" s="31">
        <f>Delaware!GC5</f>
        <v>0</v>
      </c>
      <c r="GD12" s="31" t="str">
        <f>Delaware!GD5</f>
        <v>C</v>
      </c>
      <c r="GE12" s="31" t="str">
        <f>Delaware!GE5</f>
        <v>-</v>
      </c>
      <c r="GF12" s="31">
        <f>Delaware!GF5</f>
        <v>0</v>
      </c>
      <c r="GG12" s="31" t="str">
        <f>Delaware!GG5</f>
        <v>There was a case in the Supreme Court of Delaware over COVID restrictions, but government won on sovereign immunity grounds</v>
      </c>
      <c r="GH12" s="29">
        <f>Delaware!GH5</f>
        <v>1</v>
      </c>
      <c r="GI12" s="29" t="str">
        <f>Delaware!GI5</f>
        <v>A</v>
      </c>
      <c r="GJ12" s="29" t="str">
        <f>Delaware!GJ5</f>
        <v>13 §106(f)</v>
      </c>
      <c r="GK12" s="38" t="str">
        <f>Delaware!GK5</f>
        <v xml:space="preserve">https://delcode.delaware.gov/title13/c001/sc01/#106 </v>
      </c>
      <c r="GL12" s="29">
        <f>Delaware!GL5</f>
        <v>0</v>
      </c>
      <c r="GM12" s="31">
        <f>Delaware!GM5</f>
        <v>0</v>
      </c>
      <c r="GN12" s="31" t="str">
        <f>Delaware!GN5</f>
        <v>B</v>
      </c>
      <c r="GO12" s="31" t="str">
        <f>Delaware!GO5</f>
        <v>13 §106(f)</v>
      </c>
      <c r="GP12" s="37" t="str">
        <f>Delaware!GP5</f>
        <v xml:space="preserve">https://delcode.delaware.gov/title13/c001/sc01/#106 </v>
      </c>
      <c r="GQ12" s="31">
        <f>Delaware!GQ5</f>
        <v>0</v>
      </c>
      <c r="GR12" s="31">
        <f>Delaware!GR5</f>
        <v>1</v>
      </c>
      <c r="GS12" s="31" t="str">
        <f>Delaware!GS5</f>
        <v>A</v>
      </c>
      <c r="GT12" s="31" t="str">
        <f>Delaware!GT5</f>
        <v>13 §106(f)</v>
      </c>
      <c r="GU12" s="37" t="str">
        <f>Delaware!GU5</f>
        <v xml:space="preserve">https://delcode.delaware.gov/title13/c001/sc01/#106 </v>
      </c>
      <c r="GV12" s="31">
        <f>Delaware!GV5</f>
        <v>0</v>
      </c>
      <c r="GW12" s="31">
        <f>Delaware!GW5</f>
        <v>1</v>
      </c>
      <c r="GX12" s="31" t="str">
        <f>Delaware!GX5</f>
        <v>A</v>
      </c>
      <c r="GY12" s="31" t="str">
        <f>Delaware!GY5</f>
        <v>13 §106(f)</v>
      </c>
      <c r="GZ12" s="37" t="str">
        <f>Delaware!GZ5</f>
        <v xml:space="preserve">https://delcode.delaware.gov/title13/c001/sc01/#106 </v>
      </c>
      <c r="HA12" s="31">
        <f>Delaware!HA5</f>
        <v>0</v>
      </c>
      <c r="HB12" s="29">
        <f>Delaware!HB5</f>
        <v>1</v>
      </c>
      <c r="HC12" s="29" t="str">
        <f>Delaware!HC5</f>
        <v>A</v>
      </c>
      <c r="HD12" s="29" t="str">
        <f>Delaware!HD5</f>
        <v>14 §131(6)</v>
      </c>
      <c r="HE12" s="38" t="str">
        <f>Delaware!HE5</f>
        <v xml:space="preserve">https://delcode.delaware.gov/title14/c001/sc02/index.html#131 </v>
      </c>
      <c r="HF12" s="29">
        <f>Delaware!HF5</f>
        <v>0</v>
      </c>
      <c r="HG12" s="31">
        <f>Delaware!HG5</f>
        <v>1</v>
      </c>
      <c r="HH12" s="31" t="str">
        <f>Delaware!HH5</f>
        <v>A</v>
      </c>
      <c r="HI12" s="31" t="str">
        <f>Delaware!HI5</f>
        <v>14 §2707</v>
      </c>
      <c r="HJ12" s="37" t="str">
        <f>Delaware!HJ5</f>
        <v xml:space="preserve">https://delcode.delaware.gov/title14/c027/sc01/#2707 </v>
      </c>
      <c r="HK12" s="31" t="str">
        <f>Delaware!HK5</f>
        <v>Statutory law delegates to the Secretary of Education the task of listing qualified religious holidays requiring an excused absence. In addition, any district may excuse more religious holidays.</v>
      </c>
      <c r="HL12" s="31">
        <f>Delaware!HL5</f>
        <v>0</v>
      </c>
      <c r="HM12" s="31" t="str">
        <f>Delaware!HM5</f>
        <v>C</v>
      </c>
      <c r="HN12" s="31" t="str">
        <f>Delaware!HN5</f>
        <v>14 §2707</v>
      </c>
      <c r="HO12" s="37" t="str">
        <f>Delaware!HO5</f>
        <v xml:space="preserve">https://delcode.delaware.gov/title14/c027/sc01/#2707 </v>
      </c>
      <c r="HP12" s="31" t="str">
        <f>Delaware!HP5</f>
        <v>No reference to religious instruction</v>
      </c>
      <c r="HQ12" s="31">
        <f>Delaware!HQ5</f>
        <v>0</v>
      </c>
      <c r="HR12" s="31" t="str">
        <f>Delaware!HR5</f>
        <v>D</v>
      </c>
      <c r="HS12" s="31" t="str">
        <f>Delaware!HS5</f>
        <v>-</v>
      </c>
      <c r="HT12" s="31">
        <f>Delaware!HT5</f>
        <v>0</v>
      </c>
      <c r="HU12" s="31">
        <f>Delaware!HU5</f>
        <v>0</v>
      </c>
      <c r="HV12" s="31">
        <f>Delaware!HV5</f>
        <v>0</v>
      </c>
      <c r="HW12" s="31" t="str">
        <f>Delaware!HW5</f>
        <v>C</v>
      </c>
      <c r="HX12" s="31">
        <f>Delaware!HX5</f>
        <v>0</v>
      </c>
      <c r="HY12" s="31">
        <f>Delaware!HY5</f>
        <v>0</v>
      </c>
      <c r="HZ12" s="31">
        <f>Delaware!HZ5</f>
        <v>0</v>
      </c>
      <c r="IA12" s="31">
        <f>Delaware!IA5</f>
        <v>0</v>
      </c>
      <c r="IB12" s="31" t="str">
        <f>Delaware!IB5</f>
        <v>E</v>
      </c>
      <c r="IC12" s="31">
        <f>Delaware!IC5</f>
        <v>0</v>
      </c>
      <c r="ID12" s="31">
        <f>Delaware!ID5</f>
        <v>0</v>
      </c>
      <c r="IE12" s="31">
        <f>Delaware!IE5</f>
        <v>0</v>
      </c>
      <c r="IF12" s="29">
        <f>Delaware!IF5</f>
        <v>0</v>
      </c>
      <c r="IG12" s="29" t="str">
        <f>Delaware!IG5</f>
        <v>-</v>
      </c>
      <c r="IH12" s="29" t="str">
        <f>Delaware!IH5</f>
        <v xml:space="preserve"> § 2522;  § 2523</v>
      </c>
      <c r="II12" s="38" t="str">
        <f>Delaware!II5</f>
        <v xml:space="preserve">https://delcode.delaware.gov/title13/c025/sc03/index.html </v>
      </c>
      <c r="IJ12" s="29">
        <f>Delaware!IJ5</f>
        <v>0</v>
      </c>
      <c r="IK12" s="40"/>
      <c r="IL12" s="40"/>
      <c r="IM12" s="40"/>
      <c r="IN12" s="40"/>
      <c r="IO12" s="40"/>
      <c r="IP12" s="40"/>
      <c r="IQ12" s="40"/>
      <c r="IR12" s="40"/>
      <c r="IS12" s="40"/>
      <c r="IT12" s="40"/>
      <c r="IU12" s="40"/>
      <c r="IV12" s="40"/>
      <c r="IW12" s="40"/>
      <c r="IX12" s="40"/>
      <c r="IY12" s="40"/>
      <c r="IZ12" s="40"/>
      <c r="JA12" s="40"/>
    </row>
    <row r="13" spans="1:264" ht="25.5" customHeight="1">
      <c r="A13" s="29" t="str">
        <f>Florida!B5</f>
        <v>Florida</v>
      </c>
      <c r="B13" s="34">
        <v>2025</v>
      </c>
      <c r="C13" s="35">
        <f>Florida!C5</f>
        <v>0.74583333333333335</v>
      </c>
      <c r="D13" s="36">
        <f>Florida!D6</f>
        <v>0.75297619047619047</v>
      </c>
      <c r="E13" s="35">
        <f>Florida!E7</f>
        <v>0.59863945578231292</v>
      </c>
      <c r="F13" s="36">
        <f>Florida!F8</f>
        <v>0.58008658008658009</v>
      </c>
      <c r="G13" s="31">
        <f>Florida!G5</f>
        <v>1</v>
      </c>
      <c r="H13" s="31" t="str">
        <f>Florida!H5</f>
        <v>B</v>
      </c>
      <c r="I13" s="31" t="str">
        <f>Florida!I5</f>
        <v>§761.03.</v>
      </c>
      <c r="J13" s="531" t="s">
        <v>4840</v>
      </c>
      <c r="K13" s="31">
        <f>Florida!K5</f>
        <v>0</v>
      </c>
      <c r="L13" s="29">
        <f>Florida!L5</f>
        <v>1</v>
      </c>
      <c r="M13" s="29" t="str">
        <f>Florida!M5</f>
        <v>B</v>
      </c>
      <c r="N13" s="29" t="str">
        <f>Florida!N5</f>
        <v>§101.62</v>
      </c>
      <c r="O13" s="38" t="str">
        <f>Florida!O5</f>
        <v xml:space="preserve">http://www.leg.state.fl.us/statutes/index.cfm?App_mode=Display_Statute&amp;URL=0100-0199/0101/Sections/0101.62.html </v>
      </c>
      <c r="P13" s="29">
        <f>Florida!P5</f>
        <v>0</v>
      </c>
      <c r="Q13" s="31">
        <f>Florida!Q5</f>
        <v>0</v>
      </c>
      <c r="R13" s="31" t="str">
        <f>Florida!R5</f>
        <v>D</v>
      </c>
      <c r="S13" s="31" t="str">
        <f>Florida!S5</f>
        <v>§761.061</v>
      </c>
      <c r="T13" s="37" t="str">
        <f>Florida!T5</f>
        <v xml:space="preserve">http://www.leg.state.fl.us/Statutes/index.cfm?App_mode=Display_Statute&amp;Search_String=&amp;URL=0700-0799/0761/Sections/0761.061.html </v>
      </c>
      <c r="U13" s="31">
        <f>Florida!U5</f>
        <v>2016</v>
      </c>
      <c r="V13" s="29">
        <f>Florida!V5</f>
        <v>1</v>
      </c>
      <c r="W13" s="29">
        <f>Florida!W5</f>
        <v>0</v>
      </c>
      <c r="X13" s="29" t="str">
        <f>Florida!X5</f>
        <v>§381.00321(2)</v>
      </c>
      <c r="Y13" s="38" t="str">
        <f>Florida!Y5</f>
        <v xml:space="preserve">http://www.leg.state.fl.us/statutes/index.cfm?App_mode=Display_Statute&amp;Search_String=&amp;URL=0300-0399/0381/Sections/0381.00321.html </v>
      </c>
      <c r="Z13" s="29">
        <f>Florida!Z5</f>
        <v>2023</v>
      </c>
      <c r="AA13" s="31">
        <f>Florida!AA5</f>
        <v>1</v>
      </c>
      <c r="AB13" s="31" t="str">
        <f>Florida!AB5</f>
        <v>C</v>
      </c>
      <c r="AC13" s="31" t="str">
        <f>Florida!AC5</f>
        <v>§390.0111(8), §381.00321</v>
      </c>
      <c r="AD13" s="31" t="str">
        <f>Florida!AD5</f>
        <v xml:space="preserve">http://www.leg.state.fl.us/statutes/index.cfm?App_mode=Display_Statute&amp;Search_String=&amp;URL=0300-0399/0390/Sections/0390.0111.html; http://www.leg.state.fl.us/statutes/index.cfm?App_mode=Display_Statute&amp;Search_String=&amp;URL=0300-0399/0381/Sections/0381.00321.html </v>
      </c>
      <c r="AE13" s="31">
        <f>Florida!AE5</f>
        <v>0</v>
      </c>
      <c r="AF13" s="31">
        <f>Florida!AF5</f>
        <v>1</v>
      </c>
      <c r="AG13" s="31" t="str">
        <f>Florida!AG5</f>
        <v>C</v>
      </c>
      <c r="AH13" s="31" t="str">
        <f>Florida!AH5</f>
        <v>§390.0111(8), §381.00321</v>
      </c>
      <c r="AI13" s="31" t="str">
        <f>Florida!AI5</f>
        <v xml:space="preserve">http://www.leg.state.fl.us/statutes/index.cfm?App_mode=Display_Statute&amp;Search_String=&amp;URL=0300-0399/0390/Sections/0390.0111.html; http://www.leg.state.fl.us/statutes/index.cfm?App_mode=Display_Statute&amp;Search_String=&amp;URL=0300-0399/0381/Sections/0381.00321.html </v>
      </c>
      <c r="AJ13" s="31">
        <f>Florida!AJ5</f>
        <v>0</v>
      </c>
      <c r="AK13" s="31">
        <f>Florida!AK5</f>
        <v>1</v>
      </c>
      <c r="AL13" s="31" t="str">
        <f>Florida!AL5</f>
        <v>C</v>
      </c>
      <c r="AM13" s="31" t="str">
        <f>Florida!AM5</f>
        <v>§390.0111(8), §381.00321</v>
      </c>
      <c r="AN13" s="31" t="str">
        <f>Florida!AN5</f>
        <v xml:space="preserve">http://www.leg.state.fl.us/statutes/index.cfm?App_mode=Display_Statute&amp;Search_String=&amp;URL=0300-0399/0390/Sections/0390.0111.html; http://www.leg.state.fl.us/statutes/index.cfm?App_mode=Display_Statute&amp;Search_String=&amp;URL=0300-0399/0381/Sections/0381.00321.html </v>
      </c>
      <c r="AO13" s="31">
        <f>Florida!AO5</f>
        <v>0</v>
      </c>
      <c r="AP13" s="31">
        <f>Florida!AP5</f>
        <v>1</v>
      </c>
      <c r="AQ13" s="31" t="str">
        <f>Florida!AQ5</f>
        <v>C</v>
      </c>
      <c r="AR13" s="31" t="str">
        <f>Florida!AR5</f>
        <v>§390.0111(8), §381.00321(5)</v>
      </c>
      <c r="AS13" s="31" t="str">
        <f>Florida!AS5</f>
        <v xml:space="preserve">http://www.leg.state.fl.us/statutes/index.cfm?App_mode=Display_Statute&amp;Search_String=&amp;URL=0300-0399/0390/Sections/0390.0111.html; http://www.leg.state.fl.us/statutes/index.cfm?App_mode=Display_Statute&amp;Search_String=&amp;URL=0300-0399/0381/Sections/0381.00321.html </v>
      </c>
      <c r="AT13" s="31">
        <f>Florida!AT5</f>
        <v>0</v>
      </c>
      <c r="AU13" s="31">
        <f>Florida!AU5</f>
        <v>0</v>
      </c>
      <c r="AV13" s="31" t="str">
        <f>Florida!AV5</f>
        <v>B</v>
      </c>
      <c r="AW13" s="31" t="str">
        <f>Florida!AW5</f>
        <v>§390.0111(8)</v>
      </c>
      <c r="AX13" s="37" t="str">
        <f>Florida!AX5</f>
        <v xml:space="preserve">http://www.leg.state.fl.us/statutes/index.cfm?App_mode=Display_Statute&amp;Search_String=&amp;URL=0300-0399/0390/Sections/0390.0111.html </v>
      </c>
      <c r="AY13" s="31">
        <f>Florida!AY5</f>
        <v>0</v>
      </c>
      <c r="AZ13" s="31">
        <f>Florida!AZ5</f>
        <v>1</v>
      </c>
      <c r="BA13" s="31" t="str">
        <f>Florida!BA5</f>
        <v>C</v>
      </c>
      <c r="BB13" s="31" t="str">
        <f>Florida!BB5</f>
        <v>§390.0111(8), §381.00321</v>
      </c>
      <c r="BC13" s="31" t="str">
        <f>Florida!BC5</f>
        <v xml:space="preserve">http://www.leg.state.fl.us/statutes/index.cfm?App_mode=Display_Statute&amp;Search_String=&amp;URL=0300-0399/0390/Sections/0390.0111.html; http://www.leg.state.fl.us/statutes/index.cfm?App_mode=Display_Statute&amp;Search_String=&amp;URL=0300-0399/0381/Sections/0381.00321.html </v>
      </c>
      <c r="BD13" s="31" t="str">
        <f>Florida!BD5</f>
        <v>I would count the language in the latter statute for this</v>
      </c>
      <c r="BE13" s="31">
        <f>Florida!BE5</f>
        <v>1</v>
      </c>
      <c r="BF13" s="31" t="str">
        <f>Florida!BF5</f>
        <v>C</v>
      </c>
      <c r="BG13" s="31" t="str">
        <f>Florida!BG5</f>
        <v>§390.0111(8)</v>
      </c>
      <c r="BH13" s="37" t="str">
        <f>Florida!BH5</f>
        <v xml:space="preserve">http://www.leg.state.fl.us/statutes/index.cfm?App_mode=Display_Statute&amp;Search_String=&amp;URL=0300-0399/0390/Sections/0390.0111.html </v>
      </c>
      <c r="BI13" s="31">
        <f>Florida!BI5</f>
        <v>0</v>
      </c>
      <c r="BJ13" s="31">
        <f>Florida!BJ5</f>
        <v>0</v>
      </c>
      <c r="BK13" s="31">
        <f>Florida!BK5</f>
        <v>0</v>
      </c>
      <c r="BL13" s="31" t="str">
        <f>Florida!BL5</f>
        <v>§390.0111(7)</v>
      </c>
      <c r="BM13" s="37" t="str">
        <f>Florida!BM5</f>
        <v>http://www.leg.state.fl.us/statutes/index.cfm?App_mode=Display_Statute&amp;Search_String=&amp;URL=0300-0399/0390/Sections/0390.0111.html</v>
      </c>
      <c r="BN13" s="31">
        <f>Florida!BN5</f>
        <v>0</v>
      </c>
      <c r="BO13" s="29">
        <f>Florida!BO5</f>
        <v>1</v>
      </c>
      <c r="BP13" s="29" t="str">
        <f>Florida!BP5</f>
        <v>C</v>
      </c>
      <c r="BQ13" s="29" t="str">
        <f>Florida!BQ5</f>
        <v>§381.0051(5)–(6); §381.00321</v>
      </c>
      <c r="BR13" s="29" t="str">
        <f>Florida!BR5</f>
        <v xml:space="preserve">http://www.leg.state.fl.us/statutes/index.cfm?App_mode=Display_Statute&amp;Search_String=&amp;URL=0300-0399/0381/Sections/0381.0051.html ; http://www.leg.state.fl.us/statutes/index.cfm?App_mode=Display_Statute&amp;Search_String=&amp;URL=0300-0399/0381/Sections/0381.00321.html </v>
      </c>
      <c r="BS13" s="29" t="str">
        <f>Florida!BS5</f>
        <v>First statute last amended in 2012, second one added in 2023</v>
      </c>
      <c r="BT13" s="29">
        <f>Florida!BT5</f>
        <v>1</v>
      </c>
      <c r="BU13" s="29" t="str">
        <f>Florida!BU5</f>
        <v xml:space="preserve">C </v>
      </c>
      <c r="BV13" s="29" t="str">
        <f>Florida!BV5</f>
        <v>§381.00321</v>
      </c>
      <c r="BW13" s="38" t="str">
        <f>Florida!BW5</f>
        <v xml:space="preserve">http://www.leg.state.fl.us/statutes/index.cfm?App_mode=Display_Statute&amp;Search_String=&amp;URL=0300-0399/0381/Sections/0381.00321.html </v>
      </c>
      <c r="BX13" s="29" t="str">
        <f>Florida!BX5</f>
        <v>Hospitals now covered by Florida's general conscience protection law</v>
      </c>
      <c r="BY13" s="29">
        <f>Florida!BY5</f>
        <v>1</v>
      </c>
      <c r="BZ13" s="29" t="str">
        <f>Florida!BZ5</f>
        <v xml:space="preserve">C </v>
      </c>
      <c r="CA13" s="29" t="str">
        <f>Florida!CA5</f>
        <v>§381.00321</v>
      </c>
      <c r="CB13" s="38" t="str">
        <f>Florida!CB5</f>
        <v xml:space="preserve">http://www.leg.state.fl.us/statutes/index.cfm?App_mode=Display_Statute&amp;Search_String=&amp;URL=0300-0399/0381/Sections/0381.00321.html </v>
      </c>
      <c r="CC13" s="29" t="str">
        <f>Florida!CC5</f>
        <v>Hospitals now covered by Florida's general conscience protection law</v>
      </c>
      <c r="CD13" s="29">
        <f>Florida!CD5</f>
        <v>1</v>
      </c>
      <c r="CE13" s="29" t="str">
        <f>Florida!CE5</f>
        <v>C</v>
      </c>
      <c r="CF13" s="29" t="str">
        <f>Florida!CF5</f>
        <v>§381.0051(5)–(6); §381.00321</v>
      </c>
      <c r="CG13" s="29" t="str">
        <f>Florida!CG5</f>
        <v xml:space="preserve">http://www.leg.state.fl.us/statutes/index.cfm?App_mode=Display_Statute&amp;Search_String=&amp;URL=0300-0399/0381/Sections/0381.0051.html ; http://www.leg.state.fl.us/statutes/index.cfm?App_mode=Display_Statute&amp;Search_String=&amp;URL=0300-0399/0381/Sections/0381.00321.html </v>
      </c>
      <c r="CH13" s="29">
        <f>Florida!CH5</f>
        <v>0</v>
      </c>
      <c r="CI13" s="29">
        <f>Florida!CI5</f>
        <v>0</v>
      </c>
      <c r="CJ13" s="29" t="str">
        <f>Florida!CJ5</f>
        <v>B</v>
      </c>
      <c r="CK13" s="29" t="str">
        <f>Florida!CK5</f>
        <v>§381.0051(5)–(6); §381.00321</v>
      </c>
      <c r="CL13" s="29" t="str">
        <f>Florida!CL5</f>
        <v xml:space="preserve">http://www.leg.state.fl.us/statutes/index.cfm?App_mode=Display_Statute&amp;Search_String=&amp;URL=0300-0399/0381/Sections/0381.0051.html ; http://www.leg.state.fl.us/statutes/index.cfm?App_mode=Display_Statute&amp;Search_String=&amp;URL=0300-0399/0381/Sections/0381.00321.html </v>
      </c>
      <c r="CM13" s="29">
        <f>Florida!CM5</f>
        <v>0</v>
      </c>
      <c r="CN13" s="29">
        <f>Florida!CN5</f>
        <v>1</v>
      </c>
      <c r="CO13" s="29" t="str">
        <f>Florida!CO5</f>
        <v>C</v>
      </c>
      <c r="CP13" s="29" t="str">
        <f>Florida!CP5</f>
        <v>§381.0051(5)–(6); §381.00321</v>
      </c>
      <c r="CQ13" s="29" t="str">
        <f>Florida!CQ5</f>
        <v xml:space="preserve">http://www.leg.state.fl.us/statutes/index.cfm?App_mode=Display_Statute&amp;Search_String=&amp;URL=0300-0399/0381/Sections/0381.0051.html ; http://www.leg.state.fl.us/statutes/index.cfm?App_mode=Display_Statute&amp;Search_String=&amp;URL=0300-0399/0381/Sections/0381.00321.html </v>
      </c>
      <c r="CR13" s="29" t="str">
        <f>Florida!CR5</f>
        <v>I would count the new conscience protection towards this</v>
      </c>
      <c r="CS13" s="31">
        <f>Florida!CS5</f>
        <v>1</v>
      </c>
      <c r="CT13" s="31" t="str">
        <f>Florida!CT5</f>
        <v>C</v>
      </c>
      <c r="CU13" s="31" t="str">
        <f>Florida!CU5</f>
        <v>§381.0051(5), §381.00321</v>
      </c>
      <c r="CV13" s="31" t="str">
        <f>Florida!CV5</f>
        <v xml:space="preserve">http://www.leg.state.fl.us/statutes/index.cfm?App_mode=Display_Statute&amp;Search_String=&amp;URL=0300-0399/0381/Sections/0381.0051.html ; http://www.leg.state.fl.us/statutes/index.cfm?App_mode=Display_Statute&amp;Search_String=&amp;URL=0300-0399/0381/Sections/0381.00321.html </v>
      </c>
      <c r="CW13" s="31">
        <f>Florida!CW5</f>
        <v>0</v>
      </c>
      <c r="CX13" s="31">
        <f>Florida!CX5</f>
        <v>1</v>
      </c>
      <c r="CY13" s="31" t="str">
        <f>Florida!CY5</f>
        <v>C</v>
      </c>
      <c r="CZ13" s="31" t="str">
        <f>Florida!CZ5</f>
        <v>§381.00321</v>
      </c>
      <c r="DA13" s="37" t="str">
        <f>Florida!DA5</f>
        <v xml:space="preserve">http://www.leg.state.fl.us/statutes/index.cfm?App_mode=Display_Statute&amp;Search_String=&amp;URL=0300-0399/0381/Sections/0381.00321.html  </v>
      </c>
      <c r="DB13" s="31" t="str">
        <f>Florida!DB5</f>
        <v>New addition 2024, bill passed in 2023. "A health care provider or health care payor has the right to opt out of participation in or payment for any health care service on the basis of a conscience-based objection."</v>
      </c>
      <c r="DC13" s="31">
        <f>Florida!DC5</f>
        <v>1</v>
      </c>
      <c r="DD13" s="31" t="str">
        <f>Florida!DD5</f>
        <v>C</v>
      </c>
      <c r="DE13" s="31" t="str">
        <f>Florida!DE5</f>
        <v>§381.00321</v>
      </c>
      <c r="DF13" s="37" t="str">
        <f>Florida!DF5</f>
        <v xml:space="preserve">http://www.leg.state.fl.us/statutes/index.cfm?App_mode=Display_Statute&amp;Search_String=&amp;URL=0300-0399/0381/Sections/0381.00321.html   </v>
      </c>
      <c r="DG13" s="31" t="str">
        <f>Florida!DG5</f>
        <v>New addition 2024, bill passed in 2023. "A health care provider or health care payor has the right to opt out of participation in or payment for any health care service on the basis of a conscience-based objection."</v>
      </c>
      <c r="DH13" s="31">
        <f>Florida!DH5</f>
        <v>1</v>
      </c>
      <c r="DI13" s="31" t="str">
        <f>Florida!DI5</f>
        <v>C</v>
      </c>
      <c r="DJ13" s="31" t="str">
        <f>Florida!DJ5</f>
        <v>§381.0051(5), 381.00321</v>
      </c>
      <c r="DK13" s="31" t="str">
        <f>Florida!DK5</f>
        <v xml:space="preserve">http://www.leg.state.fl.us/statutes/index.cfm?App_mode=Display_Statute&amp;Search_String=&amp;URL=0300-0399/0381/Sections/0381.0051.html ; http://www.leg.state.fl.us/statutes/index.cfm?App_mode=Display_Statute&amp;Search_String=&amp;URL=0300-0399/0381/Sections/0381.00321.html </v>
      </c>
      <c r="DL13" s="31">
        <f>Florida!DL5</f>
        <v>0</v>
      </c>
      <c r="DM13" s="31">
        <f>Florida!DM5</f>
        <v>0</v>
      </c>
      <c r="DN13" s="31" t="str">
        <f>Florida!DN5</f>
        <v>B</v>
      </c>
      <c r="DO13" s="31" t="str">
        <f>Florida!DO5</f>
        <v>§381.0051(5)</v>
      </c>
      <c r="DP13" s="37" t="str">
        <f>Florida!DP5</f>
        <v xml:space="preserve">http://www.leg.state.fl.us/statutes/index.cfm?App_mode=Display_Statute&amp;Search_String=&amp;URL=0300-0399/0381/Sections/0381.0051.html </v>
      </c>
      <c r="DQ13" s="31">
        <f>Florida!DQ5</f>
        <v>0</v>
      </c>
      <c r="DR13" s="31">
        <f>Florida!DR5</f>
        <v>1</v>
      </c>
      <c r="DS13" s="31" t="str">
        <f>Florida!DS5</f>
        <v>C</v>
      </c>
      <c r="DT13" s="31" t="str">
        <f>Florida!DT5</f>
        <v>§381.0051(5), 381.00321</v>
      </c>
      <c r="DU13" s="31" t="str">
        <f>Florida!DU5</f>
        <v xml:space="preserve">http://www.leg.state.fl.us/statutes/index.cfm?App_mode=Display_Statute&amp;Search_String=&amp;URL=0300-0399/0381/Sections/0381.0051.html ; http://www.leg.state.fl.us/statutes/index.cfm?App_mode=Display_Statute&amp;Search_String=&amp;URL=0300-0399/0381/Sections/0381.00321.html </v>
      </c>
      <c r="DV13" s="31" t="str">
        <f>Florida!DV5</f>
        <v>I would count the new conscience protection towards this</v>
      </c>
      <c r="DW13" s="29">
        <f>Florida!DW5</f>
        <v>1</v>
      </c>
      <c r="DX13" s="29" t="str">
        <f>Florida!DX5</f>
        <v>B</v>
      </c>
      <c r="DY13" s="29" t="str">
        <f>Florida!DY5</f>
        <v>§ 381.00321</v>
      </c>
      <c r="DZ13" s="38" t="str">
        <f>Florida!DZ5</f>
        <v>http://www.leg.state.fl.us/statutes/index.cfm?App_mode=Display_Statute&amp;Search_String=&amp;URL=0300-0399/0381/Sections/0381.00321.html</v>
      </c>
      <c r="EA13" s="29">
        <f>Florida!EA5</f>
        <v>2023</v>
      </c>
      <c r="EB13" s="31">
        <f>Florida!EB5</f>
        <v>1</v>
      </c>
      <c r="EC13" s="31" t="str">
        <f>Florida!EC5</f>
        <v>A</v>
      </c>
      <c r="ED13" s="31" t="str">
        <f>Florida!ED5</f>
        <v xml:space="preserve"> § 381.00321; § 394.455</v>
      </c>
      <c r="EE13" s="31" t="str">
        <f>Florida!EE5</f>
        <v xml:space="preserve">http://www.leg.state.fl.us/Statutes/index.cfm?App_mode=Display_Statute&amp;Search_String=&amp;URL=0300-0399/0381/Sections/0381.00321.html; http://www.leg.state.fl.us/statutes/index.cfm?App_mode=Display_Statute&amp;URL=0300-0399/0394/Sections/0394.455.html  </v>
      </c>
      <c r="EF13" s="31">
        <f>Florida!EF5</f>
        <v>0</v>
      </c>
      <c r="EG13" s="29">
        <f>Florida!EG5</f>
        <v>1</v>
      </c>
      <c r="EH13" s="29">
        <f>Florida!EH5</f>
        <v>1</v>
      </c>
      <c r="EI13" s="29" t="str">
        <f>Florida!EI5</f>
        <v>A</v>
      </c>
      <c r="EJ13" s="29" t="str">
        <f>Florida!EJ5</f>
        <v>-</v>
      </c>
      <c r="EK13" s="29">
        <f>Florida!EK5</f>
        <v>0</v>
      </c>
      <c r="EL13" s="29">
        <f>Florida!EL5</f>
        <v>0</v>
      </c>
      <c r="EM13" s="29">
        <f>Florida!EM5</f>
        <v>1</v>
      </c>
      <c r="EN13" s="29">
        <f>Florida!EN5</f>
        <v>1</v>
      </c>
      <c r="EO13" s="29" t="str">
        <f>Florida!EO5</f>
        <v>A</v>
      </c>
      <c r="EP13" s="29" t="str">
        <f>Florida!EP5</f>
        <v>-</v>
      </c>
      <c r="EQ13" s="29">
        <f>Florida!EQ5</f>
        <v>0</v>
      </c>
      <c r="ER13" s="29">
        <f>Florida!ER5</f>
        <v>0</v>
      </c>
      <c r="ES13" s="29">
        <f>Florida!ES5</f>
        <v>1</v>
      </c>
      <c r="ET13" s="29">
        <f>Florida!ET5</f>
        <v>1</v>
      </c>
      <c r="EU13" s="29" t="str">
        <f>Florida!EU5</f>
        <v>A</v>
      </c>
      <c r="EV13" s="29" t="str">
        <f>Florida!EV5</f>
        <v>-</v>
      </c>
      <c r="EW13" s="29">
        <f>Florida!EW5</f>
        <v>0</v>
      </c>
      <c r="EX13" s="29">
        <f>Florida!EX5</f>
        <v>0</v>
      </c>
      <c r="EY13" s="31">
        <f>Florida!EY5</f>
        <v>0</v>
      </c>
      <c r="EZ13" s="31" t="str">
        <f>Florida!EZ5</f>
        <v>D</v>
      </c>
      <c r="FA13" s="31" t="str">
        <f>Florida!FA5</f>
        <v>§761.061</v>
      </c>
      <c r="FB13" s="37" t="str">
        <f>Florida!FB5</f>
        <v xml:space="preserve">http://www.leg.state.fl.us/Statutes/index.cfm?App_mode=Display_Statute&amp;Search_String=&amp;URL=0700-0799/0761/Sections/0761.061.html </v>
      </c>
      <c r="FC13" s="31">
        <f>Florida!FC5</f>
        <v>2016</v>
      </c>
      <c r="FD13" s="29">
        <f>Florida!FD5</f>
        <v>0</v>
      </c>
      <c r="FE13" s="29" t="str">
        <f>Florida!FE5</f>
        <v>-</v>
      </c>
      <c r="FF13" s="29" t="str">
        <f>Florida!FF5</f>
        <v>§ 627.728</v>
      </c>
      <c r="FG13" s="38" t="str">
        <f>Florida!FG5</f>
        <v xml:space="preserve">http://www.leg.state.fl.us/statutes/index.cfm?App_mode=Display_Statute&amp;URL=0600-0699/0627/Sections/0627.728.html  </v>
      </c>
      <c r="FH13" s="29">
        <f>Florida!FH5</f>
        <v>2018</v>
      </c>
      <c r="FI13" s="29">
        <f>Florida!FI5</f>
        <v>1</v>
      </c>
      <c r="FJ13" s="29" t="str">
        <f>Florida!FJ5</f>
        <v>-</v>
      </c>
      <c r="FK13" s="29" t="str">
        <f>Florida!FK5</f>
        <v>§ 655.0323</v>
      </c>
      <c r="FL13" s="38" t="str">
        <f>Florida!FL5</f>
        <v>https://www.flsenate.gov/Laws/Statutes/2023/655.0323</v>
      </c>
      <c r="FM13" s="29">
        <f>Florida!FM5</f>
        <v>2023</v>
      </c>
      <c r="FN13" s="31">
        <f>Florida!FN5</f>
        <v>1</v>
      </c>
      <c r="FO13" s="31" t="str">
        <f>Florida!FO5</f>
        <v>A</v>
      </c>
      <c r="FP13" s="31" t="str">
        <f>Florida!FP5</f>
        <v>§39.201, -.204, §90.505</v>
      </c>
      <c r="FQ13" s="31" t="str">
        <f>Florida!FQ5</f>
        <v xml:space="preserve">http://www.leg.state.fl.us/statutes/index.cfm?mode=View%20Statutes&amp;SubMenu=1&amp;App_mode=Display_Statute&amp;Search_String=mandatory+report&amp;URL=0000-0099/0039/Sections/0039.201.html; http://www.leg.state.fl.us/statutes/index.cfm?App_mode=Display_Statute&amp;Search_String=&amp;URL=0000-0099/0039/Sections/0039.204.html; http://www.leg.state.fl.us/statutes/index.cfm?App_mode=Display_Statute&amp;Search_String=&amp;URL=0000-0099/0090/Sections/0090.505.html </v>
      </c>
      <c r="FR13" s="31">
        <f>Florida!FR5</f>
        <v>0</v>
      </c>
      <c r="FS13" s="29">
        <f>Florida!FS5</f>
        <v>0</v>
      </c>
      <c r="FT13" s="29" t="str">
        <f>Florida!FT5</f>
        <v>C</v>
      </c>
      <c r="FU13" s="29" t="str">
        <f>Florida!FU5</f>
        <v>§562.11(1)</v>
      </c>
      <c r="FV13" s="38" t="str">
        <f>Florida!FV5</f>
        <v xml:space="preserve">http://www.leg.state.fl.us/statutes/index.cfm?App_mode=Display_Statute&amp;Search_String=&amp;URL=0500-0599/0562/Sections/0562.11.html </v>
      </c>
      <c r="FW13" s="29">
        <f>Florida!FW5</f>
        <v>0</v>
      </c>
      <c r="FX13" s="29">
        <f>Florida!FX5</f>
        <v>0</v>
      </c>
      <c r="FY13" s="29" t="str">
        <f>Florida!FY5</f>
        <v>C</v>
      </c>
      <c r="FZ13" s="29" t="str">
        <f>Florida!FZ5</f>
        <v>§562.111(2)</v>
      </c>
      <c r="GA13" s="38" t="str">
        <f>Florida!GA5</f>
        <v xml:space="preserve">http://www.leg.state.fl.us/statutes/index.cfm?App_mode=Display_Statute&amp;Search_String=&amp;URL=0500-0599/0562/Sections/0562.111.html </v>
      </c>
      <c r="GB13" s="29">
        <f>Florida!GB5</f>
        <v>0</v>
      </c>
      <c r="GC13" s="31">
        <f>Florida!GC5</f>
        <v>1</v>
      </c>
      <c r="GD13" s="31" t="str">
        <f>Florida!GD5</f>
        <v>B</v>
      </c>
      <c r="GE13" s="31" t="str">
        <f>Florida!GE5</f>
        <v>§252.64</v>
      </c>
      <c r="GF13" s="37" t="str">
        <f>Florida!GF5</f>
        <v xml:space="preserve">http://www.leg.state.fl.us/Statutes/index.cfm?App_mode=Display_Statute&amp;Search_String=&amp;URL=0200-0299/0252/Sections/0252.64.html </v>
      </c>
      <c r="GG13" s="31">
        <f>Florida!GG5</f>
        <v>2022</v>
      </c>
      <c r="GH13" s="29">
        <f>Florida!GH5</f>
        <v>1</v>
      </c>
      <c r="GI13" s="29" t="str">
        <f>Florida!GI5</f>
        <v>C</v>
      </c>
      <c r="GJ13" s="29" t="str">
        <f>Florida!GJ5</f>
        <v>§761.061(1)(h)</v>
      </c>
      <c r="GK13" s="38" t="str">
        <f>Florida!GK5</f>
        <v xml:space="preserve">http://www.leg.state.fl.us/Statutes/index.cfm?App_mode=Display_Statute&amp;Search_String=&amp;URL=0700-0799/0761/Sections/0761.061.html </v>
      </c>
      <c r="GL13" s="29">
        <f>Florida!GL5</f>
        <v>2016</v>
      </c>
      <c r="GM13" s="31">
        <f>Florida!GM5</f>
        <v>1</v>
      </c>
      <c r="GN13" s="31" t="str">
        <f>Florida!GN5</f>
        <v>C</v>
      </c>
      <c r="GO13" s="31" t="str">
        <f>Florida!GO5</f>
        <v>§761.061(1)(h)</v>
      </c>
      <c r="GP13" s="37" t="str">
        <f>Florida!GP5</f>
        <v xml:space="preserve">http://www.leg.state.fl.us/Statutes/index.cfm?App_mode=Display_Statute&amp;Search_String=&amp;URL=0700-0799/0761/Sections/0761.061.html </v>
      </c>
      <c r="GQ13" s="31">
        <f>Florida!GQ5</f>
        <v>2016</v>
      </c>
      <c r="GR13" s="31">
        <f>Florida!GR5</f>
        <v>1</v>
      </c>
      <c r="GS13" s="31" t="str">
        <f>Florida!GS5</f>
        <v>C</v>
      </c>
      <c r="GT13" s="31" t="str">
        <f>Florida!GT5</f>
        <v>§761.061(1)(h)</v>
      </c>
      <c r="GU13" s="37" t="str">
        <f>Florida!GU5</f>
        <v xml:space="preserve">http://www.leg.state.fl.us/Statutes/index.cfm?App_mode=Display_Statute&amp;Search_String=&amp;URL=0700-0799/0761/Sections/0761.061.html </v>
      </c>
      <c r="GV13" s="31">
        <f>Florida!GV5</f>
        <v>2016</v>
      </c>
      <c r="GW13" s="31">
        <f>Florida!GW5</f>
        <v>1</v>
      </c>
      <c r="GX13" s="31" t="str">
        <f>Florida!GX5</f>
        <v>C</v>
      </c>
      <c r="GY13" s="31" t="str">
        <f>Florida!GY5</f>
        <v>§761.061(2)(b)</v>
      </c>
      <c r="GZ13" s="37" t="str">
        <f>Florida!GZ5</f>
        <v xml:space="preserve">http://www.leg.state.fl.us/Statutes/index.cfm?App_mode=Display_Statute&amp;Search_String=&amp;URL=0700-0799/0761/Sections/0761.061.html </v>
      </c>
      <c r="HA13" s="31">
        <f>Florida!HA5</f>
        <v>0</v>
      </c>
      <c r="HB13" s="29">
        <f>Florida!HB5</f>
        <v>1</v>
      </c>
      <c r="HC13" s="29" t="str">
        <f>Florida!HC5</f>
        <v>A</v>
      </c>
      <c r="HD13" s="29" t="str">
        <f>Florida!HD5</f>
        <v>§1003.22(5)(a)</v>
      </c>
      <c r="HE13" s="38" t="str">
        <f>Florida!HE5</f>
        <v xml:space="preserve">http://www.leg.state.fl.us/Statutes/index.cfm?mode=View%20Statutes&amp;SubMenu=1&amp;App_mode=Display_Statute&amp;Search_String=1003.22&amp;URL=1000-1099/1003/Sections/1003.22.html </v>
      </c>
      <c r="HF13" s="29" t="str">
        <f>Florida!HF5</f>
        <v>Last amendment was in 2019</v>
      </c>
      <c r="HG13" s="31">
        <f>Florida!HG5</f>
        <v>1</v>
      </c>
      <c r="HH13" s="31" t="str">
        <f>Florida!HH5</f>
        <v>A</v>
      </c>
      <c r="HI13" s="31" t="str">
        <f>Florida!HI5</f>
        <v>§1003.21(2)(b)(1)</v>
      </c>
      <c r="HJ13" s="37" t="str">
        <f>Florida!HJ5</f>
        <v xml:space="preserve">http://www.leg.state.fl.us/Statutes/index.cfm?App_mode=Display_Statute&amp;Search_String=&amp;URL=1000-1099/1003/Sections/1003.21.html </v>
      </c>
      <c r="HK13" s="31">
        <f>Florida!HK5</f>
        <v>0</v>
      </c>
      <c r="HL13" s="31">
        <f>Florida!HL5</f>
        <v>1</v>
      </c>
      <c r="HM13" s="31" t="str">
        <f>Florida!HM5</f>
        <v>A</v>
      </c>
      <c r="HN13" s="31" t="str">
        <f>Florida!HN5</f>
        <v>§1003.21(2)(b)(1)</v>
      </c>
      <c r="HO13" s="37" t="str">
        <f>Florida!HO5</f>
        <v xml:space="preserve">http://www.leg.state.fl.us/Statutes/index.cfm?App_mode=Display_Statute&amp;Search_String=&amp;URL=1000-1099/1003/Sections/1003.21.html </v>
      </c>
      <c r="HP13" s="31">
        <f>Florida!HP5</f>
        <v>0</v>
      </c>
      <c r="HQ13" s="31">
        <f>Florida!HQ5</f>
        <v>1</v>
      </c>
      <c r="HR13" s="31" t="str">
        <f>Florida!HR5</f>
        <v>A</v>
      </c>
      <c r="HS13" s="31" t="str">
        <f>Florida!HS5</f>
        <v>§ 1006.53</v>
      </c>
      <c r="HT13" s="37" t="str">
        <f>Florida!HT5</f>
        <v>https://m.flsenate.gov/Statutes/1006.53</v>
      </c>
      <c r="HU13" s="31">
        <f>Florida!HU5</f>
        <v>0</v>
      </c>
      <c r="HV13" s="31">
        <f>Florida!HV5</f>
        <v>1</v>
      </c>
      <c r="HW13" s="31" t="str">
        <f>Florida!HW5</f>
        <v>A</v>
      </c>
      <c r="HX13" s="31" t="str">
        <f>Florida!HX5</f>
        <v>§ 1002.206(3)(b)</v>
      </c>
      <c r="HY13" s="37" t="str">
        <f>Florida!HY5</f>
        <v>http://www.leg.state.fl.us/statutes/index.cfm?App_mode=Display_Statute&amp;Search_String=&amp;URL=1000-1099/1002/Sections/1002.206.html</v>
      </c>
      <c r="HZ13" s="31">
        <f>Florida!HZ5</f>
        <v>2017</v>
      </c>
      <c r="IA13" s="31">
        <f>Florida!IA5</f>
        <v>1</v>
      </c>
      <c r="IB13" s="31" t="str">
        <f>Florida!IB5</f>
        <v>A</v>
      </c>
      <c r="IC13" s="31" t="str">
        <f>Florida!IC5</f>
        <v>§ 1003.42(5)</v>
      </c>
      <c r="ID13" s="37" t="str">
        <f>Florida!ID5</f>
        <v>http://www.leg.state.fl.us/statutes/index.cfm?App_mode=Display_Statute&amp;URL=1000-1099/1003/Sections/1003.42.html</v>
      </c>
      <c r="IE13" s="31">
        <f>Florida!IE5</f>
        <v>2006</v>
      </c>
      <c r="IF13" s="29">
        <f>Florida!IF5</f>
        <v>0</v>
      </c>
      <c r="IG13" s="29" t="str">
        <f>Florida!IG5</f>
        <v>-</v>
      </c>
      <c r="IH13" s="29" t="str">
        <f>Florida!IH5</f>
        <v xml:space="preserve"> §1014.04</v>
      </c>
      <c r="II13" s="38" t="str">
        <f>Florida!II5</f>
        <v>https://casetext.com/statute/florida-statutes/title-xlix-parents-bill-of-rights-teachers-bill-of-rights/chapter-1014-parents-bill-of-rights/section-101404-parental-rights</v>
      </c>
      <c r="IJ13" s="29">
        <f>Florida!IJ5</f>
        <v>0</v>
      </c>
      <c r="IK13" s="40"/>
      <c r="IL13" s="40"/>
      <c r="IM13" s="40"/>
      <c r="IN13" s="40"/>
      <c r="IO13" s="40"/>
      <c r="IP13" s="40"/>
      <c r="IQ13" s="40"/>
      <c r="IR13" s="40"/>
      <c r="IS13" s="40"/>
      <c r="IT13" s="40"/>
      <c r="IU13" s="40"/>
      <c r="IV13" s="40"/>
      <c r="IW13" s="40"/>
      <c r="IX13" s="40"/>
      <c r="IY13" s="40"/>
      <c r="IZ13" s="40"/>
      <c r="JA13" s="40"/>
    </row>
    <row r="14" spans="1:264" ht="25.5" customHeight="1">
      <c r="A14" s="29" t="str">
        <f>Georgia!B5</f>
        <v>Georgia</v>
      </c>
      <c r="B14" s="34">
        <v>2025</v>
      </c>
      <c r="C14" s="35">
        <f>Georgia!C5</f>
        <v>0.32791666666666663</v>
      </c>
      <c r="D14" s="41">
        <f>Georgia!D6</f>
        <v>0.39880952380952378</v>
      </c>
      <c r="E14" s="42">
        <f>Georgia!E7</f>
        <v>0.42006802721088438</v>
      </c>
      <c r="F14" s="41">
        <f>Georgia!F8</f>
        <v>0.30735930735930733</v>
      </c>
      <c r="G14" s="31">
        <f>Georgia!G5</f>
        <v>0</v>
      </c>
      <c r="H14" s="31" t="str">
        <f>Georgia!H5</f>
        <v>C</v>
      </c>
      <c r="I14" s="31" t="str">
        <f>Georgia!I5</f>
        <v>-</v>
      </c>
      <c r="J14" s="532"/>
      <c r="K14" s="31">
        <f>Georgia!K5</f>
        <v>0</v>
      </c>
      <c r="L14" s="29">
        <f>Georgia!L5</f>
        <v>1</v>
      </c>
      <c r="M14" s="29" t="str">
        <f>Georgia!M5</f>
        <v>B</v>
      </c>
      <c r="N14" s="29" t="str">
        <f>Georgia!N5</f>
        <v>§21-2-380(b)</v>
      </c>
      <c r="O14" s="38" t="str">
        <f>Georgia!O5</f>
        <v>https://law.justia.com/codes/georgia/title-21/chapter-2/article-10/section-21-2-380/</v>
      </c>
      <c r="P14" s="29" t="str">
        <f>Georgia!P5</f>
        <v>Last amended in 2010</v>
      </c>
      <c r="Q14" s="31">
        <f>Georgia!Q5</f>
        <v>0</v>
      </c>
      <c r="R14" s="31" t="str">
        <f>Georgia!R5</f>
        <v>D</v>
      </c>
      <c r="S14" s="31" t="str">
        <f>Georgia!S5</f>
        <v>-</v>
      </c>
      <c r="T14" s="31">
        <f>Georgia!T5</f>
        <v>0</v>
      </c>
      <c r="U14" s="31">
        <f>Georgia!U5</f>
        <v>0</v>
      </c>
      <c r="V14" s="29">
        <f>Georgia!V5</f>
        <v>0</v>
      </c>
      <c r="W14" s="29">
        <f>Georgia!W5</f>
        <v>0</v>
      </c>
      <c r="X14" s="29" t="str">
        <f>Georgia!X5</f>
        <v>-</v>
      </c>
      <c r="Y14" s="29">
        <f>Georgia!Y5</f>
        <v>0</v>
      </c>
      <c r="Z14" s="29">
        <f>Georgia!Z5</f>
        <v>0</v>
      </c>
      <c r="AA14" s="31">
        <f>Georgia!AA5</f>
        <v>1</v>
      </c>
      <c r="AB14" s="31" t="str">
        <f>Georgia!AB5</f>
        <v>C</v>
      </c>
      <c r="AC14" s="31" t="str">
        <f>Georgia!AC5</f>
        <v xml:space="preserve"> §16-12-142(a)</v>
      </c>
      <c r="AD14" s="37" t="str">
        <f>Georgia!AD5</f>
        <v>https://law.justia.com/codes/georgia/title-16/chapter-12/article-5/section-16-12-142/</v>
      </c>
      <c r="AE14" s="31" t="str">
        <f>Georgia!AE5</f>
        <v>Last amended in 2006</v>
      </c>
      <c r="AF14" s="31">
        <f>Georgia!AF5</f>
        <v>1</v>
      </c>
      <c r="AG14" s="31" t="str">
        <f>Georgia!AG5</f>
        <v>C</v>
      </c>
      <c r="AH14" s="31" t="str">
        <f>Georgia!AH5</f>
        <v xml:space="preserve"> §16-12-142(a)</v>
      </c>
      <c r="AI14" s="37" t="str">
        <f>Georgia!AI5</f>
        <v>https://law.justia.com/codes/georgia/title-16/chapter-12/article-5/section-16-12-142/</v>
      </c>
      <c r="AJ14" s="31" t="str">
        <f>Georgia!AJ5</f>
        <v>Last amended in 2006</v>
      </c>
      <c r="AK14" s="31">
        <f>Georgia!AK5</f>
        <v>1</v>
      </c>
      <c r="AL14" s="31" t="str">
        <f>Georgia!AL5</f>
        <v>C</v>
      </c>
      <c r="AM14" s="31" t="str">
        <f>Georgia!AM5</f>
        <v xml:space="preserve"> §16-12-142(a)</v>
      </c>
      <c r="AN14" s="37" t="str">
        <f>Georgia!AN5</f>
        <v>https://law.justia.com/codes/georgia/title-16/chapter-12/article-5/section-16-12-142/</v>
      </c>
      <c r="AO14" s="31" t="str">
        <f>Georgia!AO5</f>
        <v>Last amended in 2006</v>
      </c>
      <c r="AP14" s="31">
        <f>Georgia!AP5</f>
        <v>1</v>
      </c>
      <c r="AQ14" s="31" t="str">
        <f>Georgia!AQ5</f>
        <v>C</v>
      </c>
      <c r="AR14" s="31" t="str">
        <f>Georgia!AR5</f>
        <v xml:space="preserve"> §16-12-142(a)</v>
      </c>
      <c r="AS14" s="37" t="str">
        <f>Georgia!AS5</f>
        <v>https://law.justia.com/codes/georgia/title-16/chapter-12/article-5/section-16-12-142/</v>
      </c>
      <c r="AT14" s="31" t="str">
        <f>Georgia!AT5</f>
        <v>Last amended in 2006</v>
      </c>
      <c r="AU14" s="31">
        <f>Georgia!AU5</f>
        <v>0</v>
      </c>
      <c r="AV14" s="31" t="str">
        <f>Georgia!AV5</f>
        <v>B</v>
      </c>
      <c r="AW14" s="31" t="str">
        <f>Georgia!AW5</f>
        <v xml:space="preserve"> §16-12-142(a)</v>
      </c>
      <c r="AX14" s="37" t="str">
        <f>Georgia!AX5</f>
        <v>https://law.justia.com/codes/georgia/title-16/chapter-12/article-5/section-16-12-142/</v>
      </c>
      <c r="AY14" s="31" t="str">
        <f>Georgia!AY5</f>
        <v>Last amended in 2006</v>
      </c>
      <c r="AZ14" s="31">
        <f>Georgia!AZ5</f>
        <v>0</v>
      </c>
      <c r="BA14" s="31" t="str">
        <f>Georgia!BA5</f>
        <v>B</v>
      </c>
      <c r="BB14" s="31" t="str">
        <f>Georgia!BB5</f>
        <v xml:space="preserve"> §16-12-142(a)</v>
      </c>
      <c r="BC14" s="37" t="str">
        <f>Georgia!BC5</f>
        <v>https://law.justia.com/codes/georgia/title-16/chapter-12/article-5/section-16-12-142/</v>
      </c>
      <c r="BD14" s="31" t="str">
        <f>Georgia!BD5</f>
        <v>Last amended in 2006</v>
      </c>
      <c r="BE14" s="31">
        <f>Georgia!BE5</f>
        <v>1</v>
      </c>
      <c r="BF14" s="31" t="str">
        <f>Georgia!BF5</f>
        <v>C</v>
      </c>
      <c r="BG14" s="31" t="str">
        <f>Georgia!BG5</f>
        <v xml:space="preserve"> §16-12-142(a)</v>
      </c>
      <c r="BH14" s="37" t="str">
        <f>Georgia!BH5</f>
        <v>https://law.justia.com/codes/georgia/title-16/chapter-12/article-5/section-16-12-142/</v>
      </c>
      <c r="BI14" s="31" t="str">
        <f>Georgia!BI5</f>
        <v>Last amended in 2006</v>
      </c>
      <c r="BJ14" s="31">
        <f>Georgia!BJ5</f>
        <v>0</v>
      </c>
      <c r="BK14" s="31">
        <f>Georgia!BK5</f>
        <v>0</v>
      </c>
      <c r="BL14" s="31" t="str">
        <f>Georgia!BL5</f>
        <v>-</v>
      </c>
      <c r="BM14" s="31">
        <f>Georgia!BM5</f>
        <v>0</v>
      </c>
      <c r="BN14" s="31">
        <f>Georgia!BN5</f>
        <v>0</v>
      </c>
      <c r="BO14" s="29">
        <f>Georgia!BO5</f>
        <v>1</v>
      </c>
      <c r="BP14" s="29" t="str">
        <f>Georgia!BP5</f>
        <v>C</v>
      </c>
      <c r="BQ14" s="29" t="str">
        <f>Georgia!BQ5</f>
        <v>§31-20-6</v>
      </c>
      <c r="BR14" s="38" t="str">
        <f>Georgia!BR5</f>
        <v>https://law.justia.com/codes/georgia/title-31/chapter-20/section-31-20-6/</v>
      </c>
      <c r="BS14" s="29">
        <f>Georgia!BS5</f>
        <v>1970</v>
      </c>
      <c r="BT14" s="29">
        <f>Georgia!BT5</f>
        <v>1</v>
      </c>
      <c r="BU14" s="29" t="str">
        <f>Georgia!BU5</f>
        <v>C</v>
      </c>
      <c r="BV14" s="29" t="str">
        <f>Georgia!BV5</f>
        <v>§31-20-6</v>
      </c>
      <c r="BW14" s="38" t="str">
        <f>Georgia!BW5</f>
        <v>https://law.justia.com/codes/georgia/title-31/chapter-20/section-31-20-6/</v>
      </c>
      <c r="BX14" s="29">
        <f>Georgia!BX5</f>
        <v>1970</v>
      </c>
      <c r="BY14" s="29">
        <f>Georgia!BY5</f>
        <v>1</v>
      </c>
      <c r="BZ14" s="29" t="str">
        <f>Georgia!BZ5</f>
        <v>C</v>
      </c>
      <c r="CA14" s="29" t="str">
        <f>Georgia!CA5</f>
        <v>§31-20-6</v>
      </c>
      <c r="CB14" s="38" t="str">
        <f>Georgia!CB5</f>
        <v>https://law.justia.com/codes/georgia/title-31/chapter-20/section-31-20-6/</v>
      </c>
      <c r="CC14" s="29">
        <f>Georgia!CC5</f>
        <v>1970</v>
      </c>
      <c r="CD14" s="29">
        <f>Georgia!CD5</f>
        <v>1</v>
      </c>
      <c r="CE14" s="29" t="str">
        <f>Georgia!CE5</f>
        <v>C</v>
      </c>
      <c r="CF14" s="29" t="str">
        <f>Georgia!CF5</f>
        <v>§31-20-6</v>
      </c>
      <c r="CG14" s="38" t="str">
        <f>Georgia!CG5</f>
        <v>https://law.justia.com/codes/georgia/title-31/chapter-20/section-31-20-6/</v>
      </c>
      <c r="CH14" s="29">
        <f>Georgia!CH5</f>
        <v>1970</v>
      </c>
      <c r="CI14" s="29">
        <f>Georgia!CI5</f>
        <v>0</v>
      </c>
      <c r="CJ14" s="29" t="str">
        <f>Georgia!CJ5</f>
        <v>B</v>
      </c>
      <c r="CK14" s="29" t="str">
        <f>Georgia!CK5</f>
        <v>§31-20-6</v>
      </c>
      <c r="CL14" s="38" t="str">
        <f>Georgia!CL5</f>
        <v>https://law.justia.com/codes/georgia/title-31/chapter-20/section-31-20-6/</v>
      </c>
      <c r="CM14" s="29">
        <f>Georgia!CM5</f>
        <v>1970</v>
      </c>
      <c r="CN14" s="29">
        <f>Georgia!CN5</f>
        <v>0</v>
      </c>
      <c r="CO14" s="29" t="str">
        <f>Georgia!CO5</f>
        <v>B</v>
      </c>
      <c r="CP14" s="29" t="str">
        <f>Georgia!CP5</f>
        <v>§31-20-6</v>
      </c>
      <c r="CQ14" s="38" t="str">
        <f>Georgia!CQ5</f>
        <v>https://law.justia.com/codes/georgia/title-31/chapter-20/section-31-20-6/</v>
      </c>
      <c r="CR14" s="29">
        <f>Georgia!CR5</f>
        <v>1970</v>
      </c>
      <c r="CS14" s="31">
        <f>Georgia!CS5</f>
        <v>0</v>
      </c>
      <c r="CT14" s="31" t="str">
        <f>Georgia!CT5</f>
        <v>A</v>
      </c>
      <c r="CU14" s="31" t="str">
        <f>Georgia!CU5</f>
        <v>§16-12-142(b)</v>
      </c>
      <c r="CV14" s="37" t="str">
        <f>Georgia!CV5</f>
        <v>https://law.justia.com/codes/georgia/title-16/chapter-12/article-5/section-16-12-142/</v>
      </c>
      <c r="CW14" s="31" t="str">
        <f>Georgia!CW5</f>
        <v>Last amended in 2006; only lets pharmacists refuse abortifacients; curiously, § 49-7-6 does grant a conscience protection for social services employees from providing contraception</v>
      </c>
      <c r="CX14" s="31">
        <f>Georgia!CX5</f>
        <v>0</v>
      </c>
      <c r="CY14" s="31" t="str">
        <f>Georgia!CY5</f>
        <v>A</v>
      </c>
      <c r="CZ14" s="31" t="str">
        <f>Georgia!CZ5</f>
        <v>§16-12-142(b)</v>
      </c>
      <c r="DA14" s="37" t="str">
        <f>Georgia!DA5</f>
        <v>https://law.justia.com/codes/georgia/title-16/chapter-12/article-5/section-16-12-142/</v>
      </c>
      <c r="DB14" s="31" t="str">
        <f>Georgia!DB5</f>
        <v>Last amended in 2006; only lets pharmacists refuse abortifacients; curiously, § 49-7-6 does grant a conscience protection for social services employees from providing contraception</v>
      </c>
      <c r="DC14" s="31">
        <f>Georgia!DC5</f>
        <v>0</v>
      </c>
      <c r="DD14" s="31" t="str">
        <f>Georgia!DD5</f>
        <v>A</v>
      </c>
      <c r="DE14" s="31" t="str">
        <f>Georgia!DE5</f>
        <v>§16-12-142(b)</v>
      </c>
      <c r="DF14" s="37" t="str">
        <f>Georgia!DF5</f>
        <v>https://law.justia.com/codes/georgia/title-16/chapter-12/article-5/section-16-12-142/</v>
      </c>
      <c r="DG14" s="31" t="str">
        <f>Georgia!DG5</f>
        <v>Last amended in 2006; only lets pharmacists refuse abortifacients; curiously, § 49-7-6 does grant a conscience protection for social services employees from providing contraception</v>
      </c>
      <c r="DH14" s="31">
        <f>Georgia!DH5</f>
        <v>0</v>
      </c>
      <c r="DI14" s="31" t="str">
        <f>Georgia!DI5</f>
        <v>A</v>
      </c>
      <c r="DJ14" s="31" t="str">
        <f>Georgia!DJ5</f>
        <v>§16-12-142(b)</v>
      </c>
      <c r="DK14" s="37" t="str">
        <f>Georgia!DK5</f>
        <v>https://law.justia.com/codes/georgia/title-16/chapter-12/article-5/section-16-12-142/</v>
      </c>
      <c r="DL14" s="31" t="str">
        <f>Georgia!DL5</f>
        <v>Last amended in 2006; only lets pharmacists refuse abortifacients; curiously, § 49-7-6 does grant a conscience protection for social services employees from providing contraception</v>
      </c>
      <c r="DM14" s="31">
        <f>Georgia!DM5</f>
        <v>0</v>
      </c>
      <c r="DN14" s="31" t="str">
        <f>Georgia!DN5</f>
        <v>A</v>
      </c>
      <c r="DO14" s="31" t="str">
        <f>Georgia!DO5</f>
        <v>§16-12-142(b)</v>
      </c>
      <c r="DP14" s="37" t="str">
        <f>Georgia!DP5</f>
        <v>https://law.justia.com/codes/georgia/title-16/chapter-12/article-5/section-16-12-142/</v>
      </c>
      <c r="DQ14" s="31" t="str">
        <f>Georgia!DQ5</f>
        <v>Last amended in 2006; only lets pharmacists refuse abortifacients; curiously, § 49-7-6 does grant a conscience protection for social services employees from providing contraception</v>
      </c>
      <c r="DR14" s="31">
        <f>Georgia!DR5</f>
        <v>0</v>
      </c>
      <c r="DS14" s="31" t="str">
        <f>Georgia!DS5</f>
        <v>A</v>
      </c>
      <c r="DT14" s="31" t="str">
        <f>Georgia!DT5</f>
        <v>§16-12-142(b)</v>
      </c>
      <c r="DU14" s="37" t="str">
        <f>Georgia!DU5</f>
        <v>https://law.justia.com/codes/georgia/title-16/chapter-12/article-5/section-16-12-142/</v>
      </c>
      <c r="DV14" s="31" t="str">
        <f>Georgia!DV5</f>
        <v>Last amended in 2006; only lets pharmacists refuse abortifacients; curiously, § 49-7-6 does grant a conscience protection for social services employees from providing contraception</v>
      </c>
      <c r="DW14" s="29">
        <f>Georgia!DW5</f>
        <v>0</v>
      </c>
      <c r="DX14" s="29" t="str">
        <f>Georgia!DX5</f>
        <v>C</v>
      </c>
      <c r="DY14" s="29" t="str">
        <f>Georgia!DY5</f>
        <v>-</v>
      </c>
      <c r="DZ14" s="29">
        <f>Georgia!DZ5</f>
        <v>0</v>
      </c>
      <c r="EA14" s="29">
        <f>Georgia!EA5</f>
        <v>0</v>
      </c>
      <c r="EB14" s="31">
        <f>Georgia!EB5</f>
        <v>0</v>
      </c>
      <c r="EC14" s="31" t="str">
        <f>Georgia!EC5</f>
        <v>C</v>
      </c>
      <c r="ED14" s="31" t="str">
        <f>Georgia!ED5</f>
        <v>O.C.G.A. § 43-10A-17</v>
      </c>
      <c r="EE14" s="37" t="str">
        <f>Georgia!EE5</f>
        <v>https://law.justia.com/codes/georgia/title-43/chapter-10a/article-1/section-43-10a-17/</v>
      </c>
      <c r="EF14" s="31">
        <f>Georgia!EF5</f>
        <v>0</v>
      </c>
      <c r="EG14" s="29">
        <f>Georgia!EG5</f>
        <v>0</v>
      </c>
      <c r="EH14" s="29">
        <f>Georgia!EH5</f>
        <v>0</v>
      </c>
      <c r="EI14" s="29" t="str">
        <f>Georgia!EI5</f>
        <v>B</v>
      </c>
      <c r="EJ14" s="29" t="str">
        <f>Georgia!EJ5</f>
        <v>§33-24-59.6</v>
      </c>
      <c r="EK14" s="38" t="str">
        <f>Georgia!EK5</f>
        <v>https://law.justia.com/codes/georgia/title-33/chapter-24/article-1/section-33-24-59-6/</v>
      </c>
      <c r="EL14" s="29">
        <f>Georgia!EL5</f>
        <v>0</v>
      </c>
      <c r="EM14" s="29">
        <f>Georgia!EM5</f>
        <v>1</v>
      </c>
      <c r="EN14" s="29">
        <f>Georgia!EN5</f>
        <v>1</v>
      </c>
      <c r="EO14" s="29" t="str">
        <f>Georgia!EO5</f>
        <v>A</v>
      </c>
      <c r="EP14" s="29" t="str">
        <f>Georgia!EP5</f>
        <v>-</v>
      </c>
      <c r="EQ14" s="29">
        <f>Georgia!EQ5</f>
        <v>0</v>
      </c>
      <c r="ER14" s="29">
        <f>Georgia!ER5</f>
        <v>0</v>
      </c>
      <c r="ES14" s="29">
        <f>Georgia!ES5</f>
        <v>1</v>
      </c>
      <c r="ET14" s="29">
        <f>Georgia!ET5</f>
        <v>1</v>
      </c>
      <c r="EU14" s="29" t="str">
        <f>Georgia!EU5</f>
        <v>A</v>
      </c>
      <c r="EV14" s="29" t="str">
        <f>Georgia!EV5</f>
        <v>-</v>
      </c>
      <c r="EW14" s="29">
        <f>Georgia!EW5</f>
        <v>0</v>
      </c>
      <c r="EX14" s="29">
        <f>Georgia!EX5</f>
        <v>0</v>
      </c>
      <c r="EY14" s="31">
        <f>Georgia!EY5</f>
        <v>0</v>
      </c>
      <c r="EZ14" s="31" t="str">
        <f>Georgia!EZ5</f>
        <v>D</v>
      </c>
      <c r="FA14" s="31" t="str">
        <f>Georgia!FA5</f>
        <v>-</v>
      </c>
      <c r="FB14" s="31">
        <f>Georgia!FB5</f>
        <v>0</v>
      </c>
      <c r="FC14" s="31">
        <f>Georgia!FC5</f>
        <v>0</v>
      </c>
      <c r="FD14" s="29">
        <f>Georgia!FD5</f>
        <v>0</v>
      </c>
      <c r="FE14" s="29" t="str">
        <f>Georgia!FE5</f>
        <v>-</v>
      </c>
      <c r="FF14" s="29" t="str">
        <f>Georgia!FF5</f>
        <v>§ 7-6-1</v>
      </c>
      <c r="FG14" s="38" t="str">
        <f>Georgia!FG5</f>
        <v>https://law.justia.com/codes/georgia/title-7/chapter-6/section-7-6-1/</v>
      </c>
      <c r="FH14" s="29">
        <f>Georgia!FH5</f>
        <v>0</v>
      </c>
      <c r="FI14" s="29">
        <f>Georgia!FI5</f>
        <v>0</v>
      </c>
      <c r="FJ14" s="29" t="str">
        <f>Georgia!FJ5</f>
        <v>-</v>
      </c>
      <c r="FK14" s="29" t="str">
        <f>Georgia!FK5</f>
        <v>-</v>
      </c>
      <c r="FL14" s="29">
        <f>Georgia!FL5</f>
        <v>0</v>
      </c>
      <c r="FM14" s="29">
        <f>Georgia!FM5</f>
        <v>0</v>
      </c>
      <c r="FN14" s="31">
        <f>Georgia!FN5</f>
        <v>1</v>
      </c>
      <c r="FO14" s="31" t="str">
        <f>Georgia!FO5</f>
        <v>C</v>
      </c>
      <c r="FP14" s="31" t="str">
        <f>Georgia!FP5</f>
        <v>§ 19-7-5(g)</v>
      </c>
      <c r="FQ14" s="37" t="str">
        <f>Georgia!FQ5</f>
        <v>https://law.justia.com/codes/georgia/title-19/chapter-7/article-1/section-19-7-5/</v>
      </c>
      <c r="FR14" s="31">
        <f>Georgia!FR5</f>
        <v>0</v>
      </c>
      <c r="FS14" s="29">
        <f>Georgia!FS5</f>
        <v>1</v>
      </c>
      <c r="FT14" s="29" t="str">
        <f>Georgia!FT5</f>
        <v>A</v>
      </c>
      <c r="FU14" s="29" t="str">
        <f>Georgia!FU5</f>
        <v>§3-3-23(b)(2)</v>
      </c>
      <c r="FV14" s="38" t="str">
        <f>Georgia!FV5</f>
        <v>https://law.justia.com/codes/georgia/title-3/chapter-3/article-2/section-3-3-23/</v>
      </c>
      <c r="FW14" s="29" t="str">
        <f>Georgia!FW5</f>
        <v>Last amended in 2014</v>
      </c>
      <c r="FX14" s="29">
        <f>Georgia!FX5</f>
        <v>1</v>
      </c>
      <c r="FY14" s="29" t="str">
        <f>Georgia!FY5</f>
        <v>A</v>
      </c>
      <c r="FZ14" s="29" t="str">
        <f>Georgia!FZ5</f>
        <v>§3-3-23(b)(2)</v>
      </c>
      <c r="GA14" s="38" t="str">
        <f>Georgia!GA5</f>
        <v>https://law.justia.com/codes/georgia/title-3/chapter-3/article-2/section-3-3-23/</v>
      </c>
      <c r="GB14" s="29" t="str">
        <f>Georgia!GB5</f>
        <v>Last amended in 2014</v>
      </c>
      <c r="GC14" s="31">
        <f>Georgia!GC5</f>
        <v>0</v>
      </c>
      <c r="GD14" s="31" t="str">
        <f>Georgia!GD5</f>
        <v>C</v>
      </c>
      <c r="GE14" s="31" t="str">
        <f>Georgia!GE5</f>
        <v>-</v>
      </c>
      <c r="GF14" s="31">
        <f>Georgia!GF5</f>
        <v>0</v>
      </c>
      <c r="GG14" s="31">
        <f>Georgia!GG5</f>
        <v>0</v>
      </c>
      <c r="GH14" s="29">
        <f>Georgia!GH5</f>
        <v>0</v>
      </c>
      <c r="GI14" s="29" t="str">
        <f>Georgia!GI5</f>
        <v>D</v>
      </c>
      <c r="GJ14" s="29" t="str">
        <f>Georgia!GJ5</f>
        <v>-</v>
      </c>
      <c r="GK14" s="29">
        <f>Georgia!GK5</f>
        <v>0</v>
      </c>
      <c r="GL14" s="29">
        <f>Georgia!GL5</f>
        <v>0</v>
      </c>
      <c r="GM14" s="31">
        <f>Georgia!GM5</f>
        <v>0</v>
      </c>
      <c r="GN14" s="31" t="str">
        <f>Georgia!GN5</f>
        <v>D</v>
      </c>
      <c r="GO14" s="31" t="str">
        <f>Georgia!GO5</f>
        <v>-</v>
      </c>
      <c r="GP14" s="31">
        <f>Georgia!GP5</f>
        <v>0</v>
      </c>
      <c r="GQ14" s="31">
        <f>Georgia!GQ5</f>
        <v>0</v>
      </c>
      <c r="GR14" s="31">
        <f>Georgia!GR5</f>
        <v>0</v>
      </c>
      <c r="GS14" s="31" t="str">
        <f>Georgia!GS5</f>
        <v>D</v>
      </c>
      <c r="GT14" s="31" t="str">
        <f>Georgia!GT5</f>
        <v>-</v>
      </c>
      <c r="GU14" s="31">
        <f>Georgia!GU5</f>
        <v>0</v>
      </c>
      <c r="GV14" s="31">
        <f>Georgia!GV5</f>
        <v>0</v>
      </c>
      <c r="GW14" s="31">
        <f>Georgia!GW5</f>
        <v>0</v>
      </c>
      <c r="GX14" s="31" t="str">
        <f>Georgia!GX5</f>
        <v>D</v>
      </c>
      <c r="GY14" s="31" t="str">
        <f>Georgia!GY5</f>
        <v>-</v>
      </c>
      <c r="GZ14" s="31">
        <f>Georgia!GZ5</f>
        <v>0</v>
      </c>
      <c r="HA14" s="31">
        <f>Georgia!HA5</f>
        <v>0</v>
      </c>
      <c r="HB14" s="29">
        <f>Georgia!HB5</f>
        <v>1</v>
      </c>
      <c r="HC14" s="29" t="str">
        <f>Georgia!HC5</f>
        <v>A</v>
      </c>
      <c r="HD14" s="29" t="str">
        <f>Georgia!HD5</f>
        <v>§20-2-771(e)</v>
      </c>
      <c r="HE14" s="38" t="str">
        <f>Georgia!HE5</f>
        <v>https://law.justia.com/codes/georgia/title-20/chapter-2/article-16/part-3/section-20-2-771/</v>
      </c>
      <c r="HF14" s="29" t="str">
        <f>Georgia!HF5</f>
        <v>Last amended in 2013</v>
      </c>
      <c r="HG14" s="31">
        <f>Georgia!HG5</f>
        <v>1</v>
      </c>
      <c r="HH14" s="31" t="str">
        <f>Georgia!HH5</f>
        <v>A</v>
      </c>
      <c r="HI14" s="31" t="str">
        <f>Georgia!HI5</f>
        <v>State Board of Education Rules 160-5-1-.10(2)(b)(4)</v>
      </c>
      <c r="HJ14" s="37" t="str">
        <f>Georgia!HJ5</f>
        <v>https://rules.sos.ga.gov/gac/160-5-1-.10</v>
      </c>
      <c r="HK14" s="31">
        <f>Georgia!HK5</f>
        <v>0</v>
      </c>
      <c r="HL14" s="31">
        <f>Georgia!HL5</f>
        <v>0</v>
      </c>
      <c r="HM14" s="31" t="str">
        <f>Georgia!HM5</f>
        <v>C</v>
      </c>
      <c r="HN14" s="31" t="str">
        <f>Georgia!HN5</f>
        <v>State Board of Education Rules 160-5-1-.10(2)(b)(4)</v>
      </c>
      <c r="HO14" s="37" t="str">
        <f>Georgia!HO5</f>
        <v>https://rules.sos.ga.gov/gac/160-5-1-.10</v>
      </c>
      <c r="HP14" s="31">
        <f>Georgia!HP5</f>
        <v>0</v>
      </c>
      <c r="HQ14" s="31">
        <f>Georgia!HQ5</f>
        <v>0</v>
      </c>
      <c r="HR14" s="31" t="str">
        <f>Georgia!HR5</f>
        <v>D</v>
      </c>
      <c r="HS14" s="31" t="str">
        <f>Georgia!HS5</f>
        <v>-</v>
      </c>
      <c r="HT14" s="31">
        <f>Georgia!HT5</f>
        <v>0</v>
      </c>
      <c r="HU14" s="31">
        <f>Georgia!HU5</f>
        <v>0</v>
      </c>
      <c r="HV14" s="31">
        <f>Georgia!HV5</f>
        <v>1</v>
      </c>
      <c r="HW14" s="31" t="str">
        <f>Georgia!HW5</f>
        <v>A</v>
      </c>
      <c r="HX14" s="31" t="str">
        <f>Georgia!HX5</f>
        <v>§ 20-2-316.3</v>
      </c>
      <c r="HY14" s="37" t="str">
        <f>Georgia!HY5</f>
        <v>https://law.justia.com/codes/georgia/title-20/chapter-2/article-6/part-14/section-20-2-316-3/</v>
      </c>
      <c r="HZ14" s="31" t="str">
        <f>Georgia!HZ5</f>
        <v>2016; amended in 2024</v>
      </c>
      <c r="IA14" s="31">
        <f>Georgia!IA5</f>
        <v>1</v>
      </c>
      <c r="IB14" s="31" t="str">
        <f>Georgia!IB5</f>
        <v>A</v>
      </c>
      <c r="IC14" s="31" t="str">
        <f>Georgia!IC5</f>
        <v>§ 20-2-143</v>
      </c>
      <c r="ID14" s="37" t="str">
        <f>Georgia!ID5</f>
        <v>https://codes.findlaw.com/ga/title-20-education/ga-code-sect-20-2-143/</v>
      </c>
      <c r="IE14" s="31" t="str">
        <f>Georgia!IE5</f>
        <v>Most recent amendment was 2019</v>
      </c>
      <c r="IF14" s="29">
        <f>Georgia!IF5</f>
        <v>0</v>
      </c>
      <c r="IG14" s="29" t="str">
        <f>Georgia!IG5</f>
        <v>-</v>
      </c>
      <c r="IH14" s="29" t="str">
        <f>Georgia!IH5</f>
        <v>O.C.G.A. §49-5-281</v>
      </c>
      <c r="II14" s="38" t="str">
        <f>Georgia!II5</f>
        <v>https://law.justia.com/codes/georgia/title-49/chapter-5/article-14/section-49-5-281/</v>
      </c>
      <c r="IJ14" s="29">
        <f>Georgia!IJ5</f>
        <v>0</v>
      </c>
      <c r="IK14" s="40"/>
      <c r="IL14" s="40"/>
      <c r="IM14" s="40"/>
      <c r="IN14" s="40"/>
      <c r="IO14" s="40"/>
      <c r="IP14" s="40"/>
      <c r="IQ14" s="40"/>
      <c r="IR14" s="40"/>
      <c r="IS14" s="40"/>
      <c r="IT14" s="40"/>
      <c r="IU14" s="40"/>
      <c r="IV14" s="40"/>
      <c r="IW14" s="40"/>
      <c r="IX14" s="40"/>
      <c r="IY14" s="40"/>
      <c r="IZ14" s="40"/>
      <c r="JA14" s="40"/>
    </row>
    <row r="15" spans="1:264" ht="25.5" customHeight="1">
      <c r="A15" s="29" t="str">
        <f>Hawaii!B5</f>
        <v>Hawaii</v>
      </c>
      <c r="B15" s="34">
        <v>2025</v>
      </c>
      <c r="C15" s="35">
        <f>Hawaii!C5</f>
        <v>0.44666666666666666</v>
      </c>
      <c r="D15" s="41">
        <f>Hawaii!D6</f>
        <v>0.5133928571428571</v>
      </c>
      <c r="E15" s="42">
        <f>Hawaii!E7</f>
        <v>0.47959183673469391</v>
      </c>
      <c r="F15" s="41">
        <f>Hawaii!F8</f>
        <v>0.33766233766233766</v>
      </c>
      <c r="G15" s="31">
        <f>Hawaii!G5</f>
        <v>0</v>
      </c>
      <c r="H15" s="31" t="str">
        <f>Hawaii!H5</f>
        <v>C</v>
      </c>
      <c r="I15" s="31" t="str">
        <f>Hawaii!I5</f>
        <v>-</v>
      </c>
      <c r="J15" s="532"/>
      <c r="K15" s="31">
        <f>Hawaii!K5</f>
        <v>0</v>
      </c>
      <c r="L15" s="29">
        <f>Hawaii!L5</f>
        <v>1</v>
      </c>
      <c r="M15" s="29" t="str">
        <f>Hawaii!M5</f>
        <v>A</v>
      </c>
      <c r="N15" s="29" t="str">
        <f>Hawaii!N5</f>
        <v>§11-101</v>
      </c>
      <c r="O15" s="38" t="str">
        <f>Hawaii!O5</f>
        <v xml:space="preserve">https://www.capitol.hawaii.gov/hrscurrent/Vol01_Ch0001-0042F/HRS0011/HRS_0011-0101.htm </v>
      </c>
      <c r="P15" s="29" t="str">
        <f>Hawaii!P5</f>
        <v>2019, last amended 2021</v>
      </c>
      <c r="Q15" s="31">
        <f>Hawaii!Q5</f>
        <v>0</v>
      </c>
      <c r="R15" s="31" t="str">
        <f>Hawaii!R5</f>
        <v>B</v>
      </c>
      <c r="S15" s="31" t="str">
        <f>Hawaii!S5</f>
        <v>§572-12.1(a)</v>
      </c>
      <c r="T15" s="37" t="str">
        <f>Hawaii!T5</f>
        <v xml:space="preserve">https://www.capitol.hawaii.gov/hrscurrent/Vol12_Ch0501-0588/HRS0572/HRS_0572-0012_0001.htm </v>
      </c>
      <c r="U15" s="31">
        <f>Hawaii!U5</f>
        <v>2013</v>
      </c>
      <c r="V15" s="29">
        <f>Hawaii!V5</f>
        <v>0</v>
      </c>
      <c r="W15" s="29">
        <f>Hawaii!W5</f>
        <v>0</v>
      </c>
      <c r="X15" s="29" t="str">
        <f>Hawaii!X5</f>
        <v>-</v>
      </c>
      <c r="Y15" s="29">
        <f>Hawaii!Y5</f>
        <v>0</v>
      </c>
      <c r="Z15" s="29">
        <f>Hawaii!Z5</f>
        <v>0</v>
      </c>
      <c r="AA15" s="31">
        <f>Hawaii!AA5</f>
        <v>1</v>
      </c>
      <c r="AB15" s="31" t="str">
        <f>Hawaii!AB5</f>
        <v>C</v>
      </c>
      <c r="AC15" s="31" t="str">
        <f>Hawaii!AC5</f>
        <v xml:space="preserve">§453-16(c) </v>
      </c>
      <c r="AD15" s="37" t="str">
        <f>Hawaii!AD5</f>
        <v xml:space="preserve">https://www.capitol.hawaii.gov/hrscurrent/Vol10_Ch0436-0474/HRS0453/HRS_0453-0016.htm </v>
      </c>
      <c r="AE15" s="31" t="str">
        <f>Hawaii!AE5</f>
        <v>Relevant language added in 2006</v>
      </c>
      <c r="AF15" s="31">
        <f>Hawaii!AF5</f>
        <v>1</v>
      </c>
      <c r="AG15" s="31" t="str">
        <f>Hawaii!AG5</f>
        <v>C</v>
      </c>
      <c r="AH15" s="31" t="str">
        <f>Hawaii!AH5</f>
        <v xml:space="preserve">§453-16(c) </v>
      </c>
      <c r="AI15" s="37" t="str">
        <f>Hawaii!AI5</f>
        <v xml:space="preserve">https://www.capitol.hawaii.gov/hrscurrent/Vol10_Ch0436-0474/HRS0453/HRS_0453-0016.htm </v>
      </c>
      <c r="AJ15" s="31" t="str">
        <f>Hawaii!AJ5</f>
        <v>Relevant language added in 2006</v>
      </c>
      <c r="AK15" s="31">
        <f>Hawaii!AK5</f>
        <v>1</v>
      </c>
      <c r="AL15" s="31" t="str">
        <f>Hawaii!AL5</f>
        <v>C</v>
      </c>
      <c r="AM15" s="31" t="str">
        <f>Hawaii!AM5</f>
        <v xml:space="preserve">§453-16(c) </v>
      </c>
      <c r="AN15" s="37" t="str">
        <f>Hawaii!AN5</f>
        <v xml:space="preserve">https://www.capitol.hawaii.gov/hrscurrent/Vol10_Ch0436-0474/HRS0453/HRS_0453-0016.htm </v>
      </c>
      <c r="AO15" s="31" t="str">
        <f>Hawaii!AO5</f>
        <v>Relevant language added in 2006</v>
      </c>
      <c r="AP15" s="31">
        <f>Hawaii!AP5</f>
        <v>1</v>
      </c>
      <c r="AQ15" s="31" t="str">
        <f>Hawaii!AQ5</f>
        <v>C</v>
      </c>
      <c r="AR15" s="31" t="str">
        <f>Hawaii!AR5</f>
        <v xml:space="preserve">§453-16(c) </v>
      </c>
      <c r="AS15" s="37" t="str">
        <f>Hawaii!AS5</f>
        <v xml:space="preserve">https://www.capitol.hawaii.gov/hrscurrent/Vol10_Ch0436-0474/HRS0453/HRS_0453-0016.htm </v>
      </c>
      <c r="AT15" s="31" t="str">
        <f>Hawaii!AT5</f>
        <v>Relevant language added in 2006</v>
      </c>
      <c r="AU15" s="31">
        <f>Hawaii!AU5</f>
        <v>0</v>
      </c>
      <c r="AV15" s="31" t="str">
        <f>Hawaii!AV5</f>
        <v>B</v>
      </c>
      <c r="AW15" s="31" t="str">
        <f>Hawaii!AW5</f>
        <v xml:space="preserve">§453-16(c) </v>
      </c>
      <c r="AX15" s="37" t="str">
        <f>Hawaii!AX5</f>
        <v xml:space="preserve">https://www.capitol.hawaii.gov/hrscurrent/Vol10_Ch0436-0474/HRS0453/HRS_0453-0016.htm </v>
      </c>
      <c r="AY15" s="31" t="str">
        <f>Hawaii!AY5</f>
        <v>Relevant language added in 2006</v>
      </c>
      <c r="AZ15" s="31">
        <f>Hawaii!AZ5</f>
        <v>0</v>
      </c>
      <c r="BA15" s="31" t="str">
        <f>Hawaii!BA5</f>
        <v>B</v>
      </c>
      <c r="BB15" s="31" t="str">
        <f>Hawaii!BB5</f>
        <v xml:space="preserve">§453-16(c) </v>
      </c>
      <c r="BC15" s="37" t="str">
        <f>Hawaii!BC5</f>
        <v xml:space="preserve">https://www.capitol.hawaii.gov/hrscurrent/Vol10_Ch0436-0474/HRS0453/HRS_0453-0016.htm </v>
      </c>
      <c r="BD15" s="31" t="str">
        <f>Hawaii!BD5</f>
        <v>Relevant language added in 2006</v>
      </c>
      <c r="BE15" s="31">
        <f>Hawaii!BE5</f>
        <v>0</v>
      </c>
      <c r="BF15" s="31" t="str">
        <f>Hawaii!BF5</f>
        <v>B</v>
      </c>
      <c r="BG15" s="31" t="str">
        <f>Hawaii!BG5</f>
        <v xml:space="preserve">§453-16(c) </v>
      </c>
      <c r="BH15" s="37" t="str">
        <f>Hawaii!BH5</f>
        <v xml:space="preserve">https://www.capitol.hawaii.gov/hrscurrent/Vol10_Ch0436-0474/HRS0453/HRS_0453-0016.htm </v>
      </c>
      <c r="BI15" s="31" t="str">
        <f>Hawaii!BI5</f>
        <v>Relevant language added in 2006</v>
      </c>
      <c r="BJ15" s="31">
        <f>Hawaii!BJ5</f>
        <v>0</v>
      </c>
      <c r="BK15" s="31">
        <f>Hawaii!BK5</f>
        <v>0</v>
      </c>
      <c r="BL15" s="31" t="str">
        <f>Hawaii!BL5</f>
        <v>-</v>
      </c>
      <c r="BM15" s="31">
        <f>Hawaii!BM5</f>
        <v>0</v>
      </c>
      <c r="BN15" s="31">
        <f>Hawaii!BN5</f>
        <v>0</v>
      </c>
      <c r="BO15" s="29">
        <f>Hawaii!BO5</f>
        <v>0</v>
      </c>
      <c r="BP15" s="29" t="str">
        <f>Hawaii!BP5</f>
        <v>A</v>
      </c>
      <c r="BQ15" s="29" t="str">
        <f>Hawaii!BQ5</f>
        <v>-</v>
      </c>
      <c r="BR15" s="29">
        <f>Hawaii!BR5</f>
        <v>0</v>
      </c>
      <c r="BS15" s="29">
        <f>Hawaii!BS5</f>
        <v>0</v>
      </c>
      <c r="BT15" s="29">
        <f>Hawaii!BT5</f>
        <v>0</v>
      </c>
      <c r="BU15" s="29" t="str">
        <f>Hawaii!BU5</f>
        <v>A</v>
      </c>
      <c r="BV15" s="29" t="str">
        <f>Hawaii!BV5</f>
        <v>-</v>
      </c>
      <c r="BW15" s="29">
        <f>Hawaii!BW5</f>
        <v>0</v>
      </c>
      <c r="BX15" s="29">
        <f>Hawaii!BX5</f>
        <v>0</v>
      </c>
      <c r="BY15" s="29">
        <f>Hawaii!BY5</f>
        <v>0</v>
      </c>
      <c r="BZ15" s="29" t="str">
        <f>Hawaii!BZ5</f>
        <v>A</v>
      </c>
      <c r="CA15" s="29" t="str">
        <f>Hawaii!CA5</f>
        <v>-</v>
      </c>
      <c r="CB15" s="29">
        <f>Hawaii!CB5</f>
        <v>0</v>
      </c>
      <c r="CC15" s="29">
        <f>Hawaii!CC5</f>
        <v>0</v>
      </c>
      <c r="CD15" s="29">
        <f>Hawaii!CD5</f>
        <v>0</v>
      </c>
      <c r="CE15" s="29" t="str">
        <f>Hawaii!CE5</f>
        <v>A</v>
      </c>
      <c r="CF15" s="29" t="str">
        <f>Hawaii!CF5</f>
        <v>-</v>
      </c>
      <c r="CG15" s="29">
        <f>Hawaii!CG5</f>
        <v>0</v>
      </c>
      <c r="CH15" s="29">
        <f>Hawaii!CH5</f>
        <v>0</v>
      </c>
      <c r="CI15" s="29">
        <f>Hawaii!CI5</f>
        <v>0</v>
      </c>
      <c r="CJ15" s="29" t="str">
        <f>Hawaii!CJ5</f>
        <v>A</v>
      </c>
      <c r="CK15" s="29" t="str">
        <f>Hawaii!CK5</f>
        <v>-</v>
      </c>
      <c r="CL15" s="29">
        <f>Hawaii!CL5</f>
        <v>0</v>
      </c>
      <c r="CM15" s="29">
        <f>Hawaii!CM5</f>
        <v>0</v>
      </c>
      <c r="CN15" s="29">
        <f>Hawaii!CN5</f>
        <v>0</v>
      </c>
      <c r="CO15" s="29" t="str">
        <f>Hawaii!CO5</f>
        <v>A</v>
      </c>
      <c r="CP15" s="29" t="str">
        <f>Hawaii!CP5</f>
        <v>-</v>
      </c>
      <c r="CQ15" s="29">
        <f>Hawaii!CQ5</f>
        <v>0</v>
      </c>
      <c r="CR15" s="29">
        <f>Hawaii!CR5</f>
        <v>0</v>
      </c>
      <c r="CS15" s="31">
        <f>Hawaii!CS5</f>
        <v>0</v>
      </c>
      <c r="CT15" s="31" t="str">
        <f>Hawaii!CT5</f>
        <v>A</v>
      </c>
      <c r="CU15" s="31" t="str">
        <f>Hawaii!CU5</f>
        <v>-</v>
      </c>
      <c r="CV15" s="31">
        <f>Hawaii!CV5</f>
        <v>0</v>
      </c>
      <c r="CW15" s="31">
        <f>Hawaii!CW5</f>
        <v>0</v>
      </c>
      <c r="CX15" s="31">
        <f>Hawaii!CX5</f>
        <v>0</v>
      </c>
      <c r="CY15" s="31" t="str">
        <f>Hawaii!CY5</f>
        <v>A</v>
      </c>
      <c r="CZ15" s="31" t="str">
        <f>Hawaii!CZ5</f>
        <v>-</v>
      </c>
      <c r="DA15" s="31">
        <f>Hawaii!DA5</f>
        <v>0</v>
      </c>
      <c r="DB15" s="31">
        <f>Hawaii!DB5</f>
        <v>0</v>
      </c>
      <c r="DC15" s="31">
        <f>Hawaii!DC5</f>
        <v>0</v>
      </c>
      <c r="DD15" s="31" t="str">
        <f>Hawaii!DD5</f>
        <v>A</v>
      </c>
      <c r="DE15" s="31" t="str">
        <f>Hawaii!DE5</f>
        <v>-</v>
      </c>
      <c r="DF15" s="31">
        <f>Hawaii!DF5</f>
        <v>0</v>
      </c>
      <c r="DG15" s="31">
        <f>Hawaii!DG5</f>
        <v>0</v>
      </c>
      <c r="DH15" s="31">
        <f>Hawaii!DH5</f>
        <v>0</v>
      </c>
      <c r="DI15" s="31" t="str">
        <f>Hawaii!DI5</f>
        <v>A</v>
      </c>
      <c r="DJ15" s="31" t="str">
        <f>Hawaii!DJ5</f>
        <v>-</v>
      </c>
      <c r="DK15" s="31">
        <f>Hawaii!DK5</f>
        <v>0</v>
      </c>
      <c r="DL15" s="31">
        <f>Hawaii!DL5</f>
        <v>0</v>
      </c>
      <c r="DM15" s="31">
        <f>Hawaii!DM5</f>
        <v>0</v>
      </c>
      <c r="DN15" s="31" t="str">
        <f>Hawaii!DN5</f>
        <v>A</v>
      </c>
      <c r="DO15" s="31" t="str">
        <f>Hawaii!DO5</f>
        <v>-</v>
      </c>
      <c r="DP15" s="31">
        <f>Hawaii!DP5</f>
        <v>0</v>
      </c>
      <c r="DQ15" s="31">
        <f>Hawaii!DQ5</f>
        <v>0</v>
      </c>
      <c r="DR15" s="31">
        <f>Hawaii!DR5</f>
        <v>0</v>
      </c>
      <c r="DS15" s="31" t="str">
        <f>Hawaii!DS5</f>
        <v>A</v>
      </c>
      <c r="DT15" s="31" t="str">
        <f>Hawaii!DT5</f>
        <v>-</v>
      </c>
      <c r="DU15" s="31">
        <f>Hawaii!DU5</f>
        <v>0</v>
      </c>
      <c r="DV15" s="31">
        <f>Hawaii!DV5</f>
        <v>0</v>
      </c>
      <c r="DW15" s="29">
        <f>Hawaii!DW5</f>
        <v>1</v>
      </c>
      <c r="DX15" s="29" t="str">
        <f>Hawaii!DX5</f>
        <v>A</v>
      </c>
      <c r="DY15" s="29" t="str">
        <f>Hawaii!DY5</f>
        <v>§ 327L-19; § 327E-7</v>
      </c>
      <c r="DZ15" s="29" t="str">
        <f>Hawaii!DZ5</f>
        <v xml:space="preserve">https://www.capitol.hawaii.gov/hrscurrent/Vol06_Ch0321-0344/HRS0327L/HRS_0327L-0019.htm; https://casetext.com/statute/hawaii-revised-statutes/division-1-government/title-19-health/chapter-327e-uniform-health-care-decisions-act-modified/section-327e-7-obligations-of-health-care-provider </v>
      </c>
      <c r="EA15" s="29" t="str">
        <f>Hawaii!EA5</f>
        <v>Passed 2018, amended in 2023; second statute passed in 1999</v>
      </c>
      <c r="EB15" s="31">
        <f>Hawaii!EB5</f>
        <v>0</v>
      </c>
      <c r="EC15" s="31" t="str">
        <f>Hawaii!EC5</f>
        <v>C</v>
      </c>
      <c r="ED15" s="31" t="str">
        <f>Hawaii!ED5</f>
        <v xml:space="preserve">HRS § 327E-2; HRS § 327E-7 </v>
      </c>
      <c r="EE15" s="31" t="str">
        <f>Hawaii!EE5</f>
        <v xml:space="preserve">https://casetext.com/statute/hawaii-revised-statutes/division-1-government/title-19-health/chapter-327e-uniform-health-care-decisions-act-modified/section-327e-2-definitions; https://casetext.com/statute/hawaii-revised-statutes/division-1-government/title-19-health/chapter-327e-uniform-health-care-decisions-act-modified/section-327e-7-obligations-of-health-care-provider </v>
      </c>
      <c r="EF15" s="31" t="str">
        <f>Hawaii!EF5</f>
        <v>Both of these statutes are relegated to advanced directives and euthanasia</v>
      </c>
      <c r="EG15" s="29">
        <f>Hawaii!EG5</f>
        <v>0</v>
      </c>
      <c r="EH15" s="29">
        <f>Hawaii!EH5</f>
        <v>1</v>
      </c>
      <c r="EI15" s="29" t="str">
        <f>Hawaii!EI5</f>
        <v>C</v>
      </c>
      <c r="EJ15" s="29" t="str">
        <f>Hawaii!EJ5</f>
        <v>§431:10A-116.7</v>
      </c>
      <c r="EK15" s="38" t="str">
        <f>Hawaii!EK5</f>
        <v xml:space="preserve">https://www.capitol.hawaii.gov/hrscurrent/Vol09_Ch0431-0435H/HRS0431/HRS_0431-0010A-0116_0007.htm </v>
      </c>
      <c r="EL15" s="29" t="str">
        <f>Hawaii!EL5</f>
        <v>Passed 1999, last amended 2019</v>
      </c>
      <c r="EM15" s="29">
        <f>Hawaii!EM5</f>
        <v>1</v>
      </c>
      <c r="EN15" s="29">
        <f>Hawaii!EN5</f>
        <v>1</v>
      </c>
      <c r="EO15" s="29" t="str">
        <f>Hawaii!EO5</f>
        <v>A</v>
      </c>
      <c r="EP15" s="29" t="str">
        <f>Hawaii!EP5</f>
        <v>-</v>
      </c>
      <c r="EQ15" s="29">
        <f>Hawaii!EQ5</f>
        <v>0</v>
      </c>
      <c r="ER15" s="29">
        <f>Hawaii!ER5</f>
        <v>0</v>
      </c>
      <c r="ES15" s="29">
        <f>Hawaii!ES5</f>
        <v>1</v>
      </c>
      <c r="ET15" s="29">
        <f>Hawaii!ET5</f>
        <v>1</v>
      </c>
      <c r="EU15" s="29" t="str">
        <f>Hawaii!EU5</f>
        <v>A</v>
      </c>
      <c r="EV15" s="29" t="str">
        <f>Hawaii!EV5</f>
        <v>-</v>
      </c>
      <c r="EW15" s="29">
        <f>Hawaii!EW5</f>
        <v>0</v>
      </c>
      <c r="EX15" s="29">
        <f>Hawaii!EX5</f>
        <v>0</v>
      </c>
      <c r="EY15" s="31">
        <f>Hawaii!EY5</f>
        <v>0</v>
      </c>
      <c r="EZ15" s="31" t="str">
        <f>Hawaii!EZ5</f>
        <v>B</v>
      </c>
      <c r="FA15" s="31" t="str">
        <f>Hawaii!FA5</f>
        <v>§572-12.2</v>
      </c>
      <c r="FB15" s="37" t="str">
        <f>Hawaii!FB5</f>
        <v xml:space="preserve">https://www.capitol.hawaii.gov/hrscurrent/Vol12_Ch0501-0588/HRS0572/HRS_0572-0012_0002.htm </v>
      </c>
      <c r="FC15" s="31">
        <f>Hawaii!FC5</f>
        <v>0</v>
      </c>
      <c r="FD15" s="29">
        <f>Hawaii!FD5</f>
        <v>0</v>
      </c>
      <c r="FE15" s="29" t="str">
        <f>Hawaii!FE5</f>
        <v>-</v>
      </c>
      <c r="FF15" s="29" t="str">
        <f>Hawaii!FF5</f>
        <v>HRS § 489-3</v>
      </c>
      <c r="FG15" s="38" t="str">
        <f>Hawaii!FG5</f>
        <v xml:space="preserve">https://law.justia.com/codes/hawaii/title-26/chapter-489/section-489-3/ </v>
      </c>
      <c r="FH15" s="29" t="str">
        <f>Hawaii!FH5</f>
        <v>This statute is just a general public accommodations statute</v>
      </c>
      <c r="FI15" s="29">
        <f>Hawaii!FI5</f>
        <v>0</v>
      </c>
      <c r="FJ15" s="29" t="str">
        <f>Hawaii!FJ5</f>
        <v>-</v>
      </c>
      <c r="FK15" s="29" t="str">
        <f>Hawaii!FK5</f>
        <v>HRS § 489-3</v>
      </c>
      <c r="FL15" s="38" t="str">
        <f>Hawaii!FL5</f>
        <v xml:space="preserve">https://law.justia.com/codes/hawaii/title-26/chapter-489/section-489-3/ </v>
      </c>
      <c r="FM15" s="29">
        <f>Hawaii!FM5</f>
        <v>0</v>
      </c>
      <c r="FN15" s="31">
        <f>Hawaii!FN5</f>
        <v>1</v>
      </c>
      <c r="FO15" s="31" t="str">
        <f>Hawaii!FO5</f>
        <v>C</v>
      </c>
      <c r="FP15" s="31" t="str">
        <f>Hawaii!FP5</f>
        <v>§350-1.1(a)(10)</v>
      </c>
      <c r="FQ15" s="37" t="str">
        <f>Hawaii!FQ5</f>
        <v xml:space="preserve">https://www.capitol.hawaii.gov/hrscurrent/Vol07_Ch0346-0398/HRS0350/HRS_0350-0001_0001.htm </v>
      </c>
      <c r="FR15" s="31" t="str">
        <f>Hawaii!FR5</f>
        <v>CSR- The 2023 amendment added an exception to the clergy exception, should be noted</v>
      </c>
      <c r="FS15" s="29">
        <f>Hawaii!FS5</f>
        <v>1</v>
      </c>
      <c r="FT15" s="29" t="str">
        <f>Hawaii!FT5</f>
        <v>A</v>
      </c>
      <c r="FU15" s="29" t="str">
        <f>Hawaii!FU5</f>
        <v>§712-1250.5(2)(b)</v>
      </c>
      <c r="FV15" s="38" t="str">
        <f>Hawaii!FV5</f>
        <v xml:space="preserve">https://www.capitol.hawaii.gov/hrscurrent/Vol14_Ch0701-0853/HRS0712/HRS_0712-1250_0005.htm </v>
      </c>
      <c r="FW15" s="29" t="str">
        <f>Hawaii!FW5</f>
        <v>Language present since original 1984 enactment</v>
      </c>
      <c r="FX15" s="29">
        <f>Hawaii!FX5</f>
        <v>1</v>
      </c>
      <c r="FY15" s="29" t="str">
        <f>Hawaii!FY5</f>
        <v>A</v>
      </c>
      <c r="FZ15" s="29" t="str">
        <f>Hawaii!FZ5</f>
        <v>§281-101.5(b)(2)</v>
      </c>
      <c r="GA15" s="38" t="str">
        <f>Hawaii!GA5</f>
        <v xml:space="preserve">https://www.capitol.hawaii.gov/hrscurrent/Vol05_Ch0261-0319/HRS0281/HRS_0281-0101_0005.htm </v>
      </c>
      <c r="GB15" s="29" t="str">
        <f>Hawaii!GB5</f>
        <v>Last amended 2006</v>
      </c>
      <c r="GC15" s="31">
        <f>Hawaii!GC5</f>
        <v>0</v>
      </c>
      <c r="GD15" s="31" t="str">
        <f>Hawaii!GD5</f>
        <v>C</v>
      </c>
      <c r="GE15" s="31" t="str">
        <f>Hawaii!GE5</f>
        <v>-</v>
      </c>
      <c r="GF15" s="31">
        <f>Hawaii!GF5</f>
        <v>0</v>
      </c>
      <c r="GG15" s="31">
        <f>Hawaii!GG5</f>
        <v>0</v>
      </c>
      <c r="GH15" s="29">
        <f>Hawaii!GH5</f>
        <v>1</v>
      </c>
      <c r="GI15" s="29" t="str">
        <f>Hawaii!GI5</f>
        <v>A</v>
      </c>
      <c r="GJ15" s="29" t="str">
        <f>Hawaii!GJ5</f>
        <v>§572-12.1</v>
      </c>
      <c r="GK15" s="38" t="str">
        <f>Hawaii!GK5</f>
        <v xml:space="preserve">https://www.capitol.hawaii.gov/hrscurrent/Vol12_Ch0501-0588/HRS0572/HRS_0572-0012_0001.htm </v>
      </c>
      <c r="GL15" s="29">
        <f>Hawaii!GL5</f>
        <v>2013</v>
      </c>
      <c r="GM15" s="31">
        <f>Hawaii!GM5</f>
        <v>1</v>
      </c>
      <c r="GN15" s="31" t="str">
        <f>Hawaii!GN5</f>
        <v>A</v>
      </c>
      <c r="GO15" s="31" t="str">
        <f>Hawaii!GO5</f>
        <v>§572-12.2</v>
      </c>
      <c r="GP15" s="37" t="str">
        <f>Hawaii!GP5</f>
        <v xml:space="preserve">https://www.capitol.hawaii.gov/hrscurrent/Vol12_Ch0501-0588/HRS0572/HRS_0572-0012_0002.htm </v>
      </c>
      <c r="GQ15" s="31">
        <f>Hawaii!GQ5</f>
        <v>2013</v>
      </c>
      <c r="GR15" s="31">
        <f>Hawaii!GR5</f>
        <v>1</v>
      </c>
      <c r="GS15" s="31" t="str">
        <f>Hawaii!GS5</f>
        <v>A</v>
      </c>
      <c r="GT15" s="31" t="str">
        <f>Hawaii!GT5</f>
        <v>§572-12.1(b),-12.2(b)</v>
      </c>
      <c r="GU15" s="31" t="str">
        <f>Hawaii!GU5</f>
        <v xml:space="preserve">https://www.capitol.hawaii.gov/hrscurrent/Vol12_Ch0501-0588/HRS0572/HRS_0572-0012_0001.htm; https://www.capitol.hawaii.gov/hrscurrent/Vol12_Ch0501-0588/HRS0572/HRS_0572-0012_0002.htm </v>
      </c>
      <c r="GV15" s="31">
        <f>Hawaii!GV5</f>
        <v>2013</v>
      </c>
      <c r="GW15" s="31">
        <f>Hawaii!GW5</f>
        <v>1</v>
      </c>
      <c r="GX15" s="31" t="str">
        <f>Hawaii!GX5</f>
        <v>A</v>
      </c>
      <c r="GY15" s="31" t="str">
        <f>Hawaii!GY5</f>
        <v>§572-12.1(b),-12.2(b)</v>
      </c>
      <c r="GZ15" s="31" t="str">
        <f>Hawaii!GZ5</f>
        <v xml:space="preserve">https://www.capitol.hawaii.gov/hrscurrent/Vol12_Ch0501-0588/HRS0572/HRS_0572-0012_0001.htm; https://www.capitol.hawaii.gov/hrscurrent/Vol12_Ch0501-0588/HRS0572/HRS_0572-0012_0002.htm </v>
      </c>
      <c r="HA15" s="31">
        <f>Hawaii!HA5</f>
        <v>2013</v>
      </c>
      <c r="HB15" s="29">
        <f>Hawaii!HB5</f>
        <v>1</v>
      </c>
      <c r="HC15" s="29" t="str">
        <f>Hawaii!HC5</f>
        <v>A</v>
      </c>
      <c r="HD15" s="29" t="str">
        <f>Hawaii!HD5</f>
        <v>§302A-1156</v>
      </c>
      <c r="HE15" s="38" t="str">
        <f>Hawaii!HE5</f>
        <v xml:space="preserve">http://www.capitol.hawaii.gov/hrscurrent/Vol05_Ch0261-0319/HRS0302A/HRS_0302A-1156.htm </v>
      </c>
      <c r="HF15" s="29" t="str">
        <f>Hawaii!HF5</f>
        <v>Passed 2009, technical amendment in 2014</v>
      </c>
      <c r="HG15" s="31">
        <f>Hawaii!HG5</f>
        <v>1</v>
      </c>
      <c r="HH15" s="31" t="str">
        <f>Hawaii!HH5</f>
        <v>A</v>
      </c>
      <c r="HI15" s="31" t="str">
        <f>Hawaii!HI5</f>
        <v>§302A-1140</v>
      </c>
      <c r="HJ15" s="37" t="str">
        <f>Hawaii!HJ5</f>
        <v xml:space="preserve">https://www.capitol.hawaii.gov/hrscurrent/vol05_ch0261-0319/hrs0302a/hrs_0302a-1140.htm </v>
      </c>
      <c r="HK15" s="31">
        <f>Hawaii!HK5</f>
        <v>1996</v>
      </c>
      <c r="HL15" s="31">
        <f>Hawaii!HL5</f>
        <v>1</v>
      </c>
      <c r="HM15" s="31" t="str">
        <f>Hawaii!HM5</f>
        <v>A</v>
      </c>
      <c r="HN15" s="31" t="str">
        <f>Hawaii!HN5</f>
        <v>§302A-1139</v>
      </c>
      <c r="HO15" s="37" t="str">
        <f>Hawaii!HO5</f>
        <v xml:space="preserve">https://www.capitol.hawaii.gov/hrscurrent/vol05_ch0261-0319/hrs0302a/hrs_0302a-1139.htm </v>
      </c>
      <c r="HP15" s="31">
        <f>Hawaii!HP5</f>
        <v>1996</v>
      </c>
      <c r="HQ15" s="31">
        <f>Hawaii!HQ5</f>
        <v>0</v>
      </c>
      <c r="HR15" s="31" t="str">
        <f>Hawaii!HR5</f>
        <v>D</v>
      </c>
      <c r="HS15" s="31" t="str">
        <f>Hawaii!HS5</f>
        <v>-</v>
      </c>
      <c r="HT15" s="31">
        <f>Hawaii!HT5</f>
        <v>0</v>
      </c>
      <c r="HU15" s="31">
        <f>Hawaii!HU5</f>
        <v>0</v>
      </c>
      <c r="HV15" s="31">
        <f>Hawaii!HV5</f>
        <v>0</v>
      </c>
      <c r="HW15" s="31" t="str">
        <f>Hawaii!HW5</f>
        <v>C</v>
      </c>
      <c r="HX15" s="31">
        <f>Hawaii!HX5</f>
        <v>0</v>
      </c>
      <c r="HY15" s="31">
        <f>Hawaii!HY5</f>
        <v>0</v>
      </c>
      <c r="HZ15" s="31">
        <f>Hawaii!HZ5</f>
        <v>0</v>
      </c>
      <c r="IA15" s="31">
        <f>Hawaii!IA5</f>
        <v>1</v>
      </c>
      <c r="IB15" s="31" t="str">
        <f>Hawaii!IB5</f>
        <v>A</v>
      </c>
      <c r="IC15" s="31" t="str">
        <f>Hawaii!IC5</f>
        <v>Hawaii Board of Ed Policy 103-5</v>
      </c>
      <c r="ID15" s="37" t="str">
        <f>Hawaii!ID5</f>
        <v>https://www.hawaiipublicschools.org/TeachingAndLearning/HealthAndNutrition/sexed/Pages/default.aspx#:~:text=Board%20Policy</v>
      </c>
      <c r="IE15" s="31">
        <f>Hawaii!IE5</f>
        <v>0</v>
      </c>
      <c r="IF15" s="29">
        <f>Hawaii!IF5</f>
        <v>0</v>
      </c>
      <c r="IG15" s="29" t="str">
        <f>Hawaii!IG5</f>
        <v>-</v>
      </c>
      <c r="IH15" s="29" t="str">
        <f>Hawaii!IH5</f>
        <v>HRS §587A-3.1</v>
      </c>
      <c r="II15" s="38" t="str">
        <f>Hawaii!II5</f>
        <v>https://law.justia.com/codes/hawaii/title-31/chapter-587a/section-587a-3-1/</v>
      </c>
      <c r="IJ15" s="29">
        <f>Hawaii!IJ5</f>
        <v>0</v>
      </c>
      <c r="IK15" s="40"/>
      <c r="IL15" s="40"/>
      <c r="IM15" s="40"/>
      <c r="IN15" s="40"/>
      <c r="IO15" s="40"/>
      <c r="IP15" s="40"/>
      <c r="IQ15" s="40"/>
      <c r="IR15" s="40"/>
      <c r="IS15" s="40"/>
      <c r="IT15" s="40"/>
      <c r="IU15" s="40"/>
      <c r="IV15" s="40"/>
      <c r="IW15" s="40"/>
      <c r="IX15" s="40"/>
      <c r="IY15" s="40"/>
      <c r="IZ15" s="40"/>
      <c r="JA15" s="40"/>
    </row>
    <row r="16" spans="1:264" ht="25.5" customHeight="1">
      <c r="A16" s="29" t="str">
        <f>Idaho!B5</f>
        <v>Idaho</v>
      </c>
      <c r="B16" s="34">
        <v>2025</v>
      </c>
      <c r="C16" s="35">
        <f>Idaho!C5</f>
        <v>0.48083333333333328</v>
      </c>
      <c r="D16" s="36">
        <f>Idaho!D6</f>
        <v>0.40773809523809523</v>
      </c>
      <c r="E16" s="35">
        <f>Idaho!E7</f>
        <v>0.46598639455782315</v>
      </c>
      <c r="F16" s="36">
        <f>Idaho!F8</f>
        <v>0.50216450216450215</v>
      </c>
      <c r="G16" s="31">
        <f>Idaho!G5</f>
        <v>1</v>
      </c>
      <c r="H16" s="31" t="str">
        <f>Idaho!H5</f>
        <v>B</v>
      </c>
      <c r="I16" s="31" t="str">
        <f>Idaho!I5</f>
        <v>§73-402</v>
      </c>
      <c r="J16" s="531" t="s">
        <v>4841</v>
      </c>
      <c r="K16" s="31">
        <f>Idaho!K5</f>
        <v>0</v>
      </c>
      <c r="L16" s="29">
        <f>Idaho!L5</f>
        <v>1</v>
      </c>
      <c r="M16" s="29" t="str">
        <f>Idaho!M5</f>
        <v>B</v>
      </c>
      <c r="N16" s="29" t="str">
        <f>Idaho!N5</f>
        <v>§34-1001</v>
      </c>
      <c r="O16" s="38" t="str">
        <f>Idaho!O5</f>
        <v xml:space="preserve">https://legislature.idaho.gov/statutesrules/idstat/title34/t34ch10/sect34-1001/ </v>
      </c>
      <c r="P16" s="29">
        <f>Idaho!P5</f>
        <v>1970</v>
      </c>
      <c r="Q16" s="31">
        <f>Idaho!Q5</f>
        <v>0</v>
      </c>
      <c r="R16" s="31" t="str">
        <f>Idaho!R5</f>
        <v>D</v>
      </c>
      <c r="S16" s="31" t="str">
        <f>Idaho!S5</f>
        <v>§32-405</v>
      </c>
      <c r="T16" s="37" t="str">
        <f>Idaho!T5</f>
        <v>https://legislature.idaho.gov/statutesrules/idstat/Title32/T32CH4/SECT32-405/</v>
      </c>
      <c r="U16" s="31">
        <f>Idaho!U5</f>
        <v>0</v>
      </c>
      <c r="V16" s="29">
        <f>Idaho!V5</f>
        <v>0</v>
      </c>
      <c r="W16" s="29">
        <f>Idaho!W5</f>
        <v>0</v>
      </c>
      <c r="X16" s="29" t="str">
        <f>Idaho!X5</f>
        <v>§18-611</v>
      </c>
      <c r="Y16" s="38" t="str">
        <f>Idaho!Y5</f>
        <v>https://legislature.idaho.gov/statutesrules/idstat/Title18/T18CH6/SECT18-611/</v>
      </c>
      <c r="Z16" s="29" t="str">
        <f>Idaho!Z5</f>
        <v>A conscience protection, but one whose health-care services was too narrow to award a point</v>
      </c>
      <c r="AA16" s="31">
        <f>Idaho!AA5</f>
        <v>1</v>
      </c>
      <c r="AB16" s="31" t="str">
        <f>Idaho!AB5</f>
        <v>C</v>
      </c>
      <c r="AC16" s="31" t="str">
        <f>Idaho!AC5</f>
        <v>§18-611, -612</v>
      </c>
      <c r="AD16" s="31" t="str">
        <f>Idaho!AD5</f>
        <v xml:space="preserve"> https://legislature.idaho.gov/statutesrules/idstat/Title18/T18CH6/SECT18-611/; https://legislature.idaho.gov/statutesrules/idstat/Title18/T18CH6/SECT18-612/ </v>
      </c>
      <c r="AE16" s="31" t="str">
        <f>Idaho!AE5</f>
        <v>-611 added in 2010 and amended 2011; -612 added in 1973</v>
      </c>
      <c r="AF16" s="31">
        <f>Idaho!AF5</f>
        <v>1</v>
      </c>
      <c r="AG16" s="31" t="str">
        <f>Idaho!AG5</f>
        <v>C</v>
      </c>
      <c r="AH16" s="31" t="str">
        <f>Idaho!AH5</f>
        <v>§18-611, -612</v>
      </c>
      <c r="AI16" s="31" t="str">
        <f>Idaho!AI5</f>
        <v xml:space="preserve"> https://legislature.idaho.gov/statutesrules/idstat/Title18/T18CH6/SECT18-611/; https://legislature.idaho.gov/statutesrules/idstat/Title18/T18CH6/SECT18-612/ </v>
      </c>
      <c r="AJ16" s="31" t="str">
        <f>Idaho!AJ5</f>
        <v>-611 added in 2010 and amended 2011; -612 added in 1973</v>
      </c>
      <c r="AK16" s="31">
        <f>Idaho!AK5</f>
        <v>1</v>
      </c>
      <c r="AL16" s="31" t="str">
        <f>Idaho!AL5</f>
        <v>C</v>
      </c>
      <c r="AM16" s="31" t="str">
        <f>Idaho!AM5</f>
        <v>§18-611, -612</v>
      </c>
      <c r="AN16" s="31" t="str">
        <f>Idaho!AN5</f>
        <v xml:space="preserve"> https://legislature.idaho.gov/statutesrules/idstat/Title18/T18CH6/SECT18-611/; https://legislature.idaho.gov/statutesrules/idstat/Title18/T18CH6/SECT18-612/ </v>
      </c>
      <c r="AO16" s="31" t="str">
        <f>Idaho!AO5</f>
        <v>-611 added in 2010 and amended 2011; -612 added in 1973</v>
      </c>
      <c r="AP16" s="31">
        <f>Idaho!AP5</f>
        <v>1</v>
      </c>
      <c r="AQ16" s="31" t="str">
        <f>Idaho!AQ5</f>
        <v>C</v>
      </c>
      <c r="AR16" s="31" t="str">
        <f>Idaho!AR5</f>
        <v>§18-611, -612</v>
      </c>
      <c r="AS16" s="31" t="str">
        <f>Idaho!AS5</f>
        <v xml:space="preserve"> https://legislature.idaho.gov/statutesrules/idstat/Title18/T18CH6/SECT18-611/; https://legislature.idaho.gov/statutesrules/idstat/Title18/T18CH6/SECT18-612/ </v>
      </c>
      <c r="AT16" s="31" t="str">
        <f>Idaho!AT5</f>
        <v>-611 added in 2010 and amended 2011; -612 added in 1973</v>
      </c>
      <c r="AU16" s="31">
        <f>Idaho!AU5</f>
        <v>1</v>
      </c>
      <c r="AV16" s="31" t="str">
        <f>Idaho!AV5</f>
        <v>C</v>
      </c>
      <c r="AW16" s="31" t="str">
        <f>Idaho!AW5</f>
        <v>§18-611, -612</v>
      </c>
      <c r="AX16" s="31" t="str">
        <f>Idaho!AX5</f>
        <v xml:space="preserve"> https://legislature.idaho.gov/statutesrules/idstat/Title18/T18CH6/SECT18-611/; https://legislature.idaho.gov/statutesrules/idstat/Title18/T18CH6/SECT18-612/ </v>
      </c>
      <c r="AY16" s="31" t="str">
        <f>Idaho!AY5</f>
        <v>-611 added in 2010 and amended 2011; -612 added in 1973</v>
      </c>
      <c r="AZ16" s="31">
        <f>Idaho!AZ5</f>
        <v>1</v>
      </c>
      <c r="BA16" s="31" t="str">
        <f>Idaho!BA5</f>
        <v>C</v>
      </c>
      <c r="BB16" s="31" t="str">
        <f>Idaho!BB5</f>
        <v>§18-611, -612</v>
      </c>
      <c r="BC16" s="31" t="str">
        <f>Idaho!BC5</f>
        <v xml:space="preserve"> https://legislature.idaho.gov/statutesrules/idstat/Title18/T18CH6/SECT18-611/; https://legislature.idaho.gov/statutesrules/idstat/Title18/T18CH6/SECT18-612/ </v>
      </c>
      <c r="BD16" s="31" t="str">
        <f>Idaho!BD5</f>
        <v>-611 added in 2010 and amended 2011; -612 added in 1973</v>
      </c>
      <c r="BE16" s="31">
        <f>Idaho!BE5</f>
        <v>0</v>
      </c>
      <c r="BF16" s="31" t="str">
        <f>Idaho!BF5</f>
        <v>B</v>
      </c>
      <c r="BG16" s="31" t="str">
        <f>Idaho!BG5</f>
        <v>§18-611, -612</v>
      </c>
      <c r="BH16" s="31" t="str">
        <f>Idaho!BH5</f>
        <v xml:space="preserve"> https://legislature.idaho.gov/statutesrules/idstat/Title18/T18CH6/SECT18-611/; https://legislature.idaho.gov/statutesrules/idstat/Title18/T18CH6/SECT18-612/ </v>
      </c>
      <c r="BI16" s="31" t="str">
        <f>Idaho!BI5</f>
        <v>Specific carve-outs in both statutes for emergencies</v>
      </c>
      <c r="BJ16" s="31">
        <f>Idaho!BJ5</f>
        <v>0</v>
      </c>
      <c r="BK16" s="31">
        <f>Idaho!BK5</f>
        <v>0</v>
      </c>
      <c r="BL16" s="31" t="str">
        <f>Idaho!BL5</f>
        <v>-</v>
      </c>
      <c r="BM16" s="31">
        <f>Idaho!BM5</f>
        <v>0</v>
      </c>
      <c r="BN16" s="31">
        <f>Idaho!BN5</f>
        <v>0</v>
      </c>
      <c r="BO16" s="29">
        <f>Idaho!BO5</f>
        <v>1</v>
      </c>
      <c r="BP16" s="29" t="str">
        <f>Idaho!BP5</f>
        <v>C</v>
      </c>
      <c r="BQ16" s="29" t="str">
        <f>Idaho!BQ5</f>
        <v>§39-3915</v>
      </c>
      <c r="BR16" s="38" t="str">
        <f>Idaho!BR5</f>
        <v xml:space="preserve">https://legislature.idaho.gov/statutesrules/idstat/Title39/T39CH39/SECT39-3915/ </v>
      </c>
      <c r="BS16" s="29">
        <f>Idaho!BS5</f>
        <v>2003</v>
      </c>
      <c r="BT16" s="29">
        <f>Idaho!BT5</f>
        <v>1</v>
      </c>
      <c r="BU16" s="29" t="str">
        <f>Idaho!BU5</f>
        <v>C</v>
      </c>
      <c r="BV16" s="29" t="str">
        <f>Idaho!BV5</f>
        <v>§39-3915</v>
      </c>
      <c r="BW16" s="38" t="str">
        <f>Idaho!BW5</f>
        <v xml:space="preserve">https://legislature.idaho.gov/statutesrules/idstat/Title39/T39CH39/SECT39-3915/ </v>
      </c>
      <c r="BX16" s="29">
        <f>Idaho!BX5</f>
        <v>2003</v>
      </c>
      <c r="BY16" s="29">
        <f>Idaho!BY5</f>
        <v>1</v>
      </c>
      <c r="BZ16" s="29" t="str">
        <f>Idaho!BZ5</f>
        <v>C</v>
      </c>
      <c r="CA16" s="29" t="str">
        <f>Idaho!CA5</f>
        <v>§39-3915</v>
      </c>
      <c r="CB16" s="38" t="str">
        <f>Idaho!CB5</f>
        <v xml:space="preserve">https://legislature.idaho.gov/statutesrules/idstat/Title39/T39CH39/SECT39-3915/ </v>
      </c>
      <c r="CC16" s="29">
        <f>Idaho!CC5</f>
        <v>2003</v>
      </c>
      <c r="CD16" s="29">
        <f>Idaho!CD5</f>
        <v>1</v>
      </c>
      <c r="CE16" s="29" t="str">
        <f>Idaho!CE5</f>
        <v>C</v>
      </c>
      <c r="CF16" s="29" t="str">
        <f>Idaho!CF5</f>
        <v>§39-3915</v>
      </c>
      <c r="CG16" s="38" t="str">
        <f>Idaho!CG5</f>
        <v xml:space="preserve">https://legislature.idaho.gov/statutesrules/idstat/Title39/T39CH39/SECT39-3915/ </v>
      </c>
      <c r="CH16" s="29">
        <f>Idaho!CH5</f>
        <v>2003</v>
      </c>
      <c r="CI16" s="29">
        <f>Idaho!CI5</f>
        <v>0</v>
      </c>
      <c r="CJ16" s="29" t="str">
        <f>Idaho!CJ5</f>
        <v>B</v>
      </c>
      <c r="CK16" s="29" t="str">
        <f>Idaho!CK5</f>
        <v>§39-3915</v>
      </c>
      <c r="CL16" s="38" t="str">
        <f>Idaho!CL5</f>
        <v xml:space="preserve">https://legislature.idaho.gov/statutesrules/idstat/Title39/T39CH39/SECT39-3915/ </v>
      </c>
      <c r="CM16" s="29">
        <f>Idaho!CM5</f>
        <v>2003</v>
      </c>
      <c r="CN16" s="29">
        <f>Idaho!CN5</f>
        <v>0</v>
      </c>
      <c r="CO16" s="29" t="str">
        <f>Idaho!CO5</f>
        <v>B</v>
      </c>
      <c r="CP16" s="29" t="str">
        <f>Idaho!CP5</f>
        <v>§39-3915</v>
      </c>
      <c r="CQ16" s="38" t="str">
        <f>Idaho!CQ5</f>
        <v xml:space="preserve">https://legislature.idaho.gov/statutesrules/idstat/Title39/T39CH39/SECT39-3915/ </v>
      </c>
      <c r="CR16" s="29">
        <f>Idaho!CR5</f>
        <v>2003</v>
      </c>
      <c r="CS16" s="31">
        <f>Idaho!CS5</f>
        <v>0</v>
      </c>
      <c r="CT16" s="31" t="str">
        <f>Idaho!CT5</f>
        <v>A</v>
      </c>
      <c r="CU16" s="31" t="str">
        <f>Idaho!CU5</f>
        <v>§18-611</v>
      </c>
      <c r="CV16" s="37" t="str">
        <f>Idaho!CV5</f>
        <v>https://legislature.idaho.gov/statutesrules/idstat/Title18/T18CH6/SECT18-611/</v>
      </c>
      <c r="CW16" s="31" t="str">
        <f>Idaho!CW5</f>
        <v>Statue covers refusal to provide abortifacients, but carefully defines this to not cover most forms of contraceptioin</v>
      </c>
      <c r="CX16" s="31">
        <f>Idaho!CX5</f>
        <v>0</v>
      </c>
      <c r="CY16" s="31" t="str">
        <f>Idaho!CY5</f>
        <v>A</v>
      </c>
      <c r="CZ16" s="31" t="str">
        <f>Idaho!CZ5</f>
        <v>-</v>
      </c>
      <c r="DA16" s="31">
        <f>Idaho!DA5</f>
        <v>0</v>
      </c>
      <c r="DB16" s="31">
        <f>Idaho!DB5</f>
        <v>0</v>
      </c>
      <c r="DC16" s="31">
        <f>Idaho!DC5</f>
        <v>0</v>
      </c>
      <c r="DD16" s="31" t="str">
        <f>Idaho!DD5</f>
        <v>A</v>
      </c>
      <c r="DE16" s="31" t="str">
        <f>Idaho!DE5</f>
        <v>-</v>
      </c>
      <c r="DF16" s="31">
        <f>Idaho!DF5</f>
        <v>0</v>
      </c>
      <c r="DG16" s="31">
        <f>Idaho!DG5</f>
        <v>0</v>
      </c>
      <c r="DH16" s="31">
        <f>Idaho!DH5</f>
        <v>0</v>
      </c>
      <c r="DI16" s="31" t="str">
        <f>Idaho!DI5</f>
        <v>A</v>
      </c>
      <c r="DJ16" s="31" t="str">
        <f>Idaho!DJ5</f>
        <v>-</v>
      </c>
      <c r="DK16" s="31">
        <f>Idaho!DK5</f>
        <v>0</v>
      </c>
      <c r="DL16" s="31">
        <f>Idaho!DL5</f>
        <v>0</v>
      </c>
      <c r="DM16" s="31">
        <f>Idaho!DM5</f>
        <v>0</v>
      </c>
      <c r="DN16" s="31" t="str">
        <f>Idaho!DN5</f>
        <v>A</v>
      </c>
      <c r="DO16" s="31" t="str">
        <f>Idaho!DO5</f>
        <v>-</v>
      </c>
      <c r="DP16" s="31">
        <f>Idaho!DP5</f>
        <v>0</v>
      </c>
      <c r="DQ16" s="31">
        <f>Idaho!DQ5</f>
        <v>0</v>
      </c>
      <c r="DR16" s="31">
        <f>Idaho!DR5</f>
        <v>0</v>
      </c>
      <c r="DS16" s="31" t="str">
        <f>Idaho!DS5</f>
        <v>A</v>
      </c>
      <c r="DT16" s="31" t="str">
        <f>Idaho!DT5</f>
        <v>-</v>
      </c>
      <c r="DU16" s="31">
        <f>Idaho!DU5</f>
        <v>0</v>
      </c>
      <c r="DV16" s="31">
        <f>Idaho!DV5</f>
        <v>0</v>
      </c>
      <c r="DW16" s="29">
        <f>Idaho!DW5</f>
        <v>1</v>
      </c>
      <c r="DX16" s="29" t="str">
        <f>Idaho!DX5</f>
        <v>A</v>
      </c>
      <c r="DY16" s="29" t="str">
        <f>Idaho!DY5</f>
        <v>§ 18-611</v>
      </c>
      <c r="DZ16" s="38" t="str">
        <f>Idaho!DZ5</f>
        <v>https://legislature.idaho.gov/statutesrules/idstat/Title18/T18CH6/SECT18-611/</v>
      </c>
      <c r="EA16" s="29" t="str">
        <f>Idaho!EA5</f>
        <v>Added 2010, amended 2011</v>
      </c>
      <c r="EB16" s="31">
        <f>Idaho!EB5</f>
        <v>1</v>
      </c>
      <c r="EC16" s="31" t="str">
        <f>Idaho!EC5</f>
        <v>A</v>
      </c>
      <c r="ED16" s="31" t="str">
        <f>Idaho!ED5</f>
        <v>§ 54-3416</v>
      </c>
      <c r="EE16" s="37" t="str">
        <f>Idaho!EE5</f>
        <v xml:space="preserve">https://legislature.idaho.gov/statutesrules/idstat/title54/t54ch34/sect54-3416/ </v>
      </c>
      <c r="EF16" s="31">
        <f>Idaho!EF5</f>
        <v>2024</v>
      </c>
      <c r="EG16" s="29">
        <f>Idaho!EG5</f>
        <v>1</v>
      </c>
      <c r="EH16" s="29">
        <f>Idaho!EH5</f>
        <v>1</v>
      </c>
      <c r="EI16" s="29" t="str">
        <f>Idaho!EI5</f>
        <v>A</v>
      </c>
      <c r="EJ16" s="29" t="str">
        <f>Idaho!EJ5</f>
        <v>-</v>
      </c>
      <c r="EK16" s="29">
        <f>Idaho!EK5</f>
        <v>0</v>
      </c>
      <c r="EL16" s="29">
        <f>Idaho!EL5</f>
        <v>0</v>
      </c>
      <c r="EM16" s="29">
        <f>Idaho!EM5</f>
        <v>1</v>
      </c>
      <c r="EN16" s="29">
        <f>Idaho!EN5</f>
        <v>1</v>
      </c>
      <c r="EO16" s="29" t="str">
        <f>Idaho!EO5</f>
        <v>A</v>
      </c>
      <c r="EP16" s="29" t="str">
        <f>Idaho!EP5</f>
        <v>-</v>
      </c>
      <c r="EQ16" s="29">
        <f>Idaho!EQ5</f>
        <v>0</v>
      </c>
      <c r="ER16" s="29">
        <f>Idaho!ER5</f>
        <v>0</v>
      </c>
      <c r="ES16" s="29">
        <f>Idaho!ES5</f>
        <v>1</v>
      </c>
      <c r="ET16" s="29">
        <f>Idaho!ET5</f>
        <v>1</v>
      </c>
      <c r="EU16" s="29" t="str">
        <f>Idaho!EU5</f>
        <v>A</v>
      </c>
      <c r="EV16" s="29" t="str">
        <f>Idaho!EV5</f>
        <v>-</v>
      </c>
      <c r="EW16" s="29">
        <f>Idaho!EW5</f>
        <v>0</v>
      </c>
      <c r="EX16" s="29">
        <f>Idaho!EX5</f>
        <v>0</v>
      </c>
      <c r="EY16" s="31">
        <f>Idaho!EY5</f>
        <v>0</v>
      </c>
      <c r="EZ16" s="31" t="str">
        <f>Idaho!EZ5</f>
        <v>D</v>
      </c>
      <c r="FA16" s="31" t="str">
        <f>Idaho!FA5</f>
        <v>-</v>
      </c>
      <c r="FB16" s="31">
        <f>Idaho!FB5</f>
        <v>0</v>
      </c>
      <c r="FC16" s="31">
        <f>Idaho!FC5</f>
        <v>0</v>
      </c>
      <c r="FD16" s="29">
        <f>Idaho!FD5</f>
        <v>0</v>
      </c>
      <c r="FE16" s="29" t="str">
        <f>Idaho!FE5</f>
        <v>-</v>
      </c>
      <c r="FF16" s="29" t="str">
        <f>Idaho!FF5</f>
        <v>-</v>
      </c>
      <c r="FG16" s="29" t="str">
        <f>Idaho!FG5</f>
        <v>-</v>
      </c>
      <c r="FH16" s="29">
        <f>Idaho!FH5</f>
        <v>0</v>
      </c>
      <c r="FI16" s="29">
        <f>Idaho!FI5</f>
        <v>0</v>
      </c>
      <c r="FJ16" s="29" t="str">
        <f>Idaho!FJ5</f>
        <v>-</v>
      </c>
      <c r="FK16" s="29" t="str">
        <f>Idaho!FK5</f>
        <v>-</v>
      </c>
      <c r="FL16" s="29" t="str">
        <f>Idaho!FL5</f>
        <v>-</v>
      </c>
      <c r="FM16" s="29">
        <f>Idaho!FM5</f>
        <v>0</v>
      </c>
      <c r="FN16" s="31">
        <f>Idaho!FN5</f>
        <v>1</v>
      </c>
      <c r="FO16" s="31" t="str">
        <f>Idaho!FO5</f>
        <v>A</v>
      </c>
      <c r="FP16" s="31" t="str">
        <f>Idaho!FP5</f>
        <v>§16-1605(3)</v>
      </c>
      <c r="FQ16" s="37" t="str">
        <f>Idaho!FQ5</f>
        <v xml:space="preserve">https://legislature.idaho.gov/statutesrules/idstat/Title16/T16CH16/SECT16-1605/ </v>
      </c>
      <c r="FR16" s="31" t="str">
        <f>Idaho!FR5</f>
        <v>Latest amendment in 2018</v>
      </c>
      <c r="FS16" s="29">
        <f>Idaho!FS5</f>
        <v>0</v>
      </c>
      <c r="FT16" s="29" t="str">
        <f>Idaho!FT5</f>
        <v>C</v>
      </c>
      <c r="FU16" s="29" t="str">
        <f>Idaho!FU5</f>
        <v>§23-603</v>
      </c>
      <c r="FV16" s="38" t="str">
        <f>Idaho!FV5</f>
        <v xml:space="preserve">https://legislature.idaho.gov/statutesrules/idstat/Title23/T23CH6/SECT23-603/ </v>
      </c>
      <c r="FW16" s="29" t="str">
        <f>Idaho!FW5</f>
        <v>Last amended in 2007</v>
      </c>
      <c r="FX16" s="29">
        <f>Idaho!FX5</f>
        <v>0</v>
      </c>
      <c r="FY16" s="29" t="str">
        <f>Idaho!FY5</f>
        <v>C</v>
      </c>
      <c r="FZ16" s="29" t="str">
        <f>Idaho!FZ5</f>
        <v>§23-604</v>
      </c>
      <c r="GA16" s="38" t="str">
        <f>Idaho!GA5</f>
        <v xml:space="preserve">https://legislature.idaho.gov/statutesrules/idstat/Title23/T23CH6/SECT23-604/ </v>
      </c>
      <c r="GB16" s="29" t="str">
        <f>Idaho!GB5</f>
        <v>Last amended in 2016</v>
      </c>
      <c r="GC16" s="31">
        <f>Idaho!GC5</f>
        <v>0</v>
      </c>
      <c r="GD16" s="31" t="str">
        <f>Idaho!GD5</f>
        <v>C</v>
      </c>
      <c r="GE16" s="31" t="str">
        <f>Idaho!GE5</f>
        <v>-</v>
      </c>
      <c r="GF16" s="31">
        <f>Idaho!GF5</f>
        <v>0</v>
      </c>
      <c r="GG16" s="31">
        <f>Idaho!GG5</f>
        <v>0</v>
      </c>
      <c r="GH16" s="29">
        <f>Idaho!GH5</f>
        <v>0</v>
      </c>
      <c r="GI16" s="29" t="str">
        <f>Idaho!GI5</f>
        <v>D</v>
      </c>
      <c r="GJ16" s="29" t="str">
        <f>Idaho!GJ5</f>
        <v>-</v>
      </c>
      <c r="GK16" s="29">
        <f>Idaho!GK5</f>
        <v>0</v>
      </c>
      <c r="GL16" s="29">
        <f>Idaho!GL5</f>
        <v>0</v>
      </c>
      <c r="GM16" s="31">
        <f>Idaho!GM5</f>
        <v>0</v>
      </c>
      <c r="GN16" s="31" t="str">
        <f>Idaho!GN5</f>
        <v>D</v>
      </c>
      <c r="GO16" s="31" t="str">
        <f>Idaho!GO5</f>
        <v>-</v>
      </c>
      <c r="GP16" s="31">
        <f>Idaho!GP5</f>
        <v>0</v>
      </c>
      <c r="GQ16" s="31">
        <f>Idaho!GQ5</f>
        <v>0</v>
      </c>
      <c r="GR16" s="31">
        <f>Idaho!GR5</f>
        <v>0</v>
      </c>
      <c r="GS16" s="31" t="str">
        <f>Idaho!GS5</f>
        <v>D</v>
      </c>
      <c r="GT16" s="31" t="str">
        <f>Idaho!GT5</f>
        <v>-</v>
      </c>
      <c r="GU16" s="31">
        <f>Idaho!GU5</f>
        <v>0</v>
      </c>
      <c r="GV16" s="31">
        <f>Idaho!GV5</f>
        <v>0</v>
      </c>
      <c r="GW16" s="31">
        <f>Idaho!GW5</f>
        <v>0</v>
      </c>
      <c r="GX16" s="31" t="str">
        <f>Idaho!GX5</f>
        <v>D</v>
      </c>
      <c r="GY16" s="31" t="str">
        <f>Idaho!GY5</f>
        <v>-</v>
      </c>
      <c r="GZ16" s="31">
        <f>Idaho!GZ5</f>
        <v>0</v>
      </c>
      <c r="HA16" s="31">
        <f>Idaho!HA5</f>
        <v>0</v>
      </c>
      <c r="HB16" s="29">
        <f>Idaho!HB5</f>
        <v>1</v>
      </c>
      <c r="HC16" s="29" t="str">
        <f>Idaho!HC5</f>
        <v>B</v>
      </c>
      <c r="HD16" s="29" t="str">
        <f>Idaho!HD5</f>
        <v>§39-4802(2)</v>
      </c>
      <c r="HE16" s="38" t="str">
        <f>Idaho!HE5</f>
        <v xml:space="preserve">https://legislature.idaho.gov/statutesrules/idstat/Title39/T39CH48/SECT39-4802/ </v>
      </c>
      <c r="HF16" s="29" t="str">
        <f>Idaho!HF5</f>
        <v>Last amended in 2024</v>
      </c>
      <c r="HG16" s="31">
        <f>Idaho!HG5</f>
        <v>0</v>
      </c>
      <c r="HH16" s="31" t="str">
        <f>Idaho!HH5</f>
        <v>D</v>
      </c>
      <c r="HI16" s="31" t="str">
        <f>Idaho!HI5</f>
        <v>§33-204, -202</v>
      </c>
      <c r="HJ16" s="31" t="str">
        <f>Idaho!HJ5</f>
        <v xml:space="preserve">https://legislature.idaho.gov/statutesrules/idstat/Title33/T33CH2/SECT33-204/ ; https://legislature.idaho.gov/statutesrules/idstat/Title33/T33CH2/SECT33-202/ </v>
      </c>
      <c r="HK16" s="37" t="str">
        <f>Idaho!HK5</f>
        <v xml:space="preserve">The Idaho Department of Education "Attendance and Enrollment" guide provides no additional information on what qualifies as an excused absence. </v>
      </c>
      <c r="HL16" s="31">
        <f>Idaho!HL5</f>
        <v>0</v>
      </c>
      <c r="HM16" s="31" t="str">
        <f>Idaho!HM5</f>
        <v>D</v>
      </c>
      <c r="HN16" s="31" t="str">
        <f>Idaho!HN5</f>
        <v xml:space="preserve"> §33-519; §33-204, -202</v>
      </c>
      <c r="HO16" s="37" t="str">
        <f>Idaho!HO5</f>
        <v xml:space="preserve">https://legislature.idaho.gov/statutesrules/idstat/Title33/T33CH5/SECT33-519/ </v>
      </c>
      <c r="HP16" s="37" t="str">
        <f>Idaho!HP5</f>
        <v>While the cited statute notes that schools may release a student for religious instruction, because the qualifications are exceedingly narrow and only applicable to children between grades 9–12, we have coded this item as a 'D.'  The Idaho State Department of Education Attendance and Enrollment Manual does not include a list of approved absences, nor does it mention religion.</v>
      </c>
      <c r="HQ16" s="31">
        <f>Idaho!HQ5</f>
        <v>0</v>
      </c>
      <c r="HR16" s="31" t="str">
        <f>Idaho!HR5</f>
        <v>D</v>
      </c>
      <c r="HS16" s="31" t="str">
        <f>Idaho!HS5</f>
        <v>-</v>
      </c>
      <c r="HT16" s="31">
        <f>Idaho!HT5</f>
        <v>0</v>
      </c>
      <c r="HU16" s="31">
        <f>Idaho!HU5</f>
        <v>0</v>
      </c>
      <c r="HV16" s="31">
        <f>Idaho!HV5</f>
        <v>0</v>
      </c>
      <c r="HW16" s="31" t="str">
        <f>Idaho!HW5</f>
        <v>C</v>
      </c>
      <c r="HX16" s="31">
        <f>Idaho!HX5</f>
        <v>0</v>
      </c>
      <c r="HY16" s="31">
        <f>Idaho!HY5</f>
        <v>0</v>
      </c>
      <c r="HZ16" s="31">
        <f>Idaho!HZ5</f>
        <v>0</v>
      </c>
      <c r="IA16" s="31">
        <f>Idaho!IA5</f>
        <v>1</v>
      </c>
      <c r="IB16" s="31" t="str">
        <f>Idaho!IB5</f>
        <v>A</v>
      </c>
      <c r="IC16" s="31" t="str">
        <f>Idaho!IC5</f>
        <v>§ 33-1611</v>
      </c>
      <c r="ID16" s="37" t="str">
        <f>Idaho!ID5</f>
        <v>https://legislature.idaho.gov/statutesrules/idstat/title33/t33ch16/sect33-1611/#:~:text=33%2D1611.,from%20instruction%20in%20sex%20education.</v>
      </c>
      <c r="IE16" s="31">
        <f>Idaho!IE5</f>
        <v>1970</v>
      </c>
      <c r="IF16" s="29">
        <f>Idaho!IF5</f>
        <v>1</v>
      </c>
      <c r="IG16" s="29" t="str">
        <f>Idaho!IG5</f>
        <v>-</v>
      </c>
      <c r="IH16" s="29" t="str">
        <f>Idaho!IH5</f>
        <v xml:space="preserve"> §16-1648</v>
      </c>
      <c r="II16" s="38" t="str">
        <f>Idaho!II5</f>
        <v>https://legislature.idaho.gov/statutesrules/idstat/title16/t16ch16/sect16-1648/</v>
      </c>
      <c r="IJ16" s="29">
        <f>Idaho!IJ5</f>
        <v>0</v>
      </c>
      <c r="IK16" s="40"/>
      <c r="IL16" s="40"/>
      <c r="IM16" s="40"/>
      <c r="IN16" s="40"/>
      <c r="IO16" s="40"/>
      <c r="IP16" s="40"/>
      <c r="IQ16" s="40"/>
      <c r="IR16" s="40"/>
      <c r="IS16" s="40"/>
      <c r="IT16" s="40"/>
      <c r="IU16" s="40"/>
      <c r="IV16" s="40"/>
      <c r="IW16" s="40"/>
      <c r="IX16" s="40"/>
      <c r="IY16" s="40"/>
      <c r="IZ16" s="40"/>
      <c r="JA16" s="40"/>
    </row>
    <row r="17" spans="1:261" ht="25.5" customHeight="1">
      <c r="A17" s="29" t="str">
        <f>Illinois!B5</f>
        <v>Illinois</v>
      </c>
      <c r="B17" s="34">
        <v>2025</v>
      </c>
      <c r="C17" s="35">
        <f>Illinois!C5</f>
        <v>0.6875</v>
      </c>
      <c r="D17" s="36">
        <f>Illinois!D6</f>
        <v>0.8035714285714286</v>
      </c>
      <c r="E17" s="35">
        <f>Illinois!E7</f>
        <v>0.84693877551020413</v>
      </c>
      <c r="F17" s="36">
        <f>Illinois!F8</f>
        <v>0.80519480519480524</v>
      </c>
      <c r="G17" s="31">
        <f>Illinois!G5</f>
        <v>1</v>
      </c>
      <c r="H17" s="31" t="str">
        <f>Illinois!H5</f>
        <v>B</v>
      </c>
      <c r="I17" s="31" t="str">
        <f>Illinois!I5</f>
        <v>775 ILCS 35/15</v>
      </c>
      <c r="J17" s="531" t="s">
        <v>4842</v>
      </c>
      <c r="K17" s="31">
        <f>Illinois!K5</f>
        <v>1998</v>
      </c>
      <c r="L17" s="29">
        <f>Illinois!L5</f>
        <v>1</v>
      </c>
      <c r="M17" s="29" t="str">
        <f>Illinois!M5</f>
        <v>B</v>
      </c>
      <c r="N17" s="29" t="str">
        <f>Illinois!N5</f>
        <v>10 ILCS 5/19-2</v>
      </c>
      <c r="O17" s="38" t="str">
        <f>Illinois!O5</f>
        <v xml:space="preserve">https://ilga.gov/legislation/ilcs/ilcs4.asp?DocName=001000050HArt%2E+19&amp;ActID=170&amp;ChapterID=3&amp;SeqStart=69600000&amp;SeqEnd=72100000 </v>
      </c>
      <c r="P17" s="29" t="str">
        <f>Illinois!P5</f>
        <v>Switched to no-excuse-needed in 2009</v>
      </c>
      <c r="Q17" s="31">
        <f>Illinois!Q5</f>
        <v>0</v>
      </c>
      <c r="R17" s="31" t="str">
        <f>Illinois!R5</f>
        <v>B</v>
      </c>
      <c r="S17" s="31" t="str">
        <f>Illinois!S5</f>
        <v>750 ILCS 5/209(a-5)</v>
      </c>
      <c r="T17" s="37" t="str">
        <f>Illinois!T5</f>
        <v xml:space="preserve">https://www.ilga.gov/legislation/ilcs/ilcs4.asp?ActID=2086&amp;ChapterID=59&amp;SeqStart=900000&amp;SeqEnd=3000000 </v>
      </c>
      <c r="U17" s="31" t="str">
        <f>Illinois!U5</f>
        <v>Most recent amendment was 2019</v>
      </c>
      <c r="V17" s="29">
        <f>Illinois!V5</f>
        <v>1</v>
      </c>
      <c r="W17" s="29">
        <f>Illinois!W5</f>
        <v>0</v>
      </c>
      <c r="X17" s="39" t="str">
        <f>Illinois!X5</f>
        <v>745 ILCS 70/1-14</v>
      </c>
      <c r="Y17" s="38" t="str">
        <f>Illinois!Y5</f>
        <v xml:space="preserve">https://www.ilga.gov/legislation/ilcs/ilcs3.asp?ActID=2082&amp;ChapterID=58 </v>
      </c>
      <c r="Z17" s="29" t="str">
        <f>Illinois!Z5</f>
        <v xml:space="preserve">70/13.5 is a categorical exception for COVID-19 laws, is that enough to take away the point?  MDH I don't think so. </v>
      </c>
      <c r="AA17" s="31">
        <f>Illinois!AA5</f>
        <v>1</v>
      </c>
      <c r="AB17" s="31" t="str">
        <f>Illinois!AB5</f>
        <v>C</v>
      </c>
      <c r="AC17" s="31" t="str">
        <f>Illinois!AC5</f>
        <v>745 ILCS 70/3(a), 70/4</v>
      </c>
      <c r="AD17" s="37" t="str">
        <f>Illinois!AD5</f>
        <v xml:space="preserve">https://www.ilga.gov/legislation/ilcs/ilcs3.asp?ActID=2082&amp;ChapterID=58 </v>
      </c>
      <c r="AE17" s="31">
        <f>Illinois!AE5</f>
        <v>0</v>
      </c>
      <c r="AF17" s="31">
        <f>Illinois!AF5</f>
        <v>1</v>
      </c>
      <c r="AG17" s="31" t="str">
        <f>Illinois!AG5</f>
        <v>C</v>
      </c>
      <c r="AH17" s="31" t="str">
        <f>Illinois!AH5</f>
        <v>745 70/9</v>
      </c>
      <c r="AI17" s="37" t="str">
        <f>Illinois!AI5</f>
        <v xml:space="preserve">https://www.ilga.gov/legislation/ilcs/ilcs3.asp?ActID=2082&amp;ChapterID=58 </v>
      </c>
      <c r="AJ17" s="31" t="str">
        <f>Illinois!AJ5</f>
        <v>Last amended in 2016</v>
      </c>
      <c r="AK17" s="31">
        <f>Illinois!AK5</f>
        <v>1</v>
      </c>
      <c r="AL17" s="31" t="str">
        <f>Illinois!AL5</f>
        <v>C</v>
      </c>
      <c r="AM17" s="31" t="str">
        <f>Illinois!AM5</f>
        <v>745 70/9</v>
      </c>
      <c r="AN17" s="37" t="str">
        <f>Illinois!AN5</f>
        <v xml:space="preserve">https://www.ilga.gov/legislation/ilcs/ilcs3.asp?ActID=2082&amp;ChapterID=58 </v>
      </c>
      <c r="AO17" s="31" t="str">
        <f>Illinois!AO5</f>
        <v>Last amended in 2016</v>
      </c>
      <c r="AP17" s="31">
        <f>Illinois!AP5</f>
        <v>1</v>
      </c>
      <c r="AQ17" s="31" t="str">
        <f>Illinois!AQ5</f>
        <v>C</v>
      </c>
      <c r="AR17" s="31" t="str">
        <f>Illinois!AR5</f>
        <v>745 ILCS 70/4, 9</v>
      </c>
      <c r="AS17" s="37" t="str">
        <f>Illinois!AS5</f>
        <v xml:space="preserve">https://www.ilga.gov/legislation/ilcs/ilcs3.asp?ActID=2082&amp;ChapterID=58 </v>
      </c>
      <c r="AT17" s="31">
        <f>Illinois!AT5</f>
        <v>0</v>
      </c>
      <c r="AU17" s="31">
        <f>Illinois!AU5</f>
        <v>1</v>
      </c>
      <c r="AV17" s="31" t="str">
        <f>Illinois!AV5</f>
        <v>C</v>
      </c>
      <c r="AW17" s="31" t="str">
        <f>Illinois!AW5</f>
        <v>745 ILCS 70/4, 9</v>
      </c>
      <c r="AX17" s="37" t="str">
        <f>Illinois!AX5</f>
        <v xml:space="preserve">https://www.ilga.gov/legislation/ilcs/ilcs3.asp?ActID=2082&amp;ChapterID=58 </v>
      </c>
      <c r="AY17" s="31">
        <f>Illinois!AY5</f>
        <v>0</v>
      </c>
      <c r="AZ17" s="31">
        <f>Illinois!AZ5</f>
        <v>1</v>
      </c>
      <c r="BA17" s="31" t="str">
        <f>Illinois!BA5</f>
        <v>C</v>
      </c>
      <c r="BB17" s="31" t="str">
        <f>Illinois!BB5</f>
        <v>745 ILCS 70/5, 9</v>
      </c>
      <c r="BC17" s="37" t="str">
        <f>Illinois!BC5</f>
        <v xml:space="preserve">https://www.ilga.gov/legislation/ilcs/ilcs3.asp?ActID=2082&amp;ChapterID=58 </v>
      </c>
      <c r="BD17" s="31">
        <f>Illinois!BD5</f>
        <v>0</v>
      </c>
      <c r="BE17" s="31">
        <f>Illinois!BE5</f>
        <v>0</v>
      </c>
      <c r="BF17" s="31" t="str">
        <f>Illinois!BF5</f>
        <v>B</v>
      </c>
      <c r="BG17" s="31" t="str">
        <f>Illinois!BG5</f>
        <v>745 ILCS 70/6</v>
      </c>
      <c r="BH17" s="37" t="str">
        <f>Illinois!BH5</f>
        <v xml:space="preserve">https://www.ilga.gov/legislation/ilcs/ilcs3.asp?ActID=2082&amp;ChapterID=58 </v>
      </c>
      <c r="BI17" s="31">
        <f>Illinois!BI5</f>
        <v>0</v>
      </c>
      <c r="BJ17" s="31">
        <f>Illinois!BJ5</f>
        <v>0</v>
      </c>
      <c r="BK17" s="31">
        <f>Illinois!BK5</f>
        <v>0</v>
      </c>
      <c r="BL17" s="31" t="str">
        <f>Illinois!BL5</f>
        <v>-</v>
      </c>
      <c r="BM17" s="31">
        <f>Illinois!BM5</f>
        <v>0</v>
      </c>
      <c r="BN17" s="31">
        <f>Illinois!BN5</f>
        <v>0</v>
      </c>
      <c r="BO17" s="29">
        <f>Illinois!BO5</f>
        <v>1</v>
      </c>
      <c r="BP17" s="29" t="str">
        <f>Illinois!BP5</f>
        <v>C</v>
      </c>
      <c r="BQ17" s="29" t="str">
        <f>Illinois!BQ5</f>
        <v>745 ILCS 70/3(a), /4</v>
      </c>
      <c r="BR17" s="38" t="str">
        <f>Illinois!BR5</f>
        <v xml:space="preserve">https://www.ilga.gov/legislation/ilcs/ilcs3.asp?ActID=2082&amp;ChapterID=58 </v>
      </c>
      <c r="BS17" s="29">
        <f>Illinois!BS5</f>
        <v>0</v>
      </c>
      <c r="BT17" s="29">
        <f>Illinois!BT5</f>
        <v>1</v>
      </c>
      <c r="BU17" s="29" t="str">
        <f>Illinois!BU5</f>
        <v>C</v>
      </c>
      <c r="BV17" s="29" t="str">
        <f>Illinois!BV5</f>
        <v>745 ILCS 70/3(a), /4</v>
      </c>
      <c r="BW17" s="38" t="str">
        <f>Illinois!BW5</f>
        <v xml:space="preserve">https://www.ilga.gov/legislation/ilcs/ilcs3.asp?ActID=2082&amp;ChapterID=58 </v>
      </c>
      <c r="BX17" s="29">
        <f>Illinois!BX5</f>
        <v>0</v>
      </c>
      <c r="BY17" s="29">
        <f>Illinois!BY5</f>
        <v>1</v>
      </c>
      <c r="BZ17" s="29" t="str">
        <f>Illinois!BZ5</f>
        <v>C</v>
      </c>
      <c r="CA17" s="29" t="str">
        <f>Illinois!CA5</f>
        <v>745 ILCS 70/3(a), /4</v>
      </c>
      <c r="CB17" s="38" t="str">
        <f>Illinois!CB5</f>
        <v xml:space="preserve">https://www.ilga.gov/legislation/ilcs/ilcs3.asp?ActID=2082&amp;ChapterID=58 </v>
      </c>
      <c r="CC17" s="29">
        <f>Illinois!CC5</f>
        <v>0</v>
      </c>
      <c r="CD17" s="29">
        <f>Illinois!CD5</f>
        <v>1</v>
      </c>
      <c r="CE17" s="29" t="str">
        <f>Illinois!CE5</f>
        <v>C</v>
      </c>
      <c r="CF17" s="29" t="str">
        <f>Illinois!CF5</f>
        <v>745 ILCS 70/3(a), /4</v>
      </c>
      <c r="CG17" s="38" t="str">
        <f>Illinois!CG5</f>
        <v xml:space="preserve">https://www.ilga.gov/legislation/ilcs/ilcs3.asp?ActID=2082&amp;ChapterID=58 </v>
      </c>
      <c r="CH17" s="29">
        <f>Illinois!CH5</f>
        <v>0</v>
      </c>
      <c r="CI17" s="29">
        <f>Illinois!CI5</f>
        <v>1</v>
      </c>
      <c r="CJ17" s="29" t="str">
        <f>Illinois!CJ5</f>
        <v>C</v>
      </c>
      <c r="CK17" s="29" t="str">
        <f>Illinois!CK5</f>
        <v>745 ILCS 70/3(a), /4</v>
      </c>
      <c r="CL17" s="38" t="str">
        <f>Illinois!CL5</f>
        <v xml:space="preserve">https://www.ilga.gov/legislation/ilcs/ilcs3.asp?ActID=2082&amp;ChapterID=58 </v>
      </c>
      <c r="CM17" s="29">
        <f>Illinois!CM5</f>
        <v>0</v>
      </c>
      <c r="CN17" s="29">
        <f>Illinois!CN5</f>
        <v>1</v>
      </c>
      <c r="CO17" s="29" t="str">
        <f>Illinois!CO5</f>
        <v>C</v>
      </c>
      <c r="CP17" s="29" t="str">
        <f>Illinois!CP5</f>
        <v>745 ILCS 70/3(a), /4</v>
      </c>
      <c r="CQ17" s="38" t="str">
        <f>Illinois!CQ5</f>
        <v xml:space="preserve">https://www.ilga.gov/legislation/ilcs/ilcs3.asp?ActID=2082&amp;ChapterID=58 </v>
      </c>
      <c r="CR17" s="29">
        <f>Illinois!CR5</f>
        <v>0</v>
      </c>
      <c r="CS17" s="31">
        <f>Illinois!CS5</f>
        <v>1</v>
      </c>
      <c r="CT17" s="31" t="str">
        <f>Illinois!CT5</f>
        <v>C</v>
      </c>
      <c r="CU17" s="31" t="str">
        <f>Illinois!CU5</f>
        <v>745 ILCS 70/3(a), /4</v>
      </c>
      <c r="CV17" s="37" t="str">
        <f>Illinois!CV5</f>
        <v xml:space="preserve">https://www.ilga.gov/legislation/ilcs/ilcs3.asp?ActID=2082&amp;ChapterID=58 </v>
      </c>
      <c r="CW17" s="31">
        <f>Illinois!CW5</f>
        <v>0</v>
      </c>
      <c r="CX17" s="31">
        <f>Illinois!CX5</f>
        <v>1</v>
      </c>
      <c r="CY17" s="31" t="str">
        <f>Illinois!CY5</f>
        <v>C</v>
      </c>
      <c r="CZ17" s="31" t="str">
        <f>Illinois!CZ5</f>
        <v>745 ILCS 70/3(a), /4</v>
      </c>
      <c r="DA17" s="37" t="str">
        <f>Illinois!DA5</f>
        <v xml:space="preserve">https://www.ilga.gov/legislation/ilcs/ilcs3.asp?ActID=2082&amp;ChapterID=58 </v>
      </c>
      <c r="DB17" s="31">
        <f>Illinois!DB5</f>
        <v>0</v>
      </c>
      <c r="DC17" s="31">
        <f>Illinois!DC5</f>
        <v>1</v>
      </c>
      <c r="DD17" s="31" t="str">
        <f>Illinois!DD5</f>
        <v>C</v>
      </c>
      <c r="DE17" s="31" t="str">
        <f>Illinois!DE5</f>
        <v>745 ILCS 70/3(a), /4</v>
      </c>
      <c r="DF17" s="37" t="str">
        <f>Illinois!DF5</f>
        <v xml:space="preserve">https://www.ilga.gov/legislation/ilcs/ilcs3.asp?ActID=2082&amp;ChapterID=58 </v>
      </c>
      <c r="DG17" s="31">
        <f>Illinois!DG5</f>
        <v>0</v>
      </c>
      <c r="DH17" s="31">
        <f>Illinois!DH5</f>
        <v>1</v>
      </c>
      <c r="DI17" s="31" t="str">
        <f>Illinois!DI5</f>
        <v>C</v>
      </c>
      <c r="DJ17" s="31" t="str">
        <f>Illinois!DJ5</f>
        <v>745 ILCS 70/3(a), /4</v>
      </c>
      <c r="DK17" s="37" t="str">
        <f>Illinois!DK5</f>
        <v xml:space="preserve">https://www.ilga.gov/legislation/ilcs/ilcs3.asp?ActID=2082&amp;ChapterID=58 </v>
      </c>
      <c r="DL17" s="31">
        <f>Illinois!DL5</f>
        <v>0</v>
      </c>
      <c r="DM17" s="31">
        <f>Illinois!DM5</f>
        <v>1</v>
      </c>
      <c r="DN17" s="31" t="str">
        <f>Illinois!DN5</f>
        <v>C</v>
      </c>
      <c r="DO17" s="31" t="str">
        <f>Illinois!DO5</f>
        <v>745 ILCS 70/3(a), /4</v>
      </c>
      <c r="DP17" s="37" t="str">
        <f>Illinois!DP5</f>
        <v xml:space="preserve">https://www.ilga.gov/legislation/ilcs/ilcs3.asp?ActID=2082&amp;ChapterID=58 </v>
      </c>
      <c r="DQ17" s="31">
        <f>Illinois!DQ5</f>
        <v>0</v>
      </c>
      <c r="DR17" s="31">
        <f>Illinois!DR5</f>
        <v>1</v>
      </c>
      <c r="DS17" s="31" t="str">
        <f>Illinois!DS5</f>
        <v>C</v>
      </c>
      <c r="DT17" s="31" t="str">
        <f>Illinois!DT5</f>
        <v>745 ILCS 70/3(a), /4</v>
      </c>
      <c r="DU17" s="37" t="str">
        <f>Illinois!DU5</f>
        <v xml:space="preserve">https://www.ilga.gov/legislation/ilcs/ilcs3.asp?ActID=2082&amp;ChapterID=58 </v>
      </c>
      <c r="DV17" s="31">
        <f>Illinois!DV5</f>
        <v>0</v>
      </c>
      <c r="DW17" s="29">
        <f>Illinois!DW5</f>
        <v>1</v>
      </c>
      <c r="DX17" s="29" t="str">
        <f>Illinois!DX5</f>
        <v>B</v>
      </c>
      <c r="DY17" s="39" t="str">
        <f>Illinois!DY5</f>
        <v>745 ILCS 70/3(a), /4</v>
      </c>
      <c r="DZ17" s="38" t="str">
        <f>Illinois!DZ5</f>
        <v xml:space="preserve">https://www.ilga.gov/legislation/ilcs/ilcs3.asp?ActID=2082&amp;ChapterID=58 </v>
      </c>
      <c r="EA17" s="29" t="str">
        <f>Illinois!EA5</f>
        <v>Health-care services defined broad enough to cover euthanasia</v>
      </c>
      <c r="EB17" s="31">
        <f>Illinois!EB5</f>
        <v>0</v>
      </c>
      <c r="EC17" s="31" t="str">
        <f>Illinois!EC5</f>
        <v>C</v>
      </c>
      <c r="ED17" s="31" t="str">
        <f>Illinois!ED5</f>
        <v xml:space="preserve">745 ILCS 70/3; 745 ILCS 70/4 </v>
      </c>
      <c r="EE17" s="31" t="str">
        <f>Illinois!EE5</f>
        <v xml:space="preserve">https://www.ilga.gov/legislation/ilcs/ilcs3.asp?ActID=2082 ;  https://www.ilga.gov/legislation/ilcs/ilcs3.asp?ActID=2082 </v>
      </c>
      <c r="EF17" s="31" t="str">
        <f>Illinois!EF5</f>
        <v>Psychologists and counselors are not covered by this act</v>
      </c>
      <c r="EG17" s="29">
        <f>Illinois!EG5</f>
        <v>1</v>
      </c>
      <c r="EH17" s="29">
        <f>Illinois!EH5</f>
        <v>1</v>
      </c>
      <c r="EI17" s="29" t="str">
        <f>Illinois!EI5</f>
        <v>D</v>
      </c>
      <c r="EJ17" s="29" t="str">
        <f>Illinois!EJ5</f>
        <v>745 ILCS 70/2, 11.2-11.4</v>
      </c>
      <c r="EK17" s="38" t="str">
        <f>Illinois!EK5</f>
        <v xml:space="preserve">https://www.ilga.gov/legislation/ilcs/ilcs3.asp?ActID=2082&amp;ChapAct=745 </v>
      </c>
      <c r="EL17" s="29">
        <f>Illinois!EL5</f>
        <v>0</v>
      </c>
      <c r="EM17" s="29">
        <f>Illinois!EM5</f>
        <v>1</v>
      </c>
      <c r="EN17" s="29">
        <f>Illinois!EN5</f>
        <v>1</v>
      </c>
      <c r="EO17" s="29" t="str">
        <f>Illinois!EO5</f>
        <v>D</v>
      </c>
      <c r="EP17" s="29" t="str">
        <f>Illinois!EP5</f>
        <v>745 ILCS 70/2, 11.2-11.4</v>
      </c>
      <c r="EQ17" s="38" t="str">
        <f>Illinois!EQ5</f>
        <v xml:space="preserve">https://www.ilga.gov/legislation/ilcs/ilcs3.asp?ActID=2082&amp;ChapAct=745 </v>
      </c>
      <c r="ER17" s="29">
        <f>Illinois!ER5</f>
        <v>0</v>
      </c>
      <c r="ES17" s="29">
        <f>Illinois!ES5</f>
        <v>1</v>
      </c>
      <c r="ET17" s="29">
        <f>Illinois!ET5</f>
        <v>1</v>
      </c>
      <c r="EU17" s="29" t="str">
        <f>Illinois!EU5</f>
        <v>D</v>
      </c>
      <c r="EV17" s="29" t="str">
        <f>Illinois!EV5</f>
        <v>745 ILCS 70/2, 11.2-11.4</v>
      </c>
      <c r="EW17" s="38" t="str">
        <f>Illinois!EW5</f>
        <v xml:space="preserve">https://www.ilga.gov/legislation/ilcs/ilcs3.asp?ActID=2082&amp;ChapAct=745 </v>
      </c>
      <c r="EX17" s="29">
        <f>Illinois!EX5</f>
        <v>0</v>
      </c>
      <c r="EY17" s="31">
        <f>Illinois!EY5</f>
        <v>0</v>
      </c>
      <c r="EZ17" s="31" t="str">
        <f>Illinois!EZ5</f>
        <v>B</v>
      </c>
      <c r="FA17" s="31" t="str">
        <f>Illinois!FA5</f>
        <v>750 ILCS 5/209(a-5), -(a-10)</v>
      </c>
      <c r="FB17" s="37" t="str">
        <f>Illinois!FB5</f>
        <v xml:space="preserve">https://www.ilga.gov/legislation/ilcs/ilcs4.asp?ActID=2086&amp;ChapterID=59&amp;SeqStart=900000&amp;SeqEnd=3000000 </v>
      </c>
      <c r="FC17" s="31">
        <f>Illinois!FC5</f>
        <v>0</v>
      </c>
      <c r="FD17" s="29">
        <f>Illinois!FD5</f>
        <v>0</v>
      </c>
      <c r="FE17" s="29" t="str">
        <f>Illinois!FE5</f>
        <v>-</v>
      </c>
      <c r="FF17" s="29" t="str">
        <f>Illinois!FF5</f>
        <v>775 ILCS 15/3</v>
      </c>
      <c r="FG17" s="38" t="str">
        <f>Illinois!FG5</f>
        <v xml:space="preserve"> https://www.ilga.gov/legislation/ilcs/documents/077500150K3.htm </v>
      </c>
      <c r="FH17" s="29">
        <f>Illinois!FH5</f>
        <v>0</v>
      </c>
      <c r="FI17" s="29">
        <f>Illinois!FI5</f>
        <v>0</v>
      </c>
      <c r="FJ17" s="29" t="str">
        <f>Illinois!FJ5</f>
        <v>-</v>
      </c>
      <c r="FK17" s="29" t="str">
        <f>Illinois!FK5</f>
        <v>215 ILCS 5/236</v>
      </c>
      <c r="FL17" s="38" t="str">
        <f>Illinois!FL5</f>
        <v xml:space="preserve"> https://www.ilga.gov/legislation/ilcs/fulltext.asp?DocName=021500050K236  </v>
      </c>
      <c r="FM17" s="29">
        <f>Illinois!FM5</f>
        <v>0</v>
      </c>
      <c r="FN17" s="31">
        <f>Illinois!FN5</f>
        <v>1</v>
      </c>
      <c r="FO17" s="31" t="str">
        <f>Illinois!FO5</f>
        <v>C</v>
      </c>
      <c r="FP17" s="31" t="str">
        <f>Illinois!FP5</f>
        <v>735 ILCS 5/8-803; 325 ILCS 5/4(a)(9), -(g)</v>
      </c>
      <c r="FQ17" s="31" t="str">
        <f>Illinois!FQ5</f>
        <v xml:space="preserve">https://www.ilga.gov/legislation/ilcs/ilcs4.asp?DocName=073500050HArt%2E+VIII+Pt%2E+8&amp;ActID=2017&amp;ChapterID=56&amp;SeqStart=56800000&amp;SeqEnd=57675000; https://www.ilga.gov/legislation/ilcs/fulltext.asp?DocName=032500050K4 </v>
      </c>
      <c r="FR17" s="31">
        <f>Illinois!FR5</f>
        <v>0</v>
      </c>
      <c r="FS17" s="29">
        <f>Illinois!FS5</f>
        <v>1</v>
      </c>
      <c r="FT17" s="29" t="str">
        <f>Illinois!FT5</f>
        <v>A</v>
      </c>
      <c r="FU17" s="29" t="str">
        <f>Illinois!FU5</f>
        <v>235 ILCS 5/6-16(a)(iii), -(a-1), -(c)(2)</v>
      </c>
      <c r="FV17" s="38" t="str">
        <f>Illinois!FV5</f>
        <v>https://www.ilga.gov/legislation/ilcs/fulltext.asp?DocName=023500050K6-16</v>
      </c>
      <c r="FW17" s="29" t="str">
        <f>Illinois!FW5</f>
        <v>Language existed since 1998 emact,emt</v>
      </c>
      <c r="FX17" s="29">
        <f>Illinois!FX5</f>
        <v>1</v>
      </c>
      <c r="FY17" s="29" t="str">
        <f>Illinois!FY5</f>
        <v>A</v>
      </c>
      <c r="FZ17" s="29" t="str">
        <f>Illinois!FZ5</f>
        <v>235 ILCS 5/6-20(g)</v>
      </c>
      <c r="GA17" s="38" t="str">
        <f>Illinois!GA5</f>
        <v>https://ilga.gov/legislation/ilcs/fulltext.asp?DocName=023500050K6-20</v>
      </c>
      <c r="GB17" s="29" t="str">
        <f>Illinois!GB5</f>
        <v>There is an amendment introduced in the 2025 session; does not look substantive</v>
      </c>
      <c r="GC17" s="31">
        <f>Illinois!GC5</f>
        <v>0</v>
      </c>
      <c r="GD17" s="31" t="str">
        <f>Illinois!GD5</f>
        <v>C</v>
      </c>
      <c r="GE17" s="31" t="str">
        <f>Illinois!GE5</f>
        <v>-</v>
      </c>
      <c r="GF17" s="31">
        <f>Illinois!GF5</f>
        <v>0</v>
      </c>
      <c r="GG17" s="31">
        <f>Illinois!GG5</f>
        <v>0</v>
      </c>
      <c r="GH17" s="29">
        <f>Illinois!GH5</f>
        <v>1</v>
      </c>
      <c r="GI17" s="29" t="str">
        <f>Illinois!GI5</f>
        <v>A</v>
      </c>
      <c r="GJ17" s="29" t="str">
        <f>Illinois!GJ5</f>
        <v>750 ILCS 5/209(a-5)</v>
      </c>
      <c r="GK17" s="38" t="str">
        <f>Illinois!GK5</f>
        <v xml:space="preserve">https://www.ilga.gov/legislation/ilcs/ilcs4.asp?ActID=2086&amp;ChapterID=59&amp;SeqStart=900000&amp;SeqEnd=3000000 </v>
      </c>
      <c r="GL17" s="29" t="str">
        <f>Illinois!GL5</f>
        <v>Most recent amendment was 2014</v>
      </c>
      <c r="GM17" s="31">
        <f>Illinois!GM5</f>
        <v>1</v>
      </c>
      <c r="GN17" s="31" t="str">
        <f>Illinois!GN5</f>
        <v>A</v>
      </c>
      <c r="GO17" s="31" t="str">
        <f>Illinois!GO5</f>
        <v>750 ILCS 5/209(a-10)</v>
      </c>
      <c r="GP17" s="37" t="str">
        <f>Illinois!GP5</f>
        <v xml:space="preserve">https://www.ilga.gov/legislation/ilcs/ilcs4.asp?ActID=2086&amp;ChapterID=59&amp;SeqStart=900000&amp;SeqEnd=3000000 </v>
      </c>
      <c r="GQ17" s="31">
        <f>Illinois!GQ5</f>
        <v>0</v>
      </c>
      <c r="GR17" s="31">
        <f>Illinois!GR5</f>
        <v>1</v>
      </c>
      <c r="GS17" s="31" t="str">
        <f>Illinois!GS5</f>
        <v>A</v>
      </c>
      <c r="GT17" s="31" t="str">
        <f>Illinois!GT5</f>
        <v>750 ILCS 5/209(a-5), -(a-10)</v>
      </c>
      <c r="GU17" s="37" t="str">
        <f>Illinois!GU5</f>
        <v xml:space="preserve">https://www.ilga.gov/legislation/ilcs/ilcs4.asp?ActID=2086&amp;ChapterID=59&amp;SeqStart=900000&amp;SeqEnd=3000000 </v>
      </c>
      <c r="GV17" s="31">
        <f>Illinois!GV5</f>
        <v>0</v>
      </c>
      <c r="GW17" s="31">
        <f>Illinois!GW5</f>
        <v>1</v>
      </c>
      <c r="GX17" s="31" t="str">
        <f>Illinois!GX5</f>
        <v>A</v>
      </c>
      <c r="GY17" s="31" t="str">
        <f>Illinois!GY5</f>
        <v>750 ILCS 5/209(a-5)</v>
      </c>
      <c r="GZ17" s="37" t="str">
        <f>Illinois!GZ5</f>
        <v xml:space="preserve">https://www.ilga.gov/legislation/ilcs/ilcs4.asp?ActID=2086&amp;ChapterID=59&amp;SeqStart=900000&amp;SeqEnd=3000000 </v>
      </c>
      <c r="HA17" s="31">
        <f>Illinois!HA5</f>
        <v>0</v>
      </c>
      <c r="HB17" s="29">
        <f>Illinois!HB5</f>
        <v>1</v>
      </c>
      <c r="HC17" s="29" t="str">
        <f>Illinois!HC5</f>
        <v>A</v>
      </c>
      <c r="HD17" s="29" t="str">
        <f>Illinois!HD5</f>
        <v>105 ILCS 5/27-8.1(8)</v>
      </c>
      <c r="HE17" s="38" t="str">
        <f>Illinois!HE5</f>
        <v>https://www.ilga.gov/legislation/ilcs/documents/010500050k27-8.1.htm</v>
      </c>
      <c r="HF17" s="29" t="str">
        <f>Illinois!HF5</f>
        <v>At least one bill introduced in 2025 session to amend this statute</v>
      </c>
      <c r="HG17" s="31">
        <f>Illinois!HG5</f>
        <v>1</v>
      </c>
      <c r="HH17" s="31" t="str">
        <f>Illinois!HH5</f>
        <v>A</v>
      </c>
      <c r="HI17" s="31" t="str">
        <f>Illinois!HI5</f>
        <v>105 ILCS 5/26-1(5)</v>
      </c>
      <c r="HJ17" s="37" t="str">
        <f>Illinois!HJ5</f>
        <v>https://www.ilga.gov/legislation/ilcs/fulltext.asp?DocName=010500050K26-1</v>
      </c>
      <c r="HK17" s="31">
        <f>Illinois!HK5</f>
        <v>0</v>
      </c>
      <c r="HL17" s="31">
        <f>Illinois!HL5</f>
        <v>1</v>
      </c>
      <c r="HM17" s="31" t="str">
        <f>Illinois!HM5</f>
        <v>A</v>
      </c>
      <c r="HN17" s="31" t="str">
        <f>Illinois!HN5</f>
        <v>105 ILCS 5/26-1(4), -(5)</v>
      </c>
      <c r="HO17" s="37" t="str">
        <f>Illinois!HO5</f>
        <v xml:space="preserve">https://www.ilga.gov/legislation/ilcs/ilcs4.asp?DocName=010500050HArt%2E+26&amp;ActID=1005&amp;ChapterID=17&amp;SeqStart=170200000&amp;SeqEnd=172900000 </v>
      </c>
      <c r="HP17" s="31">
        <f>Illinois!HP5</f>
        <v>0</v>
      </c>
      <c r="HQ17" s="31">
        <f>Illinois!HQ5</f>
        <v>1</v>
      </c>
      <c r="HR17" s="31" t="str">
        <f>Illinois!HR5</f>
        <v>B</v>
      </c>
      <c r="HS17" s="31" t="str">
        <f>Illinois!HS5</f>
        <v>110 ILCS 110/1</v>
      </c>
      <c r="HT17" s="37" t="str">
        <f>Illinois!HT5</f>
        <v xml:space="preserve">https://www.ilga.gov/legislation/ilcs/ilcs3.asp?ActID=1076&amp;ChapterID=18 </v>
      </c>
      <c r="HU17" s="31" t="str">
        <f>Illinois!HU5</f>
        <v>Last amended in 1995</v>
      </c>
      <c r="HV17" s="31">
        <f>Illinois!HV5</f>
        <v>1</v>
      </c>
      <c r="HW17" s="31" t="str">
        <f>Illinois!HW5</f>
        <v>A</v>
      </c>
      <c r="HX17" s="31" t="str">
        <f>Illinois!HX5</f>
        <v>105 ILCS 5/34-21.9; 105 ILCS 5/10-20.73; 110 ILCS 805/3-29.14; 110 ILCS 685/30-220; 110 ILCS 690/35-215; 110 ILCS 680/25-210; 110 ILCS 665/10-210; 110 ILCS 670/15-210; 110 ILCS 660/5-210; 110 ILCS 305/120; 110 ILCS 520/100</v>
      </c>
      <c r="HY17" s="37" t="str">
        <f>Illinois!HY5</f>
        <v>https://www.ilga.gov/legislation/ilcs/fulltext.asp?DocName=010500050K34-21.9</v>
      </c>
      <c r="HZ17" s="31" t="str">
        <f>Illinois!HZ5</f>
        <v>2021; IL painfully included identical statutes in 11 different places in its code, two for public schools (in big and small cities), and one for each public university</v>
      </c>
      <c r="IA17" s="31">
        <f>Illinois!IA5</f>
        <v>1</v>
      </c>
      <c r="IB17" s="31" t="str">
        <f>Illinois!IB5</f>
        <v>A</v>
      </c>
      <c r="IC17" s="31" t="str">
        <f>Illinois!IC5</f>
        <v>105 ILCS 5/27-9.1a(d)</v>
      </c>
      <c r="ID17" s="37" t="str">
        <f>Illinois!ID5</f>
        <v>https://www.ilga.gov/legislation/ilcs/fulltext.asp?DocName=010500050K27-9.1a#:~:text=(d)</v>
      </c>
      <c r="IE17" s="31">
        <f>Illinois!IE5</f>
        <v>2021</v>
      </c>
      <c r="IF17" s="29">
        <f>Illinois!IF5</f>
        <v>0</v>
      </c>
      <c r="IG17" s="29" t="str">
        <f>Illinois!IG5</f>
        <v>-</v>
      </c>
      <c r="IH17" s="29" t="str">
        <f>Illinois!IH5</f>
        <v>20 ILCS 521/5</v>
      </c>
      <c r="II17" s="38" t="str">
        <f>Illinois!II5</f>
        <v>https://casetext.com/statute/illinois-compiled-statutes/government/chapter-20-executive-branch/subchapter-department-of-children-and-family-services/act-520-foster-parent-law/act-521-foster-childrens-bill-of-rights-act/section-20-ilcs-5215-effective-112025-foster-childrens-bill-of-rights</v>
      </c>
      <c r="IJ17" s="29">
        <f>Illinois!IJ5</f>
        <v>0</v>
      </c>
      <c r="IK17" s="40"/>
      <c r="IL17" s="40"/>
      <c r="IM17" s="40"/>
      <c r="IN17" s="40"/>
      <c r="IO17" s="40"/>
      <c r="IP17" s="40"/>
      <c r="IQ17" s="40"/>
      <c r="IR17" s="40"/>
      <c r="IS17" s="40"/>
      <c r="IT17" s="40"/>
      <c r="IU17" s="40"/>
      <c r="IV17" s="40"/>
      <c r="IW17" s="40"/>
      <c r="IX17" s="40"/>
      <c r="IY17" s="40"/>
      <c r="IZ17" s="40"/>
      <c r="JA17" s="40"/>
    </row>
    <row r="18" spans="1:261" ht="25.5" customHeight="1">
      <c r="A18" s="29" t="str">
        <f>Indiana!B5</f>
        <v>Indiana</v>
      </c>
      <c r="B18" s="34">
        <v>2025</v>
      </c>
      <c r="C18" s="35">
        <f>Indiana!C5</f>
        <v>0.32</v>
      </c>
      <c r="D18" s="41">
        <f>Indiana!D6</f>
        <v>0.3705357142857143</v>
      </c>
      <c r="E18" s="42">
        <f>Indiana!E7</f>
        <v>0.35204081632653061</v>
      </c>
      <c r="F18" s="41">
        <f>Indiana!F8</f>
        <v>0.40259740259740262</v>
      </c>
      <c r="G18" s="31">
        <f>Indiana!G5</f>
        <v>1</v>
      </c>
      <c r="H18" s="31" t="str">
        <f>Indiana!H5</f>
        <v>B</v>
      </c>
      <c r="I18" s="31" t="str">
        <f>Indiana!I5</f>
        <v xml:space="preserve"> 34-13-9-8</v>
      </c>
      <c r="J18" s="531" t="s">
        <v>4843</v>
      </c>
      <c r="K18" s="31">
        <f>Indiana!K5</f>
        <v>2015</v>
      </c>
      <c r="L18" s="29">
        <f>Indiana!L5</f>
        <v>1</v>
      </c>
      <c r="M18" s="29" t="str">
        <f>Indiana!M5</f>
        <v>C</v>
      </c>
      <c r="N18" s="29" t="str">
        <f>Indiana!N5</f>
        <v>3-11-10-24(a)(9)</v>
      </c>
      <c r="O18" s="38" t="str">
        <f>Indiana!O5</f>
        <v>https://iga.in.gov/laws/2024/ic/titles/3#3-11-10-24</v>
      </c>
      <c r="P18" s="29" t="str">
        <f>Indiana!P5</f>
        <v>Note that Indiana's website creates a new version of the code each year, such that a new URL will be needed for the 2024 version than the 2020 version (other states just revise the same webpage rather than create seperate versions)</v>
      </c>
      <c r="Q18" s="31">
        <f>Indiana!Q5</f>
        <v>0</v>
      </c>
      <c r="R18" s="31" t="str">
        <f>Indiana!R5</f>
        <v>D</v>
      </c>
      <c r="S18" s="31" t="str">
        <f>Indiana!S5</f>
        <v>-</v>
      </c>
      <c r="T18" s="31">
        <f>Indiana!T5</f>
        <v>0</v>
      </c>
      <c r="U18" s="31">
        <f>Indiana!U5</f>
        <v>0</v>
      </c>
      <c r="V18" s="29">
        <f>Indiana!V5</f>
        <v>0</v>
      </c>
      <c r="W18" s="29">
        <f>Indiana!W5</f>
        <v>0</v>
      </c>
      <c r="X18" s="29" t="str">
        <f>Indiana!X5</f>
        <v>-</v>
      </c>
      <c r="Y18" s="29">
        <f>Indiana!Y5</f>
        <v>0</v>
      </c>
      <c r="Z18" s="29">
        <f>Indiana!Z5</f>
        <v>0</v>
      </c>
      <c r="AA18" s="31">
        <f>Indiana!AA5</f>
        <v>1</v>
      </c>
      <c r="AB18" s="31" t="str">
        <f>Indiana!AB5</f>
        <v>C</v>
      </c>
      <c r="AC18" s="31" t="str">
        <f>Indiana!AC5</f>
        <v>16-34-1-4</v>
      </c>
      <c r="AD18" s="37" t="str">
        <f>Indiana!AD5</f>
        <v>https://iga.in.gov/laws/2024/ic/titles/16#16-34-1-4</v>
      </c>
      <c r="AE18" s="31" t="str">
        <f>Indiana!AE5</f>
        <v>1993, amended in 2019 and 2021</v>
      </c>
      <c r="AF18" s="31">
        <f>Indiana!AF5</f>
        <v>1</v>
      </c>
      <c r="AG18" s="31" t="str">
        <f>Indiana!AG5</f>
        <v>C</v>
      </c>
      <c r="AH18" s="31" t="str">
        <f>Indiana!AH5</f>
        <v>16-34-1-3</v>
      </c>
      <c r="AI18" s="37" t="str">
        <f>Indiana!AI5</f>
        <v>https://iga.in.gov/laws/2024/ic/titles/16#16-34-1-3</v>
      </c>
      <c r="AJ18" s="31">
        <f>Indiana!AJ5</f>
        <v>1993</v>
      </c>
      <c r="AK18" s="31">
        <f>Indiana!AK5</f>
        <v>0</v>
      </c>
      <c r="AL18" s="31" t="str">
        <f>Indiana!AL5</f>
        <v>B</v>
      </c>
      <c r="AM18" s="31" t="str">
        <f>Indiana!AM5</f>
        <v>16-34-1-3</v>
      </c>
      <c r="AN18" s="37" t="str">
        <f>Indiana!AN5</f>
        <v>https://iga.in.gov/laws/2024/ic/titles/16#16-34-1-3</v>
      </c>
      <c r="AO18" s="31">
        <f>Indiana!AO5</f>
        <v>1993</v>
      </c>
      <c r="AP18" s="31">
        <f>Indiana!AP5</f>
        <v>0</v>
      </c>
      <c r="AQ18" s="31" t="str">
        <f>Indiana!AQ5</f>
        <v>B</v>
      </c>
      <c r="AR18" s="31" t="str">
        <f>Indiana!AR5</f>
        <v>16-34-1-4</v>
      </c>
      <c r="AS18" s="37" t="str">
        <f>Indiana!AS5</f>
        <v>https://iga.in.gov/laws/2024/ic/titles/16#16-34-1-4</v>
      </c>
      <c r="AT18" s="31">
        <f>Indiana!AT5</f>
        <v>0</v>
      </c>
      <c r="AU18" s="31">
        <f>Indiana!AU5</f>
        <v>0</v>
      </c>
      <c r="AV18" s="31" t="str">
        <f>Indiana!AV5</f>
        <v>B</v>
      </c>
      <c r="AW18" s="31" t="str">
        <f>Indiana!AW5</f>
        <v>16-34-1-4</v>
      </c>
      <c r="AX18" s="37" t="str">
        <f>Indiana!AX5</f>
        <v>https://iga.in.gov/laws/2024/ic/titles/16#16-34-1-4</v>
      </c>
      <c r="AY18" s="31">
        <f>Indiana!AY5</f>
        <v>0</v>
      </c>
      <c r="AZ18" s="31">
        <f>Indiana!AZ5</f>
        <v>0</v>
      </c>
      <c r="BA18" s="31" t="str">
        <f>Indiana!BA5</f>
        <v>B</v>
      </c>
      <c r="BB18" s="31" t="str">
        <f>Indiana!BB5</f>
        <v>16-34-1-4</v>
      </c>
      <c r="BC18" s="37" t="str">
        <f>Indiana!BC5</f>
        <v>https://iga.in.gov/laws/2024/ic/titles/16#16-34-1-4</v>
      </c>
      <c r="BD18" s="31">
        <f>Indiana!BD5</f>
        <v>0</v>
      </c>
      <c r="BE18" s="31">
        <f>Indiana!BE5</f>
        <v>1</v>
      </c>
      <c r="BF18" s="31" t="str">
        <f>Indiana!BF5</f>
        <v>C</v>
      </c>
      <c r="BG18" s="31" t="str">
        <f>Indiana!BG5</f>
        <v>16-34-1-4</v>
      </c>
      <c r="BH18" s="37" t="str">
        <f>Indiana!BH5</f>
        <v>https://iga.in.gov/laws/2024/ic/titles/16#16-34-1-4</v>
      </c>
      <c r="BI18" s="31">
        <f>Indiana!BI5</f>
        <v>0</v>
      </c>
      <c r="BJ18" s="31">
        <f>Indiana!BJ5</f>
        <v>1</v>
      </c>
      <c r="BK18" s="31">
        <f>Indiana!BK5</f>
        <v>0</v>
      </c>
      <c r="BL18" s="31" t="str">
        <f>Indiana!BL5</f>
        <v>§ 16-34-1-4</v>
      </c>
      <c r="BM18" s="37" t="str">
        <f>Indiana!BM5</f>
        <v>https://iga.in.gov/laws/2024/ic/titles/16#16-34-1-4</v>
      </c>
      <c r="BN18" s="31">
        <f>Indiana!BN5</f>
        <v>2021</v>
      </c>
      <c r="BO18" s="29">
        <f>Indiana!BO5</f>
        <v>0</v>
      </c>
      <c r="BP18" s="29" t="str">
        <f>Indiana!BP5</f>
        <v>A</v>
      </c>
      <c r="BQ18" s="29" t="str">
        <f>Indiana!BQ5</f>
        <v>-</v>
      </c>
      <c r="BR18" s="29">
        <f>Indiana!BR5</f>
        <v>0</v>
      </c>
      <c r="BS18" s="29">
        <f>Indiana!BS5</f>
        <v>0</v>
      </c>
      <c r="BT18" s="29">
        <f>Indiana!BT5</f>
        <v>0</v>
      </c>
      <c r="BU18" s="29" t="str">
        <f>Indiana!BU5</f>
        <v>A</v>
      </c>
      <c r="BV18" s="29" t="str">
        <f>Indiana!BV5</f>
        <v>-</v>
      </c>
      <c r="BW18" s="29">
        <f>Indiana!BW5</f>
        <v>0</v>
      </c>
      <c r="BX18" s="29">
        <f>Indiana!BX5</f>
        <v>0</v>
      </c>
      <c r="BY18" s="29">
        <f>Indiana!BY5</f>
        <v>0</v>
      </c>
      <c r="BZ18" s="29" t="str">
        <f>Indiana!BZ5</f>
        <v>A</v>
      </c>
      <c r="CA18" s="29" t="str">
        <f>Indiana!CA5</f>
        <v>-</v>
      </c>
      <c r="CB18" s="29">
        <f>Indiana!CB5</f>
        <v>0</v>
      </c>
      <c r="CC18" s="29">
        <f>Indiana!CC5</f>
        <v>0</v>
      </c>
      <c r="CD18" s="29">
        <f>Indiana!CD5</f>
        <v>0</v>
      </c>
      <c r="CE18" s="29" t="str">
        <f>Indiana!CE5</f>
        <v>A</v>
      </c>
      <c r="CF18" s="29" t="str">
        <f>Indiana!CF5</f>
        <v>-</v>
      </c>
      <c r="CG18" s="29">
        <f>Indiana!CG5</f>
        <v>0</v>
      </c>
      <c r="CH18" s="29">
        <f>Indiana!CH5</f>
        <v>0</v>
      </c>
      <c r="CI18" s="29">
        <f>Indiana!CI5</f>
        <v>0</v>
      </c>
      <c r="CJ18" s="29" t="str">
        <f>Indiana!CJ5</f>
        <v>A</v>
      </c>
      <c r="CK18" s="29" t="str">
        <f>Indiana!CK5</f>
        <v>-</v>
      </c>
      <c r="CL18" s="29">
        <f>Indiana!CL5</f>
        <v>0</v>
      </c>
      <c r="CM18" s="29">
        <f>Indiana!CM5</f>
        <v>0</v>
      </c>
      <c r="CN18" s="29">
        <f>Indiana!CN5</f>
        <v>0</v>
      </c>
      <c r="CO18" s="29" t="str">
        <f>Indiana!CO5</f>
        <v>A</v>
      </c>
      <c r="CP18" s="29" t="str">
        <f>Indiana!CP5</f>
        <v>-</v>
      </c>
      <c r="CQ18" s="29">
        <f>Indiana!CQ5</f>
        <v>0</v>
      </c>
      <c r="CR18" s="29">
        <f>Indiana!CR5</f>
        <v>0</v>
      </c>
      <c r="CS18" s="31">
        <f>Indiana!CS5</f>
        <v>0</v>
      </c>
      <c r="CT18" s="31">
        <f>Indiana!CT5</f>
        <v>0</v>
      </c>
      <c r="CU18" s="31" t="str">
        <f>Indiana!CU5</f>
        <v>16-34-1-4; 25-26-25-8</v>
      </c>
      <c r="CV18" s="31" t="str">
        <f>Indiana!CV5</f>
        <v xml:space="preserve">https://iga.in.gov/laws/2024/ic/titles/16#16-34-1-4; https://iga.in.gov/laws/2024/ic/titles/25#25-26-25-8  </v>
      </c>
      <c r="CW18" s="31" t="str">
        <f>Indiana!CW5</f>
        <v>CSR- While I think the abortifacients are covered by the previous conscience provision, the Catholics are still left without protection generally against prescribing contraception</v>
      </c>
      <c r="CX18" s="31">
        <f>Indiana!CX5</f>
        <v>0</v>
      </c>
      <c r="CY18" s="31" t="str">
        <f>Indiana!CY5</f>
        <v>A</v>
      </c>
      <c r="CZ18" s="31" t="str">
        <f>Indiana!CZ5</f>
        <v>-</v>
      </c>
      <c r="DA18" s="31">
        <f>Indiana!DA5</f>
        <v>0</v>
      </c>
      <c r="DB18" s="31">
        <f>Indiana!DB5</f>
        <v>0</v>
      </c>
      <c r="DC18" s="31">
        <f>Indiana!DC5</f>
        <v>0</v>
      </c>
      <c r="DD18" s="31" t="str">
        <f>Indiana!DD5</f>
        <v>A</v>
      </c>
      <c r="DE18" s="31" t="str">
        <f>Indiana!DE5</f>
        <v>-</v>
      </c>
      <c r="DF18" s="31">
        <f>Indiana!DF5</f>
        <v>0</v>
      </c>
      <c r="DG18" s="31">
        <f>Indiana!DG5</f>
        <v>0</v>
      </c>
      <c r="DH18" s="31">
        <f>Indiana!DH5</f>
        <v>0</v>
      </c>
      <c r="DI18" s="31" t="str">
        <f>Indiana!DI5</f>
        <v>A</v>
      </c>
      <c r="DJ18" s="31" t="str">
        <f>Indiana!DJ5</f>
        <v>-</v>
      </c>
      <c r="DK18" s="31">
        <f>Indiana!DK5</f>
        <v>0</v>
      </c>
      <c r="DL18" s="31">
        <f>Indiana!DL5</f>
        <v>0</v>
      </c>
      <c r="DM18" s="31">
        <f>Indiana!DM5</f>
        <v>0</v>
      </c>
      <c r="DN18" s="31" t="str">
        <f>Indiana!DN5</f>
        <v>A</v>
      </c>
      <c r="DO18" s="31" t="str">
        <f>Indiana!DO5</f>
        <v>-</v>
      </c>
      <c r="DP18" s="31">
        <f>Indiana!DP5</f>
        <v>0</v>
      </c>
      <c r="DQ18" s="31">
        <f>Indiana!DQ5</f>
        <v>0</v>
      </c>
      <c r="DR18" s="31">
        <f>Indiana!DR5</f>
        <v>0</v>
      </c>
      <c r="DS18" s="31" t="str">
        <f>Indiana!DS5</f>
        <v>A</v>
      </c>
      <c r="DT18" s="31" t="str">
        <f>Indiana!DT5</f>
        <v>-</v>
      </c>
      <c r="DU18" s="31">
        <f>Indiana!DU5</f>
        <v>0</v>
      </c>
      <c r="DV18" s="31">
        <f>Indiana!DV5</f>
        <v>0</v>
      </c>
      <c r="DW18" s="29">
        <f>Indiana!DW5</f>
        <v>0</v>
      </c>
      <c r="DX18" s="29" t="str">
        <f>Indiana!DX5</f>
        <v>C</v>
      </c>
      <c r="DY18" s="29" t="str">
        <f>Indiana!DY5</f>
        <v>-</v>
      </c>
      <c r="DZ18" s="29">
        <f>Indiana!DZ5</f>
        <v>0</v>
      </c>
      <c r="EA18" s="29">
        <f>Indiana!EA5</f>
        <v>0</v>
      </c>
      <c r="EB18" s="31">
        <f>Indiana!EB5</f>
        <v>0</v>
      </c>
      <c r="EC18" s="31" t="str">
        <f>Indiana!EC5</f>
        <v>C</v>
      </c>
      <c r="ED18" s="31" t="str">
        <f>Indiana!ED5</f>
        <v>§ 25-23.6</v>
      </c>
      <c r="EE18" s="37" t="str">
        <f>Indiana!EE5</f>
        <v>https://law.justia.com/codes/indiana/title-25/article-23-6/</v>
      </c>
      <c r="EF18" s="31" t="str">
        <f>Indiana!EF5</f>
        <v>CSR- § 16-34-1-4 protects in abortion-related cases, but not outside of that</v>
      </c>
      <c r="EG18" s="29">
        <f>Indiana!EG5</f>
        <v>1</v>
      </c>
      <c r="EH18" s="29">
        <f>Indiana!EH5</f>
        <v>1</v>
      </c>
      <c r="EI18" s="29" t="str">
        <f>Indiana!EI5</f>
        <v>A</v>
      </c>
      <c r="EJ18" s="29" t="str">
        <f>Indiana!EJ5</f>
        <v>-</v>
      </c>
      <c r="EK18" s="29">
        <f>Indiana!EK5</f>
        <v>0</v>
      </c>
      <c r="EL18" s="29">
        <f>Indiana!EL5</f>
        <v>0</v>
      </c>
      <c r="EM18" s="29">
        <f>Indiana!EM5</f>
        <v>1</v>
      </c>
      <c r="EN18" s="29">
        <f>Indiana!EN5</f>
        <v>1</v>
      </c>
      <c r="EO18" s="29" t="str">
        <f>Indiana!EO5</f>
        <v>A</v>
      </c>
      <c r="EP18" s="29" t="str">
        <f>Indiana!EP5</f>
        <v>16-34-1-8</v>
      </c>
      <c r="EQ18" s="38" t="str">
        <f>Indiana!EQ5</f>
        <v>https://iga.in.gov/laws/2024/ic/titles/16#16-34-1</v>
      </c>
      <c r="ER18" s="29">
        <f>Indiana!ER5</f>
        <v>0</v>
      </c>
      <c r="ES18" s="29">
        <f>Indiana!ES5</f>
        <v>1</v>
      </c>
      <c r="ET18" s="29">
        <f>Indiana!ET5</f>
        <v>1</v>
      </c>
      <c r="EU18" s="29" t="str">
        <f>Indiana!EU5</f>
        <v>A</v>
      </c>
      <c r="EV18" s="29" t="str">
        <f>Indiana!EV5</f>
        <v>-</v>
      </c>
      <c r="EW18" s="29">
        <f>Indiana!EW5</f>
        <v>0</v>
      </c>
      <c r="EX18" s="29">
        <f>Indiana!EX5</f>
        <v>0</v>
      </c>
      <c r="EY18" s="31">
        <f>Indiana!EY5</f>
        <v>0</v>
      </c>
      <c r="EZ18" s="31" t="str">
        <f>Indiana!EZ5</f>
        <v>D</v>
      </c>
      <c r="FA18" s="31" t="str">
        <f>Indiana!FA5</f>
        <v>-</v>
      </c>
      <c r="FB18" s="31">
        <f>Indiana!FB5</f>
        <v>0</v>
      </c>
      <c r="FC18" s="31">
        <f>Indiana!FC5</f>
        <v>0</v>
      </c>
      <c r="FD18" s="29">
        <f>Indiana!FD5</f>
        <v>0</v>
      </c>
      <c r="FE18" s="29" t="str">
        <f>Indiana!FE5</f>
        <v>-</v>
      </c>
      <c r="FF18" s="29" t="str">
        <f>Indiana!FF5</f>
        <v>§ 34-13-9-0.7</v>
      </c>
      <c r="FG18" s="38" t="str">
        <f>Indiana!FG5</f>
        <v>https://casetext.com/statute/indiana-code/title-34-civil-law-and-procedure/article-13-causes-of-action-claims-against-the-government/chapter-9-religious-freedom-restoration/section-34-13-9-07-application</v>
      </c>
      <c r="FH18" s="29">
        <f>Indiana!FH5</f>
        <v>0</v>
      </c>
      <c r="FI18" s="29">
        <f>Indiana!FI5</f>
        <v>0</v>
      </c>
      <c r="FJ18" s="29" t="str">
        <f>Indiana!FJ5</f>
        <v>-</v>
      </c>
      <c r="FK18" s="29" t="str">
        <f>Indiana!FK5</f>
        <v>§ 34-13-9-0.7</v>
      </c>
      <c r="FL18" s="38" t="str">
        <f>Indiana!FL5</f>
        <v>https://casetext.com/statute/indiana-code/title-34-civil-law-and-procedure/article-13-causes-of-action-claims-against-the-government/chapter-9-religious-freedom-restoration/section-34-13-9-07-application</v>
      </c>
      <c r="FM18" s="29">
        <f>Indiana!FM5</f>
        <v>0</v>
      </c>
      <c r="FN18" s="31">
        <f>Indiana!FN5</f>
        <v>0</v>
      </c>
      <c r="FO18" s="31" t="str">
        <f>Indiana!FO5</f>
        <v>B</v>
      </c>
      <c r="FP18" s="31" t="str">
        <f>Indiana!FP5</f>
        <v>31-33-5-1, 34-46-3-1</v>
      </c>
      <c r="FQ18" s="31" t="str">
        <f>Indiana!FQ5</f>
        <v xml:space="preserve">https://iga.in.gov/laws/2024/ic/titles/31#31-33-5-1; https://iga.in.gov/laws/2024/ic/titles/34#34-46-3-1 </v>
      </c>
      <c r="FR18" s="31" t="str">
        <f>Indiana!FR5</f>
        <v>While there is clergy privilege, clergy are not exempt from being mandatory reporters under any circumstances</v>
      </c>
      <c r="FS18" s="29">
        <f>Indiana!FS5</f>
        <v>1</v>
      </c>
      <c r="FT18" s="29" t="str">
        <f>Indiana!FT5</f>
        <v>A</v>
      </c>
      <c r="FU18" s="29" t="str">
        <f>Indiana!FU5</f>
        <v>7.1-1-2-3(3)</v>
      </c>
      <c r="FV18" s="38" t="str">
        <f>Indiana!FV5</f>
        <v>https://iga.in.gov/laws/2024/ic/titles/7.1#7.1-1-2-3</v>
      </c>
      <c r="FW18" s="29" t="str">
        <f>Indiana!FW5</f>
        <v>Last amended in 1999</v>
      </c>
      <c r="FX18" s="29">
        <f>Indiana!FX5</f>
        <v>0</v>
      </c>
      <c r="FY18" s="29" t="str">
        <f>Indiana!FY5</f>
        <v>C</v>
      </c>
      <c r="FZ18" s="29" t="str">
        <f>Indiana!FZ5</f>
        <v>7.1-5-7-7</v>
      </c>
      <c r="GA18" s="38" t="str">
        <f>Indiana!GA5</f>
        <v>https://iga.in.gov/laws/2024/ic/titles/7.1#7.1-5-7-7</v>
      </c>
      <c r="GB18" s="29">
        <f>Indiana!GB5</f>
        <v>0</v>
      </c>
      <c r="GC18" s="31">
        <f>Indiana!GC5</f>
        <v>1</v>
      </c>
      <c r="GD18" s="31" t="str">
        <f>Indiana!GD5</f>
        <v>B</v>
      </c>
      <c r="GE18" s="31" t="str">
        <f>Indiana!GE5</f>
        <v>10-14-3-12.5</v>
      </c>
      <c r="GF18" s="37" t="str">
        <f>Indiana!GF5</f>
        <v>https://iga.in.gov/laws/2024/ic/titles/10#10-14-3-12.5</v>
      </c>
      <c r="GG18" s="31">
        <f>Indiana!GG5</f>
        <v>2021</v>
      </c>
      <c r="GH18" s="29">
        <f>Indiana!GH5</f>
        <v>0</v>
      </c>
      <c r="GI18" s="29" t="str">
        <f>Indiana!GI5</f>
        <v>D</v>
      </c>
      <c r="GJ18" s="29" t="str">
        <f>Indiana!GJ5</f>
        <v>31-11-6-1</v>
      </c>
      <c r="GK18" s="38" t="str">
        <f>Indiana!GK5</f>
        <v>https://iga.in.gov/laws/2024/ic/titles/31#31-11-6-1</v>
      </c>
      <c r="GL18" s="29">
        <f>Indiana!GL5</f>
        <v>0</v>
      </c>
      <c r="GM18" s="31">
        <f>Indiana!GM5</f>
        <v>0</v>
      </c>
      <c r="GN18" s="31" t="str">
        <f>Indiana!GN5</f>
        <v>D</v>
      </c>
      <c r="GO18" s="31" t="str">
        <f>Indiana!GO5</f>
        <v>-</v>
      </c>
      <c r="GP18" s="31">
        <f>Indiana!GP5</f>
        <v>0</v>
      </c>
      <c r="GQ18" s="31">
        <f>Indiana!GQ5</f>
        <v>0</v>
      </c>
      <c r="GR18" s="31">
        <f>Indiana!GR5</f>
        <v>0</v>
      </c>
      <c r="GS18" s="31" t="str">
        <f>Indiana!GS5</f>
        <v>D</v>
      </c>
      <c r="GT18" s="31" t="str">
        <f>Indiana!GT5</f>
        <v>-</v>
      </c>
      <c r="GU18" s="31">
        <f>Indiana!GU5</f>
        <v>0</v>
      </c>
      <c r="GV18" s="31">
        <f>Indiana!GV5</f>
        <v>0</v>
      </c>
      <c r="GW18" s="31">
        <f>Indiana!GW5</f>
        <v>0</v>
      </c>
      <c r="GX18" s="31" t="str">
        <f>Indiana!GX5</f>
        <v>D</v>
      </c>
      <c r="GY18" s="31" t="str">
        <f>Indiana!GY5</f>
        <v>-</v>
      </c>
      <c r="GZ18" s="31">
        <f>Indiana!GZ5</f>
        <v>0</v>
      </c>
      <c r="HA18" s="31">
        <f>Indiana!HA5</f>
        <v>0</v>
      </c>
      <c r="HB18" s="29">
        <f>Indiana!HB5</f>
        <v>1</v>
      </c>
      <c r="HC18" s="29" t="str">
        <f>Indiana!HC5</f>
        <v>A</v>
      </c>
      <c r="HD18" s="29" t="str">
        <f>Indiana!HD5</f>
        <v>21-40-5-6</v>
      </c>
      <c r="HE18" s="38" t="str">
        <f>Indiana!HE5</f>
        <v>https://iga.in.gov/laws/2024/ic/titles/21#21-40-5-6</v>
      </c>
      <c r="HF18" s="29">
        <f>Indiana!HF5</f>
        <v>2007</v>
      </c>
      <c r="HG18" s="31">
        <f>Indiana!HG5</f>
        <v>0</v>
      </c>
      <c r="HH18" s="31" t="str">
        <f>Indiana!HH5</f>
        <v>D</v>
      </c>
      <c r="HI18" s="31" t="str">
        <f>Indiana!HI5</f>
        <v>20-33-2-14</v>
      </c>
      <c r="HJ18" s="37" t="str">
        <f>Indiana!HJ5</f>
        <v>https://iga.in.gov/laws/2024/ic/titles/20#20-33-2-14</v>
      </c>
      <c r="HK18" s="31" t="str">
        <f>Indiana!HK5</f>
        <v>Last amended in 2024</v>
      </c>
      <c r="HL18" s="31">
        <f>Indiana!HL5</f>
        <v>1</v>
      </c>
      <c r="HM18" s="31" t="str">
        <f>Indiana!HM5</f>
        <v>A</v>
      </c>
      <c r="HN18" s="31" t="str">
        <f>Indiana!HN5</f>
        <v>20-33-2-19</v>
      </c>
      <c r="HO18" s="37" t="str">
        <f>Indiana!HO5</f>
        <v xml:space="preserve">https://iga.in.gov/laws/2024/ic/titles/20#20-33-2-19 </v>
      </c>
      <c r="HP18" s="31" t="str">
        <f>Indiana!HP5</f>
        <v>Amended in 2024</v>
      </c>
      <c r="HQ18" s="31">
        <f>Indiana!HQ5</f>
        <v>0</v>
      </c>
      <c r="HR18" s="31" t="str">
        <f>Indiana!HR5</f>
        <v>D</v>
      </c>
      <c r="HS18" s="31" t="str">
        <f>Indiana!HS5</f>
        <v>-</v>
      </c>
      <c r="HT18" s="31">
        <f>Indiana!HT5</f>
        <v>0</v>
      </c>
      <c r="HU18" s="31">
        <f>Indiana!HU5</f>
        <v>0</v>
      </c>
      <c r="HV18" s="31">
        <f>Indiana!HV5</f>
        <v>0</v>
      </c>
      <c r="HW18" s="31" t="str">
        <f>Indiana!HW5</f>
        <v>B</v>
      </c>
      <c r="HX18" s="31" t="str">
        <f>Indiana!HX5</f>
        <v>§ 20-33-12-4</v>
      </c>
      <c r="HY18" s="37" t="str">
        <f>Indiana!HY5</f>
        <v>https://law.justia.com/codes/indiana/title-20/article-33/chapter-12/section-20-33-12-4/</v>
      </c>
      <c r="HZ18" s="31">
        <f>Indiana!HZ5</f>
        <v>2017</v>
      </c>
      <c r="IA18" s="31">
        <f>Indiana!IA5</f>
        <v>1</v>
      </c>
      <c r="IB18" s="31" t="str">
        <f>Indiana!IB5</f>
        <v>B</v>
      </c>
      <c r="IC18" s="31" t="str">
        <f>Indiana!IC5</f>
        <v>§ 20-30-5-9</v>
      </c>
      <c r="ID18" s="37" t="str">
        <f>Indiana!ID5</f>
        <v>https://iga.in.gov/laws/2023/ic/titles/20#20-30-5-9</v>
      </c>
      <c r="IE18" s="31">
        <f>Indiana!IE5</f>
        <v>2005</v>
      </c>
      <c r="IF18" s="29">
        <f>Indiana!IF5</f>
        <v>0</v>
      </c>
      <c r="IG18" s="29" t="str">
        <f>Indiana!IG5</f>
        <v>-</v>
      </c>
      <c r="IH18" s="29" t="str">
        <f>Indiana!IH5</f>
        <v>§ 31-27-2-12</v>
      </c>
      <c r="II18" s="38" t="str">
        <f>Indiana!II5</f>
        <v xml:space="preserve">https://codes.findlaw.com/in/title-31-family-law-and-juvenile-law/in-code-sect-31-27-2-12/ </v>
      </c>
      <c r="IJ18" s="29">
        <f>Indiana!IJ5</f>
        <v>0</v>
      </c>
      <c r="IK18" s="40"/>
      <c r="IL18" s="40"/>
      <c r="IM18" s="40"/>
      <c r="IN18" s="40"/>
      <c r="IO18" s="40"/>
      <c r="IP18" s="40"/>
      <c r="IQ18" s="40"/>
      <c r="IR18" s="40"/>
      <c r="IS18" s="40"/>
      <c r="IT18" s="40"/>
      <c r="IU18" s="40"/>
      <c r="IV18" s="40"/>
      <c r="IW18" s="40"/>
      <c r="IX18" s="40"/>
      <c r="IY18" s="40"/>
      <c r="IZ18" s="40"/>
      <c r="JA18" s="40"/>
    </row>
    <row r="19" spans="1:261" ht="25.5" customHeight="1">
      <c r="A19" s="29" t="str">
        <f>Iowa!B5</f>
        <v>Iowa</v>
      </c>
      <c r="B19" s="34">
        <v>2025</v>
      </c>
      <c r="C19" s="35">
        <f>Iowa!C5</f>
        <v>0.33833333333333326</v>
      </c>
      <c r="D19" s="41">
        <f>Iowa!D6</f>
        <v>0.36904761904761907</v>
      </c>
      <c r="E19" s="42">
        <f>Iowa!E7</f>
        <v>0.39795918367346939</v>
      </c>
      <c r="F19" s="41">
        <f>Iowa!F8</f>
        <v>0.23376623376623373</v>
      </c>
      <c r="G19" s="31">
        <f>Iowa!G5</f>
        <v>1</v>
      </c>
      <c r="H19" s="31" t="str">
        <f>Iowa!H5</f>
        <v>B</v>
      </c>
      <c r="I19" s="31" t="str">
        <f>Iowa!I5</f>
        <v>SF2095</v>
      </c>
      <c r="J19" s="531" t="s">
        <v>2584</v>
      </c>
      <c r="K19" s="31">
        <f>Iowa!K5</f>
        <v>2024</v>
      </c>
      <c r="L19" s="29">
        <f>Iowa!L5</f>
        <v>1</v>
      </c>
      <c r="M19" s="29" t="str">
        <f>Iowa!M5</f>
        <v>B</v>
      </c>
      <c r="N19" s="29" t="str">
        <f>Iowa!N5</f>
        <v>§53.1</v>
      </c>
      <c r="O19" s="38" t="str">
        <f>Iowa!O5</f>
        <v>https://casetext.com/statute/code-of-iowa/title-ii-elections-and-official-duties/chapter-53-absent-voters/subchapter-i-general-provisions/section-531-right-to-vote-conditions</v>
      </c>
      <c r="P19" s="29" t="str">
        <f>Iowa!P5</f>
        <v>CSR-I'm using Casetext for URL; Iowa only links to pdfs</v>
      </c>
      <c r="Q19" s="31">
        <f>Iowa!Q5</f>
        <v>0</v>
      </c>
      <c r="R19" s="31" t="str">
        <f>Iowa!R5</f>
        <v>D</v>
      </c>
      <c r="S19" s="31" t="str">
        <f>Iowa!S5</f>
        <v>-</v>
      </c>
      <c r="T19" s="31">
        <f>Iowa!T5</f>
        <v>0</v>
      </c>
      <c r="U19" s="31">
        <f>Iowa!U5</f>
        <v>0</v>
      </c>
      <c r="V19" s="29">
        <f>Iowa!V5</f>
        <v>0</v>
      </c>
      <c r="W19" s="29">
        <f>Iowa!W5</f>
        <v>0</v>
      </c>
      <c r="X19" s="29" t="str">
        <f>Iowa!X5</f>
        <v>-</v>
      </c>
      <c r="Y19" s="29">
        <f>Iowa!Y5</f>
        <v>0</v>
      </c>
      <c r="Z19" s="29">
        <f>Iowa!Z5</f>
        <v>0</v>
      </c>
      <c r="AA19" s="31">
        <f>Iowa!AA5</f>
        <v>1</v>
      </c>
      <c r="AB19" s="31" t="str">
        <f>Iowa!AB5</f>
        <v>C</v>
      </c>
      <c r="AC19" s="31" t="str">
        <f>Iowa!AC5</f>
        <v>§146.1</v>
      </c>
      <c r="AD19" s="37" t="str">
        <f>Iowa!AD5</f>
        <v>https://casetext.com/statute/code-of-iowa/title-iv-public-health/chapter-146-abortions-refusal-to-perform/section-1461-liability-of-persons-relating-to-performance-of-abortions?</v>
      </c>
      <c r="AE19" s="31">
        <f>Iowa!AE5</f>
        <v>0</v>
      </c>
      <c r="AF19" s="31">
        <f>Iowa!AF5</f>
        <v>1</v>
      </c>
      <c r="AG19" s="31" t="str">
        <f>Iowa!AG5</f>
        <v>C</v>
      </c>
      <c r="AH19" s="31" t="str">
        <f>Iowa!AH5</f>
        <v>§146.2</v>
      </c>
      <c r="AI19" s="37" t="str">
        <f>Iowa!AI5</f>
        <v>https://casetext.com/statute/code-of-iowa/title-iv-public-health/chapter-146-abortions-refusal-to-perform/section-1462-liability-of-hospitals-refusing-to-perform-abortions</v>
      </c>
      <c r="AJ19" s="31">
        <f>Iowa!AJ5</f>
        <v>0</v>
      </c>
      <c r="AK19" s="31">
        <f>Iowa!AK5</f>
        <v>0</v>
      </c>
      <c r="AL19" s="31" t="str">
        <f>Iowa!AL5</f>
        <v>B</v>
      </c>
      <c r="AM19" s="31" t="str">
        <f>Iowa!AM5</f>
        <v>§146.2</v>
      </c>
      <c r="AN19" s="37" t="str">
        <f>Iowa!AN5</f>
        <v>https://casetext.com/statute/code-of-iowa/title-iv-public-health/chapter-146-abortions-refusal-to-perform/section-1462-liability-of-hospitals-refusing-to-perform-abortions</v>
      </c>
      <c r="AO19" s="31">
        <f>Iowa!AO5</f>
        <v>0</v>
      </c>
      <c r="AP19" s="31">
        <f>Iowa!AP5</f>
        <v>1</v>
      </c>
      <c r="AQ19" s="31" t="str">
        <f>Iowa!AQ5</f>
        <v>C</v>
      </c>
      <c r="AR19" s="31" t="str">
        <f>Iowa!AR5</f>
        <v>§146.1, .2</v>
      </c>
      <c r="AS19" s="31" t="str">
        <f>Iowa!AS5</f>
        <v xml:space="preserve">https://casetext.com/statute/code-of-iowa/title-iv-public-health/chapter-146-abortions-refusal-to-perform/section-1461-liability-of-persons-relating-to-performance-of-abortions?; https://casetext.com/statute/code-of-iowa/title-iv-public-health/chapter-146-abortions-refusal-to-perform/section-1462-liability-of-hospitals-refusing-to-perform-abortions </v>
      </c>
      <c r="AT19" s="31">
        <f>Iowa!AT5</f>
        <v>0</v>
      </c>
      <c r="AU19" s="31">
        <f>Iowa!AU5</f>
        <v>0</v>
      </c>
      <c r="AV19" s="31" t="str">
        <f>Iowa!AV5</f>
        <v>B</v>
      </c>
      <c r="AW19" s="31" t="str">
        <f>Iowa!AW5</f>
        <v>§146.1, .2</v>
      </c>
      <c r="AX19" s="31" t="str">
        <f>Iowa!AX5</f>
        <v xml:space="preserve">https://casetext.com/statute/code-of-iowa/title-iv-public-health/chapter-146-abortions-refusal-to-perform/section-1461-liability-of-persons-relating-to-performance-of-abortions?; https://casetext.com/statute/code-of-iowa/title-iv-public-health/chapter-146-abortions-refusal-to-perform/section-1462-liability-of-hospitals-refusing-to-perform-abortions </v>
      </c>
      <c r="AY19" s="31">
        <f>Iowa!AY5</f>
        <v>0</v>
      </c>
      <c r="AZ19" s="31">
        <f>Iowa!AZ5</f>
        <v>1</v>
      </c>
      <c r="BA19" s="31" t="str">
        <f>Iowa!BA5</f>
        <v>C</v>
      </c>
      <c r="BB19" s="31" t="str">
        <f>Iowa!BB5</f>
        <v>§146.1, .2</v>
      </c>
      <c r="BC19" s="31" t="str">
        <f>Iowa!BC5</f>
        <v xml:space="preserve">https://casetext.com/statute/code-of-iowa/title-iv-public-health/chapter-146-abortions-refusal-to-perform/section-1461-liability-of-persons-relating-to-performance-of-abortions?; https://casetext.com/statute/code-of-iowa/title-iv-public-health/chapter-146-abortions-refusal-to-perform/section-1462-liability-of-hospitals-refusing-to-perform-abortions </v>
      </c>
      <c r="BD19" s="31">
        <f>Iowa!BD5</f>
        <v>0</v>
      </c>
      <c r="BE19" s="31">
        <f>Iowa!BE5</f>
        <v>0</v>
      </c>
      <c r="BF19" s="31" t="str">
        <f>Iowa!BF5</f>
        <v>B</v>
      </c>
      <c r="BG19" s="31" t="str">
        <f>Iowa!BG5</f>
        <v>§146.1, .2</v>
      </c>
      <c r="BH19" s="31" t="str">
        <f>Iowa!BH5</f>
        <v xml:space="preserve">https://casetext.com/statute/code-of-iowa/title-iv-public-health/chapter-146-abortions-refusal-to-perform/section-1461-liability-of-persons-relating-to-performance-of-abortions?; https://casetext.com/statute/code-of-iowa/title-iv-public-health/chapter-146-abortions-refusal-to-perform/section-1462-liability-of-hospitals-refusing-to-perform-abortions </v>
      </c>
      <c r="BI19" s="31">
        <f>Iowa!BI5</f>
        <v>0</v>
      </c>
      <c r="BJ19" s="31">
        <f>Iowa!BJ5</f>
        <v>0</v>
      </c>
      <c r="BK19" s="31">
        <f>Iowa!BK5</f>
        <v>0</v>
      </c>
      <c r="BL19" s="31" t="str">
        <f>Iowa!BL5</f>
        <v>-</v>
      </c>
      <c r="BM19" s="31">
        <f>Iowa!BM5</f>
        <v>0</v>
      </c>
      <c r="BN19" s="31">
        <f>Iowa!BN5</f>
        <v>0</v>
      </c>
      <c r="BO19" s="29">
        <f>Iowa!BO5</f>
        <v>0</v>
      </c>
      <c r="BP19" s="29" t="str">
        <f>Iowa!BP5</f>
        <v>A</v>
      </c>
      <c r="BQ19" s="29" t="str">
        <f>Iowa!BQ5</f>
        <v>-</v>
      </c>
      <c r="BR19" s="29">
        <f>Iowa!BR5</f>
        <v>0</v>
      </c>
      <c r="BS19" s="29">
        <f>Iowa!BS5</f>
        <v>0</v>
      </c>
      <c r="BT19" s="29">
        <f>Iowa!BT5</f>
        <v>0</v>
      </c>
      <c r="BU19" s="29" t="str">
        <f>Iowa!BU5</f>
        <v>A</v>
      </c>
      <c r="BV19" s="29" t="str">
        <f>Iowa!BV5</f>
        <v>-</v>
      </c>
      <c r="BW19" s="29">
        <f>Iowa!BW5</f>
        <v>0</v>
      </c>
      <c r="BX19" s="29">
        <f>Iowa!BX5</f>
        <v>0</v>
      </c>
      <c r="BY19" s="29">
        <f>Iowa!BY5</f>
        <v>0</v>
      </c>
      <c r="BZ19" s="29" t="str">
        <f>Iowa!BZ5</f>
        <v>A</v>
      </c>
      <c r="CA19" s="29" t="str">
        <f>Iowa!CA5</f>
        <v>-</v>
      </c>
      <c r="CB19" s="29">
        <f>Iowa!CB5</f>
        <v>0</v>
      </c>
      <c r="CC19" s="29">
        <f>Iowa!CC5</f>
        <v>0</v>
      </c>
      <c r="CD19" s="29">
        <f>Iowa!CD5</f>
        <v>0</v>
      </c>
      <c r="CE19" s="29" t="str">
        <f>Iowa!CE5</f>
        <v>A</v>
      </c>
      <c r="CF19" s="29" t="str">
        <f>Iowa!CF5</f>
        <v>-</v>
      </c>
      <c r="CG19" s="29">
        <f>Iowa!CG5</f>
        <v>0</v>
      </c>
      <c r="CH19" s="29">
        <f>Iowa!CH5</f>
        <v>0</v>
      </c>
      <c r="CI19" s="29">
        <f>Iowa!CI5</f>
        <v>0</v>
      </c>
      <c r="CJ19" s="29" t="str">
        <f>Iowa!CJ5</f>
        <v>A</v>
      </c>
      <c r="CK19" s="29" t="str">
        <f>Iowa!CK5</f>
        <v>-</v>
      </c>
      <c r="CL19" s="29">
        <f>Iowa!CL5</f>
        <v>0</v>
      </c>
      <c r="CM19" s="29">
        <f>Iowa!CM5</f>
        <v>0</v>
      </c>
      <c r="CN19" s="29">
        <f>Iowa!CN5</f>
        <v>0</v>
      </c>
      <c r="CO19" s="29" t="str">
        <f>Iowa!CO5</f>
        <v>A</v>
      </c>
      <c r="CP19" s="29" t="str">
        <f>Iowa!CP5</f>
        <v>-</v>
      </c>
      <c r="CQ19" s="29">
        <f>Iowa!CQ5</f>
        <v>0</v>
      </c>
      <c r="CR19" s="29">
        <f>Iowa!CR5</f>
        <v>0</v>
      </c>
      <c r="CS19" s="31">
        <f>Iowa!CS5</f>
        <v>0</v>
      </c>
      <c r="CT19" s="31" t="str">
        <f>Iowa!CT5</f>
        <v>A</v>
      </c>
      <c r="CU19" s="31" t="str">
        <f>Iowa!CU5</f>
        <v>-</v>
      </c>
      <c r="CV19" s="31">
        <f>Iowa!CV5</f>
        <v>0</v>
      </c>
      <c r="CW19" s="31">
        <f>Iowa!CW5</f>
        <v>0</v>
      </c>
      <c r="CX19" s="31">
        <f>Iowa!CX5</f>
        <v>0</v>
      </c>
      <c r="CY19" s="31" t="str">
        <f>Iowa!CY5</f>
        <v>A</v>
      </c>
      <c r="CZ19" s="31" t="str">
        <f>Iowa!CZ5</f>
        <v>-</v>
      </c>
      <c r="DA19" s="31">
        <f>Iowa!DA5</f>
        <v>0</v>
      </c>
      <c r="DB19" s="31">
        <f>Iowa!DB5</f>
        <v>0</v>
      </c>
      <c r="DC19" s="31">
        <f>Iowa!DC5</f>
        <v>0</v>
      </c>
      <c r="DD19" s="31" t="str">
        <f>Iowa!DD5</f>
        <v>A</v>
      </c>
      <c r="DE19" s="31" t="str">
        <f>Iowa!DE5</f>
        <v>-</v>
      </c>
      <c r="DF19" s="31">
        <f>Iowa!DF5</f>
        <v>0</v>
      </c>
      <c r="DG19" s="31">
        <f>Iowa!DG5</f>
        <v>0</v>
      </c>
      <c r="DH19" s="31">
        <f>Iowa!DH5</f>
        <v>0</v>
      </c>
      <c r="DI19" s="31" t="str">
        <f>Iowa!DI5</f>
        <v>A</v>
      </c>
      <c r="DJ19" s="31" t="str">
        <f>Iowa!DJ5</f>
        <v>-</v>
      </c>
      <c r="DK19" s="31">
        <f>Iowa!DK5</f>
        <v>0</v>
      </c>
      <c r="DL19" s="31">
        <f>Iowa!DL5</f>
        <v>0</v>
      </c>
      <c r="DM19" s="31">
        <f>Iowa!DM5</f>
        <v>0</v>
      </c>
      <c r="DN19" s="31" t="str">
        <f>Iowa!DN5</f>
        <v>A</v>
      </c>
      <c r="DO19" s="31" t="str">
        <f>Iowa!DO5</f>
        <v>-</v>
      </c>
      <c r="DP19" s="31">
        <f>Iowa!DP5</f>
        <v>0</v>
      </c>
      <c r="DQ19" s="31">
        <f>Iowa!DQ5</f>
        <v>0</v>
      </c>
      <c r="DR19" s="31">
        <f>Iowa!DR5</f>
        <v>0</v>
      </c>
      <c r="DS19" s="31" t="str">
        <f>Iowa!DS5</f>
        <v>A</v>
      </c>
      <c r="DT19" s="31" t="str">
        <f>Iowa!DT5</f>
        <v>-</v>
      </c>
      <c r="DU19" s="31">
        <f>Iowa!DU5</f>
        <v>0</v>
      </c>
      <c r="DV19" s="31">
        <f>Iowa!DV5</f>
        <v>0</v>
      </c>
      <c r="DW19" s="29">
        <f>Iowa!DW5</f>
        <v>0</v>
      </c>
      <c r="DX19" s="29" t="str">
        <f>Iowa!DX5</f>
        <v>C</v>
      </c>
      <c r="DY19" s="29" t="str">
        <f>Iowa!DY5</f>
        <v>-</v>
      </c>
      <c r="DZ19" s="29">
        <f>Iowa!DZ5</f>
        <v>0</v>
      </c>
      <c r="EA19" s="29">
        <f>Iowa!EA5</f>
        <v>0</v>
      </c>
      <c r="EB19" s="31">
        <f>Iowa!EB5</f>
        <v>0</v>
      </c>
      <c r="EC19" s="31" t="str">
        <f>Iowa!EC5</f>
        <v>C</v>
      </c>
      <c r="ED19" s="31" t="str">
        <f>Iowa!ED5</f>
        <v>§ 225C</v>
      </c>
      <c r="EE19" s="37" t="str">
        <f>Iowa!EE5</f>
        <v>https://law.justia.com/codes/iowa/title-vi/chapter-225c/</v>
      </c>
      <c r="EF19" s="31">
        <f>Iowa!EF5</f>
        <v>0</v>
      </c>
      <c r="EG19" s="29">
        <f>Iowa!EG5</f>
        <v>0</v>
      </c>
      <c r="EH19" s="29">
        <f>Iowa!EH5</f>
        <v>0</v>
      </c>
      <c r="EI19" s="29" t="str">
        <f>Iowa!EI5</f>
        <v>B</v>
      </c>
      <c r="EJ19" s="29" t="str">
        <f>Iowa!EJ5</f>
        <v>§514C.19</v>
      </c>
      <c r="EK19" s="38" t="str">
        <f>Iowa!EK5</f>
        <v>https://casetext.com/statute/code-of-iowa/title-xiii-commerce/chapter-514c-special-health-and-accident-insurance-coverages/section-514c19-prescription-contraceptive-coverage?q=Iowa%20Code%20%C2%A7%20514C.19&amp;sort=relevance&amp;p=1&amp;type=case&amp;resultsNav=false</v>
      </c>
      <c r="EL19" s="29">
        <f>Iowa!EL5</f>
        <v>0</v>
      </c>
      <c r="EM19" s="29">
        <f>Iowa!EM5</f>
        <v>1</v>
      </c>
      <c r="EN19" s="29">
        <f>Iowa!EN5</f>
        <v>1</v>
      </c>
      <c r="EO19" s="29" t="str">
        <f>Iowa!EO5</f>
        <v>A</v>
      </c>
      <c r="EP19" s="29" t="str">
        <f>Iowa!EP5</f>
        <v>-</v>
      </c>
      <c r="EQ19" s="29">
        <f>Iowa!EQ5</f>
        <v>0</v>
      </c>
      <c r="ER19" s="29">
        <f>Iowa!ER5</f>
        <v>0</v>
      </c>
      <c r="ES19" s="29">
        <f>Iowa!ES5</f>
        <v>1</v>
      </c>
      <c r="ET19" s="29">
        <f>Iowa!ET5</f>
        <v>1</v>
      </c>
      <c r="EU19" s="29" t="str">
        <f>Iowa!EU5</f>
        <v>A</v>
      </c>
      <c r="EV19" s="29" t="str">
        <f>Iowa!EV5</f>
        <v>-</v>
      </c>
      <c r="EW19" s="29">
        <f>Iowa!EW5</f>
        <v>0</v>
      </c>
      <c r="EX19" s="29">
        <f>Iowa!EX5</f>
        <v>0</v>
      </c>
      <c r="EY19" s="31">
        <f>Iowa!EY5</f>
        <v>0</v>
      </c>
      <c r="EZ19" s="31" t="str">
        <f>Iowa!EZ5</f>
        <v>D</v>
      </c>
      <c r="FA19" s="31" t="str">
        <f>Iowa!FA5</f>
        <v>-</v>
      </c>
      <c r="FB19" s="31">
        <f>Iowa!FB5</f>
        <v>0</v>
      </c>
      <c r="FC19" s="31">
        <f>Iowa!FC5</f>
        <v>0</v>
      </c>
      <c r="FD19" s="29">
        <f>Iowa!FD5</f>
        <v>0</v>
      </c>
      <c r="FE19" s="29" t="str">
        <f>Iowa!FE5</f>
        <v>-</v>
      </c>
      <c r="FF19" s="29" t="str">
        <f>Iowa!FF5</f>
        <v xml:space="preserve">§ 216.10 </v>
      </c>
      <c r="FG19" s="38" t="str">
        <f>Iowa!FG5</f>
        <v xml:space="preserve">https://law.justia.com/codes/iowa/title-vi/chapter-216/section-216-10/ </v>
      </c>
      <c r="FH19" s="29">
        <f>Iowa!FH5</f>
        <v>0</v>
      </c>
      <c r="FI19" s="29">
        <f>Iowa!FI5</f>
        <v>0</v>
      </c>
      <c r="FJ19" s="29" t="str">
        <f>Iowa!FJ5</f>
        <v>-</v>
      </c>
      <c r="FK19" s="29" t="str">
        <f>Iowa!FK5</f>
        <v xml:space="preserve">§§ 507B.4, 515F.4 </v>
      </c>
      <c r="FL19" s="29" t="str">
        <f>Iowa!FL5</f>
        <v xml:space="preserve"> https://www.legis.iowa.gov/docs/code/507B.4.pdf; https://www.legis.iowa.gov/docs/code/515F.4.pdf   </v>
      </c>
      <c r="FM19" s="29">
        <f>Iowa!FM5</f>
        <v>0</v>
      </c>
      <c r="FN19" s="31">
        <f>Iowa!FN5</f>
        <v>1</v>
      </c>
      <c r="FO19" s="31" t="str">
        <f>Iowa!FO5</f>
        <v>F</v>
      </c>
      <c r="FP19" s="31" t="str">
        <f>Iowa!FP5</f>
        <v>§232.69</v>
      </c>
      <c r="FQ19" s="37" t="str">
        <f>Iowa!FQ5</f>
        <v>https://casetext.com/statute/code-of-iowa/title-vi-human-services/chapter-232-juvenile-justice/subchapter-iii-child-in-need-of-assistance-proceedings/part-2-child-abuse-reporting-assessment-and-rehabilitation/section-23269-mandatory-and-permissive-reporters-training-required?</v>
      </c>
      <c r="FR19" s="31">
        <f>Iowa!FR5</f>
        <v>0</v>
      </c>
      <c r="FS19" s="29">
        <f>Iowa!FS5</f>
        <v>1</v>
      </c>
      <c r="FT19" s="29" t="str">
        <f>Iowa!FT5</f>
        <v>A</v>
      </c>
      <c r="FU19" s="29" t="str">
        <f>Iowa!FU5</f>
        <v>§123.47(2)(c)(2)</v>
      </c>
      <c r="FV19" s="38" t="str">
        <f>Iowa!FV5</f>
        <v>https://casetext.com/statute/code-of-iowa/title-iv-public-health/chapter-123-alcoholic-beverage-control/subchapter-i-general-provisions-relating-to-alcoholic-beverages/section-12347-persons-under-eighteen-years-of-age-persons-eighteen-nineteen-or-twenty-years-of-age-and-persons-twenty-one-years-of-age-and-older?</v>
      </c>
      <c r="FW19" s="29">
        <f>Iowa!FW5</f>
        <v>0</v>
      </c>
      <c r="FX19" s="29">
        <f>Iowa!FX5</f>
        <v>1</v>
      </c>
      <c r="FY19" s="29" t="str">
        <f>Iowa!FY5</f>
        <v>A</v>
      </c>
      <c r="FZ19" s="29" t="str">
        <f>Iowa!FZ5</f>
        <v>§123.47(2)(c)(2)</v>
      </c>
      <c r="GA19" s="38" t="str">
        <f>Iowa!GA5</f>
        <v>https://casetext.com/statute/code-of-iowa/title-iv-public-health/chapter-123-alcoholic-beverage-control/subchapter-i-general-provisions-relating-to-alcoholic-beverages/section-12347-persons-under-eighteen-years-of-age-persons-eighteen-nineteen-or-twenty-years-of-age-and-persons-twenty-one-years-of-age-and-older?</v>
      </c>
      <c r="GB19" s="29" t="str">
        <f>Iowa!GB5</f>
        <v>CSR- If if wanted to really scrutinize this statute, I would question if it covers both consumption and furnishment, I think the reasonable read is to say it does, but there is at least a plausible read to say it doesn't</v>
      </c>
      <c r="GC19" s="31">
        <f>Iowa!GC5</f>
        <v>0</v>
      </c>
      <c r="GD19" s="31" t="str">
        <f>Iowa!GD5</f>
        <v>C</v>
      </c>
      <c r="GE19" s="31" t="str">
        <f>Iowa!GE5</f>
        <v>-</v>
      </c>
      <c r="GF19" s="31">
        <f>Iowa!GF5</f>
        <v>0</v>
      </c>
      <c r="GG19" s="31" t="str">
        <f>Iowa!GG5</f>
        <v>Bill died in chamber</v>
      </c>
      <c r="GH19" s="29">
        <f>Iowa!GH5</f>
        <v>0</v>
      </c>
      <c r="GI19" s="29" t="str">
        <f>Iowa!GI5</f>
        <v>D</v>
      </c>
      <c r="GJ19" s="29" t="str">
        <f>Iowa!GJ5</f>
        <v>-</v>
      </c>
      <c r="GK19" s="29">
        <f>Iowa!GK5</f>
        <v>0</v>
      </c>
      <c r="GL19" s="29">
        <f>Iowa!GL5</f>
        <v>0</v>
      </c>
      <c r="GM19" s="31">
        <f>Iowa!GM5</f>
        <v>0</v>
      </c>
      <c r="GN19" s="31" t="str">
        <f>Iowa!GN5</f>
        <v>D</v>
      </c>
      <c r="GO19" s="31" t="str">
        <f>Iowa!GO5</f>
        <v>-</v>
      </c>
      <c r="GP19" s="31">
        <f>Iowa!GP5</f>
        <v>0</v>
      </c>
      <c r="GQ19" s="31">
        <f>Iowa!GQ5</f>
        <v>0</v>
      </c>
      <c r="GR19" s="31">
        <f>Iowa!GR5</f>
        <v>0</v>
      </c>
      <c r="GS19" s="31" t="str">
        <f>Iowa!GS5</f>
        <v>D</v>
      </c>
      <c r="GT19" s="31" t="str">
        <f>Iowa!GT5</f>
        <v>-</v>
      </c>
      <c r="GU19" s="31">
        <f>Iowa!GU5</f>
        <v>0</v>
      </c>
      <c r="GV19" s="31">
        <f>Iowa!GV5</f>
        <v>0</v>
      </c>
      <c r="GW19" s="31">
        <f>Iowa!GW5</f>
        <v>0</v>
      </c>
      <c r="GX19" s="31" t="str">
        <f>Iowa!GX5</f>
        <v>D</v>
      </c>
      <c r="GY19" s="31" t="str">
        <f>Iowa!GY5</f>
        <v>-</v>
      </c>
      <c r="GZ19" s="31">
        <f>Iowa!GZ5</f>
        <v>0</v>
      </c>
      <c r="HA19" s="31">
        <f>Iowa!HA5</f>
        <v>0</v>
      </c>
      <c r="HB19" s="29">
        <f>Iowa!HB5</f>
        <v>1</v>
      </c>
      <c r="HC19" s="29" t="str">
        <f>Iowa!HC5</f>
        <v>A</v>
      </c>
      <c r="HD19" s="29" t="str">
        <f>Iowa!HD5</f>
        <v>§139A.8(4)(a)(2)</v>
      </c>
      <c r="HE19" s="38" t="str">
        <f>Iowa!HE5</f>
        <v>https://casetext.com/statute/code-of-iowa/title-iv-public-health/chapter-139a-communicable-and-infectious-diseases-and-poisonings/subchapter-i-general-provisions/section-139a8?</v>
      </c>
      <c r="HF19" s="29" t="str">
        <f>Iowa!HF5</f>
        <v>CSR- I would note that §139A.8(b) says this protection does not apply during times of epidemic; does that change the score at all?--I don't think so.</v>
      </c>
      <c r="HG19" s="31">
        <f>Iowa!HG5</f>
        <v>1</v>
      </c>
      <c r="HH19" s="31" t="str">
        <f>Iowa!HH5</f>
        <v>A</v>
      </c>
      <c r="HI19" s="31" t="str">
        <f>Iowa!HI5</f>
        <v>§299.2(3)</v>
      </c>
      <c r="HJ19" s="37" t="str">
        <f>Iowa!HJ5</f>
        <v>https://casetext.com/statute/code-of-iowa/title-vii-education-history-and-culture/chapter-299-compulsory-education/section-2992-exceptions?</v>
      </c>
      <c r="HK19" s="31">
        <f>Iowa!HK5</f>
        <v>0</v>
      </c>
      <c r="HL19" s="31">
        <f>Iowa!HL5</f>
        <v>1</v>
      </c>
      <c r="HM19" s="31" t="str">
        <f>Iowa!HM5</f>
        <v>A</v>
      </c>
      <c r="HN19" s="31" t="str">
        <f>Iowa!HN5</f>
        <v>§299.2(3</v>
      </c>
      <c r="HO19" s="37" t="str">
        <f>Iowa!HO5</f>
        <v>https://casetext.com/statute/code-of-iowa/title-vii-education-history-and-culture/chapter-299-compulsory-education/section-2992-exceptions?</v>
      </c>
      <c r="HP19" s="31">
        <f>Iowa!HP5</f>
        <v>0</v>
      </c>
      <c r="HQ19" s="31">
        <f>Iowa!HQ5</f>
        <v>0</v>
      </c>
      <c r="HR19" s="31" t="str">
        <f>Iowa!HR5</f>
        <v>D</v>
      </c>
      <c r="HS19" s="31" t="str">
        <f>Iowa!HS5</f>
        <v>-</v>
      </c>
      <c r="HT19" s="31">
        <f>Iowa!HT5</f>
        <v>0</v>
      </c>
      <c r="HU19" s="31">
        <f>Iowa!HU5</f>
        <v>0</v>
      </c>
      <c r="HV19" s="31">
        <f>Iowa!HV5</f>
        <v>0</v>
      </c>
      <c r="HW19" s="31" t="str">
        <f>Iowa!HW5</f>
        <v>C</v>
      </c>
      <c r="HX19" s="31" t="str">
        <f>Iowa!HX5</f>
        <v>-</v>
      </c>
      <c r="HY19" s="31">
        <f>Iowa!HY5</f>
        <v>0</v>
      </c>
      <c r="HZ19" s="31">
        <f>Iowa!HZ5</f>
        <v>0</v>
      </c>
      <c r="IA19" s="31">
        <f>Iowa!IA5</f>
        <v>1</v>
      </c>
      <c r="IB19" s="31" t="str">
        <f>Iowa!IB5</f>
        <v>B</v>
      </c>
      <c r="IC19" s="31" t="str">
        <f>Iowa!IC5</f>
        <v>§ 256.11</v>
      </c>
      <c r="ID19" s="37" t="str">
        <f>Iowa!ID5</f>
        <v>https://casetext.com/statute/code-of-iowa/title-vii-education-history-and-culture/chapter-256-department-of-education/subchapter-i-general-provisions/section-25611#:~:text=6.</v>
      </c>
      <c r="IE19" s="31" t="str">
        <f>Iowa!IE5</f>
        <v>No amendments changing language since 2016 at least</v>
      </c>
      <c r="IF19" s="29">
        <f>Iowa!IF5</f>
        <v>0</v>
      </c>
      <c r="IG19" s="29" t="str">
        <f>Iowa!IG5</f>
        <v>-</v>
      </c>
      <c r="IH19" s="29" t="str">
        <f>Iowa!IH5</f>
        <v>§ 237.10</v>
      </c>
      <c r="II19" s="38" t="str">
        <f>Iowa!II5</f>
        <v xml:space="preserve"> https://www.legis.iowa.gov/docs/code/237.10.pdf </v>
      </c>
      <c r="IJ19" s="29">
        <f>Iowa!IJ5</f>
        <v>0</v>
      </c>
      <c r="IK19" s="40"/>
      <c r="IL19" s="40"/>
      <c r="IM19" s="40"/>
      <c r="IN19" s="40"/>
      <c r="IO19" s="40"/>
      <c r="IP19" s="40"/>
      <c r="IQ19" s="40"/>
      <c r="IR19" s="40"/>
      <c r="IS19" s="40"/>
      <c r="IT19" s="40"/>
      <c r="IU19" s="40"/>
      <c r="IV19" s="40"/>
      <c r="IW19" s="40"/>
      <c r="IX19" s="40"/>
      <c r="IY19" s="40"/>
      <c r="IZ19" s="40"/>
      <c r="JA19" s="40"/>
    </row>
    <row r="20" spans="1:261" ht="25.5" customHeight="1">
      <c r="A20" s="29" t="str">
        <f>Kansas!B5</f>
        <v>Kansas</v>
      </c>
      <c r="B20" s="34">
        <v>2025</v>
      </c>
      <c r="C20" s="35">
        <f>Kansas!C5</f>
        <v>0.33958333333333329</v>
      </c>
      <c r="D20" s="36">
        <f>Kansas!D6</f>
        <v>0.43005952380952384</v>
      </c>
      <c r="E20" s="35">
        <f>Kansas!E7</f>
        <v>0.49149659863945583</v>
      </c>
      <c r="F20" s="36">
        <f>Kansas!F8</f>
        <v>0.48917748917748921</v>
      </c>
      <c r="G20" s="31">
        <f>Kansas!G5</f>
        <v>1</v>
      </c>
      <c r="H20" s="31" t="str">
        <f>Kansas!H5</f>
        <v>B</v>
      </c>
      <c r="I20" s="31" t="str">
        <f>Kansas!I5</f>
        <v>60-5303</v>
      </c>
      <c r="J20" s="531" t="s">
        <v>4844</v>
      </c>
      <c r="K20" s="31">
        <f>Kansas!K5</f>
        <v>2013</v>
      </c>
      <c r="L20" s="29">
        <f>Kansas!L5</f>
        <v>1</v>
      </c>
      <c r="M20" s="29" t="str">
        <f>Kansas!M5</f>
        <v>B</v>
      </c>
      <c r="N20" s="29" t="str">
        <f>Kansas!N5</f>
        <v>25-1119</v>
      </c>
      <c r="O20" s="38" t="str">
        <f>Kansas!O5</f>
        <v xml:space="preserve">https://www.ksrevisor.org/statutes/chapters/ch25/025_011_0019.html </v>
      </c>
      <c r="P20" s="29" t="str">
        <f>Kansas!P5</f>
        <v>Last amended in 1995</v>
      </c>
      <c r="Q20" s="31">
        <f>Kansas!Q5</f>
        <v>0</v>
      </c>
      <c r="R20" s="31" t="str">
        <f>Kansas!R5</f>
        <v>D</v>
      </c>
      <c r="S20" s="31" t="str">
        <f>Kansas!S5</f>
        <v>-</v>
      </c>
      <c r="T20" s="31">
        <f>Kansas!T5</f>
        <v>0</v>
      </c>
      <c r="U20" s="31">
        <f>Kansas!U5</f>
        <v>0</v>
      </c>
      <c r="V20" s="29">
        <f>Kansas!V5</f>
        <v>0</v>
      </c>
      <c r="W20" s="29">
        <f>Kansas!W5</f>
        <v>0</v>
      </c>
      <c r="X20" s="29" t="str">
        <f>Kansas!X5</f>
        <v>-</v>
      </c>
      <c r="Y20" s="29">
        <f>Kansas!Y5</f>
        <v>0</v>
      </c>
      <c r="Z20" s="29">
        <f>Kansas!Z5</f>
        <v>0</v>
      </c>
      <c r="AA20" s="31">
        <f>Kansas!AA5</f>
        <v>1</v>
      </c>
      <c r="AB20" s="31" t="str">
        <f>Kansas!AB5</f>
        <v>C</v>
      </c>
      <c r="AC20" s="31" t="str">
        <f>Kansas!AC5</f>
        <v>65-443</v>
      </c>
      <c r="AD20" s="37" t="str">
        <f>Kansas!AD5</f>
        <v xml:space="preserve">https://www.ksrevisor.org/statutes/chapters/ch65/065_004_0043.html </v>
      </c>
      <c r="AE20" s="31" t="str">
        <f>Kansas!AE5</f>
        <v>Last amended in 2012</v>
      </c>
      <c r="AF20" s="31">
        <f>Kansas!AF5</f>
        <v>1</v>
      </c>
      <c r="AG20" s="31" t="str">
        <f>Kansas!AG5</f>
        <v>C</v>
      </c>
      <c r="AH20" s="31" t="str">
        <f>Kansas!AH5</f>
        <v>65-444</v>
      </c>
      <c r="AI20" s="37" t="str">
        <f>Kansas!AI5</f>
        <v xml:space="preserve">https://www.ksrevisor.org/statutes/chapters/ch65/065_004_0044.html </v>
      </c>
      <c r="AJ20" s="31" t="str">
        <f>Kansas!AJ5</f>
        <v>Last amended in 2012</v>
      </c>
      <c r="AK20" s="31">
        <f>Kansas!AK5</f>
        <v>1</v>
      </c>
      <c r="AL20" s="31" t="str">
        <f>Kansas!AL5</f>
        <v>C</v>
      </c>
      <c r="AM20" s="31" t="str">
        <f>Kansas!AM5</f>
        <v>65-444</v>
      </c>
      <c r="AN20" s="37" t="str">
        <f>Kansas!AN5</f>
        <v xml:space="preserve">https://www.ksrevisor.org/statutes/chapters/ch65/065_004_0044.html </v>
      </c>
      <c r="AO20" s="31" t="str">
        <f>Kansas!AO5</f>
        <v>Last amended in 2012</v>
      </c>
      <c r="AP20" s="31">
        <f>Kansas!AP5</f>
        <v>1</v>
      </c>
      <c r="AQ20" s="31" t="str">
        <f>Kansas!AQ5</f>
        <v>C</v>
      </c>
      <c r="AR20" s="31" t="str">
        <f>Kansas!AR5</f>
        <v>65-443</v>
      </c>
      <c r="AS20" s="37" t="str">
        <f>Kansas!AS5</f>
        <v xml:space="preserve">https://www.ksrevisor.org/statutes/chapters/ch65/065_004_0043.html </v>
      </c>
      <c r="AT20" s="31" t="str">
        <f>Kansas!AT5</f>
        <v>Last amended in 2012</v>
      </c>
      <c r="AU20" s="31">
        <f>Kansas!AU5</f>
        <v>0</v>
      </c>
      <c r="AV20" s="31" t="str">
        <f>Kansas!AV5</f>
        <v>B</v>
      </c>
      <c r="AW20" s="31" t="str">
        <f>Kansas!AW5</f>
        <v>65-443, -444</v>
      </c>
      <c r="AX20" s="31" t="str">
        <f>Kansas!AX5</f>
        <v xml:space="preserve">https://www.ksrevisor.org/statutes/chapters/ch65/065_004_0043.html ; https://www.ksrevisor.org/statutes/chapters/ch65/065_004_0044.html  </v>
      </c>
      <c r="AY20" s="31" t="str">
        <f>Kansas!AY5</f>
        <v>Last amended in 2012</v>
      </c>
      <c r="AZ20" s="31">
        <f>Kansas!AZ5</f>
        <v>0</v>
      </c>
      <c r="BA20" s="31" t="str">
        <f>Kansas!BA5</f>
        <v>B</v>
      </c>
      <c r="BB20" s="31" t="str">
        <f>Kansas!BB5</f>
        <v>65-443, -444</v>
      </c>
      <c r="BC20" s="31" t="str">
        <f>Kansas!BC5</f>
        <v xml:space="preserve">https://www.ksrevisor.org/statutes/chapters/ch65/065_004_0043.html ; https://www.ksrevisor.org/statutes/chapters/ch65/065_004_0044.html  </v>
      </c>
      <c r="BD20" s="31" t="str">
        <f>Kansas!BD5</f>
        <v>Last amended in 2012</v>
      </c>
      <c r="BE20" s="31">
        <f>Kansas!BE5</f>
        <v>1</v>
      </c>
      <c r="BF20" s="31" t="str">
        <f>Kansas!BF5</f>
        <v>C</v>
      </c>
      <c r="BG20" s="31" t="str">
        <f>Kansas!BG5</f>
        <v>65-443, -444</v>
      </c>
      <c r="BH20" s="31" t="str">
        <f>Kansas!BH5</f>
        <v xml:space="preserve">https://www.ksrevisor.org/statutes/chapters/ch65/065_004_0043.html ; https://www.ksrevisor.org/statutes/chapters/ch65/065_004_0044.html  </v>
      </c>
      <c r="BI20" s="31" t="str">
        <f>Kansas!BI5</f>
        <v>Last amended in 2012</v>
      </c>
      <c r="BJ20" s="31">
        <f>Kansas!BJ5</f>
        <v>0</v>
      </c>
      <c r="BK20" s="31">
        <f>Kansas!BK5</f>
        <v>0</v>
      </c>
      <c r="BL20" s="31" t="str">
        <f>Kansas!BL5</f>
        <v>-</v>
      </c>
      <c r="BM20" s="31">
        <f>Kansas!BM5</f>
        <v>0</v>
      </c>
      <c r="BN20" s="31">
        <f>Kansas!BN5</f>
        <v>0</v>
      </c>
      <c r="BO20" s="29">
        <f>Kansas!BO5</f>
        <v>1</v>
      </c>
      <c r="BP20" s="29" t="str">
        <f>Kansas!BP5</f>
        <v>C</v>
      </c>
      <c r="BQ20" s="29" t="str">
        <f>Kansas!BQ5</f>
        <v>65-446</v>
      </c>
      <c r="BR20" s="38" t="str">
        <f>Kansas!BR5</f>
        <v xml:space="preserve">https://www.ksrevisor.org/statutes/chapters/ch65/065_004_0046.html </v>
      </c>
      <c r="BS20" s="29" t="str">
        <f>Kansas!BS5</f>
        <v>Last amended in 2012</v>
      </c>
      <c r="BT20" s="29">
        <f>Kansas!BT5</f>
        <v>1</v>
      </c>
      <c r="BU20" s="29" t="str">
        <f>Kansas!BU5</f>
        <v>C</v>
      </c>
      <c r="BV20" s="29" t="str">
        <f>Kansas!BV5</f>
        <v>65-447</v>
      </c>
      <c r="BW20" s="38" t="str">
        <f>Kansas!BW5</f>
        <v>https://www.ksrevisor.org/statutes/chapters/ch65/065_004_0047.html</v>
      </c>
      <c r="BX20" s="29" t="str">
        <f>Kansas!BX5</f>
        <v>Last amended in 2012</v>
      </c>
      <c r="BY20" s="29">
        <f>Kansas!BY5</f>
        <v>1</v>
      </c>
      <c r="BZ20" s="29" t="str">
        <f>Kansas!BZ5</f>
        <v>C</v>
      </c>
      <c r="CA20" s="29" t="str">
        <f>Kansas!CA5</f>
        <v>65-447</v>
      </c>
      <c r="CB20" s="38" t="str">
        <f>Kansas!CB5</f>
        <v>https://www.ksrevisor.org/statutes/chapters/ch65/065_004_0047.html</v>
      </c>
      <c r="CC20" s="29" t="str">
        <f>Kansas!CC5</f>
        <v>Last amended in 2012</v>
      </c>
      <c r="CD20" s="29">
        <f>Kansas!CD5</f>
        <v>1</v>
      </c>
      <c r="CE20" s="29" t="str">
        <f>Kansas!CE5</f>
        <v>C</v>
      </c>
      <c r="CF20" s="29" t="str">
        <f>Kansas!CF5</f>
        <v>65-446, -447</v>
      </c>
      <c r="CG20" s="29" t="str">
        <f>Kansas!CG5</f>
        <v xml:space="preserve">https://www.ksrevisor.org/statutes/chapters/ch65/065_004_0046.html; https://www.ksrevisor.org/statutes/chapters/ch65/065_004_0047.html </v>
      </c>
      <c r="CH20" s="29" t="str">
        <f>Kansas!CH5</f>
        <v>Last amended in 2012</v>
      </c>
      <c r="CI20" s="29">
        <f>Kansas!CI5</f>
        <v>0</v>
      </c>
      <c r="CJ20" s="29" t="str">
        <f>Kansas!CJ5</f>
        <v>B</v>
      </c>
      <c r="CK20" s="29" t="str">
        <f>Kansas!CK5</f>
        <v>65-446, -447</v>
      </c>
      <c r="CL20" s="29" t="str">
        <f>Kansas!CL5</f>
        <v xml:space="preserve">https://www.ksrevisor.org/statutes/chapters/ch65/065_004_0046.html; https://www.ksrevisor.org/statutes/chapters/ch65/065_004_0047.html </v>
      </c>
      <c r="CM20" s="29" t="str">
        <f>Kansas!CM5</f>
        <v>Last amended in 2012</v>
      </c>
      <c r="CN20" s="29">
        <f>Kansas!CN5</f>
        <v>0</v>
      </c>
      <c r="CO20" s="29" t="str">
        <f>Kansas!CO5</f>
        <v>B</v>
      </c>
      <c r="CP20" s="29" t="str">
        <f>Kansas!CP5</f>
        <v>65-446, -447</v>
      </c>
      <c r="CQ20" s="29" t="str">
        <f>Kansas!CQ5</f>
        <v xml:space="preserve">https://www.ksrevisor.org/statutes/chapters/ch65/065_004_0046.html; https://www.ksrevisor.org/statutes/chapters/ch65/065_004_0047.html </v>
      </c>
      <c r="CR20" s="29" t="str">
        <f>Kansas!CR5</f>
        <v>Last amended in 2012</v>
      </c>
      <c r="CS20" s="31">
        <f>Kansas!CS5</f>
        <v>0</v>
      </c>
      <c r="CT20" s="31" t="str">
        <f>Kansas!CT5</f>
        <v>A</v>
      </c>
      <c r="CU20" s="31" t="str">
        <f>Kansas!CU5</f>
        <v>-</v>
      </c>
      <c r="CV20" s="31">
        <f>Kansas!CV5</f>
        <v>0</v>
      </c>
      <c r="CW20" s="31">
        <f>Kansas!CW5</f>
        <v>0</v>
      </c>
      <c r="CX20" s="31">
        <f>Kansas!CX5</f>
        <v>0</v>
      </c>
      <c r="CY20" s="31" t="str">
        <f>Kansas!CY5</f>
        <v>A</v>
      </c>
      <c r="CZ20" s="31" t="str">
        <f>Kansas!CZ5</f>
        <v>-</v>
      </c>
      <c r="DA20" s="31">
        <f>Kansas!DA5</f>
        <v>0</v>
      </c>
      <c r="DB20" s="31">
        <f>Kansas!DB5</f>
        <v>0</v>
      </c>
      <c r="DC20" s="31">
        <f>Kansas!DC5</f>
        <v>0</v>
      </c>
      <c r="DD20" s="31" t="str">
        <f>Kansas!DD5</f>
        <v>A</v>
      </c>
      <c r="DE20" s="31" t="str">
        <f>Kansas!DE5</f>
        <v>-</v>
      </c>
      <c r="DF20" s="31">
        <f>Kansas!DF5</f>
        <v>0</v>
      </c>
      <c r="DG20" s="31">
        <f>Kansas!DG5</f>
        <v>0</v>
      </c>
      <c r="DH20" s="31">
        <f>Kansas!DH5</f>
        <v>0</v>
      </c>
      <c r="DI20" s="31" t="str">
        <f>Kansas!DI5</f>
        <v>A</v>
      </c>
      <c r="DJ20" s="31" t="str">
        <f>Kansas!DJ5</f>
        <v>-</v>
      </c>
      <c r="DK20" s="31">
        <f>Kansas!DK5</f>
        <v>0</v>
      </c>
      <c r="DL20" s="31">
        <f>Kansas!DL5</f>
        <v>0</v>
      </c>
      <c r="DM20" s="31">
        <f>Kansas!DM5</f>
        <v>0</v>
      </c>
      <c r="DN20" s="31" t="str">
        <f>Kansas!DN5</f>
        <v>A</v>
      </c>
      <c r="DO20" s="31" t="str">
        <f>Kansas!DO5</f>
        <v>-</v>
      </c>
      <c r="DP20" s="31">
        <f>Kansas!DP5</f>
        <v>0</v>
      </c>
      <c r="DQ20" s="31">
        <f>Kansas!DQ5</f>
        <v>0</v>
      </c>
      <c r="DR20" s="31">
        <f>Kansas!DR5</f>
        <v>0</v>
      </c>
      <c r="DS20" s="31" t="str">
        <f>Kansas!DS5</f>
        <v>A</v>
      </c>
      <c r="DT20" s="31" t="str">
        <f>Kansas!DT5</f>
        <v>-</v>
      </c>
      <c r="DU20" s="31">
        <f>Kansas!DU5</f>
        <v>0</v>
      </c>
      <c r="DV20" s="31">
        <f>Kansas!DV5</f>
        <v>0</v>
      </c>
      <c r="DW20" s="29">
        <f>Kansas!DW5</f>
        <v>0</v>
      </c>
      <c r="DX20" s="29" t="str">
        <f>Kansas!DX5</f>
        <v>C</v>
      </c>
      <c r="DY20" s="29" t="str">
        <f>Kansas!DY5</f>
        <v>-</v>
      </c>
      <c r="DZ20" s="29">
        <f>Kansas!DZ5</f>
        <v>0</v>
      </c>
      <c r="EA20" s="29">
        <f>Kansas!EA5</f>
        <v>0</v>
      </c>
      <c r="EB20" s="31">
        <f>Kansas!EB5</f>
        <v>0</v>
      </c>
      <c r="EC20" s="31" t="str">
        <f>Kansas!EC5</f>
        <v>C</v>
      </c>
      <c r="ED20" s="31" t="str">
        <f>Kansas!ED5</f>
        <v>65-6701</v>
      </c>
      <c r="EE20" s="37" t="str">
        <f>Kansas!EE5</f>
        <v>https://www.ksrevisor.org/statutes/chapters/ch65/065_067_0001.html</v>
      </c>
      <c r="EF20" s="31" t="str">
        <f>Kansas!EF5</f>
        <v>CSR- This link goes to the definition of counselor in the abortion statute (neither statutes are on point, but both might be relevant for future checks)</v>
      </c>
      <c r="EG20" s="29">
        <f>Kansas!EG5</f>
        <v>1</v>
      </c>
      <c r="EH20" s="29">
        <f>Kansas!EH5</f>
        <v>1</v>
      </c>
      <c r="EI20" s="29" t="str">
        <f>Kansas!EI5</f>
        <v>A</v>
      </c>
      <c r="EJ20" s="29" t="str">
        <f>Kansas!EJ5</f>
        <v>-</v>
      </c>
      <c r="EK20" s="29">
        <f>Kansas!EK5</f>
        <v>0</v>
      </c>
      <c r="EL20" s="29">
        <f>Kansas!EL5</f>
        <v>0</v>
      </c>
      <c r="EM20" s="29">
        <f>Kansas!EM5</f>
        <v>1</v>
      </c>
      <c r="EN20" s="29">
        <f>Kansas!EN5</f>
        <v>1</v>
      </c>
      <c r="EO20" s="29" t="str">
        <f>Kansas!EO5</f>
        <v>A</v>
      </c>
      <c r="EP20" s="29" t="str">
        <f>Kansas!EP5</f>
        <v>-</v>
      </c>
      <c r="EQ20" s="29">
        <f>Kansas!EQ5</f>
        <v>0</v>
      </c>
      <c r="ER20" s="29">
        <f>Kansas!ER5</f>
        <v>0</v>
      </c>
      <c r="ES20" s="29">
        <f>Kansas!ES5</f>
        <v>1</v>
      </c>
      <c r="ET20" s="29">
        <f>Kansas!ET5</f>
        <v>1</v>
      </c>
      <c r="EU20" s="29" t="str">
        <f>Kansas!EU5</f>
        <v>A</v>
      </c>
      <c r="EV20" s="29" t="str">
        <f>Kansas!EV5</f>
        <v>-</v>
      </c>
      <c r="EW20" s="29">
        <f>Kansas!EW5</f>
        <v>0</v>
      </c>
      <c r="EX20" s="29">
        <f>Kansas!EX5</f>
        <v>0</v>
      </c>
      <c r="EY20" s="31">
        <f>Kansas!EY5</f>
        <v>0</v>
      </c>
      <c r="EZ20" s="31" t="str">
        <f>Kansas!EZ5</f>
        <v>D</v>
      </c>
      <c r="FA20" s="31" t="str">
        <f>Kansas!FA5</f>
        <v>-</v>
      </c>
      <c r="FB20" s="31">
        <f>Kansas!FB5</f>
        <v>0</v>
      </c>
      <c r="FC20" s="31">
        <f>Kansas!FC5</f>
        <v>0</v>
      </c>
      <c r="FD20" s="29">
        <f>Kansas!FD5</f>
        <v>0</v>
      </c>
      <c r="FE20" s="29" t="str">
        <f>Kansas!FE5</f>
        <v>-</v>
      </c>
      <c r="FF20" s="29" t="str">
        <f>Kansas!FF5</f>
        <v xml:space="preserve"> K.S.A. § 44-1009 </v>
      </c>
      <c r="FG20" s="38" t="str">
        <f>Kansas!FG5</f>
        <v xml:space="preserve"> https://www.ksrevisor.org/statutes/chapters/ch44/044_010_0009.html </v>
      </c>
      <c r="FH20" s="29" t="str">
        <f>Kansas!FH5</f>
        <v>General unlawful employment practices statute</v>
      </c>
      <c r="FI20" s="29">
        <f>Kansas!FI5</f>
        <v>0</v>
      </c>
      <c r="FJ20" s="29" t="str">
        <f>Kansas!FJ5</f>
        <v>-</v>
      </c>
      <c r="FK20" s="29" t="str">
        <f>Kansas!FK5</f>
        <v>K.S.A. § 40-5104</v>
      </c>
      <c r="FL20" s="38" t="str">
        <f>Kansas!FL5</f>
        <v>https://www.ksrevisor.org/statutes/chapters/ch40/040_051_0004.html</v>
      </c>
      <c r="FM20" s="29">
        <f>Kansas!FM5</f>
        <v>0</v>
      </c>
      <c r="FN20" s="31">
        <f>Kansas!FN5</f>
        <v>1</v>
      </c>
      <c r="FO20" s="31" t="str">
        <f>Kansas!FO5</f>
        <v>F</v>
      </c>
      <c r="FP20" s="31" t="str">
        <f>Kansas!FP5</f>
        <v>38-2223</v>
      </c>
      <c r="FQ20" s="37" t="str">
        <f>Kansas!FQ5</f>
        <v xml:space="preserve">http://www.ksrevisor.org/statutes/chapters/ch38/038_022_0023.html </v>
      </c>
      <c r="FR20" s="31" t="str">
        <f>Kansas!FR5</f>
        <v>Last amended 2022</v>
      </c>
      <c r="FS20" s="29">
        <f>Kansas!FS5</f>
        <v>1</v>
      </c>
      <c r="FT20" s="29" t="str">
        <f>Kansas!FT5</f>
        <v>A</v>
      </c>
      <c r="FU20" s="29" t="str">
        <f>Kansas!FU5</f>
        <v>21-5607(e)</v>
      </c>
      <c r="FV20" s="38" t="str">
        <f>Kansas!FV5</f>
        <v xml:space="preserve">http://www.ksrevisor.org/statutes/chapters/ch21/021_056_0007.html </v>
      </c>
      <c r="FW20" s="29">
        <f>Kansas!FW5</f>
        <v>2010</v>
      </c>
      <c r="FX20" s="29">
        <f>Kansas!FX5</f>
        <v>0</v>
      </c>
      <c r="FY20" s="29" t="str">
        <f>Kansas!FY5</f>
        <v>B</v>
      </c>
      <c r="FZ20" s="29" t="str">
        <f>Kansas!FZ5</f>
        <v>41-727(e)</v>
      </c>
      <c r="GA20" s="38" t="str">
        <f>Kansas!GA5</f>
        <v xml:space="preserve">http://www.ksrevisor.org/statutes/chapters/ch41/041_007_0027.html </v>
      </c>
      <c r="GB20" s="29" t="str">
        <f>Kansas!GB5</f>
        <v>Last amended in 2016</v>
      </c>
      <c r="GC20" s="31">
        <f>Kansas!GC5</f>
        <v>0</v>
      </c>
      <c r="GD20" s="31" t="str">
        <f>Kansas!GD5</f>
        <v>C</v>
      </c>
      <c r="GE20" s="31" t="str">
        <f>Kansas!GE5</f>
        <v>-</v>
      </c>
      <c r="GF20" s="31">
        <f>Kansas!GF5</f>
        <v>0</v>
      </c>
      <c r="GG20" s="31">
        <f>Kansas!GG5</f>
        <v>0</v>
      </c>
      <c r="GH20" s="29">
        <f>Kansas!GH5</f>
        <v>0</v>
      </c>
      <c r="GI20" s="29" t="str">
        <f>Kansas!GI5</f>
        <v>D</v>
      </c>
      <c r="GJ20" s="29" t="str">
        <f>Kansas!GJ5</f>
        <v>-</v>
      </c>
      <c r="GK20" s="29">
        <f>Kansas!GK5</f>
        <v>0</v>
      </c>
      <c r="GL20" s="29">
        <f>Kansas!GL5</f>
        <v>0</v>
      </c>
      <c r="GM20" s="31">
        <f>Kansas!GM5</f>
        <v>0</v>
      </c>
      <c r="GN20" s="31" t="str">
        <f>Kansas!GN5</f>
        <v>D</v>
      </c>
      <c r="GO20" s="31" t="str">
        <f>Kansas!GO5</f>
        <v>-</v>
      </c>
      <c r="GP20" s="31">
        <f>Kansas!GP5</f>
        <v>0</v>
      </c>
      <c r="GQ20" s="31">
        <f>Kansas!GQ5</f>
        <v>0</v>
      </c>
      <c r="GR20" s="31">
        <f>Kansas!GR5</f>
        <v>0</v>
      </c>
      <c r="GS20" s="31" t="str">
        <f>Kansas!GS5</f>
        <v>D</v>
      </c>
      <c r="GT20" s="31" t="str">
        <f>Kansas!GT5</f>
        <v>-</v>
      </c>
      <c r="GU20" s="31">
        <f>Kansas!GU5</f>
        <v>0</v>
      </c>
      <c r="GV20" s="31">
        <f>Kansas!GV5</f>
        <v>0</v>
      </c>
      <c r="GW20" s="31">
        <f>Kansas!GW5</f>
        <v>0</v>
      </c>
      <c r="GX20" s="31" t="str">
        <f>Kansas!GX5</f>
        <v>D</v>
      </c>
      <c r="GY20" s="31" t="str">
        <f>Kansas!GY5</f>
        <v>-</v>
      </c>
      <c r="GZ20" s="31">
        <f>Kansas!GZ5</f>
        <v>0</v>
      </c>
      <c r="HA20" s="31">
        <f>Kansas!HA5</f>
        <v>0</v>
      </c>
      <c r="HB20" s="29">
        <f>Kansas!HB5</f>
        <v>1</v>
      </c>
      <c r="HC20" s="29" t="str">
        <f>Kansas!HC5</f>
        <v>A</v>
      </c>
      <c r="HD20" s="29" t="str">
        <f>Kansas!HD5</f>
        <v>72-6262(b)(2)</v>
      </c>
      <c r="HE20" s="38" t="str">
        <f>Kansas!HE5</f>
        <v xml:space="preserve">https://www.ksrevisor.org/statutes/chapters/ch72/072_062_0062.html </v>
      </c>
      <c r="HF20" s="29" t="str">
        <f>Kansas!HF5</f>
        <v>Last amended 1994</v>
      </c>
      <c r="HG20" s="31">
        <f>Kansas!HG5</f>
        <v>0</v>
      </c>
      <c r="HH20" s="31" t="str">
        <f>Kansas!HH5</f>
        <v>D</v>
      </c>
      <c r="HI20" s="31" t="str">
        <f>Kansas!HI5</f>
        <v>72-3121(c)</v>
      </c>
      <c r="HJ20" s="37" t="str">
        <f>Kansas!HJ5</f>
        <v xml:space="preserve">http://www.ksrevisor.org/statutes/chapters/ch72/072_031_0021.html </v>
      </c>
      <c r="HK20" s="31" t="str">
        <f>Kansas!HK5</f>
        <v xml:space="preserve">This link indicates that the board of education policy has deemed "obligatory religious observations" to be an excused absence, but there is no readily apparent way to access the board's official policy </v>
      </c>
      <c r="HL20" s="31">
        <f>Kansas!HL5</f>
        <v>0</v>
      </c>
      <c r="HM20" s="31" t="str">
        <f>Kansas!HM5</f>
        <v>D</v>
      </c>
      <c r="HN20" s="31" t="str">
        <f>Kansas!HN5</f>
        <v>72-3121(c)</v>
      </c>
      <c r="HO20" s="37" t="str">
        <f>Kansas!HO5</f>
        <v xml:space="preserve">http://www.ksrevisor.org/statutes/chapters/ch72/072_031_0021.html </v>
      </c>
      <c r="HP20" s="31">
        <f>Kansas!HP5</f>
        <v>0</v>
      </c>
      <c r="HQ20" s="31">
        <f>Kansas!HQ5</f>
        <v>0</v>
      </c>
      <c r="HR20" s="31" t="str">
        <f>Kansas!HR5</f>
        <v>D</v>
      </c>
      <c r="HS20" s="31" t="str">
        <f>Kansas!HS5</f>
        <v>-</v>
      </c>
      <c r="HT20" s="31">
        <f>Kansas!HT5</f>
        <v>0</v>
      </c>
      <c r="HU20" s="31">
        <f>Kansas!HU5</f>
        <v>0</v>
      </c>
      <c r="HV20" s="31">
        <f>Kansas!HV5</f>
        <v>0</v>
      </c>
      <c r="HW20" s="31" t="str">
        <f>Kansas!HW5</f>
        <v>C</v>
      </c>
      <c r="HX20" s="31">
        <f>Kansas!HX5</f>
        <v>0</v>
      </c>
      <c r="HY20" s="31">
        <f>Kansas!HY5</f>
        <v>0</v>
      </c>
      <c r="HZ20" s="31">
        <f>Kansas!HZ5</f>
        <v>0</v>
      </c>
      <c r="IA20" s="31">
        <f>Kansas!IA5</f>
        <v>0</v>
      </c>
      <c r="IB20" s="31" t="str">
        <f>Kansas!IB5</f>
        <v>E</v>
      </c>
      <c r="IC20" s="31">
        <f>Kansas!IC5</f>
        <v>0</v>
      </c>
      <c r="ID20" s="31">
        <f>Kansas!ID5</f>
        <v>0</v>
      </c>
      <c r="IE20" s="31">
        <f>Kansas!IE5</f>
        <v>0</v>
      </c>
      <c r="IF20" s="29">
        <f>Kansas!IF5</f>
        <v>0</v>
      </c>
      <c r="IG20" s="29">
        <f>Kansas!IG5</f>
        <v>0</v>
      </c>
      <c r="IH20" s="29" t="str">
        <f>Kansas!IH5</f>
        <v>K.S.A. § 38-2201a</v>
      </c>
      <c r="II20" s="38" t="str">
        <f>Kansas!II5</f>
        <v xml:space="preserve">https://www.ksrevisor.org/statutes/chapters/ch38/038_022_0001a.html </v>
      </c>
      <c r="IJ20" s="29">
        <f>Kansas!IJ5</f>
        <v>0</v>
      </c>
      <c r="IK20" s="40"/>
      <c r="IL20" s="40"/>
      <c r="IM20" s="40"/>
      <c r="IN20" s="40"/>
      <c r="IO20" s="40"/>
      <c r="IP20" s="40"/>
      <c r="IQ20" s="40"/>
      <c r="IR20" s="40"/>
      <c r="IS20" s="40"/>
      <c r="IT20" s="40"/>
      <c r="IU20" s="40"/>
      <c r="IV20" s="40"/>
      <c r="IW20" s="40"/>
      <c r="IX20" s="40"/>
      <c r="IY20" s="40"/>
      <c r="IZ20" s="40"/>
      <c r="JA20" s="40"/>
    </row>
    <row r="21" spans="1:261" ht="25.5" customHeight="1">
      <c r="A21" s="29" t="str">
        <f>Kentucky!B5</f>
        <v>Kentucky</v>
      </c>
      <c r="B21" s="34">
        <v>2025</v>
      </c>
      <c r="C21" s="35">
        <f>Kentucky!C5</f>
        <v>0.39333333333333331</v>
      </c>
      <c r="D21" s="36">
        <f>Kentucky!D6</f>
        <v>0.38541666666666669</v>
      </c>
      <c r="E21" s="42">
        <f>Kentucky!E7</f>
        <v>0.34863945578231298</v>
      </c>
      <c r="F21" s="41">
        <f>Kentucky!F8</f>
        <v>0.3528138528138528</v>
      </c>
      <c r="G21" s="31">
        <f>Kentucky!G5</f>
        <v>1</v>
      </c>
      <c r="H21" s="31" t="str">
        <f>Kentucky!H5</f>
        <v>B</v>
      </c>
      <c r="I21" s="31" t="str">
        <f>Kentucky!I5</f>
        <v>446.350</v>
      </c>
      <c r="J21" s="531" t="s">
        <v>4845</v>
      </c>
      <c r="K21" s="31">
        <f>Kentucky!K5</f>
        <v>2013</v>
      </c>
      <c r="L21" s="29">
        <f>Kentucky!L5</f>
        <v>1</v>
      </c>
      <c r="M21" s="29" t="str">
        <f>Kentucky!M5</f>
        <v>B</v>
      </c>
      <c r="N21" s="29">
        <f>Kentucky!N5</f>
        <v>117.07599999999999</v>
      </c>
      <c r="O21" s="38" t="str">
        <f>Kentucky!O5</f>
        <v>https://apps.legislature.ky.gov/law/statutes/statute.aspx?id=54637</v>
      </c>
      <c r="P21" s="29" t="str">
        <f>Kentucky!P5</f>
        <v>Amended in 2024</v>
      </c>
      <c r="Q21" s="31">
        <f>Kentucky!Q5</f>
        <v>0</v>
      </c>
      <c r="R21" s="31" t="str">
        <f>Kentucky!R5</f>
        <v>D</v>
      </c>
      <c r="S21" s="31" t="str">
        <f>Kentucky!S5</f>
        <v>-</v>
      </c>
      <c r="T21" s="31">
        <f>Kentucky!T5</f>
        <v>0</v>
      </c>
      <c r="U21" s="31">
        <f>Kentucky!U5</f>
        <v>0</v>
      </c>
      <c r="V21" s="29">
        <f>Kentucky!V5</f>
        <v>0</v>
      </c>
      <c r="W21" s="29">
        <f>Kentucky!W5</f>
        <v>0</v>
      </c>
      <c r="X21" s="29" t="str">
        <f>Kentucky!X5</f>
        <v>-</v>
      </c>
      <c r="Y21" s="29">
        <f>Kentucky!Y5</f>
        <v>0</v>
      </c>
      <c r="Z21" s="29">
        <f>Kentucky!Z5</f>
        <v>0</v>
      </c>
      <c r="AA21" s="31">
        <f>Kentucky!AA5</f>
        <v>1</v>
      </c>
      <c r="AB21" s="31" t="str">
        <f>Kentucky!AB5</f>
        <v>C</v>
      </c>
      <c r="AC21" s="31" t="str">
        <f>Kentucky!AC5</f>
        <v>311.800(4)</v>
      </c>
      <c r="AD21" s="37" t="str">
        <f>Kentucky!AD5</f>
        <v xml:space="preserve">https://apps.legislature.ky.gov/law/statutes/statute.aspx?id=30643 </v>
      </c>
      <c r="AE21" s="31" t="str">
        <f>Kentucky!AE5</f>
        <v>Last amended in 1980</v>
      </c>
      <c r="AF21" s="31">
        <f>Kentucky!AF5</f>
        <v>1</v>
      </c>
      <c r="AG21" s="31" t="str">
        <f>Kentucky!AG5</f>
        <v>C</v>
      </c>
      <c r="AH21" s="31" t="str">
        <f>Kentucky!AH5</f>
        <v>311.800(3)</v>
      </c>
      <c r="AI21" s="37" t="str">
        <f>Kentucky!AI5</f>
        <v xml:space="preserve">https://apps.legislature.ky.gov/law/statutes/statute.aspx?id=30643 </v>
      </c>
      <c r="AJ21" s="31" t="str">
        <f>Kentucky!AJ5</f>
        <v>Last amended in 1980</v>
      </c>
      <c r="AK21" s="31">
        <f>Kentucky!AK5</f>
        <v>1</v>
      </c>
      <c r="AL21" s="31" t="str">
        <f>Kentucky!AL5</f>
        <v>C</v>
      </c>
      <c r="AM21" s="31" t="str">
        <f>Kentucky!AM5</f>
        <v>311.800 (1)</v>
      </c>
      <c r="AN21" s="37" t="str">
        <f>Kentucky!AN5</f>
        <v xml:space="preserve">https://apps.legislature.ky.gov/law/statutes/statute.aspx?id=30643 </v>
      </c>
      <c r="AO21" s="31" t="str">
        <f>Kentucky!AO5</f>
        <v>Last amended in 1980</v>
      </c>
      <c r="AP21" s="31">
        <f>Kentucky!AP5</f>
        <v>1</v>
      </c>
      <c r="AQ21" s="31" t="str">
        <f>Kentucky!AQ5</f>
        <v>C</v>
      </c>
      <c r="AR21" s="31" t="str">
        <f>Kentucky!AR5</f>
        <v>311.800(4)</v>
      </c>
      <c r="AS21" s="37" t="str">
        <f>Kentucky!AS5</f>
        <v xml:space="preserve">https://apps.legislature.ky.gov/law/statutes/statute.aspx?id=30643 </v>
      </c>
      <c r="AT21" s="31" t="str">
        <f>Kentucky!AT5</f>
        <v>Last amended in 1980</v>
      </c>
      <c r="AU21" s="31">
        <f>Kentucky!AU5</f>
        <v>1</v>
      </c>
      <c r="AV21" s="31" t="str">
        <f>Kentucky!AV5</f>
        <v>C</v>
      </c>
      <c r="AW21" s="31" t="str">
        <f>Kentucky!AW5</f>
        <v>311.800</v>
      </c>
      <c r="AX21" s="37" t="str">
        <f>Kentucky!AX5</f>
        <v xml:space="preserve">https://apps.legislature.ky.gov/law/statutes/statute.aspx?id=30643 </v>
      </c>
      <c r="AY21" s="31">
        <f>Kentucky!AY5</f>
        <v>0</v>
      </c>
      <c r="AZ21" s="31">
        <f>Kentucky!AZ5</f>
        <v>1</v>
      </c>
      <c r="BA21" s="31" t="str">
        <f>Kentucky!BA5</f>
        <v>C</v>
      </c>
      <c r="BB21" s="31" t="str">
        <f>Kentucky!BB5</f>
        <v>311.800(5)(a)(b)</v>
      </c>
      <c r="BC21" s="37" t="str">
        <f>Kentucky!BC5</f>
        <v xml:space="preserve">https://apps.legislature.ky.gov/law/statutes/statute.aspx?id=30643 </v>
      </c>
      <c r="BD21" s="31" t="str">
        <f>Kentucky!BD5</f>
        <v>Last amended in 1980</v>
      </c>
      <c r="BE21" s="31">
        <f>Kentucky!BE5</f>
        <v>1</v>
      </c>
      <c r="BF21" s="31" t="str">
        <f>Kentucky!BF5</f>
        <v>C</v>
      </c>
      <c r="BG21" s="31" t="str">
        <f>Kentucky!BG5</f>
        <v>311.800(1)</v>
      </c>
      <c r="BH21" s="37" t="str">
        <f>Kentucky!BH5</f>
        <v xml:space="preserve">https://apps.legislature.ky.gov/law/statutes/statute.aspx?id=30643 </v>
      </c>
      <c r="BI21" s="31" t="str">
        <f>Kentucky!BI5</f>
        <v>Last amended in 1980</v>
      </c>
      <c r="BJ21" s="31">
        <f>Kentucky!BJ5</f>
        <v>1</v>
      </c>
      <c r="BK21" s="31">
        <f>Kentucky!BK5</f>
        <v>0</v>
      </c>
      <c r="BL21" s="31" t="str">
        <f>Kentucky!BL5</f>
        <v>311.800(4)</v>
      </c>
      <c r="BM21" s="37" t="str">
        <f>Kentucky!BM5</f>
        <v xml:space="preserve">https://apps.legislature.ky.gov/law/statutes/statute.aspx?id=30643 </v>
      </c>
      <c r="BN21" s="31" t="str">
        <f>Kentucky!BN5</f>
        <v>CSR- While not explicit about handling fetal remains, the reference to "employee" could feasibly cover janitors forced to dispose of fetal remains</v>
      </c>
      <c r="BO21" s="29">
        <f>Kentucky!BO5</f>
        <v>1</v>
      </c>
      <c r="BP21" s="29" t="str">
        <f>Kentucky!BP5</f>
        <v>C</v>
      </c>
      <c r="BQ21" s="29" t="str">
        <f>Kentucky!BQ5</f>
        <v>311.800(5)(c)</v>
      </c>
      <c r="BR21" s="38" t="str">
        <f>Kentucky!BR5</f>
        <v xml:space="preserve">https://apps.legislature.ky.gov/law/statutes/statute.aspx?id=30643 </v>
      </c>
      <c r="BS21" s="29" t="str">
        <f>Kentucky!BS5</f>
        <v>Last amended in 1980</v>
      </c>
      <c r="BT21" s="29">
        <f>Kentucky!BT5</f>
        <v>0</v>
      </c>
      <c r="BU21" s="29" t="str">
        <f>Kentucky!BU5</f>
        <v>B</v>
      </c>
      <c r="BV21" s="29" t="str">
        <f>Kentucky!BV5</f>
        <v>311.800(5)(c)</v>
      </c>
      <c r="BW21" s="38" t="str">
        <f>Kentucky!BW5</f>
        <v xml:space="preserve">https://apps.legislature.ky.gov/law/statutes/statute.aspx?id=30643 </v>
      </c>
      <c r="BX21" s="29" t="str">
        <f>Kentucky!BX5</f>
        <v>Last amended in 1980</v>
      </c>
      <c r="BY21" s="29">
        <f>Kentucky!BY5</f>
        <v>0</v>
      </c>
      <c r="BZ21" s="29" t="str">
        <f>Kentucky!BZ5</f>
        <v>B</v>
      </c>
      <c r="CA21" s="29" t="str">
        <f>Kentucky!CA5</f>
        <v>311.800(5)(c)</v>
      </c>
      <c r="CB21" s="38" t="str">
        <f>Kentucky!CB5</f>
        <v xml:space="preserve">https://apps.legislature.ky.gov/law/statutes/statute.aspx?id=30643 </v>
      </c>
      <c r="CC21" s="29" t="str">
        <f>Kentucky!CC5</f>
        <v>Last amended in 1980</v>
      </c>
      <c r="CD21" s="29">
        <f>Kentucky!CD5</f>
        <v>0</v>
      </c>
      <c r="CE21" s="29" t="str">
        <f>Kentucky!CE5</f>
        <v>B</v>
      </c>
      <c r="CF21" s="29" t="str">
        <f>Kentucky!CF5</f>
        <v>311.800(5)(c)</v>
      </c>
      <c r="CG21" s="38" t="str">
        <f>Kentucky!CG5</f>
        <v xml:space="preserve">https://apps.legislature.ky.gov/law/statutes/statute.aspx?id=30643 </v>
      </c>
      <c r="CH21" s="29" t="str">
        <f>Kentucky!CH5</f>
        <v>Last amended in 1980</v>
      </c>
      <c r="CI21" s="29">
        <f>Kentucky!CI5</f>
        <v>0</v>
      </c>
      <c r="CJ21" s="29" t="str">
        <f>Kentucky!CJ5</f>
        <v>B</v>
      </c>
      <c r="CK21" s="29" t="str">
        <f>Kentucky!CK5</f>
        <v>311.800(5)(c)</v>
      </c>
      <c r="CL21" s="38" t="str">
        <f>Kentucky!CL5</f>
        <v xml:space="preserve">https://apps.legislature.ky.gov/law/statutes/statute.aspx?id=30643 </v>
      </c>
      <c r="CM21" s="29" t="str">
        <f>Kentucky!CM5</f>
        <v>Last amended in 1980</v>
      </c>
      <c r="CN21" s="29">
        <f>Kentucky!CN5</f>
        <v>0</v>
      </c>
      <c r="CO21" s="29" t="str">
        <f>Kentucky!CO5</f>
        <v>B</v>
      </c>
      <c r="CP21" s="29" t="str">
        <f>Kentucky!CP5</f>
        <v>311.800(5)(c)</v>
      </c>
      <c r="CQ21" s="38" t="str">
        <f>Kentucky!CQ5</f>
        <v xml:space="preserve">https://apps.legislature.ky.gov/law/statutes/statute.aspx?id=30643 </v>
      </c>
      <c r="CR21" s="29" t="str">
        <f>Kentucky!CR5</f>
        <v>Last amended in 1980</v>
      </c>
      <c r="CS21" s="31">
        <f>Kentucky!CS5</f>
        <v>0</v>
      </c>
      <c r="CT21" s="31" t="str">
        <f>Kentucky!CT5</f>
        <v>A</v>
      </c>
      <c r="CU21" s="31" t="str">
        <f>Kentucky!CU5</f>
        <v>-</v>
      </c>
      <c r="CV21" s="31">
        <f>Kentucky!CV5</f>
        <v>0</v>
      </c>
      <c r="CW21" s="31">
        <f>Kentucky!CW5</f>
        <v>0</v>
      </c>
      <c r="CX21" s="31">
        <f>Kentucky!CX5</f>
        <v>0</v>
      </c>
      <c r="CY21" s="31" t="str">
        <f>Kentucky!CY5</f>
        <v>A</v>
      </c>
      <c r="CZ21" s="31" t="str">
        <f>Kentucky!CZ5</f>
        <v>-</v>
      </c>
      <c r="DA21" s="31">
        <f>Kentucky!DA5</f>
        <v>0</v>
      </c>
      <c r="DB21" s="31">
        <f>Kentucky!DB5</f>
        <v>0</v>
      </c>
      <c r="DC21" s="31">
        <f>Kentucky!DC5</f>
        <v>0</v>
      </c>
      <c r="DD21" s="31" t="str">
        <f>Kentucky!DD5</f>
        <v>A</v>
      </c>
      <c r="DE21" s="31" t="str">
        <f>Kentucky!DE5</f>
        <v>-</v>
      </c>
      <c r="DF21" s="31">
        <f>Kentucky!DF5</f>
        <v>0</v>
      </c>
      <c r="DG21" s="31">
        <f>Kentucky!DG5</f>
        <v>0</v>
      </c>
      <c r="DH21" s="31">
        <f>Kentucky!DH5</f>
        <v>0</v>
      </c>
      <c r="DI21" s="31" t="str">
        <f>Kentucky!DI5</f>
        <v>A</v>
      </c>
      <c r="DJ21" s="31" t="str">
        <f>Kentucky!DJ5</f>
        <v>-</v>
      </c>
      <c r="DK21" s="31">
        <f>Kentucky!DK5</f>
        <v>0</v>
      </c>
      <c r="DL21" s="31">
        <f>Kentucky!DL5</f>
        <v>0</v>
      </c>
      <c r="DM21" s="31">
        <f>Kentucky!DM5</f>
        <v>0</v>
      </c>
      <c r="DN21" s="31" t="str">
        <f>Kentucky!DN5</f>
        <v>A</v>
      </c>
      <c r="DO21" s="31" t="str">
        <f>Kentucky!DO5</f>
        <v>-</v>
      </c>
      <c r="DP21" s="31">
        <f>Kentucky!DP5</f>
        <v>0</v>
      </c>
      <c r="DQ21" s="31">
        <f>Kentucky!DQ5</f>
        <v>0</v>
      </c>
      <c r="DR21" s="31">
        <f>Kentucky!DR5</f>
        <v>0</v>
      </c>
      <c r="DS21" s="31" t="str">
        <f>Kentucky!DS5</f>
        <v>A</v>
      </c>
      <c r="DT21" s="31" t="str">
        <f>Kentucky!DT5</f>
        <v>-</v>
      </c>
      <c r="DU21" s="31">
        <f>Kentucky!DU5</f>
        <v>0</v>
      </c>
      <c r="DV21" s="31">
        <f>Kentucky!DV5</f>
        <v>0</v>
      </c>
      <c r="DW21" s="29">
        <f>Kentucky!DW5</f>
        <v>0</v>
      </c>
      <c r="DX21" s="29" t="str">
        <f>Kentucky!DX5</f>
        <v>C</v>
      </c>
      <c r="DY21" s="29" t="str">
        <f>Kentucky!DY5</f>
        <v>-</v>
      </c>
      <c r="DZ21" s="29">
        <f>Kentucky!DZ5</f>
        <v>0</v>
      </c>
      <c r="EA21" s="29">
        <f>Kentucky!EA5</f>
        <v>0</v>
      </c>
      <c r="EB21" s="31">
        <f>Kentucky!EB5</f>
        <v>0</v>
      </c>
      <c r="EC21" s="31" t="str">
        <f>Kentucky!EC5</f>
        <v>C</v>
      </c>
      <c r="ED21" s="31" t="str">
        <f>Kentucky!ED5</f>
        <v>-</v>
      </c>
      <c r="EE21" s="31">
        <f>Kentucky!EE5</f>
        <v>0</v>
      </c>
      <c r="EF21" s="31">
        <f>Kentucky!EF5</f>
        <v>0</v>
      </c>
      <c r="EG21" s="29">
        <f>Kentucky!EG5</f>
        <v>1</v>
      </c>
      <c r="EH21" s="29">
        <f>Kentucky!EH5</f>
        <v>1</v>
      </c>
      <c r="EI21" s="29" t="str">
        <f>Kentucky!EI5</f>
        <v>A</v>
      </c>
      <c r="EJ21" s="29" t="str">
        <f>Kentucky!EJ5</f>
        <v>-</v>
      </c>
      <c r="EK21" s="29">
        <f>Kentucky!EK5</f>
        <v>0</v>
      </c>
      <c r="EL21" s="29">
        <f>Kentucky!EL5</f>
        <v>0</v>
      </c>
      <c r="EM21" s="29">
        <f>Kentucky!EM5</f>
        <v>1</v>
      </c>
      <c r="EN21" s="29">
        <f>Kentucky!EN5</f>
        <v>1</v>
      </c>
      <c r="EO21" s="29" t="str">
        <f>Kentucky!EO5</f>
        <v>A</v>
      </c>
      <c r="EP21" s="29" t="str">
        <f>Kentucky!EP5</f>
        <v>-</v>
      </c>
      <c r="EQ21" s="29">
        <f>Kentucky!EQ5</f>
        <v>0</v>
      </c>
      <c r="ER21" s="29">
        <f>Kentucky!ER5</f>
        <v>0</v>
      </c>
      <c r="ES21" s="29">
        <f>Kentucky!ES5</f>
        <v>1</v>
      </c>
      <c r="ET21" s="29">
        <f>Kentucky!ET5</f>
        <v>1</v>
      </c>
      <c r="EU21" s="29" t="str">
        <f>Kentucky!EU5</f>
        <v>A</v>
      </c>
      <c r="EV21" s="29" t="str">
        <f>Kentucky!EV5</f>
        <v>-</v>
      </c>
      <c r="EW21" s="29">
        <f>Kentucky!EW5</f>
        <v>0</v>
      </c>
      <c r="EX21" s="29">
        <f>Kentucky!EX5</f>
        <v>0</v>
      </c>
      <c r="EY21" s="31">
        <f>Kentucky!EY5</f>
        <v>0</v>
      </c>
      <c r="EZ21" s="31" t="str">
        <f>Kentucky!EZ5</f>
        <v>D</v>
      </c>
      <c r="FA21" s="31" t="str">
        <f>Kentucky!FA5</f>
        <v>-</v>
      </c>
      <c r="FB21" s="31">
        <f>Kentucky!FB5</f>
        <v>0</v>
      </c>
      <c r="FC21" s="31">
        <f>Kentucky!FC5</f>
        <v>0</v>
      </c>
      <c r="FD21" s="29">
        <f>Kentucky!FD5</f>
        <v>0</v>
      </c>
      <c r="FE21" s="29">
        <f>Kentucky!FE5</f>
        <v>0</v>
      </c>
      <c r="FF21" s="29" t="str">
        <f>Kentucky!FF5</f>
        <v>-</v>
      </c>
      <c r="FG21" s="29">
        <f>Kentucky!FG5</f>
        <v>0</v>
      </c>
      <c r="FH21" s="29">
        <f>Kentucky!FH5</f>
        <v>0</v>
      </c>
      <c r="FI21" s="29">
        <f>Kentucky!FI5</f>
        <v>1</v>
      </c>
      <c r="FJ21" s="29">
        <f>Kentucky!FJ5</f>
        <v>0</v>
      </c>
      <c r="FK21" s="29" t="str">
        <f>Kentucky!FK5</f>
        <v xml:space="preserve">KRS § 304.12-085 </v>
      </c>
      <c r="FL21" s="38" t="str">
        <f>Kentucky!FL5</f>
        <v>https://apps.legislature.ky.gov/law/statutes/statute.aspx?id=17019</v>
      </c>
      <c r="FM21" s="29">
        <f>Kentucky!FM5</f>
        <v>1998</v>
      </c>
      <c r="FN21" s="31">
        <f>Kentucky!FN5</f>
        <v>1</v>
      </c>
      <c r="FO21" s="31" t="str">
        <f>Kentucky!FO5</f>
        <v>A</v>
      </c>
      <c r="FP21" s="31" t="str">
        <f>Kentucky!FP5</f>
        <v>620.030(1), -(5)</v>
      </c>
      <c r="FQ21" s="37" t="str">
        <f>Kentucky!FQ5</f>
        <v xml:space="preserve">https://apps.legislature.ky.gov/law/statutes/statute.aspx?id=53977 </v>
      </c>
      <c r="FR21" s="31" t="str">
        <f>Kentucky!FR5</f>
        <v>Last amended in 2024; relevant language not affected</v>
      </c>
      <c r="FS21" s="29">
        <f>Kentucky!FS5</f>
        <v>0</v>
      </c>
      <c r="FT21" s="29" t="str">
        <f>Kentucky!FT5</f>
        <v>B</v>
      </c>
      <c r="FU21" s="29" t="str">
        <f>Kentucky!FU5</f>
        <v>530.070(1)(a)</v>
      </c>
      <c r="FV21" s="38" t="str">
        <f>Kentucky!FV5</f>
        <v xml:space="preserve">https://apps.legislature.ky.gov/law/statutes/statute.aspx?id=20003 </v>
      </c>
      <c r="FW21" s="29" t="str">
        <f>Kentucky!FW5</f>
        <v>Last amended in 1986</v>
      </c>
      <c r="FX21" s="29">
        <f>Kentucky!FX5</f>
        <v>0</v>
      </c>
      <c r="FY21" s="29" t="str">
        <f>Kentucky!FY5</f>
        <v>C</v>
      </c>
      <c r="FZ21" s="29" t="str">
        <f>Kentucky!FZ5</f>
        <v>244.085(2)</v>
      </c>
      <c r="GA21" s="38" t="str">
        <f>Kentucky!GA5</f>
        <v xml:space="preserve">https://apps.legislature.ky.gov/law/statutes/statute.aspx?id=50405#:~:text=Page%201-,244.085%20Minors%20not%20to%20possess%20or%20purchase%20liquor%20nor%20to,premises%20where%20alcoholic%20beverages%20sold. </v>
      </c>
      <c r="GB21" s="29" t="str">
        <f>Kentucky!GB5</f>
        <v>Last amended in 2020</v>
      </c>
      <c r="GC21" s="31">
        <f>Kentucky!GC5</f>
        <v>1</v>
      </c>
      <c r="GD21" s="31" t="str">
        <f>Kentucky!GD5</f>
        <v>B</v>
      </c>
      <c r="GE21" s="31" t="str">
        <f>Kentucky!GE5</f>
        <v>39A.100 (6)</v>
      </c>
      <c r="GF21" s="37" t="str">
        <f>Kentucky!GF5</f>
        <v xml:space="preserve">https://apps.legislature.ky.gov/law/statutes/statute.aspx?id=52714 </v>
      </c>
      <c r="GG21" s="31">
        <f>Kentucky!GG5</f>
        <v>2022</v>
      </c>
      <c r="GH21" s="29">
        <f>Kentucky!GH5</f>
        <v>0</v>
      </c>
      <c r="GI21" s="29" t="str">
        <f>Kentucky!GI5</f>
        <v>D</v>
      </c>
      <c r="GJ21" s="29" t="str">
        <f>Kentucky!GJ5</f>
        <v>-</v>
      </c>
      <c r="GK21" s="29">
        <f>Kentucky!GK5</f>
        <v>0</v>
      </c>
      <c r="GL21" s="29">
        <f>Kentucky!GL5</f>
        <v>0</v>
      </c>
      <c r="GM21" s="31">
        <f>Kentucky!GM5</f>
        <v>0</v>
      </c>
      <c r="GN21" s="31" t="str">
        <f>Kentucky!GN5</f>
        <v>D</v>
      </c>
      <c r="GO21" s="31" t="str">
        <f>Kentucky!GO5</f>
        <v>-</v>
      </c>
      <c r="GP21" s="31">
        <f>Kentucky!GP5</f>
        <v>0</v>
      </c>
      <c r="GQ21" s="31">
        <f>Kentucky!GQ5</f>
        <v>0</v>
      </c>
      <c r="GR21" s="31">
        <f>Kentucky!GR5</f>
        <v>0</v>
      </c>
      <c r="GS21" s="31" t="str">
        <f>Kentucky!GS5</f>
        <v>D</v>
      </c>
      <c r="GT21" s="31" t="str">
        <f>Kentucky!GT5</f>
        <v>-</v>
      </c>
      <c r="GU21" s="31">
        <f>Kentucky!GU5</f>
        <v>0</v>
      </c>
      <c r="GV21" s="31">
        <f>Kentucky!GV5</f>
        <v>0</v>
      </c>
      <c r="GW21" s="31">
        <f>Kentucky!GW5</f>
        <v>0</v>
      </c>
      <c r="GX21" s="31" t="str">
        <f>Kentucky!GX5</f>
        <v>D</v>
      </c>
      <c r="GY21" s="31" t="str">
        <f>Kentucky!GY5</f>
        <v>-</v>
      </c>
      <c r="GZ21" s="31">
        <f>Kentucky!GZ5</f>
        <v>0</v>
      </c>
      <c r="HA21" s="31">
        <f>Kentucky!HA5</f>
        <v>0</v>
      </c>
      <c r="HB21" s="29">
        <f>Kentucky!HB5</f>
        <v>1</v>
      </c>
      <c r="HC21" s="29" t="str">
        <f>Kentucky!HC5</f>
        <v>A</v>
      </c>
      <c r="HD21" s="29" t="str">
        <f>Kentucky!HD5</f>
        <v>214.036(1)(b)</v>
      </c>
      <c r="HE21" s="38" t="str">
        <f>Kentucky!HE5</f>
        <v xml:space="preserve">https://apps.legislature.ky.gov/law/statutes/statute.aspx?id=51860 </v>
      </c>
      <c r="HF21" s="29">
        <f>Kentucky!HF5</f>
        <v>0</v>
      </c>
      <c r="HG21" s="31">
        <f>Kentucky!HG5</f>
        <v>0</v>
      </c>
      <c r="HH21" s="31" t="str">
        <f>Kentucky!HH5</f>
        <v>C</v>
      </c>
      <c r="HI21" s="31">
        <f>Kentucky!HI5</f>
        <v>159.035</v>
      </c>
      <c r="HJ21" s="37" t="str">
        <f>Kentucky!HJ5</f>
        <v xml:space="preserve">https://apps.legislature.ky.gov/law/statutes/statute.aspx?id=53173 </v>
      </c>
      <c r="HK21" s="31">
        <f>Kentucky!HK5</f>
        <v>0</v>
      </c>
      <c r="HL21" s="31">
        <f>Kentucky!HL5</f>
        <v>0</v>
      </c>
      <c r="HM21" s="31" t="str">
        <f>Kentucky!HM5</f>
        <v>C</v>
      </c>
      <c r="HN21" s="31">
        <f>Kentucky!HN5</f>
        <v>159.035</v>
      </c>
      <c r="HO21" s="37" t="str">
        <f>Kentucky!HO5</f>
        <v xml:space="preserve">https://apps.legislature.ky.gov/law/statutes/statute.aspx?id=53173 </v>
      </c>
      <c r="HP21" s="31">
        <f>Kentucky!HP5</f>
        <v>0</v>
      </c>
      <c r="HQ21" s="31">
        <f>Kentucky!HQ5</f>
        <v>0</v>
      </c>
      <c r="HR21" s="31" t="str">
        <f>Kentucky!HR5</f>
        <v>D</v>
      </c>
      <c r="HS21" s="31" t="str">
        <f>Kentucky!HS5</f>
        <v>-</v>
      </c>
      <c r="HT21" s="31">
        <f>Kentucky!HT5</f>
        <v>0</v>
      </c>
      <c r="HU21" s="31">
        <f>Kentucky!HU5</f>
        <v>0</v>
      </c>
      <c r="HV21" s="31">
        <f>Kentucky!HV5</f>
        <v>0</v>
      </c>
      <c r="HW21" s="31" t="str">
        <f>Kentucky!HW5</f>
        <v>C</v>
      </c>
      <c r="HX21" s="31">
        <f>Kentucky!HX5</f>
        <v>0</v>
      </c>
      <c r="HY21" s="31">
        <f>Kentucky!HY5</f>
        <v>0</v>
      </c>
      <c r="HZ21" s="31">
        <f>Kentucky!HZ5</f>
        <v>0</v>
      </c>
      <c r="IA21" s="31">
        <f>Kentucky!IA5</f>
        <v>1</v>
      </c>
      <c r="IB21" s="31" t="str">
        <f>Kentucky!IB5</f>
        <v>D</v>
      </c>
      <c r="IC21" s="31" t="str">
        <f>Kentucky!IC5</f>
        <v>§ 158.1415(1)(e)</v>
      </c>
      <c r="ID21" s="37" t="str">
        <f>Kentucky!ID5</f>
        <v>https://casetext.com/statute/kentucky-revised-statutes/title-13-education/chapter-158-conduct-of-schools-special-programs/conduct-of-schools/section-1581415-curriculum-for-instruction-on-human-sexuality-or-sexually-transmitted-diseases-written-consent-of-parents-notification-to-parents-provision-of-alternative-curriculum#:~:text=(e)</v>
      </c>
      <c r="IE21" s="31">
        <f>Kentucky!IE5</f>
        <v>2023</v>
      </c>
      <c r="IF21" s="29">
        <f>Kentucky!IF5</f>
        <v>0</v>
      </c>
      <c r="IG21" s="29" t="str">
        <f>Kentucky!IG5</f>
        <v>-</v>
      </c>
      <c r="IH21" s="29" t="str">
        <f>Kentucky!IH5</f>
        <v>KY Rev Stat § 620.360</v>
      </c>
      <c r="II21" s="38" t="str">
        <f>Kentucky!II5</f>
        <v>https://law.justia.com/codes/kentucky/chapter-620/section-620-360/</v>
      </c>
      <c r="IJ21" s="29">
        <f>Kentucky!IJ5</f>
        <v>0</v>
      </c>
      <c r="IK21" s="40"/>
      <c r="IL21" s="40"/>
      <c r="IM21" s="40"/>
      <c r="IN21" s="40"/>
      <c r="IO21" s="40"/>
      <c r="IP21" s="40"/>
      <c r="IQ21" s="40"/>
      <c r="IR21" s="40"/>
      <c r="IS21" s="40"/>
      <c r="IT21" s="40"/>
      <c r="IU21" s="40"/>
      <c r="IV21" s="40"/>
      <c r="IW21" s="40"/>
      <c r="IX21" s="40"/>
      <c r="IY21" s="40"/>
      <c r="IZ21" s="40"/>
      <c r="JA21" s="40"/>
    </row>
    <row r="22" spans="1:261" ht="25.5" customHeight="1">
      <c r="A22" s="29" t="str">
        <f>Louisiana!B5</f>
        <v>Louisiana</v>
      </c>
      <c r="B22" s="34">
        <v>2025</v>
      </c>
      <c r="C22" s="35">
        <f>Louisiana!C5</f>
        <v>0.38250000000000001</v>
      </c>
      <c r="D22" s="41">
        <f>Louisiana!D6</f>
        <v>0.41815476190476192</v>
      </c>
      <c r="E22" s="42">
        <f>Louisiana!E7</f>
        <v>0.41836734693877553</v>
      </c>
      <c r="F22" s="41">
        <f>Louisiana!F8</f>
        <v>0.35064935064935066</v>
      </c>
      <c r="G22" s="31">
        <f>Louisiana!G5</f>
        <v>1</v>
      </c>
      <c r="H22" s="31" t="str">
        <f>Louisiana!H5</f>
        <v>B</v>
      </c>
      <c r="I22" s="31" t="str">
        <f>Louisiana!I5</f>
        <v>13:5233</v>
      </c>
      <c r="J22" s="531" t="s">
        <v>4846</v>
      </c>
      <c r="K22" s="31">
        <f>Louisiana!K5</f>
        <v>2010</v>
      </c>
      <c r="L22" s="29">
        <f>Louisiana!L5</f>
        <v>0</v>
      </c>
      <c r="M22" s="29" t="str">
        <f>Louisiana!M5</f>
        <v>D</v>
      </c>
      <c r="N22" s="29" t="str">
        <f>Louisiana!N5</f>
        <v>18:1303</v>
      </c>
      <c r="O22" s="38" t="str">
        <f>Louisiana!O5</f>
        <v xml:space="preserve">http://www.legis.la.gov/legis/Law.aspx?d=81337 </v>
      </c>
      <c r="P22" s="29" t="str">
        <f>Louisiana!P5</f>
        <v>Last amended in 2020</v>
      </c>
      <c r="Q22" s="31">
        <f>Louisiana!Q5</f>
        <v>0</v>
      </c>
      <c r="R22" s="31" t="str">
        <f>Louisiana!R5</f>
        <v>D</v>
      </c>
      <c r="S22" s="31" t="str">
        <f>Louisiana!S5</f>
        <v>§ 9:203</v>
      </c>
      <c r="T22" s="37" t="str">
        <f>Louisiana!T5</f>
        <v>https://www.legis.la.gov/Legis/Law.aspx?d=106887</v>
      </c>
      <c r="U22" s="31">
        <f>Louisiana!U5</f>
        <v>0</v>
      </c>
      <c r="V22" s="29">
        <f>Louisiana!V5</f>
        <v>0</v>
      </c>
      <c r="W22" s="29">
        <f>Louisiana!W5</f>
        <v>0</v>
      </c>
      <c r="X22" s="29" t="str">
        <f>Louisiana!X5</f>
        <v>-</v>
      </c>
      <c r="Y22" s="29">
        <f>Louisiana!Y5</f>
        <v>0</v>
      </c>
      <c r="Z22" s="29">
        <f>Louisiana!Z5</f>
        <v>0</v>
      </c>
      <c r="AA22" s="31">
        <f>Louisiana!AA5</f>
        <v>1</v>
      </c>
      <c r="AB22" s="31" t="str">
        <f>Louisiana!AB5</f>
        <v>C</v>
      </c>
      <c r="AC22" s="31" t="str">
        <f>Louisiana!AC5</f>
        <v xml:space="preserve"> 40:1061.2(A); 40:1061.20(A)(1)</v>
      </c>
      <c r="AD22" s="31" t="str">
        <f>Louisiana!AD5</f>
        <v xml:space="preserve">http://legis.la.gov/legis/Law.aspx?d=964987; https://www.legis.la.gov/Legis/Law.aspx?d=965013 </v>
      </c>
      <c r="AE22" s="31">
        <f>Louisiana!AE5</f>
        <v>0</v>
      </c>
      <c r="AF22" s="31">
        <f>Louisiana!AF5</f>
        <v>1</v>
      </c>
      <c r="AG22" s="31" t="str">
        <f>Louisiana!AG5</f>
        <v>C</v>
      </c>
      <c r="AH22" s="31" t="str">
        <f>Louisiana!AH5</f>
        <v>40:1061.3</v>
      </c>
      <c r="AI22" s="37" t="str">
        <f>Louisiana!AI5</f>
        <v xml:space="preserve">http://legis.la.gov/legis/Law.aspx?p=y&amp;d=964988 </v>
      </c>
      <c r="AJ22" s="31" t="str">
        <f>Louisiana!AJ5</f>
        <v>1973; redesignated in 2015</v>
      </c>
      <c r="AK22" s="31">
        <f>Louisiana!AK5</f>
        <v>1</v>
      </c>
      <c r="AL22" s="31" t="str">
        <f>Louisiana!AL5</f>
        <v>C</v>
      </c>
      <c r="AM22" s="31" t="str">
        <f>Louisiana!AM5</f>
        <v>40:1061.3</v>
      </c>
      <c r="AN22" s="37" t="str">
        <f>Louisiana!AN5</f>
        <v xml:space="preserve">http://legis.la.gov/legis/Law.aspx?p=y&amp;d=964988 </v>
      </c>
      <c r="AO22" s="31" t="str">
        <f>Louisiana!AO5</f>
        <v>1973; redesignated in 2015</v>
      </c>
      <c r="AP22" s="31">
        <f>Louisiana!AP5</f>
        <v>1</v>
      </c>
      <c r="AQ22" s="31" t="str">
        <f>Louisiana!AQ5</f>
        <v>C</v>
      </c>
      <c r="AR22" s="31" t="str">
        <f>Louisiana!AR5</f>
        <v>40:1061.2, .3, .20</v>
      </c>
      <c r="AS22" s="31" t="str">
        <f>Louisiana!AS5</f>
        <v xml:space="preserve">http://legis.la.gov/legis/Law.aspx?p=y&amp;d=964987 ; http://legis.la.gov/legis/Law.aspx?p=y&amp;d=964988; https://www.legis.la.gov/Legis/Law.aspx?d=965013 </v>
      </c>
      <c r="AT22" s="31">
        <f>Louisiana!AT5</f>
        <v>0</v>
      </c>
      <c r="AU22" s="31">
        <f>Louisiana!AU5</f>
        <v>1</v>
      </c>
      <c r="AV22" s="31" t="str">
        <f>Louisiana!AV5</f>
        <v>C</v>
      </c>
      <c r="AW22" s="31" t="str">
        <f>Louisiana!AW5</f>
        <v>40:1061.2, .3, .20</v>
      </c>
      <c r="AX22" s="31" t="str">
        <f>Louisiana!AX5</f>
        <v xml:space="preserve">http://legis.la.gov/legis/Law.aspx?p=y&amp;d=964987 ; http://legis.la.gov/legis/Law.aspx?p=y&amp;d=964988; https://www.legis.la.gov/Legis/Law.aspx?d=965013 </v>
      </c>
      <c r="AY22" s="31">
        <f>Louisiana!AY5</f>
        <v>0</v>
      </c>
      <c r="AZ22" s="31">
        <f>Louisiana!AZ5</f>
        <v>1</v>
      </c>
      <c r="BA22" s="31" t="str">
        <f>Louisiana!BA5</f>
        <v>C</v>
      </c>
      <c r="BB22" s="31" t="str">
        <f>Louisiana!BB5</f>
        <v>40:1061.4(C)</v>
      </c>
      <c r="BC22" s="37" t="str">
        <f>Louisiana!BC5</f>
        <v xml:space="preserve">http://legis.la.gov/legis/Law.aspx?d=964996 </v>
      </c>
      <c r="BD22" s="31" t="str">
        <f>Louisiana!BD5</f>
        <v>1973; redesignated in 2015</v>
      </c>
      <c r="BE22" s="31">
        <f>Louisiana!BE5</f>
        <v>0</v>
      </c>
      <c r="BF22" s="31" t="str">
        <f>Louisiana!BF5</f>
        <v>B</v>
      </c>
      <c r="BG22" s="31" t="str">
        <f>Louisiana!BG5</f>
        <v>40:1061.23</v>
      </c>
      <c r="BH22" s="37" t="str">
        <f>Louisiana!BH5</f>
        <v xml:space="preserve">http://legis.la.gov/legis/Law.aspx?d=965016 </v>
      </c>
      <c r="BI22" s="31" t="str">
        <f>Louisiana!BI5</f>
        <v>1978; redesignated in 2015; last amended in 2022</v>
      </c>
      <c r="BJ22" s="31">
        <f>Louisiana!BJ5</f>
        <v>0</v>
      </c>
      <c r="BK22" s="31">
        <f>Louisiana!BK5</f>
        <v>0</v>
      </c>
      <c r="BL22" s="31" t="str">
        <f>Louisiana!BL5</f>
        <v>-</v>
      </c>
      <c r="BM22" s="31">
        <f>Louisiana!BM5</f>
        <v>0</v>
      </c>
      <c r="BN22" s="31">
        <f>Louisiana!BN5</f>
        <v>0</v>
      </c>
      <c r="BO22" s="29">
        <f>Louisiana!BO5</f>
        <v>0</v>
      </c>
      <c r="BP22" s="29" t="str">
        <f>Louisiana!BP5</f>
        <v>A</v>
      </c>
      <c r="BQ22" s="29" t="str">
        <f>Louisiana!BQ5</f>
        <v>-</v>
      </c>
      <c r="BR22" s="29">
        <f>Louisiana!BR5</f>
        <v>0</v>
      </c>
      <c r="BS22" s="29">
        <f>Louisiana!BS5</f>
        <v>0</v>
      </c>
      <c r="BT22" s="29">
        <f>Louisiana!BT5</f>
        <v>0</v>
      </c>
      <c r="BU22" s="29" t="str">
        <f>Louisiana!BU5</f>
        <v>A</v>
      </c>
      <c r="BV22" s="29" t="str">
        <f>Louisiana!BV5</f>
        <v>-</v>
      </c>
      <c r="BW22" s="29">
        <f>Louisiana!BW5</f>
        <v>0</v>
      </c>
      <c r="BX22" s="29">
        <f>Louisiana!BX5</f>
        <v>0</v>
      </c>
      <c r="BY22" s="29">
        <f>Louisiana!BY5</f>
        <v>0</v>
      </c>
      <c r="BZ22" s="29" t="str">
        <f>Louisiana!BZ5</f>
        <v>A</v>
      </c>
      <c r="CA22" s="29" t="str">
        <f>Louisiana!CA5</f>
        <v>-</v>
      </c>
      <c r="CB22" s="29">
        <f>Louisiana!CB5</f>
        <v>0</v>
      </c>
      <c r="CC22" s="29">
        <f>Louisiana!CC5</f>
        <v>0</v>
      </c>
      <c r="CD22" s="29">
        <f>Louisiana!CD5</f>
        <v>0</v>
      </c>
      <c r="CE22" s="29" t="str">
        <f>Louisiana!CE5</f>
        <v>A</v>
      </c>
      <c r="CF22" s="29" t="str">
        <f>Louisiana!CF5</f>
        <v>-</v>
      </c>
      <c r="CG22" s="29">
        <f>Louisiana!CG5</f>
        <v>0</v>
      </c>
      <c r="CH22" s="29">
        <f>Louisiana!CH5</f>
        <v>0</v>
      </c>
      <c r="CI22" s="29">
        <f>Louisiana!CI5</f>
        <v>0</v>
      </c>
      <c r="CJ22" s="29" t="str">
        <f>Louisiana!CJ5</f>
        <v>A</v>
      </c>
      <c r="CK22" s="29" t="str">
        <f>Louisiana!CK5</f>
        <v>-</v>
      </c>
      <c r="CL22" s="29">
        <f>Louisiana!CL5</f>
        <v>0</v>
      </c>
      <c r="CM22" s="29">
        <f>Louisiana!CM5</f>
        <v>0</v>
      </c>
      <c r="CN22" s="29">
        <f>Louisiana!CN5</f>
        <v>0</v>
      </c>
      <c r="CO22" s="29" t="str">
        <f>Louisiana!CO5</f>
        <v>A</v>
      </c>
      <c r="CP22" s="29" t="str">
        <f>Louisiana!CP5</f>
        <v>-</v>
      </c>
      <c r="CQ22" s="29">
        <f>Louisiana!CQ5</f>
        <v>0</v>
      </c>
      <c r="CR22" s="29">
        <f>Louisiana!CR5</f>
        <v>0</v>
      </c>
      <c r="CS22" s="31">
        <f>Louisiana!CS5</f>
        <v>0</v>
      </c>
      <c r="CT22" s="31" t="str">
        <f>Louisiana!CT5</f>
        <v>A</v>
      </c>
      <c r="CU22" s="31" t="str">
        <f>Louisiana!CU5</f>
        <v>-</v>
      </c>
      <c r="CV22" s="31">
        <f>Louisiana!CV5</f>
        <v>0</v>
      </c>
      <c r="CW22" s="31">
        <f>Louisiana!CW5</f>
        <v>0</v>
      </c>
      <c r="CX22" s="31">
        <f>Louisiana!CX5</f>
        <v>0</v>
      </c>
      <c r="CY22" s="31" t="str">
        <f>Louisiana!CY5</f>
        <v>A</v>
      </c>
      <c r="CZ22" s="31" t="str">
        <f>Louisiana!CZ5</f>
        <v>-</v>
      </c>
      <c r="DA22" s="31">
        <f>Louisiana!DA5</f>
        <v>0</v>
      </c>
      <c r="DB22" s="31">
        <f>Louisiana!DB5</f>
        <v>0</v>
      </c>
      <c r="DC22" s="31">
        <f>Louisiana!DC5</f>
        <v>0</v>
      </c>
      <c r="DD22" s="31" t="str">
        <f>Louisiana!DD5</f>
        <v>A</v>
      </c>
      <c r="DE22" s="31" t="str">
        <f>Louisiana!DE5</f>
        <v>-</v>
      </c>
      <c r="DF22" s="31">
        <f>Louisiana!DF5</f>
        <v>0</v>
      </c>
      <c r="DG22" s="31">
        <f>Louisiana!DG5</f>
        <v>0</v>
      </c>
      <c r="DH22" s="31">
        <f>Louisiana!DH5</f>
        <v>0</v>
      </c>
      <c r="DI22" s="31" t="str">
        <f>Louisiana!DI5</f>
        <v>A</v>
      </c>
      <c r="DJ22" s="31" t="str">
        <f>Louisiana!DJ5</f>
        <v>-</v>
      </c>
      <c r="DK22" s="31">
        <f>Louisiana!DK5</f>
        <v>0</v>
      </c>
      <c r="DL22" s="31">
        <f>Louisiana!DL5</f>
        <v>0</v>
      </c>
      <c r="DM22" s="31">
        <f>Louisiana!DM5</f>
        <v>0</v>
      </c>
      <c r="DN22" s="31" t="str">
        <f>Louisiana!DN5</f>
        <v>A</v>
      </c>
      <c r="DO22" s="31" t="str">
        <f>Louisiana!DO5</f>
        <v>-</v>
      </c>
      <c r="DP22" s="31">
        <f>Louisiana!DP5</f>
        <v>0</v>
      </c>
      <c r="DQ22" s="31">
        <f>Louisiana!DQ5</f>
        <v>0</v>
      </c>
      <c r="DR22" s="31">
        <f>Louisiana!DR5</f>
        <v>0</v>
      </c>
      <c r="DS22" s="31" t="str">
        <f>Louisiana!DS5</f>
        <v>A</v>
      </c>
      <c r="DT22" s="31" t="str">
        <f>Louisiana!DT5</f>
        <v>-</v>
      </c>
      <c r="DU22" s="31">
        <f>Louisiana!DU5</f>
        <v>0</v>
      </c>
      <c r="DV22" s="31">
        <f>Louisiana!DV5</f>
        <v>0</v>
      </c>
      <c r="DW22" s="29">
        <f>Louisiana!DW5</f>
        <v>1</v>
      </c>
      <c r="DX22" s="29" t="str">
        <f>Louisiana!DX5</f>
        <v>A</v>
      </c>
      <c r="DY22" s="29" t="str">
        <f>Louisiana!DY5</f>
        <v>40:1061.20</v>
      </c>
      <c r="DZ22" s="38" t="str">
        <f>Louisiana!DZ5</f>
        <v>https://www.legis.la.gov/Legis/Law.aspx?d=965013</v>
      </c>
      <c r="EA22" s="29" t="str">
        <f>Louisiana!EA5</f>
        <v>Last amendment (not substantive) was in 2022</v>
      </c>
      <c r="EB22" s="31">
        <f>Louisiana!EB5</f>
        <v>0</v>
      </c>
      <c r="EC22" s="31" t="str">
        <f>Louisiana!EC5</f>
        <v>C</v>
      </c>
      <c r="ED22" s="31" t="str">
        <f>Louisiana!ED5</f>
        <v>§ 40:1061.20</v>
      </c>
      <c r="EE22" s="37" t="str">
        <f>Louisiana!EE5</f>
        <v xml:space="preserve">https://law.justia.com/codes/louisiana/2018/code-revisedstatutes/title-40/rs-40-1061.20/ </v>
      </c>
      <c r="EF22" s="31" t="str">
        <f>Louisiana!EF5</f>
        <v>CSR- Scope of this protection is too narrow to effectively guard counselors, even though they may arguably fall under it</v>
      </c>
      <c r="EG22" s="29">
        <f>Louisiana!EG5</f>
        <v>1</v>
      </c>
      <c r="EH22" s="29">
        <f>Louisiana!EH5</f>
        <v>1</v>
      </c>
      <c r="EI22" s="29" t="str">
        <f>Louisiana!EI5</f>
        <v>A</v>
      </c>
      <c r="EJ22" s="29" t="str">
        <f>Louisiana!EJ5</f>
        <v>-</v>
      </c>
      <c r="EK22" s="29">
        <f>Louisiana!EK5</f>
        <v>0</v>
      </c>
      <c r="EL22" s="29">
        <f>Louisiana!EL5</f>
        <v>0</v>
      </c>
      <c r="EM22" s="29">
        <f>Louisiana!EM5</f>
        <v>1</v>
      </c>
      <c r="EN22" s="29">
        <f>Louisiana!EN5</f>
        <v>1</v>
      </c>
      <c r="EO22" s="29" t="str">
        <f>Louisiana!EO5</f>
        <v>A</v>
      </c>
      <c r="EP22" s="29" t="str">
        <f>Louisiana!EP5</f>
        <v>-</v>
      </c>
      <c r="EQ22" s="29">
        <f>Louisiana!EQ5</f>
        <v>0</v>
      </c>
      <c r="ER22" s="29">
        <f>Louisiana!ER5</f>
        <v>0</v>
      </c>
      <c r="ES22" s="29">
        <f>Louisiana!ES5</f>
        <v>1</v>
      </c>
      <c r="ET22" s="29">
        <f>Louisiana!ET5</f>
        <v>1</v>
      </c>
      <c r="EU22" s="29" t="str">
        <f>Louisiana!EU5</f>
        <v>A</v>
      </c>
      <c r="EV22" s="29" t="str">
        <f>Louisiana!EV5</f>
        <v>-</v>
      </c>
      <c r="EW22" s="29">
        <f>Louisiana!EW5</f>
        <v>0</v>
      </c>
      <c r="EX22" s="29">
        <f>Louisiana!EX5</f>
        <v>0</v>
      </c>
      <c r="EY22" s="31">
        <f>Louisiana!EY5</f>
        <v>0</v>
      </c>
      <c r="EZ22" s="31" t="str">
        <f>Louisiana!EZ5</f>
        <v>D</v>
      </c>
      <c r="FA22" s="31" t="str">
        <f>Louisiana!FA5</f>
        <v>-</v>
      </c>
      <c r="FB22" s="31">
        <f>Louisiana!FB5</f>
        <v>0</v>
      </c>
      <c r="FC22" s="31">
        <f>Louisiana!FC5</f>
        <v>0</v>
      </c>
      <c r="FD22" s="29">
        <f>Louisiana!FD5</f>
        <v>0</v>
      </c>
      <c r="FE22" s="29">
        <f>Louisiana!FE5</f>
        <v>0</v>
      </c>
      <c r="FF22" s="29" t="str">
        <f>Louisiana!FF5</f>
        <v>-</v>
      </c>
      <c r="FG22" s="29">
        <f>Louisiana!FG5</f>
        <v>0</v>
      </c>
      <c r="FH22" s="29">
        <f>Louisiana!FH5</f>
        <v>0</v>
      </c>
      <c r="FI22" s="29">
        <f>Louisiana!FI5</f>
        <v>0</v>
      </c>
      <c r="FJ22" s="29">
        <f>Louisiana!FJ5</f>
        <v>0</v>
      </c>
      <c r="FK22" s="29" t="str">
        <f>Louisiana!FK5</f>
        <v>§ 22:1504</v>
      </c>
      <c r="FL22" s="38" t="str">
        <f>Louisiana!FL5</f>
        <v>https://law.justia.com/codes/louisiana/revised-statutes/title-22/rs-22-1504/</v>
      </c>
      <c r="FM22" s="29" t="str">
        <f>Louisiana!FM5</f>
        <v>CSR- This is a religious protection in insurance, but it's too narrow in scope for what we're looking for</v>
      </c>
      <c r="FN22" s="31">
        <f>Louisiana!FN5</f>
        <v>1</v>
      </c>
      <c r="FO22" s="31" t="str">
        <f>Louisiana!FO5</f>
        <v>C</v>
      </c>
      <c r="FP22" s="31" t="str">
        <f>Louisiana!FP5</f>
        <v>La. CH. C. Art. 603(17)(b)-(c)</v>
      </c>
      <c r="FQ22" s="37" t="str">
        <f>Louisiana!FQ5</f>
        <v xml:space="preserve">https://www.legis.la.gov/legis/Law.aspx?d=73195 </v>
      </c>
      <c r="FR22" s="31" t="str">
        <f>Louisiana!FR5</f>
        <v>Last amended 2024</v>
      </c>
      <c r="FS22" s="29">
        <f>Louisiana!FS5</f>
        <v>0</v>
      </c>
      <c r="FT22" s="29" t="str">
        <f>Louisiana!FT5</f>
        <v>B</v>
      </c>
      <c r="FU22" s="29" t="str">
        <f>Louisiana!FU5</f>
        <v xml:space="preserve"> 14:93.10(2)(a)(ii), -13(A)</v>
      </c>
      <c r="FV22" s="38" t="str">
        <f>Louisiana!FV5</f>
        <v xml:space="preserve">https://legis.la.gov/Legis/Law.aspx?d=78725 </v>
      </c>
      <c r="FW22" s="29" t="str">
        <f>Louisiana!FW5</f>
        <v>Last amended 2015</v>
      </c>
      <c r="FX22" s="29">
        <f>Louisiana!FX5</f>
        <v>1</v>
      </c>
      <c r="FY22" s="29" t="str">
        <f>Louisiana!FY5</f>
        <v>A</v>
      </c>
      <c r="FZ22" s="29" t="str">
        <f>Louisiana!FZ5</f>
        <v xml:space="preserve"> 14:93.10(2)(a)(i)</v>
      </c>
      <c r="GA22" s="38" t="str">
        <f>Louisiana!GA5</f>
        <v xml:space="preserve">https://legis.la.gov/Legis/Law.aspx?d=78725 </v>
      </c>
      <c r="GB22" s="29" t="str">
        <f>Louisiana!GB5</f>
        <v>Last amended 2015</v>
      </c>
      <c r="GC22" s="31">
        <f>Louisiana!GC5</f>
        <v>1</v>
      </c>
      <c r="GD22" s="31" t="str">
        <f>Louisiana!GD5</f>
        <v>A</v>
      </c>
      <c r="GE22" s="31" t="str">
        <f>Louisiana!GE5</f>
        <v>CONST Art. 12 §17</v>
      </c>
      <c r="GF22" s="37" t="str">
        <f>Louisiana!GF5</f>
        <v xml:space="preserve">https://legis.la.gov/legis/Law.aspx?d=1335847 </v>
      </c>
      <c r="GG22" s="31">
        <f>Louisiana!GG5</f>
        <v>2023</v>
      </c>
      <c r="GH22" s="29">
        <f>Louisiana!GH5</f>
        <v>0</v>
      </c>
      <c r="GI22" s="29" t="str">
        <f>Louisiana!GI5</f>
        <v>D</v>
      </c>
      <c r="GJ22" s="29" t="str">
        <f>Louisiana!GJ5</f>
        <v>-</v>
      </c>
      <c r="GK22" s="29">
        <f>Louisiana!GK5</f>
        <v>0</v>
      </c>
      <c r="GL22" s="29">
        <f>Louisiana!GL5</f>
        <v>0</v>
      </c>
      <c r="GM22" s="31">
        <f>Louisiana!GM5</f>
        <v>0</v>
      </c>
      <c r="GN22" s="31" t="str">
        <f>Louisiana!GN5</f>
        <v>D</v>
      </c>
      <c r="GO22" s="31" t="str">
        <f>Louisiana!GO5</f>
        <v>-</v>
      </c>
      <c r="GP22" s="31">
        <f>Louisiana!GP5</f>
        <v>0</v>
      </c>
      <c r="GQ22" s="31">
        <f>Louisiana!GQ5</f>
        <v>0</v>
      </c>
      <c r="GR22" s="31">
        <f>Louisiana!GR5</f>
        <v>0</v>
      </c>
      <c r="GS22" s="31" t="str">
        <f>Louisiana!GS5</f>
        <v>D</v>
      </c>
      <c r="GT22" s="31" t="str">
        <f>Louisiana!GT5</f>
        <v>-</v>
      </c>
      <c r="GU22" s="31">
        <f>Louisiana!GU5</f>
        <v>0</v>
      </c>
      <c r="GV22" s="31">
        <f>Louisiana!GV5</f>
        <v>0</v>
      </c>
      <c r="GW22" s="31">
        <f>Louisiana!GW5</f>
        <v>0</v>
      </c>
      <c r="GX22" s="31" t="str">
        <f>Louisiana!GX5</f>
        <v>D</v>
      </c>
      <c r="GY22" s="31" t="str">
        <f>Louisiana!GY5</f>
        <v>-</v>
      </c>
      <c r="GZ22" s="31">
        <f>Louisiana!GZ5</f>
        <v>0</v>
      </c>
      <c r="HA22" s="31">
        <f>Louisiana!HA5</f>
        <v>0</v>
      </c>
      <c r="HB22" s="29">
        <f>Louisiana!HB5</f>
        <v>1</v>
      </c>
      <c r="HC22" s="29" t="str">
        <f>Louisiana!HC5</f>
        <v>B</v>
      </c>
      <c r="HD22" s="29" t="str">
        <f>Louisiana!HD5</f>
        <v>40:31.16(D)</v>
      </c>
      <c r="HE22" s="38" t="str">
        <f>Louisiana!HE5</f>
        <v xml:space="preserve">http://www.legis.la.gov/Legis/Law.aspx?d=98370 </v>
      </c>
      <c r="HF22" s="29" t="str">
        <f>Louisiana!HF5</f>
        <v>1995; language has not been altered by later amendments</v>
      </c>
      <c r="HG22" s="31">
        <f>Louisiana!HG5</f>
        <v>1</v>
      </c>
      <c r="HH22" s="31" t="str">
        <f>Louisiana!HH5</f>
        <v>A</v>
      </c>
      <c r="HI22" s="31" t="str">
        <f>Louisiana!HI5</f>
        <v>17:226(A)(2)(d)</v>
      </c>
      <c r="HJ22" s="37" t="str">
        <f>Louisiana!HJ5</f>
        <v xml:space="preserve">http://www.legis.la.gov/Legis/Law.aspx?d=80302 </v>
      </c>
      <c r="HK22" s="31" t="str">
        <f>Louisiana!HK5</f>
        <v>1964; language not altered by subsequent amendments</v>
      </c>
      <c r="HL22" s="31">
        <f>Louisiana!HL5</f>
        <v>0</v>
      </c>
      <c r="HM22" s="31" t="str">
        <f>Louisiana!HM5</f>
        <v>C</v>
      </c>
      <c r="HN22" s="31" t="str">
        <f>Louisiana!HN5</f>
        <v>17:226</v>
      </c>
      <c r="HO22" s="37" t="str">
        <f>Louisiana!HO5</f>
        <v xml:space="preserve">http://www.legis.la.gov/Legis/Law.aspx?d=80302 </v>
      </c>
      <c r="HP22" s="31" t="str">
        <f>Louisiana!HP5</f>
        <v>1964; language not altered by subsequent amendments</v>
      </c>
      <c r="HQ22" s="31">
        <f>Louisiana!HQ5</f>
        <v>0</v>
      </c>
      <c r="HR22" s="31" t="str">
        <f>Louisiana!HR5</f>
        <v>D</v>
      </c>
      <c r="HS22" s="31" t="str">
        <f>Louisiana!HS5</f>
        <v>-</v>
      </c>
      <c r="HT22" s="31">
        <f>Louisiana!HT5</f>
        <v>0</v>
      </c>
      <c r="HU22" s="31">
        <f>Louisiana!HU5</f>
        <v>0</v>
      </c>
      <c r="HV22" s="31">
        <f>Louisiana!HV5</f>
        <v>0</v>
      </c>
      <c r="HW22" s="31" t="str">
        <f>Louisiana!HW5</f>
        <v>C</v>
      </c>
      <c r="HX22" s="31">
        <f>Louisiana!HX5</f>
        <v>0</v>
      </c>
      <c r="HY22" s="31">
        <f>Louisiana!HY5</f>
        <v>0</v>
      </c>
      <c r="HZ22" s="31">
        <f>Louisiana!HZ5</f>
        <v>0</v>
      </c>
      <c r="IA22" s="31">
        <f>Louisiana!IA5</f>
        <v>1</v>
      </c>
      <c r="IB22" s="31" t="str">
        <f>Louisiana!IB5</f>
        <v>D</v>
      </c>
      <c r="IC22" s="31" t="str">
        <f>Louisiana!IC5</f>
        <v>§ 17:281(D)</v>
      </c>
      <c r="ID22" s="37" t="str">
        <f>Louisiana!ID5</f>
        <v>https://law.justia.com/codes/louisiana/revised-statutes/title-17/rs-17-281/</v>
      </c>
      <c r="IE22" s="31" t="str">
        <f>Louisiana!IE5</f>
        <v>Last amended in 1993</v>
      </c>
      <c r="IF22" s="29" t="str">
        <f>Louisiana!IF4</f>
        <v>Score</v>
      </c>
      <c r="IG22" s="29" t="str">
        <f>Louisiana!IG4</f>
        <v>Code</v>
      </c>
      <c r="IH22" s="29" t="str">
        <f>Louisiana!IH4</f>
        <v>Statute(s)</v>
      </c>
      <c r="II22" s="29" t="str">
        <f>Louisiana!II4</f>
        <v>URL</v>
      </c>
      <c r="IJ22" s="29" t="str">
        <f>Louisiana!IJ4</f>
        <v>Year Passed &amp; Note(s)</v>
      </c>
      <c r="IK22" s="40"/>
      <c r="IL22" s="40"/>
      <c r="IM22" s="40"/>
      <c r="IN22" s="40"/>
      <c r="IO22" s="40"/>
      <c r="IP22" s="40"/>
      <c r="IQ22" s="40"/>
      <c r="IR22" s="40"/>
      <c r="IS22" s="40"/>
      <c r="IT22" s="40"/>
      <c r="IU22" s="40"/>
      <c r="IV22" s="40"/>
      <c r="IW22" s="40"/>
      <c r="IX22" s="40"/>
      <c r="IY22" s="40"/>
      <c r="IZ22" s="40"/>
      <c r="JA22" s="40"/>
    </row>
    <row r="23" spans="1:261" ht="25.5" customHeight="1">
      <c r="A23" s="29" t="str">
        <f>Maine!B5</f>
        <v>Maine</v>
      </c>
      <c r="B23" s="34">
        <v>2025</v>
      </c>
      <c r="C23" s="35">
        <f>Maine!C5</f>
        <v>0.39916666666666673</v>
      </c>
      <c r="D23" s="41">
        <f>Maine!D6</f>
        <v>0.43898809523809523</v>
      </c>
      <c r="E23" s="42">
        <f>Maine!E7</f>
        <v>0.44812925170068024</v>
      </c>
      <c r="F23" s="41">
        <f>Maine!F8</f>
        <v>0.43398268398268397</v>
      </c>
      <c r="G23" s="31">
        <f>Maine!G5</f>
        <v>0</v>
      </c>
      <c r="H23" s="31" t="str">
        <f>Maine!H5</f>
        <v>c</v>
      </c>
      <c r="I23" s="31" t="str">
        <f>Maine!I5</f>
        <v>-</v>
      </c>
      <c r="J23" s="532"/>
      <c r="K23" s="31">
        <f>Maine!K5</f>
        <v>0</v>
      </c>
      <c r="L23" s="29">
        <f>Maine!L5</f>
        <v>1</v>
      </c>
      <c r="M23" s="29" t="str">
        <f>Maine!M5</f>
        <v>B</v>
      </c>
      <c r="N23" s="29" t="str">
        <f>Maine!N5</f>
        <v>21-A §751(3)</v>
      </c>
      <c r="O23" s="38" t="str">
        <f>Maine!O5</f>
        <v xml:space="preserve">https://legislature.maine.gov/legis/statutes/21-A/title21-Asec751.html </v>
      </c>
      <c r="P23" s="29" t="str">
        <f>Maine!P5</f>
        <v>Last amended in 1985</v>
      </c>
      <c r="Q23" s="31">
        <f>Maine!Q5</f>
        <v>0</v>
      </c>
      <c r="R23" s="31" t="str">
        <f>Maine!R5</f>
        <v>B</v>
      </c>
      <c r="S23" s="31" t="str">
        <f>Maine!S5</f>
        <v>19-A §655(3)</v>
      </c>
      <c r="T23" s="37" t="str">
        <f>Maine!T5</f>
        <v xml:space="preserve">https://legislature.maine.gov/statutes/19-A/title19-Asec655.html </v>
      </c>
      <c r="U23" s="31" t="str">
        <f>Maine!U5</f>
        <v>1995; last amended in 2022 (did not affect relevant language)</v>
      </c>
      <c r="V23" s="29">
        <f>Maine!V5</f>
        <v>0</v>
      </c>
      <c r="W23" s="29">
        <f>Maine!W5</f>
        <v>0</v>
      </c>
      <c r="X23" s="29" t="str">
        <f>Maine!X5</f>
        <v>-</v>
      </c>
      <c r="Y23" s="29">
        <f>Maine!Y5</f>
        <v>0</v>
      </c>
      <c r="Z23" s="29">
        <f>Maine!Z5</f>
        <v>0</v>
      </c>
      <c r="AA23" s="31">
        <f>Maine!AA5</f>
        <v>1</v>
      </c>
      <c r="AB23" s="31" t="str">
        <f>Maine!AB5</f>
        <v>C</v>
      </c>
      <c r="AC23" s="31" t="str">
        <f>Maine!AC5</f>
        <v>22 §1591, §1592</v>
      </c>
      <c r="AD23" s="31" t="str">
        <f>Maine!AD5</f>
        <v xml:space="preserve">https://legislature.maine.gov/statutes/22/title22sec1591.html ; https://legislature.maine.gov/statutes/22/title22sec1592.html </v>
      </c>
      <c r="AE23" s="31">
        <f>Maine!AE5</f>
        <v>1977</v>
      </c>
      <c r="AF23" s="31">
        <f>Maine!AF5</f>
        <v>1</v>
      </c>
      <c r="AG23" s="31" t="str">
        <f>Maine!AG5</f>
        <v>C</v>
      </c>
      <c r="AH23" s="31" t="str">
        <f>Maine!AH5</f>
        <v>22 §1591</v>
      </c>
      <c r="AI23" s="37" t="str">
        <f>Maine!AI5</f>
        <v xml:space="preserve">https://legislature.maine.gov/statutes/22/title22sec1591.html </v>
      </c>
      <c r="AJ23" s="31">
        <f>Maine!AJ5</f>
        <v>1977</v>
      </c>
      <c r="AK23" s="31">
        <f>Maine!AK5</f>
        <v>1</v>
      </c>
      <c r="AL23" s="31" t="str">
        <f>Maine!AL5</f>
        <v>C</v>
      </c>
      <c r="AM23" s="31" t="str">
        <f>Maine!AM5</f>
        <v>22 §1591</v>
      </c>
      <c r="AN23" s="37" t="str">
        <f>Maine!AN5</f>
        <v xml:space="preserve">https://legislature.maine.gov/statutes/22/title22sec1591.html </v>
      </c>
      <c r="AO23" s="31">
        <f>Maine!AO5</f>
        <v>1977</v>
      </c>
      <c r="AP23" s="31">
        <f>Maine!AP5</f>
        <v>1</v>
      </c>
      <c r="AQ23" s="31" t="str">
        <f>Maine!AQ5</f>
        <v>C</v>
      </c>
      <c r="AR23" s="31" t="str">
        <f>Maine!AR5</f>
        <v>22 §1591, §1592</v>
      </c>
      <c r="AS23" s="31" t="str">
        <f>Maine!AS5</f>
        <v xml:space="preserve">https://legislature.maine.gov/statutes/22/title22sec1591.html ; https://legislature.maine.gov/statutes/22/title22sec1592.html </v>
      </c>
      <c r="AT23" s="31">
        <f>Maine!AT5</f>
        <v>1977</v>
      </c>
      <c r="AU23" s="31">
        <f>Maine!AU5</f>
        <v>0</v>
      </c>
      <c r="AV23" s="31" t="str">
        <f>Maine!AV5</f>
        <v>B</v>
      </c>
      <c r="AW23" s="31" t="str">
        <f>Maine!AW5</f>
        <v>22 §1591, §1592</v>
      </c>
      <c r="AX23" s="31" t="str">
        <f>Maine!AX5</f>
        <v xml:space="preserve">https://legislature.maine.gov/statutes/22/title22sec1591.html ; https://legislature.maine.gov/statutes/22/title22sec1592.html </v>
      </c>
      <c r="AY23" s="31">
        <f>Maine!AY5</f>
        <v>1977</v>
      </c>
      <c r="AZ23" s="31">
        <f>Maine!AZ5</f>
        <v>1</v>
      </c>
      <c r="BA23" s="31" t="str">
        <f>Maine!BA5</f>
        <v>C</v>
      </c>
      <c r="BB23" s="31" t="str">
        <f>Maine!BB5</f>
        <v>22 §1591, §1592</v>
      </c>
      <c r="BC23" s="31" t="str">
        <f>Maine!BC5</f>
        <v xml:space="preserve">https://legislature.maine.gov/statutes/22/title22sec1591.html ; https://legislature.maine.gov/statutes/22/title22sec1592.html </v>
      </c>
      <c r="BD23" s="31">
        <f>Maine!BD5</f>
        <v>1977</v>
      </c>
      <c r="BE23" s="31">
        <f>Maine!BE5</f>
        <v>1</v>
      </c>
      <c r="BF23" s="31" t="str">
        <f>Maine!BF5</f>
        <v>C</v>
      </c>
      <c r="BG23" s="31" t="str">
        <f>Maine!BG5</f>
        <v>22 §1591, §1592</v>
      </c>
      <c r="BH23" s="31" t="str">
        <f>Maine!BH5</f>
        <v xml:space="preserve">https://legislature.maine.gov/statutes/22/title22sec1591.html ; https://legislature.maine.gov/statutes/22/title22sec1592.html </v>
      </c>
      <c r="BI23" s="31">
        <f>Maine!BI5</f>
        <v>1977</v>
      </c>
      <c r="BJ23" s="31">
        <f>Maine!BJ5</f>
        <v>0</v>
      </c>
      <c r="BK23" s="31">
        <f>Maine!BK5</f>
        <v>0</v>
      </c>
      <c r="BL23" s="31" t="str">
        <f>Maine!BL5</f>
        <v>-</v>
      </c>
      <c r="BM23" s="31">
        <f>Maine!BM5</f>
        <v>0</v>
      </c>
      <c r="BN23" s="31">
        <f>Maine!BN5</f>
        <v>0</v>
      </c>
      <c r="BO23" s="29">
        <f>Maine!BO5</f>
        <v>1</v>
      </c>
      <c r="BP23" s="29" t="str">
        <f>Maine!BP5</f>
        <v>C</v>
      </c>
      <c r="BQ23" s="29" t="str">
        <f>Maine!BQ5</f>
        <v>34-B §7016(1)</v>
      </c>
      <c r="BR23" s="38" t="str">
        <f>Maine!BR5</f>
        <v xml:space="preserve">https://legislature.maine.gov/statutes/34-B/title34-Bsec7016.html </v>
      </c>
      <c r="BS23" s="29" t="str">
        <f>Maine!BS5</f>
        <v>1983; technical amendment in 2019</v>
      </c>
      <c r="BT23" s="29">
        <f>Maine!BT5</f>
        <v>1</v>
      </c>
      <c r="BU23" s="29" t="str">
        <f>Maine!BU5</f>
        <v>C</v>
      </c>
      <c r="BV23" s="29" t="str">
        <f>Maine!BV5</f>
        <v>34-B §7016(1)</v>
      </c>
      <c r="BW23" s="38" t="str">
        <f>Maine!BW5</f>
        <v xml:space="preserve">https://legislature.maine.gov/statutes/34-B/title34-Bsec7016.html </v>
      </c>
      <c r="BX23" s="29" t="str">
        <f>Maine!BX5</f>
        <v>1983; technical amendment in 2019</v>
      </c>
      <c r="BY23" s="29">
        <f>Maine!BY5</f>
        <v>1</v>
      </c>
      <c r="BZ23" s="29" t="str">
        <f>Maine!BZ5</f>
        <v>C</v>
      </c>
      <c r="CA23" s="29" t="str">
        <f>Maine!CA5</f>
        <v>34-B §7016(1)</v>
      </c>
      <c r="CB23" s="38" t="str">
        <f>Maine!CB5</f>
        <v xml:space="preserve">https://legislature.maine.gov/statutes/34-B/title34-Bsec7016.html </v>
      </c>
      <c r="CC23" s="29" t="str">
        <f>Maine!CC5</f>
        <v>1983; technical amendment in 2019</v>
      </c>
      <c r="CD23" s="29">
        <f>Maine!CD5</f>
        <v>1</v>
      </c>
      <c r="CE23" s="29" t="str">
        <f>Maine!CE5</f>
        <v>C</v>
      </c>
      <c r="CF23" s="29" t="str">
        <f>Maine!CF5</f>
        <v>34-B §7016(1)</v>
      </c>
      <c r="CG23" s="38" t="str">
        <f>Maine!CG5</f>
        <v xml:space="preserve">https://legislature.maine.gov/statutes/34-B/title34-Bsec7016.html </v>
      </c>
      <c r="CH23" s="29" t="str">
        <f>Maine!CH5</f>
        <v>1983; technical amendment in 2019</v>
      </c>
      <c r="CI23" s="29">
        <f>Maine!CI5</f>
        <v>1</v>
      </c>
      <c r="CJ23" s="29" t="str">
        <f>Maine!CJ5</f>
        <v>C</v>
      </c>
      <c r="CK23" s="29" t="str">
        <f>Maine!CK5</f>
        <v>34-B §7016(1)</v>
      </c>
      <c r="CL23" s="38" t="str">
        <f>Maine!CL5</f>
        <v xml:space="preserve">https://legislature.maine.gov/statutes/34-B/title34-Bsec7016.html </v>
      </c>
      <c r="CM23" s="29" t="str">
        <f>Maine!CM5</f>
        <v>1983; technical amendment in 2019</v>
      </c>
      <c r="CN23" s="29">
        <f>Maine!CN5</f>
        <v>0</v>
      </c>
      <c r="CO23" s="29" t="str">
        <f>Maine!CO5</f>
        <v>B</v>
      </c>
      <c r="CP23" s="29" t="str">
        <f>Maine!CP5</f>
        <v>34-B §7016(1)</v>
      </c>
      <c r="CQ23" s="38" t="str">
        <f>Maine!CQ5</f>
        <v xml:space="preserve">https://legislature.maine.gov/statutes/34-B/title34-Bsec7016.html </v>
      </c>
      <c r="CR23" s="29" t="str">
        <f>Maine!CR5</f>
        <v>1983; technical amendment in 2019</v>
      </c>
      <c r="CS23" s="31">
        <f>Maine!CS5</f>
        <v>1</v>
      </c>
      <c r="CT23" s="31" t="str">
        <f>Maine!CT5</f>
        <v>C</v>
      </c>
      <c r="CU23" s="31" t="str">
        <f>Maine!CU5</f>
        <v>22 §1903(4)</v>
      </c>
      <c r="CV23" s="37" t="str">
        <f>Maine!CV5</f>
        <v xml:space="preserve">https://legislature.maine.gov/statutes/22/title22sec1903.html </v>
      </c>
      <c r="CW23" s="31" t="str">
        <f>Maine!CW5</f>
        <v>1973; technical amendment in 2019</v>
      </c>
      <c r="CX23" s="31">
        <f>Maine!CX5</f>
        <v>1</v>
      </c>
      <c r="CY23" s="31" t="str">
        <f>Maine!CY5</f>
        <v>C</v>
      </c>
      <c r="CZ23" s="31" t="str">
        <f>Maine!CZ5</f>
        <v>22 §1903(4)</v>
      </c>
      <c r="DA23" s="37" t="str">
        <f>Maine!DA5</f>
        <v xml:space="preserve">https://legislature.maine.gov/statutes/22/title22sec1903.html </v>
      </c>
      <c r="DB23" s="31" t="str">
        <f>Maine!DB5</f>
        <v>1973; technical amendment in 2019</v>
      </c>
      <c r="DC23" s="31">
        <f>Maine!DC5</f>
        <v>0</v>
      </c>
      <c r="DD23" s="31" t="str">
        <f>Maine!DD5</f>
        <v>A</v>
      </c>
      <c r="DE23" s="31" t="str">
        <f>Maine!DE5</f>
        <v>22 §1903(4)</v>
      </c>
      <c r="DF23" s="37" t="str">
        <f>Maine!DF5</f>
        <v xml:space="preserve">https://legislature.maine.gov/statutes/22/title22sec1903.html </v>
      </c>
      <c r="DG23" s="31" t="str">
        <f>Maine!DG5</f>
        <v>1973; technical amendment in 2019</v>
      </c>
      <c r="DH23" s="31">
        <f>Maine!DH5</f>
        <v>0</v>
      </c>
      <c r="DI23" s="31" t="str">
        <f>Maine!DI5</f>
        <v>A</v>
      </c>
      <c r="DJ23" s="31" t="str">
        <f>Maine!DJ5</f>
        <v>22 §1903(4)</v>
      </c>
      <c r="DK23" s="37" t="str">
        <f>Maine!DK5</f>
        <v xml:space="preserve">https://legislature.maine.gov/statutes/22/title22sec1903.html </v>
      </c>
      <c r="DL23" s="31" t="str">
        <f>Maine!DL5</f>
        <v>1973; technical amendment in 2019</v>
      </c>
      <c r="DM23" s="31">
        <f>Maine!DM5</f>
        <v>0</v>
      </c>
      <c r="DN23" s="31" t="str">
        <f>Maine!DN5</f>
        <v>A</v>
      </c>
      <c r="DO23" s="31" t="str">
        <f>Maine!DO5</f>
        <v>22 §1903(4)</v>
      </c>
      <c r="DP23" s="37" t="str">
        <f>Maine!DP5</f>
        <v xml:space="preserve">https://legislature.maine.gov/statutes/22/title22sec1903.html </v>
      </c>
      <c r="DQ23" s="31" t="str">
        <f>Maine!DQ5</f>
        <v>1973; technical amendment in 2019</v>
      </c>
      <c r="DR23" s="31">
        <f>Maine!DR5</f>
        <v>0</v>
      </c>
      <c r="DS23" s="31" t="str">
        <f>Maine!DS5</f>
        <v>A</v>
      </c>
      <c r="DT23" s="31" t="str">
        <f>Maine!DT5</f>
        <v>22 §1903(4)</v>
      </c>
      <c r="DU23" s="37" t="str">
        <f>Maine!DU5</f>
        <v xml:space="preserve">https://legislature.maine.gov/statutes/22/title22sec1903.html </v>
      </c>
      <c r="DV23" s="31" t="str">
        <f>Maine!DV5</f>
        <v>1973; technical amendment in 2019</v>
      </c>
      <c r="DW23" s="29">
        <f>Maine!DW5</f>
        <v>1</v>
      </c>
      <c r="DX23" s="29" t="str">
        <f>Maine!DX5</f>
        <v>A</v>
      </c>
      <c r="DY23" s="29" t="str">
        <f>Maine!DY5</f>
        <v>22 § 2140(21); 18-C § 5-808</v>
      </c>
      <c r="DZ23" s="29" t="str">
        <f>Maine!DZ5</f>
        <v xml:space="preserve">https://legislature.maine.gov/legis/bills/bills_129th/chapters/PUBLIC271.asp; https://legislature.maine.gov/statutes/18-C/title18-Csec5-808.html    </v>
      </c>
      <c r="EA23" s="29">
        <f>Maine!EA5</f>
        <v>2019</v>
      </c>
      <c r="EB23" s="31">
        <f>Maine!EB5</f>
        <v>0</v>
      </c>
      <c r="EC23" s="31" t="str">
        <f>Maine!EC5</f>
        <v>C</v>
      </c>
      <c r="ED23" s="31" t="str">
        <f>Maine!ED5</f>
        <v>-</v>
      </c>
      <c r="EE23" s="31">
        <f>Maine!EE5</f>
        <v>0</v>
      </c>
      <c r="EF23" s="31">
        <f>Maine!EF5</f>
        <v>0</v>
      </c>
      <c r="EG23" s="29">
        <f>Maine!EG5</f>
        <v>1</v>
      </c>
      <c r="EH23" s="29">
        <f>Maine!EH5</f>
        <v>1</v>
      </c>
      <c r="EI23" s="29" t="str">
        <f>Maine!EI5</f>
        <v>D</v>
      </c>
      <c r="EJ23" s="29" t="str">
        <f>Maine!EJ5</f>
        <v>24 §2332-J(2), 24-A §2756(2), §2847-G(2), §4247(2)</v>
      </c>
      <c r="EK23" s="29" t="str">
        <f>Maine!EK5</f>
        <v xml:space="preserve">https://legislature.maine.gov/statutes/24/title24sec2332-J.html ; https://legislature.maine.gov/legis/statutes/24-A/title24-Asec2756.html ; https://legislature.maine.gov/legis/statutes/24-A/title24-Asec2847-G.html ; https://legislature.maine.gov/legis/statutes/24-A/title24-Asec4247.html </v>
      </c>
      <c r="EL23" s="29">
        <f>Maine!EL5</f>
        <v>0</v>
      </c>
      <c r="EM23" s="29">
        <f>Maine!EM5</f>
        <v>1</v>
      </c>
      <c r="EN23" s="29">
        <f>Maine!EN5</f>
        <v>1</v>
      </c>
      <c r="EO23" s="29" t="str">
        <f>Maine!EO5</f>
        <v>D</v>
      </c>
      <c r="EP23" s="29" t="str">
        <f>Maine!EP5</f>
        <v>24-A §4320-M (4)</v>
      </c>
      <c r="EQ23" s="38" t="str">
        <f>Maine!EQ5</f>
        <v xml:space="preserve">https://legislature.maine.gov/statutes/24-A/title24-Asec4320-M-1.html </v>
      </c>
      <c r="ER23" s="29" t="str">
        <f>Maine!ER5</f>
        <v>2019; 2023 amendment did not alter relevant language</v>
      </c>
      <c r="ES23" s="29">
        <f>Maine!ES5</f>
        <v>1</v>
      </c>
      <c r="ET23" s="29">
        <f>Maine!ET5</f>
        <v>1</v>
      </c>
      <c r="EU23" s="29" t="str">
        <f>Maine!EU5</f>
        <v>D</v>
      </c>
      <c r="EV23" s="29" t="str">
        <f>Maine!EV5</f>
        <v>24 §2332-J(2), 24-A §2756(2), §2847-G(2), §4247(2)</v>
      </c>
      <c r="EW23" s="29" t="str">
        <f>Maine!EW5</f>
        <v xml:space="preserve">https://legislature.maine.gov/statutes/24/title24sec2332-J.html ; https://legislature.maine.gov/legis/statutes/24-A/title24-Asec2756.html ; https://legislature.maine.gov/legis/statutes/24-A/title24-Asec2847-G.html ; https://legislature.maine.gov/legis/statutes/24-A/title24-Asec4247.html </v>
      </c>
      <c r="EX23" s="29">
        <f>Maine!EX5</f>
        <v>0</v>
      </c>
      <c r="EY23" s="31">
        <f>Maine!EY5</f>
        <v>0</v>
      </c>
      <c r="EZ23" s="31" t="str">
        <f>Maine!EZ5</f>
        <v>B</v>
      </c>
      <c r="FA23" s="31" t="str">
        <f>Maine!FA5</f>
        <v>19-A §655(3)</v>
      </c>
      <c r="FB23" s="37" t="str">
        <f>Maine!FB5</f>
        <v xml:space="preserve">https://legislature.maine.gov/statutes/19-A/title19-Asec655.html </v>
      </c>
      <c r="FC23" s="31">
        <f>Maine!FC5</f>
        <v>0</v>
      </c>
      <c r="FD23" s="29">
        <f>Maine!FD5</f>
        <v>0</v>
      </c>
      <c r="FE23" s="29" t="str">
        <f>Maine!FE5</f>
        <v>-</v>
      </c>
      <c r="FF23" s="29" t="str">
        <f>Maine!FF5</f>
        <v>5 M.R.S. § 4596</v>
      </c>
      <c r="FG23" s="38" t="str">
        <f>Maine!FG5</f>
        <v>https://casetext.com/statute/maine-statutes/title-5-administrative-procedures-and-services/part-12-human-rights/chapter-337-human-rights-act/subchapter-5-a-a-fair-credit-extension/section-4596-unlawful-credit-extension-discrimination</v>
      </c>
      <c r="FH23" s="29" t="str">
        <f>Maine!FH5</f>
        <v>CSR- This statute does grant some protection against discrimination, but not enough to qualify it for this protection</v>
      </c>
      <c r="FI23" s="29">
        <f>Maine!FI5</f>
        <v>0</v>
      </c>
      <c r="FJ23" s="29">
        <f>Maine!FJ5</f>
        <v>0</v>
      </c>
      <c r="FK23" s="29" t="str">
        <f>Maine!FK5</f>
        <v>-</v>
      </c>
      <c r="FL23" s="29">
        <f>Maine!FL5</f>
        <v>0</v>
      </c>
      <c r="FM23" s="29">
        <f>Maine!FM5</f>
        <v>0</v>
      </c>
      <c r="FN23" s="31">
        <f>Maine!FN5</f>
        <v>1</v>
      </c>
      <c r="FO23" s="31" t="str">
        <f>Maine!FO5</f>
        <v>C</v>
      </c>
      <c r="FP23" s="31" t="str">
        <f>Maine!FP5</f>
        <v>22 §4011-A(1)(A)(27)</v>
      </c>
      <c r="FQ23" s="37" t="str">
        <f>Maine!FQ5</f>
        <v xml:space="preserve">https://legislature.maine.gov/statutes/22/title22sec4011-A.html </v>
      </c>
      <c r="FR23" s="31" t="str">
        <f>Maine!FR5</f>
        <v>2001; relevant language not affected by 2023 amendment</v>
      </c>
      <c r="FS23" s="29">
        <f>Maine!FS5</f>
        <v>0</v>
      </c>
      <c r="FT23" s="29" t="str">
        <f>Maine!FT5</f>
        <v>C</v>
      </c>
      <c r="FU23" s="29" t="str">
        <f>Maine!FU5</f>
        <v>28-A §2081(1)(A)</v>
      </c>
      <c r="FV23" s="38" t="str">
        <f>Maine!FV5</f>
        <v xml:space="preserve">https://legislature.maine.gov/statutes/28-A/title28-Asec2081.html </v>
      </c>
      <c r="FW23" s="29">
        <f>Maine!FW5</f>
        <v>0</v>
      </c>
      <c r="FX23" s="29">
        <f>Maine!FX5</f>
        <v>0</v>
      </c>
      <c r="FY23" s="29" t="str">
        <f>Maine!FY5</f>
        <v>C</v>
      </c>
      <c r="FZ23" s="29" t="str">
        <f>Maine!FZ5</f>
        <v>28-A §2051(5)(B), -(C)</v>
      </c>
      <c r="GA23" s="38" t="str">
        <f>Maine!GA5</f>
        <v xml:space="preserve">https://legislature.maine.gov/statutes/28-A/title28-Asec2051.html </v>
      </c>
      <c r="GB23" s="29">
        <f>Maine!GB5</f>
        <v>0</v>
      </c>
      <c r="GC23" s="31">
        <f>Maine!GC5</f>
        <v>0</v>
      </c>
      <c r="GD23" s="31" t="str">
        <f>Maine!GD5</f>
        <v>C</v>
      </c>
      <c r="GE23" s="31" t="str">
        <f>Maine!GE5</f>
        <v>-</v>
      </c>
      <c r="GF23" s="31">
        <f>Maine!GF5</f>
        <v>0</v>
      </c>
      <c r="GG23" s="31">
        <f>Maine!GG5</f>
        <v>0</v>
      </c>
      <c r="GH23" s="29">
        <f>Maine!GH5</f>
        <v>1</v>
      </c>
      <c r="GI23" s="29" t="str">
        <f>Maine!GI5</f>
        <v>A</v>
      </c>
      <c r="GJ23" s="29" t="str">
        <f>Maine!GJ5</f>
        <v>19-A §655(3)</v>
      </c>
      <c r="GK23" s="38" t="str">
        <f>Maine!GK5</f>
        <v xml:space="preserve">https://legislature.maine.gov/statutes/19-A/title19-Asec655.html </v>
      </c>
      <c r="GL23" s="29">
        <f>Maine!GL5</f>
        <v>2011</v>
      </c>
      <c r="GM23" s="31">
        <f>Maine!GM5</f>
        <v>1</v>
      </c>
      <c r="GN23" s="31" t="str">
        <f>Maine!GN5</f>
        <v>A</v>
      </c>
      <c r="GO23" s="31" t="str">
        <f>Maine!GO5</f>
        <v>19-A §655(3)</v>
      </c>
      <c r="GP23" s="37" t="str">
        <f>Maine!GP5</f>
        <v xml:space="preserve">https://legislature.maine.gov/statutes/19-A/title19-Asec655.html </v>
      </c>
      <c r="GQ23" s="31">
        <f>Maine!GQ5</f>
        <v>2011</v>
      </c>
      <c r="GR23" s="31">
        <f>Maine!GR5</f>
        <v>1</v>
      </c>
      <c r="GS23" s="31" t="str">
        <f>Maine!GS5</f>
        <v>A</v>
      </c>
      <c r="GT23" s="31" t="str">
        <f>Maine!GT5</f>
        <v>19-A §655(3)</v>
      </c>
      <c r="GU23" s="37" t="str">
        <f>Maine!GU5</f>
        <v xml:space="preserve">https://legislature.maine.gov/statutes/19-A/title19-Asec655.html </v>
      </c>
      <c r="GV23" s="31">
        <f>Maine!GV5</f>
        <v>2011</v>
      </c>
      <c r="GW23" s="31">
        <f>Maine!GW5</f>
        <v>0</v>
      </c>
      <c r="GX23" s="31" t="str">
        <f>Maine!GX5</f>
        <v>B</v>
      </c>
      <c r="GY23" s="31" t="str">
        <f>Maine!GY5</f>
        <v>19-A §655(3)</v>
      </c>
      <c r="GZ23" s="37" t="str">
        <f>Maine!GZ5</f>
        <v xml:space="preserve">https://legislature.maine.gov/statutes/19-A/title19-Asec655.html </v>
      </c>
      <c r="HA23" s="31">
        <f>Maine!HA5</f>
        <v>2011</v>
      </c>
      <c r="HB23" s="29">
        <f>Maine!HB5</f>
        <v>0</v>
      </c>
      <c r="HC23" s="29" t="str">
        <f>Maine!HC5</f>
        <v>C</v>
      </c>
      <c r="HD23" s="29" t="str">
        <f>Maine!HD5</f>
        <v>20-A §6355(3)</v>
      </c>
      <c r="HE23" s="38" t="str">
        <f>Maine!HE5</f>
        <v xml:space="preserve">https://legislature.maine.gov/statutes/20-A/title20-Asec6355.html </v>
      </c>
      <c r="HF23" s="29" t="str">
        <f>Maine!HF5</f>
        <v>Relevant language repealed in 2019</v>
      </c>
      <c r="HG23" s="31">
        <f>Maine!HG5</f>
        <v>1</v>
      </c>
      <c r="HH23" s="31" t="str">
        <f>Maine!HH5</f>
        <v>A</v>
      </c>
      <c r="HI23" s="31" t="str">
        <f>Maine!HI5</f>
        <v>20-A §3272(3)(C)</v>
      </c>
      <c r="HJ23" s="37" t="str">
        <f>Maine!HJ5</f>
        <v xml:space="preserve">https://www.mainelegislature.org/legis/statutes/20-a/title20-Asec3272.html </v>
      </c>
      <c r="HK23" s="31">
        <f>Maine!HK5</f>
        <v>2021</v>
      </c>
      <c r="HL23" s="31">
        <f>Maine!HL5</f>
        <v>0</v>
      </c>
      <c r="HM23" s="31" t="str">
        <f>Maine!HM5</f>
        <v>C</v>
      </c>
      <c r="HN23" s="31" t="str">
        <f>Maine!HN5</f>
        <v>20-A §3272(3)</v>
      </c>
      <c r="HO23" s="37" t="str">
        <f>Maine!HO5</f>
        <v xml:space="preserve">https://www.mainelegislature.org/legis/statutes/20-a/title20-Asec3272.html </v>
      </c>
      <c r="HP23" s="31">
        <f>Maine!HP5</f>
        <v>0</v>
      </c>
      <c r="HQ23" s="31">
        <f>Maine!HQ5</f>
        <v>0</v>
      </c>
      <c r="HR23" s="31" t="str">
        <f>Maine!HR5</f>
        <v>D</v>
      </c>
      <c r="HS23" s="31" t="str">
        <f>Maine!HS5</f>
        <v>-</v>
      </c>
      <c r="HT23" s="31">
        <f>Maine!HT5</f>
        <v>0</v>
      </c>
      <c r="HU23" s="31">
        <f>Maine!HU5</f>
        <v>0</v>
      </c>
      <c r="HV23" s="31">
        <f>Maine!HV5</f>
        <v>0</v>
      </c>
      <c r="HW23" s="31">
        <f>Maine!HW5</f>
        <v>0</v>
      </c>
      <c r="HX23" s="31" t="str">
        <f>Maine!HX5</f>
        <v>C</v>
      </c>
      <c r="HY23" s="31">
        <f>Maine!HY5</f>
        <v>0</v>
      </c>
      <c r="HZ23" s="31">
        <f>Maine!HZ5</f>
        <v>0</v>
      </c>
      <c r="IA23" s="31">
        <f>Maine!IA5</f>
        <v>1</v>
      </c>
      <c r="IB23" s="31" t="str">
        <f>Maine!IB5</f>
        <v>A</v>
      </c>
      <c r="IC23" s="31" t="str">
        <f>Maine!IC5</f>
        <v>22 M.R.S. § 1911</v>
      </c>
      <c r="ID23" s="37" t="str">
        <f>Maine!ID5</f>
        <v>https://www.mainelegislature.org/legis/statutes/22/title22sec1911.html</v>
      </c>
      <c r="IE23" s="31">
        <f>Maine!IE5</f>
        <v>2001</v>
      </c>
      <c r="IF23" s="29">
        <f>Maine!IF5</f>
        <v>0</v>
      </c>
      <c r="IG23" s="29" t="str">
        <f>Maine!IG5</f>
        <v>-</v>
      </c>
      <c r="IH23" s="29" t="str">
        <f>Maine!IH5</f>
        <v>22 M.R.S. § 4003</v>
      </c>
      <c r="II23" s="38" t="str">
        <f>Maine!II5</f>
        <v xml:space="preserve"> https://legislature.maine.gov/statutes/22/title22sec4003.html </v>
      </c>
      <c r="IJ23" s="29" t="str">
        <f>Maine!IJ5</f>
        <v>Gender-affirming services is considered a legal right in Maine (14 M.R.S. § 9001)</v>
      </c>
      <c r="IK23" s="40"/>
      <c r="IL23" s="40"/>
      <c r="IM23" s="40"/>
      <c r="IN23" s="40"/>
      <c r="IO23" s="40"/>
      <c r="IP23" s="40"/>
      <c r="IQ23" s="40"/>
      <c r="IR23" s="40"/>
      <c r="IS23" s="40"/>
      <c r="IT23" s="40"/>
      <c r="IU23" s="40"/>
      <c r="IV23" s="40"/>
      <c r="IW23" s="40"/>
      <c r="IX23" s="40"/>
      <c r="IY23" s="40"/>
      <c r="IZ23" s="40"/>
      <c r="JA23" s="40"/>
    </row>
    <row r="24" spans="1:261" ht="25.5" customHeight="1">
      <c r="A24" s="29" t="str">
        <f>Maryland!B5</f>
        <v>Maryland</v>
      </c>
      <c r="B24" s="34">
        <v>2025</v>
      </c>
      <c r="C24" s="35">
        <f>Maryland!C5</f>
        <v>0.51291666666666669</v>
      </c>
      <c r="D24" s="41">
        <f>Maryland!D6</f>
        <v>0.5758928571428571</v>
      </c>
      <c r="E24" s="42">
        <f>Maryland!E7</f>
        <v>0.57482993197278909</v>
      </c>
      <c r="F24" s="41">
        <f>Maryland!F8</f>
        <v>0.50432900432900429</v>
      </c>
      <c r="G24" s="31">
        <f>Maryland!G5</f>
        <v>0</v>
      </c>
      <c r="H24" s="31" t="str">
        <f>Maryland!H5</f>
        <v>C</v>
      </c>
      <c r="I24" s="31" t="str">
        <f>Maryland!I5</f>
        <v>-</v>
      </c>
      <c r="J24" s="532"/>
      <c r="K24" s="31">
        <f>Maryland!K5</f>
        <v>0</v>
      </c>
      <c r="L24" s="29">
        <f>Maryland!L5</f>
        <v>1</v>
      </c>
      <c r="M24" s="29" t="str">
        <f>Maryland!M5</f>
        <v>B</v>
      </c>
      <c r="N24" s="29" t="str">
        <f>Maryland!N5</f>
        <v>ELEC §9-304</v>
      </c>
      <c r="O24" s="38" t="str">
        <f>Maryland!O5</f>
        <v>https://casetext.com/statute/code-of-maryland/article-election-law/title-9-voting/subtitle-3-absentee-voting/section-9-304-permissible-unless-federal-preemption</v>
      </c>
      <c r="P24" s="29" t="str">
        <f>Maryland!P5</f>
        <v>Last amended in 2006</v>
      </c>
      <c r="Q24" s="31">
        <f>Maryland!Q5</f>
        <v>0</v>
      </c>
      <c r="R24" s="31" t="str">
        <f>Maryland!R5</f>
        <v>B</v>
      </c>
      <c r="S24" s="31" t="str">
        <f>Maryland!S5</f>
        <v>Fam. Law § 2-406</v>
      </c>
      <c r="T24" s="37" t="str">
        <f>Maryland!T5</f>
        <v>https://casetext.com/statute/code-of-maryland/article-family-law/title-2-marriage/subtitle-4-licensing-and-performance/section-2-406-performance-of-ceremony</v>
      </c>
      <c r="U24" s="31" t="str">
        <f>Maryland!U5</f>
        <v>Last amended in 2024 (technical change)</v>
      </c>
      <c r="V24" s="29">
        <f>Maryland!V5</f>
        <v>0</v>
      </c>
      <c r="W24" s="29">
        <f>Maryland!W5</f>
        <v>0</v>
      </c>
      <c r="X24" s="29" t="str">
        <f>Maryland!X5</f>
        <v>-</v>
      </c>
      <c r="Y24" s="29">
        <f>Maryland!Y5</f>
        <v>0</v>
      </c>
      <c r="Z24" s="29">
        <f>Maryland!Z5</f>
        <v>0</v>
      </c>
      <c r="AA24" s="31">
        <f>Maryland!AA5</f>
        <v>1</v>
      </c>
      <c r="AB24" s="31" t="str">
        <f>Maryland!AB5</f>
        <v>C</v>
      </c>
      <c r="AC24" s="31" t="str">
        <f>Maryland!AC5</f>
        <v>Health - General §20-214(a)(1)</v>
      </c>
      <c r="AD24" s="37" t="str">
        <f>Maryland!AD5</f>
        <v>https://casetext.com/statute/code-of-maryland/article-health-general/title-20-miscellaneous-health-provisions/subtitle-2-abortions-artificial-insemination-sterilizations/part-iv-effect-of-refusal-to-participate-or-refer/section-20-214-effect</v>
      </c>
      <c r="AE24" s="31" t="str">
        <f>Maryland!AE5</f>
        <v>1957; last amended in 1991</v>
      </c>
      <c r="AF24" s="31">
        <f>Maryland!AF5</f>
        <v>1</v>
      </c>
      <c r="AG24" s="31" t="str">
        <f>Maryland!AG5</f>
        <v>C</v>
      </c>
      <c r="AH24" s="31" t="str">
        <f>Maryland!AH5</f>
        <v>Health - General §20-214(b)(1)</v>
      </c>
      <c r="AI24" s="37" t="str">
        <f>Maryland!AI5</f>
        <v>https://casetext.com/statute/code-of-maryland/article-health-general/title-20-miscellaneous-health-provisions/subtitle-2-abortions-artificial-insemination-sterilizations/part-iv-effect-of-refusal-to-participate-or-refer/section-20-214-effect</v>
      </c>
      <c r="AJ24" s="31" t="str">
        <f>Maryland!AJ5</f>
        <v>1957; last amended in 1991</v>
      </c>
      <c r="AK24" s="31">
        <f>Maryland!AK5</f>
        <v>1</v>
      </c>
      <c r="AL24" s="31" t="str">
        <f>Maryland!AL5</f>
        <v>C</v>
      </c>
      <c r="AM24" s="31" t="str">
        <f>Maryland!AM5</f>
        <v>Health - General §20-214(b)(1)</v>
      </c>
      <c r="AN24" s="37" t="str">
        <f>Maryland!AN5</f>
        <v>https://casetext.com/statute/code-of-maryland/article-health-general/title-20-miscellaneous-health-provisions/subtitle-2-abortions-artificial-insemination-sterilizations/part-iv-effect-of-refusal-to-participate-or-refer/section-20-214-effect</v>
      </c>
      <c r="AO24" s="31" t="str">
        <f>Maryland!AO5</f>
        <v>1957; last amended in 1991</v>
      </c>
      <c r="AP24" s="31">
        <f>Maryland!AP5</f>
        <v>1</v>
      </c>
      <c r="AQ24" s="31" t="str">
        <f>Maryland!AQ5</f>
        <v>C</v>
      </c>
      <c r="AR24" s="31" t="str">
        <f>Maryland!AR5</f>
        <v>Health - General §20-214(a)(b)</v>
      </c>
      <c r="AS24" s="37" t="str">
        <f>Maryland!AS5</f>
        <v>https://casetext.com/statute/code-of-maryland/article-health-general/title-20-miscellaneous-health-provisions/subtitle-2-abortions-artificial-insemination-sterilizations/part-iv-effect-of-refusal-to-participate-or-refer/section-20-214-effect</v>
      </c>
      <c r="AT24" s="31" t="str">
        <f>Maryland!AT5</f>
        <v>1957; last amended in 1991</v>
      </c>
      <c r="AU24" s="31">
        <f>Maryland!AU5</f>
        <v>0</v>
      </c>
      <c r="AV24" s="31" t="str">
        <f>Maryland!AV5</f>
        <v>B</v>
      </c>
      <c r="AW24" s="31" t="str">
        <f>Maryland!AW5</f>
        <v>Health - General §20-214(a)(b)</v>
      </c>
      <c r="AX24" s="37" t="str">
        <f>Maryland!AX5</f>
        <v>https://casetext.com/statute/code-of-maryland/article-health-general/title-20-miscellaneous-health-provisions/subtitle-2-abortions-artificial-insemination-sterilizations/part-iv-effect-of-refusal-to-participate-or-refer/section-20-214-effect</v>
      </c>
      <c r="AY24" s="31" t="str">
        <f>Maryland!AY5</f>
        <v>1957; last amended in 1991</v>
      </c>
      <c r="AZ24" s="31">
        <f>Maryland!AZ5</f>
        <v>1</v>
      </c>
      <c r="BA24" s="31" t="str">
        <f>Maryland!BA5</f>
        <v>C</v>
      </c>
      <c r="BB24" s="31" t="str">
        <f>Maryland!BB5</f>
        <v>Health - General §20-214(b)(2)(ii)</v>
      </c>
      <c r="BC24" s="37" t="str">
        <f>Maryland!BC5</f>
        <v>https://casetext.com/statute/code-of-maryland/article-health-general/title-20-miscellaneous-health-provisions/subtitle-2-abortions-artificial-insemination-sterilizations/part-iv-effect-of-refusal-to-participate-or-refer/section-20-214-effect</v>
      </c>
      <c r="BD24" s="31">
        <f>Maryland!BD5</f>
        <v>0</v>
      </c>
      <c r="BE24" s="31">
        <f>Maryland!BE5</f>
        <v>0</v>
      </c>
      <c r="BF24" s="31" t="str">
        <f>Maryland!BF5</f>
        <v>B</v>
      </c>
      <c r="BG24" s="31" t="str">
        <f>Maryland!BG5</f>
        <v>Health - General, §20-214(d)</v>
      </c>
      <c r="BH24" s="37" t="str">
        <f>Maryland!BH5</f>
        <v>https://casetext.com/statute/code-of-maryland/article-health-general/title-20-miscellaneous-health-provisions/subtitle-2-abortions-artificial-insemination-sterilizations/part-iv-effect-of-refusal-to-participate-or-refer/section-20-214-effect</v>
      </c>
      <c r="BI24" s="31" t="str">
        <f>Maryland!BI5</f>
        <v>1957; last amended in 1991</v>
      </c>
      <c r="BJ24" s="31">
        <f>Maryland!BJ5</f>
        <v>0</v>
      </c>
      <c r="BK24" s="31">
        <f>Maryland!BK5</f>
        <v>0</v>
      </c>
      <c r="BL24" s="31" t="str">
        <f>Maryland!BL5</f>
        <v>-</v>
      </c>
      <c r="BM24" s="31">
        <f>Maryland!BM5</f>
        <v>0</v>
      </c>
      <c r="BN24" s="31">
        <f>Maryland!BN5</f>
        <v>0</v>
      </c>
      <c r="BO24" s="29">
        <f>Maryland!BO5</f>
        <v>1</v>
      </c>
      <c r="BP24" s="29" t="str">
        <f>Maryland!BP5</f>
        <v>C</v>
      </c>
      <c r="BQ24" s="29" t="str">
        <f>Maryland!BQ5</f>
        <v>Health - General §20-214(a)(1)</v>
      </c>
      <c r="BR24" s="38" t="str">
        <f>Maryland!BR5</f>
        <v>https://casetext.com/statute/code-of-maryland/article-health-general/title-20-miscellaneous-health-provisions/subtitle-2-abortions-artificial-insemination-sterilizations/part-iv-effect-of-refusal-to-participate-or-refer/section-20-214-effect</v>
      </c>
      <c r="BS24" s="29" t="str">
        <f>Maryland!BS5</f>
        <v>1957; last amended in 1991</v>
      </c>
      <c r="BT24" s="29">
        <f>Maryland!BT5</f>
        <v>1</v>
      </c>
      <c r="BU24" s="29" t="str">
        <f>Maryland!BU5</f>
        <v>C</v>
      </c>
      <c r="BV24" s="29" t="str">
        <f>Maryland!BV5</f>
        <v>Health - General §20-214(b)(1)</v>
      </c>
      <c r="BW24" s="38" t="str">
        <f>Maryland!BW5</f>
        <v>https://casetext.com/statute/code-of-maryland/article-health-general/title-20-miscellaneous-health-provisions/subtitle-2-abortions-artificial-insemination-sterilizations/part-iv-effect-of-refusal-to-participate-or-refer/section-20-214-effect</v>
      </c>
      <c r="BX24" s="29" t="str">
        <f>Maryland!BX5</f>
        <v>1957; last amended in 1991</v>
      </c>
      <c r="BY24" s="29">
        <f>Maryland!BY5</f>
        <v>1</v>
      </c>
      <c r="BZ24" s="29" t="str">
        <f>Maryland!BZ5</f>
        <v>C</v>
      </c>
      <c r="CA24" s="29" t="str">
        <f>Maryland!CA5</f>
        <v>Health - General §20-214(b)(1)</v>
      </c>
      <c r="CB24" s="38" t="str">
        <f>Maryland!CB5</f>
        <v>https://casetext.com/statute/code-of-maryland/article-health-general/title-20-miscellaneous-health-provisions/subtitle-2-abortions-artificial-insemination-sterilizations/part-iv-effect-of-refusal-to-participate-or-refer/section-20-214-effect</v>
      </c>
      <c r="CC24" s="29" t="str">
        <f>Maryland!CC5</f>
        <v>1957; last amended in 1991</v>
      </c>
      <c r="CD24" s="29">
        <f>Maryland!CD5</f>
        <v>1</v>
      </c>
      <c r="CE24" s="29" t="str">
        <f>Maryland!CE5</f>
        <v>C</v>
      </c>
      <c r="CF24" s="29" t="str">
        <f>Maryland!CF5</f>
        <v>Health - General §20-214(a)(b)</v>
      </c>
      <c r="CG24" s="38" t="str">
        <f>Maryland!CG5</f>
        <v>https://casetext.com/statute/code-of-maryland/article-health-general/title-20-miscellaneous-health-provisions/subtitle-2-abortions-artificial-insemination-sterilizations/part-iv-effect-of-refusal-to-participate-or-refer/section-20-214-effect</v>
      </c>
      <c r="CH24" s="29" t="str">
        <f>Maryland!CH5</f>
        <v>1957; last amended in 1991</v>
      </c>
      <c r="CI24" s="29">
        <f>Maryland!CI5</f>
        <v>0</v>
      </c>
      <c r="CJ24" s="29" t="str">
        <f>Maryland!CJ5</f>
        <v>B</v>
      </c>
      <c r="CK24" s="29" t="str">
        <f>Maryland!CK5</f>
        <v>Health - General §20-214(a)(b)</v>
      </c>
      <c r="CL24" s="38" t="str">
        <f>Maryland!CL5</f>
        <v>https://casetext.com/statute/code-of-maryland/article-health-general/title-20-miscellaneous-health-provisions/subtitle-2-abortions-artificial-insemination-sterilizations/part-iv-effect-of-refusal-to-participate-or-refer/section-20-214-effect</v>
      </c>
      <c r="CM24" s="29" t="str">
        <f>Maryland!CM5</f>
        <v>1957; last amended in 1991</v>
      </c>
      <c r="CN24" s="29">
        <f>Maryland!CN5</f>
        <v>1</v>
      </c>
      <c r="CO24" s="29" t="str">
        <f>Maryland!CO5</f>
        <v>C</v>
      </c>
      <c r="CP24" s="29" t="str">
        <f>Maryland!CP5</f>
        <v>Health - General §20-214(a)(b)</v>
      </c>
      <c r="CQ24" s="38" t="str">
        <f>Maryland!CQ5</f>
        <v>https://casetext.com/statute/code-of-maryland/article-health-general/title-20-miscellaneous-health-provisions/subtitle-2-abortions-artificial-insemination-sterilizations/part-iv-effect-of-refusal-to-participate-or-refer/section-20-214-effect</v>
      </c>
      <c r="CR24" s="29" t="str">
        <f>Maryland!CR5</f>
        <v>1957; last amended in 1991</v>
      </c>
      <c r="CS24" s="31">
        <f>Maryland!CS5</f>
        <v>0</v>
      </c>
      <c r="CT24" s="31" t="str">
        <f>Maryland!CT5</f>
        <v>A</v>
      </c>
      <c r="CU24" s="31" t="str">
        <f>Maryland!CU5</f>
        <v>-</v>
      </c>
      <c r="CV24" s="31">
        <f>Maryland!CV5</f>
        <v>0</v>
      </c>
      <c r="CW24" s="31">
        <f>Maryland!CW5</f>
        <v>0</v>
      </c>
      <c r="CX24" s="31">
        <f>Maryland!CX5</f>
        <v>0</v>
      </c>
      <c r="CY24" s="31" t="str">
        <f>Maryland!CY5</f>
        <v>A</v>
      </c>
      <c r="CZ24" s="31" t="str">
        <f>Maryland!CZ5</f>
        <v>-</v>
      </c>
      <c r="DA24" s="31">
        <f>Maryland!DA5</f>
        <v>0</v>
      </c>
      <c r="DB24" s="31">
        <f>Maryland!DB5</f>
        <v>0</v>
      </c>
      <c r="DC24" s="31">
        <f>Maryland!DC5</f>
        <v>0</v>
      </c>
      <c r="DD24" s="31" t="str">
        <f>Maryland!DD5</f>
        <v>A</v>
      </c>
      <c r="DE24" s="31" t="str">
        <f>Maryland!DE5</f>
        <v>-</v>
      </c>
      <c r="DF24" s="31">
        <f>Maryland!DF5</f>
        <v>0</v>
      </c>
      <c r="DG24" s="31">
        <f>Maryland!DG5</f>
        <v>0</v>
      </c>
      <c r="DH24" s="31">
        <f>Maryland!DH5</f>
        <v>0</v>
      </c>
      <c r="DI24" s="31" t="str">
        <f>Maryland!DI5</f>
        <v>A</v>
      </c>
      <c r="DJ24" s="31" t="str">
        <f>Maryland!DJ5</f>
        <v>-</v>
      </c>
      <c r="DK24" s="31">
        <f>Maryland!DK5</f>
        <v>0</v>
      </c>
      <c r="DL24" s="31">
        <f>Maryland!DL5</f>
        <v>0</v>
      </c>
      <c r="DM24" s="31">
        <f>Maryland!DM5</f>
        <v>0</v>
      </c>
      <c r="DN24" s="31" t="str">
        <f>Maryland!DN5</f>
        <v>A</v>
      </c>
      <c r="DO24" s="31" t="str">
        <f>Maryland!DO5</f>
        <v>-</v>
      </c>
      <c r="DP24" s="31">
        <f>Maryland!DP5</f>
        <v>0</v>
      </c>
      <c r="DQ24" s="31">
        <f>Maryland!DQ5</f>
        <v>0</v>
      </c>
      <c r="DR24" s="31">
        <f>Maryland!DR5</f>
        <v>0</v>
      </c>
      <c r="DS24" s="31" t="str">
        <f>Maryland!DS5</f>
        <v>A</v>
      </c>
      <c r="DT24" s="31" t="str">
        <f>Maryland!DT5</f>
        <v>-</v>
      </c>
      <c r="DU24" s="31">
        <f>Maryland!DU5</f>
        <v>0</v>
      </c>
      <c r="DV24" s="31">
        <f>Maryland!DV5</f>
        <v>0</v>
      </c>
      <c r="DW24" s="29">
        <f>Maryland!DW5</f>
        <v>1</v>
      </c>
      <c r="DX24" s="29" t="str">
        <f>Maryland!DX5</f>
        <v>B</v>
      </c>
      <c r="DY24" s="29" t="str">
        <f>Maryland!DY5</f>
        <v>Md. Health-General Code Ann. § 5-611(a) (e)</v>
      </c>
      <c r="DZ24" s="38" t="str">
        <f>Maryland!DZ5</f>
        <v>https://casetext.com/statute/code-of-maryland/article-health-general/title-5-death/subtitle-6-health-care-decisions-act/part-i-advance-directives/section-5-611-medically-ineffective-treatment-not-required-mercy-killing-or-euthanasia-prohibited-construction-of-subtitle?</v>
      </c>
      <c r="EA24" s="29" t="str">
        <f>Maryland!EA5</f>
        <v xml:space="preserve">CSR- Euthanasia explicitly prohibited in this statute; do we want to note this at all? I think both a and c protect medical professionals from having to participate in euthanasia. </v>
      </c>
      <c r="EB24" s="31">
        <f>Maryland!EB5</f>
        <v>0</v>
      </c>
      <c r="EC24" s="31" t="str">
        <f>Maryland!EC5</f>
        <v>C</v>
      </c>
      <c r="ED24" s="31" t="str">
        <f>Maryland!ED5</f>
        <v>-</v>
      </c>
      <c r="EE24" s="31">
        <f>Maryland!EE5</f>
        <v>0</v>
      </c>
      <c r="EF24" s="31">
        <f>Maryland!EF5</f>
        <v>0</v>
      </c>
      <c r="EG24" s="29">
        <f>Maryland!EG5</f>
        <v>1</v>
      </c>
      <c r="EH24" s="29">
        <f>Maryland!EH5</f>
        <v>1</v>
      </c>
      <c r="EI24" s="29" t="str">
        <f>Maryland!EI5</f>
        <v>D</v>
      </c>
      <c r="EJ24" s="29" t="str">
        <f>Maryland!EJ5</f>
        <v>INS §15-826(c)</v>
      </c>
      <c r="EK24" s="38" t="str">
        <f>Maryland!EK5</f>
        <v>https://casetext.com/statute/code-of-maryland/article-insurance/title-15-health-insurance/subtitle-8-required-health-insurance-benefits/section-15-826-coverage-for-prescription-drugs</v>
      </c>
      <c r="EL24" s="29" t="str">
        <f>Maryland!EL5</f>
        <v>1998; amended in 2018</v>
      </c>
      <c r="EM24" s="29">
        <f>Maryland!EM5</f>
        <v>1</v>
      </c>
      <c r="EN24" s="29">
        <f>Maryland!EN5</f>
        <v>1</v>
      </c>
      <c r="EO24" s="29" t="str">
        <f>Maryland!EO5</f>
        <v>D</v>
      </c>
      <c r="EP24" s="29" t="str">
        <f>Maryland!EP5</f>
        <v>INS §15–857 (a)(3), INS §15-826(c)</v>
      </c>
      <c r="EQ24" s="29" t="str">
        <f>Maryland!EQ5</f>
        <v xml:space="preserve"> https://casetext.com/statute/code-of-maryland/article-insurance/title-15-health-insurance/subtitle-8-required-health-insurance-benefits/section-15-857-coverage-for-covid-19-tests; https://casetext.com/statute/code-of-maryland/article-insurance/title-15-health-insurance/subtitle-8-required-health-insurance-benefits/section-15-826-coverage-for-prescription-drugs </v>
      </c>
      <c r="ER24" s="29">
        <f>Maryland!ER5</f>
        <v>0</v>
      </c>
      <c r="ES24" s="29">
        <f>Maryland!ES5</f>
        <v>1</v>
      </c>
      <c r="ET24" s="29">
        <f>Maryland!ET5</f>
        <v>1</v>
      </c>
      <c r="EU24" s="29" t="str">
        <f>Maryland!EU5</f>
        <v>D</v>
      </c>
      <c r="EV24" s="29" t="str">
        <f>Maryland!EV5</f>
        <v>INS § 15-826.2 (a)(3), INS §15-826(c)</v>
      </c>
      <c r="EW24" s="29" t="str">
        <f>Maryland!EW5</f>
        <v>https://casetext.com/statute/code-of-maryland/article-insurance/title-15-health-insurance/subtitle-8-required-health-insurance-benefits/section-15-8262-see-note-coverage-for-male-sterilization/1; https://casetext.com/statute/code-of-maryland/article-insurance/title-15-health-insurance/subtitle-8-required-health-insurance-benefits/section-15-826-coverage-for-prescription-drugs</v>
      </c>
      <c r="EX24" s="29">
        <f>Maryland!EX5</f>
        <v>0</v>
      </c>
      <c r="EY24" s="31">
        <f>Maryland!EY5</f>
        <v>0</v>
      </c>
      <c r="EZ24" s="31" t="str">
        <f>Maryland!EZ5</f>
        <v>B</v>
      </c>
      <c r="FA24" s="31" t="str">
        <f>Maryland!FA5</f>
        <v>Fam. Law § 2-406</v>
      </c>
      <c r="FB24" s="37" t="str">
        <f>Maryland!FB5</f>
        <v>https://casetext.com/statute/code-of-maryland/article-family-law/title-2-marriage/subtitle-4-licensing-and-performance/section-2-406-performance-of-ceremony</v>
      </c>
      <c r="FC24" s="31" t="str">
        <f>Maryland!FC5</f>
        <v>Last amended in 2024 (technical change)</v>
      </c>
      <c r="FD24" s="29">
        <f>Maryland!FD5</f>
        <v>0</v>
      </c>
      <c r="FE24" s="29">
        <f>Maryland!FE5</f>
        <v>0</v>
      </c>
      <c r="FF24" s="29" t="str">
        <f>Maryland!FF5</f>
        <v>-</v>
      </c>
      <c r="FG24" s="29">
        <f>Maryland!FG5</f>
        <v>0</v>
      </c>
      <c r="FH24" s="29">
        <f>Maryland!FH5</f>
        <v>0</v>
      </c>
      <c r="FI24" s="29">
        <f>Maryland!FI5</f>
        <v>0</v>
      </c>
      <c r="FJ24" s="29" t="str">
        <f>Maryland!FJ5</f>
        <v>-</v>
      </c>
      <c r="FK24" s="29" t="str">
        <f>Maryland!FK5</f>
        <v>Md. Insurance Code Ann. § 27-503</v>
      </c>
      <c r="FL24" s="38" t="str">
        <f>Maryland!FL5</f>
        <v>https://law.justia.com/codes/maryland/insurance/title-27/subtitle-5/section-27-503/</v>
      </c>
      <c r="FM24" s="29" t="str">
        <f>Maryland!FM5</f>
        <v>CSR- This is a general nondiscrimination statute in the insurance context, but it lacks the scope we need for this protection</v>
      </c>
      <c r="FN24" s="31">
        <f>Maryland!FN5</f>
        <v>1</v>
      </c>
      <c r="FO24" s="31" t="str">
        <f>Maryland!FO5</f>
        <v>A</v>
      </c>
      <c r="FP24" s="31" t="str">
        <f>Maryland!FP5</f>
        <v>FAM §5-705(a)(1), -(3)</v>
      </c>
      <c r="FQ24" s="37" t="str">
        <f>Maryland!FQ5</f>
        <v>https://casetext.com/statute/code-of-maryland/article-family-law/title-5-children/subtitle-7-child-abuse-and-neglect/section-5-705-reporting-of-abuse-or-neglect-by-other-persons?</v>
      </c>
      <c r="FR24" s="31" t="str">
        <f>Maryland!FR5</f>
        <v>1987; last amended in 2011</v>
      </c>
      <c r="FS24" s="29">
        <f>Maryland!FS5</f>
        <v>1</v>
      </c>
      <c r="FT24" s="29" t="str">
        <f>Maryland!FT5</f>
        <v>A</v>
      </c>
      <c r="FU24" s="29" t="str">
        <f>Maryland!FU5</f>
        <v>§10-117(c)(1)(ii)</v>
      </c>
      <c r="FV24" s="38" t="str">
        <f>Maryland!FV5</f>
        <v>https://casetext.com/statute/code-of-maryland/article-criminal-law/title-10-crimes-against-public-health-conduct-and-sensibilities/subtitle-1-crimes-against-public-health-and-safety/part-ii-alcoholic-beverages-violations/section-10-117-furnishing-for-or-allowing-underage-consumption?</v>
      </c>
      <c r="FW24" s="29" t="str">
        <f>Maryland!FW5</f>
        <v>1957; langauge redesignated in 2023</v>
      </c>
      <c r="FX24" s="29">
        <f>Maryland!FX5</f>
        <v>1</v>
      </c>
      <c r="FY24" s="29" t="str">
        <f>Maryland!FY5</f>
        <v>A</v>
      </c>
      <c r="FZ24" s="29" t="str">
        <f>Maryland!FZ5</f>
        <v>§10-114(b)(1)(ii)</v>
      </c>
      <c r="GA24" s="38" t="str">
        <f>Maryland!GA5</f>
        <v>https://casetext.com/statute/code-of-maryland/article-criminal-law/title-10-crimes-against-public-health-conduct-and-sensibilities/subtitle-1-crimes-against-public-health-and-safety/part-ii-alcoholic-beverages-violations/section-10-114-underage-possession</v>
      </c>
      <c r="GB24" s="29" t="str">
        <f>Maryland!GB5</f>
        <v>1957; relevant language has not been touched</v>
      </c>
      <c r="GC24" s="31">
        <f>Maryland!GC5</f>
        <v>0</v>
      </c>
      <c r="GD24" s="31" t="str">
        <f>Maryland!GD5</f>
        <v>C</v>
      </c>
      <c r="GE24" s="31" t="str">
        <f>Maryland!GE5</f>
        <v>-</v>
      </c>
      <c r="GF24" s="31">
        <f>Maryland!GF5</f>
        <v>0</v>
      </c>
      <c r="GG24" s="31">
        <f>Maryland!GG5</f>
        <v>0</v>
      </c>
      <c r="GH24" s="29">
        <f>Maryland!GH5</f>
        <v>1</v>
      </c>
      <c r="GI24" s="29" t="str">
        <f>Maryland!GI5</f>
        <v>A</v>
      </c>
      <c r="GJ24" s="29" t="str">
        <f>Maryland!GJ5</f>
        <v>Maryland Civil Marriage Protection Act Ch. 2 §2</v>
      </c>
      <c r="GK24" s="38" t="str">
        <f>Maryland!GK5</f>
        <v xml:space="preserve">https://mgaleg.maryland.gov/2012rs/chapters_noln/Ch_2_hb0438T.pdf#page=4 </v>
      </c>
      <c r="GL24" s="29" t="str">
        <f>Maryland!GL5</f>
        <v>Maryland's Civil Marriage Protection Act was signed into law by its governor in 2012 and has not been repealed or superseded since. Although the relevant portion of the bill (namely, Ch. 2, §2) does not appear in statutory law, it serves as "notes" that provide direction on interpretation and application of the preceding section.</v>
      </c>
      <c r="GM24" s="31">
        <f>Maryland!GM5</f>
        <v>1</v>
      </c>
      <c r="GN24" s="31" t="str">
        <f>Maryland!GN5</f>
        <v>A</v>
      </c>
      <c r="GO24" s="31" t="str">
        <f>Maryland!GO5</f>
        <v>Maryland Civil Marriage Protection Act Ch. 2 §2</v>
      </c>
      <c r="GP24" s="37" t="str">
        <f>Maryland!GP5</f>
        <v xml:space="preserve">https://mgaleg.maryland.gov/2012rs/chapters_noln/Ch_2_hb0438T.pdf#page=4 </v>
      </c>
      <c r="GQ24" s="31" t="str">
        <f>Maryland!GQ5</f>
        <v>Maryland's Civil Marriage Protection Act was signed into law by its governor in 2012 and has not been repealed or superseded since. Although the relevant portion of the bill (namely, Ch. 2, §2) does not appear in statutory law, it serves as "notes" that provide direction on interpretation and application of the preceding section.</v>
      </c>
      <c r="GR24" s="31">
        <f>Maryland!GR5</f>
        <v>1</v>
      </c>
      <c r="GS24" s="31" t="str">
        <f>Maryland!GS5</f>
        <v>A</v>
      </c>
      <c r="GT24" s="31" t="str">
        <f>Maryland!GT5</f>
        <v>Maryland Civil Marriage Protection Act Ch. 2 §2</v>
      </c>
      <c r="GU24" s="37" t="str">
        <f>Maryland!GU5</f>
        <v xml:space="preserve">https://mgaleg.maryland.gov/2012rs/chapters_noln/Ch_2_hb0438T.pdf#page=4 </v>
      </c>
      <c r="GV24" s="31" t="str">
        <f>Maryland!GV5</f>
        <v>Maryland's Civil Marriage Protection Act was signed into law by its governor in 2012 and has not been repealed or superseded since. Although the relevant portion of the bill (namely, Ch. 2, §2) does not appear in statutory law, it serves as "notes" that provide direction on interpretation and application of the preceding section.</v>
      </c>
      <c r="GW24" s="31">
        <f>Maryland!GW5</f>
        <v>1</v>
      </c>
      <c r="GX24" s="31" t="str">
        <f>Maryland!GX5</f>
        <v>A</v>
      </c>
      <c r="GY24" s="31" t="str">
        <f>Maryland!GY5</f>
        <v>Maryland Civil Marriage Protection Act Ch. 2 §2</v>
      </c>
      <c r="GZ24" s="37" t="str">
        <f>Maryland!GZ5</f>
        <v xml:space="preserve">https://mgaleg.maryland.gov/2012rs/chapters_noln/Ch_2_hb0438T.pdf#page=4 </v>
      </c>
      <c r="HA24" s="31" t="str">
        <f>Maryland!HA5</f>
        <v>Maryland's Civil Marriage Protection Act was signed into law by its governor in 2012 and has not been repealed or superseded since. Although the relevant portion of the bill (namely, Ch. 2, §2) does not appear in statutory law, it serves as "notes" that provide direction on interpretation and application of the preceding section.</v>
      </c>
      <c r="HB24" s="29">
        <f>Maryland!HB5</f>
        <v>1</v>
      </c>
      <c r="HC24" s="29" t="str">
        <f>Maryland!HC5</f>
        <v>A</v>
      </c>
      <c r="HD24" s="29" t="str">
        <f>Maryland!HD5</f>
        <v>EDUC §7-403(b)(1)</v>
      </c>
      <c r="HE24" s="38" t="str">
        <f>Maryland!HE5</f>
        <v>https://casetext.com/statute/code-of-maryland/article-education/division-ii-elementary-and-secondary-education/title-7-public-schools/subtitle-4-health-and-safety-of-students/section-7-403-immunizations?</v>
      </c>
      <c r="HF24" s="29">
        <f>Maryland!HF5</f>
        <v>0</v>
      </c>
      <c r="HG24" s="31">
        <f>Maryland!HG5</f>
        <v>1</v>
      </c>
      <c r="HH24" s="31" t="str">
        <f>Maryland!HH5</f>
        <v>A</v>
      </c>
      <c r="HI24" s="31" t="str">
        <f>Maryland!HI5</f>
        <v>Md. Code Regs. 13A.08.01.03(G)</v>
      </c>
      <c r="HJ24" s="37" t="str">
        <f>Maryland!HJ5</f>
        <v>https://casetext.com/regulation/maryland-administrative-code/title-13a-state-board-of-education/subtitle-08-students/chapter-13a0801-general-regulations/section-13a080103-lawful-absence?</v>
      </c>
      <c r="HK24" s="31">
        <f>Maryland!HK5</f>
        <v>0</v>
      </c>
      <c r="HL24" s="31">
        <f>Maryland!HL5</f>
        <v>0</v>
      </c>
      <c r="HM24" s="31" t="str">
        <f>Maryland!HM5</f>
        <v>C</v>
      </c>
      <c r="HN24" s="31" t="str">
        <f>Maryland!HN5</f>
        <v>Md. Code Regs. 13A.08.01.03(G)</v>
      </c>
      <c r="HO24" s="37" t="str">
        <f>Maryland!HO5</f>
        <v>https://casetext.com/regulation/maryland-administrative-code/title-13a-state-board-of-education/subtitle-08-students/chapter-13a0801-general-regulations/section-13a080103-lawful-absence?</v>
      </c>
      <c r="HP24" s="31">
        <f>Maryland!HP5</f>
        <v>0</v>
      </c>
      <c r="HQ24" s="31">
        <f>Maryland!HQ5</f>
        <v>1</v>
      </c>
      <c r="HR24" s="31" t="str">
        <f>Maryland!HR5</f>
        <v>C</v>
      </c>
      <c r="HS24" s="31" t="str">
        <f>Maryland!HS5</f>
        <v>EDUC §15-137</v>
      </c>
      <c r="HT24" s="37" t="str">
        <f>Maryland!HT5</f>
        <v>https://casetext.com/statute/code-of-maryland/article-education/subtitle-19-financial-well-being-pilot-program/title-15-public-institutions-of-higher-education/subtitle-1-general-provisions/section-15-137-written-policy-providing-reasonable-academic-accommodations?</v>
      </c>
      <c r="HU24" s="31">
        <f>Maryland!HU5</f>
        <v>2023</v>
      </c>
      <c r="HV24" s="31">
        <f>Maryland!HV5</f>
        <v>1</v>
      </c>
      <c r="HW24" s="31" t="str">
        <f>Maryland!HW5</f>
        <v>A</v>
      </c>
      <c r="HX24" s="31" t="str">
        <f>Maryland!HX5</f>
        <v>Md. Edu. Code Ann. §§ 7-131, 16-110, 15-135</v>
      </c>
      <c r="HY24" s="37" t="str">
        <f>Maryland!HY5</f>
        <v>https://law.justia.com/codes/maryland/education/division-ii/title-7/subtitle-1/section-7-131/</v>
      </c>
      <c r="HZ24" s="31" t="str">
        <f>Maryland!HZ5</f>
        <v>2022; MD has identical laws under titles for public schools, community colleges, and public universities respectively</v>
      </c>
      <c r="IA24" s="31">
        <f>Maryland!IA5</f>
        <v>1</v>
      </c>
      <c r="IB24" s="31" t="str">
        <f>Maryland!IB5</f>
        <v>A</v>
      </c>
      <c r="IC24" s="31" t="str">
        <f>Maryland!IC5</f>
        <v>COMAR 13A.04.18.01(D)(2)(e)</v>
      </c>
      <c r="ID24" s="37" t="str">
        <f>Maryland!ID5</f>
        <v>https://casetext.com/regulation/maryland-administrative-code/title-13a-state-board-of-education/subtitle-04-specific-subjects/chapter-13a0418-program-in-comprehensive-health-education/section-13a041801-comprehensive-health-education-instructional-programs-for-grades-prekindergarten-12#:~:text=D.</v>
      </c>
      <c r="IE24" s="31" t="str">
        <f>Maryland!IE5</f>
        <v>Last amended in 2019</v>
      </c>
      <c r="IF24" s="29">
        <f>Maryland!IF5</f>
        <v>0</v>
      </c>
      <c r="IG24" s="29" t="str">
        <f>Maryland!IG5</f>
        <v>-</v>
      </c>
      <c r="IH24" s="29" t="str">
        <f>Maryland!IH5</f>
        <v>Md. Family Law Code Ann. § 5-504</v>
      </c>
      <c r="II24" s="38" t="str">
        <f>Maryland!II5</f>
        <v xml:space="preserve">https://law.justia.com/codes/maryland/family-law/title-5/subtitle-5/part-i/section-5-504/ </v>
      </c>
      <c r="IJ24" s="29">
        <f>Maryland!IJ5</f>
        <v>0</v>
      </c>
      <c r="IK24" s="40"/>
      <c r="IL24" s="40"/>
      <c r="IM24" s="40"/>
      <c r="IN24" s="40"/>
      <c r="IO24" s="40"/>
      <c r="IP24" s="40"/>
      <c r="IQ24" s="40"/>
      <c r="IR24" s="40"/>
      <c r="IS24" s="40"/>
      <c r="IT24" s="40"/>
      <c r="IU24" s="40"/>
      <c r="IV24" s="40"/>
      <c r="IW24" s="40"/>
      <c r="IX24" s="40"/>
      <c r="IY24" s="40"/>
      <c r="IZ24" s="40"/>
      <c r="JA24" s="40"/>
    </row>
    <row r="25" spans="1:261" ht="25.5" customHeight="1">
      <c r="A25" s="29" t="str">
        <f>Massachusetts!B5</f>
        <v>Massachusetts</v>
      </c>
      <c r="B25" s="34">
        <v>2025</v>
      </c>
      <c r="C25" s="35">
        <f>Massachusetts!C5</f>
        <v>0.35125000000000001</v>
      </c>
      <c r="D25" s="41">
        <f>Massachusetts!D6</f>
        <v>0.37797619047619047</v>
      </c>
      <c r="E25" s="42">
        <f>Massachusetts!E7</f>
        <v>0.40816326530612246</v>
      </c>
      <c r="F25" s="41">
        <f>Massachusetts!F8</f>
        <v>0.4285714285714286</v>
      </c>
      <c r="G25" s="31">
        <f>Massachusetts!G5</f>
        <v>0</v>
      </c>
      <c r="H25" s="31" t="str">
        <f>Massachusetts!H5</f>
        <v>C</v>
      </c>
      <c r="I25" s="31" t="str">
        <f>Massachusetts!I5</f>
        <v>-</v>
      </c>
      <c r="J25" s="532"/>
      <c r="K25" s="31">
        <f>Massachusetts!K5</f>
        <v>0</v>
      </c>
      <c r="L25" s="29">
        <f>Massachusetts!L5</f>
        <v>1</v>
      </c>
      <c r="M25" s="29" t="str">
        <f>Massachusetts!M5</f>
        <v>C</v>
      </c>
      <c r="N25" s="29" t="str">
        <f>Massachusetts!N5</f>
        <v>ALM GL ch. 54, § 86</v>
      </c>
      <c r="O25" s="38" t="str">
        <f>Massachusetts!O5</f>
        <v xml:space="preserve">https://malegislature.gov/Laws/GeneralLaws/PartI/TitleVIII/Chapter54/Section86 </v>
      </c>
      <c r="P25" s="29" t="str">
        <f>Massachusetts!P5</f>
        <v>Last amended in 1993; CSR- MA has a very distinct way it cites its statutes that makes sense with its website, I've altered the cites in this new round to reflect standard MA convention</v>
      </c>
      <c r="Q25" s="31">
        <f>Massachusetts!Q5</f>
        <v>0</v>
      </c>
      <c r="R25" s="31" t="str">
        <f>Massachusetts!R5</f>
        <v>B</v>
      </c>
      <c r="S25" s="31" t="str">
        <f>Massachusetts!S5</f>
        <v>-</v>
      </c>
      <c r="T25" s="31">
        <f>Massachusetts!T5</f>
        <v>0</v>
      </c>
      <c r="U25" s="31">
        <f>Massachusetts!U5</f>
        <v>0</v>
      </c>
      <c r="V25" s="29">
        <f>Massachusetts!V5</f>
        <v>0</v>
      </c>
      <c r="W25" s="29">
        <f>Massachusetts!W5</f>
        <v>0</v>
      </c>
      <c r="X25" s="29" t="str">
        <f>Massachusetts!X5</f>
        <v>-</v>
      </c>
      <c r="Y25" s="29">
        <f>Massachusetts!Y5</f>
        <v>0</v>
      </c>
      <c r="Z25" s="29">
        <f>Massachusetts!Z5</f>
        <v>0</v>
      </c>
      <c r="AA25" s="31">
        <f>Massachusetts!AA5</f>
        <v>1</v>
      </c>
      <c r="AB25" s="31" t="str">
        <f>Massachusetts!AB5</f>
        <v>C</v>
      </c>
      <c r="AC25" s="31" t="str">
        <f>Massachusetts!AC5</f>
        <v>ALM GL ch. 112, § 12I</v>
      </c>
      <c r="AD25" s="37" t="str">
        <f>Massachusetts!AD5</f>
        <v xml:space="preserve">https://malegislature.gov/Laws/GeneralLaws/PartI/TitleXVI/Chapter112/Section12I </v>
      </c>
      <c r="AE25" s="31" t="str">
        <f>Massachusetts!AE5</f>
        <v>Last amended in 1981</v>
      </c>
      <c r="AF25" s="31">
        <f>Massachusetts!AF5</f>
        <v>1</v>
      </c>
      <c r="AG25" s="31" t="str">
        <f>Massachusetts!AG5</f>
        <v>C</v>
      </c>
      <c r="AH25" s="31" t="str">
        <f>Massachusetts!AH5</f>
        <v>ALM GL ch. 272, § 21B</v>
      </c>
      <c r="AI25" s="37" t="str">
        <f>Massachusetts!AI5</f>
        <v>https://malegislature.gov/Laws/GeneralLaws/PartIV/TitleI/Chapter272/Section21B</v>
      </c>
      <c r="AJ25" s="31">
        <f>Massachusetts!AJ5</f>
        <v>1973</v>
      </c>
      <c r="AK25" s="31">
        <f>Massachusetts!AK5</f>
        <v>0</v>
      </c>
      <c r="AL25" s="31" t="str">
        <f>Massachusetts!AL5</f>
        <v>B</v>
      </c>
      <c r="AM25" s="31" t="str">
        <f>Massachusetts!AM5</f>
        <v>ALM GL ch. 112, § 12I; ch. 272, § 21B</v>
      </c>
      <c r="AN25" s="31" t="str">
        <f>Massachusetts!AN5</f>
        <v xml:space="preserve">https://malegislature.gov/Laws/GeneralLaws/PartI/TitleXVI/Chapter112/Section12I; https://malegislature.gov/Laws/GeneralLaws/PartIV/TitleI/Chapter272/Section21B </v>
      </c>
      <c r="AO25" s="31">
        <f>Massachusetts!AO5</f>
        <v>0</v>
      </c>
      <c r="AP25" s="31">
        <f>Massachusetts!AP5</f>
        <v>1</v>
      </c>
      <c r="AQ25" s="31" t="str">
        <f>Massachusetts!AQ5</f>
        <v>C</v>
      </c>
      <c r="AR25" s="31" t="str">
        <f>Massachusetts!AR5</f>
        <v>ALM GL ch. 112, § 12I</v>
      </c>
      <c r="AS25" s="37" t="str">
        <f>Massachusetts!AS5</f>
        <v xml:space="preserve">https://malegislature.gov/Laws/GeneralLaws/PartI/TitleXVI/Chapter112/Section12I </v>
      </c>
      <c r="AT25" s="31" t="str">
        <f>Massachusetts!AT5</f>
        <v>Last amended in 1981</v>
      </c>
      <c r="AU25" s="31">
        <f>Massachusetts!AU5</f>
        <v>0</v>
      </c>
      <c r="AV25" s="31" t="str">
        <f>Massachusetts!AV5</f>
        <v>B</v>
      </c>
      <c r="AW25" s="31" t="str">
        <f>Massachusetts!AW5</f>
        <v>ALM GL ch. 112, § 12I</v>
      </c>
      <c r="AX25" s="37" t="str">
        <f>Massachusetts!AX5</f>
        <v xml:space="preserve">https://malegislature.gov/Laws/GeneralLaws/PartI/TitleXVI/Chapter112/Section12I </v>
      </c>
      <c r="AY25" s="31" t="str">
        <f>Massachusetts!AY5</f>
        <v>Last amended in 1981</v>
      </c>
      <c r="AZ25" s="31">
        <f>Massachusetts!AZ5</f>
        <v>1</v>
      </c>
      <c r="BA25" s="31" t="str">
        <f>Massachusetts!BA5</f>
        <v>C</v>
      </c>
      <c r="BB25" s="31" t="str">
        <f>Massachusetts!BB5</f>
        <v>ALM GL ch. 112, § 12I</v>
      </c>
      <c r="BC25" s="37" t="str">
        <f>Massachusetts!BC5</f>
        <v xml:space="preserve">https://malegislature.gov/Laws/GeneralLaws/PartI/TitleXVI/Chapter112/Section12I </v>
      </c>
      <c r="BD25" s="31" t="str">
        <f>Massachusetts!BD5</f>
        <v>Last amended in 1981</v>
      </c>
      <c r="BE25" s="31">
        <f>Massachusetts!BE5</f>
        <v>1</v>
      </c>
      <c r="BF25" s="31" t="str">
        <f>Massachusetts!BF5</f>
        <v>C</v>
      </c>
      <c r="BG25" s="31" t="str">
        <f>Massachusetts!BG5</f>
        <v>ALM GL ch. 272, § 21B</v>
      </c>
      <c r="BH25" s="37" t="str">
        <f>Massachusetts!BH5</f>
        <v>https://malegislature.gov/Laws/GeneralLaws/PartIV/TitleI/Chapter272/Section21B</v>
      </c>
      <c r="BI25" s="31">
        <f>Massachusetts!BI5</f>
        <v>1973</v>
      </c>
      <c r="BJ25" s="31">
        <f>Massachusetts!BJ5</f>
        <v>0</v>
      </c>
      <c r="BK25" s="31">
        <f>Massachusetts!BK5</f>
        <v>0</v>
      </c>
      <c r="BL25" s="31" t="str">
        <f>Massachusetts!BL5</f>
        <v>ALM GL ch. 111, § 202</v>
      </c>
      <c r="BM25" s="37" t="str">
        <f>Massachusetts!BM5</f>
        <v>https://malegislature.gov/Laws/GeneralLaws/PartI/TitleXVI/Chapter111/Section202</v>
      </c>
      <c r="BN25" s="31" t="str">
        <f>Massachusetts!BN5</f>
        <v>1997, last amended in 2024; CSR- this statute governs fetal death but lacks a conscience protection</v>
      </c>
      <c r="BO25" s="29">
        <f>Massachusetts!BO5</f>
        <v>1</v>
      </c>
      <c r="BP25" s="29" t="str">
        <f>Massachusetts!BP5</f>
        <v>C</v>
      </c>
      <c r="BQ25" s="29" t="str">
        <f>Massachusetts!BQ5</f>
        <v>ALM GL ch. 112, § 12I</v>
      </c>
      <c r="BR25" s="38" t="str">
        <f>Massachusetts!BR5</f>
        <v xml:space="preserve">https://malegislature.gov/Laws/GeneralLaws/PartI/TitleXVI/Chapter112/Section12I </v>
      </c>
      <c r="BS25" s="29" t="str">
        <f>Massachusetts!BS5</f>
        <v>Last amended in 1981</v>
      </c>
      <c r="BT25" s="29">
        <f>Massachusetts!BT5</f>
        <v>1</v>
      </c>
      <c r="BU25" s="29" t="str">
        <f>Massachusetts!BU5</f>
        <v>C</v>
      </c>
      <c r="BV25" s="29" t="str">
        <f>Massachusetts!BV5</f>
        <v>ALM GL ch. 272, § 21B</v>
      </c>
      <c r="BW25" s="38" t="str">
        <f>Massachusetts!BW5</f>
        <v>https://malegislature.gov/Laws/GeneralLaws/PartIV/TitleI/Chapter272/Section21B</v>
      </c>
      <c r="BX25" s="29">
        <f>Massachusetts!BX5</f>
        <v>1973</v>
      </c>
      <c r="BY25" s="29">
        <f>Massachusetts!BY5</f>
        <v>0</v>
      </c>
      <c r="BZ25" s="29" t="str">
        <f>Massachusetts!BZ5</f>
        <v>B</v>
      </c>
      <c r="CA25" s="29" t="str">
        <f>Massachusetts!CA5</f>
        <v>ALM GL ch. 272, § 21B</v>
      </c>
      <c r="CB25" s="38" t="str">
        <f>Massachusetts!CB5</f>
        <v>https://malegislature.gov/Laws/GeneralLaws/PartIV/TitleI/Chapter272/Section21B</v>
      </c>
      <c r="CC25" s="29">
        <f>Massachusetts!CC5</f>
        <v>1973</v>
      </c>
      <c r="CD25" s="29">
        <f>Massachusetts!CD5</f>
        <v>1</v>
      </c>
      <c r="CE25" s="29" t="str">
        <f>Massachusetts!CE5</f>
        <v>C</v>
      </c>
      <c r="CF25" s="29" t="str">
        <f>Massachusetts!CF5</f>
        <v>ALM GL ch. 112, § 12I</v>
      </c>
      <c r="CG25" s="38" t="str">
        <f>Massachusetts!CG5</f>
        <v xml:space="preserve">https://malegislature.gov/Laws/GeneralLaws/PartI/TitleXVI/Chapter112/Section12I </v>
      </c>
      <c r="CH25" s="29" t="str">
        <f>Massachusetts!CH5</f>
        <v>Last amended in 1981</v>
      </c>
      <c r="CI25" s="29">
        <f>Massachusetts!CI5</f>
        <v>0</v>
      </c>
      <c r="CJ25" s="29" t="str">
        <f>Massachusetts!CJ5</f>
        <v>B</v>
      </c>
      <c r="CK25" s="29" t="str">
        <f>Massachusetts!CK5</f>
        <v>ALM GL ch. 272, § 21B</v>
      </c>
      <c r="CL25" s="38" t="str">
        <f>Massachusetts!CL5</f>
        <v>https://malegislature.gov/Laws/GeneralLaws/PartIV/TitleI/Chapter272/Section21B</v>
      </c>
      <c r="CM25" s="29">
        <f>Massachusetts!CM5</f>
        <v>1973</v>
      </c>
      <c r="CN25" s="29">
        <f>Massachusetts!CN5</f>
        <v>1</v>
      </c>
      <c r="CO25" s="29" t="str">
        <f>Massachusetts!CO5</f>
        <v>C</v>
      </c>
      <c r="CP25" s="29" t="str">
        <f>Massachusetts!CP5</f>
        <v>ALM GL ch. 272, § 21B</v>
      </c>
      <c r="CQ25" s="38" t="str">
        <f>Massachusetts!CQ5</f>
        <v>https://malegislature.gov/Laws/GeneralLaws/PartIV/TitleI/Chapter272/Section21B</v>
      </c>
      <c r="CR25" s="29">
        <f>Massachusetts!CR5</f>
        <v>1973</v>
      </c>
      <c r="CS25" s="31">
        <f>Massachusetts!CS5</f>
        <v>0</v>
      </c>
      <c r="CT25" s="31" t="str">
        <f>Massachusetts!CT5</f>
        <v>B</v>
      </c>
      <c r="CU25" s="31" t="str">
        <f>Massachusetts!CU5</f>
        <v>ALM GL ch. 272, § 21B</v>
      </c>
      <c r="CV25" s="37" t="str">
        <f>Massachusetts!CV5</f>
        <v>https://malegislature.gov/Laws/GeneralLaws/PartIV/TitleI/Chapter272/Section21B</v>
      </c>
      <c r="CW25" s="31">
        <f>Massachusetts!CW5</f>
        <v>1973</v>
      </c>
      <c r="CX25" s="31">
        <f>Massachusetts!CX5</f>
        <v>1</v>
      </c>
      <c r="CY25" s="31" t="str">
        <f>Massachusetts!CY5</f>
        <v>C</v>
      </c>
      <c r="CZ25" s="31" t="str">
        <f>Massachusetts!CZ5</f>
        <v>ALM GL ch. 272, § 21B</v>
      </c>
      <c r="DA25" s="37" t="str">
        <f>Massachusetts!DA5</f>
        <v>https://malegislature.gov/Laws/GeneralLaws/PartIV/TitleI/Chapter272/Section21B</v>
      </c>
      <c r="DB25" s="31">
        <f>Massachusetts!DB5</f>
        <v>1973</v>
      </c>
      <c r="DC25" s="31">
        <f>Massachusetts!DC5</f>
        <v>0</v>
      </c>
      <c r="DD25" s="31" t="str">
        <f>Massachusetts!DD5</f>
        <v>B</v>
      </c>
      <c r="DE25" s="31" t="str">
        <f>Massachusetts!DE5</f>
        <v>ALM GL ch. 272, § 21B</v>
      </c>
      <c r="DF25" s="37" t="str">
        <f>Massachusetts!DF5</f>
        <v>https://malegislature.gov/Laws/GeneralLaws/PartIV/TitleI/Chapter272/Section21B</v>
      </c>
      <c r="DG25" s="31">
        <f>Massachusetts!DG5</f>
        <v>1973</v>
      </c>
      <c r="DH25" s="31">
        <f>Massachusetts!DH5</f>
        <v>0</v>
      </c>
      <c r="DI25" s="31" t="str">
        <f>Massachusetts!DI5</f>
        <v>B</v>
      </c>
      <c r="DJ25" s="31" t="str">
        <f>Massachusetts!DJ5</f>
        <v>ALM GL ch. 272, § 21B</v>
      </c>
      <c r="DK25" s="37" t="str">
        <f>Massachusetts!DK5</f>
        <v>https://malegislature.gov/Laws/GeneralLaws/PartIV/TitleI/Chapter272/Section21B</v>
      </c>
      <c r="DL25" s="31">
        <f>Massachusetts!DL5</f>
        <v>1973</v>
      </c>
      <c r="DM25" s="31">
        <f>Massachusetts!DM5</f>
        <v>0</v>
      </c>
      <c r="DN25" s="31" t="str">
        <f>Massachusetts!DN5</f>
        <v>B</v>
      </c>
      <c r="DO25" s="31" t="str">
        <f>Massachusetts!DO5</f>
        <v>ALM GL ch. 272, § 21B</v>
      </c>
      <c r="DP25" s="37" t="str">
        <f>Massachusetts!DP5</f>
        <v>https://malegislature.gov/Laws/GeneralLaws/PartIV/TitleI/Chapter272/Section21B</v>
      </c>
      <c r="DQ25" s="31">
        <f>Massachusetts!DQ5</f>
        <v>1973</v>
      </c>
      <c r="DR25" s="31">
        <f>Massachusetts!DR5</f>
        <v>1</v>
      </c>
      <c r="DS25" s="31" t="str">
        <f>Massachusetts!DS5</f>
        <v>C</v>
      </c>
      <c r="DT25" s="31" t="str">
        <f>Massachusetts!DT5</f>
        <v>ALM GL ch. 272, § 21B</v>
      </c>
      <c r="DU25" s="37" t="str">
        <f>Massachusetts!DU5</f>
        <v>https://malegislature.gov/Laws/GeneralLaws/PartIV/TitleI/Chapter272/Section21B</v>
      </c>
      <c r="DV25" s="31">
        <f>Massachusetts!DV5</f>
        <v>1973</v>
      </c>
      <c r="DW25" s="29">
        <f>Massachusetts!DW5</f>
        <v>1</v>
      </c>
      <c r="DX25" s="29" t="str">
        <f>Massachusetts!DX5</f>
        <v>A</v>
      </c>
      <c r="DY25" s="29" t="str">
        <f>Massachusetts!DY5</f>
        <v>ALM GL ch. 201D, § 14</v>
      </c>
      <c r="DZ25" s="38" t="str">
        <f>Massachusetts!DZ5</f>
        <v>https://malegislature.gov/Laws/GeneralLaws/PartII/TitleII/Chapter201D/Section14</v>
      </c>
      <c r="EA25" s="29">
        <f>Massachusetts!EA5</f>
        <v>1990</v>
      </c>
      <c r="EB25" s="31">
        <f>Massachusetts!EB5</f>
        <v>0</v>
      </c>
      <c r="EC25" s="31" t="str">
        <f>Massachusetts!EC5</f>
        <v>C</v>
      </c>
      <c r="ED25" s="31" t="str">
        <f>Massachusetts!ED5</f>
        <v>-</v>
      </c>
      <c r="EE25" s="31">
        <f>Massachusetts!EE5</f>
        <v>0</v>
      </c>
      <c r="EF25" s="31">
        <f>Massachusetts!EF5</f>
        <v>0</v>
      </c>
      <c r="EG25" s="29">
        <f>Massachusetts!EG5</f>
        <v>1</v>
      </c>
      <c r="EH25" s="29">
        <f>Massachusetts!EH5</f>
        <v>1</v>
      </c>
      <c r="EI25" s="29" t="str">
        <f>Massachusetts!EI5</f>
        <v>D</v>
      </c>
      <c r="EJ25" s="29" t="str">
        <f>Massachusetts!EJ5</f>
        <v>ALM GL ch. 175, § 47W(c); ch. 176A, § 8W(c); ch. 176B, § 4W(c); ch. 176G, § 4O(c)</v>
      </c>
      <c r="EK25" s="29" t="str">
        <f>Massachusetts!EK5</f>
        <v xml:space="preserve">https://malegislature.gov/Laws/GeneralLaws/PartI/TitleXXII/Chapter175/Section47W; https://malegislature.gov/Laws/GeneralLaws/PartI/TitleXXII/Chapter176A/Section8W; https://malegislature.gov/Laws/GeneralLaws/PartI/TitleXXII/Chapter176B/Section4W; https://malegislature.gov/Laws/GeneralLaws/PartI/TitleXXII/Chapter176G/Section4O </v>
      </c>
      <c r="EL25" s="29">
        <f>Massachusetts!EL5</f>
        <v>0</v>
      </c>
      <c r="EM25" s="29">
        <f>Massachusetts!EM5</f>
        <v>1</v>
      </c>
      <c r="EN25" s="29">
        <f>Massachusetts!EN5</f>
        <v>1</v>
      </c>
      <c r="EO25" s="29" t="str">
        <f>Massachusetts!EO5</f>
        <v>D</v>
      </c>
      <c r="EP25" s="29" t="str">
        <f>Massachusetts!EP5</f>
        <v>ALM GL ch. 175, § 47F</v>
      </c>
      <c r="EQ25" s="38" t="str">
        <f>Massachusetts!EQ5</f>
        <v>https://malegislature.gov/Laws/GeneralLaws/PartI/TitleXXII/Chapter175/Section47F</v>
      </c>
      <c r="ER25" s="29" t="str">
        <f>Massachusetts!ER5</f>
        <v>1985, last amended in 2022</v>
      </c>
      <c r="ES25" s="29">
        <f>Massachusetts!ES5</f>
        <v>1</v>
      </c>
      <c r="ET25" s="29">
        <f>Massachusetts!ET5</f>
        <v>1</v>
      </c>
      <c r="EU25" s="29" t="str">
        <f>Massachusetts!EU5</f>
        <v>D</v>
      </c>
      <c r="EV25" s="29" t="str">
        <f>Massachusetts!EV5</f>
        <v>ALM GL ch. 175, § 47W(c); ch. 176A, § 8W(c); ch. 176B, § 4W(c); ch. 176G, § 4O(c)</v>
      </c>
      <c r="EW25" s="29" t="str">
        <f>Massachusetts!EW5</f>
        <v xml:space="preserve">https://malegislature.gov/Laws/GeneralLaws/PartI/TitleXXII/Chapter175/Section47W; https://malegislature.gov/Laws/GeneralLaws/PartI/TitleXXII/Chapter176A/Section8W; https://malegislature.gov/Laws/GeneralLaws/PartI/TitleXXII/Chapter176B/Section4W; https://malegislature.gov/Laws/GeneralLaws/PartI/TitleXXII/Chapter176G/Section4O </v>
      </c>
      <c r="EX25" s="29">
        <f>Massachusetts!EX5</f>
        <v>0</v>
      </c>
      <c r="EY25" s="31">
        <f>Massachusetts!EY5</f>
        <v>0</v>
      </c>
      <c r="EZ25" s="31" t="str">
        <f>Massachusetts!EZ5</f>
        <v>B</v>
      </c>
      <c r="FA25" s="31" t="str">
        <f>Massachusetts!FA5</f>
        <v>-</v>
      </c>
      <c r="FB25" s="31">
        <f>Massachusetts!FB5</f>
        <v>0</v>
      </c>
      <c r="FC25" s="31">
        <f>Massachusetts!FC5</f>
        <v>0</v>
      </c>
      <c r="FD25" s="29">
        <f>Massachusetts!FD5</f>
        <v>0</v>
      </c>
      <c r="FE25" s="29">
        <f>Massachusetts!FE5</f>
        <v>0</v>
      </c>
      <c r="FF25" s="29" t="str">
        <f>Massachusetts!FF5</f>
        <v>-</v>
      </c>
      <c r="FG25" s="29">
        <f>Massachusetts!FG5</f>
        <v>0</v>
      </c>
      <c r="FH25" s="29">
        <f>Massachusetts!FH5</f>
        <v>0</v>
      </c>
      <c r="FI25" s="29">
        <f>Massachusetts!FI5</f>
        <v>0</v>
      </c>
      <c r="FJ25" s="29">
        <f>Massachusetts!FJ5</f>
        <v>0</v>
      </c>
      <c r="FK25" s="29" t="str">
        <f>Massachusetts!FK5</f>
        <v>ALM GL ch. 175, § 193K</v>
      </c>
      <c r="FL25" s="38" t="str">
        <f>Massachusetts!FL5</f>
        <v>https://malegislature.gov/Laws/GeneralLaws/PartI/TitleXXII/Chapter175/Section193K</v>
      </c>
      <c r="FM25" s="29" t="str">
        <f>Massachusetts!FM5</f>
        <v>CSR- A narrow protection for nondiscrimination in insurance, not broad enough to warrant a point</v>
      </c>
      <c r="FN25" s="31">
        <f>Massachusetts!FN5</f>
        <v>1</v>
      </c>
      <c r="FO25" s="31" t="str">
        <f>Massachusetts!FO5</f>
        <v>C</v>
      </c>
      <c r="FP25" s="31" t="str">
        <f>Massachusetts!FP5</f>
        <v>ALM GL ch. 119, §§ 51A(j), 21</v>
      </c>
      <c r="FQ25" s="37" t="str">
        <f>Massachusetts!FQ5</f>
        <v>https://malegislature.gov/Laws/GeneralLaws/PartI/TitleXVII/Chapter119/Section51A</v>
      </c>
      <c r="FR25" s="31">
        <f>Massachusetts!FR5</f>
        <v>0</v>
      </c>
      <c r="FS25" s="29">
        <f>Massachusetts!FS5</f>
        <v>0</v>
      </c>
      <c r="FT25" s="29" t="str">
        <f>Massachusetts!FT5</f>
        <v>B</v>
      </c>
      <c r="FU25" s="29" t="str">
        <f>Massachusetts!FU5</f>
        <v>ALM GL ch. 138, § 34</v>
      </c>
      <c r="FV25" s="38" t="str">
        <f>Massachusetts!FV5</f>
        <v xml:space="preserve">https://malegislature.gov/Laws/GeneralLaws/PartI/TitleXX/Chapter138/Section34 </v>
      </c>
      <c r="FW25" s="29" t="str">
        <f>Massachusetts!FW5</f>
        <v>Last amended in 2000</v>
      </c>
      <c r="FX25" s="29">
        <f>Massachusetts!FX5</f>
        <v>0</v>
      </c>
      <c r="FY25" s="29" t="str">
        <f>Massachusetts!FY5</f>
        <v>B</v>
      </c>
      <c r="FZ25" s="29" t="str">
        <f>Massachusetts!FZ5</f>
        <v>ALM GL ch. 138, § 34C</v>
      </c>
      <c r="GA25" s="38" t="str">
        <f>Massachusetts!GA5</f>
        <v xml:space="preserve">https://malegislature.gov/Laws/GeneralLaws/PartI/TitleXX/Chapter138/Section34C </v>
      </c>
      <c r="GB25" s="29" t="str">
        <f>Massachusetts!GB5</f>
        <v>Last amended in 1994</v>
      </c>
      <c r="GC25" s="31">
        <f>Massachusetts!GC5</f>
        <v>0</v>
      </c>
      <c r="GD25" s="31" t="str">
        <f>Massachusetts!GD5</f>
        <v>C</v>
      </c>
      <c r="GE25" s="31" t="str">
        <f>Massachusetts!GE5</f>
        <v>-</v>
      </c>
      <c r="GF25" s="31">
        <f>Massachusetts!GF5</f>
        <v>0</v>
      </c>
      <c r="GG25" s="31">
        <f>Massachusetts!GG5</f>
        <v>0</v>
      </c>
      <c r="GH25" s="29">
        <f>Massachusetts!GH5</f>
        <v>0</v>
      </c>
      <c r="GI25" s="29" t="str">
        <f>Massachusetts!GI5</f>
        <v>B</v>
      </c>
      <c r="GJ25" s="29" t="str">
        <f>Massachusetts!GJ5</f>
        <v>-</v>
      </c>
      <c r="GK25" s="29">
        <f>Massachusetts!GK5</f>
        <v>0</v>
      </c>
      <c r="GL25" s="29">
        <f>Massachusetts!GL5</f>
        <v>0</v>
      </c>
      <c r="GM25" s="31">
        <f>Massachusetts!GM5</f>
        <v>0</v>
      </c>
      <c r="GN25" s="31" t="str">
        <f>Massachusetts!GN5</f>
        <v>B</v>
      </c>
      <c r="GO25" s="31" t="str">
        <f>Massachusetts!GO5</f>
        <v>-</v>
      </c>
      <c r="GP25" s="31">
        <f>Massachusetts!GP5</f>
        <v>0</v>
      </c>
      <c r="GQ25" s="31">
        <f>Massachusetts!GQ5</f>
        <v>0</v>
      </c>
      <c r="GR25" s="31">
        <f>Massachusetts!GR5</f>
        <v>0</v>
      </c>
      <c r="GS25" s="31" t="str">
        <f>Massachusetts!GS5</f>
        <v>B</v>
      </c>
      <c r="GT25" s="31" t="str">
        <f>Massachusetts!GT5</f>
        <v>-</v>
      </c>
      <c r="GU25" s="31">
        <f>Massachusetts!GU5</f>
        <v>0</v>
      </c>
      <c r="GV25" s="31">
        <f>Massachusetts!GV5</f>
        <v>0</v>
      </c>
      <c r="GW25" s="31">
        <f>Massachusetts!GW5</f>
        <v>0</v>
      </c>
      <c r="GX25" s="31" t="str">
        <f>Massachusetts!GX5</f>
        <v>B</v>
      </c>
      <c r="GY25" s="31" t="str">
        <f>Massachusetts!GY5</f>
        <v>-</v>
      </c>
      <c r="GZ25" s="31">
        <f>Massachusetts!GZ5</f>
        <v>0</v>
      </c>
      <c r="HA25" s="31">
        <f>Massachusetts!HA5</f>
        <v>0</v>
      </c>
      <c r="HB25" s="29">
        <f>Massachusetts!HB5</f>
        <v>1</v>
      </c>
      <c r="HC25" s="29" t="str">
        <f>Massachusetts!HC5</f>
        <v>A</v>
      </c>
      <c r="HD25" s="29" t="str">
        <f>Massachusetts!HD5</f>
        <v>ALM GL ch. 76, § 15</v>
      </c>
      <c r="HE25" s="38" t="str">
        <f>Massachusetts!HE5</f>
        <v xml:space="preserve">https://malegislature.gov/Laws/GeneralLaws/PartI/TitleXII/Chapter76/Section15 </v>
      </c>
      <c r="HF25" s="29">
        <f>Massachusetts!HF5</f>
        <v>0</v>
      </c>
      <c r="HG25" s="31">
        <f>Massachusetts!HG5</f>
        <v>0</v>
      </c>
      <c r="HH25" s="31" t="str">
        <f>Massachusetts!HH5</f>
        <v>D</v>
      </c>
      <c r="HI25" s="31" t="str">
        <f>Massachusetts!HI5</f>
        <v>ALM GL ch. 76, § 1</v>
      </c>
      <c r="HJ25" s="37" t="str">
        <f>Massachusetts!HJ5</f>
        <v xml:space="preserve">https://malegislature.gov/Laws/GeneralLaws/PartI/TitleXII/Chapter76/Section1 </v>
      </c>
      <c r="HK25" s="37" t="str">
        <f>Massachusetts!HK5</f>
        <v xml:space="preserve">The Massachusetts Department of Elementary and Secondary Education "Guidance for Attendance Policies" confirms the statutory regulation that districts determine the absence policy. </v>
      </c>
      <c r="HL25" s="31">
        <f>Massachusetts!HL5</f>
        <v>0</v>
      </c>
      <c r="HM25" s="31" t="str">
        <f>Massachusetts!HM5</f>
        <v>B</v>
      </c>
      <c r="HN25" s="31" t="str">
        <f>Massachusetts!HN5</f>
        <v>ALM GL ch. 76, § 1</v>
      </c>
      <c r="HO25" s="37" t="str">
        <f>Massachusetts!HO5</f>
        <v xml:space="preserve">https://malegislature.gov/Laws/GeneralLaws/PartI/TitleXII/Chapter76/Section1 </v>
      </c>
      <c r="HP25" s="37" t="str">
        <f>Massachusetts!HP5</f>
        <v xml:space="preserve">The Massachusetts Department of Elementary and Secondary Education "Guidance for Attendance Policies" confirms the statutory regulation that districts determine the absence policy. </v>
      </c>
      <c r="HQ25" s="31">
        <f>Massachusetts!HQ5</f>
        <v>1</v>
      </c>
      <c r="HR25" s="31" t="str">
        <f>Massachusetts!HR5</f>
        <v>B</v>
      </c>
      <c r="HS25" s="31" t="str">
        <f>Massachusetts!HS5</f>
        <v>ALM GL ch. 151C, § 2B</v>
      </c>
      <c r="HT25" s="37" t="str">
        <f>Massachusetts!HT5</f>
        <v>https://malegislature.gov/Laws/GeneralLaws/PartI/TitleXXI/Chapter151C/Section2B</v>
      </c>
      <c r="HU25" s="31">
        <f>Massachusetts!HU5</f>
        <v>1985</v>
      </c>
      <c r="HV25" s="31">
        <f>Massachusetts!HV5</f>
        <v>0</v>
      </c>
      <c r="HW25" s="31" t="str">
        <f>Massachusetts!HW5</f>
        <v>C</v>
      </c>
      <c r="HX25" s="31">
        <f>Massachusetts!HX5</f>
        <v>0</v>
      </c>
      <c r="HY25" s="31">
        <f>Massachusetts!HY5</f>
        <v>0</v>
      </c>
      <c r="HZ25" s="31">
        <f>Massachusetts!HZ5</f>
        <v>0</v>
      </c>
      <c r="IA25" s="31">
        <f>Massachusetts!IA5</f>
        <v>1</v>
      </c>
      <c r="IB25" s="31" t="str">
        <f>Massachusetts!IB5</f>
        <v>A</v>
      </c>
      <c r="IC25" s="31" t="str">
        <f>Massachusetts!IC5</f>
        <v>ALM GL ch. 71 § 32A</v>
      </c>
      <c r="ID25" s="37" t="str">
        <f>Massachusetts!ID5</f>
        <v>https://malegislature.gov/Laws/GeneralLaws/PartI/TitleXII/Chapter71/Section32A</v>
      </c>
      <c r="IE25" s="31">
        <f>Massachusetts!IE5</f>
        <v>1996</v>
      </c>
      <c r="IF25" s="29">
        <f>Massachusetts!IF5</f>
        <v>0</v>
      </c>
      <c r="IG25" s="29" t="str">
        <f>Massachusetts!IG5</f>
        <v>-</v>
      </c>
      <c r="IH25" s="29" t="str">
        <f>Massachusetts!IH5</f>
        <v>ALM GL ch. 119, § 23C</v>
      </c>
      <c r="II25" s="38" t="str">
        <f>Massachusetts!II5</f>
        <v>https://malegislature.gov/Laws/GeneralLaws/PartI/TitleXVII/Chapter119/Section23C</v>
      </c>
      <c r="IJ25" s="29">
        <f>Massachusetts!IJ5</f>
        <v>0</v>
      </c>
      <c r="IK25" s="40"/>
      <c r="IL25" s="40"/>
      <c r="IM25" s="40"/>
      <c r="IN25" s="40"/>
      <c r="IO25" s="40"/>
      <c r="IP25" s="40"/>
      <c r="IQ25" s="40"/>
      <c r="IR25" s="40"/>
      <c r="IS25" s="40"/>
      <c r="IT25" s="40"/>
      <c r="IU25" s="40"/>
      <c r="IV25" s="40"/>
      <c r="IW25" s="40"/>
      <c r="IX25" s="40"/>
      <c r="IY25" s="40"/>
      <c r="IZ25" s="40"/>
      <c r="JA25" s="40"/>
    </row>
    <row r="26" spans="1:261" ht="25.5" customHeight="1">
      <c r="A26" s="29" t="str">
        <f>Michigan!B5</f>
        <v>Michigan</v>
      </c>
      <c r="B26" s="34">
        <v>2025</v>
      </c>
      <c r="C26" s="35">
        <f>Michigan!C5</f>
        <v>0.27416666666666673</v>
      </c>
      <c r="D26" s="41">
        <f>Michigan!D6</f>
        <v>0.34523809523809523</v>
      </c>
      <c r="E26" s="42">
        <f>Michigan!E7</f>
        <v>0.34693877551020413</v>
      </c>
      <c r="F26" s="41">
        <f>Michigan!F8</f>
        <v>0.25974025974025977</v>
      </c>
      <c r="G26" s="31">
        <f>Michigan!G5</f>
        <v>0</v>
      </c>
      <c r="H26" s="31" t="str">
        <f>Michigan!H5</f>
        <v>C</v>
      </c>
      <c r="I26" s="31" t="str">
        <f>Michigan!I5</f>
        <v>-</v>
      </c>
      <c r="J26" s="532"/>
      <c r="K26" s="31">
        <f>Michigan!K5</f>
        <v>0</v>
      </c>
      <c r="L26" s="29">
        <f>Michigan!L5</f>
        <v>1</v>
      </c>
      <c r="M26" s="29" t="str">
        <f>Michigan!M5</f>
        <v>B</v>
      </c>
      <c r="N26" s="29" t="str">
        <f>Michigan!N5</f>
        <v>§168.759</v>
      </c>
      <c r="O26" s="38" t="str">
        <f>Michigan!O5</f>
        <v xml:space="preserve">http://www.legislature.mi.gov/(S(5vv1cckyvyxwdqp02mnufgzh))/mileg.aspx?page=GetObject&amp;objectname=mcl-168-759 </v>
      </c>
      <c r="P26" s="29" t="str">
        <f>Michigan!P5</f>
        <v>CSR- Last amended in 2023 to make applications even easier</v>
      </c>
      <c r="Q26" s="31">
        <f>Michigan!Q5</f>
        <v>0</v>
      </c>
      <c r="R26" s="31" t="str">
        <f>Michigan!R5</f>
        <v>D</v>
      </c>
      <c r="S26" s="31" t="str">
        <f>Michigan!S5</f>
        <v>-</v>
      </c>
      <c r="T26" s="31">
        <f>Michigan!T5</f>
        <v>0</v>
      </c>
      <c r="U26" s="31">
        <f>Michigan!U5</f>
        <v>0</v>
      </c>
      <c r="V26" s="29">
        <f>Michigan!V5</f>
        <v>0</v>
      </c>
      <c r="W26" s="29">
        <f>Michigan!W5</f>
        <v>0</v>
      </c>
      <c r="X26" s="29" t="str">
        <f>Michigan!X5</f>
        <v>-</v>
      </c>
      <c r="Y26" s="29">
        <f>Michigan!Y5</f>
        <v>0</v>
      </c>
      <c r="Z26" s="29">
        <f>Michigan!Z5</f>
        <v>0</v>
      </c>
      <c r="AA26" s="31">
        <f>Michigan!AA5</f>
        <v>1</v>
      </c>
      <c r="AB26" s="31" t="str">
        <f>Michigan!AB5</f>
        <v>C</v>
      </c>
      <c r="AC26" s="31" t="str">
        <f>Michigan!AC5</f>
        <v>§333.20182, -83</v>
      </c>
      <c r="AD26" s="31" t="str">
        <f>Michigan!AD5</f>
        <v xml:space="preserve">https://www.legislature.mi.gov/(S(c3ftwktj2qarvjlqk5e41qim))/mileg.aspx?page=getObject&amp;objectName=mcl-333-20182; https://www.legislature.mi.gov/Laws/MCL?objectName=mcl-333-20183 </v>
      </c>
      <c r="AE26" s="31">
        <f>Michigan!AE5</f>
        <v>1978</v>
      </c>
      <c r="AF26" s="31">
        <f>Michigan!AF5</f>
        <v>1</v>
      </c>
      <c r="AG26" s="31" t="str">
        <f>Michigan!AG5</f>
        <v>C</v>
      </c>
      <c r="AH26" s="31" t="str">
        <f>Michigan!AH5</f>
        <v>§333.20181</v>
      </c>
      <c r="AI26" s="37" t="str">
        <f>Michigan!AI5</f>
        <v xml:space="preserve">https://www.legislature.mi.gov/(S(jypyluaegz1lflw5ipaswrmu))/mileg.aspx?page=getObject&amp;objectName=mcl-333-20181 </v>
      </c>
      <c r="AJ26" s="31">
        <f>Michigan!AJ5</f>
        <v>1978</v>
      </c>
      <c r="AK26" s="31">
        <f>Michigan!AK5</f>
        <v>1</v>
      </c>
      <c r="AL26" s="31" t="str">
        <f>Michigan!AL5</f>
        <v>C</v>
      </c>
      <c r="AM26" s="31" t="str">
        <f>Michigan!AM5</f>
        <v>§333.20181</v>
      </c>
      <c r="AN26" s="37" t="str">
        <f>Michigan!AN5</f>
        <v xml:space="preserve">https://www.legislature.mi.gov/(S(jypyluaegz1lflw5ipaswrmu))/mileg.aspx?page=getObject&amp;objectName=mcl-333-20181 </v>
      </c>
      <c r="AO26" s="31">
        <f>Michigan!AO5</f>
        <v>1978</v>
      </c>
      <c r="AP26" s="31">
        <f>Michigan!AP5</f>
        <v>1</v>
      </c>
      <c r="AQ26" s="31" t="str">
        <f>Michigan!AQ5</f>
        <v>C</v>
      </c>
      <c r="AR26" s="31" t="str">
        <f>Michigan!AR5</f>
        <v>§333.20181, -82, -83</v>
      </c>
      <c r="AS26" s="31" t="str">
        <f>Michigan!AS5</f>
        <v xml:space="preserve">https://www.legislature.mi.gov/(S(jypyluaegz1lflw5ipaswrmu))/mileg.aspx?page=getObject&amp;objectName=mcl-333-20181; https://www.legislature.mi.gov/Laws/MCL?objectName=mcl-333-20182; https://www.legislature.mi.gov/Laws/MCL?objectName=mcl-333-20183  </v>
      </c>
      <c r="AT26" s="31">
        <f>Michigan!AT5</f>
        <v>1978</v>
      </c>
      <c r="AU26" s="31">
        <f>Michigan!AU5</f>
        <v>1</v>
      </c>
      <c r="AV26" s="31" t="str">
        <f>Michigan!AV5</f>
        <v>C</v>
      </c>
      <c r="AW26" s="31" t="str">
        <f>Michigan!AW5</f>
        <v>§333.20181, -82, -83</v>
      </c>
      <c r="AX26" s="31" t="str">
        <f>Michigan!AX5</f>
        <v xml:space="preserve">https://www.legislature.mi.gov/(S(jypyluaegz1lflw5ipaswrmu))/mileg.aspx?page=getObject&amp;objectName=mcl-333-20181; https://www.legislature.mi.gov/Laws/MCL?objectName=mcl-333-20182; https://www.legislature.mi.gov/Laws/MCL?objectName=mcl-333-20183  </v>
      </c>
      <c r="AY26" s="31">
        <f>Michigan!AY5</f>
        <v>1978</v>
      </c>
      <c r="AZ26" s="31">
        <f>Michigan!AZ5</f>
        <v>0</v>
      </c>
      <c r="BA26" s="31" t="str">
        <f>Michigan!BA5</f>
        <v>B</v>
      </c>
      <c r="BB26" s="31" t="str">
        <f>Michigan!BB5</f>
        <v>§333.20181, -82, -83</v>
      </c>
      <c r="BC26" s="31" t="str">
        <f>Michigan!BC5</f>
        <v xml:space="preserve">https://www.legislature.mi.gov/(S(jypyluaegz1lflw5ipaswrmu))/mileg.aspx?page=getObject&amp;objectName=mcl-333-20181; https://www.legislature.mi.gov/Laws/MCL?objectName=mcl-333-20182; https://www.legislature.mi.gov/Laws/MCL?objectName=mcl-333-20183  </v>
      </c>
      <c r="BD26" s="31">
        <f>Michigan!BD5</f>
        <v>1978</v>
      </c>
      <c r="BE26" s="31">
        <f>Michigan!BE5</f>
        <v>1</v>
      </c>
      <c r="BF26" s="31" t="str">
        <f>Michigan!BF5</f>
        <v>C</v>
      </c>
      <c r="BG26" s="31" t="str">
        <f>Michigan!BG5</f>
        <v>§333.20181, -82, -83</v>
      </c>
      <c r="BH26" s="31" t="str">
        <f>Michigan!BH5</f>
        <v xml:space="preserve">https://www.legislature.mi.gov/(S(jypyluaegz1lflw5ipaswrmu))/mileg.aspx?page=getObject&amp;objectName=mcl-333-20181; https://www.legislature.mi.gov/Laws/MCL?objectName=mcl-333-20182; https://www.legislature.mi.gov/Laws/MCL?objectName=mcl-333-20183  </v>
      </c>
      <c r="BI26" s="31">
        <f>Michigan!BI5</f>
        <v>1978</v>
      </c>
      <c r="BJ26" s="31">
        <f>Michigan!BJ5</f>
        <v>0</v>
      </c>
      <c r="BK26" s="31">
        <f>Michigan!BK5</f>
        <v>0</v>
      </c>
      <c r="BL26" s="31" t="str">
        <f>Michigan!BL5</f>
        <v>-</v>
      </c>
      <c r="BM26" s="31">
        <f>Michigan!BM5</f>
        <v>0</v>
      </c>
      <c r="BN26" s="31">
        <f>Michigan!BN5</f>
        <v>0</v>
      </c>
      <c r="BO26" s="29">
        <f>Michigan!BO5</f>
        <v>0</v>
      </c>
      <c r="BP26" s="29" t="str">
        <f>Michigan!BP5</f>
        <v>A</v>
      </c>
      <c r="BQ26" s="29" t="str">
        <f>Michigan!BQ5</f>
        <v>-</v>
      </c>
      <c r="BR26" s="29">
        <f>Michigan!BR5</f>
        <v>0</v>
      </c>
      <c r="BS26" s="29">
        <f>Michigan!BS5</f>
        <v>0</v>
      </c>
      <c r="BT26" s="29">
        <f>Michigan!BT5</f>
        <v>0</v>
      </c>
      <c r="BU26" s="29" t="str">
        <f>Michigan!BU5</f>
        <v>A</v>
      </c>
      <c r="BV26" s="29" t="str">
        <f>Michigan!BV5</f>
        <v>-</v>
      </c>
      <c r="BW26" s="29">
        <f>Michigan!BW5</f>
        <v>0</v>
      </c>
      <c r="BX26" s="29">
        <f>Michigan!BX5</f>
        <v>0</v>
      </c>
      <c r="BY26" s="29">
        <f>Michigan!BY5</f>
        <v>0</v>
      </c>
      <c r="BZ26" s="29" t="str">
        <f>Michigan!BZ5</f>
        <v>A</v>
      </c>
      <c r="CA26" s="29" t="str">
        <f>Michigan!CA5</f>
        <v>-</v>
      </c>
      <c r="CB26" s="29">
        <f>Michigan!CB5</f>
        <v>0</v>
      </c>
      <c r="CC26" s="29">
        <f>Michigan!CC5</f>
        <v>0</v>
      </c>
      <c r="CD26" s="29">
        <f>Michigan!CD5</f>
        <v>0</v>
      </c>
      <c r="CE26" s="29" t="str">
        <f>Michigan!CE5</f>
        <v>A</v>
      </c>
      <c r="CF26" s="29" t="str">
        <f>Michigan!CF5</f>
        <v>-</v>
      </c>
      <c r="CG26" s="29">
        <f>Michigan!CG5</f>
        <v>0</v>
      </c>
      <c r="CH26" s="29">
        <f>Michigan!CH5</f>
        <v>0</v>
      </c>
      <c r="CI26" s="29">
        <f>Michigan!CI5</f>
        <v>0</v>
      </c>
      <c r="CJ26" s="29" t="str">
        <f>Michigan!CJ5</f>
        <v>A</v>
      </c>
      <c r="CK26" s="29" t="str">
        <f>Michigan!CK5</f>
        <v>-</v>
      </c>
      <c r="CL26" s="29">
        <f>Michigan!CL5</f>
        <v>0</v>
      </c>
      <c r="CM26" s="29">
        <f>Michigan!CM5</f>
        <v>0</v>
      </c>
      <c r="CN26" s="29">
        <f>Michigan!CN5</f>
        <v>0</v>
      </c>
      <c r="CO26" s="29" t="str">
        <f>Michigan!CO5</f>
        <v>A</v>
      </c>
      <c r="CP26" s="29" t="str">
        <f>Michigan!CP5</f>
        <v>-</v>
      </c>
      <c r="CQ26" s="29">
        <f>Michigan!CQ5</f>
        <v>0</v>
      </c>
      <c r="CR26" s="29">
        <f>Michigan!CR5</f>
        <v>0</v>
      </c>
      <c r="CS26" s="31">
        <f>Michigan!CS5</f>
        <v>0</v>
      </c>
      <c r="CT26" s="31" t="str">
        <f>Michigan!CT5</f>
        <v>A</v>
      </c>
      <c r="CU26" s="31" t="str">
        <f>Michigan!CU5</f>
        <v>-</v>
      </c>
      <c r="CV26" s="31">
        <f>Michigan!CV5</f>
        <v>0</v>
      </c>
      <c r="CW26" s="31">
        <f>Michigan!CW5</f>
        <v>0</v>
      </c>
      <c r="CX26" s="31">
        <f>Michigan!CX5</f>
        <v>0</v>
      </c>
      <c r="CY26" s="31" t="str">
        <f>Michigan!CY5</f>
        <v>A</v>
      </c>
      <c r="CZ26" s="31" t="str">
        <f>Michigan!CZ5</f>
        <v>-</v>
      </c>
      <c r="DA26" s="31">
        <f>Michigan!DA5</f>
        <v>0</v>
      </c>
      <c r="DB26" s="31">
        <f>Michigan!DB5</f>
        <v>0</v>
      </c>
      <c r="DC26" s="31">
        <f>Michigan!DC5</f>
        <v>0</v>
      </c>
      <c r="DD26" s="31" t="str">
        <f>Michigan!DD5</f>
        <v>A</v>
      </c>
      <c r="DE26" s="31" t="str">
        <f>Michigan!DE5</f>
        <v>-</v>
      </c>
      <c r="DF26" s="31">
        <f>Michigan!DF5</f>
        <v>0</v>
      </c>
      <c r="DG26" s="31">
        <f>Michigan!DG5</f>
        <v>0</v>
      </c>
      <c r="DH26" s="31">
        <f>Michigan!DH5</f>
        <v>0</v>
      </c>
      <c r="DI26" s="31" t="str">
        <f>Michigan!DI5</f>
        <v>A</v>
      </c>
      <c r="DJ26" s="31" t="str">
        <f>Michigan!DJ5</f>
        <v>-</v>
      </c>
      <c r="DK26" s="31">
        <f>Michigan!DK5</f>
        <v>0</v>
      </c>
      <c r="DL26" s="31">
        <f>Michigan!DL5</f>
        <v>0</v>
      </c>
      <c r="DM26" s="31">
        <f>Michigan!DM5</f>
        <v>0</v>
      </c>
      <c r="DN26" s="31" t="str">
        <f>Michigan!DN5</f>
        <v>A</v>
      </c>
      <c r="DO26" s="31" t="str">
        <f>Michigan!DO5</f>
        <v>-</v>
      </c>
      <c r="DP26" s="31">
        <f>Michigan!DP5</f>
        <v>0</v>
      </c>
      <c r="DQ26" s="31">
        <f>Michigan!DQ5</f>
        <v>0</v>
      </c>
      <c r="DR26" s="31">
        <f>Michigan!DR5</f>
        <v>0</v>
      </c>
      <c r="DS26" s="31" t="str">
        <f>Michigan!DS5</f>
        <v>A</v>
      </c>
      <c r="DT26" s="31" t="str">
        <f>Michigan!DT5</f>
        <v>-</v>
      </c>
      <c r="DU26" s="31">
        <f>Michigan!DU5</f>
        <v>0</v>
      </c>
      <c r="DV26" s="31">
        <f>Michigan!DV5</f>
        <v>0</v>
      </c>
      <c r="DW26" s="29">
        <f>Michigan!DW5</f>
        <v>0</v>
      </c>
      <c r="DX26" s="29" t="str">
        <f>Michigan!DX5</f>
        <v>C</v>
      </c>
      <c r="DY26" s="29" t="str">
        <f>Michigan!DY5</f>
        <v>§ 333.566</v>
      </c>
      <c r="DZ26" s="38" t="str">
        <f>Michigan!DZ5</f>
        <v>https://www.legislature.mi.gov/Laws/MCL?objectName=MCL-333-5660</v>
      </c>
      <c r="EA26" s="29" t="str">
        <f>Michigan!EA5</f>
        <v>CSR- This statute specifically says it is not authorizing euthanasia, but I'm not sure if that is enough</v>
      </c>
      <c r="EB26" s="31">
        <f>Michigan!EB5</f>
        <v>0</v>
      </c>
      <c r="EC26" s="31" t="str">
        <f>Michigan!EC5</f>
        <v>C</v>
      </c>
      <c r="ED26" s="31" t="str">
        <f>Michigan!ED5</f>
        <v>-</v>
      </c>
      <c r="EE26" s="31">
        <f>Michigan!EE5</f>
        <v>0</v>
      </c>
      <c r="EF26" s="31">
        <f>Michigan!EF5</f>
        <v>0</v>
      </c>
      <c r="EG26" s="29">
        <f>Michigan!EG5</f>
        <v>0</v>
      </c>
      <c r="EH26" s="29">
        <f>Michigan!EH5</f>
        <v>1</v>
      </c>
      <c r="EI26" s="29" t="str">
        <f>Michigan!EI5</f>
        <v>C</v>
      </c>
      <c r="EJ26" s="29" t="str">
        <f>Michigan!EJ5</f>
        <v>MCRC Declaratory Ruling, §37.2201, -.2202</v>
      </c>
      <c r="EK26" s="29" t="str">
        <f>Michigan!EK5</f>
        <v xml:space="preserve">https://www.michigan.gov/documents/Declaratory_Ruling_7-26-06_169371_7.pdf#page=7 ; https://www.legislature.mi.gov/Laws/MCL?objectName=mcl-37-2202; https://www.legislature.mi.gov/Laws/MCL?objectName=mcl-37-2202 </v>
      </c>
      <c r="EL26" s="29">
        <f>Michigan!EL5</f>
        <v>0</v>
      </c>
      <c r="EM26" s="29">
        <f>Michigan!EM5</f>
        <v>1</v>
      </c>
      <c r="EN26" s="29">
        <f>Michigan!EN5</f>
        <v>1</v>
      </c>
      <c r="EO26" s="29" t="str">
        <f>Michigan!EO5</f>
        <v>A</v>
      </c>
      <c r="EP26" s="29" t="str">
        <f>Michigan!EP5</f>
        <v>-</v>
      </c>
      <c r="EQ26" s="29">
        <f>Michigan!EQ5</f>
        <v>0</v>
      </c>
      <c r="ER26" s="29">
        <f>Michigan!ER5</f>
        <v>0</v>
      </c>
      <c r="ES26" s="29">
        <f>Michigan!ES5</f>
        <v>1</v>
      </c>
      <c r="ET26" s="29">
        <f>Michigan!ET5</f>
        <v>1</v>
      </c>
      <c r="EU26" s="29" t="str">
        <f>Michigan!EU5</f>
        <v>A</v>
      </c>
      <c r="EV26" s="29" t="str">
        <f>Michigan!EV5</f>
        <v>-</v>
      </c>
      <c r="EW26" s="29">
        <f>Michigan!EW5</f>
        <v>0</v>
      </c>
      <c r="EX26" s="29">
        <f>Michigan!EX5</f>
        <v>0</v>
      </c>
      <c r="EY26" s="31">
        <f>Michigan!EY5</f>
        <v>0</v>
      </c>
      <c r="EZ26" s="31" t="str">
        <f>Michigan!EZ5</f>
        <v>D</v>
      </c>
      <c r="FA26" s="31" t="str">
        <f>Michigan!FA5</f>
        <v>-</v>
      </c>
      <c r="FB26" s="31">
        <f>Michigan!FB5</f>
        <v>0</v>
      </c>
      <c r="FC26" s="31">
        <f>Michigan!FC5</f>
        <v>0</v>
      </c>
      <c r="FD26" s="29">
        <f>Michigan!FD5</f>
        <v>0</v>
      </c>
      <c r="FE26" s="29" t="str">
        <f>Michigan!FE5</f>
        <v>-</v>
      </c>
      <c r="FF26" s="29" t="str">
        <f>Michigan!FF5</f>
        <v>MCLS § 750.147a</v>
      </c>
      <c r="FG26" s="38" t="str">
        <f>Michigan!FG5</f>
        <v>https://www.legislature.mi.gov/Laws/MCL?objectName=mcl-750-147a</v>
      </c>
      <c r="FH26" s="29">
        <f>Michigan!FH5</f>
        <v>0</v>
      </c>
      <c r="FI26" s="29">
        <f>Michigan!FI5</f>
        <v>0</v>
      </c>
      <c r="FJ26" s="29">
        <f>Michigan!FJ5</f>
        <v>0</v>
      </c>
      <c r="FK26" s="29" t="str">
        <f>Michigan!FK5</f>
        <v>-</v>
      </c>
      <c r="FL26" s="29">
        <f>Michigan!FL5</f>
        <v>0</v>
      </c>
      <c r="FM26" s="29" t="str">
        <f>Michigan!FM5</f>
        <v>CSR- I deliberately did not include the ELCRA, which has a public accommodations statute under the theory that such protection isn't narrow enough for our purposes.</v>
      </c>
      <c r="FN26" s="31">
        <f>Michigan!FN5</f>
        <v>1</v>
      </c>
      <c r="FO26" s="31" t="str">
        <f>Michigan!FO5</f>
        <v>C</v>
      </c>
      <c r="FP26" s="31" t="str">
        <f>Michigan!FP5</f>
        <v>§722.623(1)(a), -.631</v>
      </c>
      <c r="FQ26" s="31" t="str">
        <f>Michigan!FQ5</f>
        <v xml:space="preserve">https://www.legislature.mi.gov/Laws/MCL?objectName=mcl-722-623; https://www.legislature.mi.gov/(S(kkakbj5sb5uokqhbvhdvcbp2))/mileg.aspx?page=getObject&amp;objectName=mcl-722-631 </v>
      </c>
      <c r="FR26" s="31" t="str">
        <f>Michigan!FR5</f>
        <v>Last amended in 2022</v>
      </c>
      <c r="FS26" s="29">
        <f>Michigan!FS5</f>
        <v>0</v>
      </c>
      <c r="FT26" s="29" t="str">
        <f>Michigan!FT5</f>
        <v>C</v>
      </c>
      <c r="FU26" s="29" t="str">
        <f>Michigan!FU5</f>
        <v>§436.1701</v>
      </c>
      <c r="FV26" s="38" t="str">
        <f>Michigan!FV5</f>
        <v xml:space="preserve">http://legislature.mi.gov/doc.aspx?mcl-436-1701 </v>
      </c>
      <c r="FW26" s="29" t="str">
        <f>Michigan!FW5</f>
        <v>Last amended in 2020</v>
      </c>
      <c r="FX26" s="29">
        <f>Michigan!FX5</f>
        <v>1</v>
      </c>
      <c r="FY26" s="29" t="str">
        <f>Michigan!FY5</f>
        <v>A</v>
      </c>
      <c r="FZ26" s="29" t="str">
        <f>Michigan!FZ5</f>
        <v>§436.1703(13)</v>
      </c>
      <c r="GA26" s="38" t="str">
        <f>Michigan!GA5</f>
        <v xml:space="preserve">http://legislature.mi.gov/doc.aspx?mcl-436-1703 </v>
      </c>
      <c r="GB26" s="29" t="str">
        <f>Michigan!GB5</f>
        <v>1998; redesignated in 2004</v>
      </c>
      <c r="GC26" s="31">
        <f>Michigan!GC5</f>
        <v>0</v>
      </c>
      <c r="GD26" s="31" t="str">
        <f>Michigan!GD5</f>
        <v>C</v>
      </c>
      <c r="GE26" s="31" t="str">
        <f>Michigan!GE5</f>
        <v>-</v>
      </c>
      <c r="GF26" s="31">
        <f>Michigan!GF5</f>
        <v>0</v>
      </c>
      <c r="GG26" s="31">
        <f>Michigan!GG5</f>
        <v>0</v>
      </c>
      <c r="GH26" s="29">
        <f>Michigan!GH5</f>
        <v>0</v>
      </c>
      <c r="GI26" s="29" t="str">
        <f>Michigan!GI5</f>
        <v>D</v>
      </c>
      <c r="GJ26" s="29" t="str">
        <f>Michigan!GJ5</f>
        <v>-</v>
      </c>
      <c r="GK26" s="29">
        <f>Michigan!GK5</f>
        <v>0</v>
      </c>
      <c r="GL26" s="29">
        <f>Michigan!GL5</f>
        <v>0</v>
      </c>
      <c r="GM26" s="31">
        <f>Michigan!GM5</f>
        <v>0</v>
      </c>
      <c r="GN26" s="31" t="str">
        <f>Michigan!GN5</f>
        <v>D</v>
      </c>
      <c r="GO26" s="31" t="str">
        <f>Michigan!GO5</f>
        <v>-</v>
      </c>
      <c r="GP26" s="31">
        <f>Michigan!GP5</f>
        <v>0</v>
      </c>
      <c r="GQ26" s="31">
        <f>Michigan!GQ5</f>
        <v>0</v>
      </c>
      <c r="GR26" s="31">
        <f>Michigan!GR5</f>
        <v>0</v>
      </c>
      <c r="GS26" s="31" t="str">
        <f>Michigan!GS5</f>
        <v>D</v>
      </c>
      <c r="GT26" s="31" t="str">
        <f>Michigan!GT5</f>
        <v>-</v>
      </c>
      <c r="GU26" s="31">
        <f>Michigan!GU5</f>
        <v>0</v>
      </c>
      <c r="GV26" s="31">
        <f>Michigan!GV5</f>
        <v>0</v>
      </c>
      <c r="GW26" s="31">
        <f>Michigan!GW5</f>
        <v>0</v>
      </c>
      <c r="GX26" s="31" t="str">
        <f>Michigan!GX5</f>
        <v>D</v>
      </c>
      <c r="GY26" s="31" t="str">
        <f>Michigan!GY5</f>
        <v>-</v>
      </c>
      <c r="GZ26" s="31">
        <f>Michigan!GZ5</f>
        <v>0</v>
      </c>
      <c r="HA26" s="31">
        <f>Michigan!HA5</f>
        <v>0</v>
      </c>
      <c r="HB26" s="29">
        <f>Michigan!HB5</f>
        <v>1</v>
      </c>
      <c r="HC26" s="29" t="str">
        <f>Michigan!HC5</f>
        <v>B</v>
      </c>
      <c r="HD26" s="29" t="str">
        <f>Michigan!HD5</f>
        <v>§333.9215</v>
      </c>
      <c r="HE26" s="38" t="str">
        <f>Michigan!HE5</f>
        <v xml:space="preserve">http://www.legislature.mi.gov/(S(dmqeakwo1sdlgzyvsshdga1i))/mileg.aspx?page=getObject&amp;objectName=mcl-333-9215&amp;highlight=9208 </v>
      </c>
      <c r="HF26" s="29">
        <f>Michigan!HF5</f>
        <v>1978</v>
      </c>
      <c r="HG26" s="31">
        <f>Michigan!HG5</f>
        <v>0</v>
      </c>
      <c r="HH26" s="31" t="str">
        <f>Michigan!HH5</f>
        <v>C</v>
      </c>
      <c r="HI26" s="31" t="str">
        <f>Michigan!HI5</f>
        <v>§380.1561</v>
      </c>
      <c r="HJ26" s="37" t="str">
        <f>Michigan!HJ5</f>
        <v xml:space="preserve">http://www.legislature.mi.gov/(S(jxpl4egkzuqntvkdn5ferunm))/mileg.aspx?page=getObject&amp;objectName=mcl-380-1561 </v>
      </c>
      <c r="HK26" s="37" t="str">
        <f>Michigan!HK5</f>
        <v xml:space="preserve">The Michigan Department of Education names districts as responsible for setting excused absence policy. </v>
      </c>
      <c r="HL26" s="31">
        <f>Michigan!HL5</f>
        <v>1</v>
      </c>
      <c r="HM26" s="31" t="str">
        <f>Michigan!HM5</f>
        <v>A</v>
      </c>
      <c r="HN26" s="31" t="str">
        <f>Michigan!HN5</f>
        <v>§380.1561(3)(c)-(d)</v>
      </c>
      <c r="HO26" s="37" t="str">
        <f>Michigan!HO5</f>
        <v xml:space="preserve">http://www.legislature.mi.gov/(S(jxpl4egkzuqntvkdn5ferunm))/mileg.aspx?page=getObject&amp;objectName=mcl-380-1561 </v>
      </c>
      <c r="HP26" s="31" t="str">
        <f>Michigan!HP5</f>
        <v>Language present at least by 1995</v>
      </c>
      <c r="HQ26" s="31">
        <f>Michigan!HQ5</f>
        <v>0</v>
      </c>
      <c r="HR26" s="31" t="str">
        <f>Michigan!HR5</f>
        <v>D</v>
      </c>
      <c r="HS26" s="31" t="str">
        <f>Michigan!HS5</f>
        <v>-</v>
      </c>
      <c r="HT26" s="31">
        <f>Michigan!HT5</f>
        <v>0</v>
      </c>
      <c r="HU26" s="31">
        <f>Michigan!HU5</f>
        <v>0</v>
      </c>
      <c r="HV26" s="31">
        <f>Michigan!HV5</f>
        <v>0</v>
      </c>
      <c r="HW26" s="31" t="str">
        <f>Michigan!HW5</f>
        <v>C</v>
      </c>
      <c r="HX26" s="31" t="str">
        <f>Michigan!HX5</f>
        <v>-</v>
      </c>
      <c r="HY26" s="31">
        <f>Michigan!HY5</f>
        <v>0</v>
      </c>
      <c r="HZ26" s="31">
        <f>Michigan!HZ5</f>
        <v>0</v>
      </c>
      <c r="IA26" s="31">
        <f>Michigan!IA5</f>
        <v>1</v>
      </c>
      <c r="IB26" s="31" t="str">
        <f>Michigan!IB5</f>
        <v>A</v>
      </c>
      <c r="IC26" s="31" t="str">
        <f>Michigan!IC5</f>
        <v>§§ 380.1506–.1507A</v>
      </c>
      <c r="ID26" s="37" t="str">
        <f>Michigan!ID5</f>
        <v>https://www.legislature.mi.gov/Laws/MCL?objectName=mcl-380-1506</v>
      </c>
      <c r="IE26" s="31">
        <f>Michigan!IE5</f>
        <v>1977</v>
      </c>
      <c r="IF26" s="29">
        <f>Michigan!IF5</f>
        <v>0</v>
      </c>
      <c r="IG26" s="29" t="str">
        <f>Michigan!IG5</f>
        <v>-</v>
      </c>
      <c r="IH26" s="29" t="str">
        <f>Michigan!IH5</f>
        <v>Mich. Admin. Code R 400.9404</v>
      </c>
      <c r="II26" s="38" t="str">
        <f>Michigan!II5</f>
        <v xml:space="preserve">https://casetext.com/regulation/michigan-administrative-code/department-health-and-human-services/childrens-services-agency/licensing-rules-for-foster-family-homes-and-foster-family-group-homes/part-4-foster-care/section-r-4009404-behavior-management </v>
      </c>
      <c r="IJ26" s="29">
        <f>Michigan!IJ5</f>
        <v>0</v>
      </c>
      <c r="IK26" s="40"/>
      <c r="IL26" s="40"/>
      <c r="IM26" s="40"/>
      <c r="IN26" s="40"/>
      <c r="IO26" s="40"/>
      <c r="IP26" s="40"/>
      <c r="IQ26" s="40"/>
      <c r="IR26" s="40"/>
      <c r="IS26" s="40"/>
      <c r="IT26" s="40"/>
      <c r="IU26" s="40"/>
      <c r="IV26" s="40"/>
      <c r="IW26" s="40"/>
      <c r="IX26" s="40"/>
      <c r="IY26" s="40"/>
      <c r="IZ26" s="40"/>
      <c r="JA26" s="40"/>
    </row>
    <row r="27" spans="1:261" ht="25.5" customHeight="1">
      <c r="A27" s="29" t="str">
        <f>Minnesota!B5</f>
        <v>Minnesota</v>
      </c>
      <c r="B27" s="34">
        <v>2025</v>
      </c>
      <c r="C27" s="35">
        <f>Minnesota!C5</f>
        <v>0.40125</v>
      </c>
      <c r="D27" s="41">
        <f>Minnesota!D6</f>
        <v>0.44047619047619047</v>
      </c>
      <c r="E27" s="42">
        <f>Minnesota!E7</f>
        <v>0.43367346938775508</v>
      </c>
      <c r="F27" s="41">
        <f>Minnesota!F8</f>
        <v>0.41558441558441556</v>
      </c>
      <c r="G27" s="31">
        <f>Minnesota!G5</f>
        <v>0</v>
      </c>
      <c r="H27" s="31" t="str">
        <f>Minnesota!H5</f>
        <v>C</v>
      </c>
      <c r="I27" s="31" t="str">
        <f>Minnesota!I5</f>
        <v>-</v>
      </c>
      <c r="J27" s="532"/>
      <c r="K27" s="31">
        <f>Minnesota!K5</f>
        <v>0</v>
      </c>
      <c r="L27" s="29">
        <f>Minnesota!L5</f>
        <v>1</v>
      </c>
      <c r="M27" s="29" t="str">
        <f>Minnesota!M5</f>
        <v>B</v>
      </c>
      <c r="N27" s="29" t="str">
        <f>Minnesota!N5</f>
        <v>§203B.02</v>
      </c>
      <c r="O27" s="38" t="str">
        <f>Minnesota!O5</f>
        <v xml:space="preserve">https://www.revisor.mn.gov/statutes/cite/203B.02 </v>
      </c>
      <c r="P27" s="29" t="str">
        <f>Minnesota!P5</f>
        <v>1981; 2013 amendment deleted the excuse requirement for absentee ballots</v>
      </c>
      <c r="Q27" s="31">
        <f>Minnesota!Q5</f>
        <v>1</v>
      </c>
      <c r="R27" s="31" t="str">
        <f>Minnesota!R5</f>
        <v>A</v>
      </c>
      <c r="S27" s="31" t="str">
        <f>Minnesota!S5</f>
        <v>§§ 517.09, -.04</v>
      </c>
      <c r="T27" s="31" t="str">
        <f>Minnesota!T5</f>
        <v xml:space="preserve">https://www.revisor.mn.gov/statutes/cite/517.09 ; https://www.revisor.mn.gov/statutes/cite/517.04 </v>
      </c>
      <c r="U27" s="31" t="str">
        <f>Minnesota!U5</f>
        <v>-.09 recieved relevant language in 2013 amendment; a technical amendment was made in 2024</v>
      </c>
      <c r="V27" s="29">
        <f>Minnesota!V5</f>
        <v>0</v>
      </c>
      <c r="W27" s="29">
        <f>Minnesota!W5</f>
        <v>0</v>
      </c>
      <c r="X27" s="29" t="str">
        <f>Minnesota!X5</f>
        <v>-</v>
      </c>
      <c r="Y27" s="29">
        <f>Minnesota!Y5</f>
        <v>0</v>
      </c>
      <c r="Z27" s="29">
        <f>Minnesota!Z5</f>
        <v>0</v>
      </c>
      <c r="AA27" s="31">
        <f>Minnesota!AA5</f>
        <v>1</v>
      </c>
      <c r="AB27" s="31" t="str">
        <f>Minnesota!AB5</f>
        <v>C</v>
      </c>
      <c r="AC27" s="31" t="str">
        <f>Minnesota!AC5</f>
        <v>§145.414(a)</v>
      </c>
      <c r="AD27" s="37" t="str">
        <f>Minnesota!AD5</f>
        <v xml:space="preserve">https://www.revisor.mn.gov/statutes/cite/145.414 </v>
      </c>
      <c r="AE27" s="31">
        <f>Minnesota!AE5</f>
        <v>0</v>
      </c>
      <c r="AF27" s="31">
        <f>Minnesota!AF5</f>
        <v>1</v>
      </c>
      <c r="AG27" s="31" t="str">
        <f>Minnesota!AG5</f>
        <v>C</v>
      </c>
      <c r="AH27" s="31" t="str">
        <f>Minnesota!AH5</f>
        <v>§145.414(a)</v>
      </c>
      <c r="AI27" s="37" t="str">
        <f>Minnesota!AI5</f>
        <v xml:space="preserve">https://www.revisor.mn.gov/statutes/cite/145.414 </v>
      </c>
      <c r="AJ27" s="31">
        <f>Minnesota!AJ5</f>
        <v>0</v>
      </c>
      <c r="AK27" s="31">
        <f>Minnesota!AK5</f>
        <v>0</v>
      </c>
      <c r="AL27" s="31" t="str">
        <f>Minnesota!AL5</f>
        <v>B</v>
      </c>
      <c r="AM27" s="31" t="str">
        <f>Minnesota!AM5</f>
        <v>§145.414(a)</v>
      </c>
      <c r="AN27" s="37" t="str">
        <f>Minnesota!AN5</f>
        <v xml:space="preserve">https://www.revisor.mn.gov/statutes/cite/145.414 </v>
      </c>
      <c r="AO27" s="31" t="str">
        <f>Minnesota!AO5</f>
        <v>CSR- Held unconstitutional in application to public hospitals under Hodgson v. Lawson, but unclear what the effect of Dobbs is on that precedent</v>
      </c>
      <c r="AP27" s="31">
        <f>Minnesota!AP5</f>
        <v>1</v>
      </c>
      <c r="AQ27" s="31" t="str">
        <f>Minnesota!AQ5</f>
        <v>C</v>
      </c>
      <c r="AR27" s="31" t="str">
        <f>Minnesota!AR5</f>
        <v>§145.42</v>
      </c>
      <c r="AS27" s="37" t="str">
        <f>Minnesota!AS5</f>
        <v>https://www.revisor.mn.gov/statutes/cite/145.42</v>
      </c>
      <c r="AT27" s="31">
        <f>Minnesota!AT5</f>
        <v>1976</v>
      </c>
      <c r="AU27" s="31">
        <f>Minnesota!AU5</f>
        <v>0</v>
      </c>
      <c r="AV27" s="31" t="str">
        <f>Minnesota!AV5</f>
        <v>B</v>
      </c>
      <c r="AW27" s="31" t="str">
        <f>Minnesota!AW5</f>
        <v>§145.414(a)</v>
      </c>
      <c r="AX27" s="37" t="str">
        <f>Minnesota!AX5</f>
        <v xml:space="preserve">https://www.revisor.mn.gov/statutes/cite/145.414 </v>
      </c>
      <c r="AY27" s="31">
        <f>Minnesota!AY5</f>
        <v>0</v>
      </c>
      <c r="AZ27" s="31">
        <f>Minnesota!AZ5</f>
        <v>1</v>
      </c>
      <c r="BA27" s="31" t="str">
        <f>Minnesota!BA5</f>
        <v>C</v>
      </c>
      <c r="BB27" s="31" t="str">
        <f>Minnesota!BB5</f>
        <v>§145.414(a)</v>
      </c>
      <c r="BC27" s="37" t="str">
        <f>Minnesota!BC5</f>
        <v xml:space="preserve">https://www.revisor.mn.gov/statutes/cite/145.414 </v>
      </c>
      <c r="BD27" s="31">
        <f>Minnesota!BD5</f>
        <v>0</v>
      </c>
      <c r="BE27" s="31">
        <f>Minnesota!BE5</f>
        <v>1</v>
      </c>
      <c r="BF27" s="31" t="str">
        <f>Minnesota!BF5</f>
        <v>C</v>
      </c>
      <c r="BG27" s="31" t="str">
        <f>Minnesota!BG5</f>
        <v>§145.414(a)</v>
      </c>
      <c r="BH27" s="37" t="str">
        <f>Minnesota!BH5</f>
        <v xml:space="preserve">https://www.revisor.mn.gov/statutes/cite/145.414 </v>
      </c>
      <c r="BI27" s="31">
        <f>Minnesota!BI5</f>
        <v>0</v>
      </c>
      <c r="BJ27" s="31">
        <f>Minnesota!BJ5</f>
        <v>0</v>
      </c>
      <c r="BK27" s="31">
        <f>Minnesota!BK5</f>
        <v>0</v>
      </c>
      <c r="BL27" s="31" t="str">
        <f>Minnesota!BL5</f>
        <v>-</v>
      </c>
      <c r="BM27" s="31">
        <f>Minnesota!BM5</f>
        <v>0</v>
      </c>
      <c r="BN27" s="31">
        <f>Minnesota!BN5</f>
        <v>0</v>
      </c>
      <c r="BO27" s="29">
        <f>Minnesota!BO5</f>
        <v>0</v>
      </c>
      <c r="BP27" s="29" t="str">
        <f>Minnesota!BP5</f>
        <v>A</v>
      </c>
      <c r="BQ27" s="29" t="str">
        <f>Minnesota!BQ5</f>
        <v>-</v>
      </c>
      <c r="BR27" s="29">
        <f>Minnesota!BR5</f>
        <v>0</v>
      </c>
      <c r="BS27" s="29">
        <f>Minnesota!BS5</f>
        <v>0</v>
      </c>
      <c r="BT27" s="29">
        <f>Minnesota!BT5</f>
        <v>0</v>
      </c>
      <c r="BU27" s="29" t="str">
        <f>Minnesota!BU5</f>
        <v>A</v>
      </c>
      <c r="BV27" s="29" t="str">
        <f>Minnesota!BV5</f>
        <v>-</v>
      </c>
      <c r="BW27" s="29">
        <f>Minnesota!BW5</f>
        <v>0</v>
      </c>
      <c r="BX27" s="29">
        <f>Minnesota!BX5</f>
        <v>0</v>
      </c>
      <c r="BY27" s="29">
        <f>Minnesota!BY5</f>
        <v>0</v>
      </c>
      <c r="BZ27" s="29" t="str">
        <f>Minnesota!BZ5</f>
        <v>A</v>
      </c>
      <c r="CA27" s="29" t="str">
        <f>Minnesota!CA5</f>
        <v>-</v>
      </c>
      <c r="CB27" s="29">
        <f>Minnesota!CB5</f>
        <v>0</v>
      </c>
      <c r="CC27" s="29">
        <f>Minnesota!CC5</f>
        <v>0</v>
      </c>
      <c r="CD27" s="29">
        <f>Minnesota!CD5</f>
        <v>0</v>
      </c>
      <c r="CE27" s="29" t="str">
        <f>Minnesota!CE5</f>
        <v>A</v>
      </c>
      <c r="CF27" s="29" t="str">
        <f>Minnesota!CF5</f>
        <v>-</v>
      </c>
      <c r="CG27" s="29">
        <f>Minnesota!CG5</f>
        <v>0</v>
      </c>
      <c r="CH27" s="29">
        <f>Minnesota!CH5</f>
        <v>0</v>
      </c>
      <c r="CI27" s="29">
        <f>Minnesota!CI5</f>
        <v>0</v>
      </c>
      <c r="CJ27" s="29" t="str">
        <f>Minnesota!CJ5</f>
        <v>A</v>
      </c>
      <c r="CK27" s="29" t="str">
        <f>Minnesota!CK5</f>
        <v>-</v>
      </c>
      <c r="CL27" s="29">
        <f>Minnesota!CL5</f>
        <v>0</v>
      </c>
      <c r="CM27" s="29">
        <f>Minnesota!CM5</f>
        <v>0</v>
      </c>
      <c r="CN27" s="29">
        <f>Minnesota!CN5</f>
        <v>0</v>
      </c>
      <c r="CO27" s="29" t="str">
        <f>Minnesota!CO5</f>
        <v>A</v>
      </c>
      <c r="CP27" s="29" t="str">
        <f>Minnesota!CP5</f>
        <v>-</v>
      </c>
      <c r="CQ27" s="29">
        <f>Minnesota!CQ5</f>
        <v>0</v>
      </c>
      <c r="CR27" s="29">
        <f>Minnesota!CR5</f>
        <v>0</v>
      </c>
      <c r="CS27" s="31">
        <f>Minnesota!CS5</f>
        <v>0</v>
      </c>
      <c r="CT27" s="31" t="str">
        <f>Minnesota!CT5</f>
        <v>D</v>
      </c>
      <c r="CU27" s="31" t="str">
        <f>Minnesota!CU5</f>
        <v>§145.925, -.409</v>
      </c>
      <c r="CV27" s="31" t="str">
        <f>Minnesota!CV5</f>
        <v xml:space="preserve">https://www.revisor.mn.gov/statutes/cite/145.925 ; https://www.revisor.mn.gov/statutes/cite/145.409 </v>
      </c>
      <c r="CW27" s="31" t="str">
        <f>Minnesota!CW5</f>
        <v>2023 substantially changed .925 (taking out previous protection) and introduced .409</v>
      </c>
      <c r="CX27" s="31">
        <f>Minnesota!CX5</f>
        <v>0</v>
      </c>
      <c r="CY27" s="31" t="str">
        <f>Minnesota!CY5</f>
        <v>D</v>
      </c>
      <c r="CZ27" s="31" t="str">
        <f>Minnesota!CZ5</f>
        <v>§145.925, -.409</v>
      </c>
      <c r="DA27" s="31" t="str">
        <f>Minnesota!DA5</f>
        <v xml:space="preserve">https://www.revisor.mn.gov/statutes/cite/145.925 ; https://www.revisor.mn.gov/statutes/cite/145.409 </v>
      </c>
      <c r="DB27" s="31" t="str">
        <f>Minnesota!DB5</f>
        <v>2023 substantially changed .925 (taking out previous protection) and introduced .409</v>
      </c>
      <c r="DC27" s="31">
        <f>Minnesota!DC5</f>
        <v>0</v>
      </c>
      <c r="DD27" s="31" t="str">
        <f>Minnesota!DD5</f>
        <v>D</v>
      </c>
      <c r="DE27" s="31" t="str">
        <f>Minnesota!DE5</f>
        <v>§145.925, -.409</v>
      </c>
      <c r="DF27" s="31" t="str">
        <f>Minnesota!DF5</f>
        <v xml:space="preserve">https://www.revisor.mn.gov/statutes/cite/145.925 ; https://www.revisor.mn.gov/statutes/cite/145.409 </v>
      </c>
      <c r="DG27" s="31" t="str">
        <f>Minnesota!DG5</f>
        <v>2023 substantially changed .925 (taking out previous protection) and introduced .409</v>
      </c>
      <c r="DH27" s="31">
        <f>Minnesota!DH5</f>
        <v>0</v>
      </c>
      <c r="DI27" s="31" t="str">
        <f>Minnesota!DI5</f>
        <v>D</v>
      </c>
      <c r="DJ27" s="31" t="str">
        <f>Minnesota!DJ5</f>
        <v>§145.925, -.409</v>
      </c>
      <c r="DK27" s="31" t="str">
        <f>Minnesota!DK5</f>
        <v xml:space="preserve">https://www.revisor.mn.gov/statutes/cite/145.925 ; https://www.revisor.mn.gov/statutes/cite/145.409 </v>
      </c>
      <c r="DL27" s="31" t="str">
        <f>Minnesota!DL5</f>
        <v>2023 substantially changed .925 (taking out previous protection) and introduced .409</v>
      </c>
      <c r="DM27" s="31">
        <f>Minnesota!DM5</f>
        <v>0</v>
      </c>
      <c r="DN27" s="31" t="str">
        <f>Minnesota!DN5</f>
        <v>D</v>
      </c>
      <c r="DO27" s="31" t="str">
        <f>Minnesota!DO5</f>
        <v>§145.925, -.409</v>
      </c>
      <c r="DP27" s="31" t="str">
        <f>Minnesota!DP5</f>
        <v xml:space="preserve">https://www.revisor.mn.gov/statutes/cite/145.925 ; https://www.revisor.mn.gov/statutes/cite/145.409 </v>
      </c>
      <c r="DQ27" s="31" t="str">
        <f>Minnesota!DQ5</f>
        <v>2023 substantially changed .925 (taking out previous protection) and introduced .409</v>
      </c>
      <c r="DR27" s="31">
        <f>Minnesota!DR5</f>
        <v>0</v>
      </c>
      <c r="DS27" s="31" t="str">
        <f>Minnesota!DS5</f>
        <v>D</v>
      </c>
      <c r="DT27" s="31" t="str">
        <f>Minnesota!DT5</f>
        <v>§145.925, -.409</v>
      </c>
      <c r="DU27" s="31" t="str">
        <f>Minnesota!DU5</f>
        <v xml:space="preserve">https://www.revisor.mn.gov/statutes/cite/145.925 ; https://www.revisor.mn.gov/statutes/cite/145.409 </v>
      </c>
      <c r="DV27" s="31" t="str">
        <f>Minnesota!DV5</f>
        <v>2023 substantially changed .925 (taking out previous protection) and introduced .409</v>
      </c>
      <c r="DW27" s="29">
        <f>Minnesota!DW5</f>
        <v>0</v>
      </c>
      <c r="DX27" s="29" t="str">
        <f>Minnesota!DX5</f>
        <v>C</v>
      </c>
      <c r="DY27" s="29" t="str">
        <f>Minnesota!DY5</f>
        <v>-</v>
      </c>
      <c r="DZ27" s="29">
        <f>Minnesota!DZ5</f>
        <v>0</v>
      </c>
      <c r="EA27" s="29">
        <f>Minnesota!EA5</f>
        <v>0</v>
      </c>
      <c r="EB27" s="31">
        <f>Minnesota!EB5</f>
        <v>0</v>
      </c>
      <c r="EC27" s="31" t="str">
        <f>Minnesota!EC5</f>
        <v>C</v>
      </c>
      <c r="ED27" s="31" t="str">
        <f>Minnesota!ED5</f>
        <v>-</v>
      </c>
      <c r="EE27" s="31">
        <f>Minnesota!EE5</f>
        <v>0</v>
      </c>
      <c r="EF27" s="31">
        <f>Minnesota!EF5</f>
        <v>0</v>
      </c>
      <c r="EG27" s="29">
        <f>Minnesota!EG5</f>
        <v>1</v>
      </c>
      <c r="EH27" s="29">
        <f>Minnesota!EH5</f>
        <v>1</v>
      </c>
      <c r="EI27" s="29" t="str">
        <f>Minnesota!EI5</f>
        <v>A</v>
      </c>
      <c r="EJ27" s="29" t="str">
        <f>Minnesota!EJ5</f>
        <v>-</v>
      </c>
      <c r="EK27" s="29">
        <f>Minnesota!EK5</f>
        <v>0</v>
      </c>
      <c r="EL27" s="29" t="str">
        <f>Minnesota!EL5</f>
        <v>Looks like the bill never left committee</v>
      </c>
      <c r="EM27" s="29">
        <f>Minnesota!EM5</f>
        <v>1</v>
      </c>
      <c r="EN27" s="29">
        <f>Minnesota!EN5</f>
        <v>1</v>
      </c>
      <c r="EO27" s="29" t="str">
        <f>Minnesota!EO5</f>
        <v>A</v>
      </c>
      <c r="EP27" s="29" t="str">
        <f>Minnesota!EP5</f>
        <v>-</v>
      </c>
      <c r="EQ27" s="29">
        <f>Minnesota!EQ5</f>
        <v>0</v>
      </c>
      <c r="ER27" s="29">
        <f>Minnesota!ER5</f>
        <v>0</v>
      </c>
      <c r="ES27" s="29">
        <f>Minnesota!ES5</f>
        <v>1</v>
      </c>
      <c r="ET27" s="29">
        <f>Minnesota!ET5</f>
        <v>1</v>
      </c>
      <c r="EU27" s="29" t="str">
        <f>Minnesota!EU5</f>
        <v>A</v>
      </c>
      <c r="EV27" s="29" t="str">
        <f>Minnesota!EV5</f>
        <v>-</v>
      </c>
      <c r="EW27" s="29">
        <f>Minnesota!EW5</f>
        <v>0</v>
      </c>
      <c r="EX27" s="29">
        <f>Minnesota!EX5</f>
        <v>0</v>
      </c>
      <c r="EY27" s="31">
        <f>Minnesota!EY5</f>
        <v>0</v>
      </c>
      <c r="EZ27" s="31" t="str">
        <f>Minnesota!EZ5</f>
        <v>B</v>
      </c>
      <c r="FA27" s="31" t="str">
        <f>Minnesota!FA5</f>
        <v>§517.09(1)-(3)</v>
      </c>
      <c r="FB27" s="37" t="str">
        <f>Minnesota!FB5</f>
        <v xml:space="preserve">https://www.revisor.mn.gov/statutes/cite/517.09 </v>
      </c>
      <c r="FC27" s="31">
        <f>Minnesota!FC5</f>
        <v>0</v>
      </c>
      <c r="FD27" s="29">
        <f>Minnesota!FD5</f>
        <v>0</v>
      </c>
      <c r="FE27" s="29" t="str">
        <f>Minnesota!FE5</f>
        <v>-</v>
      </c>
      <c r="FF27" s="29" t="str">
        <f>Minnesota!FF5</f>
        <v>Minn. Stat. § 72A.20; 325D.53</v>
      </c>
      <c r="FG27" s="29" t="str">
        <f>Minnesota!FG5</f>
        <v>https://www.revisor.mn.gov/statutes/cite/72A.20; https://www.revisor.mn.gov/statutes/cite/325d.53</v>
      </c>
      <c r="FH27" s="29">
        <f>Minnesota!FH5</f>
        <v>0</v>
      </c>
      <c r="FI27" s="29">
        <f>Minnesota!FI5</f>
        <v>0</v>
      </c>
      <c r="FJ27" s="29">
        <f>Minnesota!FJ5</f>
        <v>0</v>
      </c>
      <c r="FK27" s="29" t="str">
        <f>Minnesota!FK5</f>
        <v>-</v>
      </c>
      <c r="FL27" s="29">
        <f>Minnesota!FL5</f>
        <v>0</v>
      </c>
      <c r="FM27" s="29">
        <f>Minnesota!FM5</f>
        <v>0</v>
      </c>
      <c r="FN27" s="31">
        <f>Minnesota!FN5</f>
        <v>1</v>
      </c>
      <c r="FO27" s="31" t="str">
        <f>Minnesota!FO5</f>
        <v>C</v>
      </c>
      <c r="FP27" s="31" t="str">
        <f>Minnesota!FP5</f>
        <v>§260E.06(1)(a)(2)</v>
      </c>
      <c r="FQ27" s="37" t="str">
        <f>Minnesota!FQ5</f>
        <v xml:space="preserve">https://www.revisor.mn.gov/statutes/cite/260E.06 </v>
      </c>
      <c r="FR27" s="31" t="str">
        <f>Minnesota!FR5</f>
        <v>2020; amended in 2024 (did not affect relevant language)</v>
      </c>
      <c r="FS27" s="29">
        <f>Minnesota!FS5</f>
        <v>0</v>
      </c>
      <c r="FT27" s="29" t="str">
        <f>Minnesota!FT5</f>
        <v>C</v>
      </c>
      <c r="FU27" s="29" t="str">
        <f>Minnesota!FU5</f>
        <v>§340A.503.2</v>
      </c>
      <c r="FV27" s="38" t="str">
        <f>Minnesota!FV5</f>
        <v xml:space="preserve">https://www.revisor.mn.gov/statutes/cite/340A.503#stat.340A.503.2 </v>
      </c>
      <c r="FW27" s="29" t="str">
        <f>Minnesota!FW5</f>
        <v>Last amended in 2015</v>
      </c>
      <c r="FX27" s="29">
        <f>Minnesota!FX5</f>
        <v>0</v>
      </c>
      <c r="FY27" s="29" t="str">
        <f>Minnesota!FY5</f>
        <v>C</v>
      </c>
      <c r="FZ27" s="29" t="str">
        <f>Minnesota!FZ5</f>
        <v>§340A.503.1</v>
      </c>
      <c r="GA27" s="38" t="str">
        <f>Minnesota!GA5</f>
        <v xml:space="preserve">https://www.revisor.mn.gov/statutes/cite/340A.503#stat.340A.503.1 </v>
      </c>
      <c r="GB27" s="29" t="str">
        <f>Minnesota!GB5</f>
        <v>Last amended in 2015</v>
      </c>
      <c r="GC27" s="31">
        <f>Minnesota!GC5</f>
        <v>0</v>
      </c>
      <c r="GD27" s="31" t="str">
        <f>Minnesota!GD5</f>
        <v>C</v>
      </c>
      <c r="GE27" s="31" t="str">
        <f>Minnesota!GE5</f>
        <v>-</v>
      </c>
      <c r="GF27" s="31">
        <f>Minnesota!GF5</f>
        <v>0</v>
      </c>
      <c r="GG27" s="31">
        <f>Minnesota!GG5</f>
        <v>0</v>
      </c>
      <c r="GH27" s="29">
        <f>Minnesota!GH5</f>
        <v>1</v>
      </c>
      <c r="GI27" s="29" t="str">
        <f>Minnesota!GI5</f>
        <v>A</v>
      </c>
      <c r="GJ27" s="29" t="str">
        <f>Minnesota!GJ5</f>
        <v>§517.09(1)-(3)</v>
      </c>
      <c r="GK27" s="38" t="str">
        <f>Minnesota!GK5</f>
        <v xml:space="preserve">https://www.revisor.mn.gov/statutes/cite/517.09 </v>
      </c>
      <c r="GL27" s="29" t="str">
        <f>Minnesota!GL5</f>
        <v>Relevant language added in 2013</v>
      </c>
      <c r="GM27" s="31">
        <f>Minnesota!GM5</f>
        <v>1</v>
      </c>
      <c r="GN27" s="31" t="str">
        <f>Minnesota!GN5</f>
        <v>A</v>
      </c>
      <c r="GO27" s="31" t="str">
        <f>Minnesota!GO5</f>
        <v>§517.09(1)-(3)</v>
      </c>
      <c r="GP27" s="37" t="str">
        <f>Minnesota!GP5</f>
        <v xml:space="preserve">https://www.revisor.mn.gov/statutes/cite/517.09 </v>
      </c>
      <c r="GQ27" s="31" t="str">
        <f>Minnesota!GQ5</f>
        <v>Relevant language added in 2013</v>
      </c>
      <c r="GR27" s="31">
        <f>Minnesota!GR5</f>
        <v>1</v>
      </c>
      <c r="GS27" s="31" t="str">
        <f>Minnesota!GS5</f>
        <v>A</v>
      </c>
      <c r="GT27" s="31" t="str">
        <f>Minnesota!GT5</f>
        <v>§517.09(1)-(3)</v>
      </c>
      <c r="GU27" s="37" t="str">
        <f>Minnesota!GU5</f>
        <v xml:space="preserve">https://www.revisor.mn.gov/statutes/cite/517.09 </v>
      </c>
      <c r="GV27" s="31" t="str">
        <f>Minnesota!GV5</f>
        <v>Relevant language added in 2013</v>
      </c>
      <c r="GW27" s="31">
        <f>Minnesota!GW5</f>
        <v>1</v>
      </c>
      <c r="GX27" s="31" t="str">
        <f>Minnesota!GX5</f>
        <v>A</v>
      </c>
      <c r="GY27" s="31" t="str">
        <f>Minnesota!GY5</f>
        <v>§517.09(1)-(3)</v>
      </c>
      <c r="GZ27" s="37" t="str">
        <f>Minnesota!GZ5</f>
        <v xml:space="preserve">https://www.revisor.mn.gov/statutes/cite/517.09 </v>
      </c>
      <c r="HA27" s="31" t="str">
        <f>Minnesota!HA5</f>
        <v>Relevant language added in 2013</v>
      </c>
      <c r="HB27" s="29">
        <f>Minnesota!HB5</f>
        <v>1</v>
      </c>
      <c r="HC27" s="29" t="str">
        <f>Minnesota!HC5</f>
        <v>B</v>
      </c>
      <c r="HD27" s="29" t="str">
        <f>Minnesota!HD5</f>
        <v>§121A.15(3)(d)</v>
      </c>
      <c r="HE27" s="38" t="str">
        <f>Minnesota!HE5</f>
        <v xml:space="preserve">https://www.revisor.mn.gov/statutes/cite/121A.15 </v>
      </c>
      <c r="HF27" s="29" t="str">
        <f>Minnesota!HF5</f>
        <v>Last amended in 2024</v>
      </c>
      <c r="HG27" s="31">
        <f>Minnesota!HG5</f>
        <v>1</v>
      </c>
      <c r="HH27" s="31" t="str">
        <f>Minnesota!HH5</f>
        <v>A</v>
      </c>
      <c r="HI27" s="31" t="str">
        <f>Minnesota!HI5</f>
        <v>§120A.35, -.22(12)(3)</v>
      </c>
      <c r="HJ27" s="31" t="str">
        <f>Minnesota!HJ5</f>
        <v>https://www.revisor.mn.gov/statutes/cite/120A.35; https://www.revisor.mn.gov/statutes/cite/120A.22</v>
      </c>
      <c r="HK27" s="31" t="str">
        <f>Minnesota!HK5</f>
        <v>1989; recent amendment in 2024 added native american ceremonies to this protection</v>
      </c>
      <c r="HL27" s="31">
        <f>Minnesota!HL5</f>
        <v>0</v>
      </c>
      <c r="HM27" s="31" t="str">
        <f>Minnesota!HM5</f>
        <v>B</v>
      </c>
      <c r="HN27" s="31" t="str">
        <f>Minnesota!HN5</f>
        <v>§120A.22(12)(3), -.35</v>
      </c>
      <c r="HO27" s="31" t="str">
        <f>Minnesota!HO5</f>
        <v>https://www.revisor.mn.gov/statutes/cite/120A.22 ; https://www.revisor.mn.gov/statutes/cite/120A.35</v>
      </c>
      <c r="HP27" s="37" t="str">
        <f>Minnesota!HP5</f>
        <v xml:space="preserve">The cited statute does not require school districts to excuse absences due to religious instruction, but merely says they may be excused. The Minnesota Department of Education confirms the statutory citation. </v>
      </c>
      <c r="HQ27" s="31">
        <f>Minnesota!HQ5</f>
        <v>0</v>
      </c>
      <c r="HR27" s="31" t="str">
        <f>Minnesota!HR5</f>
        <v>D</v>
      </c>
      <c r="HS27" s="31" t="str">
        <f>Minnesota!HS5</f>
        <v>-</v>
      </c>
      <c r="HT27" s="31">
        <f>Minnesota!HT5</f>
        <v>0</v>
      </c>
      <c r="HU27" s="31">
        <f>Minnesota!HU5</f>
        <v>0</v>
      </c>
      <c r="HV27" s="31">
        <f>Minnesota!HV5</f>
        <v>0</v>
      </c>
      <c r="HW27" s="31" t="str">
        <f>Minnesota!HW5</f>
        <v>C</v>
      </c>
      <c r="HX27" s="31">
        <f>Minnesota!HX5</f>
        <v>0</v>
      </c>
      <c r="HY27" s="31">
        <f>Minnesota!HY5</f>
        <v>0</v>
      </c>
      <c r="HZ27" s="31">
        <f>Minnesota!HZ5</f>
        <v>0</v>
      </c>
      <c r="IA27" s="31">
        <f>Minnesota!IA5</f>
        <v>1</v>
      </c>
      <c r="IB27" s="31" t="str">
        <f>Minnesota!IB5</f>
        <v>C</v>
      </c>
      <c r="IC27" s="31" t="str">
        <f>Minnesota!IC5</f>
        <v>§ 120B.20</v>
      </c>
      <c r="ID27" s="37" t="str">
        <f>Minnesota!ID5</f>
        <v>https://www.revisor.mn.gov/statutes/cite/120b.20</v>
      </c>
      <c r="IE27" s="31" t="str">
        <f>Minnesota!IE5</f>
        <v>Last amended 1998</v>
      </c>
      <c r="IF27" s="29">
        <f>Minnesota!IF5</f>
        <v>0</v>
      </c>
      <c r="IG27" s="29" t="str">
        <f>Minnesota!IG5</f>
        <v>-</v>
      </c>
      <c r="IH27" s="29" t="str">
        <f>Minnesota!IH5</f>
        <v>Minn. R. 2960.0050</v>
      </c>
      <c r="II27" s="38" t="str">
        <f>Minnesota!II5</f>
        <v>https://www.revisor.mn.gov/rules/2960.0050/</v>
      </c>
      <c r="IJ27" s="29">
        <f>Minnesota!IJ5</f>
        <v>0</v>
      </c>
      <c r="IK27" s="40"/>
      <c r="IL27" s="40"/>
      <c r="IM27" s="40"/>
      <c r="IN27" s="40"/>
      <c r="IO27" s="40"/>
      <c r="IP27" s="40"/>
      <c r="IQ27" s="40"/>
      <c r="IR27" s="40"/>
      <c r="IS27" s="40"/>
      <c r="IT27" s="40"/>
      <c r="IU27" s="40"/>
      <c r="IV27" s="40"/>
      <c r="IW27" s="40"/>
      <c r="IX27" s="40"/>
      <c r="IY27" s="40"/>
      <c r="IZ27" s="40"/>
      <c r="JA27" s="40"/>
    </row>
    <row r="28" spans="1:261" ht="25.5" customHeight="1">
      <c r="A28" s="29" t="str">
        <f>Mississippi!B5</f>
        <v>Mississippi</v>
      </c>
      <c r="B28" s="34">
        <v>2025</v>
      </c>
      <c r="C28" s="35">
        <f>Mississippi!C5</f>
        <v>0.66375000000000006</v>
      </c>
      <c r="D28" s="36">
        <f>Mississippi!D6</f>
        <v>0.64583333333333337</v>
      </c>
      <c r="E28" s="35">
        <f>Mississippi!E7</f>
        <v>0.6428571428571429</v>
      </c>
      <c r="F28" s="36">
        <f>Mississippi!F8</f>
        <v>0.81818181818181823</v>
      </c>
      <c r="G28" s="31">
        <f>Mississippi!G5</f>
        <v>1</v>
      </c>
      <c r="H28" s="31" t="str">
        <f>Mississippi!H5</f>
        <v>B</v>
      </c>
      <c r="I28" s="31" t="str">
        <f>Mississippi!I5</f>
        <v>§11-61-1</v>
      </c>
      <c r="J28" s="531" t="s">
        <v>4847</v>
      </c>
      <c r="K28" s="31">
        <f>Mississippi!K5</f>
        <v>2014</v>
      </c>
      <c r="L28" s="29">
        <f>Mississippi!L5</f>
        <v>0</v>
      </c>
      <c r="M28" s="29" t="str">
        <f>Mississippi!M5</f>
        <v>D</v>
      </c>
      <c r="N28" s="29" t="str">
        <f>Mississippi!N5</f>
        <v>§23-15-713</v>
      </c>
      <c r="O28" s="38" t="str">
        <f>Mississippi!O5</f>
        <v>https://law.justia.com/codes/mississippi/title-23/chapter-15/article-19/subarticle-c/section-23-15-713/</v>
      </c>
      <c r="P28" s="29" t="str">
        <f>Mississippi!P5</f>
        <v>Last amended in 2024</v>
      </c>
      <c r="Q28" s="31">
        <f>Mississippi!Q5</f>
        <v>1</v>
      </c>
      <c r="R28" s="31" t="str">
        <f>Mississippi!R5</f>
        <v>C</v>
      </c>
      <c r="S28" s="31" t="str">
        <f>Mississippi!S5</f>
        <v>§11-62-5(8)(a)</v>
      </c>
      <c r="T28" s="37" t="str">
        <f>Mississippi!T5</f>
        <v>https://law.justia.com/codes/mississippi/title-11/chapter-62/section-11-62-5/</v>
      </c>
      <c r="U28" s="31">
        <f>Mississippi!U5</f>
        <v>2016</v>
      </c>
      <c r="V28" s="29">
        <f>Mississippi!V5</f>
        <v>1</v>
      </c>
      <c r="W28" s="29">
        <f>Mississippi!W5</f>
        <v>0</v>
      </c>
      <c r="X28" s="39" t="str">
        <f>Mississippi!X5</f>
        <v>§41-107-5, -7, -9, §41-41-215(5)</v>
      </c>
      <c r="Y28" s="29" t="str">
        <f>Mississippi!Y5</f>
        <v xml:space="preserve">https://law.justia.com/codes/mississippi/title-41/chapter-107/section-41-107-5/; https://law.justia.com/codes/mississippi/title-41/chapter-107/section-41-107-7/ ; https://law.justia.com/codes/mississippi/title-41/chapter-107/section-41-107-9/; https://law.justia.com/codes/mississippi/title-41/chapter-41/uniform-health-care-decisions-act/section-41-41-215/  </v>
      </c>
      <c r="Z28" s="29" t="str">
        <f>Mississippi!Z5</f>
        <v>2004; 1999</v>
      </c>
      <c r="AA28" s="31">
        <f>Mississippi!AA5</f>
        <v>1</v>
      </c>
      <c r="AB28" s="31" t="str">
        <f>Mississippi!AB5</f>
        <v>C</v>
      </c>
      <c r="AC28" s="31" t="str">
        <f>Mississippi!AC5</f>
        <v>§41-107-5(1)</v>
      </c>
      <c r="AD28" s="37" t="str">
        <f>Mississippi!AD5</f>
        <v>https://law.justia.com/codes/mississippi/title-41/chapter-107/section-41-107-5/</v>
      </c>
      <c r="AE28" s="31">
        <f>Mississippi!AE5</f>
        <v>0</v>
      </c>
      <c r="AF28" s="31">
        <f>Mississippi!AF5</f>
        <v>1</v>
      </c>
      <c r="AG28" s="31" t="str">
        <f>Mississippi!AG5</f>
        <v>C</v>
      </c>
      <c r="AH28" s="31" t="str">
        <f>Mississippi!AH5</f>
        <v>§41-107-7(1)</v>
      </c>
      <c r="AI28" s="37" t="str">
        <f>Mississippi!AI5</f>
        <v>https://law.justia.com/codes/mississippi/title-41/chapter-107/section-41-107-7/</v>
      </c>
      <c r="AJ28" s="31" t="str">
        <f>Mississippi!AJ5</f>
        <v>CSR- See previous note about deletion</v>
      </c>
      <c r="AK28" s="31">
        <f>Mississippi!AK5</f>
        <v>1</v>
      </c>
      <c r="AL28" s="31" t="str">
        <f>Mississippi!AL5</f>
        <v>C</v>
      </c>
      <c r="AM28" s="31" t="str">
        <f>Mississippi!AM5</f>
        <v>§41-107-7(1)</v>
      </c>
      <c r="AN28" s="37" t="str">
        <f>Mississippi!AN5</f>
        <v>https://law.justia.com/codes/mississippi/title-41/chapter-107/section-41-107-7/</v>
      </c>
      <c r="AO28" s="31">
        <f>Mississippi!AO5</f>
        <v>0</v>
      </c>
      <c r="AP28" s="31">
        <f>Mississippi!AP5</f>
        <v>1</v>
      </c>
      <c r="AQ28" s="31" t="str">
        <f>Mississippi!AQ5</f>
        <v>C</v>
      </c>
      <c r="AR28" s="31" t="str">
        <f>Mississippi!AR5</f>
        <v>§41-107-5, -7</v>
      </c>
      <c r="AS28" s="31" t="str">
        <f>Mississippi!AS5</f>
        <v xml:space="preserve">https://law.justia.com/codes/mississippi/title-41/chapter-107/section-41-107-5/ ; https://law.justia.com/codes/mississippi/title-41/chapter-107/section-41-107-7/ </v>
      </c>
      <c r="AT28" s="31">
        <f>Mississippi!AT5</f>
        <v>2004</v>
      </c>
      <c r="AU28" s="31">
        <f>Mississippi!AU5</f>
        <v>1</v>
      </c>
      <c r="AV28" s="31" t="str">
        <f>Mississippi!AV5</f>
        <v>C</v>
      </c>
      <c r="AW28" s="31" t="str">
        <f>Mississippi!AW5</f>
        <v>§41-107-5, -7</v>
      </c>
      <c r="AX28" s="31" t="str">
        <f>Mississippi!AX5</f>
        <v xml:space="preserve">https://law.justia.com/codes/mississippi/title-41/chapter-107/section-41-107-5/ ; https://law.justia.com/codes/mississippi/title-41/chapter-107/section-41-107-7/ </v>
      </c>
      <c r="AY28" s="31">
        <f>Mississippi!AY5</f>
        <v>2004</v>
      </c>
      <c r="AZ28" s="31">
        <f>Mississippi!AZ5</f>
        <v>1</v>
      </c>
      <c r="BA28" s="31" t="str">
        <f>Mississippi!BA5</f>
        <v>C</v>
      </c>
      <c r="BB28" s="31" t="str">
        <f>Mississippi!BB5</f>
        <v>§41-107-5, -7</v>
      </c>
      <c r="BC28" s="31" t="str">
        <f>Mississippi!BC5</f>
        <v xml:space="preserve">https://law.justia.com/codes/mississippi/title-41/chapter-107/section-41-107-5/ ; https://law.justia.com/codes/mississippi/title-41/chapter-107/section-41-107-7/ </v>
      </c>
      <c r="BD28" s="31">
        <f>Mississippi!BD5</f>
        <v>2004</v>
      </c>
      <c r="BE28" s="31">
        <f>Mississippi!BE5</f>
        <v>1</v>
      </c>
      <c r="BF28" s="31" t="str">
        <f>Mississippi!BF5</f>
        <v>C</v>
      </c>
      <c r="BG28" s="31" t="str">
        <f>Mississippi!BG5</f>
        <v>§41-107-5, -7</v>
      </c>
      <c r="BH28" s="31" t="str">
        <f>Mississippi!BH5</f>
        <v xml:space="preserve">https://law.justia.com/codes/mississippi/title-41/chapter-107/section-41-107-5/ ; https://law.justia.com/codes/mississippi/title-41/chapter-107/section-41-107-7/ </v>
      </c>
      <c r="BI28" s="31">
        <f>Mississippi!BI5</f>
        <v>2004</v>
      </c>
      <c r="BJ28" s="31">
        <f>Mississippi!BJ5</f>
        <v>0</v>
      </c>
      <c r="BK28" s="31">
        <f>Mississippi!BK5</f>
        <v>0</v>
      </c>
      <c r="BL28" s="31" t="str">
        <f>Mississippi!BL5</f>
        <v>-</v>
      </c>
      <c r="BM28" s="31">
        <f>Mississippi!BM5</f>
        <v>0</v>
      </c>
      <c r="BN28" s="31">
        <f>Mississippi!BN5</f>
        <v>0</v>
      </c>
      <c r="BO28" s="29">
        <f>Mississippi!BO5</f>
        <v>1</v>
      </c>
      <c r="BP28" s="29" t="str">
        <f>Mississippi!BP5</f>
        <v>C</v>
      </c>
      <c r="BQ28" s="29" t="str">
        <f>Mississippi!BQ5</f>
        <v>§41-107-5(1)</v>
      </c>
      <c r="BR28" s="38" t="str">
        <f>Mississippi!BR5</f>
        <v>https://law.justia.com/codes/mississippi/title-41/chapter-107/section-41-107-5/</v>
      </c>
      <c r="BS28" s="29">
        <f>Mississippi!BS5</f>
        <v>0</v>
      </c>
      <c r="BT28" s="29">
        <f>Mississippi!BT5</f>
        <v>1</v>
      </c>
      <c r="BU28" s="29" t="str">
        <f>Mississippi!BU5</f>
        <v>C</v>
      </c>
      <c r="BV28" s="29" t="str">
        <f>Mississippi!BV5</f>
        <v>§41-107-7(1)</v>
      </c>
      <c r="BW28" s="38" t="str">
        <f>Mississippi!BW5</f>
        <v>https://law.justia.com/codes/mississippi/title-41/chapter-107/section-41-107-7/</v>
      </c>
      <c r="BX28" s="29">
        <f>Mississippi!BX5</f>
        <v>0</v>
      </c>
      <c r="BY28" s="29">
        <f>Mississippi!BY5</f>
        <v>1</v>
      </c>
      <c r="BZ28" s="29" t="str">
        <f>Mississippi!BZ5</f>
        <v>C</v>
      </c>
      <c r="CA28" s="29" t="str">
        <f>Mississippi!CA5</f>
        <v>§41-107-7(1)</v>
      </c>
      <c r="CB28" s="38" t="str">
        <f>Mississippi!CB5</f>
        <v>https://law.justia.com/codes/mississippi/title-41/chapter-107/section-41-107-7/</v>
      </c>
      <c r="CC28" s="29">
        <f>Mississippi!CC5</f>
        <v>0</v>
      </c>
      <c r="CD28" s="29">
        <f>Mississippi!CD5</f>
        <v>1</v>
      </c>
      <c r="CE28" s="29" t="str">
        <f>Mississippi!CE5</f>
        <v>C</v>
      </c>
      <c r="CF28" s="29" t="str">
        <f>Mississippi!CF5</f>
        <v>§41-107-5, -7</v>
      </c>
      <c r="CG28" s="29" t="str">
        <f>Mississippi!CG5</f>
        <v xml:space="preserve">https://law.justia.com/codes/mississippi/title-41/chapter-107/section-41-107-5/ ; https://law.justia.com/codes/mississippi/title-41/chapter-107/section-41-107-7/ </v>
      </c>
      <c r="CH28" s="29">
        <f>Mississippi!CH5</f>
        <v>2004</v>
      </c>
      <c r="CI28" s="29">
        <f>Mississippi!CI5</f>
        <v>1</v>
      </c>
      <c r="CJ28" s="29" t="str">
        <f>Mississippi!CJ5</f>
        <v>C</v>
      </c>
      <c r="CK28" s="29" t="str">
        <f>Mississippi!CK5</f>
        <v>§41-107-5, -7</v>
      </c>
      <c r="CL28" s="29" t="str">
        <f>Mississippi!CL5</f>
        <v xml:space="preserve">https://law.justia.com/codes/mississippi/title-41/chapter-107/section-41-107-5/ ; https://law.justia.com/codes/mississippi/title-41/chapter-107/section-41-107-7/ </v>
      </c>
      <c r="CM28" s="29">
        <f>Mississippi!CM5</f>
        <v>2004</v>
      </c>
      <c r="CN28" s="29">
        <f>Mississippi!CN5</f>
        <v>1</v>
      </c>
      <c r="CO28" s="29" t="str">
        <f>Mississippi!CO5</f>
        <v>C</v>
      </c>
      <c r="CP28" s="29" t="str">
        <f>Mississippi!CP5</f>
        <v>§41-107-5, -7</v>
      </c>
      <c r="CQ28" s="29" t="str">
        <f>Mississippi!CQ5</f>
        <v xml:space="preserve">https://law.justia.com/codes/mississippi/title-41/chapter-107/section-41-107-5/ ; https://law.justia.com/codes/mississippi/title-41/chapter-107/section-41-107-7/ </v>
      </c>
      <c r="CR28" s="29">
        <f>Mississippi!CR5</f>
        <v>2004</v>
      </c>
      <c r="CS28" s="31">
        <f>Mississippi!CS5</f>
        <v>1</v>
      </c>
      <c r="CT28" s="31" t="str">
        <f>Mississippi!CT5</f>
        <v>C</v>
      </c>
      <c r="CU28" s="31" t="str">
        <f>Mississippi!CU5</f>
        <v>§41-107-5(1)</v>
      </c>
      <c r="CV28" s="37" t="str">
        <f>Mississippi!CV5</f>
        <v>https://law.justia.com/codes/mississippi/title-41/chapter-107/section-41-107-5/</v>
      </c>
      <c r="CW28" s="31">
        <f>Mississippi!CW5</f>
        <v>0</v>
      </c>
      <c r="CX28" s="31">
        <f>Mississippi!CX5</f>
        <v>1</v>
      </c>
      <c r="CY28" s="31" t="str">
        <f>Mississippi!CY5</f>
        <v>C</v>
      </c>
      <c r="CZ28" s="31" t="str">
        <f>Mississippi!CZ5</f>
        <v>§41-107-7(1)</v>
      </c>
      <c r="DA28" s="37" t="str">
        <f>Mississippi!DA5</f>
        <v>https://law.justia.com/codes/mississippi/title-41/chapter-107/section-41-107-7/</v>
      </c>
      <c r="DB28" s="31">
        <f>Mississippi!DB5</f>
        <v>0</v>
      </c>
      <c r="DC28" s="31">
        <f>Mississippi!DC5</f>
        <v>1</v>
      </c>
      <c r="DD28" s="31" t="str">
        <f>Mississippi!DD5</f>
        <v>C</v>
      </c>
      <c r="DE28" s="31" t="str">
        <f>Mississippi!DE5</f>
        <v>§41-107-7(1)</v>
      </c>
      <c r="DF28" s="37" t="str">
        <f>Mississippi!DF5</f>
        <v>https://law.justia.com/codes/mississippi/title-41/chapter-107/section-41-107-7/</v>
      </c>
      <c r="DG28" s="31">
        <f>Mississippi!DG5</f>
        <v>0</v>
      </c>
      <c r="DH28" s="31">
        <f>Mississippi!DH5</f>
        <v>1</v>
      </c>
      <c r="DI28" s="31" t="str">
        <f>Mississippi!DI5</f>
        <v>C</v>
      </c>
      <c r="DJ28" s="31" t="str">
        <f>Mississippi!DJ5</f>
        <v>§41-107-5, -7</v>
      </c>
      <c r="DK28" s="31" t="str">
        <f>Mississippi!DK5</f>
        <v xml:space="preserve">https://law.justia.com/codes/mississippi/title-41/chapter-107/section-41-107-5/ ; https://law.justia.com/codes/mississippi/title-41/chapter-107/section-41-107-7/ </v>
      </c>
      <c r="DL28" s="31">
        <f>Mississippi!DL5</f>
        <v>2004</v>
      </c>
      <c r="DM28" s="31">
        <f>Mississippi!DM5</f>
        <v>1</v>
      </c>
      <c r="DN28" s="31" t="str">
        <f>Mississippi!DN5</f>
        <v>C</v>
      </c>
      <c r="DO28" s="31" t="str">
        <f>Mississippi!DO5</f>
        <v>§41-107-5, -7</v>
      </c>
      <c r="DP28" s="31" t="str">
        <f>Mississippi!DP5</f>
        <v xml:space="preserve">https://law.justia.com/codes/mississippi/title-41/chapter-107/section-41-107-5/ ; https://law.justia.com/codes/mississippi/title-41/chapter-107/section-41-107-7/ </v>
      </c>
      <c r="DQ28" s="31">
        <f>Mississippi!DQ5</f>
        <v>2004</v>
      </c>
      <c r="DR28" s="31">
        <f>Mississippi!DR5</f>
        <v>1</v>
      </c>
      <c r="DS28" s="31" t="str">
        <f>Mississippi!DS5</f>
        <v>C</v>
      </c>
      <c r="DT28" s="31" t="str">
        <f>Mississippi!DT5</f>
        <v>§41-107-5, -7</v>
      </c>
      <c r="DU28" s="31" t="str">
        <f>Mississippi!DU5</f>
        <v xml:space="preserve">https://law.justia.com/codes/mississippi/title-41/chapter-107/section-41-107-5/ ; https://law.justia.com/codes/mississippi/title-41/chapter-107/section-41-107-7/ </v>
      </c>
      <c r="DV28" s="31">
        <f>Mississippi!DV5</f>
        <v>2004</v>
      </c>
      <c r="DW28" s="29">
        <f>Mississippi!DW5</f>
        <v>1</v>
      </c>
      <c r="DX28" s="29" t="str">
        <f>Mississippi!DX5</f>
        <v>A</v>
      </c>
      <c r="DY28" s="29" t="str">
        <f>Mississippi!DY5</f>
        <v>§ 41-41-215</v>
      </c>
      <c r="DZ28" s="38" t="str">
        <f>Mississippi!DZ5</f>
        <v>https://law.justia.com/codes/mississippi/title-41/chapter-41/uniform-health-care-decisions-act/section-41-41-215/</v>
      </c>
      <c r="EA28" s="29" t="str">
        <f>Mississippi!EA5</f>
        <v>Last amended 1999</v>
      </c>
      <c r="EB28" s="31">
        <f>Mississippi!EB5</f>
        <v>1</v>
      </c>
      <c r="EC28" s="31" t="str">
        <f>Mississippi!EC5</f>
        <v>A</v>
      </c>
      <c r="ED28" s="31" t="str">
        <f>Mississippi!ED5</f>
        <v>§ 11-62-5(4)</v>
      </c>
      <c r="EE28" s="37" t="str">
        <f>Mississippi!EE5</f>
        <v>https://law.justia.com/codes/mississippi/title-11/chapter-62/section-11-62-5/</v>
      </c>
      <c r="EF28" s="31">
        <f>Mississippi!EF5</f>
        <v>2016</v>
      </c>
      <c r="EG28" s="29">
        <f>Mississippi!EG5</f>
        <v>1</v>
      </c>
      <c r="EH28" s="29">
        <f>Mississippi!EH5</f>
        <v>1</v>
      </c>
      <c r="EI28" s="29" t="str">
        <f>Mississippi!EI5</f>
        <v>A</v>
      </c>
      <c r="EJ28" s="29" t="str">
        <f>Mississippi!EJ5</f>
        <v>§41-107-9</v>
      </c>
      <c r="EK28" s="43" t="str">
        <f>Mississippi!EK5</f>
        <v>https://law.justia.com/codes/mississippi/title-41/chapter-107/section-41-107-9/</v>
      </c>
      <c r="EL28" s="29">
        <f>Mississippi!EL5</f>
        <v>2004</v>
      </c>
      <c r="EM28" s="29">
        <f>Mississippi!EM5</f>
        <v>1</v>
      </c>
      <c r="EN28" s="29">
        <f>Mississippi!EN5</f>
        <v>1</v>
      </c>
      <c r="EO28" s="29" t="str">
        <f>Mississippi!EO5</f>
        <v>A</v>
      </c>
      <c r="EP28" s="29" t="str">
        <f>Mississippi!EP5</f>
        <v>-</v>
      </c>
      <c r="EQ28" s="29">
        <f>Mississippi!EQ5</f>
        <v>0</v>
      </c>
      <c r="ER28" s="29">
        <f>Mississippi!ER5</f>
        <v>0</v>
      </c>
      <c r="ES28" s="29">
        <f>Mississippi!ES5</f>
        <v>1</v>
      </c>
      <c r="ET28" s="29">
        <f>Mississippi!ET5</f>
        <v>1</v>
      </c>
      <c r="EU28" s="29" t="str">
        <f>Mississippi!EU5</f>
        <v>A</v>
      </c>
      <c r="EV28" s="29" t="str">
        <f>Mississippi!EV5</f>
        <v>-</v>
      </c>
      <c r="EW28" s="29">
        <f>Mississippi!EW5</f>
        <v>0</v>
      </c>
      <c r="EX28" s="29">
        <f>Mississippi!EX5</f>
        <v>0</v>
      </c>
      <c r="EY28" s="31">
        <f>Mississippi!EY5</f>
        <v>1</v>
      </c>
      <c r="EZ28" s="31" t="str">
        <f>Mississippi!EZ5</f>
        <v>C</v>
      </c>
      <c r="FA28" s="31" t="str">
        <f>Mississippi!FA5</f>
        <v>§11-62-5(5)</v>
      </c>
      <c r="FB28" s="37" t="str">
        <f>Mississippi!FB5</f>
        <v>https://law.justia.com/codes/mississippi/title-11/chapter-62/section-11-62-5/</v>
      </c>
      <c r="FC28" s="31">
        <f>Mississippi!FC5</f>
        <v>2016</v>
      </c>
      <c r="FD28" s="29">
        <f>Mississippi!FD5</f>
        <v>0</v>
      </c>
      <c r="FE28" s="29">
        <f>Mississippi!FE5</f>
        <v>0</v>
      </c>
      <c r="FF28" s="29" t="str">
        <f>Mississippi!FF5</f>
        <v>-</v>
      </c>
      <c r="FG28" s="29">
        <f>Mississippi!FG5</f>
        <v>0</v>
      </c>
      <c r="FH28" s="29">
        <f>Mississippi!FH5</f>
        <v>0</v>
      </c>
      <c r="FI28" s="29">
        <f>Mississippi!FI5</f>
        <v>0</v>
      </c>
      <c r="FJ28" s="29">
        <f>Mississippi!FJ5</f>
        <v>0</v>
      </c>
      <c r="FK28" s="29" t="str">
        <f>Mississippi!FK5</f>
        <v>-</v>
      </c>
      <c r="FL28" s="29">
        <f>Mississippi!FL5</f>
        <v>0</v>
      </c>
      <c r="FM28" s="29">
        <f>Mississippi!FM5</f>
        <v>0</v>
      </c>
      <c r="FN28" s="31">
        <f>Mississippi!FN5</f>
        <v>0</v>
      </c>
      <c r="FO28" s="31" t="str">
        <f>Mississippi!FO5</f>
        <v>D</v>
      </c>
      <c r="FP28" s="31" t="str">
        <f>Mississippi!FP5</f>
        <v>§43-21-353(1), -(3)</v>
      </c>
      <c r="FQ28" s="37" t="str">
        <f>Mississippi!FQ5</f>
        <v>https://law.justia.com/codes/mississippi/title-43/chapter-21/intake/section-43-21-353/</v>
      </c>
      <c r="FR28" s="31" t="str">
        <f>Mississippi!FR5</f>
        <v>Last amended in 2019</v>
      </c>
      <c r="FS28" s="29">
        <f>Mississippi!FS5</f>
        <v>0</v>
      </c>
      <c r="FT28" s="29" t="str">
        <f>Mississippi!FT5</f>
        <v>C</v>
      </c>
      <c r="FU28" s="29" t="str">
        <f>Mississippi!FU5</f>
        <v>§67-3-53(b)</v>
      </c>
      <c r="FV28" s="38" t="str">
        <f>Mississippi!FV5</f>
        <v>https://law.justia.com/codes/mississippi/title-67/chapter-3/section-67-3-53/</v>
      </c>
      <c r="FW28" s="29" t="str">
        <f>Mississippi!FW5</f>
        <v>Most recent amendment was 2020</v>
      </c>
      <c r="FX28" s="29">
        <f>Mississippi!FX5</f>
        <v>0</v>
      </c>
      <c r="FY28" s="29" t="str">
        <f>Mississippi!FY5</f>
        <v>C</v>
      </c>
      <c r="FZ28" s="29" t="str">
        <f>Mississippi!FZ5</f>
        <v>§67-3-54</v>
      </c>
      <c r="GA28" s="38" t="str">
        <f>Mississippi!GA5</f>
        <v>https://law.justia.com/codes/mississippi/title-67/chapter-3/section-67-3-54/</v>
      </c>
      <c r="GB28" s="29">
        <f>Mississippi!GB5</f>
        <v>2020</v>
      </c>
      <c r="GC28" s="31">
        <f>Mississippi!GC5</f>
        <v>0</v>
      </c>
      <c r="GD28" s="31" t="str">
        <f>Mississippi!GD5</f>
        <v>C</v>
      </c>
      <c r="GE28" s="31" t="str">
        <f>Mississippi!GE5</f>
        <v>-</v>
      </c>
      <c r="GF28" s="31">
        <f>Mississippi!GF5</f>
        <v>0</v>
      </c>
      <c r="GG28" s="31">
        <f>Mississippi!GG5</f>
        <v>0</v>
      </c>
      <c r="GH28" s="29">
        <f>Mississippi!GH5</f>
        <v>1</v>
      </c>
      <c r="GI28" s="29" t="str">
        <f>Mississippi!GI5</f>
        <v>C</v>
      </c>
      <c r="GJ28" s="29" t="str">
        <f>Mississippi!GJ5</f>
        <v>§11-62-5(1)(a), -17(4)(c)</v>
      </c>
      <c r="GK28" s="29" t="str">
        <f>Mississippi!GK5</f>
        <v xml:space="preserve">https://law.justia.com/codes/mississippi/title-11/chapter-62/section-11-62-5/; https://law.justia.com/codes/mississippi/title-11/chapter-62/section-11-62-17/ </v>
      </c>
      <c r="GL28" s="29">
        <f>Mississippi!GL5</f>
        <v>2016</v>
      </c>
      <c r="GM28" s="31">
        <f>Mississippi!GM5</f>
        <v>1</v>
      </c>
      <c r="GN28" s="31" t="str">
        <f>Mississippi!GN5</f>
        <v>C</v>
      </c>
      <c r="GO28" s="31" t="str">
        <f>Mississippi!GO5</f>
        <v>§11-62-5(1)(a)</v>
      </c>
      <c r="GP28" s="37" t="str">
        <f>Mississippi!GP5</f>
        <v>https://law.justia.com/codes/mississippi/title-11/chapter-62/section-11-62-5/</v>
      </c>
      <c r="GQ28" s="31">
        <f>Mississippi!GQ5</f>
        <v>2016</v>
      </c>
      <c r="GR28" s="31">
        <f>Mississippi!GR5</f>
        <v>1</v>
      </c>
      <c r="GS28" s="31" t="str">
        <f>Mississippi!GS5</f>
        <v>C</v>
      </c>
      <c r="GT28" s="31" t="str">
        <f>Mississippi!GT5</f>
        <v>§11-62-7</v>
      </c>
      <c r="GU28" s="37" t="str">
        <f>Mississippi!GU5</f>
        <v>https://law.justia.com/codes/mississippi/title-11/chapter-62/section-11-62-7/</v>
      </c>
      <c r="GV28" s="31">
        <f>Mississippi!GV5</f>
        <v>2016</v>
      </c>
      <c r="GW28" s="31">
        <f>Mississippi!GW5</f>
        <v>1</v>
      </c>
      <c r="GX28" s="31" t="str">
        <f>Mississippi!GX5</f>
        <v>C</v>
      </c>
      <c r="GY28" s="31" t="str">
        <f>Mississippi!GY5</f>
        <v>§11-62-7</v>
      </c>
      <c r="GZ28" s="37" t="str">
        <f>Mississippi!GZ5</f>
        <v>https://law.justia.com/codes/mississippi/title-11/chapter-62/section-11-62-7/</v>
      </c>
      <c r="HA28" s="31">
        <f>Mississippi!HA5</f>
        <v>2016</v>
      </c>
      <c r="HB28" s="29">
        <f>Mississippi!HB5</f>
        <v>0</v>
      </c>
      <c r="HC28" s="29" t="str">
        <f>Mississippi!HC5</f>
        <v>D</v>
      </c>
      <c r="HD28" s="29" t="str">
        <f>Mississippi!HD5</f>
        <v xml:space="preserve"> Bosarge v. Edney, Civil Action No. 1:22-cv00233. </v>
      </c>
      <c r="HE28" s="38" t="str">
        <f>Mississippi!HE5</f>
        <v xml:space="preserve">https://msdh.ms.gov/page/resources/19957.pdf </v>
      </c>
      <c r="HF28" s="29" t="str">
        <f>Mississippi!HF5</f>
        <v xml:space="preserve">CSR- There was a bill in 2024 (HB 1506) and a new one in 2025 (HB 1571) to codify the religious exemption. </v>
      </c>
      <c r="HG28" s="31">
        <f>Mississippi!HG5</f>
        <v>1</v>
      </c>
      <c r="HH28" s="31" t="str">
        <f>Mississippi!HH5</f>
        <v>A</v>
      </c>
      <c r="HI28" s="31" t="str">
        <f>Mississippi!HI5</f>
        <v>§37-13-91(4)(g), CMSR 07-000-003 Rule 30.2 (4)(f)</v>
      </c>
      <c r="HJ28" s="31" t="str">
        <f>Mississippi!HJ5</f>
        <v xml:space="preserve">https://law.justia.com/codes/mississippi/title-37/chapter-13/mississippi-compulsory-school-attendance-law/section-37-13-91/; https://safesupportivelearning.ed.gov/discipline-compendium?state=mississippi&amp;sub_category=Chronic%20Absenteeism%20and%20Truancy </v>
      </c>
      <c r="HK28" s="31">
        <f>Mississippi!HK5</f>
        <v>0</v>
      </c>
      <c r="HL28" s="31">
        <f>Mississippi!HL5</f>
        <v>0</v>
      </c>
      <c r="HM28" s="31" t="str">
        <f>Mississippi!HM5</f>
        <v>C</v>
      </c>
      <c r="HN28" s="31" t="str">
        <f>Mississippi!HN5</f>
        <v>§37-13-91(4)(g)</v>
      </c>
      <c r="HO28" s="37" t="str">
        <f>Mississippi!HO5</f>
        <v>https://law.justia.com/codes/mississippi/title-37/chapter-13/mississippi-compulsory-school-attendance-law/section-37-13-91/</v>
      </c>
      <c r="HP28" s="31">
        <f>Mississippi!HP5</f>
        <v>0</v>
      </c>
      <c r="HQ28" s="31">
        <f>Mississippi!HQ5</f>
        <v>0</v>
      </c>
      <c r="HR28" s="31" t="str">
        <f>Mississippi!HR5</f>
        <v>D</v>
      </c>
      <c r="HS28" s="31" t="str">
        <f>Mississippi!HS5</f>
        <v>-</v>
      </c>
      <c r="HT28" s="31">
        <f>Mississippi!HT5</f>
        <v>0</v>
      </c>
      <c r="HU28" s="31">
        <f>Mississippi!HU5</f>
        <v>0</v>
      </c>
      <c r="HV28" s="31">
        <f>Mississippi!HV5</f>
        <v>0</v>
      </c>
      <c r="HW28" s="31" t="str">
        <f>Mississippi!HW5</f>
        <v>C</v>
      </c>
      <c r="HX28" s="31">
        <f>Mississippi!HX5</f>
        <v>0</v>
      </c>
      <c r="HY28" s="31">
        <f>Mississippi!HY5</f>
        <v>0</v>
      </c>
      <c r="HZ28" s="31">
        <f>Mississippi!HZ5</f>
        <v>0</v>
      </c>
      <c r="IA28" s="31">
        <f>Mississippi!IA5</f>
        <v>1</v>
      </c>
      <c r="IB28" s="31" t="str">
        <f>Mississippi!IB5</f>
        <v>D</v>
      </c>
      <c r="IC28" s="31" t="str">
        <f>Mississippi!IC5</f>
        <v>§ 37-13-173</v>
      </c>
      <c r="ID28" s="37" t="str">
        <f>Mississippi!ID5</f>
        <v>https://law.justia.com/codes/mississippi/title-37/chapter-13/sex-and-abstinence-education/section-37-13-173/</v>
      </c>
      <c r="IE28" s="31" t="str">
        <f>Mississippi!IE5</f>
        <v>Last amended in 2011</v>
      </c>
      <c r="IF28" s="29">
        <f>Mississippi!IF5</f>
        <v>1</v>
      </c>
      <c r="IG28" s="29" t="str">
        <f>Mississippi!IG5</f>
        <v>-</v>
      </c>
      <c r="IH28" s="29" t="str">
        <f>Mississippi!IH5</f>
        <v>Miss. Code Ann. §§ 11-62-3, -5</v>
      </c>
      <c r="II28" s="38" t="str">
        <f>Mississippi!II5</f>
        <v>https://law.justia.com/codes/mississippi/2020/title-11/chapter-62/section-11-62-3/</v>
      </c>
      <c r="IJ28" s="29" t="str">
        <f>Mississippi!IJ5</f>
        <v>Both sections passed in 2020</v>
      </c>
      <c r="IK28" s="40"/>
      <c r="IL28" s="40"/>
      <c r="IM28" s="40"/>
      <c r="IN28" s="40"/>
      <c r="IO28" s="40"/>
      <c r="IP28" s="40"/>
      <c r="IQ28" s="40"/>
      <c r="IR28" s="40"/>
      <c r="IS28" s="40"/>
      <c r="IT28" s="40"/>
      <c r="IU28" s="40"/>
      <c r="IV28" s="40"/>
      <c r="IW28" s="40"/>
      <c r="IX28" s="40"/>
      <c r="IY28" s="40"/>
      <c r="IZ28" s="40"/>
      <c r="JA28" s="40"/>
    </row>
    <row r="29" spans="1:261" ht="25.5" customHeight="1">
      <c r="A29" s="44" t="str">
        <f>Missouri!B5</f>
        <v>Missouri</v>
      </c>
      <c r="B29" s="34">
        <v>2025</v>
      </c>
      <c r="C29" s="45">
        <f>Missouri!C5</f>
        <v>0.3725</v>
      </c>
      <c r="D29" s="46">
        <f>Missouri!D6</f>
        <v>0.3660714285714286</v>
      </c>
      <c r="E29" s="47">
        <f>Missouri!E7</f>
        <v>0.41836734693877553</v>
      </c>
      <c r="F29" s="46">
        <f>Missouri!F8</f>
        <v>0.44155844155844159</v>
      </c>
      <c r="G29" s="48">
        <f>Missouri!G5</f>
        <v>1</v>
      </c>
      <c r="H29" s="48" t="str">
        <f>Missouri!H5</f>
        <v>B</v>
      </c>
      <c r="I29" s="48" t="str">
        <f>Missouri!I5</f>
        <v>§1.302</v>
      </c>
      <c r="J29" s="531" t="s">
        <v>4848</v>
      </c>
      <c r="K29" s="48">
        <f>Missouri!K5</f>
        <v>2003</v>
      </c>
      <c r="L29" s="44">
        <f>Missouri!L5</f>
        <v>1</v>
      </c>
      <c r="M29" s="44" t="str">
        <f>Missouri!M5</f>
        <v>C</v>
      </c>
      <c r="N29" s="44" t="str">
        <f>Missouri!N5</f>
        <v xml:space="preserve">§115.277(3) </v>
      </c>
      <c r="O29" s="50" t="str">
        <f>Missouri!O5</f>
        <v xml:space="preserve">https://revisor.mo.gov/main/OneSection.aspx?section=115.277 </v>
      </c>
      <c r="P29" s="44" t="str">
        <f>Missouri!P5</f>
        <v>Relevant language existed at least since 2002 (earliest available version)</v>
      </c>
      <c r="Q29" s="48">
        <f>Missouri!Q5</f>
        <v>0</v>
      </c>
      <c r="R29" s="48" t="str">
        <f>Missouri!R5</f>
        <v>D</v>
      </c>
      <c r="S29" s="48" t="str">
        <f>Missouri!S5</f>
        <v>MO R S.CT. OP. RULES Rule 14.02</v>
      </c>
      <c r="T29" s="49" t="str">
        <f>Missouri!T5</f>
        <v>https://www.courts.mo.gov/courts/clerkhandbooksp2rulesonly.nsf/e2aa3309ef5c449186256be20060c329/64ce54fe31c49cc786256c2400707883?OpenDocument</v>
      </c>
      <c r="U29" s="48">
        <f>Missouri!U5</f>
        <v>1999</v>
      </c>
      <c r="V29" s="44">
        <f>Missouri!V5</f>
        <v>0</v>
      </c>
      <c r="W29" s="44">
        <f>Missouri!W5</f>
        <v>0</v>
      </c>
      <c r="X29" s="44" t="str">
        <f>Missouri!X5</f>
        <v>-</v>
      </c>
      <c r="Y29" s="44">
        <f>Missouri!Y5</f>
        <v>0</v>
      </c>
      <c r="Z29" s="44">
        <f>Missouri!Z5</f>
        <v>0</v>
      </c>
      <c r="AA29" s="48">
        <f>Missouri!AA5</f>
        <v>1</v>
      </c>
      <c r="AB29" s="48" t="str">
        <f>Missouri!AB5</f>
        <v>C</v>
      </c>
      <c r="AC29" s="48" t="str">
        <f>Missouri!AC5</f>
        <v>§197.032; 188.105, .110</v>
      </c>
      <c r="AD29" s="48" t="str">
        <f>Missouri!AD5</f>
        <v xml:space="preserve">https://www.revisor.mo.gov/main/OneSection.aspx?section=197.032 ; https://www.revisor.mo.gov/main/OneSection.aspx?section=188.105&amp;bid=9380&amp;hl=; https://www.revisor.mo.gov/main/OneSection.aspx?section=188.110&amp;bid=9381 </v>
      </c>
      <c r="AE29" s="48" t="str">
        <f>Missouri!AE5</f>
        <v>CSR- I added two more statutes that give additional protections against discrimination based on individual refusal to perform abortions</v>
      </c>
      <c r="AF29" s="48">
        <f>Missouri!AF5</f>
        <v>1</v>
      </c>
      <c r="AG29" s="48" t="str">
        <f>Missouri!AG5</f>
        <v>C</v>
      </c>
      <c r="AH29" s="48" t="str">
        <f>Missouri!AH5</f>
        <v>§197.032</v>
      </c>
      <c r="AI29" s="49" t="str">
        <f>Missouri!AI5</f>
        <v xml:space="preserve">https://www.revisor.mo.gov/main/OneSection.aspx?section=197.032 </v>
      </c>
      <c r="AJ29" s="48">
        <f>Missouri!AJ5</f>
        <v>1973</v>
      </c>
      <c r="AK29" s="48">
        <f>Missouri!AK5</f>
        <v>1</v>
      </c>
      <c r="AL29" s="48" t="str">
        <f>Missouri!AL5</f>
        <v>C</v>
      </c>
      <c r="AM29" s="48" t="str">
        <f>Missouri!AM5</f>
        <v>§197.032</v>
      </c>
      <c r="AN29" s="49" t="str">
        <f>Missouri!AN5</f>
        <v xml:space="preserve">https://www.revisor.mo.gov/main/OneSection.aspx?section=197.032 </v>
      </c>
      <c r="AO29" s="48">
        <f>Missouri!AO5</f>
        <v>1973</v>
      </c>
      <c r="AP29" s="48">
        <f>Missouri!AP5</f>
        <v>1</v>
      </c>
      <c r="AQ29" s="48" t="str">
        <f>Missouri!AQ5</f>
        <v>C</v>
      </c>
      <c r="AR29" s="48" t="str">
        <f>Missouri!AR5</f>
        <v>§197.032</v>
      </c>
      <c r="AS29" s="49" t="str">
        <f>Missouri!AS5</f>
        <v xml:space="preserve">https://www.revisor.mo.gov/main/OneSection.aspx?section=197.032 </v>
      </c>
      <c r="AT29" s="48">
        <f>Missouri!AT5</f>
        <v>1973</v>
      </c>
      <c r="AU29" s="48">
        <f>Missouri!AU5</f>
        <v>0</v>
      </c>
      <c r="AV29" s="48" t="str">
        <f>Missouri!AV5</f>
        <v>B</v>
      </c>
      <c r="AW29" s="48" t="str">
        <f>Missouri!AW5</f>
        <v>§197.032</v>
      </c>
      <c r="AX29" s="49" t="str">
        <f>Missouri!AX5</f>
        <v xml:space="preserve">https://www.revisor.mo.gov/main/OneSection.aspx?section=197.032 </v>
      </c>
      <c r="AY29" s="48">
        <f>Missouri!AY5</f>
        <v>1973</v>
      </c>
      <c r="AZ29" s="48">
        <f>Missouri!AZ5</f>
        <v>1</v>
      </c>
      <c r="BA29" s="48" t="str">
        <f>Missouri!BA5</f>
        <v>C</v>
      </c>
      <c r="BB29" s="48" t="str">
        <f>Missouri!BB5</f>
        <v>§197.032</v>
      </c>
      <c r="BC29" s="49" t="str">
        <f>Missouri!BC5</f>
        <v xml:space="preserve">https://www.revisor.mo.gov/main/OneSection.aspx?section=197.032 </v>
      </c>
      <c r="BD29" s="48">
        <f>Missouri!BD5</f>
        <v>1973</v>
      </c>
      <c r="BE29" s="48">
        <f>Missouri!BE5</f>
        <v>1</v>
      </c>
      <c r="BF29" s="48" t="str">
        <f>Missouri!BF5</f>
        <v>C</v>
      </c>
      <c r="BG29" s="48" t="str">
        <f>Missouri!BG5</f>
        <v>§197.032</v>
      </c>
      <c r="BH29" s="49" t="str">
        <f>Missouri!BH5</f>
        <v xml:space="preserve">https://www.revisor.mo.gov/main/OneSection.aspx?section=197.032 </v>
      </c>
      <c r="BI29" s="48">
        <f>Missouri!BI5</f>
        <v>1973</v>
      </c>
      <c r="BJ29" s="48">
        <f>Missouri!BJ5</f>
        <v>0</v>
      </c>
      <c r="BK29" s="48">
        <f>Missouri!BK5</f>
        <v>0</v>
      </c>
      <c r="BL29" s="48" t="str">
        <f>Missouri!BL5</f>
        <v>-</v>
      </c>
      <c r="BM29" s="48">
        <f>Missouri!BM5</f>
        <v>0</v>
      </c>
      <c r="BN29" s="48">
        <f>Missouri!BN5</f>
        <v>0</v>
      </c>
      <c r="BO29" s="44">
        <f>Missouri!BO5</f>
        <v>0</v>
      </c>
      <c r="BP29" s="44" t="str">
        <f>Missouri!BP5</f>
        <v>A</v>
      </c>
      <c r="BQ29" s="44" t="str">
        <f>Missouri!BQ5</f>
        <v>-</v>
      </c>
      <c r="BR29" s="44">
        <f>Missouri!BR5</f>
        <v>0</v>
      </c>
      <c r="BS29" s="44">
        <f>Missouri!BS5</f>
        <v>0</v>
      </c>
      <c r="BT29" s="44">
        <f>Missouri!BT5</f>
        <v>0</v>
      </c>
      <c r="BU29" s="44" t="str">
        <f>Missouri!BU5</f>
        <v>A</v>
      </c>
      <c r="BV29" s="44" t="str">
        <f>Missouri!BV5</f>
        <v>-</v>
      </c>
      <c r="BW29" s="44">
        <f>Missouri!BW5</f>
        <v>0</v>
      </c>
      <c r="BX29" s="44">
        <f>Missouri!BX5</f>
        <v>0</v>
      </c>
      <c r="BY29" s="44">
        <f>Missouri!BY5</f>
        <v>0</v>
      </c>
      <c r="BZ29" s="44" t="str">
        <f>Missouri!BZ5</f>
        <v>A</v>
      </c>
      <c r="CA29" s="44" t="str">
        <f>Missouri!CA5</f>
        <v>-</v>
      </c>
      <c r="CB29" s="44">
        <f>Missouri!CB5</f>
        <v>0</v>
      </c>
      <c r="CC29" s="44">
        <f>Missouri!CC5</f>
        <v>0</v>
      </c>
      <c r="CD29" s="44">
        <f>Missouri!CD5</f>
        <v>0</v>
      </c>
      <c r="CE29" s="44" t="str">
        <f>Missouri!CE5</f>
        <v>A</v>
      </c>
      <c r="CF29" s="44" t="str">
        <f>Missouri!CF5</f>
        <v>-</v>
      </c>
      <c r="CG29" s="44">
        <f>Missouri!CG5</f>
        <v>0</v>
      </c>
      <c r="CH29" s="44">
        <f>Missouri!CH5</f>
        <v>0</v>
      </c>
      <c r="CI29" s="44">
        <f>Missouri!CI5</f>
        <v>0</v>
      </c>
      <c r="CJ29" s="44" t="str">
        <f>Missouri!CJ5</f>
        <v>A</v>
      </c>
      <c r="CK29" s="44" t="str">
        <f>Missouri!CK5</f>
        <v>-</v>
      </c>
      <c r="CL29" s="44">
        <f>Missouri!CL5</f>
        <v>0</v>
      </c>
      <c r="CM29" s="44">
        <f>Missouri!CM5</f>
        <v>0</v>
      </c>
      <c r="CN29" s="44">
        <f>Missouri!CN5</f>
        <v>0</v>
      </c>
      <c r="CO29" s="44" t="str">
        <f>Missouri!CO5</f>
        <v>A</v>
      </c>
      <c r="CP29" s="44" t="str">
        <f>Missouri!CP5</f>
        <v>-</v>
      </c>
      <c r="CQ29" s="44">
        <f>Missouri!CQ5</f>
        <v>0</v>
      </c>
      <c r="CR29" s="44">
        <f>Missouri!CR5</f>
        <v>0</v>
      </c>
      <c r="CS29" s="48">
        <f>Missouri!CS5</f>
        <v>0</v>
      </c>
      <c r="CT29" s="48" t="str">
        <f>Missouri!CT5</f>
        <v>A</v>
      </c>
      <c r="CU29" s="48" t="str">
        <f>Missouri!CU5</f>
        <v>-</v>
      </c>
      <c r="CV29" s="48">
        <f>Missouri!CV5</f>
        <v>0</v>
      </c>
      <c r="CW29" s="48">
        <f>Missouri!CW5</f>
        <v>0</v>
      </c>
      <c r="CX29" s="48">
        <f>Missouri!CX5</f>
        <v>0</v>
      </c>
      <c r="CY29" s="48" t="str">
        <f>Missouri!CY5</f>
        <v>A</v>
      </c>
      <c r="CZ29" s="48" t="str">
        <f>Missouri!CZ5</f>
        <v>-</v>
      </c>
      <c r="DA29" s="48">
        <f>Missouri!DA5</f>
        <v>0</v>
      </c>
      <c r="DB29" s="48">
        <f>Missouri!DB5</f>
        <v>0</v>
      </c>
      <c r="DC29" s="48">
        <f>Missouri!DC5</f>
        <v>0</v>
      </c>
      <c r="DD29" s="48" t="str">
        <f>Missouri!DD5</f>
        <v>A</v>
      </c>
      <c r="DE29" s="48" t="str">
        <f>Missouri!DE5</f>
        <v>-</v>
      </c>
      <c r="DF29" s="48">
        <f>Missouri!DF5</f>
        <v>0</v>
      </c>
      <c r="DG29" s="48">
        <f>Missouri!DG5</f>
        <v>0</v>
      </c>
      <c r="DH29" s="48">
        <f>Missouri!DH5</f>
        <v>0</v>
      </c>
      <c r="DI29" s="48" t="str">
        <f>Missouri!DI5</f>
        <v>A</v>
      </c>
      <c r="DJ29" s="48" t="str">
        <f>Missouri!DJ5</f>
        <v>-</v>
      </c>
      <c r="DK29" s="48">
        <f>Missouri!DK5</f>
        <v>0</v>
      </c>
      <c r="DL29" s="48">
        <f>Missouri!DL5</f>
        <v>0</v>
      </c>
      <c r="DM29" s="48">
        <f>Missouri!DM5</f>
        <v>0</v>
      </c>
      <c r="DN29" s="48" t="str">
        <f>Missouri!DN5</f>
        <v>A</v>
      </c>
      <c r="DO29" s="48" t="str">
        <f>Missouri!DO5</f>
        <v>-</v>
      </c>
      <c r="DP29" s="48">
        <f>Missouri!DP5</f>
        <v>0</v>
      </c>
      <c r="DQ29" s="48">
        <f>Missouri!DQ5</f>
        <v>0</v>
      </c>
      <c r="DR29" s="48">
        <f>Missouri!DR5</f>
        <v>0</v>
      </c>
      <c r="DS29" s="48" t="str">
        <f>Missouri!DS5</f>
        <v>A</v>
      </c>
      <c r="DT29" s="48" t="str">
        <f>Missouri!DT5</f>
        <v>-</v>
      </c>
      <c r="DU29" s="48">
        <f>Missouri!DU5</f>
        <v>0</v>
      </c>
      <c r="DV29" s="48">
        <f>Missouri!DV5</f>
        <v>0</v>
      </c>
      <c r="DW29" s="44">
        <f>Missouri!DW5</f>
        <v>1</v>
      </c>
      <c r="DX29" s="44" t="str">
        <f>Missouri!DX5</f>
        <v>A</v>
      </c>
      <c r="DY29" s="44" t="str">
        <f>Missouri!DY5</f>
        <v>§ 404.872</v>
      </c>
      <c r="DZ29" s="50" t="str">
        <f>Missouri!DZ5</f>
        <v>https://www.revisor.mo.gov/main/OneSection.aspx?section=404.872&amp;bid=23000&amp;hl=</v>
      </c>
      <c r="EA29" s="44">
        <f>Missouri!EA5</f>
        <v>1992</v>
      </c>
      <c r="EB29" s="48">
        <f>Missouri!EB5</f>
        <v>0</v>
      </c>
      <c r="EC29" s="48" t="str">
        <f>Missouri!EC5</f>
        <v>C</v>
      </c>
      <c r="ED29" s="48" t="str">
        <f>Missouri!ED5</f>
        <v>-</v>
      </c>
      <c r="EE29" s="48">
        <f>Missouri!EE5</f>
        <v>0</v>
      </c>
      <c r="EF29" s="48">
        <f>Missouri!EF5</f>
        <v>0</v>
      </c>
      <c r="EG29" s="44">
        <f>Missouri!EG5</f>
        <v>1</v>
      </c>
      <c r="EH29" s="44">
        <f>Missouri!EH5</f>
        <v>1</v>
      </c>
      <c r="EI29" s="44" t="str">
        <f>Missouri!EI5</f>
        <v>D</v>
      </c>
      <c r="EJ29" s="44" t="str">
        <f>Missouri!EJ5</f>
        <v>§376.1199.4(1); 191.724</v>
      </c>
      <c r="EK29" s="44" t="str">
        <f>Missouri!EK5</f>
        <v xml:space="preserve">https://revisor.mo.gov/main/OneSection.aspx?section=376.1199 ; https://www.revisor.mo.gov/main/OneSection.aspx?section=191.724&amp;bid=9641&amp;hl= </v>
      </c>
      <c r="EL29" s="44">
        <f>Missouri!EL5</f>
        <v>2012</v>
      </c>
      <c r="EM29" s="44">
        <f>Missouri!EM5</f>
        <v>1</v>
      </c>
      <c r="EN29" s="44">
        <f>Missouri!EN5</f>
        <v>1</v>
      </c>
      <c r="EO29" s="44" t="str">
        <f>Missouri!EO5</f>
        <v>A</v>
      </c>
      <c r="EP29" s="44" t="str">
        <f>Missouri!EP5</f>
        <v>§ 191.724</v>
      </c>
      <c r="EQ29" s="50" t="str">
        <f>Missouri!EQ5</f>
        <v>https://www.revisor.mo.gov/main/OneSection.aspx?section=191.724&amp;bid=9641&amp;hl=</v>
      </c>
      <c r="ER29" s="44" t="str">
        <f>Missouri!ER5</f>
        <v>2012; no mandate and still has a protection</v>
      </c>
      <c r="ES29" s="44">
        <f>Missouri!ES5</f>
        <v>1</v>
      </c>
      <c r="ET29" s="44">
        <f>Missouri!ET5</f>
        <v>1</v>
      </c>
      <c r="EU29" s="44" t="str">
        <f>Missouri!EU5</f>
        <v>A</v>
      </c>
      <c r="EV29" s="44" t="str">
        <f>Missouri!EV5</f>
        <v>§ 191.724</v>
      </c>
      <c r="EW29" s="50" t="str">
        <f>Missouri!EW5</f>
        <v>https://www.revisor.mo.gov/main/OneSection.aspx?section=191.724&amp;bid=9641&amp;hl=</v>
      </c>
      <c r="EX29" s="44" t="str">
        <f>Missouri!EX5</f>
        <v>2012; no mandate and still has a protection</v>
      </c>
      <c r="EY29" s="48">
        <f>Missouri!EY5</f>
        <v>0</v>
      </c>
      <c r="EZ29" s="48" t="str">
        <f>Missouri!EZ5</f>
        <v>D</v>
      </c>
      <c r="FA29" s="48" t="str">
        <f>Missouri!FA5</f>
        <v>-</v>
      </c>
      <c r="FB29" s="48">
        <f>Missouri!FB5</f>
        <v>0</v>
      </c>
      <c r="FC29" s="48">
        <f>Missouri!FC5</f>
        <v>0</v>
      </c>
      <c r="FD29" s="44">
        <f>Missouri!FD5</f>
        <v>1</v>
      </c>
      <c r="FE29" s="44">
        <f>Missouri!FE5</f>
        <v>0</v>
      </c>
      <c r="FF29" s="44" t="str">
        <f>Missouri!FF5</f>
        <v>R.S. Mo. § 375.007</v>
      </c>
      <c r="FG29" s="50" t="str">
        <f>Missouri!FG5</f>
        <v>https://law.justia.com/codes/missouri/title-xxiv/chapter-375/section-375-007/</v>
      </c>
      <c r="FH29" s="44" t="str">
        <f>Missouri!FH5</f>
        <v xml:space="preserve">SCOMO has clarified at least once that it refers to a religion or religious sect. St. Louis Univ. v. Masonic Temple Ass’n of St. Louis, 220 S.W.3d 721, 726 (Mo. 2007). </v>
      </c>
      <c r="FI29" s="44">
        <f>Missouri!FI5</f>
        <v>0</v>
      </c>
      <c r="FJ29" s="44">
        <f>Missouri!FJ5</f>
        <v>0</v>
      </c>
      <c r="FK29" s="44" t="str">
        <f>Missouri!FK5</f>
        <v>R.S. Mo. § 375.007</v>
      </c>
      <c r="FL29" s="50" t="str">
        <f>Missouri!FL5</f>
        <v>https://law.justia.com/codes/missouri/title-xxiv/chapter-375/section-375-007/</v>
      </c>
      <c r="FM29" s="44" t="str">
        <f>Missouri!FM5</f>
        <v xml:space="preserve">SCOMO has clarified at least once that it refers to a religion or religious sect. St. Louis Univ. v. Masonic Temple Ass’n of St. Louis, 220 S.W.3d 721, 726 (Mo. 2007). </v>
      </c>
      <c r="FN29" s="48">
        <f>Missouri!FN5</f>
        <v>1</v>
      </c>
      <c r="FO29" s="48" t="str">
        <f>Missouri!FO5</f>
        <v>C</v>
      </c>
      <c r="FP29" s="48" t="str">
        <f>Missouri!FP5</f>
        <v xml:space="preserve">§210.140, -.115(1), §352.400(2) </v>
      </c>
      <c r="FQ29" s="48" t="str">
        <f>Missouri!FQ5</f>
        <v xml:space="preserve">https://revisor.mo.gov/main/OneSection.aspx?section=210.140&amp;bid=11309&amp;hl=; https://revisor.mo.gov/main/OneSection.aspx?section=210.115&amp;bid=49904&amp;hl=; https://revisor.mo.gov/main/OneSection.aspx?section=352.400 </v>
      </c>
      <c r="FR29" s="48">
        <f>Missouri!FR5</f>
        <v>0</v>
      </c>
      <c r="FS29" s="44">
        <f>Missouri!FS5</f>
        <v>0</v>
      </c>
      <c r="FT29" s="44" t="str">
        <f>Missouri!FT5</f>
        <v>C</v>
      </c>
      <c r="FU29" s="44" t="str">
        <f>Missouri!FU5</f>
        <v>§311.310(1)</v>
      </c>
      <c r="FV29" s="50" t="str">
        <f>Missouri!FV5</f>
        <v xml:space="preserve">https://revisor.mo.gov/main/OneSection.aspx?section=311.310&amp;bid=16623&amp;hl= </v>
      </c>
      <c r="FW29" s="44" t="str">
        <f>Missouri!FW5</f>
        <v>Last amended in 2005</v>
      </c>
      <c r="FX29" s="44">
        <f>Missouri!FX5</f>
        <v>0</v>
      </c>
      <c r="FY29" s="44" t="str">
        <f>Missouri!FY5</f>
        <v>C</v>
      </c>
      <c r="FZ29" s="44" t="str">
        <f>Missouri!FZ5</f>
        <v>§311.325</v>
      </c>
      <c r="GA29" s="50" t="str">
        <f>Missouri!GA5</f>
        <v xml:space="preserve">https://revisor.mo.gov/main/OneSection.aspx?section=311.325&amp;bid=16626&amp;hl= </v>
      </c>
      <c r="GB29" s="44" t="str">
        <f>Missouri!GB5</f>
        <v>Last amended in 2017</v>
      </c>
      <c r="GC29" s="48">
        <f>Missouri!GC5</f>
        <v>0</v>
      </c>
      <c r="GD29" s="48" t="str">
        <f>Missouri!GD5</f>
        <v>C</v>
      </c>
      <c r="GE29" s="48" t="str">
        <f>Missouri!GE5</f>
        <v>-</v>
      </c>
      <c r="GF29" s="48">
        <f>Missouri!GF5</f>
        <v>0</v>
      </c>
      <c r="GG29" s="48">
        <f>Missouri!GG5</f>
        <v>0</v>
      </c>
      <c r="GH29" s="44">
        <f>Missouri!GH5</f>
        <v>0</v>
      </c>
      <c r="GI29" s="44" t="str">
        <f>Missouri!GI5</f>
        <v>D</v>
      </c>
      <c r="GJ29" s="44" t="str">
        <f>Missouri!GJ5</f>
        <v>-</v>
      </c>
      <c r="GK29" s="44">
        <f>Missouri!GK5</f>
        <v>0</v>
      </c>
      <c r="GL29" s="44">
        <f>Missouri!GL5</f>
        <v>0</v>
      </c>
      <c r="GM29" s="48">
        <f>Missouri!GM5</f>
        <v>0</v>
      </c>
      <c r="GN29" s="48" t="str">
        <f>Missouri!GN5</f>
        <v>D</v>
      </c>
      <c r="GO29" s="48" t="str">
        <f>Missouri!GO5</f>
        <v>-</v>
      </c>
      <c r="GP29" s="48">
        <f>Missouri!GP5</f>
        <v>0</v>
      </c>
      <c r="GQ29" s="48">
        <f>Missouri!GQ5</f>
        <v>0</v>
      </c>
      <c r="GR29" s="48">
        <f>Missouri!GR5</f>
        <v>0</v>
      </c>
      <c r="GS29" s="48" t="str">
        <f>Missouri!GS5</f>
        <v>D</v>
      </c>
      <c r="GT29" s="48" t="str">
        <f>Missouri!GT5</f>
        <v>-</v>
      </c>
      <c r="GU29" s="48">
        <f>Missouri!GU5</f>
        <v>0</v>
      </c>
      <c r="GV29" s="48">
        <f>Missouri!GV5</f>
        <v>0</v>
      </c>
      <c r="GW29" s="48">
        <f>Missouri!GW5</f>
        <v>0</v>
      </c>
      <c r="GX29" s="48" t="str">
        <f>Missouri!GX5</f>
        <v>D</v>
      </c>
      <c r="GY29" s="48" t="str">
        <f>Missouri!GY5</f>
        <v>-</v>
      </c>
      <c r="GZ29" s="48">
        <f>Missouri!GZ5</f>
        <v>0</v>
      </c>
      <c r="HA29" s="48">
        <f>Missouri!HA5</f>
        <v>0</v>
      </c>
      <c r="HB29" s="44">
        <f>Missouri!HB5</f>
        <v>1</v>
      </c>
      <c r="HC29" s="44" t="str">
        <f>Missouri!HC5</f>
        <v>A</v>
      </c>
      <c r="HD29" s="44" t="str">
        <f>Missouri!HD5</f>
        <v>§167.181(3)</v>
      </c>
      <c r="HE29" s="50" t="str">
        <f>Missouri!HE5</f>
        <v xml:space="preserve">https://revisor.mo.gov/main/OneSection.aspx?section=167.181 </v>
      </c>
      <c r="HF29" s="44">
        <f>Missouri!HF5</f>
        <v>0</v>
      </c>
      <c r="HG29" s="48">
        <f>Missouri!HG5</f>
        <v>0</v>
      </c>
      <c r="HH29" s="48" t="str">
        <f>Missouri!HH5</f>
        <v>D</v>
      </c>
      <c r="HI29" s="48" t="str">
        <f>Missouri!HI5</f>
        <v>§167.031</v>
      </c>
      <c r="HJ29" s="49" t="str">
        <f>Missouri!HJ5</f>
        <v xml:space="preserve">https://revisor.mo.gov/main/OneSection.aspx?section=167.031 </v>
      </c>
      <c r="HK29" s="48" t="str">
        <f>Missouri!HK5</f>
        <v>CSR- This source indicates that religious observances are an excused absence across Missouri</v>
      </c>
      <c r="HL29" s="48">
        <f>Missouri!HL5</f>
        <v>0</v>
      </c>
      <c r="HM29" s="48" t="str">
        <f>Missouri!HM5</f>
        <v>D</v>
      </c>
      <c r="HN29" s="48" t="str">
        <f>Missouri!HN5</f>
        <v>§167.031</v>
      </c>
      <c r="HO29" s="49" t="str">
        <f>Missouri!HO5</f>
        <v xml:space="preserve">https://revisor.mo.gov/main/OneSection.aspx?section=167.031 </v>
      </c>
      <c r="HP29" s="48">
        <f>Missouri!HP5</f>
        <v>0</v>
      </c>
      <c r="HQ29" s="48">
        <f>Missouri!HQ5</f>
        <v>0</v>
      </c>
      <c r="HR29" s="48" t="str">
        <f>Missouri!HR5</f>
        <v>D</v>
      </c>
      <c r="HS29" s="48" t="str">
        <f>Missouri!HS5</f>
        <v>-</v>
      </c>
      <c r="HT29" s="48">
        <f>Missouri!HT5</f>
        <v>0</v>
      </c>
      <c r="HU29" s="48">
        <f>Missouri!HU5</f>
        <v>0</v>
      </c>
      <c r="HV29" s="48">
        <f>Missouri!HV5</f>
        <v>0</v>
      </c>
      <c r="HW29" s="48" t="str">
        <f>Missouri!HW5</f>
        <v>B</v>
      </c>
      <c r="HX29" s="48" t="str">
        <f>Missouri!HX5</f>
        <v>§§ 160.2500, 167.166</v>
      </c>
      <c r="HY29" s="48" t="str">
        <f>Missouri!HY5</f>
        <v xml:space="preserve">https://revisor.mo.gov/main/OneSection.aspx?section=160.2500; https://revisor.mo.gov/main/OneSection.aspx?section=167.166&amp;bid=8322&amp;hl= </v>
      </c>
      <c r="HZ29" s="48" t="str">
        <f>Missouri!HZ5</f>
        <v>2019, 2004 respectively; MO guarantees a right to religious attire and explicitly prohibits forced removal of religious attire under its strip search statute</v>
      </c>
      <c r="IA29" s="48">
        <f>Missouri!IA5</f>
        <v>1</v>
      </c>
      <c r="IB29" s="48" t="str">
        <f>Missouri!IB5</f>
        <v>A</v>
      </c>
      <c r="IC29" s="48" t="str">
        <f>Missouri!IC5</f>
        <v>§ 170.015</v>
      </c>
      <c r="ID29" s="49" t="str">
        <f>Missouri!ID5</f>
        <v>https://revisor.mo.gov/main/OneSection.aspx?section=170.015&amp;bid=35986&amp;hl=</v>
      </c>
      <c r="IE29" s="48">
        <f>Missouri!IE5</f>
        <v>2018</v>
      </c>
      <c r="IF29" s="44">
        <f>Missouri!IF5</f>
        <v>0</v>
      </c>
      <c r="IG29" s="44">
        <f>Missouri!IG5</f>
        <v>0</v>
      </c>
      <c r="IH29" s="44" t="str">
        <f>Missouri!IH5</f>
        <v>R.S. Mo. § 210.566</v>
      </c>
      <c r="II29" s="50" t="str">
        <f>Missouri!II5</f>
        <v>https://revisor.mo.gov/main/OneSection.aspx?section=210.566</v>
      </c>
      <c r="IJ29" s="44">
        <f>Missouri!IJ5</f>
        <v>0</v>
      </c>
      <c r="IK29" s="51"/>
      <c r="IL29" s="51"/>
      <c r="IM29" s="51"/>
      <c r="IN29" s="51"/>
      <c r="IO29" s="51"/>
      <c r="IP29" s="51"/>
      <c r="IQ29" s="51"/>
      <c r="IR29" s="51"/>
      <c r="IS29" s="51"/>
      <c r="IT29" s="51"/>
      <c r="IU29" s="51"/>
      <c r="IV29" s="51"/>
      <c r="IW29" s="51"/>
      <c r="IX29" s="51"/>
      <c r="IY29" s="51"/>
      <c r="IZ29" s="51"/>
      <c r="JA29" s="51"/>
    </row>
    <row r="30" spans="1:261" ht="25.5" customHeight="1">
      <c r="A30" s="29" t="str">
        <f>Montana!B5</f>
        <v>Montana</v>
      </c>
      <c r="B30" s="34">
        <v>2025</v>
      </c>
      <c r="C30" s="35">
        <f>Montana!C5</f>
        <v>0.70583333333333331</v>
      </c>
      <c r="D30" s="36">
        <f>Montana!D6</f>
        <v>0.6473214285714286</v>
      </c>
      <c r="E30" s="35">
        <f>Montana!E7</f>
        <v>0.45578231292517007</v>
      </c>
      <c r="F30" s="36">
        <f>Montana!F8</f>
        <v>0.39826839826839833</v>
      </c>
      <c r="G30" s="31">
        <f>Montana!G5</f>
        <v>1</v>
      </c>
      <c r="H30" s="31" t="str">
        <f>Montana!H5</f>
        <v>B</v>
      </c>
      <c r="I30" s="31" t="str">
        <f>Montana!I5</f>
        <v>27-33-105</v>
      </c>
      <c r="J30" s="531" t="s">
        <v>4849</v>
      </c>
      <c r="K30" s="31">
        <f>Montana!K5</f>
        <v>2021</v>
      </c>
      <c r="L30" s="29">
        <f>Montana!L5</f>
        <v>1</v>
      </c>
      <c r="M30" s="29" t="str">
        <f>Montana!M5</f>
        <v>B</v>
      </c>
      <c r="N30" s="29" t="str">
        <f>Montana!N5</f>
        <v>13-13-201</v>
      </c>
      <c r="O30" s="38" t="str">
        <f>Montana!O5</f>
        <v xml:space="preserve">https://leg.mt.gov/bills/mca/title_0130/chapter_0130/part_0020/section_0010/0130-0130-0020-0010.html </v>
      </c>
      <c r="P30" s="29">
        <f>Montana!P5</f>
        <v>0</v>
      </c>
      <c r="Q30" s="31">
        <f>Montana!Q5</f>
        <v>0</v>
      </c>
      <c r="R30" s="31" t="str">
        <f>Montana!R5</f>
        <v>D</v>
      </c>
      <c r="S30" s="31" t="str">
        <f>Montana!S5</f>
        <v>-</v>
      </c>
      <c r="T30" s="31">
        <f>Montana!T5</f>
        <v>0</v>
      </c>
      <c r="U30" s="31">
        <f>Montana!U5</f>
        <v>0</v>
      </c>
      <c r="V30" s="29">
        <f>Montana!V5</f>
        <v>1</v>
      </c>
      <c r="W30" s="29">
        <f>Montana!W5</f>
        <v>0</v>
      </c>
      <c r="X30" s="29" t="str">
        <f>Montana!X5</f>
        <v>50-4-(1101-1107)</v>
      </c>
      <c r="Y30" s="38" t="str">
        <f>Montana!Y5</f>
        <v xml:space="preserve">https://leg.mt.gov/bills/mca/title_0500/chapter_0040/part_0110/sections_index.html </v>
      </c>
      <c r="Z30" s="29" t="str">
        <f>Montana!Z5</f>
        <v>New bill passed in 2023 session. Health care services covered include "medical research or medical care provided to a patient at any time... or any other care or service performed or provided by a medical practitioner." Also provides conscience for organizations, hospitals, etc.</v>
      </c>
      <c r="AA30" s="31">
        <f>Montana!AA5</f>
        <v>1</v>
      </c>
      <c r="AB30" s="31" t="str">
        <f>Montana!AB5</f>
        <v>C</v>
      </c>
      <c r="AC30" s="31" t="str">
        <f>Montana!AC5</f>
        <v>50-4-1101, 1103; 50-20-111(2)</v>
      </c>
      <c r="AD30" s="31" t="str">
        <f>Montana!AD5</f>
        <v xml:space="preserve">https://leg.mt.gov/bills/mca/title_0500/chapter_0040/part_0110/sections_index.html; https://archive.legmt.gov/bills/mca/title_0500/chapter_0040/part_0110/section_0030/0500-0040-0110-0030.html; https://archive.legmt.gov/bills/mca/title_0500/chapter_0200/part_0010/section_0110/0500-0200-0010-0110.html </v>
      </c>
      <c r="AE30" s="31" t="str">
        <f>Montana!AE5</f>
        <v xml:space="preserve">New, open-ended conscience protection now also applies </v>
      </c>
      <c r="AF30" s="31">
        <f>Montana!AF5</f>
        <v>1</v>
      </c>
      <c r="AG30" s="31" t="str">
        <f>Montana!AG5</f>
        <v>C</v>
      </c>
      <c r="AH30" s="31" t="str">
        <f>Montana!AH5</f>
        <v>50-20-111(1); 50-4-1101, 1102</v>
      </c>
      <c r="AI30" s="31" t="str">
        <f>Montana!AI5</f>
        <v xml:space="preserve">https://leg.mt.gov/bills/mca/title_0500/chapter_0200/part_0010/section_0110/0500-0200-0010-0110.html; https://archive.legmt.gov/bills/mca/title_0500/chapter_0040/part_0110/section_0010/0500-0040-0110-0010.html; https://archive.legmt.gov/bills/mca/title_0500/chapter_0040/part_0110/section_0020/0500-0040-0110-0020.html   </v>
      </c>
      <c r="AJ30" s="31" t="str">
        <f>Montana!AJ5</f>
        <v xml:space="preserve">New, open-ended conscience protection now also applies </v>
      </c>
      <c r="AK30" s="31">
        <f>Montana!AK5</f>
        <v>1</v>
      </c>
      <c r="AL30" s="31" t="str">
        <f>Montana!AL5</f>
        <v>C</v>
      </c>
      <c r="AM30" s="31" t="str">
        <f>Montana!AM5</f>
        <v>50-4-1101, 1102</v>
      </c>
      <c r="AN30" s="37" t="str">
        <f>Montana!AN5</f>
        <v xml:space="preserve">https://leg.mt.gov/bills/mca/title_0500/chapter_0040/part_0110/sections_index.html </v>
      </c>
      <c r="AO30" s="31" t="str">
        <f>Montana!AO5</f>
        <v>New, open-ended conscience protection now applies to all health provider institutions, including explicit mention of public entities</v>
      </c>
      <c r="AP30" s="31">
        <f>Montana!AP5</f>
        <v>1</v>
      </c>
      <c r="AQ30" s="31" t="str">
        <f>Montana!AQ5</f>
        <v>C</v>
      </c>
      <c r="AR30" s="31" t="str">
        <f>Montana!AR5</f>
        <v>50-20-111, 50-4</v>
      </c>
      <c r="AS30" s="37" t="str">
        <f>Montana!AS5</f>
        <v xml:space="preserve">https://leg.mt.gov/bills/mca/title_0500/chapter_0200/part_0010/section_0110/0500-0200-0010-0110.html </v>
      </c>
      <c r="AT30" s="31" t="str">
        <f>Montana!AT5</f>
        <v>New general conscience law also applies</v>
      </c>
      <c r="AU30" s="31">
        <f>Montana!AU5</f>
        <v>0</v>
      </c>
      <c r="AV30" s="31" t="str">
        <f>Montana!AV5</f>
        <v>B</v>
      </c>
      <c r="AW30" s="31" t="str">
        <f>Montana!AW5</f>
        <v>50-20-111</v>
      </c>
      <c r="AX30" s="37" t="str">
        <f>Montana!AX5</f>
        <v xml:space="preserve">https://leg.mt.gov/bills/mca/title_0500/chapter_0200/part_0010/section_0110/0500-0200-0010-0110.html </v>
      </c>
      <c r="AY30" s="31">
        <f>Montana!AY5</f>
        <v>0</v>
      </c>
      <c r="AZ30" s="31">
        <f>Montana!AZ5</f>
        <v>1</v>
      </c>
      <c r="BA30" s="31" t="str">
        <f>Montana!BA5</f>
        <v>C</v>
      </c>
      <c r="BB30" s="31" t="str">
        <f>Montana!BB5</f>
        <v>50-20-111(4), 50-4-1104</v>
      </c>
      <c r="BC30" s="37" t="str">
        <f>Montana!BC5</f>
        <v xml:space="preserve">https://leg.mt.gov/bills/mca/title_0500/chapter_0200/part_0010/section_0110/0500-0200-0010-0110.html </v>
      </c>
      <c r="BD30" s="31" t="str">
        <f>Montana!BD5</f>
        <v>New general conscience law also applies</v>
      </c>
      <c r="BE30" s="31">
        <f>Montana!BE5</f>
        <v>1</v>
      </c>
      <c r="BF30" s="31" t="str">
        <f>Montana!BF5</f>
        <v>C</v>
      </c>
      <c r="BG30" s="31" t="str">
        <f>Montana!BG5</f>
        <v>50-20-111</v>
      </c>
      <c r="BH30" s="37" t="str">
        <f>Montana!BH5</f>
        <v xml:space="preserve">https://leg.mt.gov/bills/mca/title_0500/chapter_0200/part_0010/section_0110/0500-0200-0010-0110.html </v>
      </c>
      <c r="BI30" s="31">
        <f>Montana!BI5</f>
        <v>0</v>
      </c>
      <c r="BJ30" s="31">
        <f>Montana!BJ5</f>
        <v>0</v>
      </c>
      <c r="BK30" s="31" t="str">
        <f>Montana!BK5</f>
        <v>-</v>
      </c>
      <c r="BL30" s="31" t="str">
        <f>Montana!BL5</f>
        <v>37-2-101.</v>
      </c>
      <c r="BM30" s="31" t="str">
        <f>Montana!BM5</f>
        <v>-</v>
      </c>
      <c r="BN30" s="31" t="str">
        <f>Montana!BN5</f>
        <v xml:space="preserve">General conscience law covers "medical practitioners" but 37-2-101 defines this narrowly in a way we think unlikely to cover the person who disposes of remains. </v>
      </c>
      <c r="BO30" s="29">
        <f>Montana!BO5</f>
        <v>1</v>
      </c>
      <c r="BP30" s="29" t="str">
        <f>Montana!BP5</f>
        <v>C</v>
      </c>
      <c r="BQ30" s="29" t="str">
        <f>Montana!BQ5</f>
        <v>50-4-1101, 1103; 50-5-503(1)</v>
      </c>
      <c r="BR30" s="38" t="str">
        <f>Montana!BR5</f>
        <v xml:space="preserve">https://leg.mt.gov/bills/mca/title_0500/chapter_0050/part_0050/section_0030/0500-0050-0050-0030.html </v>
      </c>
      <c r="BS30" s="29" t="str">
        <f>Montana!BS5</f>
        <v>General conscince law now also applicable</v>
      </c>
      <c r="BT30" s="29">
        <f>Montana!BT5</f>
        <v>1</v>
      </c>
      <c r="BU30" s="29" t="str">
        <f>Montana!BU5</f>
        <v>C</v>
      </c>
      <c r="BV30" s="29" t="str">
        <f>Montana!BV5</f>
        <v>50-5-502(1), 50-4-1101, 1102</v>
      </c>
      <c r="BW30" s="38" t="str">
        <f>Montana!BW5</f>
        <v xml:space="preserve">https://leg.mt.gov/bills/mca/title_0500/chapter_0050/part_0050/section_0020/0500-0050-0050-0020.html </v>
      </c>
      <c r="BX30" s="29" t="str">
        <f>Montana!BX5</f>
        <v>General conscince law now also applies</v>
      </c>
      <c r="BY30" s="29">
        <f>Montana!BY5</f>
        <v>1</v>
      </c>
      <c r="BZ30" s="29" t="str">
        <f>Montana!BZ5</f>
        <v>C</v>
      </c>
      <c r="CA30" s="29" t="str">
        <f>Montana!CA5</f>
        <v>50-4-1101, 1102</v>
      </c>
      <c r="CB30" s="38" t="str">
        <f>Montana!CB5</f>
        <v xml:space="preserve">https://leg.mt.gov/bills/mca/title_0500/chapter_0040/part_0110/section_0020/0500-0040-0110-0020.html </v>
      </c>
      <c r="CC30" s="29" t="str">
        <f>Montana!CC5</f>
        <v>General conscince law now covers public hospitals</v>
      </c>
      <c r="CD30" s="29">
        <f>Montana!CD5</f>
        <v>1</v>
      </c>
      <c r="CE30" s="29" t="str">
        <f>Montana!CE5</f>
        <v>C</v>
      </c>
      <c r="CF30" s="29" t="str">
        <f>Montana!CF5</f>
        <v>50-5-503(1)</v>
      </c>
      <c r="CG30" s="38" t="str">
        <f>Montana!CG5</f>
        <v xml:space="preserve">https://leg.mt.gov/bills/mca/title_0500/chapter_0050/part_0050/section_0030/0500-0050-0050-0030.html </v>
      </c>
      <c r="CH30" s="29">
        <f>Montana!CH5</f>
        <v>0</v>
      </c>
      <c r="CI30" s="29">
        <f>Montana!CI5</f>
        <v>0</v>
      </c>
      <c r="CJ30" s="29" t="str">
        <f>Montana!CJ5</f>
        <v>B</v>
      </c>
      <c r="CK30" s="29" t="str">
        <f>Montana!CK5</f>
        <v>50-5-500</v>
      </c>
      <c r="CL30" s="38" t="str">
        <f>Montana!CL5</f>
        <v xml:space="preserve">https://leg.mt.gov/bills/mca/title_0500/chapter_0050/part_0050/sections_index.html </v>
      </c>
      <c r="CM30" s="29">
        <f>Montana!CM5</f>
        <v>0</v>
      </c>
      <c r="CN30" s="29">
        <f>Montana!CN5</f>
        <v>1</v>
      </c>
      <c r="CO30" s="29" t="str">
        <f>Montana!CO5</f>
        <v>C</v>
      </c>
      <c r="CP30" s="29" t="str">
        <f>Montana!CP5</f>
        <v>50-5-505, 50-4-1104</v>
      </c>
      <c r="CQ30" s="38" t="str">
        <f>Montana!CQ5</f>
        <v xml:space="preserve">https://leg.mt.gov/bills/mca/title_0500/chapter_0050/part_0050/section_0050/0500-0050-0050-0050.html </v>
      </c>
      <c r="CR30" s="29" t="str">
        <f>Montana!CR5</f>
        <v>General conscience law now also applicable</v>
      </c>
      <c r="CS30" s="31">
        <f>Montana!CS5</f>
        <v>1</v>
      </c>
      <c r="CT30" s="31" t="str">
        <f>Montana!CT5</f>
        <v xml:space="preserve">C </v>
      </c>
      <c r="CU30" s="31" t="str">
        <f>Montana!CU5</f>
        <v>50-4-1103</v>
      </c>
      <c r="CV30" s="37" t="str">
        <f>Montana!CV5</f>
        <v>https://leg.mt.gov/bills/mca/title_0500/chapter_0040/part_0110/section_0030/0500-0040-0110-0030.html</v>
      </c>
      <c r="CW30" s="31" t="str">
        <f>Montana!CW5</f>
        <v>New bill passed in 2023 session. Health care services covered include "medical research or medical care provided to a patient at any time... or any other care or service performed or provided by a medical practitioner." Also provides conscience for organizations, hospitals, etc.</v>
      </c>
      <c r="CX30" s="31">
        <f>Montana!CX5</f>
        <v>1</v>
      </c>
      <c r="CY30" s="31" t="str">
        <f>Montana!CY5</f>
        <v xml:space="preserve">C </v>
      </c>
      <c r="CZ30" s="31" t="str">
        <f>Montana!CZ5</f>
        <v>50-4-1102</v>
      </c>
      <c r="DA30" s="37" t="str">
        <f>Montana!DA5</f>
        <v>https://leg.mt.gov/bills/mca/title_0500/chapter_0040/part_0110/section_0020/0500-0040-0110-0020.html</v>
      </c>
      <c r="DB30" s="31" t="str">
        <f>Montana!DB5</f>
        <v>New bill passed in 2023 session. Health care services covered include "medical research or medical care provided to a patient at any time... or any other care or service performed or provided by a medical practitioner." Also provides conscience for organizations, hospitals, etc.</v>
      </c>
      <c r="DC30" s="31">
        <f>Montana!DC5</f>
        <v>1</v>
      </c>
      <c r="DD30" s="31" t="str">
        <f>Montana!DD5</f>
        <v xml:space="preserve">C </v>
      </c>
      <c r="DE30" s="31" t="str">
        <f>Montana!DE5</f>
        <v>50-4-1102</v>
      </c>
      <c r="DF30" s="37" t="str">
        <f>Montana!DF5</f>
        <v>https://leg.mt.gov/bills/mca/title_0500/chapter_0040/part_0110/section_0020/0500-0040-0110-0020.html</v>
      </c>
      <c r="DG30" s="31" t="str">
        <f>Montana!DG5</f>
        <v>New bill passed in 2023 session. Health care services covered include "medical research or medical care provided to a patient at any time... or any other care or service performed or provided by a medical practitioner." Also provides conscience for organizations, hospitals, etc.</v>
      </c>
      <c r="DH30" s="31">
        <f>Montana!DH5</f>
        <v>1</v>
      </c>
      <c r="DI30" s="31" t="str">
        <f>Montana!DI5</f>
        <v xml:space="preserve">C </v>
      </c>
      <c r="DJ30" s="31" t="str">
        <f>Montana!DJ5</f>
        <v>50-4-1102, 1103</v>
      </c>
      <c r="DK30" s="37" t="str">
        <f>Montana!DK5</f>
        <v xml:space="preserve">https://leg.mt.gov/bills/mca/title_0500/chapter_0040/part_0110/sections_index.html   </v>
      </c>
      <c r="DL30" s="31" t="str">
        <f>Montana!DL5</f>
        <v>New bill passed in 2023 session. Health care services covered include "medical research or medical care provided to a patient at any time... or any other care or service performed or provided by a medical practitioner." Also provides conscience for organizations, hospitals, etc.</v>
      </c>
      <c r="DM30" s="31">
        <f>Montana!DM5</f>
        <v>0</v>
      </c>
      <c r="DN30" s="31" t="str">
        <f>Montana!DN5</f>
        <v>A</v>
      </c>
      <c r="DO30" s="31" t="str">
        <f>Montana!DO5</f>
        <v>-</v>
      </c>
      <c r="DP30" s="31" t="str">
        <f>Montana!DP5</f>
        <v>-</v>
      </c>
      <c r="DQ30" s="31">
        <f>Montana!DQ5</f>
        <v>0</v>
      </c>
      <c r="DR30" s="31">
        <f>Montana!DR5</f>
        <v>1</v>
      </c>
      <c r="DS30" s="31" t="str">
        <f>Montana!DS5</f>
        <v xml:space="preserve">C </v>
      </c>
      <c r="DT30" s="31" t="str">
        <f>Montana!DT5</f>
        <v>50-4-1104</v>
      </c>
      <c r="DU30" s="37" t="str">
        <f>Montana!DU5</f>
        <v>https://leg.mt.gov/bills/mca/title_0500/chapter_0040/part_0110/section_0040/0500-0040-0110-0040.html</v>
      </c>
      <c r="DV30" s="31" t="str">
        <f>Montana!DV5</f>
        <v>New bill passed in 2023 session. Health care services covered include "medical research or medical care provided to a patient at any time... or any other care or service performed or provided by a medical practitioner." Also provides conscience for organizations, hospitals, etc.</v>
      </c>
      <c r="DW30" s="29">
        <f>Montana!DW5</f>
        <v>1</v>
      </c>
      <c r="DX30" s="29" t="str">
        <f>Montana!DX5</f>
        <v>B</v>
      </c>
      <c r="DY30" s="29" t="str">
        <f>Montana!DY5</f>
        <v>50-4-1103</v>
      </c>
      <c r="DZ30" s="38" t="str">
        <f>Montana!DZ5</f>
        <v>https://archive.legmt.gov/bills/mca/title_0500/chapter_0040/part_0110/section_0030/0500-0040-0110-0030.html</v>
      </c>
      <c r="EA30" s="29">
        <f>Montana!EA5</f>
        <v>2023</v>
      </c>
      <c r="EB30" s="31">
        <f>Montana!EB5</f>
        <v>1</v>
      </c>
      <c r="EC30" s="31" t="str">
        <f>Montana!EC5</f>
        <v>A</v>
      </c>
      <c r="ED30" s="31" t="str">
        <f>Montana!ED5</f>
        <v>50-4-1101; 50-4-1103</v>
      </c>
      <c r="EE30" s="31" t="str">
        <f>Montana!EE5</f>
        <v xml:space="preserve">https://archive.legmt.gov/bills/mca/title_0500/chapter_0040/part_0110/section_0010/0500-0040-0110-0010.html; https://archive.legmt.gov/bills/mca/title_0500/chapter_0040/part_0110/section_0030/0500-0040-0110-0030.html </v>
      </c>
      <c r="EF30" s="31">
        <f>Montana!EF5</f>
        <v>0</v>
      </c>
      <c r="EG30" s="29">
        <f>Montana!EG5</f>
        <v>1</v>
      </c>
      <c r="EH30" s="29">
        <f>Montana!EH5</f>
        <v>1</v>
      </c>
      <c r="EI30" s="29" t="str">
        <f>Montana!EI5</f>
        <v>C</v>
      </c>
      <c r="EJ30" s="29" t="str">
        <f>Montana!EJ5</f>
        <v>50-4-1102</v>
      </c>
      <c r="EK30" s="38" t="str">
        <f>Montana!EK5</f>
        <v xml:space="preserve">https://leg.mt.gov/bills/mca/title_0500/chapter_0040/part_0110/sections_index.html </v>
      </c>
      <c r="EL30" s="29" t="str">
        <f>Montana!EL5</f>
        <v>New general conscience law also covers healthcare payers</v>
      </c>
      <c r="EM30" s="29">
        <f>Montana!EM5</f>
        <v>1</v>
      </c>
      <c r="EN30" s="29">
        <f>Montana!EN5</f>
        <v>1</v>
      </c>
      <c r="EO30" s="29" t="str">
        <f>Montana!EO5</f>
        <v>A</v>
      </c>
      <c r="EP30" s="29" t="str">
        <f>Montana!EP5</f>
        <v>-</v>
      </c>
      <c r="EQ30" s="29" t="str">
        <f>Montana!EQ5</f>
        <v>-</v>
      </c>
      <c r="ER30" s="29">
        <f>Montana!ER5</f>
        <v>0</v>
      </c>
      <c r="ES30" s="29">
        <f>Montana!ES5</f>
        <v>1</v>
      </c>
      <c r="ET30" s="29">
        <f>Montana!ET5</f>
        <v>1</v>
      </c>
      <c r="EU30" s="29" t="str">
        <f>Montana!EU5</f>
        <v>A</v>
      </c>
      <c r="EV30" s="29" t="str">
        <f>Montana!EV5</f>
        <v>-</v>
      </c>
      <c r="EW30" s="29" t="str">
        <f>Montana!EW5</f>
        <v>-</v>
      </c>
      <c r="EX30" s="29">
        <f>Montana!EX5</f>
        <v>0</v>
      </c>
      <c r="EY30" s="31">
        <f>Montana!EY5</f>
        <v>0</v>
      </c>
      <c r="EZ30" s="31" t="str">
        <f>Montana!EZ5</f>
        <v>D</v>
      </c>
      <c r="FA30" s="31" t="str">
        <f>Montana!FA5</f>
        <v>-</v>
      </c>
      <c r="FB30" s="31" t="str">
        <f>Montana!FB5</f>
        <v>-</v>
      </c>
      <c r="FC30" s="31">
        <f>Montana!FC5</f>
        <v>0</v>
      </c>
      <c r="FD30" s="29">
        <f>Montana!FD5</f>
        <v>0</v>
      </c>
      <c r="FE30" s="29" t="str">
        <f>Montana!FE5</f>
        <v>-</v>
      </c>
      <c r="FF30" s="29" t="str">
        <f>Montana!FF5</f>
        <v>MCA § 49-2-306, -101; § 33-18-210</v>
      </c>
      <c r="FG30" s="29" t="str">
        <f>Montana!FG5</f>
        <v>https://archive.legmt.gov/bills/mca/title_0490/chapter_0020/part_0030/section_0060/0490-0020-0030-0060.html; https://archive.legmt.gov/bills/mca/title_0490/chapter_0020/part_0010/section_0010/0490-0020-0010-0010.html;https://archive.legmt.gov/bills/mca/title_0330/chapter_0180/part_0020/section_0100/0330-0180-0020-0100.html</v>
      </c>
      <c r="FH30" s="29">
        <f>Montana!FH5</f>
        <v>0</v>
      </c>
      <c r="FI30" s="29">
        <f>Montana!FI5</f>
        <v>1</v>
      </c>
      <c r="FJ30" s="29" t="str">
        <f>Montana!FJ5</f>
        <v>-</v>
      </c>
      <c r="FK30" s="29" t="str">
        <f>Montana!FK5</f>
        <v>MCA § 49-2-306, -101; § 33-18-210</v>
      </c>
      <c r="FL30" s="29" t="str">
        <f>Montana!FL5</f>
        <v>https://archive.legmt.gov/bills/mca/title_0490/chapter_0020/part_0030/section_0060/0490-0020-0030-0060.html; https://archive.legmt.gov/bills/mca/title_0490/chapter_0020/part_0010/section_0010/0490-0020-0010-0010.html;https://archive.legmt.gov/bills/mca/title_0330/chapter_0180/part_0020/section_0100/0330-0180-0020-0100.html</v>
      </c>
      <c r="FM30" s="29">
        <f>Montana!FM5</f>
        <v>0</v>
      </c>
      <c r="FN30" s="31">
        <f>Montana!FN5</f>
        <v>1</v>
      </c>
      <c r="FO30" s="31" t="str">
        <f>Montana!FO5</f>
        <v>C</v>
      </c>
      <c r="FP30" s="31" t="str">
        <f>Montana!FP5</f>
        <v>41-3-201(2)(h), -(6)(b)</v>
      </c>
      <c r="FQ30" s="37" t="str">
        <f>Montana!FQ5</f>
        <v xml:space="preserve">https://leg.mt.gov/bills/mca/title_0410/chapter_0030/part_0020/section_0010/0410-0030-0020-0010.html </v>
      </c>
      <c r="FR30" s="31">
        <f>Montana!FR5</f>
        <v>0</v>
      </c>
      <c r="FS30" s="29">
        <f>Montana!FS5</f>
        <v>1</v>
      </c>
      <c r="FT30" s="29" t="str">
        <f>Montana!FT5</f>
        <v>A</v>
      </c>
      <c r="FU30" s="29" t="str">
        <f>Montana!FU5</f>
        <v>16-6-305(1)(a)</v>
      </c>
      <c r="FV30" s="38" t="str">
        <f>Montana!FV5</f>
        <v xml:space="preserve">https://leg.mt.gov/bills/mca/title_0160/chapter_0060/part_0030/section_0050/0160-0060-0030-0050.html </v>
      </c>
      <c r="FW30" s="29" t="str">
        <f>Montana!FW5</f>
        <v>The exception applies in cases where the alcoholic beverage is provided in a "nonintoxicating quantity."</v>
      </c>
      <c r="FX30" s="29">
        <f>Montana!FX5</f>
        <v>1</v>
      </c>
      <c r="FY30" s="29" t="str">
        <f>Montana!FY5</f>
        <v>A</v>
      </c>
      <c r="FZ30" s="29" t="str">
        <f>Montana!FZ5</f>
        <v>45-5-624; 16-6-305(1)(a)</v>
      </c>
      <c r="GA30" s="38" t="str">
        <f>Montana!GA5</f>
        <v xml:space="preserve">https://leg.mt.gov/bills/mca/title_0450/chapter_0050/part_0060/section_0240/0450-0050-0060-0240.html </v>
      </c>
      <c r="GB30" s="29" t="str">
        <f>Montana!GB5</f>
        <v xml:space="preserve">The first citation provided here, 45-5-624, allows legal consumption by minors if obtained in ways permitted in 16-6-305. </v>
      </c>
      <c r="GC30" s="31">
        <f>Montana!GC5</f>
        <v>1</v>
      </c>
      <c r="GD30" s="31" t="str">
        <f>Montana!GD5</f>
        <v>B</v>
      </c>
      <c r="GE30" s="31" t="str">
        <f>Montana!GE5</f>
        <v>10-3-102 (2)</v>
      </c>
      <c r="GF30" s="37" t="str">
        <f>Montana!GF5</f>
        <v xml:space="preserve">https://leg.mt.gov/bills/mca/title_0100/chapter_0030/part_0010/section_0020/0100-0030-0010-0020.html </v>
      </c>
      <c r="GG30" s="31">
        <f>Montana!GG5</f>
        <v>0</v>
      </c>
      <c r="GH30" s="29">
        <f>Montana!GH5</f>
        <v>0</v>
      </c>
      <c r="GI30" s="29" t="str">
        <f>Montana!GI5</f>
        <v>D</v>
      </c>
      <c r="GJ30" s="29" t="str">
        <f>Montana!GJ5</f>
        <v>-</v>
      </c>
      <c r="GK30" s="29" t="str">
        <f>Montana!GK5</f>
        <v>-</v>
      </c>
      <c r="GL30" s="29">
        <f>Montana!GL5</f>
        <v>0</v>
      </c>
      <c r="GM30" s="31">
        <f>Montana!GM5</f>
        <v>0</v>
      </c>
      <c r="GN30" s="31" t="str">
        <f>Montana!GN5</f>
        <v>D</v>
      </c>
      <c r="GO30" s="31" t="str">
        <f>Montana!GO5</f>
        <v>-</v>
      </c>
      <c r="GP30" s="31" t="str">
        <f>Montana!GP5</f>
        <v>-</v>
      </c>
      <c r="GQ30" s="31">
        <f>Montana!GQ5</f>
        <v>0</v>
      </c>
      <c r="GR30" s="31">
        <f>Montana!GR5</f>
        <v>0</v>
      </c>
      <c r="GS30" s="31" t="str">
        <f>Montana!GS5</f>
        <v>D</v>
      </c>
      <c r="GT30" s="31" t="str">
        <f>Montana!GT5</f>
        <v>-</v>
      </c>
      <c r="GU30" s="31" t="str">
        <f>Montana!GU5</f>
        <v>-</v>
      </c>
      <c r="GV30" s="31">
        <f>Montana!GV5</f>
        <v>0</v>
      </c>
      <c r="GW30" s="31">
        <f>Montana!GW5</f>
        <v>0</v>
      </c>
      <c r="GX30" s="31" t="str">
        <f>Montana!GX5</f>
        <v>D</v>
      </c>
      <c r="GY30" s="31" t="str">
        <f>Montana!GY5</f>
        <v>-</v>
      </c>
      <c r="GZ30" s="31" t="str">
        <f>Montana!GZ5</f>
        <v>-</v>
      </c>
      <c r="HA30" s="31">
        <f>Montana!HA5</f>
        <v>0</v>
      </c>
      <c r="HB30" s="29">
        <f>Montana!HB5</f>
        <v>1</v>
      </c>
      <c r="HC30" s="29" t="str">
        <f>Montana!HC5</f>
        <v>A</v>
      </c>
      <c r="HD30" s="29" t="str">
        <f>Montana!HD5</f>
        <v>20-5-405(1)</v>
      </c>
      <c r="HE30" s="38" t="str">
        <f>Montana!HE5</f>
        <v xml:space="preserve">https://leg.mt.gov/bills/mca/title_0200/chapter_0050/part_0040/section_0050/0200-0050-0040-0050.html </v>
      </c>
      <c r="HF30" s="29">
        <f>Montana!HF5</f>
        <v>0</v>
      </c>
      <c r="HG30" s="31">
        <f>Montana!HG5</f>
        <v>0</v>
      </c>
      <c r="HH30" s="31" t="str">
        <f>Montana!HH5</f>
        <v>C</v>
      </c>
      <c r="HI30" s="31" t="str">
        <f>Montana!HI5</f>
        <v>20-5-105, -103</v>
      </c>
      <c r="HJ30" s="37" t="str">
        <f>Montana!HJ5</f>
        <v xml:space="preserve">https://leg.mt.gov/bills/mca/title_0200/chapter_0050/part_0010/section_0050/0200-0050-0010-0050.html </v>
      </c>
      <c r="HK30" s="37" t="str">
        <f>Montana!HK5</f>
        <v>The cited statute names each district's Attendance Officer responsible for defining excused absences. Montana's Office of Public Instruction provides no additional information.</v>
      </c>
      <c r="HL30" s="31">
        <f>Montana!HL5</f>
        <v>0</v>
      </c>
      <c r="HM30" s="31" t="str">
        <f>Montana!HM5</f>
        <v>C</v>
      </c>
      <c r="HN30" s="31" t="str">
        <f>Montana!HN5</f>
        <v>20-5-105, -103</v>
      </c>
      <c r="HO30" s="37" t="str">
        <f>Montana!HO5</f>
        <v xml:space="preserve">https://leg.mt.gov/bills/mca/title_0200/chapter_0050/part_0010/section_0050/0200-0050-0010-0050.html </v>
      </c>
      <c r="HP30" s="37" t="str">
        <f>Montana!HP5</f>
        <v>The cited statute names each district's Attendance Officer responsible for defining excused absences. Montana's Office of Public Instruction provides no additional information.</v>
      </c>
      <c r="HQ30" s="31">
        <f>Montana!HQ5</f>
        <v>0</v>
      </c>
      <c r="HR30" s="31" t="str">
        <f>Montana!HR5</f>
        <v>D</v>
      </c>
      <c r="HS30" s="31" t="str">
        <f>Montana!HS5</f>
        <v>-</v>
      </c>
      <c r="HT30" s="31" t="str">
        <f>Montana!HT5</f>
        <v>-</v>
      </c>
      <c r="HU30" s="31">
        <f>Montana!HU5</f>
        <v>0</v>
      </c>
      <c r="HV30" s="31">
        <f>Montana!HV5</f>
        <v>0</v>
      </c>
      <c r="HW30" s="31" t="str">
        <f>Montana!HW5</f>
        <v>C</v>
      </c>
      <c r="HX30" s="31" t="str">
        <f>Montana!HX5</f>
        <v>-</v>
      </c>
      <c r="HY30" s="31" t="str">
        <f>Montana!HY5</f>
        <v>-</v>
      </c>
      <c r="HZ30" s="31">
        <f>Montana!HZ5</f>
        <v>0</v>
      </c>
      <c r="IA30" s="31">
        <f>Montana!IA5</f>
        <v>1</v>
      </c>
      <c r="IB30" s="31" t="str">
        <f>Montana!IB5</f>
        <v>A</v>
      </c>
      <c r="IC30" s="31" t="str">
        <f>Montana!IC5</f>
        <v>§ 20-7-120</v>
      </c>
      <c r="ID30" s="37" t="str">
        <f>Montana!ID5</f>
        <v>https://archive.legmt.gov/bills/mca/title_0200/chapter_0070/part_0010/section_0200/0200-0070-0010-0200.html</v>
      </c>
      <c r="IE30" s="31" t="str">
        <f>Montana!IE5</f>
        <v>2021; currently engaged in a lawsuit over constitutionality</v>
      </c>
      <c r="IF30" s="29">
        <f>Montana!IF5</f>
        <v>1</v>
      </c>
      <c r="IG30" s="29" t="str">
        <f>Montana!IG5</f>
        <v>-</v>
      </c>
      <c r="IH30" s="29" t="str">
        <f>Montana!IH5</f>
        <v>MCA § 40-6-701</v>
      </c>
      <c r="II30" s="38" t="str">
        <f>Montana!II5</f>
        <v>https://archive.legmt.gov/bills/mca/title_0400/chapter_0060/part_0070/section_0010/0400-0060-0070-0010.html</v>
      </c>
      <c r="IJ30" s="29">
        <f>Montana!IJ5</f>
        <v>2023</v>
      </c>
      <c r="IK30" s="40"/>
      <c r="IL30" s="40"/>
      <c r="IM30" s="40"/>
      <c r="IN30" s="40"/>
      <c r="IO30" s="40"/>
      <c r="IP30" s="40"/>
      <c r="IQ30" s="40"/>
      <c r="IR30" s="40"/>
      <c r="IS30" s="40"/>
      <c r="IT30" s="40"/>
      <c r="IU30" s="40"/>
      <c r="IV30" s="40"/>
      <c r="IW30" s="40"/>
      <c r="IX30" s="40"/>
      <c r="IY30" s="40"/>
      <c r="IZ30" s="40"/>
      <c r="JA30" s="40"/>
    </row>
    <row r="31" spans="1:261" ht="25.5" customHeight="1">
      <c r="A31" s="29" t="str">
        <f>Nebraska!B5</f>
        <v>Nebraska</v>
      </c>
      <c r="B31" s="34">
        <v>2025</v>
      </c>
      <c r="C31" s="35">
        <f>Nebraska!C5</f>
        <v>0.29125000000000001</v>
      </c>
      <c r="D31" s="41">
        <f>Nebraska!D6</f>
        <v>0.29464285714285715</v>
      </c>
      <c r="E31" s="42">
        <f>Nebraska!E7</f>
        <v>0.33673469387755101</v>
      </c>
      <c r="F31" s="41">
        <f>Nebraska!F8</f>
        <v>0.33766233766233766</v>
      </c>
      <c r="G31" s="31">
        <f>Nebraska!G5</f>
        <v>1</v>
      </c>
      <c r="H31" s="31" t="str">
        <f>Nebraska!H5</f>
        <v>B</v>
      </c>
      <c r="I31" s="31" t="str">
        <f>Nebraska!I5</f>
        <v>LB 43</v>
      </c>
      <c r="J31" s="531" t="s">
        <v>3395</v>
      </c>
      <c r="K31" s="31">
        <f>Nebraska!K5</f>
        <v>2024</v>
      </c>
      <c r="L31" s="29">
        <f>Nebraska!L5</f>
        <v>1</v>
      </c>
      <c r="M31" s="29" t="str">
        <f>Nebraska!M5</f>
        <v>B</v>
      </c>
      <c r="N31" s="29" t="str">
        <f>Nebraska!N5</f>
        <v>§32-938</v>
      </c>
      <c r="O31" s="38" t="str">
        <f>Nebraska!O5</f>
        <v xml:space="preserve">https://nebraskalegislature.gov/laws/statutes.php?statute=32-938 </v>
      </c>
      <c r="P31" s="29">
        <f>Nebraska!P5</f>
        <v>0</v>
      </c>
      <c r="Q31" s="31">
        <f>Nebraska!Q5</f>
        <v>0</v>
      </c>
      <c r="R31" s="31" t="str">
        <f>Nebraska!R5</f>
        <v>B</v>
      </c>
      <c r="S31" s="31" t="str">
        <f>Nebraska!S5</f>
        <v>§ 42-108</v>
      </c>
      <c r="T31" s="37" t="str">
        <f>Nebraska!T5</f>
        <v xml:space="preserve">https://nebraskalegislature.gov/laws/statutes.php?statute=42-108 </v>
      </c>
      <c r="U31" s="31" t="str">
        <f>Nebraska!U5</f>
        <v>Annotation on state legislature website reads "Performance of ceremony is not obligatory on clergyman or judges."</v>
      </c>
      <c r="V31" s="29">
        <f>Nebraska!V5</f>
        <v>0</v>
      </c>
      <c r="W31" s="29" t="str">
        <f>Nebraska!W5</f>
        <v>-</v>
      </c>
      <c r="X31" s="29" t="str">
        <f>Nebraska!X5</f>
        <v>-</v>
      </c>
      <c r="Y31" s="38" t="str">
        <f>Nebraska!Y5</f>
        <v xml:space="preserve">https://legiscan.com/NE/bill/LB810/2023 </v>
      </c>
      <c r="Z31" s="29" t="str">
        <f>Nebraska!Z5</f>
        <v xml:space="preserve">Bill 810 was indefinitely postponed until April 18, 2024. </v>
      </c>
      <c r="AA31" s="31">
        <f>Nebraska!AA5</f>
        <v>1</v>
      </c>
      <c r="AB31" s="31" t="str">
        <f>Nebraska!AB5</f>
        <v>C</v>
      </c>
      <c r="AC31" s="31" t="str">
        <f>Nebraska!AC5</f>
        <v>§28-338</v>
      </c>
      <c r="AD31" s="37" t="str">
        <f>Nebraska!AD5</f>
        <v xml:space="preserve">https://nebraskalegislature.gov/laws/statutes.php?statute=28-338 </v>
      </c>
      <c r="AE31" s="31">
        <f>Nebraska!AE5</f>
        <v>0</v>
      </c>
      <c r="AF31" s="31">
        <f>Nebraska!AF5</f>
        <v>1</v>
      </c>
      <c r="AG31" s="31" t="str">
        <f>Nebraska!AG5</f>
        <v>C</v>
      </c>
      <c r="AH31" s="31" t="str">
        <f>Nebraska!AH5</f>
        <v>§28-337</v>
      </c>
      <c r="AI31" s="37" t="str">
        <f>Nebraska!AI5</f>
        <v xml:space="preserve">https://nebraskalegislature.gov/laws/statutes.php?statute=28-337 </v>
      </c>
      <c r="AJ31" s="31">
        <f>Nebraska!AJ5</f>
        <v>0</v>
      </c>
      <c r="AK31" s="31">
        <f>Nebraska!AK5</f>
        <v>1</v>
      </c>
      <c r="AL31" s="31" t="str">
        <f>Nebraska!AL5</f>
        <v>C</v>
      </c>
      <c r="AM31" s="31" t="str">
        <f>Nebraska!AM5</f>
        <v>§28-337</v>
      </c>
      <c r="AN31" s="37" t="str">
        <f>Nebraska!AN5</f>
        <v xml:space="preserve">https://nebraskalegislature.gov/laws/statutes.php?statute=28-337 </v>
      </c>
      <c r="AO31" s="31">
        <f>Nebraska!AO5</f>
        <v>0</v>
      </c>
      <c r="AP31" s="31">
        <f>Nebraska!AP5</f>
        <v>1</v>
      </c>
      <c r="AQ31" s="31" t="str">
        <f>Nebraska!AQ5</f>
        <v>C</v>
      </c>
      <c r="AR31" s="31" t="str">
        <f>Nebraska!AR5</f>
        <v>§28-338</v>
      </c>
      <c r="AS31" s="37" t="str">
        <f>Nebraska!AS5</f>
        <v xml:space="preserve">https://nebraskalegislature.gov/laws/statutes.php?statute=28-338 </v>
      </c>
      <c r="AT31" s="31">
        <f>Nebraska!AT5</f>
        <v>0</v>
      </c>
      <c r="AU31" s="31">
        <f>Nebraska!AU5</f>
        <v>0</v>
      </c>
      <c r="AV31" s="31" t="str">
        <f>Nebraska!AV5</f>
        <v>B</v>
      </c>
      <c r="AW31" s="31" t="str">
        <f>Nebraska!AW5</f>
        <v>§28-338</v>
      </c>
      <c r="AX31" s="37" t="str">
        <f>Nebraska!AX5</f>
        <v xml:space="preserve">https://nebraskalegislature.gov/laws/statutes.php?statute=28-338 </v>
      </c>
      <c r="AY31" s="31">
        <f>Nebraska!AY5</f>
        <v>0</v>
      </c>
      <c r="AZ31" s="31">
        <f>Nebraska!AZ5</f>
        <v>0</v>
      </c>
      <c r="BA31" s="31" t="str">
        <f>Nebraska!BA5</f>
        <v>B</v>
      </c>
      <c r="BB31" s="31" t="str">
        <f>Nebraska!BB5</f>
        <v>§28-338</v>
      </c>
      <c r="BC31" s="37" t="str">
        <f>Nebraska!BC5</f>
        <v xml:space="preserve">https://nebraskalegislature.gov/laws/statutes.php?statute=28-338 </v>
      </c>
      <c r="BD31" s="31">
        <f>Nebraska!BD5</f>
        <v>0</v>
      </c>
      <c r="BE31" s="31">
        <f>Nebraska!BE5</f>
        <v>1</v>
      </c>
      <c r="BF31" s="31" t="str">
        <f>Nebraska!BF5</f>
        <v>C</v>
      </c>
      <c r="BG31" s="31" t="str">
        <f>Nebraska!BG5</f>
        <v>§28-338</v>
      </c>
      <c r="BH31" s="37" t="str">
        <f>Nebraska!BH5</f>
        <v xml:space="preserve">https://nebraskalegislature.gov/laws/statutes.php?statute=28-338 </v>
      </c>
      <c r="BI31" s="31">
        <f>Nebraska!BI5</f>
        <v>0</v>
      </c>
      <c r="BJ31" s="31">
        <f>Nebraska!BJ5</f>
        <v>0</v>
      </c>
      <c r="BK31" s="31" t="str">
        <f>Nebraska!BK5</f>
        <v>-</v>
      </c>
      <c r="BL31" s="31" t="str">
        <f>Nebraska!BL5</f>
        <v>-</v>
      </c>
      <c r="BM31" s="31" t="str">
        <f>Nebraska!BM5</f>
        <v>-</v>
      </c>
      <c r="BN31" s="31">
        <f>Nebraska!BN5</f>
        <v>0</v>
      </c>
      <c r="BO31" s="29">
        <f>Nebraska!BO5</f>
        <v>0</v>
      </c>
      <c r="BP31" s="29" t="str">
        <f>Nebraska!BP5</f>
        <v>A</v>
      </c>
      <c r="BQ31" s="29" t="str">
        <f>Nebraska!BQ5</f>
        <v>-</v>
      </c>
      <c r="BR31" s="29" t="str">
        <f>Nebraska!BR5</f>
        <v>-</v>
      </c>
      <c r="BS31" s="29">
        <f>Nebraska!BS5</f>
        <v>0</v>
      </c>
      <c r="BT31" s="29">
        <f>Nebraska!BT5</f>
        <v>0</v>
      </c>
      <c r="BU31" s="29" t="str">
        <f>Nebraska!BU5</f>
        <v>A</v>
      </c>
      <c r="BV31" s="29" t="str">
        <f>Nebraska!BV5</f>
        <v>-</v>
      </c>
      <c r="BW31" s="29" t="str">
        <f>Nebraska!BW5</f>
        <v>-</v>
      </c>
      <c r="BX31" s="29">
        <f>Nebraska!BX5</f>
        <v>0</v>
      </c>
      <c r="BY31" s="29">
        <f>Nebraska!BY5</f>
        <v>0</v>
      </c>
      <c r="BZ31" s="29" t="str">
        <f>Nebraska!BZ5</f>
        <v>A</v>
      </c>
      <c r="CA31" s="29" t="str">
        <f>Nebraska!CA5</f>
        <v>-</v>
      </c>
      <c r="CB31" s="29" t="str">
        <f>Nebraska!CB5</f>
        <v>-</v>
      </c>
      <c r="CC31" s="29">
        <f>Nebraska!CC5</f>
        <v>0</v>
      </c>
      <c r="CD31" s="29">
        <f>Nebraska!CD5</f>
        <v>0</v>
      </c>
      <c r="CE31" s="29" t="str">
        <f>Nebraska!CE5</f>
        <v>A</v>
      </c>
      <c r="CF31" s="29" t="str">
        <f>Nebraska!CF5</f>
        <v>-</v>
      </c>
      <c r="CG31" s="29" t="str">
        <f>Nebraska!CG5</f>
        <v>-</v>
      </c>
      <c r="CH31" s="29">
        <f>Nebraska!CH5</f>
        <v>0</v>
      </c>
      <c r="CI31" s="29">
        <f>Nebraska!CI5</f>
        <v>0</v>
      </c>
      <c r="CJ31" s="29" t="str">
        <f>Nebraska!CJ5</f>
        <v>A</v>
      </c>
      <c r="CK31" s="29" t="str">
        <f>Nebraska!CK5</f>
        <v>-</v>
      </c>
      <c r="CL31" s="29" t="str">
        <f>Nebraska!CL5</f>
        <v>-</v>
      </c>
      <c r="CM31" s="29">
        <f>Nebraska!CM5</f>
        <v>0</v>
      </c>
      <c r="CN31" s="29">
        <f>Nebraska!CN5</f>
        <v>0</v>
      </c>
      <c r="CO31" s="29" t="str">
        <f>Nebraska!CO5</f>
        <v>A</v>
      </c>
      <c r="CP31" s="29" t="str">
        <f>Nebraska!CP5</f>
        <v>-</v>
      </c>
      <c r="CQ31" s="29" t="str">
        <f>Nebraska!CQ5</f>
        <v>-</v>
      </c>
      <c r="CR31" s="29">
        <f>Nebraska!CR5</f>
        <v>0</v>
      </c>
      <c r="CS31" s="31">
        <f>Nebraska!CS5</f>
        <v>0</v>
      </c>
      <c r="CT31" s="31" t="str">
        <f>Nebraska!CT5</f>
        <v>A</v>
      </c>
      <c r="CU31" s="31" t="str">
        <f>Nebraska!CU5</f>
        <v>-</v>
      </c>
      <c r="CV31" s="31" t="str">
        <f>Nebraska!CV5</f>
        <v>-</v>
      </c>
      <c r="CW31" s="31">
        <f>Nebraska!CW5</f>
        <v>0</v>
      </c>
      <c r="CX31" s="31">
        <f>Nebraska!CX5</f>
        <v>0</v>
      </c>
      <c r="CY31" s="31" t="str">
        <f>Nebraska!CY5</f>
        <v>A</v>
      </c>
      <c r="CZ31" s="31" t="str">
        <f>Nebraska!CZ5</f>
        <v>-</v>
      </c>
      <c r="DA31" s="31" t="str">
        <f>Nebraska!DA5</f>
        <v>-</v>
      </c>
      <c r="DB31" s="31">
        <f>Nebraska!DB5</f>
        <v>0</v>
      </c>
      <c r="DC31" s="31">
        <f>Nebraska!DC5</f>
        <v>0</v>
      </c>
      <c r="DD31" s="31" t="str">
        <f>Nebraska!DD5</f>
        <v>A</v>
      </c>
      <c r="DE31" s="31" t="str">
        <f>Nebraska!DE5</f>
        <v>-</v>
      </c>
      <c r="DF31" s="31" t="str">
        <f>Nebraska!DF5</f>
        <v>-</v>
      </c>
      <c r="DG31" s="31">
        <f>Nebraska!DG5</f>
        <v>0</v>
      </c>
      <c r="DH31" s="31">
        <f>Nebraska!DH5</f>
        <v>0</v>
      </c>
      <c r="DI31" s="31" t="str">
        <f>Nebraska!DI5</f>
        <v>A</v>
      </c>
      <c r="DJ31" s="31" t="str">
        <f>Nebraska!DJ5</f>
        <v>-</v>
      </c>
      <c r="DK31" s="31" t="str">
        <f>Nebraska!DK5</f>
        <v>-</v>
      </c>
      <c r="DL31" s="31">
        <f>Nebraska!DL5</f>
        <v>0</v>
      </c>
      <c r="DM31" s="31">
        <f>Nebraska!DM5</f>
        <v>0</v>
      </c>
      <c r="DN31" s="31" t="str">
        <f>Nebraska!DN5</f>
        <v>A</v>
      </c>
      <c r="DO31" s="31" t="str">
        <f>Nebraska!DO5</f>
        <v>-</v>
      </c>
      <c r="DP31" s="31" t="str">
        <f>Nebraska!DP5</f>
        <v>-</v>
      </c>
      <c r="DQ31" s="31">
        <f>Nebraska!DQ5</f>
        <v>0</v>
      </c>
      <c r="DR31" s="31">
        <f>Nebraska!DR5</f>
        <v>0</v>
      </c>
      <c r="DS31" s="31" t="str">
        <f>Nebraska!DS5</f>
        <v>A</v>
      </c>
      <c r="DT31" s="31" t="str">
        <f>Nebraska!DT5</f>
        <v>-</v>
      </c>
      <c r="DU31" s="31" t="str">
        <f>Nebraska!DU5</f>
        <v>-</v>
      </c>
      <c r="DV31" s="31">
        <f>Nebraska!DV5</f>
        <v>0</v>
      </c>
      <c r="DW31" s="29">
        <f>Nebraska!DW5</f>
        <v>0</v>
      </c>
      <c r="DX31" s="29" t="str">
        <f>Nebraska!DX5</f>
        <v>C</v>
      </c>
      <c r="DY31" s="29" t="str">
        <f>Nebraska!DY5</f>
        <v>-</v>
      </c>
      <c r="DZ31" s="29" t="str">
        <f>Nebraska!DZ5</f>
        <v>-</v>
      </c>
      <c r="EA31" s="29">
        <f>Nebraska!EA5</f>
        <v>0</v>
      </c>
      <c r="EB31" s="31">
        <f>Nebraska!EB5</f>
        <v>0</v>
      </c>
      <c r="EC31" s="31" t="str">
        <f>Nebraska!EC5</f>
        <v>C</v>
      </c>
      <c r="ED31" s="31" t="str">
        <f>Nebraska!ED5</f>
        <v>R.R.S. Neb. § 38-2139</v>
      </c>
      <c r="EE31" s="37" t="str">
        <f>Nebraska!EE5</f>
        <v xml:space="preserve">https://casetext.com/statute/revised-statutes-of-nebraska/chapter-38-health-occupations-and-professions/article-21-mental-health-practice-act/section-38-2139-effective-112025-additional-grounds-for-disciplinary-action </v>
      </c>
      <c r="EF31" s="31">
        <f>Nebraska!EF5</f>
        <v>0</v>
      </c>
      <c r="EG31" s="29">
        <f>Nebraska!EG5</f>
        <v>1</v>
      </c>
      <c r="EH31" s="29">
        <f>Nebraska!EH5</f>
        <v>1</v>
      </c>
      <c r="EI31" s="29" t="str">
        <f>Nebraska!EI5</f>
        <v>A</v>
      </c>
      <c r="EJ31" s="29" t="str">
        <f>Nebraska!EJ5</f>
        <v>-</v>
      </c>
      <c r="EK31" s="29" t="str">
        <f>Nebraska!EK5</f>
        <v>-</v>
      </c>
      <c r="EL31" s="29">
        <f>Nebraska!EL5</f>
        <v>0</v>
      </c>
      <c r="EM31" s="29">
        <f>Nebraska!EM5</f>
        <v>1</v>
      </c>
      <c r="EN31" s="29">
        <f>Nebraska!EN5</f>
        <v>1</v>
      </c>
      <c r="EO31" s="29" t="str">
        <f>Nebraska!EO5</f>
        <v>A</v>
      </c>
      <c r="EP31" s="29" t="str">
        <f>Nebraska!EP5</f>
        <v>-</v>
      </c>
      <c r="EQ31" s="29" t="str">
        <f>Nebraska!EQ5</f>
        <v>-</v>
      </c>
      <c r="ER31" s="29">
        <f>Nebraska!ER5</f>
        <v>0</v>
      </c>
      <c r="ES31" s="29">
        <f>Nebraska!ES5</f>
        <v>1</v>
      </c>
      <c r="ET31" s="29">
        <f>Nebraska!ET5</f>
        <v>1</v>
      </c>
      <c r="EU31" s="29" t="str">
        <f>Nebraska!EU5</f>
        <v>A</v>
      </c>
      <c r="EV31" s="29" t="str">
        <f>Nebraska!EV5</f>
        <v>-</v>
      </c>
      <c r="EW31" s="29" t="str">
        <f>Nebraska!EW5</f>
        <v>-</v>
      </c>
      <c r="EX31" s="29">
        <f>Nebraska!EX5</f>
        <v>0</v>
      </c>
      <c r="EY31" s="31">
        <f>Nebraska!EY5</f>
        <v>0</v>
      </c>
      <c r="EZ31" s="31" t="str">
        <f>Nebraska!EZ5</f>
        <v>D</v>
      </c>
      <c r="FA31" s="31" t="str">
        <f>Nebraska!FA5</f>
        <v>-</v>
      </c>
      <c r="FB31" s="31" t="str">
        <f>Nebraska!FB5</f>
        <v>-</v>
      </c>
      <c r="FC31" s="31">
        <f>Nebraska!FC5</f>
        <v>0</v>
      </c>
      <c r="FD31" s="29">
        <f>Nebraska!FD5</f>
        <v>0</v>
      </c>
      <c r="FE31" s="29" t="str">
        <f>Nebraska!FE5</f>
        <v>-</v>
      </c>
      <c r="FF31" s="29" t="str">
        <f>Nebraska!FF5</f>
        <v>§ 44-7705</v>
      </c>
      <c r="FG31" s="38" t="str">
        <f>Nebraska!FG5</f>
        <v>https://nebraskalegislature.gov/laws/statutes.php?statute=44-7705</v>
      </c>
      <c r="FH31" s="29">
        <f>Nebraska!FH5</f>
        <v>0</v>
      </c>
      <c r="FI31" s="29">
        <f>Nebraska!FI5</f>
        <v>0</v>
      </c>
      <c r="FJ31" s="29" t="str">
        <f>Nebraska!FJ5</f>
        <v>-</v>
      </c>
      <c r="FK31" s="29" t="str">
        <f>Nebraska!FK5</f>
        <v>§ 44-7705</v>
      </c>
      <c r="FL31" s="38" t="str">
        <f>Nebraska!FL5</f>
        <v>https://nebraskalegislature.gov/laws/statutes.php?statute=44-7705</v>
      </c>
      <c r="FM31" s="29">
        <f>Nebraska!FM5</f>
        <v>0</v>
      </c>
      <c r="FN31" s="31">
        <f>Nebraska!FN5</f>
        <v>0</v>
      </c>
      <c r="FO31" s="31" t="str">
        <f>Nebraska!FO5</f>
        <v>B</v>
      </c>
      <c r="FP31" s="31" t="str">
        <f>Nebraska!FP5</f>
        <v>§28-711, -707(2), §27-506</v>
      </c>
      <c r="FQ31" s="37" t="str">
        <f>Nebraska!FQ5</f>
        <v xml:space="preserve">https://nebraskalegislature.gov/laws/statutes.php?statute=28-711 </v>
      </c>
      <c r="FR31" s="31" t="str">
        <f>Nebraska!FR5</f>
        <v xml:space="preserve">The clergy privilege provided in Nebraska is limited to testimony in cases of child abuse or neglect. </v>
      </c>
      <c r="FS31" s="29">
        <f>Nebraska!FS5</f>
        <v>1</v>
      </c>
      <c r="FT31" s="29" t="str">
        <f>Nebraska!FT5</f>
        <v>A</v>
      </c>
      <c r="FU31" s="29" t="str">
        <f>Nebraska!FU5</f>
        <v>§53-168.06(4)</v>
      </c>
      <c r="FV31" s="38" t="str">
        <f>Nebraska!FV5</f>
        <v xml:space="preserve">https://nebraskalegislature.gov/laws/statutes.php?statute=53-168.06 </v>
      </c>
      <c r="FW31" s="29">
        <f>Nebraska!FW5</f>
        <v>0</v>
      </c>
      <c r="FX31" s="29">
        <f>Nebraska!FX5</f>
        <v>1</v>
      </c>
      <c r="FY31" s="29" t="str">
        <f>Nebraska!FY5</f>
        <v>A</v>
      </c>
      <c r="FZ31" s="29" t="str">
        <f>Nebraska!FZ5</f>
        <v>§53-180.02</v>
      </c>
      <c r="GA31" s="38" t="str">
        <f>Nebraska!GA5</f>
        <v xml:space="preserve">https://nebraskalegislature.gov/laws/statutes.php?statute=53-180.02 </v>
      </c>
      <c r="GB31" s="29">
        <f>Nebraska!GB5</f>
        <v>0</v>
      </c>
      <c r="GC31" s="31">
        <f>Nebraska!GC5</f>
        <v>0</v>
      </c>
      <c r="GD31" s="31" t="str">
        <f>Nebraska!GD5</f>
        <v>C</v>
      </c>
      <c r="GE31" s="31" t="str">
        <f>Nebraska!GE5</f>
        <v>-</v>
      </c>
      <c r="GF31" s="31" t="str">
        <f>Nebraska!GF5</f>
        <v>-</v>
      </c>
      <c r="GG31" s="31">
        <f>Nebraska!GG5</f>
        <v>0</v>
      </c>
      <c r="GH31" s="29">
        <f>Nebraska!GH5</f>
        <v>0</v>
      </c>
      <c r="GI31" s="29" t="str">
        <f>Nebraska!GI5</f>
        <v>D</v>
      </c>
      <c r="GJ31" s="29" t="str">
        <f>Nebraska!GJ5</f>
        <v>42-108.</v>
      </c>
      <c r="GK31" s="38" t="str">
        <f>Nebraska!GK5</f>
        <v xml:space="preserve">https://nebraskalegislature.gov/laws/statutes.php?statute=42-108 </v>
      </c>
      <c r="GL31" s="29" t="str">
        <f>Nebraska!GL5</f>
        <v xml:space="preserve">Annotation on state legislature website reads "Performance of ceremony is not obligatory on clergyman or judges."  This is because of a court case.  The statute doesn't clearly protect clergy. </v>
      </c>
      <c r="GM31" s="31">
        <f>Nebraska!GM5</f>
        <v>0</v>
      </c>
      <c r="GN31" s="31" t="str">
        <f>Nebraska!GN5</f>
        <v>D</v>
      </c>
      <c r="GO31" s="31" t="str">
        <f>Nebraska!GO5</f>
        <v>-</v>
      </c>
      <c r="GP31" s="31" t="str">
        <f>Nebraska!GP5</f>
        <v>-</v>
      </c>
      <c r="GQ31" s="31">
        <f>Nebraska!GQ5</f>
        <v>0</v>
      </c>
      <c r="GR31" s="31">
        <f>Nebraska!GR5</f>
        <v>0</v>
      </c>
      <c r="GS31" s="31" t="str">
        <f>Nebraska!GS5</f>
        <v>D</v>
      </c>
      <c r="GT31" s="31" t="str">
        <f>Nebraska!GT5</f>
        <v>-</v>
      </c>
      <c r="GU31" s="31" t="str">
        <f>Nebraska!GU5</f>
        <v>-</v>
      </c>
      <c r="GV31" s="31">
        <f>Nebraska!GV5</f>
        <v>0</v>
      </c>
      <c r="GW31" s="31">
        <f>Nebraska!GW5</f>
        <v>0</v>
      </c>
      <c r="GX31" s="31" t="str">
        <f>Nebraska!GX5</f>
        <v>D</v>
      </c>
      <c r="GY31" s="31" t="str">
        <f>Nebraska!GY5</f>
        <v>-</v>
      </c>
      <c r="GZ31" s="31" t="str">
        <f>Nebraska!GZ5</f>
        <v>-</v>
      </c>
      <c r="HA31" s="31">
        <f>Nebraska!HA5</f>
        <v>0</v>
      </c>
      <c r="HB31" s="29">
        <f>Nebraska!HB5</f>
        <v>1</v>
      </c>
      <c r="HC31" s="29" t="str">
        <f>Nebraska!HC5</f>
        <v>A</v>
      </c>
      <c r="HD31" s="29" t="str">
        <f>Nebraska!HD5</f>
        <v>§79-221(2)</v>
      </c>
      <c r="HE31" s="38" t="str">
        <f>Nebraska!HE5</f>
        <v xml:space="preserve">https://nebraskalegislature.gov/laws/statutes.php?statute=79-221 </v>
      </c>
      <c r="HF31" s="29">
        <f>Nebraska!HF5</f>
        <v>0</v>
      </c>
      <c r="HG31" s="31">
        <f>Nebraska!HG5</f>
        <v>0</v>
      </c>
      <c r="HH31" s="31" t="str">
        <f>Nebraska!HH5</f>
        <v>D</v>
      </c>
      <c r="HI31" s="31" t="str">
        <f>Nebraska!HI5</f>
        <v>§79-201(2), -208</v>
      </c>
      <c r="HJ31" s="37" t="str">
        <f>Nebraska!HJ5</f>
        <v xml:space="preserve">https://nebraskalegislature.gov/laws/statutes.php?statute=79-201 </v>
      </c>
      <c r="HK31" s="37" t="str">
        <f>Nebraska!HK5</f>
        <v>The cited statutes delegate to "school authorities" and designated attendance officers for each district the task of defining excused absences. The Nebraska Department of Education does not provide any additional guidance.</v>
      </c>
      <c r="HL31" s="31">
        <f>Nebraska!HL5</f>
        <v>0</v>
      </c>
      <c r="HM31" s="31" t="str">
        <f>Nebraska!HM5</f>
        <v>D</v>
      </c>
      <c r="HN31" s="31" t="str">
        <f>Nebraska!HN5</f>
        <v>§79-201(2), -208</v>
      </c>
      <c r="HO31" s="37" t="str">
        <f>Nebraska!HO5</f>
        <v xml:space="preserve">https://nebraskalegislature.gov/laws/statutes.php?statute=79-201 </v>
      </c>
      <c r="HP31" s="37" t="str">
        <f>Nebraska!HP5</f>
        <v>The cited statutes delegate to "school authorities" and designated attendance officers for each district the task of defining excused absences. The Nebraska Department of Education does not provide any additional guidance.</v>
      </c>
      <c r="HQ31" s="31">
        <f>Nebraska!HQ5</f>
        <v>0</v>
      </c>
      <c r="HR31" s="31" t="str">
        <f>Nebraska!HR5</f>
        <v>D</v>
      </c>
      <c r="HS31" s="31" t="str">
        <f>Nebraska!HS5</f>
        <v>-</v>
      </c>
      <c r="HT31" s="31" t="str">
        <f>Nebraska!HT5</f>
        <v>-</v>
      </c>
      <c r="HU31" s="31">
        <f>Nebraska!HU5</f>
        <v>0</v>
      </c>
      <c r="HV31" s="31">
        <f>Nebraska!HV5</f>
        <v>1</v>
      </c>
      <c r="HW31" s="31" t="str">
        <f>Nebraska!HW5</f>
        <v>A</v>
      </c>
      <c r="HX31" s="31" t="str">
        <f>Nebraska!HX5</f>
        <v>§ 79-2.159</v>
      </c>
      <c r="HY31" s="37" t="str">
        <f>Nebraska!HY5</f>
        <v>https://nebraskalegislature.gov/laws/statutes.php?statute=79-2,159</v>
      </c>
      <c r="HZ31" s="31">
        <f>Nebraska!HZ5</f>
        <v>2023</v>
      </c>
      <c r="IA31" s="31">
        <f>Nebraska!IA5</f>
        <v>0</v>
      </c>
      <c r="IB31" s="31" t="str">
        <f>Nebraska!IB5</f>
        <v>E</v>
      </c>
      <c r="IC31" s="31" t="str">
        <f>Nebraska!IC5</f>
        <v>-</v>
      </c>
      <c r="ID31" s="31" t="str">
        <f>Nebraska!ID5</f>
        <v>-</v>
      </c>
      <c r="IE31" s="31">
        <f>Nebraska!IE5</f>
        <v>0</v>
      </c>
      <c r="IF31" s="29">
        <f>Nebraska!IF5</f>
        <v>0</v>
      </c>
      <c r="IG31" s="29" t="str">
        <f>Nebraska!IG5</f>
        <v>-</v>
      </c>
      <c r="IH31" s="29" t="str">
        <f>Nebraska!IH5</f>
        <v>R.R.S. Neb. § 43-1312</v>
      </c>
      <c r="II31" s="38" t="str">
        <f>Nebraska!II5</f>
        <v>https://nebraskalegislature.gov/laws/statutes.php?statute=43-1312</v>
      </c>
      <c r="IJ31" s="29">
        <f>Nebraska!IJ5</f>
        <v>0</v>
      </c>
      <c r="IK31" s="40"/>
      <c r="IL31" s="40"/>
      <c r="IM31" s="40"/>
      <c r="IN31" s="40"/>
      <c r="IO31" s="40"/>
      <c r="IP31" s="40"/>
      <c r="IQ31" s="40"/>
      <c r="IR31" s="40"/>
      <c r="IS31" s="40"/>
      <c r="IT31" s="40"/>
      <c r="IU31" s="40"/>
      <c r="IV31" s="40"/>
      <c r="IW31" s="40"/>
      <c r="IX31" s="40"/>
      <c r="IY31" s="40"/>
      <c r="IZ31" s="40"/>
      <c r="JA31" s="40"/>
    </row>
    <row r="32" spans="1:261" ht="25.5" customHeight="1">
      <c r="A32" s="29" t="str">
        <f>Nevada!B5</f>
        <v>Nevada</v>
      </c>
      <c r="B32" s="34">
        <v>2025</v>
      </c>
      <c r="C32" s="35">
        <f>Nevada!C5</f>
        <v>0.32041666666666668</v>
      </c>
      <c r="D32" s="41">
        <f>Nevada!D6</f>
        <v>0.39136904761904767</v>
      </c>
      <c r="E32" s="42">
        <f>Nevada!E7</f>
        <v>0.38775510204081637</v>
      </c>
      <c r="F32" s="41">
        <f>Nevada!F8</f>
        <v>0.35714285714285715</v>
      </c>
      <c r="G32" s="31">
        <f>Nevada!G5</f>
        <v>0</v>
      </c>
      <c r="H32" s="31" t="str">
        <f>Nevada!H5</f>
        <v>C</v>
      </c>
      <c r="I32" s="31" t="str">
        <f>Nevada!I5</f>
        <v>-</v>
      </c>
      <c r="J32" s="527" t="s">
        <v>126</v>
      </c>
      <c r="K32" s="31">
        <f>Nevada!K5</f>
        <v>0</v>
      </c>
      <c r="L32" s="29">
        <f>Nevada!L5</f>
        <v>1</v>
      </c>
      <c r="M32" s="29" t="str">
        <f>Nevada!M5</f>
        <v>A</v>
      </c>
      <c r="N32" s="29" t="str">
        <f>Nevada!N5</f>
        <v>§293.269911</v>
      </c>
      <c r="O32" s="38" t="str">
        <f>Nevada!O5</f>
        <v xml:space="preserve">https://www.leg.state.nv.us/NRS/NRS-293.html#NRS293Sec269911 </v>
      </c>
      <c r="P32" s="29">
        <f>Nevada!P5</f>
        <v>0</v>
      </c>
      <c r="Q32" s="31">
        <f>Nevada!Q5</f>
        <v>0</v>
      </c>
      <c r="R32" s="31" t="str">
        <f>Nevada!R5</f>
        <v>B</v>
      </c>
      <c r="S32" s="31" t="str">
        <f>Nevada!S5</f>
        <v>Const. Art. 1 §21</v>
      </c>
      <c r="T32" s="37" t="str">
        <f>Nevada!T5</f>
        <v xml:space="preserve">https://www.leg.state.nv.us/const/nvconst.html#Art1Sec21 </v>
      </c>
      <c r="U32" s="31">
        <f>Nevada!U5</f>
        <v>0</v>
      </c>
      <c r="V32" s="29">
        <f>Nevada!V5</f>
        <v>0</v>
      </c>
      <c r="W32" s="29" t="str">
        <f>Nevada!W5</f>
        <v>-</v>
      </c>
      <c r="X32" s="29" t="str">
        <f>Nevada!X5</f>
        <v>-</v>
      </c>
      <c r="Y32" s="29" t="str">
        <f>Nevada!Y5</f>
        <v>-</v>
      </c>
      <c r="Z32" s="29">
        <f>Nevada!Z5</f>
        <v>0</v>
      </c>
      <c r="AA32" s="31">
        <f>Nevada!AA5</f>
        <v>1</v>
      </c>
      <c r="AB32" s="31" t="str">
        <f>Nevada!AB5</f>
        <v>C</v>
      </c>
      <c r="AC32" s="31" t="str">
        <f>Nevada!AC5</f>
        <v>§632.475</v>
      </c>
      <c r="AD32" s="37" t="str">
        <f>Nevada!AD5</f>
        <v xml:space="preserve">https://www.leg.state.nv.us/nrs/nrs-632.html#NRS632Sec475 </v>
      </c>
      <c r="AE32" s="31">
        <f>Nevada!AE5</f>
        <v>0</v>
      </c>
      <c r="AF32" s="31">
        <f>Nevada!AF5</f>
        <v>1</v>
      </c>
      <c r="AG32" s="31" t="str">
        <f>Nevada!AG5</f>
        <v>C</v>
      </c>
      <c r="AH32" s="31" t="str">
        <f>Nevada!AH5</f>
        <v>§449.191</v>
      </c>
      <c r="AI32" s="37" t="str">
        <f>Nevada!AI5</f>
        <v xml:space="preserve">https://www.leg.state.nv.us/nrs/nrs-449.html#NRS449Sec191 </v>
      </c>
      <c r="AJ32" s="31">
        <f>Nevada!AJ5</f>
        <v>0</v>
      </c>
      <c r="AK32" s="31">
        <f>Nevada!AK5</f>
        <v>0</v>
      </c>
      <c r="AL32" s="31" t="str">
        <f>Nevada!AL5</f>
        <v>B</v>
      </c>
      <c r="AM32" s="31" t="str">
        <f>Nevada!AM5</f>
        <v>§449.191</v>
      </c>
      <c r="AN32" s="37" t="str">
        <f>Nevada!AN5</f>
        <v xml:space="preserve">https://www.leg.state.nv.us/nrs/nrs-449.html#NRS449Sec191 </v>
      </c>
      <c r="AO32" s="31">
        <f>Nevada!AO5</f>
        <v>0</v>
      </c>
      <c r="AP32" s="31">
        <f>Nevada!AP5</f>
        <v>1</v>
      </c>
      <c r="AQ32" s="31" t="str">
        <f>Nevada!AQ5</f>
        <v>C</v>
      </c>
      <c r="AR32" s="31" t="str">
        <f>Nevada!AR5</f>
        <v>§449.191</v>
      </c>
      <c r="AS32" s="37" t="str">
        <f>Nevada!AS5</f>
        <v xml:space="preserve">https://www.leg.state.nv.us/nrs/nrs-449.html#NRS449Sec191 </v>
      </c>
      <c r="AT32" s="31" t="str">
        <f>Nevada!AT5</f>
        <v>Appears to apply only to hospitals</v>
      </c>
      <c r="AU32" s="31">
        <f>Nevada!AU5</f>
        <v>0</v>
      </c>
      <c r="AV32" s="31" t="str">
        <f>Nevada!AV5</f>
        <v>B</v>
      </c>
      <c r="AW32" s="31" t="str">
        <f>Nevada!AW5</f>
        <v>§632.475, §449.191</v>
      </c>
      <c r="AX32" s="37" t="str">
        <f>Nevada!AX5</f>
        <v xml:space="preserve">https://www.leg.state.nv.us/nrs/nrs-632.html#NRS632Sec475 </v>
      </c>
      <c r="AY32" s="31">
        <f>Nevada!AY5</f>
        <v>0</v>
      </c>
      <c r="AZ32" s="31">
        <f>Nevada!AZ5</f>
        <v>0</v>
      </c>
      <c r="BA32" s="31" t="str">
        <f>Nevada!BA5</f>
        <v>B</v>
      </c>
      <c r="BB32" s="31" t="str">
        <f>Nevada!BB5</f>
        <v>§632.475, §449.191</v>
      </c>
      <c r="BC32" s="37" t="str">
        <f>Nevada!BC5</f>
        <v xml:space="preserve">https://www.leg.state.nv.us/nrs/nrs-632.html#NRS632Sec475 </v>
      </c>
      <c r="BD32" s="31">
        <f>Nevada!BD5</f>
        <v>0</v>
      </c>
      <c r="BE32" s="31">
        <f>Nevada!BE5</f>
        <v>0</v>
      </c>
      <c r="BF32" s="31" t="str">
        <f>Nevada!BF5</f>
        <v>B</v>
      </c>
      <c r="BG32" s="31" t="str">
        <f>Nevada!BG5</f>
        <v>§632.475, §449.191</v>
      </c>
      <c r="BH32" s="37" t="str">
        <f>Nevada!BH5</f>
        <v xml:space="preserve">https://www.leg.state.nv.us/nrs/nrs-632.html#NRS632Sec475 </v>
      </c>
      <c r="BI32" s="31">
        <f>Nevada!BI5</f>
        <v>0</v>
      </c>
      <c r="BJ32" s="31">
        <f>Nevada!BJ5</f>
        <v>0</v>
      </c>
      <c r="BK32" s="31" t="str">
        <f>Nevada!BK5</f>
        <v>-</v>
      </c>
      <c r="BL32" s="31" t="str">
        <f>Nevada!BL5</f>
        <v>-</v>
      </c>
      <c r="BM32" s="31" t="str">
        <f>Nevada!BM5</f>
        <v>-</v>
      </c>
      <c r="BN32" s="31">
        <f>Nevada!BN5</f>
        <v>0</v>
      </c>
      <c r="BO32" s="29">
        <f>Nevada!BO5</f>
        <v>0</v>
      </c>
      <c r="BP32" s="29" t="str">
        <f>Nevada!BP5</f>
        <v>A</v>
      </c>
      <c r="BQ32" s="29" t="str">
        <f>Nevada!BQ5</f>
        <v>-</v>
      </c>
      <c r="BR32" s="29" t="str">
        <f>Nevada!BR5</f>
        <v>-</v>
      </c>
      <c r="BS32" s="29">
        <f>Nevada!BS5</f>
        <v>0</v>
      </c>
      <c r="BT32" s="29">
        <f>Nevada!BT5</f>
        <v>0</v>
      </c>
      <c r="BU32" s="29" t="str">
        <f>Nevada!BU5</f>
        <v>A</v>
      </c>
      <c r="BV32" s="29" t="str">
        <f>Nevada!BV5</f>
        <v>-</v>
      </c>
      <c r="BW32" s="29" t="str">
        <f>Nevada!BW5</f>
        <v>-</v>
      </c>
      <c r="BX32" s="29">
        <f>Nevada!BX5</f>
        <v>0</v>
      </c>
      <c r="BY32" s="29">
        <f>Nevada!BY5</f>
        <v>0</v>
      </c>
      <c r="BZ32" s="29" t="str">
        <f>Nevada!BZ5</f>
        <v>A</v>
      </c>
      <c r="CA32" s="29" t="str">
        <f>Nevada!CA5</f>
        <v>-</v>
      </c>
      <c r="CB32" s="29" t="str">
        <f>Nevada!CB5</f>
        <v>-</v>
      </c>
      <c r="CC32" s="29">
        <f>Nevada!CC5</f>
        <v>0</v>
      </c>
      <c r="CD32" s="29">
        <f>Nevada!CD5</f>
        <v>0</v>
      </c>
      <c r="CE32" s="29" t="str">
        <f>Nevada!CE5</f>
        <v>A</v>
      </c>
      <c r="CF32" s="29" t="str">
        <f>Nevada!CF5</f>
        <v>-</v>
      </c>
      <c r="CG32" s="29" t="str">
        <f>Nevada!CG5</f>
        <v>-</v>
      </c>
      <c r="CH32" s="29">
        <f>Nevada!CH5</f>
        <v>0</v>
      </c>
      <c r="CI32" s="29">
        <f>Nevada!CI5</f>
        <v>0</v>
      </c>
      <c r="CJ32" s="29" t="str">
        <f>Nevada!CJ5</f>
        <v>A</v>
      </c>
      <c r="CK32" s="29" t="str">
        <f>Nevada!CK5</f>
        <v>-</v>
      </c>
      <c r="CL32" s="29" t="str">
        <f>Nevada!CL5</f>
        <v>-</v>
      </c>
      <c r="CM32" s="29">
        <f>Nevada!CM5</f>
        <v>0</v>
      </c>
      <c r="CN32" s="29">
        <f>Nevada!CN5</f>
        <v>0</v>
      </c>
      <c r="CO32" s="29" t="str">
        <f>Nevada!CO5</f>
        <v>A</v>
      </c>
      <c r="CP32" s="29" t="str">
        <f>Nevada!CP5</f>
        <v>-</v>
      </c>
      <c r="CQ32" s="29" t="str">
        <f>Nevada!CQ5</f>
        <v>-</v>
      </c>
      <c r="CR32" s="29">
        <f>Nevada!CR5</f>
        <v>0</v>
      </c>
      <c r="CS32" s="31">
        <f>Nevada!CS5</f>
        <v>0</v>
      </c>
      <c r="CT32" s="31" t="str">
        <f>Nevada!CT5</f>
        <v>A</v>
      </c>
      <c r="CU32" s="31" t="str">
        <f>Nevada!CU5</f>
        <v>-</v>
      </c>
      <c r="CV32" s="31" t="str">
        <f>Nevada!CV5</f>
        <v>-</v>
      </c>
      <c r="CW32" s="31">
        <f>Nevada!CW5</f>
        <v>0</v>
      </c>
      <c r="CX32" s="31">
        <f>Nevada!CX5</f>
        <v>0</v>
      </c>
      <c r="CY32" s="31" t="str">
        <f>Nevada!CY5</f>
        <v>A</v>
      </c>
      <c r="CZ32" s="31" t="str">
        <f>Nevada!CZ5</f>
        <v>-</v>
      </c>
      <c r="DA32" s="31" t="str">
        <f>Nevada!DA5</f>
        <v>-</v>
      </c>
      <c r="DB32" s="31">
        <f>Nevada!DB5</f>
        <v>0</v>
      </c>
      <c r="DC32" s="31">
        <f>Nevada!DC5</f>
        <v>0</v>
      </c>
      <c r="DD32" s="31" t="str">
        <f>Nevada!DD5</f>
        <v>A</v>
      </c>
      <c r="DE32" s="31" t="str">
        <f>Nevada!DE5</f>
        <v>-</v>
      </c>
      <c r="DF32" s="31" t="str">
        <f>Nevada!DF5</f>
        <v>-</v>
      </c>
      <c r="DG32" s="31">
        <f>Nevada!DG5</f>
        <v>0</v>
      </c>
      <c r="DH32" s="31">
        <f>Nevada!DH5</f>
        <v>0</v>
      </c>
      <c r="DI32" s="31" t="str">
        <f>Nevada!DI5</f>
        <v>A</v>
      </c>
      <c r="DJ32" s="31" t="str">
        <f>Nevada!DJ5</f>
        <v>-</v>
      </c>
      <c r="DK32" s="31" t="str">
        <f>Nevada!DK5</f>
        <v>-</v>
      </c>
      <c r="DL32" s="31">
        <f>Nevada!DL5</f>
        <v>0</v>
      </c>
      <c r="DM32" s="31">
        <f>Nevada!DM5</f>
        <v>0</v>
      </c>
      <c r="DN32" s="31" t="str">
        <f>Nevada!DN5</f>
        <v>A</v>
      </c>
      <c r="DO32" s="31" t="str">
        <f>Nevada!DO5</f>
        <v>-</v>
      </c>
      <c r="DP32" s="31" t="str">
        <f>Nevada!DP5</f>
        <v>-</v>
      </c>
      <c r="DQ32" s="31">
        <f>Nevada!DQ5</f>
        <v>0</v>
      </c>
      <c r="DR32" s="31">
        <f>Nevada!DR5</f>
        <v>0</v>
      </c>
      <c r="DS32" s="31" t="str">
        <f>Nevada!DS5</f>
        <v>A</v>
      </c>
      <c r="DT32" s="31" t="str">
        <f>Nevada!DT5</f>
        <v>-</v>
      </c>
      <c r="DU32" s="31" t="str">
        <f>Nevada!DU5</f>
        <v>-</v>
      </c>
      <c r="DV32" s="31">
        <f>Nevada!DV5</f>
        <v>0</v>
      </c>
      <c r="DW32" s="29">
        <f>Nevada!DW5</f>
        <v>0</v>
      </c>
      <c r="DX32" s="29" t="str">
        <f>Nevada!DX5</f>
        <v>C</v>
      </c>
      <c r="DY32" s="29" t="str">
        <f>Nevada!DY5</f>
        <v>-</v>
      </c>
      <c r="DZ32" s="29" t="str">
        <f>Nevada!DZ5</f>
        <v>-</v>
      </c>
      <c r="EA32" s="29">
        <f>Nevada!EA5</f>
        <v>0</v>
      </c>
      <c r="EB32" s="31">
        <f>Nevada!EB5</f>
        <v>0</v>
      </c>
      <c r="EC32" s="31" t="str">
        <f>Nevada!EC5</f>
        <v>C</v>
      </c>
      <c r="ED32" s="31" t="str">
        <f>Nevada!ED5</f>
        <v>Nev. Rev. Stat. Ann. § 641A.310</v>
      </c>
      <c r="EE32" s="37" t="str">
        <f>Nevada!EE5</f>
        <v xml:space="preserve">https://law.justia.com/codes/nevada/chapter-641a/statute-641a-310/ </v>
      </c>
      <c r="EF32" s="31">
        <f>Nevada!EF5</f>
        <v>0</v>
      </c>
      <c r="EG32" s="29">
        <f>Nevada!EG5</f>
        <v>1</v>
      </c>
      <c r="EH32" s="29">
        <f>Nevada!EH5</f>
        <v>1</v>
      </c>
      <c r="EI32" s="29" t="str">
        <f>Nevada!EI5</f>
        <v>D</v>
      </c>
      <c r="EJ32" s="29" t="str">
        <f>Nevada!EJ5</f>
        <v>§689A.0418(7), §689B.0378(7), §689C.1676(7), §695B.1919(7), §695C.1696(7), §695G.1715(7)</v>
      </c>
      <c r="EK32" s="38" t="str">
        <f>Nevada!EK5</f>
        <v xml:space="preserve">https://www.leg.state.nv.us/nrs/nrs-689a.html#NRS689ASec0417 </v>
      </c>
      <c r="EL32" s="29" t="str">
        <f>Nevada!EL5</f>
        <v>Nevada's mandate reads as a mandate on insurance carriers. There is no mandate on employers. However, since employers typically obtain insurance from a carrier, we follow KFF (2022) in noting that insurance carriers associated with religious organizations are exempted and, consequently, any religious employer can obtain health insurance without contraceptive coverage for their employees, as they wish, by utilizing exempted insurers.</v>
      </c>
      <c r="EM32" s="29">
        <f>Nevada!EM5</f>
        <v>1</v>
      </c>
      <c r="EN32" s="29">
        <f>Nevada!EN5</f>
        <v>1</v>
      </c>
      <c r="EO32" s="29" t="str">
        <f>Nevada!EO5</f>
        <v>A</v>
      </c>
      <c r="EP32" s="29" t="str">
        <f>Nevada!EP5</f>
        <v>-</v>
      </c>
      <c r="EQ32" s="29" t="str">
        <f>Nevada!EQ5</f>
        <v>-</v>
      </c>
      <c r="ER32" s="29">
        <f>Nevada!ER5</f>
        <v>0</v>
      </c>
      <c r="ES32" s="29">
        <f>Nevada!ES5</f>
        <v>1</v>
      </c>
      <c r="ET32" s="29">
        <f>Nevada!ET5</f>
        <v>1</v>
      </c>
      <c r="EU32" s="29" t="str">
        <f>Nevada!EU5</f>
        <v>D</v>
      </c>
      <c r="EV32" s="29" t="str">
        <f>Nevada!EV5</f>
        <v>§689A.0418 (7)</v>
      </c>
      <c r="EW32" s="38" t="str">
        <f>Nevada!EW5</f>
        <v xml:space="preserve">https://www.leg.state.nv.us/nrs/nrs-689a.html </v>
      </c>
      <c r="EX32" s="29" t="str">
        <f>Nevada!EX5</f>
        <v>Female sterilization only</v>
      </c>
      <c r="EY32" s="31">
        <f>Nevada!EY5</f>
        <v>0</v>
      </c>
      <c r="EZ32" s="31" t="str">
        <f>Nevada!EZ5</f>
        <v>B</v>
      </c>
      <c r="FA32" s="31" t="str">
        <f>Nevada!FA5</f>
        <v>Const. Art. 1 §21</v>
      </c>
      <c r="FB32" s="37" t="str">
        <f>Nevada!FB5</f>
        <v xml:space="preserve">https://www.leg.state.nv.us/const/nvconst.html#Art1Sec21 </v>
      </c>
      <c r="FC32" s="31">
        <f>Nevada!FC5</f>
        <v>0</v>
      </c>
      <c r="FD32" s="29">
        <f>Nevada!FD5</f>
        <v>0</v>
      </c>
      <c r="FE32" s="29" t="str">
        <f>Nevada!FE5</f>
        <v>-</v>
      </c>
      <c r="FF32" s="29" t="str">
        <f>Nevada!FF5</f>
        <v>§ 686A.680</v>
      </c>
      <c r="FG32" s="38" t="str">
        <f>Nevada!FG5</f>
        <v>https://casetext.com/regulation/nevada-administrative-code/chapter-686a-insurance-trade-practices-and-frauds/unfair-practices/standards-concerning-claims/section-686a680-standards-applicable-to-insurers-under-automobile-policies</v>
      </c>
      <c r="FH32" s="29">
        <f>Nevada!FH5</f>
        <v>0</v>
      </c>
      <c r="FI32" s="29">
        <f>Nevada!FI5</f>
        <v>0</v>
      </c>
      <c r="FJ32" s="29" t="str">
        <f>Nevada!FJ5</f>
        <v>-</v>
      </c>
      <c r="FK32" s="29" t="str">
        <f>Nevada!FK5</f>
        <v>§ 686A.680</v>
      </c>
      <c r="FL32" s="38" t="str">
        <f>Nevada!FL5</f>
        <v>https://casetext.com/regulation/nevada-administrative-code/chapter-686a-insurance-trade-practices-and-frauds/unfair-practices/standards-concerning-claims/section-686a680-standards-applicable-to-insurers-under-automobile-policies</v>
      </c>
      <c r="FM32" s="29">
        <f>Nevada!FM5</f>
        <v>0</v>
      </c>
      <c r="FN32" s="31">
        <f>Nevada!FN5</f>
        <v>1</v>
      </c>
      <c r="FO32" s="31" t="str">
        <f>Nevada!FO5</f>
        <v>C</v>
      </c>
      <c r="FP32" s="31" t="str">
        <f>Nevada!FP5</f>
        <v>§432.220(4)(d)</v>
      </c>
      <c r="FQ32" s="37" t="str">
        <f>Nevada!FQ5</f>
        <v xml:space="preserve">https://www.leg.state.nv.us/nrs/nrs-432b.html#NRS432BSec220 </v>
      </c>
      <c r="FR32" s="31">
        <f>Nevada!FR5</f>
        <v>0</v>
      </c>
      <c r="FS32" s="29">
        <f>Nevada!FS5</f>
        <v>0</v>
      </c>
      <c r="FT32" s="29" t="str">
        <f>Nevada!FT5</f>
        <v>B</v>
      </c>
      <c r="FU32" s="29" t="str">
        <f>Nevada!FU5</f>
        <v>§202.055(2)</v>
      </c>
      <c r="FV32" s="38" t="str">
        <f>Nevada!FV5</f>
        <v xml:space="preserve">https://www.leg.state.nv.us/Division/Legal/LawLibrary/NRS/NRS-202.html#NRS202Sec055 </v>
      </c>
      <c r="FW32" s="29" t="str">
        <f>Nevada!FW5</f>
        <v>Statutory language seems to require more of a role for parents in the furnishment beyond offering consent/being present.</v>
      </c>
      <c r="FX32" s="29">
        <f>Nevada!FX5</f>
        <v>1</v>
      </c>
      <c r="FY32" s="29" t="str">
        <f>Nevada!FY5</f>
        <v>A</v>
      </c>
      <c r="FZ32" s="29" t="str">
        <f>Nevada!FZ5</f>
        <v>§202.020(9)(a)</v>
      </c>
      <c r="GA32" s="38" t="str">
        <f>Nevada!GA5</f>
        <v xml:space="preserve">https://www.leg.state.nv.us/Division/Legal/LawLibrary/NRS/NRS-202.html#NRS202Sec020 </v>
      </c>
      <c r="GB32" s="29">
        <f>Nevada!GB5</f>
        <v>0</v>
      </c>
      <c r="GC32" s="31">
        <f>Nevada!GC5</f>
        <v>0</v>
      </c>
      <c r="GD32" s="31" t="str">
        <f>Nevada!GD5</f>
        <v>C</v>
      </c>
      <c r="GE32" s="31" t="str">
        <f>Nevada!GE5</f>
        <v>-</v>
      </c>
      <c r="GF32" s="31" t="str">
        <f>Nevada!GF5</f>
        <v>-</v>
      </c>
      <c r="GG32" s="31">
        <f>Nevada!GG5</f>
        <v>0</v>
      </c>
      <c r="GH32" s="29">
        <f>Nevada!GH5</f>
        <v>1</v>
      </c>
      <c r="GI32" s="29" t="str">
        <f>Nevada!GI5</f>
        <v>A</v>
      </c>
      <c r="GJ32" s="29" t="str">
        <f>Nevada!GJ5</f>
        <v>Const. Art. 1 §21</v>
      </c>
      <c r="GK32" s="38" t="str">
        <f>Nevada!GK5</f>
        <v xml:space="preserve">https://www.leg.state.nv.us/const/nvconst.html#Art1Sec21 </v>
      </c>
      <c r="GL32" s="29" t="str">
        <f>Nevada!GL5</f>
        <v>Nevada's clergy and religious organization exemption is in the state constitution.</v>
      </c>
      <c r="GM32" s="31">
        <f>Nevada!GM5</f>
        <v>1</v>
      </c>
      <c r="GN32" s="31" t="str">
        <f>Nevada!GN5</f>
        <v>A</v>
      </c>
      <c r="GO32" s="31" t="str">
        <f>Nevada!GO5</f>
        <v>Const. Art. 1 §21</v>
      </c>
      <c r="GP32" s="37" t="str">
        <f>Nevada!GP5</f>
        <v xml:space="preserve">https://www.leg.state.nv.us/const/nvconst.html#Art1Sec21 </v>
      </c>
      <c r="GQ32" s="31" t="str">
        <f>Nevada!GQ5</f>
        <v>Nevada's clergy and religious organization exemption is in the state constitution.</v>
      </c>
      <c r="GR32" s="31">
        <f>Nevada!GR5</f>
        <v>0</v>
      </c>
      <c r="GS32" s="31" t="str">
        <f>Nevada!GS5</f>
        <v>B</v>
      </c>
      <c r="GT32" s="31" t="str">
        <f>Nevada!GT5</f>
        <v>Const. Art. 1 §21</v>
      </c>
      <c r="GU32" s="37" t="str">
        <f>Nevada!GU5</f>
        <v xml:space="preserve">https://www.leg.state.nv.us/const/nvconst.html#Art1Sec21 </v>
      </c>
      <c r="GV32" s="31">
        <f>Nevada!GV5</f>
        <v>0</v>
      </c>
      <c r="GW32" s="31">
        <f>Nevada!GW5</f>
        <v>0</v>
      </c>
      <c r="GX32" s="31" t="str">
        <f>Nevada!GX5</f>
        <v>B</v>
      </c>
      <c r="GY32" s="31" t="str">
        <f>Nevada!GY5</f>
        <v>Const. Art. 1 §21</v>
      </c>
      <c r="GZ32" s="37" t="str">
        <f>Nevada!GZ5</f>
        <v xml:space="preserve">https://www.leg.state.nv.us/const/nvconst.html#Art1Sec21 </v>
      </c>
      <c r="HA32" s="31">
        <f>Nevada!HA5</f>
        <v>0</v>
      </c>
      <c r="HB32" s="29">
        <f>Nevada!HB5</f>
        <v>1</v>
      </c>
      <c r="HC32" s="29" t="str">
        <f>Nevada!HC5</f>
        <v>A</v>
      </c>
      <c r="HD32" s="29" t="str">
        <f>Nevada!HD5</f>
        <v>§392.437</v>
      </c>
      <c r="HE32" s="38" t="str">
        <f>Nevada!HE5</f>
        <v xml:space="preserve">https://www.leg.state.nv.us/NRS/NRS-392.html#NRS392Sec435 </v>
      </c>
      <c r="HF32" s="29">
        <f>Nevada!HF5</f>
        <v>0</v>
      </c>
      <c r="HG32" s="31">
        <f>Nevada!HG5</f>
        <v>0</v>
      </c>
      <c r="HH32" s="31" t="str">
        <f>Nevada!HH5</f>
        <v>D</v>
      </c>
      <c r="HI32" s="31" t="str">
        <f>Nevada!HI5</f>
        <v>§392.040-.122</v>
      </c>
      <c r="HJ32" s="37" t="str">
        <f>Nevada!HJ5</f>
        <v xml:space="preserve">https://www.leg.state.nv.us/nrs/nrs-392.html#NRS392Sec040 </v>
      </c>
      <c r="HK32" s="37" t="str">
        <f>Nevada!HK5</f>
        <v>The cited statutes state that a student "shall be excused when satisfactory written evidence is presented to the board of trustees of the school district" related to physical, mental, or behavioral health. The Nevada Department of Education provides no additional guidance.</v>
      </c>
      <c r="HL32" s="31">
        <f>Nevada!HL5</f>
        <v>0</v>
      </c>
      <c r="HM32" s="31" t="str">
        <f>Nevada!HM5</f>
        <v>D</v>
      </c>
      <c r="HN32" s="31" t="str">
        <f>Nevada!HN5</f>
        <v>§392.040-.122</v>
      </c>
      <c r="HO32" s="37" t="str">
        <f>Nevada!HO5</f>
        <v xml:space="preserve">https://www.leg.state.nv.us/nrs/nrs-392.html#NRS392Sec040 </v>
      </c>
      <c r="HP32" s="37" t="str">
        <f>Nevada!HP5</f>
        <v>The cited statutes state that a student "shall be excused when satisfactory written evidence is presented to the board of trustees of the school district" related to physical, mental, or behavioral health. The Nevada Department of Education provides no additional guidance.</v>
      </c>
      <c r="HQ32" s="31">
        <f>Nevada!HQ5</f>
        <v>0</v>
      </c>
      <c r="HR32" s="31" t="str">
        <f>Nevada!HR5</f>
        <v>D</v>
      </c>
      <c r="HS32" s="31" t="str">
        <f>Nevada!HS5</f>
        <v>-</v>
      </c>
      <c r="HT32" s="31" t="str">
        <f>Nevada!HT5</f>
        <v>-</v>
      </c>
      <c r="HU32" s="31">
        <f>Nevada!HU5</f>
        <v>0</v>
      </c>
      <c r="HV32" s="31">
        <f>Nevada!HV5</f>
        <v>0</v>
      </c>
      <c r="HW32" s="31" t="str">
        <f>Nevada!HW5</f>
        <v>C</v>
      </c>
      <c r="HX32" s="31" t="str">
        <f>Nevada!HX5</f>
        <v>-</v>
      </c>
      <c r="HY32" s="31" t="str">
        <f>Nevada!HY5</f>
        <v>-</v>
      </c>
      <c r="HZ32" s="31">
        <f>Nevada!HZ5</f>
        <v>0</v>
      </c>
      <c r="IA32" s="31">
        <f>Nevada!IA5</f>
        <v>1</v>
      </c>
      <c r="IB32" s="31" t="str">
        <f>Nevada!IB5</f>
        <v>D</v>
      </c>
      <c r="IC32" s="31" t="str">
        <f>Nevada!IC5</f>
        <v>§ 392.036</v>
      </c>
      <c r="ID32" s="37" t="str">
        <f>Nevada!ID5</f>
        <v>https://www.leg.state.nv.us/nrs/nrs-389.html#NRS389Sec036</v>
      </c>
      <c r="IE32" s="31" t="str">
        <f>Nevada!IE5</f>
        <v>No significant amendments since enactment in 1979</v>
      </c>
      <c r="IF32" s="29">
        <f>Nevada!IF5</f>
        <v>0</v>
      </c>
      <c r="IG32" s="29" t="str">
        <f>Nevada!IG5</f>
        <v>-</v>
      </c>
      <c r="IH32" s="29" t="str">
        <f>Nevada!IH5</f>
        <v>Nev. Rev. Stat. Ann. § 424.0445</v>
      </c>
      <c r="II32" s="38" t="str">
        <f>Nevada!II5</f>
        <v>https://law.justia.com/codes/nevada/chapter-424/statute-424-0445/</v>
      </c>
      <c r="IJ32" s="29">
        <f>Nevada!IJ5</f>
        <v>0</v>
      </c>
      <c r="IK32" s="40"/>
      <c r="IL32" s="40"/>
      <c r="IM32" s="40"/>
      <c r="IN32" s="40"/>
      <c r="IO32" s="40"/>
      <c r="IP32" s="40"/>
      <c r="IQ32" s="40"/>
      <c r="IR32" s="40"/>
      <c r="IS32" s="40"/>
      <c r="IT32" s="40"/>
      <c r="IU32" s="40"/>
      <c r="IV32" s="40"/>
      <c r="IW32" s="40"/>
      <c r="IX32" s="40"/>
      <c r="IY32" s="40"/>
      <c r="IZ32" s="40"/>
      <c r="JA32" s="40"/>
    </row>
    <row r="33" spans="1:261" ht="25.5" customHeight="1">
      <c r="A33" s="29" t="str">
        <f>New_Hampshire!B5</f>
        <v>New Hampshire</v>
      </c>
      <c r="B33" s="34">
        <v>2025</v>
      </c>
      <c r="C33" s="35">
        <f>New_Hampshire!C5</f>
        <v>0.3183333333333333</v>
      </c>
      <c r="D33" s="41">
        <f>New_Hampshire!D6</f>
        <v>0.35416666666666663</v>
      </c>
      <c r="E33" s="42">
        <f>New_Hampshire!E7</f>
        <v>0.21428571428571427</v>
      </c>
      <c r="F33" s="41">
        <f>New_Hampshire!F8</f>
        <v>0.27272727272727271</v>
      </c>
      <c r="G33" s="31">
        <f>New_Hampshire!G5</f>
        <v>0</v>
      </c>
      <c r="H33" s="31" t="str">
        <f>New_Hampshire!H5</f>
        <v>C</v>
      </c>
      <c r="I33" s="31" t="str">
        <f>New_Hampshire!I5</f>
        <v>-</v>
      </c>
      <c r="J33" s="527" t="s">
        <v>126</v>
      </c>
      <c r="K33" s="31">
        <f>New_Hampshire!K5</f>
        <v>0</v>
      </c>
      <c r="L33" s="29">
        <f>New_Hampshire!L5</f>
        <v>1</v>
      </c>
      <c r="M33" s="29" t="str">
        <f>New_Hampshire!M5</f>
        <v>C</v>
      </c>
      <c r="N33" s="29" t="str">
        <f>New_Hampshire!N5</f>
        <v>63 §657:1</v>
      </c>
      <c r="O33" s="38" t="str">
        <f>New_Hampshire!O5</f>
        <v xml:space="preserve">https://www.gencourt.state.nh.us/rsa/html/LXIII/657/657-1.htm </v>
      </c>
      <c r="P33" s="29">
        <f>New_Hampshire!P5</f>
        <v>0</v>
      </c>
      <c r="Q33" s="31">
        <f>New_Hampshire!Q5</f>
        <v>0</v>
      </c>
      <c r="R33" s="31" t="str">
        <f>New_Hampshire!R5</f>
        <v>B</v>
      </c>
      <c r="S33" s="31" t="str">
        <f>New_Hampshire!S5</f>
        <v>43 §457:37(1)-(3)</v>
      </c>
      <c r="T33" s="37" t="str">
        <f>New_Hampshire!T5</f>
        <v xml:space="preserve">http://www.gencourt.state.nh.us/rsa/html/XLIII/457/457-37.htm </v>
      </c>
      <c r="U33" s="31">
        <f>New_Hampshire!U5</f>
        <v>0</v>
      </c>
      <c r="V33" s="29">
        <f>New_Hampshire!V5</f>
        <v>0</v>
      </c>
      <c r="W33" s="29" t="str">
        <f>New_Hampshire!W5</f>
        <v>-</v>
      </c>
      <c r="X33" s="29" t="str">
        <f>New_Hampshire!X5</f>
        <v>-</v>
      </c>
      <c r="Y33" s="29" t="str">
        <f>New_Hampshire!Y5</f>
        <v>-</v>
      </c>
      <c r="Z33" s="29">
        <f>New_Hampshire!Z5</f>
        <v>0</v>
      </c>
      <c r="AA33" s="31">
        <f>New_Hampshire!AA5</f>
        <v>0</v>
      </c>
      <c r="AB33" s="31" t="str">
        <f>New_Hampshire!AB5</f>
        <v>A</v>
      </c>
      <c r="AC33" s="31" t="str">
        <f>New_Hampshire!AC5</f>
        <v>-</v>
      </c>
      <c r="AD33" s="31" t="str">
        <f>New_Hampshire!AD5</f>
        <v>-</v>
      </c>
      <c r="AE33" s="31">
        <f>New_Hampshire!AE5</f>
        <v>0</v>
      </c>
      <c r="AF33" s="31">
        <f>New_Hampshire!AF5</f>
        <v>0</v>
      </c>
      <c r="AG33" s="31" t="str">
        <f>New_Hampshire!AG5</f>
        <v>A</v>
      </c>
      <c r="AH33" s="31" t="str">
        <f>New_Hampshire!AH5</f>
        <v>-</v>
      </c>
      <c r="AI33" s="31" t="str">
        <f>New_Hampshire!AI5</f>
        <v>-</v>
      </c>
      <c r="AJ33" s="31">
        <f>New_Hampshire!AJ5</f>
        <v>0</v>
      </c>
      <c r="AK33" s="31">
        <f>New_Hampshire!AK5</f>
        <v>0</v>
      </c>
      <c r="AL33" s="31" t="str">
        <f>New_Hampshire!AL5</f>
        <v>A</v>
      </c>
      <c r="AM33" s="31" t="str">
        <f>New_Hampshire!AM5</f>
        <v>-</v>
      </c>
      <c r="AN33" s="31" t="str">
        <f>New_Hampshire!AN5</f>
        <v>-</v>
      </c>
      <c r="AO33" s="31">
        <f>New_Hampshire!AO5</f>
        <v>0</v>
      </c>
      <c r="AP33" s="31">
        <f>New_Hampshire!AP5</f>
        <v>0</v>
      </c>
      <c r="AQ33" s="31" t="str">
        <f>New_Hampshire!AQ5</f>
        <v>A</v>
      </c>
      <c r="AR33" s="31" t="str">
        <f>New_Hampshire!AR5</f>
        <v>-</v>
      </c>
      <c r="AS33" s="31" t="str">
        <f>New_Hampshire!AS5</f>
        <v>-</v>
      </c>
      <c r="AT33" s="31">
        <f>New_Hampshire!AT5</f>
        <v>0</v>
      </c>
      <c r="AU33" s="31">
        <f>New_Hampshire!AU5</f>
        <v>0</v>
      </c>
      <c r="AV33" s="31" t="str">
        <f>New_Hampshire!AV5</f>
        <v>A</v>
      </c>
      <c r="AW33" s="31" t="str">
        <f>New_Hampshire!AW5</f>
        <v>-</v>
      </c>
      <c r="AX33" s="31" t="str">
        <f>New_Hampshire!AX5</f>
        <v>-</v>
      </c>
      <c r="AY33" s="31">
        <f>New_Hampshire!AY5</f>
        <v>0</v>
      </c>
      <c r="AZ33" s="31">
        <f>New_Hampshire!AZ5</f>
        <v>0</v>
      </c>
      <c r="BA33" s="31" t="str">
        <f>New_Hampshire!BA5</f>
        <v>A</v>
      </c>
      <c r="BB33" s="31" t="str">
        <f>New_Hampshire!BB5</f>
        <v>-</v>
      </c>
      <c r="BC33" s="31" t="str">
        <f>New_Hampshire!BC5</f>
        <v>-</v>
      </c>
      <c r="BD33" s="31">
        <f>New_Hampshire!BD5</f>
        <v>0</v>
      </c>
      <c r="BE33" s="31">
        <f>New_Hampshire!BE5</f>
        <v>0</v>
      </c>
      <c r="BF33" s="31" t="str">
        <f>New_Hampshire!BF5</f>
        <v>A</v>
      </c>
      <c r="BG33" s="31" t="str">
        <f>New_Hampshire!BG5</f>
        <v>-</v>
      </c>
      <c r="BH33" s="31" t="str">
        <f>New_Hampshire!BH5</f>
        <v>-</v>
      </c>
      <c r="BI33" s="31">
        <f>New_Hampshire!BI5</f>
        <v>0</v>
      </c>
      <c r="BJ33" s="31">
        <f>New_Hampshire!BJ5</f>
        <v>0</v>
      </c>
      <c r="BK33" s="31" t="str">
        <f>New_Hampshire!BK5</f>
        <v>-</v>
      </c>
      <c r="BL33" s="31" t="str">
        <f>New_Hampshire!BL5</f>
        <v>-</v>
      </c>
      <c r="BM33" s="31" t="str">
        <f>New_Hampshire!BM5</f>
        <v>-</v>
      </c>
      <c r="BN33" s="31">
        <f>New_Hampshire!BN5</f>
        <v>0</v>
      </c>
      <c r="BO33" s="29">
        <f>New_Hampshire!BO5</f>
        <v>0</v>
      </c>
      <c r="BP33" s="29" t="str">
        <f>New_Hampshire!BP5</f>
        <v>A</v>
      </c>
      <c r="BQ33" s="29" t="str">
        <f>New_Hampshire!BQ5</f>
        <v>-</v>
      </c>
      <c r="BR33" s="29" t="str">
        <f>New_Hampshire!BR5</f>
        <v>-</v>
      </c>
      <c r="BS33" s="29">
        <f>New_Hampshire!BS5</f>
        <v>0</v>
      </c>
      <c r="BT33" s="29">
        <f>New_Hampshire!BT5</f>
        <v>0</v>
      </c>
      <c r="BU33" s="29" t="str">
        <f>New_Hampshire!BU5</f>
        <v>A</v>
      </c>
      <c r="BV33" s="29" t="str">
        <f>New_Hampshire!BV5</f>
        <v>-</v>
      </c>
      <c r="BW33" s="29" t="str">
        <f>New_Hampshire!BW5</f>
        <v>-</v>
      </c>
      <c r="BX33" s="29">
        <f>New_Hampshire!BX5</f>
        <v>0</v>
      </c>
      <c r="BY33" s="29">
        <f>New_Hampshire!BY5</f>
        <v>0</v>
      </c>
      <c r="BZ33" s="29" t="str">
        <f>New_Hampshire!BZ5</f>
        <v>A</v>
      </c>
      <c r="CA33" s="29" t="str">
        <f>New_Hampshire!CA5</f>
        <v>-</v>
      </c>
      <c r="CB33" s="29" t="str">
        <f>New_Hampshire!CB5</f>
        <v>-</v>
      </c>
      <c r="CC33" s="29">
        <f>New_Hampshire!CC5</f>
        <v>0</v>
      </c>
      <c r="CD33" s="29">
        <f>New_Hampshire!CD5</f>
        <v>0</v>
      </c>
      <c r="CE33" s="29" t="str">
        <f>New_Hampshire!CE5</f>
        <v>A</v>
      </c>
      <c r="CF33" s="29" t="str">
        <f>New_Hampshire!CF5</f>
        <v>-</v>
      </c>
      <c r="CG33" s="29" t="str">
        <f>New_Hampshire!CG5</f>
        <v>-</v>
      </c>
      <c r="CH33" s="29">
        <f>New_Hampshire!CH5</f>
        <v>0</v>
      </c>
      <c r="CI33" s="29">
        <f>New_Hampshire!CI5</f>
        <v>0</v>
      </c>
      <c r="CJ33" s="29" t="str">
        <f>New_Hampshire!CJ5</f>
        <v>A</v>
      </c>
      <c r="CK33" s="29" t="str">
        <f>New_Hampshire!CK5</f>
        <v>-</v>
      </c>
      <c r="CL33" s="29" t="str">
        <f>New_Hampshire!CL5</f>
        <v>-</v>
      </c>
      <c r="CM33" s="29">
        <f>New_Hampshire!CM5</f>
        <v>0</v>
      </c>
      <c r="CN33" s="29">
        <f>New_Hampshire!CN5</f>
        <v>0</v>
      </c>
      <c r="CO33" s="29" t="str">
        <f>New_Hampshire!CO5</f>
        <v>A</v>
      </c>
      <c r="CP33" s="29" t="str">
        <f>New_Hampshire!CP5</f>
        <v>-</v>
      </c>
      <c r="CQ33" s="29" t="str">
        <f>New_Hampshire!CQ5</f>
        <v>-</v>
      </c>
      <c r="CR33" s="29">
        <f>New_Hampshire!CR5</f>
        <v>0</v>
      </c>
      <c r="CS33" s="31">
        <f>New_Hampshire!CS5</f>
        <v>0</v>
      </c>
      <c r="CT33" s="31" t="str">
        <f>New_Hampshire!CT5</f>
        <v>A</v>
      </c>
      <c r="CU33" s="31" t="str">
        <f>New_Hampshire!CU5</f>
        <v>-</v>
      </c>
      <c r="CV33" s="31" t="str">
        <f>New_Hampshire!CV5</f>
        <v>-</v>
      </c>
      <c r="CW33" s="31">
        <f>New_Hampshire!CW5</f>
        <v>0</v>
      </c>
      <c r="CX33" s="31">
        <f>New_Hampshire!CX5</f>
        <v>0</v>
      </c>
      <c r="CY33" s="31" t="str">
        <f>New_Hampshire!CY5</f>
        <v>A</v>
      </c>
      <c r="CZ33" s="31" t="str">
        <f>New_Hampshire!CZ5</f>
        <v>-</v>
      </c>
      <c r="DA33" s="31" t="str">
        <f>New_Hampshire!DA5</f>
        <v>-</v>
      </c>
      <c r="DB33" s="31">
        <f>New_Hampshire!DB5</f>
        <v>0</v>
      </c>
      <c r="DC33" s="31">
        <f>New_Hampshire!DC5</f>
        <v>0</v>
      </c>
      <c r="DD33" s="31" t="str">
        <f>New_Hampshire!DD5</f>
        <v>A</v>
      </c>
      <c r="DE33" s="31" t="str">
        <f>New_Hampshire!DE5</f>
        <v>-</v>
      </c>
      <c r="DF33" s="31" t="str">
        <f>New_Hampshire!DF5</f>
        <v>-</v>
      </c>
      <c r="DG33" s="31">
        <f>New_Hampshire!DG5</f>
        <v>0</v>
      </c>
      <c r="DH33" s="31">
        <f>New_Hampshire!DH5</f>
        <v>0</v>
      </c>
      <c r="DI33" s="31" t="str">
        <f>New_Hampshire!DI5</f>
        <v>A</v>
      </c>
      <c r="DJ33" s="31" t="str">
        <f>New_Hampshire!DJ5</f>
        <v>-</v>
      </c>
      <c r="DK33" s="31" t="str">
        <f>New_Hampshire!DK5</f>
        <v>-</v>
      </c>
      <c r="DL33" s="31">
        <f>New_Hampshire!DL5</f>
        <v>0</v>
      </c>
      <c r="DM33" s="31">
        <f>New_Hampshire!DM5</f>
        <v>0</v>
      </c>
      <c r="DN33" s="31" t="str">
        <f>New_Hampshire!DN5</f>
        <v>A</v>
      </c>
      <c r="DO33" s="31" t="str">
        <f>New_Hampshire!DO5</f>
        <v>-</v>
      </c>
      <c r="DP33" s="31" t="str">
        <f>New_Hampshire!DP5</f>
        <v>-</v>
      </c>
      <c r="DQ33" s="31">
        <f>New_Hampshire!DQ5</f>
        <v>0</v>
      </c>
      <c r="DR33" s="31">
        <f>New_Hampshire!DR5</f>
        <v>0</v>
      </c>
      <c r="DS33" s="31" t="str">
        <f>New_Hampshire!DS5</f>
        <v>A</v>
      </c>
      <c r="DT33" s="31" t="str">
        <f>New_Hampshire!DT5</f>
        <v>-</v>
      </c>
      <c r="DU33" s="31" t="str">
        <f>New_Hampshire!DU5</f>
        <v>-</v>
      </c>
      <c r="DV33" s="31">
        <f>New_Hampshire!DV5</f>
        <v>0</v>
      </c>
      <c r="DW33" s="29">
        <f>New_Hampshire!DW5</f>
        <v>0</v>
      </c>
      <c r="DX33" s="29" t="str">
        <f>New_Hampshire!DX5</f>
        <v>C</v>
      </c>
      <c r="DY33" s="29" t="str">
        <f>New_Hampshire!DY5</f>
        <v>-</v>
      </c>
      <c r="DZ33" s="29" t="str">
        <f>New_Hampshire!DZ5</f>
        <v>-</v>
      </c>
      <c r="EA33" s="29">
        <f>New_Hampshire!EA5</f>
        <v>0</v>
      </c>
      <c r="EB33" s="31">
        <f>New_Hampshire!EB5</f>
        <v>0</v>
      </c>
      <c r="EC33" s="31" t="str">
        <f>New_Hampshire!EC5</f>
        <v>C</v>
      </c>
      <c r="ED33" s="31" t="str">
        <f>New_Hampshire!ED5</f>
        <v>-</v>
      </c>
      <c r="EE33" s="31" t="str">
        <f>New_Hampshire!EE5</f>
        <v>-</v>
      </c>
      <c r="EF33" s="31">
        <f>New_Hampshire!EF5</f>
        <v>0</v>
      </c>
      <c r="EG33" s="29">
        <f>New_Hampshire!EG5</f>
        <v>0</v>
      </c>
      <c r="EH33" s="29">
        <f>New_Hampshire!EH5</f>
        <v>0</v>
      </c>
      <c r="EI33" s="29" t="str">
        <f>New_Hampshire!EI5</f>
        <v>B</v>
      </c>
      <c r="EJ33" s="29" t="str">
        <f>New_Hampshire!EJ5</f>
        <v>37 §420-A:17-c, §415:6-v, -18-I</v>
      </c>
      <c r="EK33" s="38" t="str">
        <f>New_Hampshire!EK5</f>
        <v xml:space="preserve">http://www.gencourt.state.nh.us/rsa/html/xxxvii/420-a/420-a-mrg.htm </v>
      </c>
      <c r="EL33" s="29">
        <f>New_Hampshire!EL5</f>
        <v>0</v>
      </c>
      <c r="EM33" s="29">
        <f>New_Hampshire!EM5</f>
        <v>1</v>
      </c>
      <c r="EN33" s="29">
        <f>New_Hampshire!EN5</f>
        <v>1</v>
      </c>
      <c r="EO33" s="29" t="str">
        <f>New_Hampshire!EO5</f>
        <v>A</v>
      </c>
      <c r="EP33" s="29" t="str">
        <f>New_Hampshire!EP5</f>
        <v>-</v>
      </c>
      <c r="EQ33" s="29" t="str">
        <f>New_Hampshire!EQ5</f>
        <v>-</v>
      </c>
      <c r="ER33" s="29">
        <f>New_Hampshire!ER5</f>
        <v>0</v>
      </c>
      <c r="ES33" s="29">
        <f>New_Hampshire!ES5</f>
        <v>1</v>
      </c>
      <c r="ET33" s="29">
        <f>New_Hampshire!ET5</f>
        <v>1</v>
      </c>
      <c r="EU33" s="29" t="str">
        <f>New_Hampshire!EU5</f>
        <v>A</v>
      </c>
      <c r="EV33" s="29" t="str">
        <f>New_Hampshire!EV5</f>
        <v>-</v>
      </c>
      <c r="EW33" s="29" t="str">
        <f>New_Hampshire!EW5</f>
        <v>-</v>
      </c>
      <c r="EX33" s="29">
        <f>New_Hampshire!EX5</f>
        <v>0</v>
      </c>
      <c r="EY33" s="31">
        <f>New_Hampshire!EY5</f>
        <v>0</v>
      </c>
      <c r="EZ33" s="52" t="str">
        <f>New_Hampshire!EZ5</f>
        <v>B</v>
      </c>
      <c r="FA33" s="31" t="str">
        <f>New_Hampshire!FA5</f>
        <v>43 §457:37(1)-(3)</v>
      </c>
      <c r="FB33" s="37" t="str">
        <f>New_Hampshire!FB5</f>
        <v xml:space="preserve">http://www.gencourt.state.nh.us/rsa/html/XLIII/457/457-37.htm </v>
      </c>
      <c r="FC33" s="31">
        <f>New_Hampshire!FC5</f>
        <v>0</v>
      </c>
      <c r="FD33" s="29">
        <f>New_Hampshire!FD5</f>
        <v>1</v>
      </c>
      <c r="FE33" s="29" t="str">
        <f>New_Hampshire!FE5</f>
        <v>-</v>
      </c>
      <c r="FF33" s="29" t="str">
        <f>New_Hampshire!FF5</f>
        <v>RSA 420-C:5; 417-B:2, -A:3</v>
      </c>
      <c r="FG33" s="29" t="str">
        <f>New_Hampshire!FG5</f>
        <v>https://casetext.com/statute/new-hampshire-revised-statutes/title-37-insurance/chapter-420-c-preferred-provider-agreements/section-420-c5-discrimination-prohibited; https://casetext.com/statute/new-hampshire-revised-statutes/title-37-insurance/chapter-417-b-cancellation-refusal-to-write-refusal-to-renew-certain-property-and-liability-insurance/section-417-b2-cancellation-refusal-to-write-refusal-to-renew-insufficient-grounds; https://casetext.com/statute/new-hampshire-revised-statutes/title-37-insurance/chapter-417-a-refusal-to-issue-cancellation-and-refusal-to-renew-automobile-insurance/section-417-a3-cancellation-refusal-to-write-refusal-to-renew-insufficient-grounds</v>
      </c>
      <c r="FH33" s="29">
        <f>New_Hampshire!FH5</f>
        <v>0</v>
      </c>
      <c r="FI33" s="29">
        <f>New_Hampshire!FI5</f>
        <v>0</v>
      </c>
      <c r="FJ33" s="29" t="str">
        <f>New_Hampshire!FJ5</f>
        <v>-</v>
      </c>
      <c r="FK33" s="29" t="str">
        <f>New_Hampshire!FK5</f>
        <v>RSA 420-C:5; 417-B:2, -A:3</v>
      </c>
      <c r="FL33" s="29" t="str">
        <f>New_Hampshire!FL5</f>
        <v>https://casetext.com/statute/new-hampshire-revised-statutes/title-37-insurance/chapter-420-c-preferred-provider-agreements/section-420-c5-discrimination-prohibited; https://casetext.com/statute/new-hampshire-revised-statutes/title-37-insurance/chapter-417-b-cancellation-refusal-to-write-refusal-to-renew-certain-property-and-liability-insurance/section-417-b2-cancellation-refusal-to-write-refusal-to-renew-insufficient-grounds; https://casetext.com/statute/new-hampshire-revised-statutes/title-37-insurance/chapter-417-a-refusal-to-issue-cancellation-and-refusal-to-renew-automobile-insurance/section-417-a3-cancellation-refusal-to-write-refusal-to-renew-insufficient-grounds</v>
      </c>
      <c r="FM33" s="29">
        <f>New_Hampshire!FM5</f>
        <v>0</v>
      </c>
      <c r="FN33" s="31">
        <f>New_Hampshire!FN5</f>
        <v>0</v>
      </c>
      <c r="FO33" s="31" t="str">
        <f>New_Hampshire!FO5</f>
        <v>D</v>
      </c>
      <c r="FP33" s="31" t="str">
        <f>New_Hampshire!FP5</f>
        <v>12 §169-C:32, -29</v>
      </c>
      <c r="FQ33" s="37" t="str">
        <f>New_Hampshire!FQ5</f>
        <v xml:space="preserve">https://www.gencourt.state.nh.us/rsa/html/XII/169-C/169-C-32.htm </v>
      </c>
      <c r="FR33" s="31">
        <f>New_Hampshire!FR5</f>
        <v>0</v>
      </c>
      <c r="FS33" s="29">
        <f>New_Hampshire!FS5</f>
        <v>0</v>
      </c>
      <c r="FT33" s="29" t="str">
        <f>New_Hampshire!FT5</f>
        <v>C</v>
      </c>
      <c r="FU33" s="29" t="str">
        <f>New_Hampshire!FU5</f>
        <v>13 §179:5</v>
      </c>
      <c r="FV33" s="38" t="str">
        <f>New_Hampshire!FV5</f>
        <v xml:space="preserve">https://www.gencourt.state.nh.us/rsa/html/XIII/179/179-5.htm </v>
      </c>
      <c r="FW33" s="29">
        <f>New_Hampshire!FW5</f>
        <v>0</v>
      </c>
      <c r="FX33" s="29">
        <f>New_Hampshire!FX5</f>
        <v>0</v>
      </c>
      <c r="FY33" s="29" t="str">
        <f>New_Hampshire!FY5</f>
        <v>C</v>
      </c>
      <c r="FZ33" s="29" t="str">
        <f>New_Hampshire!FZ5</f>
        <v>13 §179:10</v>
      </c>
      <c r="GA33" s="38" t="str">
        <f>New_Hampshire!GA5</f>
        <v xml:space="preserve">https://www.gencourt.state.nh.us/rsa/html/XIII/179/179-10.htm </v>
      </c>
      <c r="GB33" s="29">
        <f>New_Hampshire!GB5</f>
        <v>0</v>
      </c>
      <c r="GC33" s="31">
        <f>New_Hampshire!GC5</f>
        <v>1</v>
      </c>
      <c r="GD33" s="31" t="str">
        <f>New_Hampshire!GD5</f>
        <v>B</v>
      </c>
      <c r="GE33" s="31" t="str">
        <f>New_Hampshire!GE5</f>
        <v>§546-C:2</v>
      </c>
      <c r="GF33" s="37" t="str">
        <f>New_Hampshire!GF5</f>
        <v xml:space="preserve">https://www.gencourt.state.nh.us/rsa/html/LV/546-C/546-C-2.htm </v>
      </c>
      <c r="GG33" s="31">
        <f>New_Hampshire!GG5</f>
        <v>0</v>
      </c>
      <c r="GH33" s="29">
        <f>New_Hampshire!GH5</f>
        <v>1</v>
      </c>
      <c r="GI33" s="29" t="str">
        <f>New_Hampshire!GI5</f>
        <v>A</v>
      </c>
      <c r="GJ33" s="29" t="str">
        <f>New_Hampshire!GJ5</f>
        <v>43 §457:37(1)-(3)</v>
      </c>
      <c r="GK33" s="38" t="str">
        <f>New_Hampshire!GK5</f>
        <v xml:space="preserve">http://www.gencourt.state.nh.us/rsa/html/XLIII/457/457-37.htm </v>
      </c>
      <c r="GL33" s="29">
        <f>New_Hampshire!GL5</f>
        <v>0</v>
      </c>
      <c r="GM33" s="31">
        <f>New_Hampshire!GM5</f>
        <v>1</v>
      </c>
      <c r="GN33" s="31" t="str">
        <f>New_Hampshire!GN5</f>
        <v>A</v>
      </c>
      <c r="GO33" s="31" t="str">
        <f>New_Hampshire!GO5</f>
        <v>43 §457:37(1)-(3)</v>
      </c>
      <c r="GP33" s="37" t="str">
        <f>New_Hampshire!GP5</f>
        <v xml:space="preserve">http://www.gencourt.state.nh.us/rsa/html/XLIII/457/457-37.htm </v>
      </c>
      <c r="GQ33" s="31">
        <f>New_Hampshire!GQ5</f>
        <v>0</v>
      </c>
      <c r="GR33" s="31">
        <f>New_Hampshire!GR5</f>
        <v>1</v>
      </c>
      <c r="GS33" s="31" t="str">
        <f>New_Hampshire!GS5</f>
        <v>A</v>
      </c>
      <c r="GT33" s="31" t="str">
        <f>New_Hampshire!GT5</f>
        <v>43 §457:37(1)-(3)</v>
      </c>
      <c r="GU33" s="37" t="str">
        <f>New_Hampshire!GU5</f>
        <v xml:space="preserve">http://www.gencourt.state.nh.us/rsa/html/XLIII/457/457-37.htm </v>
      </c>
      <c r="GV33" s="31">
        <f>New_Hampshire!GV5</f>
        <v>0</v>
      </c>
      <c r="GW33" s="31">
        <f>New_Hampshire!GW5</f>
        <v>1</v>
      </c>
      <c r="GX33" s="31" t="str">
        <f>New_Hampshire!GX5</f>
        <v>A</v>
      </c>
      <c r="GY33" s="31" t="str">
        <f>New_Hampshire!GY5</f>
        <v>43 §457:37(1)-(3)</v>
      </c>
      <c r="GZ33" s="37" t="str">
        <f>New_Hampshire!GZ5</f>
        <v xml:space="preserve">http://www.gencourt.state.nh.us/rsa/html/XLIII/457/457-37.htm </v>
      </c>
      <c r="HA33" s="31">
        <f>New_Hampshire!HA5</f>
        <v>0</v>
      </c>
      <c r="HB33" s="29">
        <f>New_Hampshire!HB5</f>
        <v>1</v>
      </c>
      <c r="HC33" s="29" t="str">
        <f>New_Hampshire!HC5</f>
        <v>A</v>
      </c>
      <c r="HD33" s="29" t="str">
        <f>New_Hampshire!HD5</f>
        <v>10 §141-C:20-c(II)</v>
      </c>
      <c r="HE33" s="38" t="str">
        <f>New_Hampshire!HE5</f>
        <v xml:space="preserve">http://www.gencourt.state.nh.us/rsa/html/X/141-C/141-C-20-c.htm </v>
      </c>
      <c r="HF33" s="29">
        <f>New_Hampshire!HF5</f>
        <v>0</v>
      </c>
      <c r="HG33" s="31">
        <f>New_Hampshire!HG5</f>
        <v>0</v>
      </c>
      <c r="HH33" s="31" t="str">
        <f>New_Hampshire!HH5</f>
        <v>D</v>
      </c>
      <c r="HI33" s="31" t="str">
        <f>New_Hampshire!HI5</f>
        <v>15 §193:1; §189:34</v>
      </c>
      <c r="HJ33" s="37" t="str">
        <f>New_Hampshire!HJ5</f>
        <v xml:space="preserve">http://www.gencourt.state.nh.us/rsa/html/XV/193/193-1.htm </v>
      </c>
      <c r="HK33" s="37" t="str">
        <f>New_Hampshire!HK5</f>
        <v>NH DoE states explicitly that students absent for religious holidays ahould be marked "absent."</v>
      </c>
      <c r="HL33" s="31">
        <f>New_Hampshire!HL5</f>
        <v>0</v>
      </c>
      <c r="HM33" s="31" t="str">
        <f>New_Hampshire!HM5</f>
        <v>D</v>
      </c>
      <c r="HN33" s="31" t="str">
        <f>New_Hampshire!HN5</f>
        <v>15 §193:1; 189:34</v>
      </c>
      <c r="HO33" s="37" t="str">
        <f>New_Hampshire!HO5</f>
        <v xml:space="preserve">http://www.gencourt.state.nh.us/rsa/html/XV/193/193-1.htm </v>
      </c>
      <c r="HP33" s="37" t="str">
        <f>New_Hampshire!HP5</f>
        <v>The cited statutes indicate that excused absences may be determined by the school district superintendent, school authorities, and/or the parents. The New Hampshire Department of Education provides no additional guidance.</v>
      </c>
      <c r="HQ33" s="31">
        <f>New_Hampshire!HQ5</f>
        <v>0</v>
      </c>
      <c r="HR33" s="31" t="str">
        <f>New_Hampshire!HR5</f>
        <v>D</v>
      </c>
      <c r="HS33" s="31" t="str">
        <f>New_Hampshire!HS5</f>
        <v>-</v>
      </c>
      <c r="HT33" s="31" t="str">
        <f>New_Hampshire!HT5</f>
        <v>-</v>
      </c>
      <c r="HU33" s="31">
        <f>New_Hampshire!HU5</f>
        <v>0</v>
      </c>
      <c r="HV33" s="31">
        <f>New_Hampshire!HV5</f>
        <v>0</v>
      </c>
      <c r="HW33" s="31" t="str">
        <f>New_Hampshire!HW5</f>
        <v>C</v>
      </c>
      <c r="HX33" s="31" t="str">
        <f>New_Hampshire!HX5</f>
        <v>-</v>
      </c>
      <c r="HY33" s="31" t="str">
        <f>New_Hampshire!HY5</f>
        <v>-</v>
      </c>
      <c r="HZ33" s="31">
        <f>New_Hampshire!HZ5</f>
        <v>0</v>
      </c>
      <c r="IA33" s="31">
        <f>New_Hampshire!IA5</f>
        <v>1</v>
      </c>
      <c r="IB33" s="31" t="str">
        <f>New_Hampshire!IB5</f>
        <v>B</v>
      </c>
      <c r="IC33" s="31" t="str">
        <f>New_Hampshire!IC5</f>
        <v>RSA 186:11</v>
      </c>
      <c r="ID33" s="37" t="str">
        <f>New_Hampshire!ID5</f>
        <v>https://law.justia.com/codes/new-hampshire/2022/title-xv/title-186/section-186-11/</v>
      </c>
      <c r="IE33" s="31" t="str">
        <f>New_Hampshire!IE5</f>
        <v>Relevant section (IX-b) not amended since 1973; rest of statute has seen continual revision even up to 2023</v>
      </c>
      <c r="IF33" s="29">
        <f>New_Hampshire!IF5</f>
        <v>0</v>
      </c>
      <c r="IG33" s="29" t="str">
        <f>New_Hampshire!IG5</f>
        <v>-</v>
      </c>
      <c r="IH33" s="29" t="str">
        <f>New_Hampshire!IH5</f>
        <v>RSA 170-G:21</v>
      </c>
      <c r="II33" s="38" t="str">
        <f>New_Hampshire!II5</f>
        <v>https://casetext.com/statute/new-hampshire-revised-statutes/title-12-public-safety-and-welfare/chapter-170-g-services-for-children-youth-and-families/foster-care-childrens-bill-of-rights/section-170-g21-effective-until-712025-foster-care-childrens-bill-of-rights</v>
      </c>
      <c r="IJ33" s="29">
        <f>New_Hampshire!IJ5</f>
        <v>0</v>
      </c>
      <c r="IK33" s="40"/>
      <c r="IL33" s="40"/>
      <c r="IM33" s="40"/>
      <c r="IN33" s="40"/>
      <c r="IO33" s="40"/>
      <c r="IP33" s="40"/>
      <c r="IQ33" s="40"/>
      <c r="IR33" s="40"/>
      <c r="IS33" s="40"/>
      <c r="IT33" s="40"/>
      <c r="IU33" s="40"/>
      <c r="IV33" s="40"/>
      <c r="IW33" s="40"/>
      <c r="IX33" s="40"/>
      <c r="IY33" s="40"/>
      <c r="IZ33" s="40"/>
      <c r="JA33" s="40"/>
    </row>
    <row r="34" spans="1:261" ht="25.5" customHeight="1">
      <c r="A34" s="29" t="str">
        <f>New_Jersey!B5</f>
        <v>New Jersey</v>
      </c>
      <c r="B34" s="34">
        <v>2025</v>
      </c>
      <c r="C34" s="35">
        <f>New_Jersey!C5</f>
        <v>0.35958333333333337</v>
      </c>
      <c r="D34" s="41">
        <f>New_Jersey!D6</f>
        <v>0.32589285714285715</v>
      </c>
      <c r="E34" s="42">
        <f>New_Jersey!E7</f>
        <v>0.36054421768707484</v>
      </c>
      <c r="F34" s="41">
        <f>New_Jersey!F8</f>
        <v>0.32251082251082253</v>
      </c>
      <c r="G34" s="31">
        <f>New_Jersey!G5</f>
        <v>0</v>
      </c>
      <c r="H34" s="31" t="str">
        <f>New_Jersey!H5</f>
        <v>C</v>
      </c>
      <c r="I34" s="31" t="str">
        <f>New_Jersey!I5</f>
        <v>-</v>
      </c>
      <c r="J34" s="527" t="s">
        <v>126</v>
      </c>
      <c r="K34" s="31">
        <f>New_Jersey!K5</f>
        <v>0</v>
      </c>
      <c r="L34" s="29">
        <f>New_Jersey!L5</f>
        <v>1</v>
      </c>
      <c r="M34" s="29" t="str">
        <f>New_Jersey!M5</f>
        <v>B</v>
      </c>
      <c r="N34" s="29" t="str">
        <f>New_Jersey!N5</f>
        <v>19:63-3</v>
      </c>
      <c r="O34" s="38" t="str">
        <f>New_Jersey!O5</f>
        <v xml:space="preserve">https://lis.njleg.state.nj.us/nxt/gateway.dll/statutes%2F1%2F19990%2F20960 </v>
      </c>
      <c r="P34" s="29">
        <f>New_Jersey!P5</f>
        <v>0</v>
      </c>
      <c r="Q34" s="31">
        <f>New_Jersey!Q5</f>
        <v>0</v>
      </c>
      <c r="R34" s="31" t="str">
        <f>New_Jersey!R5</f>
        <v>B</v>
      </c>
      <c r="S34" s="31" t="str">
        <f>New_Jersey!S5</f>
        <v>-</v>
      </c>
      <c r="T34" s="31" t="str">
        <f>New_Jersey!T5</f>
        <v>-</v>
      </c>
      <c r="U34" s="31">
        <f>New_Jersey!U5</f>
        <v>0</v>
      </c>
      <c r="V34" s="29">
        <f>New_Jersey!V5</f>
        <v>0</v>
      </c>
      <c r="W34" s="29" t="str">
        <f>New_Jersey!W5</f>
        <v>-</v>
      </c>
      <c r="X34" s="29" t="str">
        <f>New_Jersey!X5</f>
        <v>-</v>
      </c>
      <c r="Y34" s="29" t="str">
        <f>New_Jersey!Y5</f>
        <v>-</v>
      </c>
      <c r="Z34" s="29">
        <f>New_Jersey!Z5</f>
        <v>0</v>
      </c>
      <c r="AA34" s="31">
        <f>New_Jersey!AA5</f>
        <v>1</v>
      </c>
      <c r="AB34" s="31" t="str">
        <f>New_Jersey!AB5</f>
        <v>C</v>
      </c>
      <c r="AC34" s="31" t="str">
        <f>New_Jersey!AC5</f>
        <v>2A:65A-1</v>
      </c>
      <c r="AD34" s="37" t="str">
        <f>New_Jersey!AD5</f>
        <v xml:space="preserve">https://lis.njleg.state.nj.us/nxt/gateway.dll/statutes%2F1%2F112%2F1925 </v>
      </c>
      <c r="AE34" s="31">
        <f>New_Jersey!AE5</f>
        <v>0</v>
      </c>
      <c r="AF34" s="31">
        <f>New_Jersey!AF5</f>
        <v>1</v>
      </c>
      <c r="AG34" s="31" t="str">
        <f>New_Jersey!AG5</f>
        <v>C</v>
      </c>
      <c r="AH34" s="31" t="str">
        <f>New_Jersey!AH5</f>
        <v>2A:65A-2</v>
      </c>
      <c r="AI34" s="37" t="str">
        <f>New_Jersey!AI5</f>
        <v xml:space="preserve">https://lis.njleg.state.nj.us/nxt/gateway.dll/statutes%2F1%2F112%2F1926 </v>
      </c>
      <c r="AJ34" s="31">
        <f>New_Jersey!AJ5</f>
        <v>0</v>
      </c>
      <c r="AK34" s="31">
        <f>New_Jersey!AK5</f>
        <v>0</v>
      </c>
      <c r="AL34" s="31" t="str">
        <f>New_Jersey!AL5</f>
        <v>B</v>
      </c>
      <c r="AM34" s="31" t="str">
        <f>New_Jersey!AM5</f>
        <v>2A:65A-2</v>
      </c>
      <c r="AN34" s="37" t="str">
        <f>New_Jersey!AN5</f>
        <v xml:space="preserve">https://lis.njleg.state.nj.us/nxt/gateway.dll/statutes%2F1%2F112%2F1926 </v>
      </c>
      <c r="AO34" s="31">
        <f>New_Jersey!AO5</f>
        <v>0</v>
      </c>
      <c r="AP34" s="31">
        <f>New_Jersey!AP5</f>
        <v>1</v>
      </c>
      <c r="AQ34" s="31" t="str">
        <f>New_Jersey!AQ5</f>
        <v>C</v>
      </c>
      <c r="AR34" s="31" t="str">
        <f>New_Jersey!AR5</f>
        <v>2A:65A-3</v>
      </c>
      <c r="AS34" s="37" t="str">
        <f>New_Jersey!AS5</f>
        <v xml:space="preserve">https://lis.njleg.state.nj.us/nxt/gateway.dll/statutes%2F1%2F112%2F1927 </v>
      </c>
      <c r="AT34" s="31">
        <f>New_Jersey!AT5</f>
        <v>0</v>
      </c>
      <c r="AU34" s="31">
        <f>New_Jersey!AU5</f>
        <v>1</v>
      </c>
      <c r="AV34" s="31" t="str">
        <f>New_Jersey!AV5</f>
        <v>C</v>
      </c>
      <c r="AW34" s="31" t="str">
        <f>New_Jersey!AW5</f>
        <v>2A:65A-3</v>
      </c>
      <c r="AX34" s="37" t="str">
        <f>New_Jersey!AX5</f>
        <v xml:space="preserve">https://lis.njleg.state.nj.us/nxt/gateway.dll/statutes%2F1%2F112%2F1927 </v>
      </c>
      <c r="AY34" s="31">
        <f>New_Jersey!AY5</f>
        <v>0</v>
      </c>
      <c r="AZ34" s="31">
        <f>New_Jersey!AZ5</f>
        <v>0</v>
      </c>
      <c r="BA34" s="31" t="str">
        <f>New_Jersey!BA5</f>
        <v>B</v>
      </c>
      <c r="BB34" s="31" t="str">
        <f>New_Jersey!BB5</f>
        <v>2A:65A-3</v>
      </c>
      <c r="BC34" s="37" t="str">
        <f>New_Jersey!BC5</f>
        <v xml:space="preserve">https://lis.njleg.state.nj.us/nxt/gateway.dll/statutes%2F1%2F112%2F1927 </v>
      </c>
      <c r="BD34" s="31">
        <f>New_Jersey!BD5</f>
        <v>0</v>
      </c>
      <c r="BE34" s="31">
        <f>New_Jersey!BE5</f>
        <v>1</v>
      </c>
      <c r="BF34" s="31" t="str">
        <f>New_Jersey!BF5</f>
        <v>C</v>
      </c>
      <c r="BG34" s="31" t="str">
        <f>New_Jersey!BG5</f>
        <v>2A:65A-3</v>
      </c>
      <c r="BH34" s="37" t="str">
        <f>New_Jersey!BH5</f>
        <v xml:space="preserve">https://lis.njleg.state.nj.us/nxt/gateway.dll/statutes%2F1%2F112%2F1927 </v>
      </c>
      <c r="BI34" s="31">
        <f>New_Jersey!BI5</f>
        <v>0</v>
      </c>
      <c r="BJ34" s="31">
        <f>New_Jersey!BJ5</f>
        <v>0</v>
      </c>
      <c r="BK34" s="31" t="str">
        <f>New_Jersey!BK5</f>
        <v>-</v>
      </c>
      <c r="BL34" s="31" t="str">
        <f>New_Jersey!BL5</f>
        <v>-</v>
      </c>
      <c r="BM34" s="31" t="str">
        <f>New_Jersey!BM5</f>
        <v>-</v>
      </c>
      <c r="BN34" s="31">
        <f>New_Jersey!BN5</f>
        <v>0</v>
      </c>
      <c r="BO34" s="29">
        <f>New_Jersey!BO5</f>
        <v>1</v>
      </c>
      <c r="BP34" s="29" t="str">
        <f>New_Jersey!BP5</f>
        <v>C</v>
      </c>
      <c r="BQ34" s="29" t="str">
        <f>New_Jersey!BQ5</f>
        <v>2A:65A-1</v>
      </c>
      <c r="BR34" s="38" t="str">
        <f>New_Jersey!BR5</f>
        <v xml:space="preserve">https://lis.njleg.state.nj.us/nxt/gateway.dll/statutes%2F1%2F112%2F1925 </v>
      </c>
      <c r="BS34" s="29">
        <f>New_Jersey!BS5</f>
        <v>0</v>
      </c>
      <c r="BT34" s="29">
        <f>New_Jersey!BT5</f>
        <v>1</v>
      </c>
      <c r="BU34" s="29" t="str">
        <f>New_Jersey!BU5</f>
        <v>C</v>
      </c>
      <c r="BV34" s="29" t="str">
        <f>New_Jersey!BV5</f>
        <v>2A:65A-2</v>
      </c>
      <c r="BW34" s="38" t="str">
        <f>New_Jersey!BW5</f>
        <v xml:space="preserve">https://lis.njleg.state.nj.us/nxt/gateway.dll/statutes%2F1%2F112%2F1926 </v>
      </c>
      <c r="BX34" s="29">
        <f>New_Jersey!BX5</f>
        <v>0</v>
      </c>
      <c r="BY34" s="29">
        <f>New_Jersey!BY5</f>
        <v>1</v>
      </c>
      <c r="BZ34" s="29" t="str">
        <f>New_Jersey!BZ5</f>
        <v>C</v>
      </c>
      <c r="CA34" s="29" t="str">
        <f>New_Jersey!CA5</f>
        <v>2A:65A-2</v>
      </c>
      <c r="CB34" s="38" t="str">
        <f>New_Jersey!CB5</f>
        <v xml:space="preserve">https://lis.njleg.state.nj.us/nxt/gateway.dll/statutes%2F1%2F112%2F1926 </v>
      </c>
      <c r="CC34" s="29">
        <f>New_Jersey!CC5</f>
        <v>0</v>
      </c>
      <c r="CD34" s="29">
        <f>New_Jersey!CD5</f>
        <v>1</v>
      </c>
      <c r="CE34" s="29" t="str">
        <f>New_Jersey!CE5</f>
        <v>C</v>
      </c>
      <c r="CF34" s="29" t="str">
        <f>New_Jersey!CF5</f>
        <v>2A:65A-3</v>
      </c>
      <c r="CG34" s="38" t="str">
        <f>New_Jersey!CG5</f>
        <v xml:space="preserve">https://lis.njleg.state.nj.us/nxt/gateway.dll/statutes%2F1%2F112%2F1927 </v>
      </c>
      <c r="CH34" s="29">
        <f>New_Jersey!CH5</f>
        <v>0</v>
      </c>
      <c r="CI34" s="29">
        <f>New_Jersey!CI5</f>
        <v>1</v>
      </c>
      <c r="CJ34" s="29" t="str">
        <f>New_Jersey!CJ5</f>
        <v>C</v>
      </c>
      <c r="CK34" s="29" t="str">
        <f>New_Jersey!CK5</f>
        <v>2A:65A-3</v>
      </c>
      <c r="CL34" s="38" t="str">
        <f>New_Jersey!CL5</f>
        <v xml:space="preserve">https://lis.njleg.state.nj.us/nxt/gateway.dll/statutes%2F1%2F112%2F1927 </v>
      </c>
      <c r="CM34" s="29">
        <f>New_Jersey!CM5</f>
        <v>0</v>
      </c>
      <c r="CN34" s="29">
        <f>New_Jersey!CN5</f>
        <v>0</v>
      </c>
      <c r="CO34" s="29" t="str">
        <f>New_Jersey!CO5</f>
        <v>B</v>
      </c>
      <c r="CP34" s="29" t="str">
        <f>New_Jersey!CP5</f>
        <v>2A:65A-3</v>
      </c>
      <c r="CQ34" s="38" t="str">
        <f>New_Jersey!CQ5</f>
        <v xml:space="preserve">https://lis.njleg.state.nj.us/nxt/gateway.dll/statutes%2F1%2F112%2F1927 </v>
      </c>
      <c r="CR34" s="29">
        <f>New_Jersey!CR5</f>
        <v>0</v>
      </c>
      <c r="CS34" s="31">
        <f>New_Jersey!CS5</f>
        <v>0</v>
      </c>
      <c r="CT34" s="31" t="str">
        <f>New_Jersey!CT5</f>
        <v>A</v>
      </c>
      <c r="CU34" s="31" t="str">
        <f>New_Jersey!CU5</f>
        <v>-</v>
      </c>
      <c r="CV34" s="31" t="str">
        <f>New_Jersey!CV5</f>
        <v>-</v>
      </c>
      <c r="CW34" s="31">
        <f>New_Jersey!CW5</f>
        <v>0</v>
      </c>
      <c r="CX34" s="31">
        <f>New_Jersey!CX5</f>
        <v>0</v>
      </c>
      <c r="CY34" s="31" t="str">
        <f>New_Jersey!CY5</f>
        <v>A</v>
      </c>
      <c r="CZ34" s="31" t="str">
        <f>New_Jersey!CZ5</f>
        <v>-</v>
      </c>
      <c r="DA34" s="31" t="str">
        <f>New_Jersey!DA5</f>
        <v>-</v>
      </c>
      <c r="DB34" s="31">
        <f>New_Jersey!DB5</f>
        <v>0</v>
      </c>
      <c r="DC34" s="31">
        <f>New_Jersey!DC5</f>
        <v>0</v>
      </c>
      <c r="DD34" s="31" t="str">
        <f>New_Jersey!DD5</f>
        <v>A</v>
      </c>
      <c r="DE34" s="31" t="str">
        <f>New_Jersey!DE5</f>
        <v>-</v>
      </c>
      <c r="DF34" s="31" t="str">
        <f>New_Jersey!DF5</f>
        <v>-</v>
      </c>
      <c r="DG34" s="31">
        <f>New_Jersey!DG5</f>
        <v>0</v>
      </c>
      <c r="DH34" s="31">
        <f>New_Jersey!DH5</f>
        <v>0</v>
      </c>
      <c r="DI34" s="31" t="str">
        <f>New_Jersey!DI5</f>
        <v>A</v>
      </c>
      <c r="DJ34" s="31" t="str">
        <f>New_Jersey!DJ5</f>
        <v>-</v>
      </c>
      <c r="DK34" s="31" t="str">
        <f>New_Jersey!DK5</f>
        <v>-</v>
      </c>
      <c r="DL34" s="31">
        <f>New_Jersey!DL5</f>
        <v>0</v>
      </c>
      <c r="DM34" s="31">
        <f>New_Jersey!DM5</f>
        <v>0</v>
      </c>
      <c r="DN34" s="31" t="str">
        <f>New_Jersey!DN5</f>
        <v>A</v>
      </c>
      <c r="DO34" s="31" t="str">
        <f>New_Jersey!DO5</f>
        <v>-</v>
      </c>
      <c r="DP34" s="31" t="str">
        <f>New_Jersey!DP5</f>
        <v>-</v>
      </c>
      <c r="DQ34" s="31">
        <f>New_Jersey!DQ5</f>
        <v>0</v>
      </c>
      <c r="DR34" s="31">
        <f>New_Jersey!DR5</f>
        <v>0</v>
      </c>
      <c r="DS34" s="31" t="str">
        <f>New_Jersey!DS5</f>
        <v>A</v>
      </c>
      <c r="DT34" s="31" t="str">
        <f>New_Jersey!DT5</f>
        <v>-</v>
      </c>
      <c r="DU34" s="31" t="str">
        <f>New_Jersey!DU5</f>
        <v>-</v>
      </c>
      <c r="DV34" s="31">
        <f>New_Jersey!DV5</f>
        <v>0</v>
      </c>
      <c r="DW34" s="29">
        <f>New_Jersey!DW5</f>
        <v>1</v>
      </c>
      <c r="DX34" s="29" t="str">
        <f>New_Jersey!DX5</f>
        <v>A</v>
      </c>
      <c r="DY34" s="29" t="str">
        <f>New_Jersey!DY5</f>
        <v>§ 26:16-17</v>
      </c>
      <c r="DZ34" s="38" t="str">
        <f>New_Jersey!DZ5</f>
        <v>https://law.justia.com/codes/new-jersey/title-26/section-26-16-17/</v>
      </c>
      <c r="EA34" s="29">
        <f>New_Jersey!EA5</f>
        <v>2019</v>
      </c>
      <c r="EB34" s="31">
        <f>New_Jersey!EB5</f>
        <v>0</v>
      </c>
      <c r="EC34" s="31" t="str">
        <f>New_Jersey!EC5</f>
        <v>C</v>
      </c>
      <c r="ED34" s="31" t="str">
        <f>New_Jersey!ED5</f>
        <v>N.J. Stat. § 45:8B-44</v>
      </c>
      <c r="EE34" s="37" t="str">
        <f>New_Jersey!EE5</f>
        <v xml:space="preserve">https://law.justia.com/codes/new-jersey/title-45/section-45-8b-44/ </v>
      </c>
      <c r="EF34" s="31">
        <f>New_Jersey!EF5</f>
        <v>0</v>
      </c>
      <c r="EG34" s="29">
        <f>New_Jersey!EG5</f>
        <v>0</v>
      </c>
      <c r="EH34" s="29">
        <f>New_Jersey!EH5</f>
        <v>0</v>
      </c>
      <c r="EI34" s="29" t="str">
        <f>New_Jersey!EI5</f>
        <v>B</v>
      </c>
      <c r="EJ34" s="29" t="str">
        <f>New_Jersey!EJ5</f>
        <v xml:space="preserve"> 17:48-6ee, 17:48A-7bb, 17:48E-35.29, 17:48F-13.2, 17B:26-2.1y, 17B:27-46.1ee, 17B:27A-7.12, 17B:27A-19.15, 26:2J-4.30, 52:14-17.29j</v>
      </c>
      <c r="EK34" s="38" t="str">
        <f>New_Jersey!EK5</f>
        <v xml:space="preserve">https://lis.njleg.state.nj.us/nxt/gateway.dll/statutes%2F1%2F11136%2F14162 </v>
      </c>
      <c r="EL34" s="29" t="str">
        <f>New_Jersey!EL5</f>
        <v>There are currently no religious exemptions to the contraceptive mandate in New Jersey. In this we disagree with KFF, which states that New Jersey defines religious employers as "qualified church-controlled organizations as defined in 26 USC 3121."</v>
      </c>
      <c r="EM34" s="29">
        <f>New_Jersey!EM5</f>
        <v>1</v>
      </c>
      <c r="EN34" s="29">
        <f>New_Jersey!EN5</f>
        <v>1</v>
      </c>
      <c r="EO34" s="29" t="str">
        <f>New_Jersey!EO5</f>
        <v>D</v>
      </c>
      <c r="EP34" s="29" t="str">
        <f>New_Jersey!EP5</f>
        <v>26:2S-39</v>
      </c>
      <c r="EQ34" s="38" t="str">
        <f>New_Jersey!EQ5</f>
        <v>https://casetext.com/statute/new-jersey-statutes/title-26-health-and-vital-statistics/chapter-262s/section-262s-39-health-benefit-plans-coverage-for-abortion-certain-religious-employers-exempt</v>
      </c>
      <c r="ER34" s="29">
        <f>New_Jersey!ER5</f>
        <v>0</v>
      </c>
      <c r="ES34" s="29">
        <f>New_Jersey!ES5</f>
        <v>0</v>
      </c>
      <c r="ET34" s="29">
        <f>New_Jersey!ET5</f>
        <v>0</v>
      </c>
      <c r="EU34" s="29" t="str">
        <f>New_Jersey!EU5</f>
        <v>B</v>
      </c>
      <c r="EV34" s="29" t="str">
        <f>New_Jersey!EV5</f>
        <v>17:48A-7bb, 17B:27A-19.15</v>
      </c>
      <c r="EW34" s="38" t="str">
        <f>New_Jersey!EW5</f>
        <v>https://casetext.com/statute/new-jersey-statutes/title-17-corporations-and-institutions-for-finance-and-insurance/chapter-1748a/section-1748a-7bb-medical-service-corporation-coverage-for-contraceptives</v>
      </c>
      <c r="EX34" s="29">
        <f>New_Jersey!EX5</f>
        <v>0</v>
      </c>
      <c r="EY34" s="31">
        <f>New_Jersey!EY5</f>
        <v>0</v>
      </c>
      <c r="EZ34" s="31" t="str">
        <f>New_Jersey!EZ5</f>
        <v>B</v>
      </c>
      <c r="FA34" s="31" t="str">
        <f>New_Jersey!FA5</f>
        <v>-</v>
      </c>
      <c r="FB34" s="31" t="str">
        <f>New_Jersey!FB5</f>
        <v>-</v>
      </c>
      <c r="FC34" s="31">
        <f>New_Jersey!FC5</f>
        <v>0</v>
      </c>
      <c r="FD34" s="29">
        <f>New_Jersey!FD5</f>
        <v>1</v>
      </c>
      <c r="FE34" s="29" t="str">
        <f>New_Jersey!FE5</f>
        <v>-</v>
      </c>
      <c r="FF34" s="29" t="str">
        <f>New_Jersey!FF5</f>
        <v>§ 10:5-12</v>
      </c>
      <c r="FG34" s="38" t="str">
        <f>New_Jersey!FG5</f>
        <v>https://law.justia.com/codes/new-jersey/title-10/section-10-5-12/</v>
      </c>
      <c r="FH34" s="29">
        <f>New_Jersey!FH5</f>
        <v>0</v>
      </c>
      <c r="FI34" s="29">
        <f>New_Jersey!FI5</f>
        <v>1</v>
      </c>
      <c r="FJ34" s="29" t="str">
        <f>New_Jersey!FJ5</f>
        <v>-</v>
      </c>
      <c r="FK34" s="29" t="str">
        <f>New_Jersey!FK5</f>
        <v>§ 10:5-12</v>
      </c>
      <c r="FL34" s="38" t="str">
        <f>New_Jersey!FL5</f>
        <v>https://law.justia.com/codes/new-jersey/title-10/section-10-5-12/</v>
      </c>
      <c r="FM34" s="29">
        <f>New_Jersey!FM5</f>
        <v>0</v>
      </c>
      <c r="FN34" s="31">
        <f>New_Jersey!FN5</f>
        <v>0</v>
      </c>
      <c r="FO34" s="31" t="str">
        <f>New_Jersey!FO5</f>
        <v>B</v>
      </c>
      <c r="FP34" s="31" t="str">
        <f>New_Jersey!FP5</f>
        <v>9:6-8.10</v>
      </c>
      <c r="FQ34" s="37" t="str">
        <f>New_Jersey!FQ5</f>
        <v xml:space="preserve">https://lis.njleg.state.nj.us/nxt/gateway.dll/statutes%2F1%2F7044%2F7144 </v>
      </c>
      <c r="FR34" s="31" t="str">
        <f>New_Jersey!FR5</f>
        <v>Privilege is extended to clergy in New Jersey courts. This does not explicitly extend to the requirement for a person (clergy included) to report (§2A:84A-23).</v>
      </c>
      <c r="FS34" s="29">
        <f>New_Jersey!FS5</f>
        <v>1</v>
      </c>
      <c r="FT34" s="29" t="str">
        <f>New_Jersey!FT5</f>
        <v>A</v>
      </c>
      <c r="FU34" s="29" t="str">
        <f>New_Jersey!FU5</f>
        <v>2C:33-17(1)(a)</v>
      </c>
      <c r="FV34" s="38" t="str">
        <f>New_Jersey!FV5</f>
        <v xml:space="preserve">https://lis.njleg.state.nj.us/nxt/gateway.dll/statutes%2F1%2F2753%2F3148 </v>
      </c>
      <c r="FW34" s="29">
        <f>New_Jersey!FW5</f>
        <v>0</v>
      </c>
      <c r="FX34" s="29">
        <f>New_Jersey!FX5</f>
        <v>1</v>
      </c>
      <c r="FY34" s="29" t="str">
        <f>New_Jersey!FY5</f>
        <v>A</v>
      </c>
      <c r="FZ34" s="29" t="str">
        <f>New_Jersey!FZ5</f>
        <v>2C:33-17(1)(b)(3)</v>
      </c>
      <c r="GA34" s="38" t="str">
        <f>New_Jersey!GA5</f>
        <v xml:space="preserve">https://lis.njleg.state.nj.us/nxt/gateway.dll/statutes%2F1%2F2753%2F3148 </v>
      </c>
      <c r="GB34" s="29">
        <f>New_Jersey!GB5</f>
        <v>0</v>
      </c>
      <c r="GC34" s="31">
        <f>New_Jersey!GC5</f>
        <v>0</v>
      </c>
      <c r="GD34" s="31" t="str">
        <f>New_Jersey!GD5</f>
        <v>C</v>
      </c>
      <c r="GE34" s="31" t="str">
        <f>New_Jersey!GE5</f>
        <v>-</v>
      </c>
      <c r="GF34" s="31" t="str">
        <f>New_Jersey!GF5</f>
        <v>-</v>
      </c>
      <c r="GG34" s="31">
        <f>New_Jersey!GG5</f>
        <v>0</v>
      </c>
      <c r="GH34" s="29">
        <f>New_Jersey!GH5</f>
        <v>0</v>
      </c>
      <c r="GI34" s="29" t="str">
        <f>New_Jersey!GI5</f>
        <v>B</v>
      </c>
      <c r="GJ34" s="29" t="str">
        <f>New_Jersey!GJ5</f>
        <v>-</v>
      </c>
      <c r="GK34" s="29" t="str">
        <f>New_Jersey!GK5</f>
        <v>-</v>
      </c>
      <c r="GL34" s="29">
        <f>New_Jersey!GL5</f>
        <v>0</v>
      </c>
      <c r="GM34" s="31">
        <f>New_Jersey!GM5</f>
        <v>0</v>
      </c>
      <c r="GN34" s="31" t="str">
        <f>New_Jersey!GN5</f>
        <v>B</v>
      </c>
      <c r="GO34" s="31" t="str">
        <f>New_Jersey!GO5</f>
        <v>-</v>
      </c>
      <c r="GP34" s="31" t="str">
        <f>New_Jersey!GP5</f>
        <v>-</v>
      </c>
      <c r="GQ34" s="31">
        <f>New_Jersey!GQ5</f>
        <v>0</v>
      </c>
      <c r="GR34" s="31">
        <f>New_Jersey!GR5</f>
        <v>0</v>
      </c>
      <c r="GS34" s="31" t="str">
        <f>New_Jersey!GS5</f>
        <v>B</v>
      </c>
      <c r="GT34" s="31" t="str">
        <f>New_Jersey!GT5</f>
        <v>-</v>
      </c>
      <c r="GU34" s="31" t="str">
        <f>New_Jersey!GU5</f>
        <v>-</v>
      </c>
      <c r="GV34" s="31">
        <f>New_Jersey!GV5</f>
        <v>0</v>
      </c>
      <c r="GW34" s="31">
        <f>New_Jersey!GW5</f>
        <v>0</v>
      </c>
      <c r="GX34" s="31" t="str">
        <f>New_Jersey!GX5</f>
        <v>B</v>
      </c>
      <c r="GY34" s="31" t="str">
        <f>New_Jersey!GY5</f>
        <v>-</v>
      </c>
      <c r="GZ34" s="31" t="str">
        <f>New_Jersey!GZ5</f>
        <v>-</v>
      </c>
      <c r="HA34" s="31">
        <f>New_Jersey!HA5</f>
        <v>0</v>
      </c>
      <c r="HB34" s="29">
        <f>New_Jersey!HB5</f>
        <v>1</v>
      </c>
      <c r="HC34" s="29" t="str">
        <f>New_Jersey!HC5</f>
        <v>A</v>
      </c>
      <c r="HD34" s="29" t="str">
        <f>New_Jersey!HD5</f>
        <v>26:1A-9.1</v>
      </c>
      <c r="HE34" s="38" t="str">
        <f>New_Jersey!HE5</f>
        <v xml:space="preserve">https://lis.njleg.state.nj.us/nxt/gateway.dll/statutes%2F1%2F22143%2F22155 </v>
      </c>
      <c r="HF34" s="29">
        <f>New_Jersey!HF5</f>
        <v>0</v>
      </c>
      <c r="HG34" s="31">
        <f>New_Jersey!HG5</f>
        <v>1</v>
      </c>
      <c r="HH34" s="31" t="str">
        <f>New_Jersey!HH5</f>
        <v>A</v>
      </c>
      <c r="HI34" s="31" t="str">
        <f>New_Jersey!HI5</f>
        <v>18A:36-15, -16</v>
      </c>
      <c r="HJ34" s="37" t="str">
        <f>New_Jersey!HJ5</f>
        <v xml:space="preserve">https://lis.njleg.state.nj.us/nxt/gateway.dll/statutes%2F1%2F15696%2F17461 </v>
      </c>
      <c r="HK34" s="31">
        <f>New_Jersey!HK5</f>
        <v>0</v>
      </c>
      <c r="HL34" s="31">
        <f>New_Jersey!HL5</f>
        <v>0</v>
      </c>
      <c r="HM34" s="31" t="str">
        <f>New_Jersey!HM5</f>
        <v>C</v>
      </c>
      <c r="HN34" s="31" t="str">
        <f>New_Jersey!HN5</f>
        <v>18A:36-13.1, -13.2, -14, -15, -16</v>
      </c>
      <c r="HO34" s="37" t="str">
        <f>New_Jersey!HO5</f>
        <v xml:space="preserve">https://lis.njleg.state.nj.us/nxt/gateway.dll/statutes%2F1%2F15696%2F17458 </v>
      </c>
      <c r="HP34" s="37" t="str">
        <f>New_Jersey!HP5</f>
        <v xml:space="preserve">The cited statutes indicate that each district board of education shall "develop, adopt, and implement" attendance policies. The Department of Education provides no additional guidance. </v>
      </c>
      <c r="HQ34" s="31">
        <f>New_Jersey!HQ5</f>
        <v>0</v>
      </c>
      <c r="HR34" s="31" t="str">
        <f>New_Jersey!HR5</f>
        <v>D</v>
      </c>
      <c r="HS34" s="31" t="str">
        <f>New_Jersey!HS5</f>
        <v>-</v>
      </c>
      <c r="HT34" s="31" t="str">
        <f>New_Jersey!HT5</f>
        <v>-</v>
      </c>
      <c r="HU34" s="31">
        <f>New_Jersey!HU5</f>
        <v>0</v>
      </c>
      <c r="HV34" s="31">
        <f>New_Jersey!HV5</f>
        <v>0</v>
      </c>
      <c r="HW34" s="31" t="str">
        <f>New_Jersey!HW5</f>
        <v>C</v>
      </c>
      <c r="HX34" s="31" t="str">
        <f>New_Jersey!HX5</f>
        <v>-</v>
      </c>
      <c r="HY34" s="31" t="str">
        <f>New_Jersey!HY5</f>
        <v>-</v>
      </c>
      <c r="HZ34" s="31">
        <f>New_Jersey!HZ5</f>
        <v>0</v>
      </c>
      <c r="IA34" s="31">
        <f>New_Jersey!IA5</f>
        <v>1</v>
      </c>
      <c r="IB34" s="31" t="str">
        <f>New_Jersey!IB5</f>
        <v>B</v>
      </c>
      <c r="IC34" s="31" t="str">
        <f>New_Jersey!IC5</f>
        <v>§ 18A:35-4.7</v>
      </c>
      <c r="ID34" s="37" t="str">
        <f>New_Jersey!ID5</f>
        <v>https://casetext.com/statute/new-jersey-statutes/title-18a-education/chapter-18a35-2-year-course-of-study-in-history/section-18a35-47-parents-statement-of-conflict-with-conscience</v>
      </c>
      <c r="IE34" s="31">
        <f>New_Jersey!IE5</f>
        <v>1979</v>
      </c>
      <c r="IF34" s="29">
        <f>New_Jersey!IF5</f>
        <v>0</v>
      </c>
      <c r="IG34" s="29" t="str">
        <f>New_Jersey!IG5</f>
        <v>-</v>
      </c>
      <c r="IH34" s="29" t="str">
        <f>New_Jersey!IH5</f>
        <v>N.J. Stat. § 9:6-1</v>
      </c>
      <c r="II34" s="38" t="str">
        <f>New_Jersey!II5</f>
        <v>https://law.justia.com/codes/new-jersey/title-9/section-9-6-1/</v>
      </c>
      <c r="IJ34" s="29">
        <f>New_Jersey!IJ5</f>
        <v>0</v>
      </c>
      <c r="IK34" s="40"/>
      <c r="IL34" s="40"/>
      <c r="IM34" s="40"/>
      <c r="IN34" s="40"/>
      <c r="IO34" s="40"/>
      <c r="IP34" s="40"/>
      <c r="IQ34" s="40"/>
      <c r="IR34" s="40"/>
      <c r="IS34" s="40"/>
      <c r="IT34" s="40"/>
      <c r="IU34" s="40"/>
      <c r="IV34" s="40"/>
      <c r="IW34" s="40"/>
      <c r="IX34" s="40"/>
      <c r="IY34" s="40"/>
      <c r="IZ34" s="40"/>
      <c r="JA34" s="40"/>
    </row>
    <row r="35" spans="1:261" ht="25.5" customHeight="1">
      <c r="A35" s="29" t="str">
        <f>New_Mexico!B5</f>
        <v>New Mexico</v>
      </c>
      <c r="B35" s="34">
        <v>2025</v>
      </c>
      <c r="C35" s="35">
        <f>New_Mexico!C5</f>
        <v>0.37</v>
      </c>
      <c r="D35" s="53">
        <f>New_Mexico!D6</f>
        <v>0.39583333333333331</v>
      </c>
      <c r="E35" s="35">
        <f>New_Mexico!E7</f>
        <v>0.4642857142857143</v>
      </c>
      <c r="F35" s="36">
        <f>New_Mexico!F8</f>
        <v>0.36363636363636365</v>
      </c>
      <c r="G35" s="31">
        <f>New_Mexico!G5</f>
        <v>1</v>
      </c>
      <c r="H35" s="31" t="str">
        <f>New_Mexico!H5</f>
        <v>B</v>
      </c>
      <c r="I35" s="31" t="str">
        <f>New_Mexico!I5</f>
        <v>28-22-3</v>
      </c>
      <c r="J35" s="531" t="s">
        <v>4850</v>
      </c>
      <c r="K35" s="31">
        <f>New_Mexico!K5</f>
        <v>2000</v>
      </c>
      <c r="L35" s="29">
        <f>New_Mexico!L5</f>
        <v>1</v>
      </c>
      <c r="M35" s="29" t="str">
        <f>New_Mexico!M5</f>
        <v>B</v>
      </c>
      <c r="N35" s="29" t="str">
        <f>New_Mexico!N5</f>
        <v>1-6-3</v>
      </c>
      <c r="O35" s="38" t="str">
        <f>New_Mexico!O5</f>
        <v>https://nmonesource.com/nmos/nmsa/en/item/4351/index.do#1-6-3</v>
      </c>
      <c r="P35" s="29">
        <f>New_Mexico!P5</f>
        <v>0</v>
      </c>
      <c r="Q35" s="31">
        <f>New_Mexico!Q5</f>
        <v>0</v>
      </c>
      <c r="R35" s="31" t="str">
        <f>New_Mexico!R5</f>
        <v>B</v>
      </c>
      <c r="S35" s="31" t="str">
        <f>New_Mexico!S5</f>
        <v>-</v>
      </c>
      <c r="T35" s="31" t="str">
        <f>New_Mexico!T5</f>
        <v>-</v>
      </c>
      <c r="U35" s="31">
        <f>New_Mexico!U5</f>
        <v>0</v>
      </c>
      <c r="V35" s="29">
        <f>New_Mexico!V5</f>
        <v>0</v>
      </c>
      <c r="W35" s="29">
        <f>New_Mexico!W5</f>
        <v>0</v>
      </c>
      <c r="X35" s="39" t="str">
        <f>New_Mexico!X5</f>
        <v>24-7A-7(E), -9A(4)</v>
      </c>
      <c r="Y35" s="38" t="str">
        <f>New_Mexico!Y5</f>
        <v>https://nmonesource.com/nmos/nmsa/en/item/4384/index.do#24-7A-7</v>
      </c>
      <c r="Z35" s="29" t="str">
        <f>New_Mexico!Z5</f>
        <v xml:space="preserve">RLS 2022-2024 misinterpreted the linked statute as a general conscience clause protection, so NM was given credit for protections it did not deserve.  We have corrected the problem for 2025 and have revised the state's score for 2022-2024.  </v>
      </c>
      <c r="AA35" s="31">
        <f>New_Mexico!AA5</f>
        <v>0</v>
      </c>
      <c r="AB35" s="31" t="str">
        <f>New_Mexico!AB5</f>
        <v>A</v>
      </c>
      <c r="AC35" s="31">
        <f>New_Mexico!AC5</f>
        <v>0</v>
      </c>
      <c r="AD35" s="31">
        <f>New_Mexico!AD5</f>
        <v>0</v>
      </c>
      <c r="AE35" s="31" t="str">
        <f>New_Mexico!AE5</f>
        <v>Previously quoted law is a conscience protection for advanced directives; not related to abortion</v>
      </c>
      <c r="AF35" s="31">
        <f>New_Mexico!AF5</f>
        <v>0</v>
      </c>
      <c r="AG35" s="31" t="str">
        <f>New_Mexico!AG5</f>
        <v>A</v>
      </c>
      <c r="AH35" s="31">
        <f>New_Mexico!AH5</f>
        <v>0</v>
      </c>
      <c r="AI35" s="31">
        <f>New_Mexico!AI5</f>
        <v>0</v>
      </c>
      <c r="AJ35" s="31" t="str">
        <f>New_Mexico!AJ5</f>
        <v>Previously quoted law is a conscience protection for advanced directives; not related to abortion</v>
      </c>
      <c r="AK35" s="31">
        <f>New_Mexico!AK5</f>
        <v>0</v>
      </c>
      <c r="AL35" s="31" t="str">
        <f>New_Mexico!AL5</f>
        <v>A</v>
      </c>
      <c r="AM35" s="31">
        <f>New_Mexico!AM5</f>
        <v>0</v>
      </c>
      <c r="AN35" s="31">
        <f>New_Mexico!AN5</f>
        <v>0</v>
      </c>
      <c r="AO35" s="31" t="str">
        <f>New_Mexico!AO5</f>
        <v>Previously quoted law is a conscience protection for advanced directives; not related to abortion</v>
      </c>
      <c r="AP35" s="31">
        <f>New_Mexico!AP5</f>
        <v>0</v>
      </c>
      <c r="AQ35" s="31" t="str">
        <f>New_Mexico!AQ5</f>
        <v>A</v>
      </c>
      <c r="AR35" s="31">
        <f>New_Mexico!AR5</f>
        <v>0</v>
      </c>
      <c r="AS35" s="31">
        <f>New_Mexico!AS5</f>
        <v>0</v>
      </c>
      <c r="AT35" s="31" t="str">
        <f>New_Mexico!AT5</f>
        <v>Previously quoted law is a conscience protection for advanced directives; not related to abortion</v>
      </c>
      <c r="AU35" s="31">
        <f>New_Mexico!AU5</f>
        <v>0</v>
      </c>
      <c r="AV35" s="31" t="str">
        <f>New_Mexico!AV5</f>
        <v>A</v>
      </c>
      <c r="AW35" s="31">
        <f>New_Mexico!AW5</f>
        <v>0</v>
      </c>
      <c r="AX35" s="31">
        <f>New_Mexico!AX5</f>
        <v>0</v>
      </c>
      <c r="AY35" s="31" t="str">
        <f>New_Mexico!AY5</f>
        <v>Previously quoted law is a conscience protection for advanced directives; not related to abortion</v>
      </c>
      <c r="AZ35" s="31">
        <f>New_Mexico!AZ5</f>
        <v>0</v>
      </c>
      <c r="BA35" s="31" t="str">
        <f>New_Mexico!BA5</f>
        <v>A</v>
      </c>
      <c r="BB35" s="31">
        <f>New_Mexico!BB5</f>
        <v>0</v>
      </c>
      <c r="BC35" s="31">
        <f>New_Mexico!BC5</f>
        <v>0</v>
      </c>
      <c r="BD35" s="31" t="str">
        <f>New_Mexico!BD5</f>
        <v>Previously quoted law is a conscience protection for advanced directives; not related to abortion</v>
      </c>
      <c r="BE35" s="31">
        <f>New_Mexico!BE5</f>
        <v>0</v>
      </c>
      <c r="BF35" s="31" t="str">
        <f>New_Mexico!BF5</f>
        <v>A</v>
      </c>
      <c r="BG35" s="31">
        <f>New_Mexico!BG5</f>
        <v>0</v>
      </c>
      <c r="BH35" s="31">
        <f>New_Mexico!BH5</f>
        <v>0</v>
      </c>
      <c r="BI35" s="31" t="str">
        <f>New_Mexico!BI5</f>
        <v>Previously quoted law is a conscience protection for advanced directives; not related to abortion; in fact, the partial birth abortion ban has an exception for medical emergencies</v>
      </c>
      <c r="BJ35" s="31">
        <f>New_Mexico!BJ5</f>
        <v>0</v>
      </c>
      <c r="BK35" s="31" t="str">
        <f>New_Mexico!BK5</f>
        <v>A</v>
      </c>
      <c r="BL35" s="31">
        <f>New_Mexico!BL5</f>
        <v>0</v>
      </c>
      <c r="BM35" s="31">
        <f>New_Mexico!BM5</f>
        <v>0</v>
      </c>
      <c r="BN35" s="31" t="str">
        <f>New_Mexico!BN5</f>
        <v>Previously quoted law is a conscience protection for advanced directives; not related to abortion</v>
      </c>
      <c r="BO35" s="29">
        <f>New_Mexico!BO5</f>
        <v>0</v>
      </c>
      <c r="BP35" s="29" t="str">
        <f>New_Mexico!BP5</f>
        <v>A</v>
      </c>
      <c r="BQ35" s="29">
        <f>New_Mexico!BQ5</f>
        <v>0</v>
      </c>
      <c r="BR35" s="29">
        <f>New_Mexico!BR5</f>
        <v>0</v>
      </c>
      <c r="BS35" s="29" t="str">
        <f>New_Mexico!BS5</f>
        <v>Previously quoted law is a conscience protection for advanced directives; not related to abortion</v>
      </c>
      <c r="BT35" s="29">
        <f>New_Mexico!BT5</f>
        <v>0</v>
      </c>
      <c r="BU35" s="29" t="str">
        <f>New_Mexico!BU5</f>
        <v>A</v>
      </c>
      <c r="BV35" s="29">
        <f>New_Mexico!BV5</f>
        <v>0</v>
      </c>
      <c r="BW35" s="29">
        <f>New_Mexico!BW5</f>
        <v>0</v>
      </c>
      <c r="BX35" s="29" t="str">
        <f>New_Mexico!BX5</f>
        <v>Previously quoted law is a conscience protection for advanced directives; not related to abortion</v>
      </c>
      <c r="BY35" s="29">
        <f>New_Mexico!BY5</f>
        <v>0</v>
      </c>
      <c r="BZ35" s="29" t="str">
        <f>New_Mexico!BZ5</f>
        <v>A</v>
      </c>
      <c r="CA35" s="29">
        <f>New_Mexico!CA5</f>
        <v>0</v>
      </c>
      <c r="CB35" s="29">
        <f>New_Mexico!CB5</f>
        <v>0</v>
      </c>
      <c r="CC35" s="29" t="str">
        <f>New_Mexico!CC5</f>
        <v>Previously quoted law is a conscience protection for advanced directives; not related to abortion</v>
      </c>
      <c r="CD35" s="29">
        <f>New_Mexico!CD5</f>
        <v>0</v>
      </c>
      <c r="CE35" s="29" t="str">
        <f>New_Mexico!CE5</f>
        <v>A</v>
      </c>
      <c r="CF35" s="29">
        <f>New_Mexico!CF5</f>
        <v>0</v>
      </c>
      <c r="CG35" s="29">
        <f>New_Mexico!CG5</f>
        <v>0</v>
      </c>
      <c r="CH35" s="29" t="str">
        <f>New_Mexico!CH5</f>
        <v>Previously quoted law is a conscience protection for advanced directives; not related to abortion</v>
      </c>
      <c r="CI35" s="29">
        <f>New_Mexico!CI5</f>
        <v>0</v>
      </c>
      <c r="CJ35" s="29" t="str">
        <f>New_Mexico!CJ5</f>
        <v>A</v>
      </c>
      <c r="CK35" s="29">
        <f>New_Mexico!CK5</f>
        <v>0</v>
      </c>
      <c r="CL35" s="29">
        <f>New_Mexico!CL5</f>
        <v>0</v>
      </c>
      <c r="CM35" s="29" t="str">
        <f>New_Mexico!CM5</f>
        <v>Previously quoted law is a conscience protection for advanced directives; not related to abortion</v>
      </c>
      <c r="CN35" s="29">
        <f>New_Mexico!CN5</f>
        <v>0</v>
      </c>
      <c r="CO35" s="29" t="str">
        <f>New_Mexico!CO5</f>
        <v>A</v>
      </c>
      <c r="CP35" s="29">
        <f>New_Mexico!CP5</f>
        <v>0</v>
      </c>
      <c r="CQ35" s="29">
        <f>New_Mexico!CQ5</f>
        <v>0</v>
      </c>
      <c r="CR35" s="29" t="str">
        <f>New_Mexico!CR5</f>
        <v>Previously quoted law is a conscience protection for advanced directives; not related to abortion</v>
      </c>
      <c r="CS35" s="31">
        <f>New_Mexico!CS5</f>
        <v>0</v>
      </c>
      <c r="CT35" s="31" t="str">
        <f>New_Mexico!CT5</f>
        <v>A</v>
      </c>
      <c r="CU35" s="31">
        <f>New_Mexico!CU5</f>
        <v>0</v>
      </c>
      <c r="CV35" s="31">
        <f>New_Mexico!CV5</f>
        <v>0</v>
      </c>
      <c r="CW35" s="31" t="str">
        <f>New_Mexico!CW5</f>
        <v>Previously quoted law is a conscience protection for advanced directives; not related to abortion</v>
      </c>
      <c r="CX35" s="31">
        <f>New_Mexico!CX5</f>
        <v>0</v>
      </c>
      <c r="CY35" s="31" t="str">
        <f>New_Mexico!CY5</f>
        <v>A</v>
      </c>
      <c r="CZ35" s="31">
        <f>New_Mexico!CZ5</f>
        <v>0</v>
      </c>
      <c r="DA35" s="31">
        <f>New_Mexico!DA5</f>
        <v>0</v>
      </c>
      <c r="DB35" s="31" t="str">
        <f>New_Mexico!DB5</f>
        <v>Previously quoted law is a conscience protection for advanced directives; not related to abortion</v>
      </c>
      <c r="DC35" s="31">
        <f>New_Mexico!DC5</f>
        <v>0</v>
      </c>
      <c r="DD35" s="31" t="str">
        <f>New_Mexico!DD5</f>
        <v>A</v>
      </c>
      <c r="DE35" s="31">
        <f>New_Mexico!DE5</f>
        <v>0</v>
      </c>
      <c r="DF35" s="31">
        <f>New_Mexico!DF5</f>
        <v>0</v>
      </c>
      <c r="DG35" s="31" t="str">
        <f>New_Mexico!DG5</f>
        <v>Previously quoted law is a conscience protection for advanced directives; not related to abortion</v>
      </c>
      <c r="DH35" s="31">
        <f>New_Mexico!DH5</f>
        <v>0</v>
      </c>
      <c r="DI35" s="31" t="str">
        <f>New_Mexico!DI5</f>
        <v>A</v>
      </c>
      <c r="DJ35" s="31">
        <f>New_Mexico!DJ5</f>
        <v>0</v>
      </c>
      <c r="DK35" s="31">
        <f>New_Mexico!DK5</f>
        <v>0</v>
      </c>
      <c r="DL35" s="31" t="str">
        <f>New_Mexico!DL5</f>
        <v>Previously quoted law is a conscience protection for advanced directives; not related to abortion</v>
      </c>
      <c r="DM35" s="31">
        <f>New_Mexico!DM5</f>
        <v>0</v>
      </c>
      <c r="DN35" s="31" t="str">
        <f>New_Mexico!DN5</f>
        <v>A</v>
      </c>
      <c r="DO35" s="31">
        <f>New_Mexico!DO5</f>
        <v>0</v>
      </c>
      <c r="DP35" s="31">
        <f>New_Mexico!DP5</f>
        <v>0</v>
      </c>
      <c r="DQ35" s="31" t="str">
        <f>New_Mexico!DQ5</f>
        <v>Previously quoted law is a conscience protection for advanced directives; not related to abortion</v>
      </c>
      <c r="DR35" s="31">
        <f>New_Mexico!DR5</f>
        <v>0</v>
      </c>
      <c r="DS35" s="31" t="str">
        <f>New_Mexico!DS5</f>
        <v>A</v>
      </c>
      <c r="DT35" s="31">
        <f>New_Mexico!DT5</f>
        <v>0</v>
      </c>
      <c r="DU35" s="31">
        <f>New_Mexico!DU5</f>
        <v>0</v>
      </c>
      <c r="DV35" s="31" t="str">
        <f>New_Mexico!DV5</f>
        <v>Previously quoted law is a conscience protection for advanced directives; not related to abortion</v>
      </c>
      <c r="DW35" s="29">
        <f>New_Mexico!DW5</f>
        <v>1</v>
      </c>
      <c r="DX35" s="29" t="str">
        <f>New_Mexico!DX5</f>
        <v>A</v>
      </c>
      <c r="DY35" s="29" t="str">
        <f>New_Mexico!DY5</f>
        <v>§§ 24-7A-7, 24-7C-7</v>
      </c>
      <c r="DZ35" s="38" t="str">
        <f>New_Mexico!DZ5</f>
        <v>https://www.google.com/url?q=https://law.justia.com/codes/new-mexico/chapter-24/article-7c/section-24-7c-7/&amp;sa=D&amp;source=docs&amp;ust=1731385582109305&amp;usg=AOvVaw2NkGQOm-_zaGdcFzpu77UH</v>
      </c>
      <c r="EA35" s="29" t="str">
        <f>New_Mexico!EA5</f>
        <v>Laws most recently amended in 2015, 2023 respectively</v>
      </c>
      <c r="EB35" s="31">
        <f>New_Mexico!EB5</f>
        <v>0</v>
      </c>
      <c r="EC35" s="31" t="str">
        <f>New_Mexico!EC5</f>
        <v>C</v>
      </c>
      <c r="ED35" s="31" t="str">
        <f>New_Mexico!ED5</f>
        <v>§ 28-1-7</v>
      </c>
      <c r="EE35" s="37" t="str">
        <f>New_Mexico!EE5</f>
        <v xml:space="preserve">https://law.justia.com/codes/new-mexico/chapter-28/article-1/section-28-1-7/ </v>
      </c>
      <c r="EF35" s="31">
        <f>New_Mexico!EF5</f>
        <v>0</v>
      </c>
      <c r="EG35" s="29">
        <f>New_Mexico!EG5</f>
        <v>1</v>
      </c>
      <c r="EH35" s="29">
        <f>New_Mexico!EH5</f>
        <v>1</v>
      </c>
      <c r="EI35" s="29" t="str">
        <f>New_Mexico!EI5</f>
        <v>D</v>
      </c>
      <c r="EJ35" s="29" t="str">
        <f>New_Mexico!EJ5</f>
        <v>59A-47-45.5(K), -22-42(K); -46-44(K), -23-7.14(K)</v>
      </c>
      <c r="EK35" s="38" t="str">
        <f>New_Mexico!EK5</f>
        <v xml:space="preserve">https://nmonesource.com/nmos/nmsa/en/item/4438/index.do#!b/59A-47-45.5 </v>
      </c>
      <c r="EL35" s="29">
        <f>New_Mexico!EL5</f>
        <v>0</v>
      </c>
      <c r="EM35" s="29">
        <f>New_Mexico!EM5</f>
        <v>1</v>
      </c>
      <c r="EN35" s="29">
        <f>New_Mexico!EN5</f>
        <v>1</v>
      </c>
      <c r="EO35" s="29" t="str">
        <f>New_Mexico!EO5</f>
        <v>A</v>
      </c>
      <c r="EP35" s="29" t="str">
        <f>New_Mexico!EP5</f>
        <v>-</v>
      </c>
      <c r="EQ35" s="29" t="str">
        <f>New_Mexico!EQ5</f>
        <v>-</v>
      </c>
      <c r="ER35" s="29">
        <f>New_Mexico!ER5</f>
        <v>0</v>
      </c>
      <c r="ES35" s="29">
        <f>New_Mexico!ES5</f>
        <v>1</v>
      </c>
      <c r="ET35" s="29">
        <f>New_Mexico!ET5</f>
        <v>1</v>
      </c>
      <c r="EU35" s="29" t="str">
        <f>New_Mexico!EU5</f>
        <v>D</v>
      </c>
      <c r="EV35" s="29" t="str">
        <f>New_Mexico!EV5</f>
        <v>59A-22-42 (K)</v>
      </c>
      <c r="EW35" s="38" t="str">
        <f>New_Mexico!EW5</f>
        <v xml:space="preserve">https://casetext.com/statute/new-mexico-statutes-1978/chapter-59a-insurance-code/article-22-health-insurance-contracts/section-59a-22-42-coverage-for-prescription-contraceptive-drugs-or-devices </v>
      </c>
      <c r="EX35" s="29">
        <f>New_Mexico!EX5</f>
        <v>0</v>
      </c>
      <c r="EY35" s="31">
        <f>New_Mexico!EY5</f>
        <v>0</v>
      </c>
      <c r="EZ35" s="31" t="str">
        <f>New_Mexico!EZ5</f>
        <v>B</v>
      </c>
      <c r="FA35" s="31" t="str">
        <f>New_Mexico!FA5</f>
        <v>-</v>
      </c>
      <c r="FB35" s="31" t="str">
        <f>New_Mexico!FB5</f>
        <v>-</v>
      </c>
      <c r="FC35" s="31">
        <f>New_Mexico!FC5</f>
        <v>0</v>
      </c>
      <c r="FD35" s="29">
        <f>New_Mexico!FD5</f>
        <v>0</v>
      </c>
      <c r="FE35" s="29" t="str">
        <f>New_Mexico!FE5</f>
        <v>-</v>
      </c>
      <c r="FF35" s="29" t="str">
        <f>New_Mexico!FF5</f>
        <v>§ 28-1-7; 59A-17A-4</v>
      </c>
      <c r="FG35" s="29" t="str">
        <f>New_Mexico!FG5</f>
        <v>https://law.justia.com/codes/new-mexico/chapter-28/article-1/section-28-1-7/; https://law.justia.com/codes/new-mexico/chapter-59a/article-17a/section-59a-17a-4/</v>
      </c>
      <c r="FH35" s="29">
        <f>New_Mexico!FH5</f>
        <v>0</v>
      </c>
      <c r="FI35" s="29">
        <f>New_Mexico!FI5</f>
        <v>0</v>
      </c>
      <c r="FJ35" s="29" t="str">
        <f>New_Mexico!FJ5</f>
        <v>-</v>
      </c>
      <c r="FK35" s="29" t="str">
        <f>New_Mexico!FK5</f>
        <v>§ 28-1-7; 59A-17A-4</v>
      </c>
      <c r="FL35" s="29" t="str">
        <f>New_Mexico!FL5</f>
        <v>https://law.justia.com/codes/new-mexico/chapter-28/article-1/section-28-1-7/; https://law.justia.com/codes/new-mexico/chapter-59a/article-17a/section-59a-17a-4/</v>
      </c>
      <c r="FM35" s="29">
        <f>New_Mexico!FM5</f>
        <v>0</v>
      </c>
      <c r="FN35" s="31">
        <f>New_Mexico!FN5</f>
        <v>1</v>
      </c>
      <c r="FO35" s="31" t="str">
        <f>New_Mexico!FO5</f>
        <v>C</v>
      </c>
      <c r="FP35" s="31" t="str">
        <f>New_Mexico!FP5</f>
        <v>32A-4-3.A, N.M. R. Evid. 11-506</v>
      </c>
      <c r="FQ35" s="37" t="str">
        <f>New_Mexico!FQ5</f>
        <v xml:space="preserve">https://nmonesource.com/nmos/nmsa/en/item/4389/index.do#!b/32A-4-3 </v>
      </c>
      <c r="FR35" s="31">
        <f>New_Mexico!FR5</f>
        <v>0</v>
      </c>
      <c r="FS35" s="29">
        <f>New_Mexico!FS5</f>
        <v>1</v>
      </c>
      <c r="FT35" s="29" t="str">
        <f>New_Mexico!FT5</f>
        <v>A</v>
      </c>
      <c r="FU35" s="29" t="str">
        <f>New_Mexico!FU5</f>
        <v>60-7B-1(B)(2)</v>
      </c>
      <c r="FV35" s="38" t="str">
        <f>New_Mexico!FV5</f>
        <v xml:space="preserve">https://nmonesource.com/nmos/nmsa/en/item/4443/index.do#!b/60-7B-1 </v>
      </c>
      <c r="FW35" s="29">
        <f>New_Mexico!FW5</f>
        <v>0</v>
      </c>
      <c r="FX35" s="29">
        <f>New_Mexico!FX5</f>
        <v>1</v>
      </c>
      <c r="FY35" s="29" t="str">
        <f>New_Mexico!FY5</f>
        <v>A</v>
      </c>
      <c r="FZ35" s="29" t="str">
        <f>New_Mexico!FZ5</f>
        <v>60-7B-1(B)(2)</v>
      </c>
      <c r="GA35" s="38" t="str">
        <f>New_Mexico!GA5</f>
        <v xml:space="preserve">https://nmonesource.com/nmos/nmsa/en/item/4443/index.do#!b/60-7B-1 </v>
      </c>
      <c r="GB35" s="29">
        <f>New_Mexico!GB5</f>
        <v>0</v>
      </c>
      <c r="GC35" s="31">
        <f>New_Mexico!GC5</f>
        <v>0</v>
      </c>
      <c r="GD35" s="31" t="str">
        <f>New_Mexico!GD5</f>
        <v>C</v>
      </c>
      <c r="GE35" s="31" t="str">
        <f>New_Mexico!GE5</f>
        <v>-</v>
      </c>
      <c r="GF35" s="31" t="str">
        <f>New_Mexico!GF5</f>
        <v>-</v>
      </c>
      <c r="GG35" s="31">
        <f>New_Mexico!GG5</f>
        <v>0</v>
      </c>
      <c r="GH35" s="29">
        <f>New_Mexico!GH5</f>
        <v>0</v>
      </c>
      <c r="GI35" s="29" t="str">
        <f>New_Mexico!GI5</f>
        <v>B</v>
      </c>
      <c r="GJ35" s="29" t="str">
        <f>New_Mexico!GJ5</f>
        <v>-</v>
      </c>
      <c r="GK35" s="29" t="str">
        <f>New_Mexico!GK5</f>
        <v>-</v>
      </c>
      <c r="GL35" s="29">
        <f>New_Mexico!GL5</f>
        <v>0</v>
      </c>
      <c r="GM35" s="31">
        <f>New_Mexico!GM5</f>
        <v>0</v>
      </c>
      <c r="GN35" s="31" t="str">
        <f>New_Mexico!GN5</f>
        <v>B</v>
      </c>
      <c r="GO35" s="31" t="str">
        <f>New_Mexico!GO5</f>
        <v>-</v>
      </c>
      <c r="GP35" s="31" t="str">
        <f>New_Mexico!GP5</f>
        <v>-</v>
      </c>
      <c r="GQ35" s="31">
        <f>New_Mexico!GQ5</f>
        <v>0</v>
      </c>
      <c r="GR35" s="31">
        <f>New_Mexico!GR5</f>
        <v>0</v>
      </c>
      <c r="GS35" s="31" t="str">
        <f>New_Mexico!GS5</f>
        <v>B</v>
      </c>
      <c r="GT35" s="31" t="str">
        <f>New_Mexico!GT5</f>
        <v>-</v>
      </c>
      <c r="GU35" s="31" t="str">
        <f>New_Mexico!GU5</f>
        <v>-</v>
      </c>
      <c r="GV35" s="31">
        <f>New_Mexico!GV5</f>
        <v>0</v>
      </c>
      <c r="GW35" s="31">
        <f>New_Mexico!GW5</f>
        <v>0</v>
      </c>
      <c r="GX35" s="31" t="str">
        <f>New_Mexico!GX5</f>
        <v>B</v>
      </c>
      <c r="GY35" s="31" t="str">
        <f>New_Mexico!GY5</f>
        <v>-</v>
      </c>
      <c r="GZ35" s="31" t="str">
        <f>New_Mexico!GZ5</f>
        <v>-</v>
      </c>
      <c r="HA35" s="31">
        <f>New_Mexico!HA5</f>
        <v>0</v>
      </c>
      <c r="HB35" s="29">
        <f>New_Mexico!HB5</f>
        <v>1</v>
      </c>
      <c r="HC35" s="29" t="str">
        <f>New_Mexico!HC5</f>
        <v>A</v>
      </c>
      <c r="HD35" s="29" t="str">
        <f>New_Mexico!HD5</f>
        <v>24-5-3(A)(2)–(3)</v>
      </c>
      <c r="HE35" s="38" t="str">
        <f>New_Mexico!HE5</f>
        <v xml:space="preserve">https://nmonesource.com/nmos/nmsa/en/item/4384/index.do#!b/24-5-3 </v>
      </c>
      <c r="HF35" s="29">
        <f>New_Mexico!HF5</f>
        <v>0</v>
      </c>
      <c r="HG35" s="31">
        <f>New_Mexico!HG5</f>
        <v>0</v>
      </c>
      <c r="HH35" s="31" t="str">
        <f>New_Mexico!HH5</f>
        <v>C</v>
      </c>
      <c r="HI35" s="31" t="str">
        <f>New_Mexico!HI5</f>
        <v>22-12A-2(G)</v>
      </c>
      <c r="HJ35" s="37" t="str">
        <f>New_Mexico!HJ5</f>
        <v xml:space="preserve">https://nmonesource.com/nmos/nmsa/en/item/4368/index.do#!fragment/undefined/BQCwhgziBcwMYgK4DsDWsBGB7LqC2YATqgJIAm0A5AEzUC0AjNQIJ3WUCUANMlgC4BTCAEVEAwgE8qlLhAFEEo8VMoy5CkAGUshPgCEpAJQCiAGWMA1ZgDkAwsa58wGaHyxwOHIA </v>
      </c>
      <c r="HK35" s="31" t="str">
        <f>New_Mexico!HK5</f>
        <v xml:space="preserve">The cited statute defined excused absence to include religious instruction as part of a short list of other (nonreligious) excuses, leaving all other excused absence decisions to policies of the local school board. </v>
      </c>
      <c r="HL35" s="31">
        <f>New_Mexico!HL5</f>
        <v>1</v>
      </c>
      <c r="HM35" s="31" t="str">
        <f>New_Mexico!HM5</f>
        <v>A</v>
      </c>
      <c r="HN35" s="31" t="str">
        <f>New_Mexico!HN5</f>
        <v>22-12A-2(G)</v>
      </c>
      <c r="HO35" s="37" t="str">
        <f>New_Mexico!HO5</f>
        <v xml:space="preserve">https://nmonesource.com/nmos/nmsa/en/item/4368/index.do#!fragment/undefined/BQCwhgziBcwMYgK4DsDWsBGB7LqC2YATqgJIAm0A5AEzUC0AjNQIJ3WUCUANMlgC4BTCAEVEAwgE8qlLhAFEEo8VMoy5CkAGUshPgCEpAJQCiAGWMA1ZgDkAwsa58wGaHyxwOHIA </v>
      </c>
      <c r="HP35" s="31">
        <f>New_Mexico!HP5</f>
        <v>0</v>
      </c>
      <c r="HQ35" s="31">
        <f>New_Mexico!HQ5</f>
        <v>0</v>
      </c>
      <c r="HR35" s="31" t="str">
        <f>New_Mexico!HR5</f>
        <v>D</v>
      </c>
      <c r="HS35" s="31" t="str">
        <f>New_Mexico!HS5</f>
        <v>-</v>
      </c>
      <c r="HT35" s="31" t="str">
        <f>New_Mexico!HT5</f>
        <v>-</v>
      </c>
      <c r="HU35" s="31">
        <f>New_Mexico!HU5</f>
        <v>0</v>
      </c>
      <c r="HV35" s="31">
        <f>New_Mexico!HV5</f>
        <v>0</v>
      </c>
      <c r="HW35" s="31" t="str">
        <f>New_Mexico!HW5</f>
        <v>C</v>
      </c>
      <c r="HX35" s="31" t="str">
        <f>New_Mexico!HX5</f>
        <v>-</v>
      </c>
      <c r="HY35" s="31" t="str">
        <f>New_Mexico!HY5</f>
        <v>-</v>
      </c>
      <c r="HZ35" s="31">
        <f>New_Mexico!HZ5</f>
        <v>0</v>
      </c>
      <c r="IA35" s="31">
        <f>New_Mexico!IA5</f>
        <v>1</v>
      </c>
      <c r="IB35" s="31" t="str">
        <f>New_Mexico!IB5</f>
        <v>A</v>
      </c>
      <c r="IC35" s="31" t="str">
        <f>New_Mexico!IC5</f>
        <v>N.M. Admin. Code § 6.29.6.11</v>
      </c>
      <c r="ID35" s="37" t="str">
        <f>New_Mexico!ID5</f>
        <v>https://casetext.com/regulation/new-mexico-administrative-code/title-6-primary-and-secondary-education/chapter-29-standards-for-excellence/part-6-health-education/section-629611-sexuality-performance-standards-exemption</v>
      </c>
      <c r="IE35" s="31">
        <f>New_Mexico!IE5</f>
        <v>2009</v>
      </c>
      <c r="IF35" s="29">
        <f>New_Mexico!IF5</f>
        <v>0</v>
      </c>
      <c r="IG35" s="29" t="str">
        <f>New_Mexico!IG5</f>
        <v>-</v>
      </c>
      <c r="IH35" s="29" t="str">
        <f>New_Mexico!IH5</f>
        <v>NMAC § 8.26.4.17</v>
      </c>
      <c r="II35" s="38" t="str">
        <f>New_Mexico!II5</f>
        <v>https://casetext.com/regulation/new-mexico-administrative-code/title-8-social-services/chapter-26-foster-care-and-adoption/part-4-licensing-requirements-for-foster-and-adoptive-homes/section-826417-foster-care-provider-assurances</v>
      </c>
      <c r="IJ35" s="29">
        <f>New_Mexico!IJ5</f>
        <v>0</v>
      </c>
      <c r="IK35" s="40"/>
      <c r="IL35" s="40"/>
      <c r="IM35" s="40"/>
      <c r="IN35" s="40"/>
      <c r="IO35" s="40"/>
      <c r="IP35" s="40"/>
      <c r="IQ35" s="40"/>
      <c r="IR35" s="40"/>
      <c r="IS35" s="40"/>
      <c r="IT35" s="40"/>
      <c r="IU35" s="40"/>
      <c r="IV35" s="40"/>
      <c r="IW35" s="40"/>
      <c r="IX35" s="40"/>
      <c r="IY35" s="40"/>
      <c r="IZ35" s="40"/>
      <c r="JA35" s="40"/>
    </row>
    <row r="36" spans="1:261" ht="25.5" customHeight="1">
      <c r="A36" s="29" t="str">
        <f>New_York!B5</f>
        <v>New York</v>
      </c>
      <c r="B36" s="34">
        <v>2025</v>
      </c>
      <c r="C36" s="35">
        <f>New_York!C5</f>
        <v>0.29625000000000001</v>
      </c>
      <c r="D36" s="36">
        <f>New_York!D6</f>
        <v>0.32589285714285715</v>
      </c>
      <c r="E36" s="35">
        <f>New_York!E7</f>
        <v>0.26530612244897961</v>
      </c>
      <c r="F36" s="36">
        <f>New_York!F8</f>
        <v>0.15584415584415587</v>
      </c>
      <c r="G36" s="31">
        <f>New_York!G5</f>
        <v>0</v>
      </c>
      <c r="H36" s="31" t="str">
        <f>New_York!H5</f>
        <v>C</v>
      </c>
      <c r="I36" s="31" t="str">
        <f>New_York!I5</f>
        <v>-</v>
      </c>
      <c r="J36" s="527" t="s">
        <v>126</v>
      </c>
      <c r="K36" s="31">
        <f>New_York!K5</f>
        <v>0</v>
      </c>
      <c r="L36" s="29">
        <f>New_York!L5</f>
        <v>0</v>
      </c>
      <c r="M36" s="29" t="str">
        <f>New_York!M5</f>
        <v>D</v>
      </c>
      <c r="N36" s="29" t="str">
        <f>New_York!N5</f>
        <v>ELN §8-400</v>
      </c>
      <c r="O36" s="38" t="str">
        <f>New_York!O5</f>
        <v xml:space="preserve">https://www.nysenate.gov/legislation/laws/ELN/8-400 </v>
      </c>
      <c r="P36" s="29">
        <f>New_York!P5</f>
        <v>0</v>
      </c>
      <c r="Q36" s="31">
        <f>New_York!Q5</f>
        <v>0</v>
      </c>
      <c r="R36" s="31" t="str">
        <f>New_York!R5</f>
        <v>B</v>
      </c>
      <c r="S36" s="31" t="str">
        <f>New_York!S5</f>
        <v>DOM §10-B</v>
      </c>
      <c r="T36" s="37" t="str">
        <f>New_York!T5</f>
        <v xml:space="preserve">https://www.nysenate.gov/legislation/laws/DOM/10-B </v>
      </c>
      <c r="U36" s="31">
        <f>New_York!U5</f>
        <v>0</v>
      </c>
      <c r="V36" s="29">
        <f>New_York!V5</f>
        <v>0</v>
      </c>
      <c r="W36" s="29" t="str">
        <f>New_York!W5</f>
        <v>-</v>
      </c>
      <c r="X36" s="29" t="str">
        <f>New_York!X5</f>
        <v>-</v>
      </c>
      <c r="Y36" s="29" t="str">
        <f>New_York!Y5</f>
        <v>-</v>
      </c>
      <c r="Z36" s="29">
        <f>New_York!Z5</f>
        <v>0</v>
      </c>
      <c r="AA36" s="31">
        <f>New_York!AA5</f>
        <v>1</v>
      </c>
      <c r="AB36" s="31" t="str">
        <f>New_York!AB5</f>
        <v>C</v>
      </c>
      <c r="AC36" s="31" t="str">
        <f>New_York!AC5</f>
        <v>CVR §79-i</v>
      </c>
      <c r="AD36" s="37" t="str">
        <f>New_York!AD5</f>
        <v xml:space="preserve">https://www.nysenate.gov/legislation/laws/CVR/79-I </v>
      </c>
      <c r="AE36" s="31">
        <f>New_York!AE5</f>
        <v>0</v>
      </c>
      <c r="AF36" s="31">
        <f>New_York!AF5</f>
        <v>1</v>
      </c>
      <c r="AG36" s="31" t="str">
        <f>New_York!AG5</f>
        <v>C</v>
      </c>
      <c r="AH36" s="31" t="str">
        <f>New_York!AH5</f>
        <v>C. R. &amp; Regs. 10, §405.9(b)(10)</v>
      </c>
      <c r="AI36" s="37" t="str">
        <f>New_York!AI5</f>
        <v xml:space="preserve">https://regs.health.ny.gov/content/section-4059-admissiondischarge </v>
      </c>
      <c r="AJ36" s="31">
        <f>New_York!AJ5</f>
        <v>0</v>
      </c>
      <c r="AK36" s="31">
        <f>New_York!AK5</f>
        <v>1</v>
      </c>
      <c r="AL36" s="31" t="str">
        <f>New_York!AL5</f>
        <v>C</v>
      </c>
      <c r="AM36" s="31" t="str">
        <f>New_York!AM5</f>
        <v>C. R. &amp; Regs. 10, §405.9(b)(10)</v>
      </c>
      <c r="AN36" s="37" t="str">
        <f>New_York!AN5</f>
        <v xml:space="preserve">https://regs.health.ny.gov/content/section-4059-admissiondischarge </v>
      </c>
      <c r="AO36" s="31">
        <f>New_York!AO5</f>
        <v>0</v>
      </c>
      <c r="AP36" s="31">
        <f>New_York!AP5</f>
        <v>1</v>
      </c>
      <c r="AQ36" s="31" t="str">
        <f>New_York!AQ5</f>
        <v>C</v>
      </c>
      <c r="AR36" s="31" t="str">
        <f>New_York!AR5</f>
        <v>CVR §79-I; C. R. &amp; Regs. 10, §405.9(b)(10)</v>
      </c>
      <c r="AS36" s="37" t="str">
        <f>New_York!AS5</f>
        <v xml:space="preserve">https://www.nysenate.gov/legislation/laws/CVR/79-I </v>
      </c>
      <c r="AT36" s="31">
        <f>New_York!AT5</f>
        <v>0</v>
      </c>
      <c r="AU36" s="31">
        <f>New_York!AU5</f>
        <v>0</v>
      </c>
      <c r="AV36" s="31" t="str">
        <f>New_York!AV5</f>
        <v>B</v>
      </c>
      <c r="AW36" s="31" t="str">
        <f>New_York!AW5</f>
        <v>C. R. &amp; Regs. 10, §405.9(b)(10)</v>
      </c>
      <c r="AX36" s="37" t="str">
        <f>New_York!AX5</f>
        <v xml:space="preserve">https://regs.health.ny.gov/content/section-4059-admissiondischarge </v>
      </c>
      <c r="AY36" s="31">
        <f>New_York!AY5</f>
        <v>0</v>
      </c>
      <c r="AZ36" s="31">
        <f>New_York!AZ5</f>
        <v>0</v>
      </c>
      <c r="BA36" s="31" t="str">
        <f>New_York!BA5</f>
        <v>B</v>
      </c>
      <c r="BB36" s="31" t="str">
        <f>New_York!BB5</f>
        <v>C. R. &amp; Regs. 10, §405.9(b)(10)</v>
      </c>
      <c r="BC36" s="37" t="str">
        <f>New_York!BC5</f>
        <v xml:space="preserve">https://regs.health.ny.gov/content/section-4059-admissiondischarge </v>
      </c>
      <c r="BD36" s="31">
        <f>New_York!BD5</f>
        <v>0</v>
      </c>
      <c r="BE36" s="31">
        <f>New_York!BE5</f>
        <v>1</v>
      </c>
      <c r="BF36" s="31" t="str">
        <f>New_York!BF5</f>
        <v>C</v>
      </c>
      <c r="BG36" s="31" t="str">
        <f>New_York!BG5</f>
        <v>C. R. &amp; Regs. 10, §405.9(b)(10)</v>
      </c>
      <c r="BH36" s="37" t="str">
        <f>New_York!BH5</f>
        <v xml:space="preserve">https://regs.health.ny.gov/content/section-4059-admissiondischarge </v>
      </c>
      <c r="BI36" s="31">
        <f>New_York!BI5</f>
        <v>0</v>
      </c>
      <c r="BJ36" s="31">
        <f>New_York!BJ5</f>
        <v>0</v>
      </c>
      <c r="BK36" s="31" t="str">
        <f>New_York!BK5</f>
        <v>-</v>
      </c>
      <c r="BL36" s="31" t="str">
        <f>New_York!BL5</f>
        <v>-</v>
      </c>
      <c r="BM36" s="31" t="str">
        <f>New_York!BM5</f>
        <v>-</v>
      </c>
      <c r="BN36" s="31">
        <f>New_York!BN5</f>
        <v>0</v>
      </c>
      <c r="BO36" s="29">
        <f>New_York!BO5</f>
        <v>0</v>
      </c>
      <c r="BP36" s="29" t="str">
        <f>New_York!BP5</f>
        <v>A</v>
      </c>
      <c r="BQ36" s="29" t="str">
        <f>New_York!BQ5</f>
        <v>-</v>
      </c>
      <c r="BR36" s="29" t="str">
        <f>New_York!BR5</f>
        <v>-</v>
      </c>
      <c r="BS36" s="29">
        <f>New_York!BS5</f>
        <v>0</v>
      </c>
      <c r="BT36" s="29">
        <f>New_York!BT5</f>
        <v>0</v>
      </c>
      <c r="BU36" s="29" t="str">
        <f>New_York!BU5</f>
        <v>A</v>
      </c>
      <c r="BV36" s="29" t="str">
        <f>New_York!BV5</f>
        <v>-</v>
      </c>
      <c r="BW36" s="29" t="str">
        <f>New_York!BW5</f>
        <v>-</v>
      </c>
      <c r="BX36" s="29">
        <f>New_York!BX5</f>
        <v>0</v>
      </c>
      <c r="BY36" s="29">
        <f>New_York!BY5</f>
        <v>0</v>
      </c>
      <c r="BZ36" s="29" t="str">
        <f>New_York!BZ5</f>
        <v>A</v>
      </c>
      <c r="CA36" s="29" t="str">
        <f>New_York!CA5</f>
        <v>-</v>
      </c>
      <c r="CB36" s="29" t="str">
        <f>New_York!CB5</f>
        <v>-</v>
      </c>
      <c r="CC36" s="29">
        <f>New_York!CC5</f>
        <v>0</v>
      </c>
      <c r="CD36" s="29">
        <f>New_York!CD5</f>
        <v>0</v>
      </c>
      <c r="CE36" s="29" t="str">
        <f>New_York!CE5</f>
        <v>A</v>
      </c>
      <c r="CF36" s="29" t="str">
        <f>New_York!CF5</f>
        <v>-</v>
      </c>
      <c r="CG36" s="29" t="str">
        <f>New_York!CG5</f>
        <v>-</v>
      </c>
      <c r="CH36" s="29">
        <f>New_York!CH5</f>
        <v>0</v>
      </c>
      <c r="CI36" s="29">
        <f>New_York!CI5</f>
        <v>0</v>
      </c>
      <c r="CJ36" s="29" t="str">
        <f>New_York!CJ5</f>
        <v>A</v>
      </c>
      <c r="CK36" s="29" t="str">
        <f>New_York!CK5</f>
        <v>-</v>
      </c>
      <c r="CL36" s="29" t="str">
        <f>New_York!CL5</f>
        <v>-</v>
      </c>
      <c r="CM36" s="29">
        <f>New_York!CM5</f>
        <v>0</v>
      </c>
      <c r="CN36" s="29">
        <f>New_York!CN5</f>
        <v>0</v>
      </c>
      <c r="CO36" s="29" t="str">
        <f>New_York!CO5</f>
        <v>A</v>
      </c>
      <c r="CP36" s="29" t="str">
        <f>New_York!CP5</f>
        <v>-</v>
      </c>
      <c r="CQ36" s="29" t="str">
        <f>New_York!CQ5</f>
        <v>-</v>
      </c>
      <c r="CR36" s="29">
        <f>New_York!CR5</f>
        <v>0</v>
      </c>
      <c r="CS36" s="31">
        <f>New_York!CS5</f>
        <v>0</v>
      </c>
      <c r="CT36" s="31" t="str">
        <f>New_York!CT5</f>
        <v>D</v>
      </c>
      <c r="CU36" s="31" t="str">
        <f>New_York!CU5</f>
        <v>C., R., &amp; Regs. 18, §463.6</v>
      </c>
      <c r="CV36" s="37" t="str">
        <f>New_York!CV5</f>
        <v xml:space="preserve">https://govt.westlaw.com/nycrr/Document/I50cf7d20cd1711dda432a117e6e0f345?viewType=FullText&amp;originationContext=documenttoc&amp;transitionType=CategoryPageItem&amp;contextData=(sc.Default) </v>
      </c>
      <c r="CW36" s="31">
        <f>New_York!CW5</f>
        <v>0</v>
      </c>
      <c r="CX36" s="31">
        <f>New_York!CX5</f>
        <v>0</v>
      </c>
      <c r="CY36" s="31" t="str">
        <f>New_York!CY5</f>
        <v>D</v>
      </c>
      <c r="CZ36" s="31" t="str">
        <f>New_York!CZ5</f>
        <v>C., R., &amp; Regs. 18, §463.6</v>
      </c>
      <c r="DA36" s="37" t="str">
        <f>New_York!DA5</f>
        <v xml:space="preserve">https://govt.westlaw.com/nycrr/Document/I50cf7d20cd1711dda432a117e6e0f345?viewType=FullText&amp;originationContext=documenttoc&amp;transitionType=CategoryPageItem&amp;contextData=(sc.Default) </v>
      </c>
      <c r="DB36" s="31">
        <f>New_York!DB5</f>
        <v>0</v>
      </c>
      <c r="DC36" s="31">
        <f>New_York!DC5</f>
        <v>0</v>
      </c>
      <c r="DD36" s="31" t="str">
        <f>New_York!DD5</f>
        <v>D</v>
      </c>
      <c r="DE36" s="31" t="str">
        <f>New_York!DE5</f>
        <v>C., R., &amp; Regs. 18, §463.6</v>
      </c>
      <c r="DF36" s="37" t="str">
        <f>New_York!DF5</f>
        <v xml:space="preserve">https://govt.westlaw.com/nycrr/Document/I50cf7d20cd1711dda432a117e6e0f345?viewType=FullText&amp;originationContext=documenttoc&amp;transitionType=CategoryPageItem&amp;contextData=(sc.Default) </v>
      </c>
      <c r="DG36" s="31">
        <f>New_York!DG5</f>
        <v>0</v>
      </c>
      <c r="DH36" s="31">
        <f>New_York!DH5</f>
        <v>0</v>
      </c>
      <c r="DI36" s="31" t="str">
        <f>New_York!DI5</f>
        <v>D</v>
      </c>
      <c r="DJ36" s="31" t="str">
        <f>New_York!DJ5</f>
        <v>C., R., &amp; Regs. 18, §463.6</v>
      </c>
      <c r="DK36" s="37" t="str">
        <f>New_York!DK5</f>
        <v xml:space="preserve">https://govt.westlaw.com/nycrr/Document/I50cf7d20cd1711dda432a117e6e0f345?viewType=FullText&amp;originationContext=documenttoc&amp;transitionType=CategoryPageItem&amp;contextData=(sc.Default) </v>
      </c>
      <c r="DL36" s="31">
        <f>New_York!DL5</f>
        <v>0</v>
      </c>
      <c r="DM36" s="31">
        <f>New_York!DM5</f>
        <v>0</v>
      </c>
      <c r="DN36" s="31" t="str">
        <f>New_York!DN5</f>
        <v>D</v>
      </c>
      <c r="DO36" s="31" t="str">
        <f>New_York!DO5</f>
        <v>C., R., &amp; Regs. 18, §463.6</v>
      </c>
      <c r="DP36" s="37" t="str">
        <f>New_York!DP5</f>
        <v xml:space="preserve">https://govt.westlaw.com/nycrr/Document/I50cf7d20cd1711dda432a117e6e0f345?viewType=FullText&amp;originationContext=documenttoc&amp;transitionType=CategoryPageItem&amp;contextData=(sc.Default) </v>
      </c>
      <c r="DQ36" s="31">
        <f>New_York!DQ5</f>
        <v>0</v>
      </c>
      <c r="DR36" s="31">
        <f>New_York!DR5</f>
        <v>0</v>
      </c>
      <c r="DS36" s="31" t="str">
        <f>New_York!DS5</f>
        <v>D</v>
      </c>
      <c r="DT36" s="31" t="str">
        <f>New_York!DT5</f>
        <v>C., R., &amp; Regs. 18, §463.6</v>
      </c>
      <c r="DU36" s="37" t="str">
        <f>New_York!DU5</f>
        <v xml:space="preserve">https://govt.westlaw.com/nycrr/Document/I50cf7d20cd1711dda432a117e6e0f345?viewType=FullText&amp;originationContext=documenttoc&amp;transitionType=CategoryPageItem&amp;contextData=(sc.Default) </v>
      </c>
      <c r="DV36" s="31">
        <f>New_York!DV5</f>
        <v>0</v>
      </c>
      <c r="DW36" s="29">
        <f>New_York!DW5</f>
        <v>0</v>
      </c>
      <c r="DX36" s="29" t="str">
        <f>New_York!DX5</f>
        <v>C</v>
      </c>
      <c r="DY36" s="29" t="str">
        <f>New_York!DY5</f>
        <v>-</v>
      </c>
      <c r="DZ36" s="29" t="str">
        <f>New_York!DZ5</f>
        <v>-</v>
      </c>
      <c r="EA36" s="29" t="str">
        <f>New_York!EA5</f>
        <v>Two end-of-life care bills in committee (A00995 and S02445)</v>
      </c>
      <c r="EB36" s="31">
        <f>New_York!EB5</f>
        <v>1</v>
      </c>
      <c r="EC36" s="31" t="str">
        <f>New_York!EC5</f>
        <v>A</v>
      </c>
      <c r="ED36" s="31" t="str">
        <f>New_York!ED5</f>
        <v>NY CLS Pub Health § 2994-n; NY CLS Pub Health § 2994-a</v>
      </c>
      <c r="EE36" s="31" t="str">
        <f>New_York!EE5</f>
        <v xml:space="preserve">https://www.nysenate.gov/legislation/laws/PBH/2994-N; https://codes.findlaw.com/ny/public-health-law/pbh-sect-2994-a/ </v>
      </c>
      <c r="EF36" s="31">
        <f>New_York!EF5</f>
        <v>0</v>
      </c>
      <c r="EG36" s="29">
        <f>New_York!EG5</f>
        <v>0</v>
      </c>
      <c r="EH36" s="29">
        <f>New_York!EH5</f>
        <v>1</v>
      </c>
      <c r="EI36" s="29" t="str">
        <f>New_York!EI5</f>
        <v>C</v>
      </c>
      <c r="EJ36" s="29" t="str">
        <f>New_York!EJ5</f>
        <v xml:space="preserve">ISC §3221(16)(1),(4)(E); 4303(5-5) </v>
      </c>
      <c r="EK36" s="38" t="str">
        <f>New_York!EK5</f>
        <v xml:space="preserve">https://www.nysenate.gov/legislation/laws/ISC/3221 </v>
      </c>
      <c r="EL36" s="29" t="str">
        <f>New_York!EL5</f>
        <v>Both statutes are effective until January 1, 2026, when their terms will update. Make sure to check for 2026!</v>
      </c>
      <c r="EM36" s="29">
        <f>New_York!EM5</f>
        <v>0</v>
      </c>
      <c r="EN36" s="29">
        <f>New_York!EN5</f>
        <v>1</v>
      </c>
      <c r="EO36" s="29" t="str">
        <f>New_York!EO5</f>
        <v>C</v>
      </c>
      <c r="EP36" s="29" t="str">
        <f>New_York!EP5</f>
        <v>ISC §3221(22)(C),(16)(4)(E)</v>
      </c>
      <c r="EQ36" s="38" t="str">
        <f>New_York!EQ5</f>
        <v xml:space="preserve">https://www.nysenate.gov/legislation/laws/ISC/3221 </v>
      </c>
      <c r="ER36" s="29" t="str">
        <f>New_York!ER5</f>
        <v>This statute is effective until January 1, 2026, when its terms will update. Make sure to check for 2026!</v>
      </c>
      <c r="ES36" s="29">
        <f>New_York!ES5</f>
        <v>0</v>
      </c>
      <c r="ET36" s="29">
        <f>New_York!ET5</f>
        <v>1</v>
      </c>
      <c r="EU36" s="29" t="str">
        <f>New_York!EU5</f>
        <v>C</v>
      </c>
      <c r="EV36" s="29" t="str">
        <f>New_York!EV5</f>
        <v>ISC §3221(16)(2),(4)(E)</v>
      </c>
      <c r="EW36" s="38" t="str">
        <f>New_York!EW5</f>
        <v xml:space="preserve">https://www.nysenate.gov/legislation/laws/ISC/3221  </v>
      </c>
      <c r="EX36" s="29">
        <f>New_York!EX5</f>
        <v>0</v>
      </c>
      <c r="EY36" s="31">
        <f>New_York!EY5</f>
        <v>0</v>
      </c>
      <c r="EZ36" s="31" t="str">
        <f>New_York!EZ5</f>
        <v>B</v>
      </c>
      <c r="FA36" s="31" t="str">
        <f>New_York!FA5</f>
        <v>DOM §10-B</v>
      </c>
      <c r="FB36" s="37" t="str">
        <f>New_York!FB5</f>
        <v xml:space="preserve">https://www.nysenate.gov/legislation/laws/DOM/10-B </v>
      </c>
      <c r="FC36" s="31">
        <f>New_York!FC5</f>
        <v>0</v>
      </c>
      <c r="FD36" s="29">
        <f>New_York!FD5</f>
        <v>0</v>
      </c>
      <c r="FE36" s="29" t="str">
        <f>New_York!FE5</f>
        <v>-</v>
      </c>
      <c r="FF36" s="29" t="str">
        <f>New_York!FF5</f>
        <v>NY CLS Ins § 2606; § 4224</v>
      </c>
      <c r="FG36" s="29" t="str">
        <f>New_York!FG5</f>
        <v>https://codes.findlaw.com/ny/insurance-law/isc-sect-2606/; https://codes.findlaw.com/ny/insurance-law/isc-sect-4224/</v>
      </c>
      <c r="FH36" s="29">
        <f>New_York!FH5</f>
        <v>0</v>
      </c>
      <c r="FI36" s="29">
        <f>New_York!FI5</f>
        <v>0</v>
      </c>
      <c r="FJ36" s="29" t="str">
        <f>New_York!FJ5</f>
        <v>-</v>
      </c>
      <c r="FK36" s="29" t="str">
        <f>New_York!FK5</f>
        <v>NY CLS Ins § 2606; § 4224</v>
      </c>
      <c r="FL36" s="29" t="str">
        <f>New_York!FL5</f>
        <v>https://codes.findlaw.com/ny/insurance-law/isc-sect-2606/; https://codes.findlaw.com/ny/insurance-law/isc-sect-4224/</v>
      </c>
      <c r="FM36" s="29">
        <f>New_York!FM5</f>
        <v>0</v>
      </c>
      <c r="FN36" s="31">
        <f>New_York!FN5</f>
        <v>1</v>
      </c>
      <c r="FO36" s="31" t="str">
        <f>New_York!FO5</f>
        <v>F</v>
      </c>
      <c r="FP36" s="31" t="str">
        <f>New_York!FP5</f>
        <v>SOS §413</v>
      </c>
      <c r="FQ36" s="37" t="str">
        <f>New_York!FQ5</f>
        <v xml:space="preserve">https://www.nysenate.gov/legislation/laws/SOS/413 </v>
      </c>
      <c r="FR36" s="31" t="str">
        <f>New_York!FR5</f>
        <v xml:space="preserve">Statue is effective until December 22, 2025 and then its terms will update. There is no exemption for clergy in reporting responsibility. There is privilege for clergy in New York courts; however, it does not extend to disclosures to other public officials (CVP §4505). </v>
      </c>
      <c r="FS36" s="29">
        <f>New_York!FS5</f>
        <v>0</v>
      </c>
      <c r="FT36" s="29" t="str">
        <f>New_York!FT5</f>
        <v>C</v>
      </c>
      <c r="FU36" s="29" t="str">
        <f>New_York!FU5</f>
        <v>ABC §65</v>
      </c>
      <c r="FV36" s="38" t="str">
        <f>New_York!FV5</f>
        <v xml:space="preserve">https://www.nysenate.gov/legislation/laws/ABC/65 </v>
      </c>
      <c r="FW36" s="29">
        <f>New_York!FW5</f>
        <v>0</v>
      </c>
      <c r="FX36" s="29">
        <f>New_York!FX5</f>
        <v>0</v>
      </c>
      <c r="FY36" s="29" t="str">
        <f>New_York!FY5</f>
        <v>B</v>
      </c>
      <c r="FZ36" s="29" t="str">
        <f>New_York!FZ5</f>
        <v>ABC §65-C(2)(b)</v>
      </c>
      <c r="GA36" s="38" t="str">
        <f>New_York!GA5</f>
        <v xml:space="preserve">https://www.nysenate.gov/legislation/laws/ABC/65-C </v>
      </c>
      <c r="GB36" s="29" t="str">
        <f>New_York!GB5</f>
        <v>Exceptions are made for alcohol furnished by parents, but the statutory language also seems to require more of a role for parents in furnishment than offering consent/being present.</v>
      </c>
      <c r="GC36" s="31">
        <f>New_York!GC5</f>
        <v>0</v>
      </c>
      <c r="GD36" s="31" t="str">
        <f>New_York!GD5</f>
        <v>C</v>
      </c>
      <c r="GE36" s="31" t="str">
        <f>New_York!GE5</f>
        <v>-</v>
      </c>
      <c r="GF36" s="31" t="str">
        <f>New_York!GF5</f>
        <v>-</v>
      </c>
      <c r="GG36" s="31">
        <f>New_York!GG5</f>
        <v>0</v>
      </c>
      <c r="GH36" s="29">
        <f>New_York!GH5</f>
        <v>1</v>
      </c>
      <c r="GI36" s="29" t="str">
        <f>New_York!GI5</f>
        <v>A</v>
      </c>
      <c r="GJ36" s="29" t="str">
        <f>New_York!GJ5</f>
        <v>DOM §10-B</v>
      </c>
      <c r="GK36" s="38" t="str">
        <f>New_York!GK5</f>
        <v xml:space="preserve">https://www.nysenate.gov/legislation/laws/DOM/10-B </v>
      </c>
      <c r="GL36" s="29">
        <f>New_York!GL5</f>
        <v>0</v>
      </c>
      <c r="GM36" s="31">
        <f>New_York!GM5</f>
        <v>1</v>
      </c>
      <c r="GN36" s="31" t="str">
        <f>New_York!GN5</f>
        <v>A</v>
      </c>
      <c r="GO36" s="31" t="str">
        <f>New_York!GO5</f>
        <v>DOM §10-B</v>
      </c>
      <c r="GP36" s="37" t="str">
        <f>New_York!GP5</f>
        <v xml:space="preserve">https://www.nysenate.gov/legislation/laws/DOM/10-B </v>
      </c>
      <c r="GQ36" s="31">
        <f>New_York!GQ5</f>
        <v>0</v>
      </c>
      <c r="GR36" s="31">
        <f>New_York!GR5</f>
        <v>1</v>
      </c>
      <c r="GS36" s="31" t="str">
        <f>New_York!GS5</f>
        <v>A</v>
      </c>
      <c r="GT36" s="31" t="str">
        <f>New_York!GT5</f>
        <v>DOM §10-B(3)</v>
      </c>
      <c r="GU36" s="37" t="str">
        <f>New_York!GU5</f>
        <v xml:space="preserve">https://www.nysenate.gov/legislation/laws/DOM/10-B </v>
      </c>
      <c r="GV36" s="31">
        <f>New_York!GV5</f>
        <v>0</v>
      </c>
      <c r="GW36" s="31">
        <f>New_York!GW5</f>
        <v>1</v>
      </c>
      <c r="GX36" s="31" t="str">
        <f>New_York!GX5</f>
        <v>A</v>
      </c>
      <c r="GY36" s="31" t="str">
        <f>New_York!GY5</f>
        <v>DOM §10-B(3)</v>
      </c>
      <c r="GZ36" s="37" t="str">
        <f>New_York!GZ5</f>
        <v xml:space="preserve">https://www.nysenate.gov/legislation/laws/DOM/10-B </v>
      </c>
      <c r="HA36" s="31">
        <f>New_York!HA5</f>
        <v>0</v>
      </c>
      <c r="HB36" s="29">
        <f>New_York!HB5</f>
        <v>0</v>
      </c>
      <c r="HC36" s="29" t="str">
        <f>New_York!HC5</f>
        <v>C</v>
      </c>
      <c r="HD36" s="29" t="str">
        <f>New_York!HD5</f>
        <v>PBH §2164</v>
      </c>
      <c r="HE36" s="38" t="str">
        <f>New_York!HE5</f>
        <v xml:space="preserve">https://www.nysenate.gov/legislation/laws/PBH/2164 </v>
      </c>
      <c r="HF36" s="29">
        <f>New_York!HF5</f>
        <v>0</v>
      </c>
      <c r="HG36" s="31">
        <f>New_York!HG5</f>
        <v>1</v>
      </c>
      <c r="HH36" s="31" t="str">
        <f>New_York!HH5</f>
        <v>A</v>
      </c>
      <c r="HI36" s="31" t="str">
        <f>New_York!HI5</f>
        <v>EDN §3210(1)(b)(i)</v>
      </c>
      <c r="HJ36" s="37" t="str">
        <f>New_York!HJ5</f>
        <v xml:space="preserve">https://www.nysenate.gov/legislation/laws/EDN/3210 </v>
      </c>
      <c r="HK36" s="31">
        <f>New_York!HK5</f>
        <v>0</v>
      </c>
      <c r="HL36" s="31">
        <f>New_York!HL5</f>
        <v>1</v>
      </c>
      <c r="HM36" s="31" t="str">
        <f>New_York!HM5</f>
        <v>A</v>
      </c>
      <c r="HN36" s="31" t="str">
        <f>New_York!HN5</f>
        <v>EDN §3210(1)(b)(i)</v>
      </c>
      <c r="HO36" s="37" t="str">
        <f>New_York!HO5</f>
        <v xml:space="preserve">https://www.nysenate.gov/legislation/laws/EDN/3210 </v>
      </c>
      <c r="HP36" s="31">
        <f>New_York!HP5</f>
        <v>0</v>
      </c>
      <c r="HQ36" s="31">
        <f>New_York!HQ5</f>
        <v>1</v>
      </c>
      <c r="HR36" s="31" t="str">
        <f>New_York!HR5</f>
        <v>B</v>
      </c>
      <c r="HS36" s="31" t="str">
        <f>New_York!HS5</f>
        <v>EDN §224-a</v>
      </c>
      <c r="HT36" s="37" t="str">
        <f>New_York!HT5</f>
        <v xml:space="preserve">https://www.nysenate.gov/legislation/laws/EDN/224-A </v>
      </c>
      <c r="HU36" s="31">
        <f>New_York!HU5</f>
        <v>0</v>
      </c>
      <c r="HV36" s="31">
        <f>New_York!HV5</f>
        <v>0</v>
      </c>
      <c r="HW36" s="31" t="str">
        <f>New_York!HW5</f>
        <v>C</v>
      </c>
      <c r="HX36" s="31" t="str">
        <f>New_York!HX5</f>
        <v>-</v>
      </c>
      <c r="HY36" s="31" t="str">
        <f>New_York!HY5</f>
        <v>-</v>
      </c>
      <c r="HZ36" s="31">
        <f>New_York!HZ5</f>
        <v>0</v>
      </c>
      <c r="IA36" s="31">
        <f>New_York!IA5</f>
        <v>1</v>
      </c>
      <c r="IB36" s="31" t="str">
        <f>New_York!IB5</f>
        <v>A</v>
      </c>
      <c r="IC36" s="31" t="str">
        <f>New_York!IC5</f>
        <v>NY CLS Educ. § 3204</v>
      </c>
      <c r="ID36" s="37" t="str">
        <f>New_York!ID5</f>
        <v>https://www.nysenate.gov/legislation/laws/EDN/3204#:~:text=health</v>
      </c>
      <c r="IE36" s="31" t="str">
        <f>New_York!IE5</f>
        <v>Most recent amendment in 2022 did not change protection language</v>
      </c>
      <c r="IF36" s="29">
        <f>New_York!IF5</f>
        <v>0</v>
      </c>
      <c r="IG36" s="29" t="str">
        <f>New_York!IG5</f>
        <v>-</v>
      </c>
      <c r="IH36" s="29" t="str">
        <f>New_York!IH5</f>
        <v>18 NYCRR § 441.24</v>
      </c>
      <c r="II36" s="38" t="str">
        <f>New_York!II5</f>
        <v>https://www.law.cornell.edu/regulations/new-york/18-NYCRR-441.24</v>
      </c>
      <c r="IJ36" s="29">
        <f>New_York!IJ5</f>
        <v>0</v>
      </c>
      <c r="IK36" s="40"/>
      <c r="IL36" s="40"/>
      <c r="IM36" s="40"/>
      <c r="IN36" s="40"/>
      <c r="IO36" s="40"/>
      <c r="IP36" s="40"/>
      <c r="IQ36" s="40"/>
      <c r="IR36" s="40"/>
      <c r="IS36" s="40"/>
      <c r="IT36" s="40"/>
      <c r="IU36" s="40"/>
      <c r="IV36" s="40"/>
      <c r="IW36" s="40"/>
      <c r="IX36" s="40"/>
      <c r="IY36" s="40"/>
      <c r="IZ36" s="40"/>
      <c r="JA36" s="40"/>
    </row>
    <row r="37" spans="1:261" ht="25.5" customHeight="1">
      <c r="A37" s="29" t="str">
        <f>North_Carolina!B5</f>
        <v>North Carolina</v>
      </c>
      <c r="B37" s="34">
        <v>2025</v>
      </c>
      <c r="C37" s="35">
        <f>North_Carolina!C5</f>
        <v>0.30291666666666667</v>
      </c>
      <c r="D37" s="53">
        <f>North_Carolina!D6</f>
        <v>0.38839285714285715</v>
      </c>
      <c r="E37" s="42">
        <f>North_Carolina!E7</f>
        <v>0.37244897959183676</v>
      </c>
      <c r="F37" s="41">
        <f>North_Carolina!F8</f>
        <v>0.33766233766233766</v>
      </c>
      <c r="G37" s="31">
        <f>North_Carolina!G5</f>
        <v>0</v>
      </c>
      <c r="H37" s="31" t="str">
        <f>North_Carolina!H5</f>
        <v>C</v>
      </c>
      <c r="I37" s="31" t="str">
        <f>North_Carolina!I5</f>
        <v>-</v>
      </c>
      <c r="J37" s="527" t="s">
        <v>126</v>
      </c>
      <c r="K37" s="31">
        <f>North_Carolina!K5</f>
        <v>0</v>
      </c>
      <c r="L37" s="29">
        <f>North_Carolina!L5</f>
        <v>1</v>
      </c>
      <c r="M37" s="29" t="str">
        <f>North_Carolina!M5</f>
        <v>B</v>
      </c>
      <c r="N37" s="29" t="str">
        <f>North_Carolina!N5</f>
        <v>§163-226(a)</v>
      </c>
      <c r="O37" s="38" t="str">
        <f>North_Carolina!O5</f>
        <v xml:space="preserve">https://www.ncleg.net/enactedlegislation/statutes/html/BySection/Chapter_163/GS_163-226.html </v>
      </c>
      <c r="P37" s="29">
        <f>North_Carolina!P5</f>
        <v>0</v>
      </c>
      <c r="Q37" s="31">
        <f>North_Carolina!Q5</f>
        <v>1</v>
      </c>
      <c r="R37" s="31" t="str">
        <f>North_Carolina!R5</f>
        <v>C</v>
      </c>
      <c r="S37" s="31" t="str">
        <f>North_Carolina!S5</f>
        <v>§51-5.5</v>
      </c>
      <c r="T37" s="37" t="str">
        <f>North_Carolina!T5</f>
        <v xml:space="preserve">https://www.ncleg.gov/EnactedLegislation/Statutes/HTML/BySection/Chapter_51/GS_51-5.5.html </v>
      </c>
      <c r="U37" s="31">
        <f>North_Carolina!U5</f>
        <v>0</v>
      </c>
      <c r="V37" s="29">
        <f>North_Carolina!V5</f>
        <v>0</v>
      </c>
      <c r="W37" s="29" t="str">
        <f>North_Carolina!W5</f>
        <v>-</v>
      </c>
      <c r="X37" s="29" t="str">
        <f>North_Carolina!X5</f>
        <v>-</v>
      </c>
      <c r="Y37" s="29" t="str">
        <f>North_Carolina!Y5</f>
        <v>-</v>
      </c>
      <c r="Z37" s="29" t="str">
        <f>North_Carolina!Z5</f>
        <v xml:space="preserve">Watch S.B. 641, pending from 23-24 session. This bill has not been passed as of yet. </v>
      </c>
      <c r="AA37" s="31">
        <f>North_Carolina!AA5</f>
        <v>1</v>
      </c>
      <c r="AB37" s="31" t="str">
        <f>North_Carolina!AB5</f>
        <v>C</v>
      </c>
      <c r="AC37" s="31" t="str">
        <f>North_Carolina!AC5</f>
        <v>S.B. 20. "§ 90-21.81e-f</v>
      </c>
      <c r="AD37" s="37" t="str">
        <f>North_Carolina!AD5</f>
        <v>S20v5.pdf (ncleg.gov)</v>
      </c>
      <c r="AE37" s="31">
        <f>North_Carolina!AE5</f>
        <v>0</v>
      </c>
      <c r="AF37" s="31">
        <f>North_Carolina!AF5</f>
        <v>1</v>
      </c>
      <c r="AG37" s="31" t="str">
        <f>North_Carolina!AG5</f>
        <v>C</v>
      </c>
      <c r="AH37" s="31" t="str">
        <f>North_Carolina!AH5</f>
        <v>S.B. 20</v>
      </c>
      <c r="AI37" s="37" t="str">
        <f>North_Carolina!AI5</f>
        <v>S20v5.pdf (ncleg.gov)</v>
      </c>
      <c r="AJ37" s="31">
        <f>North_Carolina!AJ5</f>
        <v>0</v>
      </c>
      <c r="AK37" s="31">
        <f>North_Carolina!AK5</f>
        <v>1</v>
      </c>
      <c r="AL37" s="31" t="str">
        <f>North_Carolina!AL5</f>
        <v>C</v>
      </c>
      <c r="AM37" s="31" t="str">
        <f>North_Carolina!AM5</f>
        <v>S.B. 20</v>
      </c>
      <c r="AN37" s="37" t="str">
        <f>North_Carolina!AN5</f>
        <v>S20v5.pdf (ncleg.gov)</v>
      </c>
      <c r="AO37" s="31">
        <f>North_Carolina!AO5</f>
        <v>0</v>
      </c>
      <c r="AP37" s="31">
        <f>North_Carolina!AP5</f>
        <v>1</v>
      </c>
      <c r="AQ37" s="31" t="str">
        <f>North_Carolina!AQ5</f>
        <v>C</v>
      </c>
      <c r="AR37" s="31" t="str">
        <f>North_Carolina!AR5</f>
        <v>S.B. 20</v>
      </c>
      <c r="AS37" s="37" t="str">
        <f>North_Carolina!AS5</f>
        <v>S20v5.pdf (ncleg.gov)</v>
      </c>
      <c r="AT37" s="31" t="str">
        <f>North_Carolina!AT5</f>
        <v xml:space="preserve">
</v>
      </c>
      <c r="AU37" s="31">
        <f>North_Carolina!AU5</f>
        <v>0</v>
      </c>
      <c r="AV37" s="31" t="str">
        <f>North_Carolina!AV5</f>
        <v>B</v>
      </c>
      <c r="AW37" s="31" t="str">
        <f>North_Carolina!AW5</f>
        <v>S.B. 20</v>
      </c>
      <c r="AX37" s="37" t="str">
        <f>North_Carolina!AX5</f>
        <v>S20v5.pdf (ncleg.gov)</v>
      </c>
      <c r="AY37" s="31">
        <f>North_Carolina!AY5</f>
        <v>0</v>
      </c>
      <c r="AZ37" s="31">
        <f>North_Carolina!AZ5</f>
        <v>0</v>
      </c>
      <c r="BA37" s="31" t="str">
        <f>North_Carolina!BA5</f>
        <v>B</v>
      </c>
      <c r="BB37" s="31" t="str">
        <f>North_Carolina!BB5</f>
        <v>S.B. 20</v>
      </c>
      <c r="BC37" s="37" t="str">
        <f>North_Carolina!BC5</f>
        <v>S20v5.pdf (ncleg.gov)</v>
      </c>
      <c r="BD37" s="31">
        <f>North_Carolina!BD5</f>
        <v>0</v>
      </c>
      <c r="BE37" s="31">
        <f>North_Carolina!BE5</f>
        <v>1</v>
      </c>
      <c r="BF37" s="31" t="str">
        <f>North_Carolina!BF5</f>
        <v>C</v>
      </c>
      <c r="BG37" s="31" t="str">
        <f>North_Carolina!BG5</f>
        <v>S.B. 20</v>
      </c>
      <c r="BH37" s="37" t="str">
        <f>North_Carolina!BH5</f>
        <v>S20v5.pdf (ncleg.gov)</v>
      </c>
      <c r="BI37" s="31" t="str">
        <f>North_Carolina!BI5</f>
        <v>I do not think this protection is explicitly stated in the statute. However, I think the general protection for medical personnel is likely broad enough to encapsulate this protection.</v>
      </c>
      <c r="BJ37" s="31">
        <f>North_Carolina!BJ5</f>
        <v>0</v>
      </c>
      <c r="BK37" s="31" t="str">
        <f>North_Carolina!BK5</f>
        <v>-</v>
      </c>
      <c r="BL37" s="31" t="str">
        <f>North_Carolina!BL5</f>
        <v>-</v>
      </c>
      <c r="BM37" s="31" t="str">
        <f>North_Carolina!BM5</f>
        <v>-</v>
      </c>
      <c r="BN37" s="31">
        <f>North_Carolina!BN5</f>
        <v>0</v>
      </c>
      <c r="BO37" s="29">
        <f>North_Carolina!BO5</f>
        <v>0</v>
      </c>
      <c r="BP37" s="29" t="str">
        <f>North_Carolina!BP5</f>
        <v>A</v>
      </c>
      <c r="BQ37" s="29" t="str">
        <f>North_Carolina!BQ5</f>
        <v>-</v>
      </c>
      <c r="BR37" s="29" t="str">
        <f>North_Carolina!BR5</f>
        <v>-</v>
      </c>
      <c r="BS37" s="29">
        <f>North_Carolina!BS5</f>
        <v>0</v>
      </c>
      <c r="BT37" s="29">
        <f>North_Carolina!BT5</f>
        <v>0</v>
      </c>
      <c r="BU37" s="29" t="str">
        <f>North_Carolina!BU5</f>
        <v>A</v>
      </c>
      <c r="BV37" s="29" t="str">
        <f>North_Carolina!BV5</f>
        <v>-</v>
      </c>
      <c r="BW37" s="29" t="str">
        <f>North_Carolina!BW5</f>
        <v>-</v>
      </c>
      <c r="BX37" s="29">
        <f>North_Carolina!BX5</f>
        <v>0</v>
      </c>
      <c r="BY37" s="29">
        <f>North_Carolina!BY5</f>
        <v>0</v>
      </c>
      <c r="BZ37" s="29" t="str">
        <f>North_Carolina!BZ5</f>
        <v>A</v>
      </c>
      <c r="CA37" s="29" t="str">
        <f>North_Carolina!CA5</f>
        <v>-</v>
      </c>
      <c r="CB37" s="29" t="str">
        <f>North_Carolina!CB5</f>
        <v>-</v>
      </c>
      <c r="CC37" s="29">
        <f>North_Carolina!CC5</f>
        <v>0</v>
      </c>
      <c r="CD37" s="29">
        <f>North_Carolina!CD5</f>
        <v>0</v>
      </c>
      <c r="CE37" s="29" t="str">
        <f>North_Carolina!CE5</f>
        <v>A</v>
      </c>
      <c r="CF37" s="29" t="str">
        <f>North_Carolina!CF5</f>
        <v>-</v>
      </c>
      <c r="CG37" s="29" t="str">
        <f>North_Carolina!CG5</f>
        <v>-</v>
      </c>
      <c r="CH37" s="29">
        <f>North_Carolina!CH5</f>
        <v>0</v>
      </c>
      <c r="CI37" s="29">
        <f>North_Carolina!CI5</f>
        <v>0</v>
      </c>
      <c r="CJ37" s="29" t="str">
        <f>North_Carolina!CJ5</f>
        <v>A</v>
      </c>
      <c r="CK37" s="29" t="str">
        <f>North_Carolina!CK5</f>
        <v>-</v>
      </c>
      <c r="CL37" s="29" t="str">
        <f>North_Carolina!CL5</f>
        <v>-</v>
      </c>
      <c r="CM37" s="29">
        <f>North_Carolina!CM5</f>
        <v>0</v>
      </c>
      <c r="CN37" s="29">
        <f>North_Carolina!CN5</f>
        <v>0</v>
      </c>
      <c r="CO37" s="29" t="str">
        <f>North_Carolina!CO5</f>
        <v>A</v>
      </c>
      <c r="CP37" s="29" t="str">
        <f>North_Carolina!CP5</f>
        <v>-</v>
      </c>
      <c r="CQ37" s="29" t="str">
        <f>North_Carolina!CQ5</f>
        <v>-</v>
      </c>
      <c r="CR37" s="29">
        <f>North_Carolina!CR5</f>
        <v>0</v>
      </c>
      <c r="CS37" s="31">
        <f>North_Carolina!CS5</f>
        <v>0</v>
      </c>
      <c r="CT37" s="31" t="str">
        <f>North_Carolina!CT5</f>
        <v>A</v>
      </c>
      <c r="CU37" s="31" t="str">
        <f>North_Carolina!CU5</f>
        <v>-</v>
      </c>
      <c r="CV37" s="31" t="str">
        <f>North_Carolina!CV5</f>
        <v>-</v>
      </c>
      <c r="CW37" s="31">
        <f>North_Carolina!CW5</f>
        <v>0</v>
      </c>
      <c r="CX37" s="31">
        <f>North_Carolina!CX5</f>
        <v>0</v>
      </c>
      <c r="CY37" s="31" t="str">
        <f>North_Carolina!CY5</f>
        <v>A</v>
      </c>
      <c r="CZ37" s="31" t="str">
        <f>North_Carolina!CZ5</f>
        <v>-</v>
      </c>
      <c r="DA37" s="31" t="str">
        <f>North_Carolina!DA5</f>
        <v>-</v>
      </c>
      <c r="DB37" s="31">
        <f>North_Carolina!DB5</f>
        <v>0</v>
      </c>
      <c r="DC37" s="31">
        <f>North_Carolina!DC5</f>
        <v>0</v>
      </c>
      <c r="DD37" s="31" t="str">
        <f>North_Carolina!DD5</f>
        <v>A</v>
      </c>
      <c r="DE37" s="31" t="str">
        <f>North_Carolina!DE5</f>
        <v>-</v>
      </c>
      <c r="DF37" s="31" t="str">
        <f>North_Carolina!DF5</f>
        <v>-</v>
      </c>
      <c r="DG37" s="31">
        <f>North_Carolina!DG5</f>
        <v>0</v>
      </c>
      <c r="DH37" s="31">
        <f>North_Carolina!DH5</f>
        <v>0</v>
      </c>
      <c r="DI37" s="31" t="str">
        <f>North_Carolina!DI5</f>
        <v>A</v>
      </c>
      <c r="DJ37" s="31" t="str">
        <f>North_Carolina!DJ5</f>
        <v>-</v>
      </c>
      <c r="DK37" s="31" t="str">
        <f>North_Carolina!DK5</f>
        <v>-</v>
      </c>
      <c r="DL37" s="31">
        <f>North_Carolina!DL5</f>
        <v>0</v>
      </c>
      <c r="DM37" s="31">
        <f>North_Carolina!DM5</f>
        <v>0</v>
      </c>
      <c r="DN37" s="31" t="str">
        <f>North_Carolina!DN5</f>
        <v>A</v>
      </c>
      <c r="DO37" s="31" t="str">
        <f>North_Carolina!DO5</f>
        <v>-</v>
      </c>
      <c r="DP37" s="31" t="str">
        <f>North_Carolina!DP5</f>
        <v>-</v>
      </c>
      <c r="DQ37" s="31">
        <f>North_Carolina!DQ5</f>
        <v>0</v>
      </c>
      <c r="DR37" s="31">
        <f>North_Carolina!DR5</f>
        <v>0</v>
      </c>
      <c r="DS37" s="31" t="str">
        <f>North_Carolina!DS5</f>
        <v>A</v>
      </c>
      <c r="DT37" s="31" t="str">
        <f>North_Carolina!DT5</f>
        <v>-</v>
      </c>
      <c r="DU37" s="31" t="str">
        <f>North_Carolina!DU5</f>
        <v>-</v>
      </c>
      <c r="DV37" s="31">
        <f>North_Carolina!DV5</f>
        <v>0</v>
      </c>
      <c r="DW37" s="29">
        <f>North_Carolina!DW5</f>
        <v>0</v>
      </c>
      <c r="DX37" s="29" t="str">
        <f>North_Carolina!DX5</f>
        <v>C</v>
      </c>
      <c r="DY37" s="29" t="str">
        <f>North_Carolina!DY5</f>
        <v>-</v>
      </c>
      <c r="DZ37" s="29" t="str">
        <f>North_Carolina!DZ5</f>
        <v>-</v>
      </c>
      <c r="EA37" s="29">
        <f>North_Carolina!EA5</f>
        <v>0</v>
      </c>
      <c r="EB37" s="31">
        <f>North_Carolina!EB5</f>
        <v>0</v>
      </c>
      <c r="EC37" s="31" t="str">
        <f>North_Carolina!EC5</f>
        <v>C</v>
      </c>
      <c r="ED37" s="31" t="str">
        <f>North_Carolina!ED5</f>
        <v>N.C. Gen. Stat. § 90-340</v>
      </c>
      <c r="EE37" s="37" t="str">
        <f>North_Carolina!EE5</f>
        <v xml:space="preserve">https://www.ncleg.net/EnactedLegislation/Statutes/PDF/BySection/Chapter_90/GS_90-340.pdf </v>
      </c>
      <c r="EF37" s="31">
        <f>North_Carolina!EF5</f>
        <v>0</v>
      </c>
      <c r="EG37" s="29">
        <f>North_Carolina!EG5</f>
        <v>0</v>
      </c>
      <c r="EH37" s="29">
        <f>North_Carolina!EH5</f>
        <v>1</v>
      </c>
      <c r="EI37" s="29" t="str">
        <f>North_Carolina!EI5</f>
        <v>C</v>
      </c>
      <c r="EJ37" s="29" t="str">
        <f>North_Carolina!EJ5</f>
        <v>§58-3-178(e)</v>
      </c>
      <c r="EK37" s="38" t="str">
        <f>North_Carolina!EK5</f>
        <v xml:space="preserve">https://www.ncleg.gov/EnactedLegislation/Statutes/HTML/BySection/Chapter_58/GS_58-3-178.html </v>
      </c>
      <c r="EL37" s="29" t="str">
        <f>North_Carolina!EL5</f>
        <v>We differ from KFF, which states that North Carolina exempts religious employers that are a "nonprofit that is organized for religious purpose, primarily employs persons who share the religious tenets of the entity, and serves primarily persons who share the religious tenets of the entity." Rather, we interpret the statutory language "inculcation" to provide a narrower exemption more on par with "houses of worship."</v>
      </c>
      <c r="EM37" s="29">
        <f>North_Carolina!EM5</f>
        <v>1</v>
      </c>
      <c r="EN37" s="29">
        <f>North_Carolina!EN5</f>
        <v>1</v>
      </c>
      <c r="EO37" s="29" t="str">
        <f>North_Carolina!EO5</f>
        <v>A</v>
      </c>
      <c r="EP37" s="29" t="str">
        <f>North_Carolina!EP5</f>
        <v>-</v>
      </c>
      <c r="EQ37" s="29" t="str">
        <f>North_Carolina!EQ5</f>
        <v>-</v>
      </c>
      <c r="ER37" s="29">
        <f>North_Carolina!ER5</f>
        <v>0</v>
      </c>
      <c r="ES37" s="29">
        <f>North_Carolina!ES5</f>
        <v>1</v>
      </c>
      <c r="ET37" s="29">
        <f>North_Carolina!ET5</f>
        <v>1</v>
      </c>
      <c r="EU37" s="29" t="str">
        <f>North_Carolina!EU5</f>
        <v>A</v>
      </c>
      <c r="EV37" s="29" t="str">
        <f>North_Carolina!EV5</f>
        <v>-</v>
      </c>
      <c r="EW37" s="29" t="str">
        <f>North_Carolina!EW5</f>
        <v>-</v>
      </c>
      <c r="EX37" s="29">
        <f>North_Carolina!EX5</f>
        <v>0</v>
      </c>
      <c r="EY37" s="31">
        <f>North_Carolina!EY5</f>
        <v>0</v>
      </c>
      <c r="EZ37" s="31" t="str">
        <f>North_Carolina!EZ5</f>
        <v>D</v>
      </c>
      <c r="FA37" s="31" t="str">
        <f>North_Carolina!FA5</f>
        <v>-</v>
      </c>
      <c r="FB37" s="31" t="str">
        <f>North_Carolina!FB5</f>
        <v>-</v>
      </c>
      <c r="FC37" s="31">
        <f>North_Carolina!FC5</f>
        <v>0</v>
      </c>
      <c r="FD37" s="29">
        <f>North_Carolina!FD5</f>
        <v>0</v>
      </c>
      <c r="FE37" s="29" t="str">
        <f>North_Carolina!FE5</f>
        <v>-</v>
      </c>
      <c r="FF37" s="29" t="str">
        <f>North_Carolina!FF5</f>
        <v>N.C. Gen. Stat. § 58-63-15</v>
      </c>
      <c r="FG37" s="38" t="str">
        <f>North_Carolina!FG5</f>
        <v>https://www.ncleg.net/enactedlegislation/statutes/html/bysection/chapter_58/gs_58-63-15.html</v>
      </c>
      <c r="FH37" s="29">
        <f>North_Carolina!FH5</f>
        <v>0</v>
      </c>
      <c r="FI37" s="29">
        <f>North_Carolina!FI5</f>
        <v>0</v>
      </c>
      <c r="FJ37" s="29" t="str">
        <f>North_Carolina!FJ5</f>
        <v>-</v>
      </c>
      <c r="FK37" s="29" t="str">
        <f>North_Carolina!FK5</f>
        <v>N.C. Gen. Stat. § 58-63-15</v>
      </c>
      <c r="FL37" s="38" t="str">
        <f>North_Carolina!FL5</f>
        <v>https://www.ncleg.net/enactedlegislation/statutes/html/bysection/chapter_58/gs_58-63-15.html</v>
      </c>
      <c r="FM37" s="29">
        <f>North_Carolina!FM5</f>
        <v>0</v>
      </c>
      <c r="FN37" s="31">
        <f>North_Carolina!FN5</f>
        <v>0</v>
      </c>
      <c r="FO37" s="31" t="str">
        <f>North_Carolina!FO5</f>
        <v>B</v>
      </c>
      <c r="FP37" s="31" t="str">
        <f>North_Carolina!FP5</f>
        <v>§7B-310, -301(a)</v>
      </c>
      <c r="FQ37" s="37" t="str">
        <f>North_Carolina!FQ5</f>
        <v xml:space="preserve">https://www.ncleg.gov/EnactedLegislation/Statutes/HTML/BySection/Chapter_7B/GS_7B-310.html </v>
      </c>
      <c r="FR37" s="31">
        <f>North_Carolina!FR5</f>
        <v>0</v>
      </c>
      <c r="FS37" s="29">
        <f>North_Carolina!FS5</f>
        <v>1</v>
      </c>
      <c r="FT37" s="29" t="str">
        <f>North_Carolina!FT5</f>
        <v>A</v>
      </c>
      <c r="FU37" s="29" t="str">
        <f>North_Carolina!FU5</f>
        <v>§18B-103(8)</v>
      </c>
      <c r="FV37" s="38" t="str">
        <f>North_Carolina!FV5</f>
        <v xml:space="preserve">https://www.ncleg.gov/EnactedLegislation/Statutes/HTML/BySection/Chapter_18B/GS_18B-103.html </v>
      </c>
      <c r="FW37" s="29">
        <f>North_Carolina!FW5</f>
        <v>0</v>
      </c>
      <c r="FX37" s="29">
        <f>North_Carolina!FX5</f>
        <v>1</v>
      </c>
      <c r="FY37" s="29" t="str">
        <f>North_Carolina!FY5</f>
        <v>A</v>
      </c>
      <c r="FZ37" s="29" t="str">
        <f>North_Carolina!FZ5</f>
        <v>§18B-302(k), -103(8)</v>
      </c>
      <c r="GA37" s="38" t="str">
        <f>North_Carolina!GA5</f>
        <v xml:space="preserve">https://www.ncleg.gov/EnactedLegislation/Statutes/HTML/BySection/Chapter_18B/GS_18B-302.html </v>
      </c>
      <c r="GB37" s="29">
        <f>North_Carolina!GB5</f>
        <v>0</v>
      </c>
      <c r="GC37" s="31">
        <f>North_Carolina!GC5</f>
        <v>0</v>
      </c>
      <c r="GD37" s="31" t="str">
        <f>North_Carolina!GD5</f>
        <v>C</v>
      </c>
      <c r="GE37" s="31" t="str">
        <f>North_Carolina!GE5</f>
        <v>-</v>
      </c>
      <c r="GF37" s="31" t="str">
        <f>North_Carolina!GF5</f>
        <v>-</v>
      </c>
      <c r="GG37" s="31">
        <f>North_Carolina!GG5</f>
        <v>0</v>
      </c>
      <c r="GH37" s="29">
        <f>North_Carolina!GH5</f>
        <v>0</v>
      </c>
      <c r="GI37" s="29" t="str">
        <f>North_Carolina!GI5</f>
        <v>D</v>
      </c>
      <c r="GJ37" s="29" t="str">
        <f>North_Carolina!GJ5</f>
        <v>-</v>
      </c>
      <c r="GK37" s="29" t="str">
        <f>North_Carolina!GK5</f>
        <v>-</v>
      </c>
      <c r="GL37" s="29">
        <f>North_Carolina!GL5</f>
        <v>0</v>
      </c>
      <c r="GM37" s="31">
        <f>North_Carolina!GM5</f>
        <v>0</v>
      </c>
      <c r="GN37" s="31" t="str">
        <f>North_Carolina!GN5</f>
        <v>D</v>
      </c>
      <c r="GO37" s="31" t="str">
        <f>North_Carolina!GO5</f>
        <v>-</v>
      </c>
      <c r="GP37" s="31" t="str">
        <f>North_Carolina!GP5</f>
        <v>-</v>
      </c>
      <c r="GQ37" s="31">
        <f>North_Carolina!GQ5</f>
        <v>0</v>
      </c>
      <c r="GR37" s="31">
        <f>North_Carolina!GR5</f>
        <v>0</v>
      </c>
      <c r="GS37" s="31" t="str">
        <f>North_Carolina!GS5</f>
        <v>D</v>
      </c>
      <c r="GT37" s="31" t="str">
        <f>North_Carolina!GT5</f>
        <v>-</v>
      </c>
      <c r="GU37" s="31" t="str">
        <f>North_Carolina!GU5</f>
        <v>-</v>
      </c>
      <c r="GV37" s="31">
        <f>North_Carolina!GV5</f>
        <v>0</v>
      </c>
      <c r="GW37" s="31">
        <f>North_Carolina!GW5</f>
        <v>0</v>
      </c>
      <c r="GX37" s="31" t="str">
        <f>North_Carolina!GX5</f>
        <v>D</v>
      </c>
      <c r="GY37" s="31" t="str">
        <f>North_Carolina!GY5</f>
        <v>-</v>
      </c>
      <c r="GZ37" s="31" t="str">
        <f>North_Carolina!GZ5</f>
        <v>-</v>
      </c>
      <c r="HA37" s="31">
        <f>North_Carolina!HA5</f>
        <v>0</v>
      </c>
      <c r="HB37" s="29">
        <f>North_Carolina!HB5</f>
        <v>1</v>
      </c>
      <c r="HC37" s="29" t="str">
        <f>North_Carolina!HC5</f>
        <v>A</v>
      </c>
      <c r="HD37" s="29" t="str">
        <f>North_Carolina!HD5</f>
        <v>§130A-157</v>
      </c>
      <c r="HE37" s="38" t="str">
        <f>North_Carolina!HE5</f>
        <v xml:space="preserve">https://www.ncleg.net/EnactedLegislation/Statutes/HTML/BySection/Chapter_130A/GS_130A-157.html </v>
      </c>
      <c r="HF37" s="29">
        <f>North_Carolina!HF5</f>
        <v>0</v>
      </c>
      <c r="HG37" s="31">
        <f>North_Carolina!HG5</f>
        <v>1</v>
      </c>
      <c r="HH37" s="31" t="str">
        <f>North_Carolina!HH5</f>
        <v>A</v>
      </c>
      <c r="HI37" s="31" t="str">
        <f>North_Carolina!HI5</f>
        <v>§115C-379(b)(1)</v>
      </c>
      <c r="HJ37" s="37" t="str">
        <f>North_Carolina!HJ5</f>
        <v xml:space="preserve">https://www.ncleg.net/enactedlegislation/statutes/html/bysection/chapter_115c/gs_115c-379.html </v>
      </c>
      <c r="HK37" s="31">
        <f>North_Carolina!HK5</f>
        <v>0</v>
      </c>
      <c r="HL37" s="31">
        <f>North_Carolina!HL5</f>
        <v>0</v>
      </c>
      <c r="HM37" s="31" t="str">
        <f>North_Carolina!HM5</f>
        <v>C</v>
      </c>
      <c r="HN37" s="31" t="str">
        <f>North_Carolina!HN5</f>
        <v>§115C-379(b)(1)</v>
      </c>
      <c r="HO37" s="37" t="str">
        <f>North_Carolina!HO5</f>
        <v xml:space="preserve">https://www.ncleg.net/enactedlegislation/statutes/html/bysection/chapter_115c/gs_115c-379.html </v>
      </c>
      <c r="HP37" s="37" t="str">
        <f>North_Carolina!HP5</f>
        <v xml:space="preserve">The North Carolina State Board of Education is responsible for setting attendance policies that school districts must follow. The State Board of Education provides a list of lawful absences but does not include religious instruction among the acceptable excuses. </v>
      </c>
      <c r="HQ37" s="31">
        <f>North_Carolina!HQ5</f>
        <v>1</v>
      </c>
      <c r="HR37" s="31" t="str">
        <f>North_Carolina!HR5</f>
        <v>C</v>
      </c>
      <c r="HS37" s="31" t="str">
        <f>North_Carolina!HS5</f>
        <v>§116-11 (3a), §115D-5 (u)</v>
      </c>
      <c r="HT37" s="37" t="str">
        <f>North_Carolina!HT5</f>
        <v xml:space="preserve">https://www.ncleg.gov/EnactedLegislation/Statutes/PDF/BySection/Chapter_116/GS_116-11.pdf </v>
      </c>
      <c r="HU37" s="31" t="str">
        <f>North_Carolina!HU5</f>
        <v>Seperate sections for universities and community colleges</v>
      </c>
      <c r="HV37" s="31">
        <f>North_Carolina!HV5</f>
        <v>0</v>
      </c>
      <c r="HW37" s="31" t="str">
        <f>North_Carolina!HW5</f>
        <v>C</v>
      </c>
      <c r="HX37" s="31" t="str">
        <f>North_Carolina!HX5</f>
        <v>-</v>
      </c>
      <c r="HY37" s="31" t="str">
        <f>North_Carolina!HY5</f>
        <v>-</v>
      </c>
      <c r="HZ37" s="31">
        <f>North_Carolina!HZ5</f>
        <v>0</v>
      </c>
      <c r="IA37" s="31">
        <f>North_Carolina!IA5</f>
        <v>1</v>
      </c>
      <c r="IB37" s="31" t="str">
        <f>North_Carolina!IB5</f>
        <v>A</v>
      </c>
      <c r="IC37" s="31" t="str">
        <f>North_Carolina!IC5</f>
        <v>§ 115C-81.30(c)</v>
      </c>
      <c r="ID37" s="37" t="str">
        <f>North_Carolina!ID5</f>
        <v>https://www.ncleg.gov/enactedlegislation/statutes/html/bychapter/chapter_115c.html#:~:text=Parental%20Review%20and%20Consent</v>
      </c>
      <c r="IE37" s="31">
        <f>North_Carolina!IE5</f>
        <v>2017</v>
      </c>
      <c r="IF37" s="29">
        <f>North_Carolina!IF5</f>
        <v>0</v>
      </c>
      <c r="IG37" s="29" t="str">
        <f>North_Carolina!IG5</f>
        <v>-</v>
      </c>
      <c r="IH37" s="29" t="str">
        <f>North_Carolina!IH5</f>
        <v>N.C. Gen. Stat. § 131D-10.9C</v>
      </c>
      <c r="II37" s="38" t="str">
        <f>North_Carolina!II5</f>
        <v>https://www.ncleg.gov/EnactedLegislation/Statutes/PDF/BySection/Chapter_131D/GS_131D-10.9C.pdf</v>
      </c>
      <c r="IJ37" s="29">
        <f>North_Carolina!IJ5</f>
        <v>0</v>
      </c>
      <c r="IK37" s="40"/>
      <c r="IL37" s="40"/>
      <c r="IM37" s="40"/>
      <c r="IN37" s="40"/>
      <c r="IO37" s="40"/>
      <c r="IP37" s="40"/>
      <c r="IQ37" s="40"/>
      <c r="IR37" s="40"/>
      <c r="IS37" s="40"/>
      <c r="IT37" s="40"/>
      <c r="IU37" s="40"/>
      <c r="IV37" s="40"/>
      <c r="IW37" s="40"/>
      <c r="IX37" s="40"/>
      <c r="IY37" s="40"/>
      <c r="IZ37" s="40"/>
      <c r="JA37" s="40"/>
    </row>
    <row r="38" spans="1:261" ht="25.5" customHeight="1">
      <c r="A38" s="29" t="str">
        <f>North_Dakota!B5</f>
        <v>North Dakota</v>
      </c>
      <c r="B38" s="34">
        <v>2025</v>
      </c>
      <c r="C38" s="35">
        <f>North_Dakota!C5</f>
        <v>0.44500000000000001</v>
      </c>
      <c r="D38" s="36">
        <f>North_Dakota!D6</f>
        <v>0.51488095238095233</v>
      </c>
      <c r="E38" s="35">
        <f>North_Dakota!E7</f>
        <v>0.46938775510204078</v>
      </c>
      <c r="F38" s="36">
        <f>North_Dakota!F8</f>
        <v>0.32467532467532467</v>
      </c>
      <c r="G38" s="31">
        <f>North_Dakota!G5</f>
        <v>1</v>
      </c>
      <c r="H38" s="31" t="str">
        <f>North_Dakota!H5</f>
        <v>B</v>
      </c>
      <c r="I38" s="31" t="str">
        <f>North_Dakota!I5</f>
        <v>14-02.4-08.1</v>
      </c>
      <c r="J38" s="531" t="s">
        <v>3768</v>
      </c>
      <c r="K38" s="31">
        <f>North_Dakota!K5</f>
        <v>2023</v>
      </c>
      <c r="L38" s="29">
        <f>North_Dakota!L5</f>
        <v>1</v>
      </c>
      <c r="M38" s="29" t="str">
        <f>North_Dakota!M5</f>
        <v>B</v>
      </c>
      <c r="N38" s="29" t="str">
        <f>North_Dakota!N5</f>
        <v>§16.1-07-01</v>
      </c>
      <c r="O38" s="38" t="str">
        <f>North_Dakota!O5</f>
        <v xml:space="preserve">https://www.ndlegis.gov/cencode/t16-1c07.pdf </v>
      </c>
      <c r="P38" s="29">
        <f>North_Dakota!P5</f>
        <v>0</v>
      </c>
      <c r="Q38" s="31">
        <f>North_Dakota!Q5</f>
        <v>0</v>
      </c>
      <c r="R38" s="31" t="str">
        <f>North_Dakota!R5</f>
        <v>D</v>
      </c>
      <c r="S38" s="31" t="str">
        <f>North_Dakota!S5</f>
        <v>-</v>
      </c>
      <c r="T38" s="31" t="str">
        <f>North_Dakota!T5</f>
        <v>-</v>
      </c>
      <c r="U38" s="31">
        <f>North_Dakota!U5</f>
        <v>0</v>
      </c>
      <c r="V38" s="29">
        <f>North_Dakota!V5</f>
        <v>0</v>
      </c>
      <c r="W38" s="29" t="str">
        <f>North_Dakota!W5</f>
        <v>-</v>
      </c>
      <c r="X38" s="29" t="str">
        <f>North_Dakota!X5</f>
        <v>-</v>
      </c>
      <c r="Y38" s="29" t="str">
        <f>North_Dakota!Y5</f>
        <v>-</v>
      </c>
      <c r="Z38" s="29">
        <f>North_Dakota!Z5</f>
        <v>0</v>
      </c>
      <c r="AA38" s="31">
        <f>North_Dakota!AA5</f>
        <v>1</v>
      </c>
      <c r="AB38" s="31" t="str">
        <f>North_Dakota!AB5</f>
        <v>C</v>
      </c>
      <c r="AC38" s="31" t="str">
        <f>North_Dakota!AC5</f>
        <v>§23-16-14</v>
      </c>
      <c r="AD38" s="37" t="str">
        <f>North_Dakota!AD5</f>
        <v xml:space="preserve">https://ndlegis.gov/cencode/t23c16.pdf#nameddest=23-16-14 </v>
      </c>
      <c r="AE38" s="31">
        <f>North_Dakota!AE5</f>
        <v>0</v>
      </c>
      <c r="AF38" s="31">
        <f>North_Dakota!AF5</f>
        <v>1</v>
      </c>
      <c r="AG38" s="31" t="str">
        <f>North_Dakota!AG5</f>
        <v>C</v>
      </c>
      <c r="AH38" s="31" t="str">
        <f>North_Dakota!AH5</f>
        <v>§23-16-14</v>
      </c>
      <c r="AI38" s="37" t="str">
        <f>North_Dakota!AI5</f>
        <v xml:space="preserve">https://ndlegis.gov/cencode/t23c16.pdf#nameddest=23-16-14 </v>
      </c>
      <c r="AJ38" s="31">
        <f>North_Dakota!AJ5</f>
        <v>0</v>
      </c>
      <c r="AK38" s="31">
        <f>North_Dakota!AK5</f>
        <v>1</v>
      </c>
      <c r="AL38" s="31" t="str">
        <f>North_Dakota!AL5</f>
        <v>C</v>
      </c>
      <c r="AM38" s="31" t="str">
        <f>North_Dakota!AM5</f>
        <v>§23-16-14</v>
      </c>
      <c r="AN38" s="37" t="str">
        <f>North_Dakota!AN5</f>
        <v xml:space="preserve">https://ndlegis.gov/cencode/t23c16.pdf#nameddest=23-16-14 </v>
      </c>
      <c r="AO38" s="31">
        <f>North_Dakota!AO5</f>
        <v>0</v>
      </c>
      <c r="AP38" s="31">
        <f>North_Dakota!AP5</f>
        <v>0</v>
      </c>
      <c r="AQ38" s="31" t="str">
        <f>North_Dakota!AQ5</f>
        <v>B</v>
      </c>
      <c r="AR38" s="31" t="str">
        <f>North_Dakota!AR5</f>
        <v>§23-16-14</v>
      </c>
      <c r="AS38" s="37" t="str">
        <f>North_Dakota!AS5</f>
        <v xml:space="preserve">https://ndlegis.gov/cencode/t23c16.pdf#nameddest=23-16-14 </v>
      </c>
      <c r="AT38" s="31">
        <f>North_Dakota!AT5</f>
        <v>0</v>
      </c>
      <c r="AU38" s="31">
        <f>North_Dakota!AU5</f>
        <v>0</v>
      </c>
      <c r="AV38" s="31" t="str">
        <f>North_Dakota!AV5</f>
        <v>B</v>
      </c>
      <c r="AW38" s="31" t="str">
        <f>North_Dakota!AW5</f>
        <v>§23-16-14</v>
      </c>
      <c r="AX38" s="37" t="str">
        <f>North_Dakota!AX5</f>
        <v xml:space="preserve">https://ndlegis.gov/cencode/t23c16.pdf#nameddest=23-16-14 </v>
      </c>
      <c r="AY38" s="31">
        <f>North_Dakota!AY5</f>
        <v>0</v>
      </c>
      <c r="AZ38" s="31">
        <f>North_Dakota!AZ5</f>
        <v>0</v>
      </c>
      <c r="BA38" s="31" t="str">
        <f>North_Dakota!BA5</f>
        <v>B</v>
      </c>
      <c r="BB38" s="31" t="str">
        <f>North_Dakota!BB5</f>
        <v>§23-16-14</v>
      </c>
      <c r="BC38" s="37" t="str">
        <f>North_Dakota!BC5</f>
        <v xml:space="preserve">https://ndlegis.gov/cencode/t23c16.pdf#nameddest=23-16-14 </v>
      </c>
      <c r="BD38" s="31">
        <f>North_Dakota!BD5</f>
        <v>0</v>
      </c>
      <c r="BE38" s="31">
        <f>North_Dakota!BE5</f>
        <v>1</v>
      </c>
      <c r="BF38" s="31" t="str">
        <f>North_Dakota!BF5</f>
        <v>C</v>
      </c>
      <c r="BG38" s="31" t="str">
        <f>North_Dakota!BG5</f>
        <v>§23-16-14</v>
      </c>
      <c r="BH38" s="37" t="str">
        <f>North_Dakota!BH5</f>
        <v xml:space="preserve">https://ndlegis.gov/cencode/t23c16.pdf#nameddest=23-16-14 </v>
      </c>
      <c r="BI38" s="31">
        <f>North_Dakota!BI5</f>
        <v>0</v>
      </c>
      <c r="BJ38" s="31">
        <f>North_Dakota!BJ5</f>
        <v>0</v>
      </c>
      <c r="BK38" s="31" t="str">
        <f>North_Dakota!BK5</f>
        <v>-</v>
      </c>
      <c r="BL38" s="31" t="str">
        <f>North_Dakota!BL5</f>
        <v>-</v>
      </c>
      <c r="BM38" s="31" t="str">
        <f>North_Dakota!BM5</f>
        <v>-</v>
      </c>
      <c r="BN38" s="31">
        <f>North_Dakota!BN5</f>
        <v>0</v>
      </c>
      <c r="BO38" s="29">
        <f>North_Dakota!BO5</f>
        <v>0</v>
      </c>
      <c r="BP38" s="29" t="str">
        <f>North_Dakota!BP5</f>
        <v>A</v>
      </c>
      <c r="BQ38" s="29" t="str">
        <f>North_Dakota!BQ5</f>
        <v>-</v>
      </c>
      <c r="BR38" s="29" t="str">
        <f>North_Dakota!BR5</f>
        <v>-</v>
      </c>
      <c r="BS38" s="29">
        <f>North_Dakota!BS5</f>
        <v>0</v>
      </c>
      <c r="BT38" s="29">
        <f>North_Dakota!BT5</f>
        <v>0</v>
      </c>
      <c r="BU38" s="29" t="str">
        <f>North_Dakota!BU5</f>
        <v>A</v>
      </c>
      <c r="BV38" s="29" t="str">
        <f>North_Dakota!BV5</f>
        <v>-</v>
      </c>
      <c r="BW38" s="29" t="str">
        <f>North_Dakota!BW5</f>
        <v>-</v>
      </c>
      <c r="BX38" s="29">
        <f>North_Dakota!BX5</f>
        <v>0</v>
      </c>
      <c r="BY38" s="29">
        <f>North_Dakota!BY5</f>
        <v>0</v>
      </c>
      <c r="BZ38" s="29" t="str">
        <f>North_Dakota!BZ5</f>
        <v>A</v>
      </c>
      <c r="CA38" s="29" t="str">
        <f>North_Dakota!CA5</f>
        <v>-</v>
      </c>
      <c r="CB38" s="29" t="str">
        <f>North_Dakota!CB5</f>
        <v>-</v>
      </c>
      <c r="CC38" s="29">
        <f>North_Dakota!CC5</f>
        <v>0</v>
      </c>
      <c r="CD38" s="29">
        <f>North_Dakota!CD5</f>
        <v>0</v>
      </c>
      <c r="CE38" s="29" t="str">
        <f>North_Dakota!CE5</f>
        <v>A</v>
      </c>
      <c r="CF38" s="29" t="str">
        <f>North_Dakota!CF5</f>
        <v>-</v>
      </c>
      <c r="CG38" s="29" t="str">
        <f>North_Dakota!CG5</f>
        <v>-</v>
      </c>
      <c r="CH38" s="29">
        <f>North_Dakota!CH5</f>
        <v>0</v>
      </c>
      <c r="CI38" s="29">
        <f>North_Dakota!CI5</f>
        <v>0</v>
      </c>
      <c r="CJ38" s="29" t="str">
        <f>North_Dakota!CJ5</f>
        <v>A</v>
      </c>
      <c r="CK38" s="29" t="str">
        <f>North_Dakota!CK5</f>
        <v>-</v>
      </c>
      <c r="CL38" s="29" t="str">
        <f>North_Dakota!CL5</f>
        <v>-</v>
      </c>
      <c r="CM38" s="29">
        <f>North_Dakota!CM5</f>
        <v>0</v>
      </c>
      <c r="CN38" s="29">
        <f>North_Dakota!CN5</f>
        <v>0</v>
      </c>
      <c r="CO38" s="29" t="str">
        <f>North_Dakota!CO5</f>
        <v>A</v>
      </c>
      <c r="CP38" s="29" t="str">
        <f>North_Dakota!CP5</f>
        <v>-</v>
      </c>
      <c r="CQ38" s="29" t="str">
        <f>North_Dakota!CQ5</f>
        <v>-</v>
      </c>
      <c r="CR38" s="29">
        <f>North_Dakota!CR5</f>
        <v>0</v>
      </c>
      <c r="CS38" s="31">
        <f>North_Dakota!CS5</f>
        <v>0</v>
      </c>
      <c r="CT38" s="31" t="str">
        <f>North_Dakota!CT5</f>
        <v>A</v>
      </c>
      <c r="CU38" s="31" t="str">
        <f>North_Dakota!CU5</f>
        <v>-</v>
      </c>
      <c r="CV38" s="31" t="str">
        <f>North_Dakota!CV5</f>
        <v>-</v>
      </c>
      <c r="CW38" s="31">
        <f>North_Dakota!CW5</f>
        <v>0</v>
      </c>
      <c r="CX38" s="31">
        <f>North_Dakota!CX5</f>
        <v>0</v>
      </c>
      <c r="CY38" s="31" t="str">
        <f>North_Dakota!CY5</f>
        <v>A</v>
      </c>
      <c r="CZ38" s="31" t="str">
        <f>North_Dakota!CZ5</f>
        <v>-</v>
      </c>
      <c r="DA38" s="31" t="str">
        <f>North_Dakota!DA5</f>
        <v>-</v>
      </c>
      <c r="DB38" s="31">
        <f>North_Dakota!DB5</f>
        <v>0</v>
      </c>
      <c r="DC38" s="31">
        <f>North_Dakota!DC5</f>
        <v>0</v>
      </c>
      <c r="DD38" s="31" t="str">
        <f>North_Dakota!DD5</f>
        <v>A</v>
      </c>
      <c r="DE38" s="31" t="str">
        <f>North_Dakota!DE5</f>
        <v>-</v>
      </c>
      <c r="DF38" s="31" t="str">
        <f>North_Dakota!DF5</f>
        <v>-</v>
      </c>
      <c r="DG38" s="31">
        <f>North_Dakota!DG5</f>
        <v>0</v>
      </c>
      <c r="DH38" s="31">
        <f>North_Dakota!DH5</f>
        <v>0</v>
      </c>
      <c r="DI38" s="31" t="str">
        <f>North_Dakota!DI5</f>
        <v>A</v>
      </c>
      <c r="DJ38" s="31" t="str">
        <f>North_Dakota!DJ5</f>
        <v>-</v>
      </c>
      <c r="DK38" s="31" t="str">
        <f>North_Dakota!DK5</f>
        <v>-</v>
      </c>
      <c r="DL38" s="31">
        <f>North_Dakota!DL5</f>
        <v>0</v>
      </c>
      <c r="DM38" s="31">
        <f>North_Dakota!DM5</f>
        <v>0</v>
      </c>
      <c r="DN38" s="31" t="str">
        <f>North_Dakota!DN5</f>
        <v>A</v>
      </c>
      <c r="DO38" s="31" t="str">
        <f>North_Dakota!DO5</f>
        <v>-</v>
      </c>
      <c r="DP38" s="31" t="str">
        <f>North_Dakota!DP5</f>
        <v>-</v>
      </c>
      <c r="DQ38" s="31">
        <f>North_Dakota!DQ5</f>
        <v>0</v>
      </c>
      <c r="DR38" s="31">
        <f>North_Dakota!DR5</f>
        <v>0</v>
      </c>
      <c r="DS38" s="31" t="str">
        <f>North_Dakota!DS5</f>
        <v>A</v>
      </c>
      <c r="DT38" s="31" t="str">
        <f>North_Dakota!DT5</f>
        <v>-</v>
      </c>
      <c r="DU38" s="31" t="str">
        <f>North_Dakota!DU5</f>
        <v>-</v>
      </c>
      <c r="DV38" s="31">
        <f>North_Dakota!DV5</f>
        <v>0</v>
      </c>
      <c r="DW38" s="29">
        <f>North_Dakota!DW5</f>
        <v>0</v>
      </c>
      <c r="DX38" s="29" t="str">
        <f>North_Dakota!DX5</f>
        <v>C</v>
      </c>
      <c r="DY38" s="29" t="str">
        <f>North_Dakota!DY5</f>
        <v>-</v>
      </c>
      <c r="DZ38" s="29" t="str">
        <f>North_Dakota!DZ5</f>
        <v>-</v>
      </c>
      <c r="EA38" s="29">
        <f>North_Dakota!EA5</f>
        <v>0</v>
      </c>
      <c r="EB38" s="31">
        <f>North_Dakota!EB5</f>
        <v>0</v>
      </c>
      <c r="EC38" s="31" t="str">
        <f>North_Dakota!EC5</f>
        <v>C</v>
      </c>
      <c r="ED38" s="31" t="str">
        <f>North_Dakota!ED5</f>
        <v>N.D. Cent. Code § 43-47-05</v>
      </c>
      <c r="EE38" s="37" t="str">
        <f>North_Dakota!EE5</f>
        <v>Section 43-47-05 - Counseling practice - Exceptions, N.D. Cent. Code § 43-47-05 | Casetext Search + Citator</v>
      </c>
      <c r="EF38" s="31">
        <f>North_Dakota!EF5</f>
        <v>0</v>
      </c>
      <c r="EG38" s="29">
        <f>North_Dakota!EG5</f>
        <v>1</v>
      </c>
      <c r="EH38" s="29">
        <f>North_Dakota!EH5</f>
        <v>1</v>
      </c>
      <c r="EI38" s="29" t="str">
        <f>North_Dakota!EI5</f>
        <v>A</v>
      </c>
      <c r="EJ38" s="29" t="str">
        <f>North_Dakota!EJ5</f>
        <v>-</v>
      </c>
      <c r="EK38" s="29" t="str">
        <f>North_Dakota!EK5</f>
        <v>-</v>
      </c>
      <c r="EL38" s="29">
        <f>North_Dakota!EL5</f>
        <v>0</v>
      </c>
      <c r="EM38" s="29">
        <f>North_Dakota!EM5</f>
        <v>1</v>
      </c>
      <c r="EN38" s="29">
        <f>North_Dakota!EN5</f>
        <v>1</v>
      </c>
      <c r="EO38" s="29" t="str">
        <f>North_Dakota!EO5</f>
        <v>A</v>
      </c>
      <c r="EP38" s="29" t="str">
        <f>North_Dakota!EP5</f>
        <v>-</v>
      </c>
      <c r="EQ38" s="29" t="str">
        <f>North_Dakota!EQ5</f>
        <v>-</v>
      </c>
      <c r="ER38" s="29">
        <f>North_Dakota!ER5</f>
        <v>0</v>
      </c>
      <c r="ES38" s="29">
        <f>North_Dakota!ES5</f>
        <v>1</v>
      </c>
      <c r="ET38" s="29">
        <f>North_Dakota!ET5</f>
        <v>1</v>
      </c>
      <c r="EU38" s="29" t="str">
        <f>North_Dakota!EU5</f>
        <v>A</v>
      </c>
      <c r="EV38" s="29" t="str">
        <f>North_Dakota!EV5</f>
        <v>-</v>
      </c>
      <c r="EW38" s="29" t="str">
        <f>North_Dakota!EW5</f>
        <v>-</v>
      </c>
      <c r="EX38" s="29">
        <f>North_Dakota!EX5</f>
        <v>0</v>
      </c>
      <c r="EY38" s="31">
        <f>North_Dakota!EY5</f>
        <v>0</v>
      </c>
      <c r="EZ38" s="31" t="str">
        <f>North_Dakota!EZ5</f>
        <v>D</v>
      </c>
      <c r="FA38" s="31" t="str">
        <f>North_Dakota!FA5</f>
        <v>-</v>
      </c>
      <c r="FB38" s="31" t="str">
        <f>North_Dakota!FB5</f>
        <v>-</v>
      </c>
      <c r="FC38" s="31">
        <f>North_Dakota!FC5</f>
        <v>0</v>
      </c>
      <c r="FD38" s="29">
        <f>North_Dakota!FD5</f>
        <v>1</v>
      </c>
      <c r="FE38" s="29" t="str">
        <f>North_Dakota!FE5</f>
        <v>-</v>
      </c>
      <c r="FF38" s="29" t="str">
        <f>North_Dakota!FF5</f>
        <v>§ 14-02.4-17; § 26.1-40-11</v>
      </c>
      <c r="FG38" s="29" t="str">
        <f>North_Dakota!FG5</f>
        <v xml:space="preserve">https://casetext.com/statute/north-dakota-century-code/title-14-domestic-relations-and-persons/chapter-14-024-human-rights/section-14-024-17-credit-transactions-discriminatory-practices; https://casetext.com/statute/north-dakota-century-code/title-261-insurance/chapter-261-40-automobile-insurance-and-warranties/section-261-40-11-terminations-declinations-prohibited-reasons </v>
      </c>
      <c r="FH38" s="29" t="str">
        <f>North_Dakota!FH5</f>
        <v>26.1-40-11 last amended in 2001; 14-02.4-17 last amended in 1995</v>
      </c>
      <c r="FI38" s="29">
        <f>North_Dakota!FI5</f>
        <v>1</v>
      </c>
      <c r="FJ38" s="29" t="str">
        <f>North_Dakota!FJ5</f>
        <v>-</v>
      </c>
      <c r="FK38" s="29" t="str">
        <f>North_Dakota!FK5</f>
        <v>§ 14-02.4-17; § 26.1-40-11</v>
      </c>
      <c r="FL38" s="29" t="str">
        <f>North_Dakota!FL5</f>
        <v xml:space="preserve">https://casetext.com/statute/north-dakota-century-code/title-14-domestic-relations-and-persons/chapter-14-024-human-rights/section-14-024-17-credit-transactions-discriminatory-practices; https://casetext.com/statute/north-dakota-century-code/title-261-insurance/chapter-261-40-automobile-insurance-and-warranties/section-261-40-11-terminations-declinations-prohibited-reasons </v>
      </c>
      <c r="FM38" s="29" t="str">
        <f>North_Dakota!FM5</f>
        <v>26.1-40-11 last amended in 2001; 14-02.4-17 last amended in 1995</v>
      </c>
      <c r="FN38" s="31">
        <f>North_Dakota!FN5</f>
        <v>1</v>
      </c>
      <c r="FO38" s="31" t="str">
        <f>North_Dakota!FO5</f>
        <v>C</v>
      </c>
      <c r="FP38" s="31" t="str">
        <f>North_Dakota!FP5</f>
        <v>§50-25.1-03(1)</v>
      </c>
      <c r="FQ38" s="37" t="str">
        <f>North_Dakota!FQ5</f>
        <v xml:space="preserve">https://ndlegis.gov/cencode/t50c25-1.pdf#page=4 </v>
      </c>
      <c r="FR38" s="31">
        <f>North_Dakota!FR5</f>
        <v>0</v>
      </c>
      <c r="FS38" s="29">
        <f>North_Dakota!FS5</f>
        <v>1</v>
      </c>
      <c r="FT38" s="29" t="str">
        <f>North_Dakota!FT5</f>
        <v>A</v>
      </c>
      <c r="FU38" s="29" t="str">
        <f>North_Dakota!FU5</f>
        <v>§5-01-09</v>
      </c>
      <c r="FV38" s="38" t="str">
        <f>North_Dakota!FV5</f>
        <v xml:space="preserve">https://ndlegis.gov/cencode/t05c01.pdf#page=5 </v>
      </c>
      <c r="FW38" s="29" t="str">
        <f>North_Dakota!FW5</f>
        <v>Subject to exception in 5-01-08</v>
      </c>
      <c r="FX38" s="29">
        <f>North_Dakota!FX5</f>
        <v>1</v>
      </c>
      <c r="FY38" s="29" t="str">
        <f>North_Dakota!FY5</f>
        <v>A</v>
      </c>
      <c r="FZ38" s="29" t="str">
        <f>North_Dakota!FZ5</f>
        <v>§5-01-08</v>
      </c>
      <c r="GA38" s="38" t="str">
        <f>North_Dakota!GA5</f>
        <v xml:space="preserve">https://ndlegis.gov/cencode/t05c01.pdf#page=5 </v>
      </c>
      <c r="GB38" s="29">
        <f>North_Dakota!GB5</f>
        <v>0</v>
      </c>
      <c r="GC38" s="31">
        <f>North_Dakota!GC5</f>
        <v>1</v>
      </c>
      <c r="GD38" s="31" t="str">
        <f>North_Dakota!GD5</f>
        <v>B</v>
      </c>
      <c r="GE38" s="31" t="str">
        <f>North_Dakota!GE5</f>
        <v>§37-17.1-05 (10)</v>
      </c>
      <c r="GF38" s="37" t="str">
        <f>North_Dakota!GF5</f>
        <v xml:space="preserve">https://ndlegis.gov/cencode/t37c17-1.pdf#nameddest=37-17p1-05 </v>
      </c>
      <c r="GG38" s="31">
        <f>North_Dakota!GG5</f>
        <v>0</v>
      </c>
      <c r="GH38" s="29">
        <f>North_Dakota!GH5</f>
        <v>0</v>
      </c>
      <c r="GI38" s="29" t="str">
        <f>North_Dakota!GI5</f>
        <v>D</v>
      </c>
      <c r="GJ38" s="29" t="str">
        <f>North_Dakota!GJ5</f>
        <v>-</v>
      </c>
      <c r="GK38" s="29" t="str">
        <f>North_Dakota!GK5</f>
        <v>-</v>
      </c>
      <c r="GL38" s="29">
        <f>North_Dakota!GL5</f>
        <v>0</v>
      </c>
      <c r="GM38" s="31">
        <f>North_Dakota!GM5</f>
        <v>0</v>
      </c>
      <c r="GN38" s="31" t="str">
        <f>North_Dakota!GN5</f>
        <v>D</v>
      </c>
      <c r="GO38" s="31" t="str">
        <f>North_Dakota!GO5</f>
        <v>-</v>
      </c>
      <c r="GP38" s="31" t="str">
        <f>North_Dakota!GP5</f>
        <v>-</v>
      </c>
      <c r="GQ38" s="31">
        <f>North_Dakota!GQ5</f>
        <v>0</v>
      </c>
      <c r="GR38" s="31">
        <f>North_Dakota!GR5</f>
        <v>0</v>
      </c>
      <c r="GS38" s="31" t="str">
        <f>North_Dakota!GS5</f>
        <v>D</v>
      </c>
      <c r="GT38" s="31" t="str">
        <f>North_Dakota!GT5</f>
        <v>-</v>
      </c>
      <c r="GU38" s="31" t="str">
        <f>North_Dakota!GU5</f>
        <v>-</v>
      </c>
      <c r="GV38" s="31">
        <f>North_Dakota!GV5</f>
        <v>0</v>
      </c>
      <c r="GW38" s="31">
        <f>North_Dakota!GW5</f>
        <v>0</v>
      </c>
      <c r="GX38" s="31" t="str">
        <f>North_Dakota!GX5</f>
        <v>D</v>
      </c>
      <c r="GY38" s="31" t="str">
        <f>North_Dakota!GY5</f>
        <v>-</v>
      </c>
      <c r="GZ38" s="31" t="str">
        <f>North_Dakota!GZ5</f>
        <v>-</v>
      </c>
      <c r="HA38" s="31">
        <f>North_Dakota!HA5</f>
        <v>0</v>
      </c>
      <c r="HB38" s="29">
        <f>North_Dakota!HB5</f>
        <v>1</v>
      </c>
      <c r="HC38" s="29" t="str">
        <f>North_Dakota!HC5</f>
        <v>B</v>
      </c>
      <c r="HD38" s="29" t="str">
        <f>North_Dakota!HD5</f>
        <v>§23-07-17.1(3)</v>
      </c>
      <c r="HE38" s="38" t="str">
        <f>North_Dakota!HE5</f>
        <v xml:space="preserve">https://www.ndlegis.gov/cencode/t23c07.pdf#page=7 </v>
      </c>
      <c r="HF38" s="29">
        <f>North_Dakota!HF5</f>
        <v>0</v>
      </c>
      <c r="HG38" s="31">
        <f>North_Dakota!HG5</f>
        <v>1</v>
      </c>
      <c r="HH38" s="31" t="str">
        <f>North_Dakota!HH5</f>
        <v>A</v>
      </c>
      <c r="HI38" s="31" t="str">
        <f>North_Dakota!HI5</f>
        <v>§15.1-20-02.1(2)(a)</v>
      </c>
      <c r="HJ38" s="37" t="str">
        <f>North_Dakota!HJ5</f>
        <v xml:space="preserve">https://ndlegis.gov/cencode/t15-1c20.pdf </v>
      </c>
      <c r="HK38" s="31" t="str">
        <f>North_Dakota!HK5</f>
        <v>Although there is no mention of religious observance, the cited statute effectively excuses such absences by directing the "board of each school district and governing body of each nonpublic school" to adopt a policy that "defines an excused absence as any absence from school, if that absence is supported by either a verbal or written excuse supplied by the student's parent, teacher, or school administrator."</v>
      </c>
      <c r="HL38" s="31">
        <f>North_Dakota!HL5</f>
        <v>1</v>
      </c>
      <c r="HM38" s="31" t="str">
        <f>North_Dakota!HM5</f>
        <v>A</v>
      </c>
      <c r="HN38" s="31" t="str">
        <f>North_Dakota!HN5</f>
        <v>§15.1-20-02.1(2)(a)</v>
      </c>
      <c r="HO38" s="37" t="str">
        <f>North_Dakota!HO5</f>
        <v xml:space="preserve">https://ndlegis.gov/cencode/t15-1c20.pdf </v>
      </c>
      <c r="HP38" s="31" t="str">
        <f>North_Dakota!HP5</f>
        <v>Although there is no mention of religious instruction, this law effectively excuses such absences by directing the "board of each school district and governing body of each nonpublic school" to adopt a policy that "defines an excused absence as any absence from school, if that absence is supported by either a verbal or written excuse supplied by the student's parent, teacher, or school administrator."</v>
      </c>
      <c r="HQ38" s="31">
        <f>North_Dakota!HQ5</f>
        <v>0</v>
      </c>
      <c r="HR38" s="31" t="str">
        <f>North_Dakota!HR5</f>
        <v>D</v>
      </c>
      <c r="HS38" s="31" t="str">
        <f>North_Dakota!HS5</f>
        <v>-</v>
      </c>
      <c r="HT38" s="31" t="str">
        <f>North_Dakota!HT5</f>
        <v>-</v>
      </c>
      <c r="HU38" s="31">
        <f>North_Dakota!HU5</f>
        <v>0</v>
      </c>
      <c r="HV38" s="31">
        <f>North_Dakota!HV5</f>
        <v>0</v>
      </c>
      <c r="HW38" s="31" t="str">
        <f>North_Dakota!HW5</f>
        <v>C</v>
      </c>
      <c r="HX38" s="31" t="str">
        <f>North_Dakota!HX5</f>
        <v>-</v>
      </c>
      <c r="HY38" s="31" t="str">
        <f>North_Dakota!HY5</f>
        <v>-</v>
      </c>
      <c r="HZ38" s="31">
        <f>North_Dakota!HZ5</f>
        <v>0</v>
      </c>
      <c r="IA38" s="31">
        <f>North_Dakota!IA5</f>
        <v>0</v>
      </c>
      <c r="IB38" s="31" t="str">
        <f>North_Dakota!IB5</f>
        <v>E</v>
      </c>
      <c r="IC38" s="31" t="str">
        <f>North_Dakota!IC5</f>
        <v>-</v>
      </c>
      <c r="ID38" s="31">
        <f>North_Dakota!ID5</f>
        <v>0</v>
      </c>
      <c r="IE38" s="31">
        <f>North_Dakota!IE5</f>
        <v>0</v>
      </c>
      <c r="IF38" s="29">
        <f>North_Dakota!IF5</f>
        <v>0</v>
      </c>
      <c r="IG38" s="29" t="str">
        <f>North_Dakota!IG5</f>
        <v>-</v>
      </c>
      <c r="IH38" s="29" t="str">
        <f>North_Dakota!IH5</f>
        <v>N.D. Cent. Code § 27-20.2-17</v>
      </c>
      <c r="II38" s="38" t="str">
        <f>North_Dakota!II5</f>
        <v>https://casetext.com/statute/north-dakota-century-code/title-27-judicial-branch-of-government/chapter-27-202-juvenile-court-act/section-27-202-17-rights-and-duties-of-legal-custodian</v>
      </c>
      <c r="IJ38" s="29">
        <f>North_Dakota!IJ5</f>
        <v>0</v>
      </c>
      <c r="IK38" s="40"/>
      <c r="IL38" s="40"/>
      <c r="IM38" s="40"/>
      <c r="IN38" s="40"/>
      <c r="IO38" s="40"/>
      <c r="IP38" s="40"/>
      <c r="IQ38" s="40"/>
      <c r="IR38" s="40"/>
      <c r="IS38" s="40"/>
      <c r="IT38" s="40"/>
      <c r="IU38" s="40"/>
      <c r="IV38" s="40"/>
      <c r="IW38" s="40"/>
      <c r="IX38" s="40"/>
      <c r="IY38" s="40"/>
      <c r="IZ38" s="40"/>
      <c r="JA38" s="40"/>
    </row>
    <row r="39" spans="1:261" ht="25.5" customHeight="1">
      <c r="A39" s="29" t="str">
        <f>Ohio!B5</f>
        <v>Ohio</v>
      </c>
      <c r="B39" s="34">
        <v>2025</v>
      </c>
      <c r="C39" s="35">
        <f>Ohio!C5</f>
        <v>0.66874999999999996</v>
      </c>
      <c r="D39" s="41">
        <f>Ohio!D6</f>
        <v>0.64583333333333337</v>
      </c>
      <c r="E39" s="42">
        <f>Ohio!E7</f>
        <v>0.6428571428571429</v>
      </c>
      <c r="F39" s="41">
        <f>Ohio!F8</f>
        <v>0.63636363636363635</v>
      </c>
      <c r="G39" s="31">
        <f>Ohio!G5</f>
        <v>0</v>
      </c>
      <c r="H39" s="31" t="str">
        <f>Ohio!H5</f>
        <v>C</v>
      </c>
      <c r="I39" s="31" t="str">
        <f>Ohio!I5</f>
        <v>-</v>
      </c>
      <c r="J39" s="527" t="s">
        <v>126</v>
      </c>
      <c r="K39" s="31">
        <f>Ohio!K5</f>
        <v>0</v>
      </c>
      <c r="L39" s="29">
        <f>Ohio!L5</f>
        <v>1</v>
      </c>
      <c r="M39" s="29" t="str">
        <f>Ohio!M5</f>
        <v>B</v>
      </c>
      <c r="N39" s="29" t="str">
        <f>Ohio!N5</f>
        <v>§3509.02</v>
      </c>
      <c r="O39" s="38" t="str">
        <f>Ohio!O5</f>
        <v xml:space="preserve">https://codes.ohio.gov/ohio-revised-code/section-3509.02 </v>
      </c>
      <c r="P39" s="29">
        <f>Ohio!P5</f>
        <v>0</v>
      </c>
      <c r="Q39" s="31">
        <f>Ohio!Q5</f>
        <v>0</v>
      </c>
      <c r="R39" s="31" t="str">
        <f>Ohio!R5</f>
        <v>D</v>
      </c>
      <c r="S39" s="31" t="str">
        <f>Ohio!S5</f>
        <v>-</v>
      </c>
      <c r="T39" s="31" t="str">
        <f>Ohio!T5</f>
        <v>-</v>
      </c>
      <c r="U39" s="31">
        <f>Ohio!U5</f>
        <v>0</v>
      </c>
      <c r="V39" s="29">
        <f>Ohio!V5</f>
        <v>1</v>
      </c>
      <c r="W39" s="29" t="str">
        <f>Ohio!W5</f>
        <v>-</v>
      </c>
      <c r="X39" s="39" t="str">
        <f>Ohio!X5</f>
        <v>§4743.10</v>
      </c>
      <c r="Y39" s="38" t="str">
        <f>Ohio!Y5</f>
        <v xml:space="preserve">https://codes.ohio.gov/ohio-revised-code/section-4743.10 </v>
      </c>
      <c r="Z39" s="29">
        <f>Ohio!Z5</f>
        <v>2021</v>
      </c>
      <c r="AA39" s="31">
        <f>Ohio!AA5</f>
        <v>1</v>
      </c>
      <c r="AB39" s="31" t="str">
        <f>Ohio!AB5</f>
        <v>C</v>
      </c>
      <c r="AC39" s="31" t="str">
        <f>Ohio!AC5</f>
        <v>§4731.91(d)</v>
      </c>
      <c r="AD39" s="37" t="str">
        <f>Ohio!AD5</f>
        <v xml:space="preserve">https://codes.ohio.gov/ohio-revised-code/section-4731.91 </v>
      </c>
      <c r="AE39" s="31">
        <f>Ohio!AE5</f>
        <v>0</v>
      </c>
      <c r="AF39" s="31">
        <f>Ohio!AF5</f>
        <v>1</v>
      </c>
      <c r="AG39" s="31" t="str">
        <f>Ohio!AG5</f>
        <v>C</v>
      </c>
      <c r="AH39" s="31" t="str">
        <f>Ohio!AH5</f>
        <v>§4731.91(a)</v>
      </c>
      <c r="AI39" s="37" t="str">
        <f>Ohio!AI5</f>
        <v xml:space="preserve">https://codes.ohio.gov/ohio-revised-code/section-4731.91 </v>
      </c>
      <c r="AJ39" s="31">
        <f>Ohio!AJ5</f>
        <v>0</v>
      </c>
      <c r="AK39" s="31">
        <f>Ohio!AK5</f>
        <v>1</v>
      </c>
      <c r="AL39" s="31" t="str">
        <f>Ohio!AL5</f>
        <v>C</v>
      </c>
      <c r="AM39" s="31" t="str">
        <f>Ohio!AM5</f>
        <v>§4731.91(b)</v>
      </c>
      <c r="AN39" s="37" t="str">
        <f>Ohio!AN5</f>
        <v xml:space="preserve">https://codes.ohio.gov/ohio-revised-code/section-4731.91 </v>
      </c>
      <c r="AO39" s="31">
        <f>Ohio!AO5</f>
        <v>0</v>
      </c>
      <c r="AP39" s="31">
        <f>Ohio!AP5</f>
        <v>1</v>
      </c>
      <c r="AQ39" s="31" t="str">
        <f>Ohio!AQ5</f>
        <v>C</v>
      </c>
      <c r="AR39" s="31" t="str">
        <f>Ohio!AR5</f>
        <v>§4731.91(d)</v>
      </c>
      <c r="AS39" s="37" t="str">
        <f>Ohio!AS5</f>
        <v xml:space="preserve">https://codes.ohio.gov/ohio-revised-code/section-4731.91 </v>
      </c>
      <c r="AT39" s="31">
        <f>Ohio!AT5</f>
        <v>0</v>
      </c>
      <c r="AU39" s="31">
        <f>Ohio!AU5</f>
        <v>1</v>
      </c>
      <c r="AV39" s="31" t="str">
        <f>Ohio!AV5</f>
        <v>C</v>
      </c>
      <c r="AW39" s="31" t="str">
        <f>Ohio!AW5</f>
        <v>§4743.10</v>
      </c>
      <c r="AX39" s="37" t="str">
        <f>Ohio!AX5</f>
        <v xml:space="preserve">https://codes.ohio.gov/ohio-revised-code/section-4743.10 </v>
      </c>
      <c r="AY39" s="31">
        <f>Ohio!AY5</f>
        <v>0</v>
      </c>
      <c r="AZ39" s="31">
        <f>Ohio!AZ5</f>
        <v>1</v>
      </c>
      <c r="BA39" s="31" t="str">
        <f>Ohio!BA5</f>
        <v>C</v>
      </c>
      <c r="BB39" s="31" t="str">
        <f>Ohio!BB5</f>
        <v>§4743.10</v>
      </c>
      <c r="BC39" s="37" t="str">
        <f>Ohio!BC5</f>
        <v xml:space="preserve">https://codes.ohio.gov/ohio-revised-code/section-4743.10 </v>
      </c>
      <c r="BD39" s="31">
        <f>Ohio!BD5</f>
        <v>0</v>
      </c>
      <c r="BE39" s="31">
        <f>Ohio!BE5</f>
        <v>1</v>
      </c>
      <c r="BF39" s="31" t="str">
        <f>Ohio!BF5</f>
        <v>C</v>
      </c>
      <c r="BG39" s="31" t="str">
        <f>Ohio!BG5</f>
        <v>§4731.91</v>
      </c>
      <c r="BH39" s="37" t="str">
        <f>Ohio!BH5</f>
        <v xml:space="preserve">https://codes.ohio.gov/ohio-revised-code/section-4731.91 </v>
      </c>
      <c r="BI39" s="31">
        <f>Ohio!BI5</f>
        <v>0</v>
      </c>
      <c r="BJ39" s="31">
        <f>Ohio!BJ5</f>
        <v>0</v>
      </c>
      <c r="BK39" s="31" t="str">
        <f>Ohio!BK5</f>
        <v>-</v>
      </c>
      <c r="BL39" s="31" t="str">
        <f>Ohio!BL5</f>
        <v>-</v>
      </c>
      <c r="BM39" s="31" t="str">
        <f>Ohio!BM5</f>
        <v>-</v>
      </c>
      <c r="BN39" s="31">
        <f>Ohio!BN5</f>
        <v>0</v>
      </c>
      <c r="BO39" s="29">
        <f>Ohio!BO5</f>
        <v>1</v>
      </c>
      <c r="BP39" s="29" t="str">
        <f>Ohio!BP5</f>
        <v>C</v>
      </c>
      <c r="BQ39" s="29" t="str">
        <f>Ohio!BQ5</f>
        <v>§4743.10</v>
      </c>
      <c r="BR39" s="38" t="str">
        <f>Ohio!BR5</f>
        <v xml:space="preserve">https://codes.ohio.gov/ohio-revised-code/section-4743.10 </v>
      </c>
      <c r="BS39" s="29" t="str">
        <f>Ohio!BS5</f>
        <v>We differ from Sawicki's "Procedural Protections in Reproductive Health Care Conscience Laws" due to the existence of an open-ended conscience provision effective after Sawicki's publication date.</v>
      </c>
      <c r="BT39" s="29">
        <f>Ohio!BT5</f>
        <v>1</v>
      </c>
      <c r="BU39" s="29" t="str">
        <f>Ohio!BU5</f>
        <v>C</v>
      </c>
      <c r="BV39" s="29" t="str">
        <f>Ohio!BV5</f>
        <v>§4743.10</v>
      </c>
      <c r="BW39" s="38" t="str">
        <f>Ohio!BW5</f>
        <v xml:space="preserve">https://codes.ohio.gov/ohio-revised-code/section-4743.10 </v>
      </c>
      <c r="BX39" s="29" t="str">
        <f>Ohio!BX5</f>
        <v>We differ from Sawicki's "Procedural Protections in Reproductive Health Care Conscience Laws" due to the existence of an open-ended conscience provision effective after Sawicki's publication date.</v>
      </c>
      <c r="BY39" s="29">
        <f>Ohio!BY5</f>
        <v>1</v>
      </c>
      <c r="BZ39" s="29" t="str">
        <f>Ohio!BZ5</f>
        <v>C</v>
      </c>
      <c r="CA39" s="29" t="str">
        <f>Ohio!CA5</f>
        <v>§4743.10</v>
      </c>
      <c r="CB39" s="38" t="str">
        <f>Ohio!CB5</f>
        <v xml:space="preserve">https://codes.ohio.gov/ohio-revised-code/section-4743.10 </v>
      </c>
      <c r="CC39" s="29" t="str">
        <f>Ohio!CC5</f>
        <v>We differ from Sawicki's "Procedural Protections in Reproductive Health Care Conscience Laws" due to the existence of an open-ended conscience provision effective after Sawicki's publication date.</v>
      </c>
      <c r="CD39" s="29">
        <f>Ohio!CD5</f>
        <v>1</v>
      </c>
      <c r="CE39" s="29" t="str">
        <f>Ohio!CE5</f>
        <v>C</v>
      </c>
      <c r="CF39" s="29" t="str">
        <f>Ohio!CF5</f>
        <v>§4743.10</v>
      </c>
      <c r="CG39" s="38" t="str">
        <f>Ohio!CG5</f>
        <v xml:space="preserve">https://codes.ohio.gov/ohio-revised-code/section-4743.10 </v>
      </c>
      <c r="CH39" s="29" t="str">
        <f>Ohio!CH5</f>
        <v>We differ from Sawicki's "Procedural Protections in Reproductive Health Care Conscience Laws" due to the existence of an open-ended conscience provision effective after Sawicki's publication date.</v>
      </c>
      <c r="CI39" s="29">
        <f>Ohio!CI5</f>
        <v>1</v>
      </c>
      <c r="CJ39" s="29" t="str">
        <f>Ohio!CJ5</f>
        <v>C</v>
      </c>
      <c r="CK39" s="29" t="str">
        <f>Ohio!CK5</f>
        <v>§4743.10</v>
      </c>
      <c r="CL39" s="38" t="str">
        <f>Ohio!CL5</f>
        <v xml:space="preserve">https://codes.ohio.gov/ohio-revised-code/section-4743.10 </v>
      </c>
      <c r="CM39" s="29" t="str">
        <f>Ohio!CM5</f>
        <v>We differ from Sawicki's "Procedural Protections in Reproductive Health Care Conscience Laws" due to the existence of an open-ended conscience provision effective after Sawicki's publication date.</v>
      </c>
      <c r="CN39" s="29">
        <f>Ohio!CN5</f>
        <v>1</v>
      </c>
      <c r="CO39" s="29" t="str">
        <f>Ohio!CO5</f>
        <v>C</v>
      </c>
      <c r="CP39" s="29" t="str">
        <f>Ohio!CP5</f>
        <v>§4743.10</v>
      </c>
      <c r="CQ39" s="38" t="str">
        <f>Ohio!CQ5</f>
        <v xml:space="preserve">https://codes.ohio.gov/ohio-revised-code/section-4743.10 </v>
      </c>
      <c r="CR39" s="29" t="str">
        <f>Ohio!CR5</f>
        <v>We differ from Sawicki's "Procedural Protections in Reproductive Health Care Conscience Laws" due to the existence of an open-ended conscience provision effective after Sawicki's publication date.</v>
      </c>
      <c r="CS39" s="31">
        <f>Ohio!CS5</f>
        <v>1</v>
      </c>
      <c r="CT39" s="31" t="str">
        <f>Ohio!CT5</f>
        <v>C</v>
      </c>
      <c r="CU39" s="31" t="str">
        <f>Ohio!CU5</f>
        <v>§4743.10</v>
      </c>
      <c r="CV39" s="37" t="str">
        <f>Ohio!CV5</f>
        <v xml:space="preserve">https://codes.ohio.gov/ohio-revised-code/section-4743.10 </v>
      </c>
      <c r="CW39" s="31" t="str">
        <f>Ohio!CW5</f>
        <v>We differ from Sawicki's "Procedural Protections in Reproductive Health Care Conscience Laws" due to the existence of an open-ended conscience provision effective after Sawicki's publication date.</v>
      </c>
      <c r="CX39" s="31">
        <f>Ohio!CX5</f>
        <v>1</v>
      </c>
      <c r="CY39" s="31" t="str">
        <f>Ohio!CY5</f>
        <v>C</v>
      </c>
      <c r="CZ39" s="31" t="str">
        <f>Ohio!CZ5</f>
        <v>§4743.10</v>
      </c>
      <c r="DA39" s="37" t="str">
        <f>Ohio!DA5</f>
        <v xml:space="preserve">https://codes.ohio.gov/ohio-revised-code/section-4743.10 </v>
      </c>
      <c r="DB39" s="31" t="str">
        <f>Ohio!DB5</f>
        <v>We differ from Sawicki's "Procedural Protections in Reproductive Health Care Conscience Laws" due to the existence of an open-ended conscience provision effective after Sawicki's publication date.</v>
      </c>
      <c r="DC39" s="31">
        <f>Ohio!DC5</f>
        <v>1</v>
      </c>
      <c r="DD39" s="31" t="str">
        <f>Ohio!DD5</f>
        <v>C</v>
      </c>
      <c r="DE39" s="31" t="str">
        <f>Ohio!DE5</f>
        <v>§4743.10</v>
      </c>
      <c r="DF39" s="37" t="str">
        <f>Ohio!DF5</f>
        <v xml:space="preserve">https://codes.ohio.gov/ohio-revised-code/section-4743.10 </v>
      </c>
      <c r="DG39" s="31" t="str">
        <f>Ohio!DG5</f>
        <v>We differ from Sawicki's "Procedural Protections in Reproductive Health Care Conscience Laws" due to the existence of an open-ended conscience provision effective after Sawicki's publication date.</v>
      </c>
      <c r="DH39" s="31">
        <f>Ohio!DH5</f>
        <v>1</v>
      </c>
      <c r="DI39" s="31" t="str">
        <f>Ohio!DI5</f>
        <v>C</v>
      </c>
      <c r="DJ39" s="31" t="str">
        <f>Ohio!DJ5</f>
        <v>§4743.10</v>
      </c>
      <c r="DK39" s="37" t="str">
        <f>Ohio!DK5</f>
        <v xml:space="preserve">https://codes.ohio.gov/ohio-revised-code/section-4743.10 </v>
      </c>
      <c r="DL39" s="31" t="str">
        <f>Ohio!DL5</f>
        <v>We differ from Sawicki's "Procedural Protections in Reproductive Health Care Conscience Laws" due to the existence of an open-ended conscience provision effective after Sawicki's publication date.</v>
      </c>
      <c r="DM39" s="31">
        <f>Ohio!DM5</f>
        <v>1</v>
      </c>
      <c r="DN39" s="31" t="str">
        <f>Ohio!DN5</f>
        <v>C</v>
      </c>
      <c r="DO39" s="31" t="str">
        <f>Ohio!DO5</f>
        <v>§4743.10</v>
      </c>
      <c r="DP39" s="37" t="str">
        <f>Ohio!DP5</f>
        <v xml:space="preserve">https://codes.ohio.gov/ohio-revised-code/section-4743.10 </v>
      </c>
      <c r="DQ39" s="31" t="str">
        <f>Ohio!DQ5</f>
        <v>We differ from Sawicki's "Procedural Protections in Reproductive Health Care Conscience Laws" due to the existence of an open-ended conscience provision effective after Sawicki's publication date.</v>
      </c>
      <c r="DR39" s="31">
        <f>Ohio!DR5</f>
        <v>1</v>
      </c>
      <c r="DS39" s="31" t="str">
        <f>Ohio!DS5</f>
        <v>C</v>
      </c>
      <c r="DT39" s="31" t="str">
        <f>Ohio!DT5</f>
        <v>§4743.10</v>
      </c>
      <c r="DU39" s="37" t="str">
        <f>Ohio!DU5</f>
        <v xml:space="preserve">https://codes.ohio.gov/ohio-revised-code/section-4743.10 </v>
      </c>
      <c r="DV39" s="31" t="str">
        <f>Ohio!DV5</f>
        <v>We differ from Sawicki's "Procedural Protections in Reproductive Health Care Conscience Laws" due to the existence of an open-ended conscience provision effective after Sawicki's publication date.</v>
      </c>
      <c r="DW39" s="29">
        <f>Ohio!DW5</f>
        <v>1</v>
      </c>
      <c r="DX39" s="29" t="str">
        <f>Ohio!DX5</f>
        <v>B</v>
      </c>
      <c r="DY39" s="29" t="str">
        <f>Ohio!DY5</f>
        <v>§ 4743.10</v>
      </c>
      <c r="DZ39" s="38" t="str">
        <f>Ohio!DZ5</f>
        <v>https://codes.ohio.gov/ohio-revised-code/section-4743.10</v>
      </c>
      <c r="EA39" s="29">
        <f>Ohio!EA5</f>
        <v>2021</v>
      </c>
      <c r="EB39" s="31">
        <f>Ohio!EB5</f>
        <v>1</v>
      </c>
      <c r="EC39" s="31" t="str">
        <f>Ohio!EC5</f>
        <v>A</v>
      </c>
      <c r="ED39" s="31" t="str">
        <f>Ohio!ED5</f>
        <v>ORC Ann. 4743.10</v>
      </c>
      <c r="EE39" s="37" t="str">
        <f>Ohio!EE5</f>
        <v xml:space="preserve">https://codes.ohio.gov/ohio-revised-code/section-4743.10 </v>
      </c>
      <c r="EF39" s="31" t="str">
        <f>Ohio!EF5</f>
        <v>I would also add 4743.10 here</v>
      </c>
      <c r="EG39" s="29">
        <f>Ohio!EG5</f>
        <v>1</v>
      </c>
      <c r="EH39" s="29">
        <f>Ohio!EH5</f>
        <v>1</v>
      </c>
      <c r="EI39" s="29" t="str">
        <f>Ohio!EI5</f>
        <v>A</v>
      </c>
      <c r="EJ39" s="29" t="str">
        <f>Ohio!EJ5</f>
        <v>-</v>
      </c>
      <c r="EK39" s="29" t="str">
        <f>Ohio!EK5</f>
        <v>-</v>
      </c>
      <c r="EL39" s="29">
        <f>Ohio!EL5</f>
        <v>0</v>
      </c>
      <c r="EM39" s="29">
        <f>Ohio!EM5</f>
        <v>1</v>
      </c>
      <c r="EN39" s="29">
        <f>Ohio!EN5</f>
        <v>1</v>
      </c>
      <c r="EO39" s="29" t="str">
        <f>Ohio!EO5</f>
        <v>A</v>
      </c>
      <c r="EP39" s="29" t="str">
        <f>Ohio!EP5</f>
        <v>-</v>
      </c>
      <c r="EQ39" s="29" t="str">
        <f>Ohio!EQ5</f>
        <v>-</v>
      </c>
      <c r="ER39" s="29">
        <f>Ohio!ER5</f>
        <v>0</v>
      </c>
      <c r="ES39" s="29">
        <f>Ohio!ES5</f>
        <v>1</v>
      </c>
      <c r="ET39" s="29">
        <f>Ohio!ET5</f>
        <v>1</v>
      </c>
      <c r="EU39" s="29" t="str">
        <f>Ohio!EU5</f>
        <v>A</v>
      </c>
      <c r="EV39" s="29" t="str">
        <f>Ohio!EV5</f>
        <v>-</v>
      </c>
      <c r="EW39" s="29" t="str">
        <f>Ohio!EW5</f>
        <v>-</v>
      </c>
      <c r="EX39" s="29">
        <f>Ohio!EX5</f>
        <v>0</v>
      </c>
      <c r="EY39" s="31">
        <f>Ohio!EY5</f>
        <v>0</v>
      </c>
      <c r="EZ39" s="31" t="str">
        <f>Ohio!EZ5</f>
        <v>D</v>
      </c>
      <c r="FA39" s="31" t="str">
        <f>Ohio!FA5</f>
        <v>-</v>
      </c>
      <c r="FB39" s="31" t="str">
        <f>Ohio!FB5</f>
        <v>-</v>
      </c>
      <c r="FC39" s="31">
        <f>Ohio!FC5</f>
        <v>0</v>
      </c>
      <c r="FD39" s="29">
        <f>Ohio!FD5</f>
        <v>0</v>
      </c>
      <c r="FE39" s="29" t="str">
        <f>Ohio!FE5</f>
        <v>-</v>
      </c>
      <c r="FF39" s="29" t="str">
        <f>Ohio!FF5</f>
        <v>ORC Ann. 4112.021, 1751.18</v>
      </c>
      <c r="FG39" s="29" t="str">
        <f>Ohio!FG5</f>
        <v xml:space="preserve">https://codes.ohio.gov/ohio-revised-code/section-4112.021; https://codes.ohio.gov/ohio-revised-code/section-1751.18  </v>
      </c>
      <c r="FH39" s="29">
        <f>Ohio!FH5</f>
        <v>0</v>
      </c>
      <c r="FI39" s="29">
        <f>Ohio!FI5</f>
        <v>1</v>
      </c>
      <c r="FJ39" s="29" t="str">
        <f>Ohio!FJ5</f>
        <v>-</v>
      </c>
      <c r="FK39" s="29" t="str">
        <f>Ohio!FK5</f>
        <v>ORC Ann. 4112.021, 1751.18</v>
      </c>
      <c r="FL39" s="29" t="str">
        <f>Ohio!FL5</f>
        <v xml:space="preserve">https://codes.ohio.gov/ohio-revised-code/section-4112.021; https://codes.ohio.gov/ohio-revised-code/section-1751.18  </v>
      </c>
      <c r="FM39" s="29">
        <f>Ohio!FM5</f>
        <v>0</v>
      </c>
      <c r="FN39" s="31">
        <f>Ohio!FN5</f>
        <v>1</v>
      </c>
      <c r="FO39" s="31" t="str">
        <f>Ohio!FO5</f>
        <v>C</v>
      </c>
      <c r="FP39" s="31" t="str">
        <f>Ohio!FP5</f>
        <v>§2151.421(4)(a)-(e)</v>
      </c>
      <c r="FQ39" s="37" t="str">
        <f>Ohio!FQ5</f>
        <v xml:space="preserve">https://codes.ohio.gov/ohio-revised-code/section-2151.421 </v>
      </c>
      <c r="FR39" s="31" t="str">
        <f>Ohio!FR5</f>
        <v>Pending legislation for 2025 and 2026 session (see H.B. 10 and H.B. 5)</v>
      </c>
      <c r="FS39" s="29">
        <f>Ohio!FS5</f>
        <v>1</v>
      </c>
      <c r="FT39" s="29" t="str">
        <f>Ohio!FT5</f>
        <v>A</v>
      </c>
      <c r="FU39" s="29" t="str">
        <f>Ohio!FU5</f>
        <v>§4301.69(A)</v>
      </c>
      <c r="FV39" s="38" t="str">
        <f>Ohio!FV5</f>
        <v xml:space="preserve">https://codes.ohio.gov/ohio-revised-code/section-4301.69 </v>
      </c>
      <c r="FW39" s="29">
        <f>Ohio!FW5</f>
        <v>0</v>
      </c>
      <c r="FX39" s="29">
        <f>Ohio!FX5</f>
        <v>1</v>
      </c>
      <c r="FY39" s="29" t="str">
        <f>Ohio!FY5</f>
        <v>A</v>
      </c>
      <c r="FZ39" s="29" t="str">
        <f>Ohio!FZ5</f>
        <v>§4301.69(E)(1)</v>
      </c>
      <c r="GA39" s="38" t="str">
        <f>Ohio!GA5</f>
        <v xml:space="preserve">https://codes.ohio.gov/ohio-revised-code/section-4301.69 </v>
      </c>
      <c r="GB39" s="29">
        <f>Ohio!GB5</f>
        <v>0</v>
      </c>
      <c r="GC39" s="31">
        <f>Ohio!GC5</f>
        <v>1</v>
      </c>
      <c r="GD39" s="31" t="str">
        <f>Ohio!GD5</f>
        <v>B</v>
      </c>
      <c r="GE39" s="31" t="str">
        <f>Ohio!GE5</f>
        <v>§9.57</v>
      </c>
      <c r="GF39" s="37" t="str">
        <f>Ohio!GF5</f>
        <v xml:space="preserve">https://codes.ohio.gov/ohio-revised-code/section-9.57#:~:text=(A)%20Notwithstanding%20any%20contrary%20provision,geographic%20area%20of%20the%20state. </v>
      </c>
      <c r="GG39" s="31">
        <f>Ohio!GG5</f>
        <v>0</v>
      </c>
      <c r="GH39" s="29">
        <f>Ohio!GH5</f>
        <v>0</v>
      </c>
      <c r="GI39" s="29" t="str">
        <f>Ohio!GI5</f>
        <v>D</v>
      </c>
      <c r="GJ39" s="29" t="str">
        <f>Ohio!GJ5</f>
        <v>-</v>
      </c>
      <c r="GK39" s="29" t="str">
        <f>Ohio!GK5</f>
        <v>-</v>
      </c>
      <c r="GL39" s="29">
        <f>Ohio!GL5</f>
        <v>0</v>
      </c>
      <c r="GM39" s="31">
        <f>Ohio!GM5</f>
        <v>0</v>
      </c>
      <c r="GN39" s="31" t="str">
        <f>Ohio!GN5</f>
        <v>D</v>
      </c>
      <c r="GO39" s="31" t="str">
        <f>Ohio!GO5</f>
        <v>-</v>
      </c>
      <c r="GP39" s="31" t="str">
        <f>Ohio!GP5</f>
        <v>-</v>
      </c>
      <c r="GQ39" s="31">
        <f>Ohio!GQ5</f>
        <v>0</v>
      </c>
      <c r="GR39" s="31">
        <f>Ohio!GR5</f>
        <v>0</v>
      </c>
      <c r="GS39" s="31" t="str">
        <f>Ohio!GS5</f>
        <v>D</v>
      </c>
      <c r="GT39" s="31" t="str">
        <f>Ohio!GT5</f>
        <v>-</v>
      </c>
      <c r="GU39" s="31" t="str">
        <f>Ohio!GU5</f>
        <v>-</v>
      </c>
      <c r="GV39" s="31">
        <f>Ohio!GV5</f>
        <v>0</v>
      </c>
      <c r="GW39" s="31">
        <f>Ohio!GW5</f>
        <v>0</v>
      </c>
      <c r="GX39" s="31" t="str">
        <f>Ohio!GX5</f>
        <v>D</v>
      </c>
      <c r="GY39" s="31" t="str">
        <f>Ohio!GY5</f>
        <v>-</v>
      </c>
      <c r="GZ39" s="31" t="str">
        <f>Ohio!GZ5</f>
        <v>-</v>
      </c>
      <c r="HA39" s="31">
        <f>Ohio!HA5</f>
        <v>0</v>
      </c>
      <c r="HB39" s="29">
        <f>Ohio!HB5</f>
        <v>1</v>
      </c>
      <c r="HC39" s="29" t="str">
        <f>Ohio!HC5</f>
        <v>B</v>
      </c>
      <c r="HD39" s="29" t="str">
        <f>Ohio!HD5</f>
        <v>§3313.671(B4)</v>
      </c>
      <c r="HE39" s="38" t="str">
        <f>Ohio!HE5</f>
        <v xml:space="preserve">https://codes.ohio.gov/ohio-revised-code/section-3313.671 </v>
      </c>
      <c r="HF39" s="29">
        <f>Ohio!HF5</f>
        <v>0</v>
      </c>
      <c r="HG39" s="31">
        <f>Ohio!HG5</f>
        <v>1</v>
      </c>
      <c r="HH39" s="31" t="str">
        <f>Ohio!HH5</f>
        <v>A</v>
      </c>
      <c r="HI39" s="31" t="str">
        <f>Ohio!HI5</f>
        <v>ORC Ann. 3320.04; H.B. 214</v>
      </c>
      <c r="HJ39" s="37" t="str">
        <f>Ohio!HJ5</f>
        <v>https://codes.ohio.gov/ohio-revised-code/section-3320.04</v>
      </c>
      <c r="HK39" s="31" t="str">
        <f>Ohio!HK5</f>
        <v>It looks to me that the statute goes into effect in March 2025 but let's count it as the law is on the books.</v>
      </c>
      <c r="HL39" s="31">
        <f>Ohio!HL5</f>
        <v>1</v>
      </c>
      <c r="HM39" s="31" t="str">
        <f>Ohio!HM5</f>
        <v>A</v>
      </c>
      <c r="HN39" s="31">
        <f>Ohio!HN5</f>
        <v>3313.6021999999998</v>
      </c>
      <c r="HO39" s="37" t="str">
        <f>Ohio!HO5</f>
        <v>https://codes.ohio.gov/ohio-revised-code/section-3313.6022/4-9-2025</v>
      </c>
      <c r="HP39" s="31">
        <f>Ohio!HP5</f>
        <v>0</v>
      </c>
      <c r="HQ39" s="31">
        <f>Ohio!HQ5</f>
        <v>1</v>
      </c>
      <c r="HR39" s="31" t="str">
        <f>Ohio!HR5</f>
        <v>C</v>
      </c>
      <c r="HS39" s="31" t="str">
        <f>Ohio!HS5</f>
        <v>§3345.024</v>
      </c>
      <c r="HT39" s="37" t="str">
        <f>Ohio!HT5</f>
        <v xml:space="preserve">https://codes.ohio.gov/ohio-administrative-code/rule-3341-3-82 </v>
      </c>
      <c r="HU39" s="31">
        <f>Ohio!HU5</f>
        <v>0</v>
      </c>
      <c r="HV39" s="31">
        <f>Ohio!HV5</f>
        <v>1</v>
      </c>
      <c r="HW39" s="31" t="str">
        <f>Ohio!HW5</f>
        <v>A</v>
      </c>
      <c r="HX39" s="31" t="str">
        <f>Ohio!HX5</f>
        <v>§ 3313.5317</v>
      </c>
      <c r="HY39" s="37" t="str">
        <f>Ohio!HY5</f>
        <v>https://codes.ohio.gov/ohio-revised-code/section-3313.5317</v>
      </c>
      <c r="HZ39" s="31">
        <f>Ohio!HZ5</f>
        <v>2022</v>
      </c>
      <c r="IA39" s="31">
        <f>Ohio!IA5</f>
        <v>1</v>
      </c>
      <c r="IB39" s="31" t="str">
        <f>Ohio!IB5</f>
        <v>A</v>
      </c>
      <c r="IC39" s="31" t="str">
        <f>Ohio!IC5</f>
        <v>ORC § 3313.60(A)(5)</v>
      </c>
      <c r="ID39" s="37" t="str">
        <f>Ohio!ID5</f>
        <v>https://codes.ohio.gov/ohio-revised-code/section-3313.60</v>
      </c>
      <c r="IE39" s="31" t="str">
        <f>Ohio!IE5</f>
        <v>Section last rewritten in 2022</v>
      </c>
      <c r="IF39" s="29">
        <f>Ohio!IF5</f>
        <v>0</v>
      </c>
      <c r="IG39" s="29" t="str">
        <f>Ohio!IG5</f>
        <v>-</v>
      </c>
      <c r="IH39" s="29" t="str">
        <f>Ohio!IH5</f>
        <v>OAC Ann. § 5101:2-7-09</v>
      </c>
      <c r="II39" s="38" t="str">
        <f>Ohio!II5</f>
        <v>https://codes.ohio.gov/ohio-administrative-code/rule-5101:2-7-09</v>
      </c>
      <c r="IJ39" s="29">
        <f>Ohio!IJ5</f>
        <v>0</v>
      </c>
      <c r="IK39" s="40"/>
      <c r="IL39" s="40"/>
      <c r="IM39" s="40"/>
      <c r="IN39" s="40"/>
      <c r="IO39" s="40"/>
      <c r="IP39" s="40"/>
      <c r="IQ39" s="40"/>
      <c r="IR39" s="40"/>
      <c r="IS39" s="40"/>
      <c r="IT39" s="40"/>
      <c r="IU39" s="40"/>
      <c r="IV39" s="40"/>
      <c r="IW39" s="40"/>
      <c r="IX39" s="40"/>
      <c r="IY39" s="40"/>
      <c r="IZ39" s="40"/>
      <c r="JA39" s="40"/>
    </row>
    <row r="40" spans="1:261" ht="25.5" customHeight="1">
      <c r="A40" s="29" t="str">
        <f>Oklahoma!B5</f>
        <v>Oklahoma</v>
      </c>
      <c r="B40" s="34">
        <v>2025</v>
      </c>
      <c r="C40" s="35">
        <f>Oklahoma!C5</f>
        <v>0.38875000000000004</v>
      </c>
      <c r="D40" s="41">
        <f>Oklahoma!D6</f>
        <v>0.4642857142857143</v>
      </c>
      <c r="E40" s="42">
        <f>Oklahoma!E7</f>
        <v>0.40561224489795922</v>
      </c>
      <c r="F40" s="36">
        <f>Oklahoma!F8</f>
        <v>0.42532467532467533</v>
      </c>
      <c r="G40" s="31">
        <f>Oklahoma!G5</f>
        <v>1</v>
      </c>
      <c r="H40" s="31" t="str">
        <f>Oklahoma!H5</f>
        <v>B</v>
      </c>
      <c r="I40" s="31" t="str">
        <f>Oklahoma!I5</f>
        <v>51 §253</v>
      </c>
      <c r="J40" s="531" t="s">
        <v>4851</v>
      </c>
      <c r="K40" s="31">
        <f>Oklahoma!K5</f>
        <v>2000</v>
      </c>
      <c r="L40" s="29">
        <f>Oklahoma!L5</f>
        <v>1</v>
      </c>
      <c r="M40" s="29" t="str">
        <f>Oklahoma!M5</f>
        <v>B</v>
      </c>
      <c r="N40" s="29" t="str">
        <f>Oklahoma!N5</f>
        <v>26 §14-105</v>
      </c>
      <c r="O40" s="38" t="str">
        <f>Oklahoma!O5</f>
        <v xml:space="preserve">https://www.oscn.net/applications/oscn/DeliverDocument.asp?CiteID=78713 </v>
      </c>
      <c r="P40" s="29">
        <f>Oklahoma!P5</f>
        <v>0</v>
      </c>
      <c r="Q40" s="31">
        <f>Oklahoma!Q5</f>
        <v>0</v>
      </c>
      <c r="R40" s="31" t="str">
        <f>Oklahoma!R5</f>
        <v>D</v>
      </c>
      <c r="S40" s="31" t="str">
        <f>Oklahoma!S5</f>
        <v>43 §7.1</v>
      </c>
      <c r="T40" s="37" t="str">
        <f>Oklahoma!T5</f>
        <v xml:space="preserve">https://www.oscn.net/applications/oscn/DeliverDocument.asp?CiteID=476108 </v>
      </c>
      <c r="U40" s="31">
        <f>Oklahoma!U5</f>
        <v>0</v>
      </c>
      <c r="V40" s="29">
        <f>Oklahoma!V5</f>
        <v>0</v>
      </c>
      <c r="W40" s="29" t="str">
        <f>Oklahoma!W5</f>
        <v>-</v>
      </c>
      <c r="X40" s="29" t="str">
        <f>Oklahoma!X5</f>
        <v>-</v>
      </c>
      <c r="Y40" s="29" t="str">
        <f>Oklahoma!Y5</f>
        <v>-</v>
      </c>
      <c r="Z40" s="29">
        <f>Oklahoma!Z5</f>
        <v>0</v>
      </c>
      <c r="AA40" s="31">
        <f>Oklahoma!AA5</f>
        <v>1</v>
      </c>
      <c r="AB40" s="31" t="str">
        <f>Oklahoma!AB5</f>
        <v>C</v>
      </c>
      <c r="AC40" s="31" t="str">
        <f>Oklahoma!AC5</f>
        <v>63 §1-741(B)</v>
      </c>
      <c r="AD40" s="37" t="str">
        <f>Oklahoma!AD5</f>
        <v xml:space="preserve">https://www.oscn.net/applications/oscn/DeliverDocument.asp?CiteID=98168 </v>
      </c>
      <c r="AE40" s="31">
        <f>Oklahoma!AE5</f>
        <v>0</v>
      </c>
      <c r="AF40" s="31">
        <f>Oklahoma!AF5</f>
        <v>1</v>
      </c>
      <c r="AG40" s="31" t="str">
        <f>Oklahoma!AG5</f>
        <v>C</v>
      </c>
      <c r="AH40" s="31" t="str">
        <f>Oklahoma!AH5</f>
        <v>63 §1-741(B)</v>
      </c>
      <c r="AI40" s="37" t="str">
        <f>Oklahoma!AI5</f>
        <v xml:space="preserve">https://www.oscn.net/applications/oscn/DeliverDocument.asp?CiteID=98168 </v>
      </c>
      <c r="AJ40" s="31">
        <f>Oklahoma!AJ5</f>
        <v>0</v>
      </c>
      <c r="AK40" s="31">
        <f>Oklahoma!AK5</f>
        <v>0</v>
      </c>
      <c r="AL40" s="31" t="str">
        <f>Oklahoma!AL5</f>
        <v>B</v>
      </c>
      <c r="AM40" s="31" t="str">
        <f>Oklahoma!AM5</f>
        <v>63 §1-741(B)</v>
      </c>
      <c r="AN40" s="37" t="str">
        <f>Oklahoma!AN5</f>
        <v xml:space="preserve">https://www.oscn.net/applications/oscn/DeliverDocument.asp?CiteID=98168 </v>
      </c>
      <c r="AO40" s="31">
        <f>Oklahoma!AO5</f>
        <v>0</v>
      </c>
      <c r="AP40" s="31">
        <f>Oklahoma!AP5</f>
        <v>1</v>
      </c>
      <c r="AQ40" s="31" t="str">
        <f>Oklahoma!AQ5</f>
        <v>C</v>
      </c>
      <c r="AR40" s="31" t="str">
        <f>Oklahoma!AR5</f>
        <v>63 §1-741(B)</v>
      </c>
      <c r="AS40" s="37" t="str">
        <f>Oklahoma!AS5</f>
        <v xml:space="preserve">https://www.oscn.net/applications/oscn/DeliverDocument.asp?CiteID=98168 </v>
      </c>
      <c r="AT40" s="31">
        <f>Oklahoma!AT5</f>
        <v>0</v>
      </c>
      <c r="AU40" s="31">
        <f>Oklahoma!AU5</f>
        <v>0</v>
      </c>
      <c r="AV40" s="31" t="str">
        <f>Oklahoma!AV5</f>
        <v>B</v>
      </c>
      <c r="AW40" s="31" t="str">
        <f>Oklahoma!AW5</f>
        <v>63 §1-741(A)(B)</v>
      </c>
      <c r="AX40" s="37" t="str">
        <f>Oklahoma!AX5</f>
        <v xml:space="preserve">https://www.oscn.net/applications/oscn/DeliverDocument.asp?CiteID=98168 </v>
      </c>
      <c r="AY40" s="31">
        <f>Oklahoma!AY5</f>
        <v>0</v>
      </c>
      <c r="AZ40" s="31">
        <f>Oklahoma!AZ5</f>
        <v>0</v>
      </c>
      <c r="BA40" s="31" t="str">
        <f>Oklahoma!BA5</f>
        <v>B</v>
      </c>
      <c r="BB40" s="31" t="str">
        <f>Oklahoma!BB5</f>
        <v>63 §1-741(A)(B)</v>
      </c>
      <c r="BC40" s="37" t="str">
        <f>Oklahoma!BC5</f>
        <v xml:space="preserve">https://www.oscn.net/applications/oscn/DeliverDocument.asp?CiteID=98168 </v>
      </c>
      <c r="BD40" s="31">
        <f>Oklahoma!BD5</f>
        <v>0</v>
      </c>
      <c r="BE40" s="31">
        <f>Oklahoma!BE5</f>
        <v>0</v>
      </c>
      <c r="BF40" s="31" t="str">
        <f>Oklahoma!BF5</f>
        <v>B</v>
      </c>
      <c r="BG40" s="31" t="str">
        <f>Oklahoma!BG5</f>
        <v>63 §1-741(C)</v>
      </c>
      <c r="BH40" s="37" t="str">
        <f>Oklahoma!BH5</f>
        <v xml:space="preserve">https://www.oscn.net/applications/oscn/DeliverDocument.asp?CiteID=98168 </v>
      </c>
      <c r="BI40" s="31">
        <f>Oklahoma!BI5</f>
        <v>0</v>
      </c>
      <c r="BJ40" s="31">
        <f>Oklahoma!BJ5</f>
        <v>0</v>
      </c>
      <c r="BK40" s="31" t="str">
        <f>Oklahoma!BK5</f>
        <v>-</v>
      </c>
      <c r="BL40" s="31" t="str">
        <f>Oklahoma!BL5</f>
        <v>-</v>
      </c>
      <c r="BM40" s="31" t="str">
        <f>Oklahoma!BM5</f>
        <v>-</v>
      </c>
      <c r="BN40" s="31">
        <f>Oklahoma!BN5</f>
        <v>0</v>
      </c>
      <c r="BO40" s="29">
        <f>Oklahoma!BO5</f>
        <v>0</v>
      </c>
      <c r="BP40" s="29" t="str">
        <f>Oklahoma!BP5</f>
        <v>A</v>
      </c>
      <c r="BQ40" s="29" t="str">
        <f>Oklahoma!BQ5</f>
        <v>-</v>
      </c>
      <c r="BR40" s="29" t="str">
        <f>Oklahoma!BR5</f>
        <v>-</v>
      </c>
      <c r="BS40" s="29">
        <f>Oklahoma!BS5</f>
        <v>0</v>
      </c>
      <c r="BT40" s="29">
        <f>Oklahoma!BT5</f>
        <v>0</v>
      </c>
      <c r="BU40" s="29" t="str">
        <f>Oklahoma!BU5</f>
        <v>A</v>
      </c>
      <c r="BV40" s="29" t="str">
        <f>Oklahoma!BV5</f>
        <v>-</v>
      </c>
      <c r="BW40" s="29" t="str">
        <f>Oklahoma!BW5</f>
        <v>-</v>
      </c>
      <c r="BX40" s="29">
        <f>Oklahoma!BX5</f>
        <v>0</v>
      </c>
      <c r="BY40" s="29">
        <f>Oklahoma!BY5</f>
        <v>0</v>
      </c>
      <c r="BZ40" s="29" t="str">
        <f>Oklahoma!BZ5</f>
        <v>A</v>
      </c>
      <c r="CA40" s="29" t="str">
        <f>Oklahoma!CA5</f>
        <v>-</v>
      </c>
      <c r="CB40" s="29" t="str">
        <f>Oklahoma!CB5</f>
        <v>-</v>
      </c>
      <c r="CC40" s="29">
        <f>Oklahoma!CC5</f>
        <v>0</v>
      </c>
      <c r="CD40" s="29">
        <f>Oklahoma!CD5</f>
        <v>0</v>
      </c>
      <c r="CE40" s="29" t="str">
        <f>Oklahoma!CE5</f>
        <v>A</v>
      </c>
      <c r="CF40" s="29" t="str">
        <f>Oklahoma!CF5</f>
        <v>-</v>
      </c>
      <c r="CG40" s="29" t="str">
        <f>Oklahoma!CG5</f>
        <v>-</v>
      </c>
      <c r="CH40" s="29">
        <f>Oklahoma!CH5</f>
        <v>0</v>
      </c>
      <c r="CI40" s="29">
        <f>Oklahoma!CI5</f>
        <v>0</v>
      </c>
      <c r="CJ40" s="29" t="str">
        <f>Oklahoma!CJ5</f>
        <v>A</v>
      </c>
      <c r="CK40" s="29" t="str">
        <f>Oklahoma!CK5</f>
        <v>-</v>
      </c>
      <c r="CL40" s="29" t="str">
        <f>Oklahoma!CL5</f>
        <v>-</v>
      </c>
      <c r="CM40" s="29">
        <f>Oklahoma!CM5</f>
        <v>0</v>
      </c>
      <c r="CN40" s="29">
        <f>Oklahoma!CN5</f>
        <v>0</v>
      </c>
      <c r="CO40" s="29" t="str">
        <f>Oklahoma!CO5</f>
        <v>A</v>
      </c>
      <c r="CP40" s="29" t="str">
        <f>Oklahoma!CP5</f>
        <v>-</v>
      </c>
      <c r="CQ40" s="29" t="str">
        <f>Oklahoma!CQ5</f>
        <v>-</v>
      </c>
      <c r="CR40" s="29">
        <f>Oklahoma!CR5</f>
        <v>0</v>
      </c>
      <c r="CS40" s="31">
        <f>Oklahoma!CS5</f>
        <v>0</v>
      </c>
      <c r="CT40" s="31" t="str">
        <f>Oklahoma!CT5</f>
        <v>A</v>
      </c>
      <c r="CU40" s="31" t="str">
        <f>Oklahoma!CU5</f>
        <v>-</v>
      </c>
      <c r="CV40" s="31" t="str">
        <f>Oklahoma!CV5</f>
        <v>-</v>
      </c>
      <c r="CW40" s="31">
        <f>Oklahoma!CW5</f>
        <v>0</v>
      </c>
      <c r="CX40" s="31">
        <f>Oklahoma!CX5</f>
        <v>0</v>
      </c>
      <c r="CY40" s="31" t="str">
        <f>Oklahoma!CY5</f>
        <v>A</v>
      </c>
      <c r="CZ40" s="31" t="str">
        <f>Oklahoma!CZ5</f>
        <v>-</v>
      </c>
      <c r="DA40" s="31" t="str">
        <f>Oklahoma!DA5</f>
        <v>-</v>
      </c>
      <c r="DB40" s="31">
        <f>Oklahoma!DB5</f>
        <v>0</v>
      </c>
      <c r="DC40" s="31">
        <f>Oklahoma!DC5</f>
        <v>0</v>
      </c>
      <c r="DD40" s="31" t="str">
        <f>Oklahoma!DD5</f>
        <v>A</v>
      </c>
      <c r="DE40" s="31" t="str">
        <f>Oklahoma!DE5</f>
        <v>-</v>
      </c>
      <c r="DF40" s="31" t="str">
        <f>Oklahoma!DF5</f>
        <v>-</v>
      </c>
      <c r="DG40" s="31">
        <f>Oklahoma!DG5</f>
        <v>0</v>
      </c>
      <c r="DH40" s="31">
        <f>Oklahoma!DH5</f>
        <v>0</v>
      </c>
      <c r="DI40" s="31" t="str">
        <f>Oklahoma!DI5</f>
        <v>A</v>
      </c>
      <c r="DJ40" s="31" t="str">
        <f>Oklahoma!DJ5</f>
        <v>-</v>
      </c>
      <c r="DK40" s="31" t="str">
        <f>Oklahoma!DK5</f>
        <v>-</v>
      </c>
      <c r="DL40" s="31">
        <f>Oklahoma!DL5</f>
        <v>0</v>
      </c>
      <c r="DM40" s="31">
        <f>Oklahoma!DM5</f>
        <v>0</v>
      </c>
      <c r="DN40" s="31" t="str">
        <f>Oklahoma!DN5</f>
        <v>A</v>
      </c>
      <c r="DO40" s="31" t="str">
        <f>Oklahoma!DO5</f>
        <v>-</v>
      </c>
      <c r="DP40" s="31" t="str">
        <f>Oklahoma!DP5</f>
        <v>-</v>
      </c>
      <c r="DQ40" s="31">
        <f>Oklahoma!DQ5</f>
        <v>0</v>
      </c>
      <c r="DR40" s="31">
        <f>Oklahoma!DR5</f>
        <v>0</v>
      </c>
      <c r="DS40" s="31" t="str">
        <f>Oklahoma!DS5</f>
        <v>A</v>
      </c>
      <c r="DT40" s="31" t="str">
        <f>Oklahoma!DT5</f>
        <v>-</v>
      </c>
      <c r="DU40" s="31" t="str">
        <f>Oklahoma!DU5</f>
        <v>-</v>
      </c>
      <c r="DV40" s="31">
        <f>Oklahoma!DV5</f>
        <v>0</v>
      </c>
      <c r="DW40" s="29">
        <f>Oklahoma!DW5</f>
        <v>0</v>
      </c>
      <c r="DX40" s="29" t="str">
        <f>Oklahoma!DX5</f>
        <v>C</v>
      </c>
      <c r="DY40" s="29" t="str">
        <f>Oklahoma!DY5</f>
        <v>-</v>
      </c>
      <c r="DZ40" s="29" t="str">
        <f>Oklahoma!DZ5</f>
        <v>-</v>
      </c>
      <c r="EA40" s="29">
        <f>Oklahoma!EA5</f>
        <v>0</v>
      </c>
      <c r="EB40" s="31">
        <f>Oklahoma!EB5</f>
        <v>0</v>
      </c>
      <c r="EC40" s="31" t="str">
        <f>Oklahoma!EC5</f>
        <v>C</v>
      </c>
      <c r="ED40" s="31" t="str">
        <f>Oklahoma!ED5</f>
        <v>63 Okl. St. § 1-728d; 63 Okl. St. § 1-728b; 63 Okl. St. § 1-728e</v>
      </c>
      <c r="EE40" s="31" t="str">
        <f>Oklahoma!EE5</f>
        <v>https://law.justia.com/codes/oklahoma/title-63/section-63-1-728d/; https://law.justia.com/codes/oklahoma/title-63/section-63-1-728b/; https://law.justia.com/codes/oklahoma/title-63/section-63-1-728e/</v>
      </c>
      <c r="EF40" s="31">
        <f>Oklahoma!EF5</f>
        <v>0</v>
      </c>
      <c r="EG40" s="29">
        <f>Oklahoma!EG5</f>
        <v>1</v>
      </c>
      <c r="EH40" s="29">
        <f>Oklahoma!EH5</f>
        <v>1</v>
      </c>
      <c r="EI40" s="29" t="str">
        <f>Oklahoma!EI5</f>
        <v>A</v>
      </c>
      <c r="EJ40" s="29" t="str">
        <f>Oklahoma!EJ5</f>
        <v>-</v>
      </c>
      <c r="EK40" s="29" t="str">
        <f>Oklahoma!EK5</f>
        <v>-</v>
      </c>
      <c r="EL40" s="29">
        <f>Oklahoma!EL5</f>
        <v>0</v>
      </c>
      <c r="EM40" s="29">
        <f>Oklahoma!EM5</f>
        <v>1</v>
      </c>
      <c r="EN40" s="29">
        <f>Oklahoma!EN5</f>
        <v>1</v>
      </c>
      <c r="EO40" s="29" t="str">
        <f>Oklahoma!EO5</f>
        <v>A</v>
      </c>
      <c r="EP40" s="29" t="str">
        <f>Oklahoma!EP5</f>
        <v>-</v>
      </c>
      <c r="EQ40" s="29" t="str">
        <f>Oklahoma!EQ5</f>
        <v>-</v>
      </c>
      <c r="ER40" s="29">
        <f>Oklahoma!ER5</f>
        <v>0</v>
      </c>
      <c r="ES40" s="29">
        <f>Oklahoma!ES5</f>
        <v>1</v>
      </c>
      <c r="ET40" s="29">
        <f>Oklahoma!ET5</f>
        <v>1</v>
      </c>
      <c r="EU40" s="29" t="str">
        <f>Oklahoma!EU5</f>
        <v>A</v>
      </c>
      <c r="EV40" s="29" t="str">
        <f>Oklahoma!EV5</f>
        <v>-</v>
      </c>
      <c r="EW40" s="29" t="str">
        <f>Oklahoma!EW5</f>
        <v>-</v>
      </c>
      <c r="EX40" s="29">
        <f>Oklahoma!EX5</f>
        <v>0</v>
      </c>
      <c r="EY40" s="31">
        <f>Oklahoma!EY5</f>
        <v>0</v>
      </c>
      <c r="EZ40" s="31" t="str">
        <f>Oklahoma!EZ5</f>
        <v>D</v>
      </c>
      <c r="FA40" s="31" t="str">
        <f>Oklahoma!FA5</f>
        <v>43 §7.1</v>
      </c>
      <c r="FB40" s="37" t="str">
        <f>Oklahoma!FB5</f>
        <v xml:space="preserve">https://www.oscn.net/applications/oscn/DeliverDocument.asp?CiteID=476108 </v>
      </c>
      <c r="FC40" s="31">
        <f>Oklahoma!FC5</f>
        <v>0</v>
      </c>
      <c r="FD40" s="29">
        <f>Oklahoma!FD5</f>
        <v>0</v>
      </c>
      <c r="FE40" s="29" t="str">
        <f>Oklahoma!FE5</f>
        <v>-</v>
      </c>
      <c r="FF40" s="29" t="str">
        <f>Oklahoma!FF5</f>
        <v>36 Okl. St. § 953</v>
      </c>
      <c r="FG40" s="38" t="str">
        <f>Oklahoma!FG5</f>
        <v>https://law.justia.com/codes/oklahoma/title-36/section-36-953/</v>
      </c>
      <c r="FH40" s="29">
        <f>Oklahoma!FH5</f>
        <v>0</v>
      </c>
      <c r="FI40" s="29">
        <f>Oklahoma!FI5</f>
        <v>0</v>
      </c>
      <c r="FJ40" s="29" t="str">
        <f>Oklahoma!FJ5</f>
        <v>-</v>
      </c>
      <c r="FK40" s="29" t="str">
        <f>Oklahoma!FK5</f>
        <v>36 Okl. St. § 953</v>
      </c>
      <c r="FL40" s="38" t="str">
        <f>Oklahoma!FL5</f>
        <v>https://law.justia.com/codes/oklahoma/title-36/section-36-953/</v>
      </c>
      <c r="FM40" s="29">
        <f>Oklahoma!FM5</f>
        <v>0</v>
      </c>
      <c r="FN40" s="31">
        <f>Oklahoma!FN5</f>
        <v>0</v>
      </c>
      <c r="FO40" s="31" t="str">
        <f>Oklahoma!FO5</f>
        <v>B</v>
      </c>
      <c r="FP40" s="31" t="str">
        <f>Oklahoma!FP5</f>
        <v>10A §1-2-101.B.1, -.4</v>
      </c>
      <c r="FQ40" s="37" t="str">
        <f>Oklahoma!FQ5</f>
        <v xml:space="preserve">https://www.oscn.net/applications/oscn/DeliverDocument.asp?CiteID=455989 </v>
      </c>
      <c r="FR40" s="31">
        <f>Oklahoma!FR5</f>
        <v>0</v>
      </c>
      <c r="FS40" s="29">
        <f>Oklahoma!FS5</f>
        <v>1</v>
      </c>
      <c r="FT40" s="29" t="str">
        <f>Oklahoma!FT5</f>
        <v>A</v>
      </c>
      <c r="FU40" s="29" t="str">
        <f>Oklahoma!FU5</f>
        <v>37A §3-101(b)(2)</v>
      </c>
      <c r="FV40" s="38" t="str">
        <f>Oklahoma!FV5</f>
        <v xml:space="preserve">https://www.oscn.net/applications/oscn/DeliverDocument.asp?CiteID=479622 </v>
      </c>
      <c r="FW40" s="29">
        <f>Oklahoma!FW5</f>
        <v>0</v>
      </c>
      <c r="FX40" s="29">
        <f>Oklahoma!FX5</f>
        <v>1</v>
      </c>
      <c r="FY40" s="29" t="str">
        <f>Oklahoma!FY5</f>
        <v>A</v>
      </c>
      <c r="FZ40" s="29" t="str">
        <f>Oklahoma!FZ5</f>
        <v>37A §3-101(b)(2)</v>
      </c>
      <c r="GA40" s="38" t="str">
        <f>Oklahoma!GA5</f>
        <v xml:space="preserve">https://www.oscn.net/applications/oscn/DeliverDocument.asp?CiteID=479622 </v>
      </c>
      <c r="GB40" s="29" t="str">
        <f>Oklahoma!GB5</f>
        <v xml:space="preserve">There is no explicit prohibition on minor consumption. This in combination with the exception for "dispensation" by clergy implies an exception on par with the religious exception (Code A). </v>
      </c>
      <c r="GC40" s="31">
        <f>Oklahoma!GC5</f>
        <v>1</v>
      </c>
      <c r="GD40" s="31" t="str">
        <f>Oklahoma!GD5</f>
        <v>B</v>
      </c>
      <c r="GE40" s="31" t="str">
        <f>Oklahoma!GE5</f>
        <v>51 §253</v>
      </c>
      <c r="GF40" s="37" t="str">
        <f>Oklahoma!GF5</f>
        <v xml:space="preserve">https://www.oscn.net/applications/oscn/DeliverDocument.asp?CiteID=104672 </v>
      </c>
      <c r="GG40" s="31" t="str">
        <f>Oklahoma!GG5</f>
        <v>In RFRA</v>
      </c>
      <c r="GH40" s="29">
        <f>Oklahoma!GH5</f>
        <v>1</v>
      </c>
      <c r="GI40" s="29" t="str">
        <f>Oklahoma!GI5</f>
        <v>C</v>
      </c>
      <c r="GJ40" s="29" t="str">
        <f>Oklahoma!GJ5</f>
        <v>43 §7.1</v>
      </c>
      <c r="GK40" s="38" t="str">
        <f>Oklahoma!GK5</f>
        <v xml:space="preserve">https://www.oscn.net/applications/oscn/DeliverDocument.asp?CiteID=476108 </v>
      </c>
      <c r="GL40" s="29">
        <f>Oklahoma!GL5</f>
        <v>0</v>
      </c>
      <c r="GM40" s="31">
        <f>Oklahoma!GM5</f>
        <v>0</v>
      </c>
      <c r="GN40" s="31" t="str">
        <f>Oklahoma!GN5</f>
        <v>D</v>
      </c>
      <c r="GO40" s="31" t="str">
        <f>Oklahoma!GO5</f>
        <v>43 §7.1</v>
      </c>
      <c r="GP40" s="37" t="str">
        <f>Oklahoma!GP5</f>
        <v xml:space="preserve">https://www.oscn.net/applications/oscn/DeliverDocument.asp?CiteID=476108 </v>
      </c>
      <c r="GQ40" s="31">
        <f>Oklahoma!GQ5</f>
        <v>0</v>
      </c>
      <c r="GR40" s="31">
        <f>Oklahoma!GR5</f>
        <v>0</v>
      </c>
      <c r="GS40" s="31" t="str">
        <f>Oklahoma!GS5</f>
        <v>D</v>
      </c>
      <c r="GT40" s="31" t="str">
        <f>Oklahoma!GT5</f>
        <v>43 §7.1</v>
      </c>
      <c r="GU40" s="37" t="str">
        <f>Oklahoma!GU5</f>
        <v xml:space="preserve">https://www.oscn.net/applications/oscn/DeliverDocument.asp?CiteID=476108 </v>
      </c>
      <c r="GV40" s="31">
        <f>Oklahoma!GV5</f>
        <v>0</v>
      </c>
      <c r="GW40" s="31">
        <f>Oklahoma!GW5</f>
        <v>0</v>
      </c>
      <c r="GX40" s="31" t="str">
        <f>Oklahoma!GX5</f>
        <v>D</v>
      </c>
      <c r="GY40" s="31" t="str">
        <f>Oklahoma!GY5</f>
        <v>43 §7.1</v>
      </c>
      <c r="GZ40" s="37" t="str">
        <f>Oklahoma!GZ5</f>
        <v xml:space="preserve">https://www.oscn.net/applications/oscn/DeliverDocument.asp?CiteID=476108 </v>
      </c>
      <c r="HA40" s="31">
        <f>Oklahoma!HA5</f>
        <v>0</v>
      </c>
      <c r="HB40" s="29">
        <f>Oklahoma!HB5</f>
        <v>1</v>
      </c>
      <c r="HC40" s="29" t="str">
        <f>Oklahoma!HC5</f>
        <v>B</v>
      </c>
      <c r="HD40" s="29" t="str">
        <f>Oklahoma!HD5</f>
        <v>70 §1210.192-193</v>
      </c>
      <c r="HE40" s="38" t="str">
        <f>Oklahoma!HE5</f>
        <v xml:space="preserve">https://www.oscn.net/applications/oscn/DeliverDocument.asp?CiteID=91240 </v>
      </c>
      <c r="HF40" s="29">
        <f>Oklahoma!HF5</f>
        <v>0</v>
      </c>
      <c r="HG40" s="31">
        <f>Oklahoma!HG5</f>
        <v>0</v>
      </c>
      <c r="HH40" s="31" t="str">
        <f>Oklahoma!HH5</f>
        <v>D</v>
      </c>
      <c r="HI40" s="31" t="str">
        <f>Oklahoma!HI5</f>
        <v>70 §10-107, -106</v>
      </c>
      <c r="HJ40" s="37" t="str">
        <f>Oklahoma!HJ5</f>
        <v>https://www.oscn.net/applications/oscn/DeliverDocument.asp?CiteID=90125</v>
      </c>
      <c r="HK40" s="37" t="str">
        <f>Oklahoma!HK5</f>
        <v>The cited statutes indicate that the Oklahoma State Board of Education and the board of education for each school district shall make the policies for attendance for each district. The State Board of Education does not provide a list of excuses for absences.</v>
      </c>
      <c r="HL40" s="31">
        <f>Oklahoma!HL5</f>
        <v>1</v>
      </c>
      <c r="HM40" s="31" t="str">
        <f>Oklahoma!HM5</f>
        <v>A</v>
      </c>
      <c r="HN40" s="31" t="str">
        <f>Oklahoma!HN5</f>
        <v>70 Okl. St. § 11-101.3; HB 1425</v>
      </c>
      <c r="HO40" s="37" t="str">
        <f>Oklahoma!HO5</f>
        <v>https://casetext.com/statute/oklahoma-statutes/title-70-schools/chapter-1-school-code-of-1971/article-xi-curriculum/section-11-1013#:~:text=Each%20school%20district%20board%20of%20education%20shall%20adopt,class%20periods%20per%20school%20year%3B%20provided%2C%20that%3A%201.</v>
      </c>
      <c r="HP40" s="31" t="str">
        <f>Oklahoma!HP5</f>
        <v xml:space="preserve">Passed May 30, 2024.  </v>
      </c>
      <c r="HQ40" s="31">
        <f>Oklahoma!HQ5</f>
        <v>0</v>
      </c>
      <c r="HR40" s="31" t="str">
        <f>Oklahoma!HR5</f>
        <v>D</v>
      </c>
      <c r="HS40" s="31" t="str">
        <f>Oklahoma!HS5</f>
        <v>-</v>
      </c>
      <c r="HT40" s="31" t="str">
        <f>Oklahoma!HT5</f>
        <v>-</v>
      </c>
      <c r="HU40" s="31">
        <f>Oklahoma!HU5</f>
        <v>0</v>
      </c>
      <c r="HV40" s="31">
        <f>Oklahoma!HV5</f>
        <v>0</v>
      </c>
      <c r="HW40" s="31" t="str">
        <f>Oklahoma!HW5</f>
        <v>C</v>
      </c>
      <c r="HX40" s="31" t="str">
        <f>Oklahoma!HX5</f>
        <v>-</v>
      </c>
      <c r="HY40" s="31" t="str">
        <f>Oklahoma!HY5</f>
        <v>-</v>
      </c>
      <c r="HZ40" s="31">
        <f>Oklahoma!HZ5</f>
        <v>0</v>
      </c>
      <c r="IA40" s="31">
        <f>Oklahoma!IA5</f>
        <v>1</v>
      </c>
      <c r="IB40" s="31" t="str">
        <f>Oklahoma!IB5</f>
        <v>A</v>
      </c>
      <c r="IC40" s="31" t="str">
        <f>Oklahoma!IC5</f>
        <v>70 Okl. St. § 11-105.1</v>
      </c>
      <c r="ID40" s="37" t="str">
        <f>Oklahoma!ID5</f>
        <v>https://law.justia.com/codes/oklahoma/title-70/section-70-11-105-1/</v>
      </c>
      <c r="IE40" s="31" t="str">
        <f>Oklahoma!IE5</f>
        <v>Last amended 2019</v>
      </c>
      <c r="IF40" s="29">
        <f>Oklahoma!IF5</f>
        <v>0</v>
      </c>
      <c r="IG40" s="29" t="str">
        <f>Oklahoma!IG5</f>
        <v>-</v>
      </c>
      <c r="IH40" s="29" t="str">
        <f>Oklahoma!IH5</f>
        <v>10A Okl. St. § 1-1-102</v>
      </c>
      <c r="II40" s="38" t="str">
        <f>Oklahoma!II5</f>
        <v>https://law.justia.com/codes/oklahoma/title-10a/section-10a-1-1-102/</v>
      </c>
      <c r="IJ40" s="29">
        <f>Oklahoma!IJ5</f>
        <v>0</v>
      </c>
      <c r="IK40" s="40"/>
      <c r="IL40" s="40"/>
      <c r="IM40" s="40"/>
      <c r="IN40" s="40"/>
      <c r="IO40" s="40"/>
      <c r="IP40" s="40"/>
      <c r="IQ40" s="40"/>
      <c r="IR40" s="40"/>
      <c r="IS40" s="40"/>
      <c r="IT40" s="40"/>
      <c r="IU40" s="40"/>
      <c r="IV40" s="40"/>
      <c r="IW40" s="40"/>
      <c r="IX40" s="40"/>
      <c r="IY40" s="40"/>
      <c r="IZ40" s="40"/>
      <c r="JA40" s="40"/>
    </row>
    <row r="41" spans="1:261" ht="25.5" customHeight="1">
      <c r="A41" s="29" t="str">
        <f>Oregon!B5</f>
        <v>Oregon</v>
      </c>
      <c r="B41" s="34">
        <v>2025</v>
      </c>
      <c r="C41" s="35">
        <f>Oregon!C5</f>
        <v>0.35</v>
      </c>
      <c r="D41" s="41">
        <f>Oregon!D6</f>
        <v>0.3794642857142857</v>
      </c>
      <c r="E41" s="42">
        <f>Oregon!E7</f>
        <v>0.39795918367346939</v>
      </c>
      <c r="F41" s="41">
        <f>Oregon!F8</f>
        <v>0.23376623376623373</v>
      </c>
      <c r="G41" s="31">
        <f>Oregon!G5</f>
        <v>0</v>
      </c>
      <c r="H41" s="31" t="str">
        <f>Oregon!H5</f>
        <v>C</v>
      </c>
      <c r="I41" s="31" t="str">
        <f>Oregon!I5</f>
        <v>-</v>
      </c>
      <c r="J41" s="527" t="s">
        <v>126</v>
      </c>
      <c r="K41" s="31">
        <f>Oregon!K5</f>
        <v>0</v>
      </c>
      <c r="L41" s="29">
        <f>Oregon!L5</f>
        <v>1</v>
      </c>
      <c r="M41" s="29" t="str">
        <f>Oregon!M5</f>
        <v>A</v>
      </c>
      <c r="N41" s="29" t="str">
        <f>Oregon!N5</f>
        <v>§254.465</v>
      </c>
      <c r="O41" s="38" t="str">
        <f>Oregon!O5</f>
        <v xml:space="preserve">https://www.oregonlegislature.gov/bills_laws/ors/ors254.html </v>
      </c>
      <c r="P41" s="29">
        <f>Oregon!P5</f>
        <v>0</v>
      </c>
      <c r="Q41" s="31">
        <f>Oregon!Q5</f>
        <v>0</v>
      </c>
      <c r="R41" s="31" t="str">
        <f>Oregon!R5</f>
        <v>D</v>
      </c>
      <c r="S41" s="31" t="str">
        <f>Oregon!S5</f>
        <v>-</v>
      </c>
      <c r="T41" s="31" t="str">
        <f>Oregon!T5</f>
        <v>-</v>
      </c>
      <c r="U41" s="31">
        <f>Oregon!U5</f>
        <v>0</v>
      </c>
      <c r="V41" s="29">
        <f>Oregon!V5</f>
        <v>0</v>
      </c>
      <c r="W41" s="29" t="str">
        <f>Oregon!W5</f>
        <v>-</v>
      </c>
      <c r="X41" s="29" t="str">
        <f>Oregon!X5</f>
        <v>-</v>
      </c>
      <c r="Y41" s="29" t="str">
        <f>Oregon!Y5</f>
        <v>-</v>
      </c>
      <c r="Z41" s="29">
        <f>Oregon!Z5</f>
        <v>0</v>
      </c>
      <c r="AA41" s="31">
        <f>Oregon!AA5</f>
        <v>1</v>
      </c>
      <c r="AB41" s="31" t="str">
        <f>Oregon!AB5</f>
        <v>C</v>
      </c>
      <c r="AC41" s="31" t="str">
        <f>Oregon!AC5</f>
        <v>§435.485</v>
      </c>
      <c r="AD41" s="37" t="str">
        <f>Oregon!AD5</f>
        <v xml:space="preserve">https://www.oregonlegislature.gov/bills_laws/ors/ors435.html </v>
      </c>
      <c r="AE41" s="31">
        <f>Oregon!AE5</f>
        <v>0</v>
      </c>
      <c r="AF41" s="31">
        <f>Oregon!AF5</f>
        <v>1</v>
      </c>
      <c r="AG41" s="31" t="str">
        <f>Oregon!AG5</f>
        <v>C</v>
      </c>
      <c r="AH41" s="31" t="str">
        <f>Oregon!AH5</f>
        <v>§435.475</v>
      </c>
      <c r="AI41" s="37" t="str">
        <f>Oregon!AI5</f>
        <v xml:space="preserve">https://www.oregonlegislature.gov/bills_laws/ors/ors435.html </v>
      </c>
      <c r="AJ41" s="31">
        <f>Oregon!AJ5</f>
        <v>0</v>
      </c>
      <c r="AK41" s="31">
        <f>Oregon!AK5</f>
        <v>0</v>
      </c>
      <c r="AL41" s="31" t="str">
        <f>Oregon!AL5</f>
        <v>B</v>
      </c>
      <c r="AM41" s="31" t="str">
        <f>Oregon!AM5</f>
        <v>§435.475</v>
      </c>
      <c r="AN41" s="37" t="str">
        <f>Oregon!AN5</f>
        <v xml:space="preserve">https://www.oregonlegislature.gov/bills_laws/ors/ors435.html </v>
      </c>
      <c r="AO41" s="31" t="str">
        <f>Oregon!AO5</f>
        <v>We differ from Sawicki here because a hospital can only refuse abortion after making this known as policy. Part 3 disallows such policies in public hospitals.</v>
      </c>
      <c r="AP41" s="31">
        <f>Oregon!AP5</f>
        <v>1</v>
      </c>
      <c r="AQ41" s="31" t="str">
        <f>Oregon!AQ5</f>
        <v>C</v>
      </c>
      <c r="AR41" s="31" t="str">
        <f>Oregon!AR5</f>
        <v>§435.475</v>
      </c>
      <c r="AS41" s="37" t="str">
        <f>Oregon!AS5</f>
        <v xml:space="preserve">https://www.oregonlegislature.gov/bills_laws/ors/ors435.html </v>
      </c>
      <c r="AT41" s="31">
        <f>Oregon!AT5</f>
        <v>0</v>
      </c>
      <c r="AU41" s="31">
        <f>Oregon!AU5</f>
        <v>0</v>
      </c>
      <c r="AV41" s="31" t="str">
        <f>Oregon!AV5</f>
        <v>B</v>
      </c>
      <c r="AW41" s="31" t="str">
        <f>Oregon!AW5</f>
        <v>§435.475</v>
      </c>
      <c r="AX41" s="37" t="str">
        <f>Oregon!AX5</f>
        <v xml:space="preserve">https://www.oregonlegislature.gov/bills_laws/ors/ors435.html </v>
      </c>
      <c r="AY41" s="31">
        <f>Oregon!AY5</f>
        <v>0</v>
      </c>
      <c r="AZ41" s="31">
        <f>Oregon!AZ5</f>
        <v>0</v>
      </c>
      <c r="BA41" s="31" t="str">
        <f>Oregon!BA5</f>
        <v>B</v>
      </c>
      <c r="BB41" s="31" t="str">
        <f>Oregon!BB5</f>
        <v>§435.475</v>
      </c>
      <c r="BC41" s="37" t="str">
        <f>Oregon!BC5</f>
        <v xml:space="preserve">https://www.oregonlegislature.gov/bills_laws/ors/ors435.html </v>
      </c>
      <c r="BD41" s="31">
        <f>Oregon!BD5</f>
        <v>0</v>
      </c>
      <c r="BE41" s="31">
        <f>Oregon!BE5</f>
        <v>1</v>
      </c>
      <c r="BF41" s="31" t="str">
        <f>Oregon!BF5</f>
        <v>C</v>
      </c>
      <c r="BG41" s="31" t="str">
        <f>Oregon!BG5</f>
        <v>§435.475, 485</v>
      </c>
      <c r="BH41" s="37" t="str">
        <f>Oregon!BH5</f>
        <v xml:space="preserve">https://www.oregonlegislature.gov/bills_laws/ors/ors435.html </v>
      </c>
      <c r="BI41" s="31">
        <f>Oregon!BI5</f>
        <v>0</v>
      </c>
      <c r="BJ41" s="31">
        <f>Oregon!BJ5</f>
        <v>0</v>
      </c>
      <c r="BK41" s="31" t="str">
        <f>Oregon!BK5</f>
        <v>-</v>
      </c>
      <c r="BL41" s="31" t="str">
        <f>Oregon!BL5</f>
        <v>-</v>
      </c>
      <c r="BM41" s="31" t="str">
        <f>Oregon!BM5</f>
        <v>-</v>
      </c>
      <c r="BN41" s="31">
        <f>Oregon!BN5</f>
        <v>0</v>
      </c>
      <c r="BO41" s="29">
        <f>Oregon!BO5</f>
        <v>0</v>
      </c>
      <c r="BP41" s="29" t="str">
        <f>Oregon!BP5</f>
        <v>A</v>
      </c>
      <c r="BQ41" s="29" t="str">
        <f>Oregon!BQ5</f>
        <v>-</v>
      </c>
      <c r="BR41" s="29" t="str">
        <f>Oregon!BR5</f>
        <v>-</v>
      </c>
      <c r="BS41" s="29">
        <f>Oregon!BS5</f>
        <v>0</v>
      </c>
      <c r="BT41" s="29">
        <f>Oregon!BT5</f>
        <v>0</v>
      </c>
      <c r="BU41" s="29" t="str">
        <f>Oregon!BU5</f>
        <v>A</v>
      </c>
      <c r="BV41" s="29" t="str">
        <f>Oregon!BV5</f>
        <v>-</v>
      </c>
      <c r="BW41" s="29" t="str">
        <f>Oregon!BW5</f>
        <v>-</v>
      </c>
      <c r="BX41" s="29">
        <f>Oregon!BX5</f>
        <v>0</v>
      </c>
      <c r="BY41" s="29">
        <f>Oregon!BY5</f>
        <v>0</v>
      </c>
      <c r="BZ41" s="29" t="str">
        <f>Oregon!BZ5</f>
        <v>A</v>
      </c>
      <c r="CA41" s="29" t="str">
        <f>Oregon!CA5</f>
        <v>-</v>
      </c>
      <c r="CB41" s="29" t="str">
        <f>Oregon!CB5</f>
        <v>-</v>
      </c>
      <c r="CC41" s="29">
        <f>Oregon!CC5</f>
        <v>0</v>
      </c>
      <c r="CD41" s="29">
        <f>Oregon!CD5</f>
        <v>0</v>
      </c>
      <c r="CE41" s="29" t="str">
        <f>Oregon!CE5</f>
        <v>A</v>
      </c>
      <c r="CF41" s="29" t="str">
        <f>Oregon!CF5</f>
        <v>-</v>
      </c>
      <c r="CG41" s="29" t="str">
        <f>Oregon!CG5</f>
        <v>-</v>
      </c>
      <c r="CH41" s="29">
        <f>Oregon!CH5</f>
        <v>0</v>
      </c>
      <c r="CI41" s="29">
        <f>Oregon!CI5</f>
        <v>0</v>
      </c>
      <c r="CJ41" s="29" t="str">
        <f>Oregon!CJ5</f>
        <v>A</v>
      </c>
      <c r="CK41" s="29" t="str">
        <f>Oregon!CK5</f>
        <v>-</v>
      </c>
      <c r="CL41" s="29" t="str">
        <f>Oregon!CL5</f>
        <v>-</v>
      </c>
      <c r="CM41" s="29">
        <f>Oregon!CM5</f>
        <v>0</v>
      </c>
      <c r="CN41" s="29">
        <f>Oregon!CN5</f>
        <v>0</v>
      </c>
      <c r="CO41" s="29" t="str">
        <f>Oregon!CO5</f>
        <v>A</v>
      </c>
      <c r="CP41" s="29" t="str">
        <f>Oregon!CP5</f>
        <v>-</v>
      </c>
      <c r="CQ41" s="29" t="str">
        <f>Oregon!CQ5</f>
        <v>-</v>
      </c>
      <c r="CR41" s="29">
        <f>Oregon!CR5</f>
        <v>0</v>
      </c>
      <c r="CS41" s="31">
        <f>Oregon!CS5</f>
        <v>0</v>
      </c>
      <c r="CT41" s="31" t="str">
        <f>Oregon!CT5</f>
        <v>D</v>
      </c>
      <c r="CU41" s="31" t="str">
        <f>Oregon!CU5</f>
        <v>§435.225</v>
      </c>
      <c r="CV41" s="37" t="str">
        <f>Oregon!CV5</f>
        <v xml:space="preserve">https://www.oregonlegislature.gov/bills_laws/ors/ors435.html </v>
      </c>
      <c r="CW41" s="31">
        <f>Oregon!CW5</f>
        <v>0</v>
      </c>
      <c r="CX41" s="31">
        <f>Oregon!CX5</f>
        <v>0</v>
      </c>
      <c r="CY41" s="31" t="str">
        <f>Oregon!CY5</f>
        <v>D</v>
      </c>
      <c r="CZ41" s="31" t="str">
        <f>Oregon!CZ5</f>
        <v>§435.225</v>
      </c>
      <c r="DA41" s="37" t="str">
        <f>Oregon!DA5</f>
        <v xml:space="preserve">https://www.oregonlegislature.gov/bills_laws/ors/ors435.html </v>
      </c>
      <c r="DB41" s="31">
        <f>Oregon!DB5</f>
        <v>0</v>
      </c>
      <c r="DC41" s="31">
        <f>Oregon!DC5</f>
        <v>0</v>
      </c>
      <c r="DD41" s="31" t="str">
        <f>Oregon!DD5</f>
        <v>D</v>
      </c>
      <c r="DE41" s="31" t="str">
        <f>Oregon!DE5</f>
        <v>§435.225</v>
      </c>
      <c r="DF41" s="37" t="str">
        <f>Oregon!DF5</f>
        <v xml:space="preserve">https://www.oregonlegislature.gov/bills_laws/ors/ors435.html </v>
      </c>
      <c r="DG41" s="31">
        <f>Oregon!DG5</f>
        <v>0</v>
      </c>
      <c r="DH41" s="31">
        <f>Oregon!DH5</f>
        <v>0</v>
      </c>
      <c r="DI41" s="31" t="str">
        <f>Oregon!DI5</f>
        <v>D</v>
      </c>
      <c r="DJ41" s="31" t="str">
        <f>Oregon!DJ5</f>
        <v>§435.225</v>
      </c>
      <c r="DK41" s="37" t="str">
        <f>Oregon!DK5</f>
        <v xml:space="preserve">https://www.oregonlegislature.gov/bills_laws/ors/ors435.html </v>
      </c>
      <c r="DL41" s="31">
        <f>Oregon!DL5</f>
        <v>0</v>
      </c>
      <c r="DM41" s="31">
        <f>Oregon!DM5</f>
        <v>0</v>
      </c>
      <c r="DN41" s="31" t="str">
        <f>Oregon!DN5</f>
        <v>D</v>
      </c>
      <c r="DO41" s="31" t="str">
        <f>Oregon!DO5</f>
        <v>§435.225</v>
      </c>
      <c r="DP41" s="37" t="str">
        <f>Oregon!DP5</f>
        <v xml:space="preserve">https://www.oregonlegislature.gov/bills_laws/ors/ors435.html </v>
      </c>
      <c r="DQ41" s="31">
        <f>Oregon!DQ5</f>
        <v>0</v>
      </c>
      <c r="DR41" s="31">
        <f>Oregon!DR5</f>
        <v>0</v>
      </c>
      <c r="DS41" s="31" t="str">
        <f>Oregon!DS5</f>
        <v>D</v>
      </c>
      <c r="DT41" s="31" t="str">
        <f>Oregon!DT5</f>
        <v>§435.225</v>
      </c>
      <c r="DU41" s="37" t="str">
        <f>Oregon!DU5</f>
        <v xml:space="preserve">https://www.oregonlegislature.gov/bills_laws/ors/ors435.html </v>
      </c>
      <c r="DV41" s="31">
        <f>Oregon!DV5</f>
        <v>0</v>
      </c>
      <c r="DW41" s="29">
        <f>Oregon!DW5</f>
        <v>1</v>
      </c>
      <c r="DX41" s="29" t="str">
        <f>Oregon!DX5</f>
        <v>A</v>
      </c>
      <c r="DY41" s="29" t="str">
        <f>Oregon!DY5</f>
        <v>§ 127.885</v>
      </c>
      <c r="DZ41" s="38" t="str">
        <f>Oregon!DZ5</f>
        <v>https://oregon.public.law/statutes/ors_127.885</v>
      </c>
      <c r="EA41" s="29" t="str">
        <f>Oregon!EA5</f>
        <v>Last amended 2003</v>
      </c>
      <c r="EB41" s="31">
        <f>Oregon!EB5</f>
        <v>0</v>
      </c>
      <c r="EC41" s="31" t="str">
        <f>Oregon!EC5</f>
        <v>C</v>
      </c>
      <c r="ED41" s="31" t="str">
        <f>Oregon!ED5</f>
        <v>ORS § 675.745</v>
      </c>
      <c r="EE41" s="37" t="str">
        <f>Oregon!EE5</f>
        <v>https://oregon.public.law/statutes/ors_675.745</v>
      </c>
      <c r="EF41" s="31">
        <f>Oregon!EF5</f>
        <v>0</v>
      </c>
      <c r="EG41" s="29">
        <f>Oregon!EG5</f>
        <v>0</v>
      </c>
      <c r="EH41" s="29">
        <f>Oregon!EH5</f>
        <v>1</v>
      </c>
      <c r="EI41" s="29" t="str">
        <f>Oregon!EI5</f>
        <v>C</v>
      </c>
      <c r="EJ41" s="29" t="str">
        <f>Oregon!EJ5</f>
        <v>§743A.066(4)</v>
      </c>
      <c r="EK41" s="38" t="str">
        <f>Oregon!EK5</f>
        <v xml:space="preserve">https://www.oregonlegislature.gov/bills_laws/ors/ors743A.html </v>
      </c>
      <c r="EL41" s="29">
        <f>Oregon!EL5</f>
        <v>0</v>
      </c>
      <c r="EM41" s="29">
        <f>Oregon!EM5</f>
        <v>0</v>
      </c>
      <c r="EN41" s="29">
        <f>Oregon!EN5</f>
        <v>1</v>
      </c>
      <c r="EO41" s="29" t="str">
        <f>Oregon!EO5</f>
        <v>C</v>
      </c>
      <c r="EP41" s="29" t="str">
        <f>Oregon!EP5</f>
        <v>§743A.067(9)</v>
      </c>
      <c r="EQ41" s="38" t="str">
        <f>Oregon!EQ5</f>
        <v xml:space="preserve">https://www.oregonlegislature.gov/bills_laws/ors/ors743A.html </v>
      </c>
      <c r="ER41" s="29">
        <f>Oregon!ER5</f>
        <v>0</v>
      </c>
      <c r="ES41" s="29">
        <f>Oregon!ES5</f>
        <v>0</v>
      </c>
      <c r="ET41" s="29">
        <f>Oregon!ET5</f>
        <v>1</v>
      </c>
      <c r="EU41" s="29" t="str">
        <f>Oregon!EU5</f>
        <v>C</v>
      </c>
      <c r="EV41" s="29" t="str">
        <f>Oregon!EV5</f>
        <v>§743A.067(9)</v>
      </c>
      <c r="EW41" s="38" t="str">
        <f>Oregon!EW5</f>
        <v xml:space="preserve">https://www.oregonlegislature.gov/bills_laws/ors/ors743A.html </v>
      </c>
      <c r="EX41" s="29">
        <f>Oregon!EX5</f>
        <v>0</v>
      </c>
      <c r="EY41" s="31">
        <f>Oregon!EY5</f>
        <v>0</v>
      </c>
      <c r="EZ41" s="31" t="str">
        <f>Oregon!EZ5</f>
        <v>D</v>
      </c>
      <c r="FA41" s="31" t="str">
        <f>Oregon!FA5</f>
        <v>-</v>
      </c>
      <c r="FB41" s="31" t="str">
        <f>Oregon!FB5</f>
        <v>-</v>
      </c>
      <c r="FC41" s="31">
        <f>Oregon!FC5</f>
        <v>0</v>
      </c>
      <c r="FD41" s="29">
        <f>Oregon!FD5</f>
        <v>0</v>
      </c>
      <c r="FE41" s="29" t="str">
        <f>Oregon!FE5</f>
        <v>-</v>
      </c>
      <c r="FF41" s="29" t="str">
        <f>Oregon!FF5</f>
        <v>ORS § 659A.403</v>
      </c>
      <c r="FG41" s="38" t="str">
        <f>Oregon!FG5</f>
        <v>https://oregon.public.law/statutes/ors_659a.403</v>
      </c>
      <c r="FH41" s="29">
        <f>Oregon!FH5</f>
        <v>0</v>
      </c>
      <c r="FI41" s="29">
        <f>Oregon!FI5</f>
        <v>0</v>
      </c>
      <c r="FJ41" s="29" t="str">
        <f>Oregon!FJ5</f>
        <v>-</v>
      </c>
      <c r="FK41" s="29" t="str">
        <f>Oregon!FK5</f>
        <v>ORS § 659A.403</v>
      </c>
      <c r="FL41" s="38" t="str">
        <f>Oregon!FL5</f>
        <v>https://oregon.public.law/statutes/ors_659a.403</v>
      </c>
      <c r="FM41" s="29">
        <f>Oregon!FM5</f>
        <v>0</v>
      </c>
      <c r="FN41" s="31">
        <f>Oregon!FN5</f>
        <v>1</v>
      </c>
      <c r="FO41" s="31" t="str">
        <f>Oregon!FO5</f>
        <v>C</v>
      </c>
      <c r="FP41" s="31" t="str">
        <f>Oregon!FP5</f>
        <v>§419B.010(1), -.005(5)(h)</v>
      </c>
      <c r="FQ41" s="37" t="str">
        <f>Oregon!FQ5</f>
        <v xml:space="preserve">https://www.oregonlegislature.gov/bills_laws/ors/ors419B.html </v>
      </c>
      <c r="FR41" s="31">
        <f>Oregon!FR5</f>
        <v>0</v>
      </c>
      <c r="FS41" s="29">
        <f>Oregon!FS5</f>
        <v>1</v>
      </c>
      <c r="FT41" s="29" t="str">
        <f>Oregon!FT5</f>
        <v>A</v>
      </c>
      <c r="FU41" s="29" t="str">
        <f>Oregon!FU5</f>
        <v>§471.410(4)</v>
      </c>
      <c r="FV41" s="38" t="str">
        <f>Oregon!FV5</f>
        <v xml:space="preserve">https://www.oregonlegislature.gov/bills_laws/ors/ors471.html </v>
      </c>
      <c r="FW41" s="29">
        <f>Oregon!FW5</f>
        <v>0</v>
      </c>
      <c r="FX41" s="29">
        <f>Oregon!FX5</f>
        <v>1</v>
      </c>
      <c r="FY41" s="29" t="str">
        <f>Oregon!FY5</f>
        <v>A</v>
      </c>
      <c r="FZ41" s="29" t="str">
        <f>Oregon!FZ5</f>
        <v>§471.430(2)</v>
      </c>
      <c r="GA41" s="38" t="str">
        <f>Oregon!GA5</f>
        <v xml:space="preserve">https://www.oregonlegislature.gov/bills_laws/ors/ors471.html </v>
      </c>
      <c r="GB41" s="29" t="str">
        <f>Oregon!GB5</f>
        <v>We disagree with the external source, which does not mention a religious exception.</v>
      </c>
      <c r="GC41" s="31">
        <f>Oregon!GC5</f>
        <v>0</v>
      </c>
      <c r="GD41" s="31" t="str">
        <f>Oregon!GD5</f>
        <v>C</v>
      </c>
      <c r="GE41" s="31" t="str">
        <f>Oregon!GE5</f>
        <v>-</v>
      </c>
      <c r="GF41" s="31" t="str">
        <f>Oregon!GF5</f>
        <v>-</v>
      </c>
      <c r="GG41" s="31">
        <f>Oregon!GG5</f>
        <v>0</v>
      </c>
      <c r="GH41" s="29">
        <f>Oregon!GH5</f>
        <v>0</v>
      </c>
      <c r="GI41" s="29" t="str">
        <f>Oregon!GI5</f>
        <v>D</v>
      </c>
      <c r="GJ41" s="29" t="str">
        <f>Oregon!GJ5</f>
        <v>§106.305(8)</v>
      </c>
      <c r="GK41" s="38" t="str">
        <f>Oregon!GK5</f>
        <v xml:space="preserve">https://www.oregonlegislature.gov/bills_laws/ors/ors106.html </v>
      </c>
      <c r="GL41" s="29" t="str">
        <f>Oregon!GL5</f>
        <v>Oregon only makes exemptions for clergy for participation in domestic partnerships.</v>
      </c>
      <c r="GM41" s="31">
        <f>Oregon!GM5</f>
        <v>0</v>
      </c>
      <c r="GN41" s="31" t="str">
        <f>Oregon!GN5</f>
        <v>D</v>
      </c>
      <c r="GO41" s="31" t="str">
        <f>Oregon!GO5</f>
        <v>-</v>
      </c>
      <c r="GP41" s="31" t="str">
        <f>Oregon!GP5</f>
        <v>-</v>
      </c>
      <c r="GQ41" s="31">
        <f>Oregon!GQ5</f>
        <v>0</v>
      </c>
      <c r="GR41" s="31">
        <f>Oregon!GR5</f>
        <v>0</v>
      </c>
      <c r="GS41" s="31" t="str">
        <f>Oregon!GS5</f>
        <v>D</v>
      </c>
      <c r="GT41" s="31" t="str">
        <f>Oregon!GT5</f>
        <v>-</v>
      </c>
      <c r="GU41" s="31" t="str">
        <f>Oregon!GU5</f>
        <v>-</v>
      </c>
      <c r="GV41" s="31">
        <f>Oregon!GV5</f>
        <v>0</v>
      </c>
      <c r="GW41" s="31">
        <f>Oregon!GW5</f>
        <v>0</v>
      </c>
      <c r="GX41" s="31" t="str">
        <f>Oregon!GX5</f>
        <v>D</v>
      </c>
      <c r="GY41" s="31" t="str">
        <f>Oregon!GY5</f>
        <v>-</v>
      </c>
      <c r="GZ41" s="31" t="str">
        <f>Oregon!GZ5</f>
        <v>-</v>
      </c>
      <c r="HA41" s="31">
        <f>Oregon!HA5</f>
        <v>0</v>
      </c>
      <c r="HB41" s="29">
        <f>Oregon!HB5</f>
        <v>1</v>
      </c>
      <c r="HC41" s="29" t="str">
        <f>Oregon!HC5</f>
        <v>B</v>
      </c>
      <c r="HD41" s="29" t="str">
        <f>Oregon!HD5</f>
        <v>§433.267(1)(c)(A)</v>
      </c>
      <c r="HE41" s="38" t="str">
        <f>Oregon!HE5</f>
        <v xml:space="preserve">https://www.oregonlegislature.gov/bills_laws/ors/ors433.html </v>
      </c>
      <c r="HF41" s="29">
        <f>Oregon!HF5</f>
        <v>0</v>
      </c>
      <c r="HG41" s="31">
        <f>Oregon!HG5</f>
        <v>1</v>
      </c>
      <c r="HH41" s="31" t="str">
        <f>Oregon!HH5</f>
        <v>A</v>
      </c>
      <c r="HI41" s="31" t="str">
        <f>Oregon!HI5</f>
        <v>Oregon Admin. Rules, Oregon Dept. of Education 581-021-0046(5)</v>
      </c>
      <c r="HJ41" s="37" t="str">
        <f>Oregon!HJ5</f>
        <v xml:space="preserve">https://secure.sos.state.or.us/oard/viewSingleRule.action?ruleVrsnRsn=300068 </v>
      </c>
      <c r="HK41" s="31">
        <f>Oregon!HK5</f>
        <v>0</v>
      </c>
      <c r="HL41" s="31">
        <f>Oregon!HL5</f>
        <v>1</v>
      </c>
      <c r="HM41" s="31" t="str">
        <f>Oregon!HM5</f>
        <v>A</v>
      </c>
      <c r="HN41" s="31" t="str">
        <f>Oregon!HN5</f>
        <v>§339.420</v>
      </c>
      <c r="HO41" s="37" t="str">
        <f>Oregon!HO5</f>
        <v xml:space="preserve">https://www.oregonlegislature.gov/bills_laws/ors/ors339.html </v>
      </c>
      <c r="HP41" s="31" t="str">
        <f>Oregon!HP5</f>
        <v xml:space="preserve">The heading of the cited statute reads "child excused to receive religious instruction" although the law goes on to use the verb phrase "may be excused." We score this item generously, as we have in other states where language seems inconsistent in this way. </v>
      </c>
      <c r="HQ41" s="31">
        <f>Oregon!HQ5</f>
        <v>1</v>
      </c>
      <c r="HR41" s="31" t="str">
        <f>Oregon!HR5</f>
        <v>C</v>
      </c>
      <c r="HS41" s="31" t="str">
        <f>Oregon!HS5</f>
        <v>§350.250</v>
      </c>
      <c r="HT41" s="37" t="str">
        <f>Oregon!HT5</f>
        <v xml:space="preserve">https://www.oregonlegislature.gov/bills_laws/ors/ors350.html </v>
      </c>
      <c r="HU41" s="31" t="str">
        <f>Oregon!HU5</f>
        <v>Makeup work at student's expense, wheareas most states specify it shall not be at student's expense</v>
      </c>
      <c r="HV41" s="31">
        <f>Oregon!HV5</f>
        <v>1</v>
      </c>
      <c r="HW41" s="31" t="str">
        <f>Oregon!HW5</f>
        <v>A</v>
      </c>
      <c r="HX41" s="31" t="str">
        <f>Oregon!HX5</f>
        <v>OAR 581-022-2308 (admin code)</v>
      </c>
      <c r="HY41" s="37" t="str">
        <f>Oregon!HY5</f>
        <v>https://www.law.cornell.edu/regulations/oregon/Or-Admin-Code-SS-581-022-2308</v>
      </c>
      <c r="HZ41" s="31">
        <f>Oregon!HZ5</f>
        <v>2021</v>
      </c>
      <c r="IA41" s="31">
        <f>Oregon!IA5</f>
        <v>1</v>
      </c>
      <c r="IB41" s="31" t="str">
        <f>Oregon!IB5</f>
        <v>A</v>
      </c>
      <c r="IC41" s="31" t="str">
        <f>Oregon!IC5</f>
        <v>OAR § 581-022-2050(5) (admin code); ORS §§ 336.035(2), 336.465(1)(b) (statutory)</v>
      </c>
      <c r="ID41" s="37" t="str">
        <f>Oregon!ID5</f>
        <v>https://oregon.public.law/rules/oar_581-022-2050#:~:text=(5)</v>
      </c>
      <c r="IE41" s="31" t="str">
        <f>Oregon!IE5</f>
        <v>Respectively: 2017; 2005 (at least); 1993 (2019 amendment was minor)</v>
      </c>
      <c r="IF41" s="29">
        <f>Oregon!IF5</f>
        <v>0</v>
      </c>
      <c r="IG41" s="29" t="str">
        <f>Oregon!IG5</f>
        <v>-</v>
      </c>
      <c r="IH41" s="29" t="str">
        <f>Oregon!IH5</f>
        <v>OAR 411-346-0190</v>
      </c>
      <c r="II41" s="38" t="str">
        <f>Oregon!II5</f>
        <v>https://oregon.public.law/rules/oar_411-346-0190</v>
      </c>
      <c r="IJ41" s="29">
        <f>Oregon!IJ5</f>
        <v>0</v>
      </c>
      <c r="IK41" s="40"/>
      <c r="IL41" s="40"/>
      <c r="IM41" s="40"/>
      <c r="IN41" s="40"/>
      <c r="IO41" s="40"/>
      <c r="IP41" s="40"/>
      <c r="IQ41" s="40"/>
      <c r="IR41" s="40"/>
      <c r="IS41" s="40"/>
      <c r="IT41" s="40"/>
      <c r="IU41" s="40"/>
      <c r="IV41" s="40"/>
      <c r="IW41" s="40"/>
      <c r="IX41" s="40"/>
      <c r="IY41" s="40"/>
      <c r="IZ41" s="40"/>
      <c r="JA41" s="40"/>
    </row>
    <row r="42" spans="1:261" ht="25.5" customHeight="1">
      <c r="A42" s="29" t="str">
        <f>Pennsylvania!B5</f>
        <v>Pennsylvania</v>
      </c>
      <c r="B42" s="34">
        <v>2025</v>
      </c>
      <c r="C42" s="35">
        <f>Pennsylvania!C5</f>
        <v>0.35333333333333333</v>
      </c>
      <c r="D42" s="36">
        <f>Pennsylvania!D6</f>
        <v>0.46279761904761907</v>
      </c>
      <c r="E42" s="35">
        <f>Pennsylvania!E7</f>
        <v>0.55272108843537415</v>
      </c>
      <c r="F42" s="36">
        <f>Pennsylvania!F8</f>
        <v>0.47619047619047622</v>
      </c>
      <c r="G42" s="31">
        <f>Pennsylvania!G5</f>
        <v>1</v>
      </c>
      <c r="H42" s="31" t="str">
        <f>Pennsylvania!H5</f>
        <v>B</v>
      </c>
      <c r="I42" s="31" t="str">
        <f>Pennsylvania!I5</f>
        <v>§71-2403</v>
      </c>
      <c r="J42" s="531" t="s">
        <v>4852</v>
      </c>
      <c r="K42" s="31">
        <f>Pennsylvania!K5</f>
        <v>2002</v>
      </c>
      <c r="L42" s="29">
        <f>Pennsylvania!L5</f>
        <v>1</v>
      </c>
      <c r="M42" s="29" t="str">
        <f>Pennsylvania!M5</f>
        <v>C</v>
      </c>
      <c r="N42" s="29" t="str">
        <f>Pennsylvania!N5</f>
        <v xml:space="preserve"> 25 §3302(a)(4)</v>
      </c>
      <c r="O42" s="38" t="str">
        <f>Pennsylvania!O5</f>
        <v xml:space="preserve">https://www.legis.state.pa.us/cfdocs/legis/LI/consCheck.cfm?txtType=HTM&amp;ttl=25&amp;div=0&amp;chpt=33&amp;sctn=2&amp;subsctn=0 </v>
      </c>
      <c r="P42" s="29" t="str">
        <f>Pennsylvania!P5</f>
        <v>We differ with NCSL "Voting Outside the Polling Place"  (which categorizes Pennsylvania as having no-excuse absentee voting) and find that Pennsylvania statutes enumerate reasons for absentee voting, including observance of a religious holiday.</v>
      </c>
      <c r="Q42" s="31">
        <f>Pennsylvania!Q5</f>
        <v>0</v>
      </c>
      <c r="R42" s="31" t="str">
        <f>Pennsylvania!R5</f>
        <v>D</v>
      </c>
      <c r="S42" s="31" t="str">
        <f>Pennsylvania!S5</f>
        <v>-</v>
      </c>
      <c r="T42" s="31" t="str">
        <f>Pennsylvania!T5</f>
        <v>-</v>
      </c>
      <c r="U42" s="31">
        <f>Pennsylvania!U5</f>
        <v>0</v>
      </c>
      <c r="V42" s="29">
        <f>Pennsylvania!V5</f>
        <v>0</v>
      </c>
      <c r="W42" s="29" t="str">
        <f>Pennsylvania!W5</f>
        <v>-</v>
      </c>
      <c r="X42" s="29" t="str">
        <f>Pennsylvania!X5</f>
        <v>-</v>
      </c>
      <c r="Y42" s="29" t="str">
        <f>Pennsylvania!Y5</f>
        <v>-</v>
      </c>
      <c r="Z42" s="29">
        <f>Pennsylvania!Z5</f>
        <v>0</v>
      </c>
      <c r="AA42" s="31">
        <f>Pennsylvania!AA5</f>
        <v>1</v>
      </c>
      <c r="AB42" s="31" t="str">
        <f>Pennsylvania!AB5</f>
        <v>C</v>
      </c>
      <c r="AC42" s="31" t="str">
        <f>Pennsylvania!AC5</f>
        <v>16 §51.41(a)</v>
      </c>
      <c r="AD42" s="37" t="str">
        <f>Pennsylvania!AD5</f>
        <v xml:space="preserve">https://www.pacodeandbulletin.gov/Display/pacode?file=/secure/pacode/data/016/chapter51/s51.41.html </v>
      </c>
      <c r="AE42" s="31">
        <f>Pennsylvania!AE5</f>
        <v>0</v>
      </c>
      <c r="AF42" s="31">
        <f>Pennsylvania!AF5</f>
        <v>1</v>
      </c>
      <c r="AG42" s="31" t="str">
        <f>Pennsylvania!AG5</f>
        <v>C</v>
      </c>
      <c r="AH42" s="31" t="str">
        <f>Pennsylvania!AH5</f>
        <v>16 §51.31(b)</v>
      </c>
      <c r="AI42" s="37" t="str">
        <f>Pennsylvania!AI5</f>
        <v xml:space="preserve">https://www.pacodeandbulletin.gov/Display/pacode?file=/secure/pacode/data/016/chapter51/s51.31.html </v>
      </c>
      <c r="AJ42" s="31">
        <f>Pennsylvania!AJ5</f>
        <v>0</v>
      </c>
      <c r="AK42" s="31">
        <f>Pennsylvania!AK5</f>
        <v>0</v>
      </c>
      <c r="AL42" s="31" t="str">
        <f>Pennsylvania!AL5</f>
        <v>B</v>
      </c>
      <c r="AM42" s="31" t="str">
        <f>Pennsylvania!AM5</f>
        <v>16 §51.31(b)</v>
      </c>
      <c r="AN42" s="37" t="str">
        <f>Pennsylvania!AN5</f>
        <v xml:space="preserve">https://www.pacodeandbulletin.gov/Display/pacode?file=/secure/pacode/data/016/chapter51/s51.31.html </v>
      </c>
      <c r="AO42" s="31">
        <f>Pennsylvania!AO5</f>
        <v>0</v>
      </c>
      <c r="AP42" s="31">
        <f>Pennsylvania!AP5</f>
        <v>1</v>
      </c>
      <c r="AQ42" s="31" t="str">
        <f>Pennsylvania!AQ5</f>
        <v>C</v>
      </c>
      <c r="AR42" s="31" t="str">
        <f>Pennsylvania!AR5</f>
        <v>16 §51.41(a)</v>
      </c>
      <c r="AS42" s="37" t="str">
        <f>Pennsylvania!AS5</f>
        <v xml:space="preserve">https://www.pacodeandbulletin.gov/Display/pacode?file=/secure/pacode/data/016/chapter51/s51.41.html </v>
      </c>
      <c r="AT42" s="31">
        <f>Pennsylvania!AT5</f>
        <v>0</v>
      </c>
      <c r="AU42" s="31">
        <f>Pennsylvania!AU5</f>
        <v>0</v>
      </c>
      <c r="AV42" s="31" t="str">
        <f>Pennsylvania!AV5</f>
        <v>B</v>
      </c>
      <c r="AW42" s="31" t="str">
        <f>Pennsylvania!AW5</f>
        <v>16 §51.33</v>
      </c>
      <c r="AX42" s="37" t="str">
        <f>Pennsylvania!AX5</f>
        <v xml:space="preserve">https://www.pacodeandbulletin.gov/Display/pacode?file=/secure/pacode/data/016/chapter51/s51.33.html </v>
      </c>
      <c r="AY42" s="31" t="str">
        <f>Pennsylvania!AY5</f>
        <v>We differ from Sawicki, who has a 1 here. We see no reference to criminal prosecution in the written law.</v>
      </c>
      <c r="AZ42" s="31">
        <f>Pennsylvania!AZ5</f>
        <v>1</v>
      </c>
      <c r="BA42" s="31" t="str">
        <f>Pennsylvania!BA5</f>
        <v>C</v>
      </c>
      <c r="BB42" s="31" t="str">
        <f>Pennsylvania!BB5</f>
        <v>16 §51.42(a)</v>
      </c>
      <c r="BC42" s="37" t="str">
        <f>Pennsylvania!BC5</f>
        <v xml:space="preserve">https://www.pacodeandbulletin.gov/Display/pacode?file=/secure/pacode/data/016/chapter51/s51.42.html </v>
      </c>
      <c r="BD42" s="31">
        <f>Pennsylvania!BD5</f>
        <v>0</v>
      </c>
      <c r="BE42" s="31">
        <f>Pennsylvania!BE5</f>
        <v>0</v>
      </c>
      <c r="BF42" s="31" t="str">
        <f>Pennsylvania!BF5</f>
        <v>B</v>
      </c>
      <c r="BG42" s="31" t="str">
        <f>Pennsylvania!BG5</f>
        <v>16 §51.43(b)</v>
      </c>
      <c r="BH42" s="37" t="str">
        <f>Pennsylvania!BH5</f>
        <v xml:space="preserve">https://www.pacodeandbulletin.gov/Display/pacode?file=/secure/pacode/data/016/chapter51/s51.43.html </v>
      </c>
      <c r="BI42" s="31">
        <f>Pennsylvania!BI5</f>
        <v>0</v>
      </c>
      <c r="BJ42" s="31">
        <f>Pennsylvania!BJ5</f>
        <v>0</v>
      </c>
      <c r="BK42" s="31" t="str">
        <f>Pennsylvania!BK5</f>
        <v>-</v>
      </c>
      <c r="BL42" s="31" t="str">
        <f>Pennsylvania!BL5</f>
        <v>-</v>
      </c>
      <c r="BM42" s="31" t="str">
        <f>Pennsylvania!BM5</f>
        <v>-</v>
      </c>
      <c r="BN42" s="31">
        <f>Pennsylvania!BN5</f>
        <v>0</v>
      </c>
      <c r="BO42" s="29">
        <f>Pennsylvania!BO5</f>
        <v>1</v>
      </c>
      <c r="BP42" s="29" t="str">
        <f>Pennsylvania!BP5</f>
        <v>C</v>
      </c>
      <c r="BQ42" s="29" t="str">
        <f>Pennsylvania!BQ5</f>
        <v>16 §51.41(a)</v>
      </c>
      <c r="BR42" s="38" t="str">
        <f>Pennsylvania!BR5</f>
        <v xml:space="preserve">https://www.pacodeandbulletin.gov/Display/pacode?file=/secure/pacode/data/016/chapter51/s51.41.html </v>
      </c>
      <c r="BS42" s="29">
        <f>Pennsylvania!BS5</f>
        <v>0</v>
      </c>
      <c r="BT42" s="29">
        <f>Pennsylvania!BT5</f>
        <v>1</v>
      </c>
      <c r="BU42" s="29" t="str">
        <f>Pennsylvania!BU5</f>
        <v>C</v>
      </c>
      <c r="BV42" s="29" t="str">
        <f>Pennsylvania!BV5</f>
        <v>16 §51.31(b)</v>
      </c>
      <c r="BW42" s="38" t="str">
        <f>Pennsylvania!BW5</f>
        <v xml:space="preserve">https://www.pacodeandbulletin.gov/Display/pacode?file=/secure/pacode/data/016/chapter51/s51.31.html </v>
      </c>
      <c r="BX42" s="29">
        <f>Pennsylvania!BX5</f>
        <v>0</v>
      </c>
      <c r="BY42" s="29">
        <f>Pennsylvania!BY5</f>
        <v>0</v>
      </c>
      <c r="BZ42" s="29" t="str">
        <f>Pennsylvania!BZ5</f>
        <v>B</v>
      </c>
      <c r="CA42" s="29" t="str">
        <f>Pennsylvania!CA5</f>
        <v>16 §51.31(b)</v>
      </c>
      <c r="CB42" s="38" t="str">
        <f>Pennsylvania!CB5</f>
        <v xml:space="preserve">https://www.pacodeandbulletin.gov/Display/pacode?file=/secure/pacode/data/016/chapter51/s51.31.html </v>
      </c>
      <c r="CC42" s="29" t="str">
        <f>Pennsylvania!CC5</f>
        <v>We differ from Sawicki here because a hospital can only refuse sterilization after making this known as policy. Part 3 disallows such policies in public hospitals</v>
      </c>
      <c r="CD42" s="29">
        <f>Pennsylvania!CD5</f>
        <v>1</v>
      </c>
      <c r="CE42" s="29" t="str">
        <f>Pennsylvania!CE5</f>
        <v>C</v>
      </c>
      <c r="CF42" s="29" t="str">
        <f>Pennsylvania!CF5</f>
        <v>16 §51.41(a)</v>
      </c>
      <c r="CG42" s="38" t="str">
        <f>Pennsylvania!CG5</f>
        <v xml:space="preserve">https://www.pacodeandbulletin.gov/Display/pacode?file=/secure/pacode/data/016/chapter51/s51.41.html </v>
      </c>
      <c r="CH42" s="29">
        <f>Pennsylvania!CH5</f>
        <v>0</v>
      </c>
      <c r="CI42" s="29">
        <f>Pennsylvania!CI5</f>
        <v>0</v>
      </c>
      <c r="CJ42" s="29" t="str">
        <f>Pennsylvania!CJ5</f>
        <v>B</v>
      </c>
      <c r="CK42" s="29" t="str">
        <f>Pennsylvania!CK5</f>
        <v>16 §51.41(a)</v>
      </c>
      <c r="CL42" s="38" t="str">
        <f>Pennsylvania!CL5</f>
        <v xml:space="preserve">https://www.pacodeandbulletin.gov/Display/pacode?file=/secure/pacode/data/016/chapter51/s51.41.html </v>
      </c>
      <c r="CM42" s="29">
        <f>Pennsylvania!CM5</f>
        <v>0</v>
      </c>
      <c r="CN42" s="29">
        <f>Pennsylvania!CN5</f>
        <v>1</v>
      </c>
      <c r="CO42" s="29" t="str">
        <f>Pennsylvania!CO5</f>
        <v>C</v>
      </c>
      <c r="CP42" s="29" t="str">
        <f>Pennsylvania!CP5</f>
        <v>16 §51.42(a)</v>
      </c>
      <c r="CQ42" s="38" t="str">
        <f>Pennsylvania!CQ5</f>
        <v xml:space="preserve">https://www.pacodeandbulletin.gov/Display/pacode?file=/secure/pacode/data/016/chapter51/s51.42.html </v>
      </c>
      <c r="CR42" s="29">
        <f>Pennsylvania!CR5</f>
        <v>0</v>
      </c>
      <c r="CS42" s="31">
        <f>Pennsylvania!CS5</f>
        <v>0</v>
      </c>
      <c r="CT42" s="31" t="str">
        <f>Pennsylvania!CT5</f>
        <v>A</v>
      </c>
      <c r="CU42" s="31" t="str">
        <f>Pennsylvania!CU5</f>
        <v>-</v>
      </c>
      <c r="CV42" s="31" t="str">
        <f>Pennsylvania!CV5</f>
        <v>-</v>
      </c>
      <c r="CW42" s="31">
        <f>Pennsylvania!CW5</f>
        <v>0</v>
      </c>
      <c r="CX42" s="31">
        <f>Pennsylvania!CX5</f>
        <v>0</v>
      </c>
      <c r="CY42" s="31" t="str">
        <f>Pennsylvania!CY5</f>
        <v>A</v>
      </c>
      <c r="CZ42" s="31" t="str">
        <f>Pennsylvania!CZ5</f>
        <v>-</v>
      </c>
      <c r="DA42" s="31" t="str">
        <f>Pennsylvania!DA5</f>
        <v>-</v>
      </c>
      <c r="DB42" s="31">
        <f>Pennsylvania!DB5</f>
        <v>0</v>
      </c>
      <c r="DC42" s="31">
        <f>Pennsylvania!DC5</f>
        <v>0</v>
      </c>
      <c r="DD42" s="31" t="str">
        <f>Pennsylvania!DD5</f>
        <v>A</v>
      </c>
      <c r="DE42" s="31" t="str">
        <f>Pennsylvania!DE5</f>
        <v>-</v>
      </c>
      <c r="DF42" s="31" t="str">
        <f>Pennsylvania!DF5</f>
        <v>-</v>
      </c>
      <c r="DG42" s="31">
        <f>Pennsylvania!DG5</f>
        <v>0</v>
      </c>
      <c r="DH42" s="31">
        <f>Pennsylvania!DH5</f>
        <v>0</v>
      </c>
      <c r="DI42" s="31" t="str">
        <f>Pennsylvania!DI5</f>
        <v>A</v>
      </c>
      <c r="DJ42" s="31" t="str">
        <f>Pennsylvania!DJ5</f>
        <v>-</v>
      </c>
      <c r="DK42" s="31" t="str">
        <f>Pennsylvania!DK5</f>
        <v>-</v>
      </c>
      <c r="DL42" s="31">
        <f>Pennsylvania!DL5</f>
        <v>0</v>
      </c>
      <c r="DM42" s="31">
        <f>Pennsylvania!DM5</f>
        <v>0</v>
      </c>
      <c r="DN42" s="31" t="str">
        <f>Pennsylvania!DN5</f>
        <v>A</v>
      </c>
      <c r="DO42" s="31" t="str">
        <f>Pennsylvania!DO5</f>
        <v>-</v>
      </c>
      <c r="DP42" s="31" t="str">
        <f>Pennsylvania!DP5</f>
        <v>-</v>
      </c>
      <c r="DQ42" s="31">
        <f>Pennsylvania!DQ5</f>
        <v>0</v>
      </c>
      <c r="DR42" s="31">
        <f>Pennsylvania!DR5</f>
        <v>0</v>
      </c>
      <c r="DS42" s="31" t="str">
        <f>Pennsylvania!DS5</f>
        <v>A</v>
      </c>
      <c r="DT42" s="31" t="str">
        <f>Pennsylvania!DT5</f>
        <v>-</v>
      </c>
      <c r="DU42" s="31" t="str">
        <f>Pennsylvania!DU5</f>
        <v>-</v>
      </c>
      <c r="DV42" s="31">
        <f>Pennsylvania!DV5</f>
        <v>0</v>
      </c>
      <c r="DW42" s="29">
        <f>Pennsylvania!DW5</f>
        <v>0</v>
      </c>
      <c r="DX42" s="29" t="str">
        <f>Pennsylvania!DX5</f>
        <v>C</v>
      </c>
      <c r="DY42" s="29" t="str">
        <f>Pennsylvania!DY5</f>
        <v>-</v>
      </c>
      <c r="DZ42" s="29" t="str">
        <f>Pennsylvania!DZ5</f>
        <v>-</v>
      </c>
      <c r="EA42" s="29" t="str">
        <f>Pennsylvania!EA5</f>
        <v xml:space="preserve">Bills HB 543 and SB 816 are dead as of December 31, 2024. </v>
      </c>
      <c r="EB42" s="31">
        <f>Pennsylvania!EB5</f>
        <v>0</v>
      </c>
      <c r="EC42" s="31" t="str">
        <f>Pennsylvania!EC5</f>
        <v>C</v>
      </c>
      <c r="ED42" s="31" t="str">
        <f>Pennsylvania!ED5</f>
        <v>35 P.S. § 448.902</v>
      </c>
      <c r="EE42" s="37" t="str">
        <f>Pennsylvania!EE5</f>
        <v>https://casetext.com/statute/pennsylvania-statutes/statutes-unconsolidated/title-35-ps-health-and-safety/chapter-1c-health-care-facilities-act/chapter-9-general-provisions-repeals-effective-date/section-448902-administration-of-act#:~:text=%28a%29%20No%20health%20care%20provider%20shall%20be%20required,denied%20a%20certificate%20of%20need%20or%20the%20r</v>
      </c>
      <c r="EF42" s="31" t="str">
        <f>Pennsylvania!EF5</f>
        <v xml:space="preserve">However, there is a different part of the code (40 P.S. § 991.2171) that does protect individuals, such as therapists or counselors (see 40 P.S. § 991.2102), from being penalized by insurance or the government for conscientious objection. I think the ultimate score is correct since the protection is so narrow, but this definitely wrinkle should be noted in the final report. </v>
      </c>
      <c r="EG42" s="29">
        <f>Pennsylvania!EG5</f>
        <v>1</v>
      </c>
      <c r="EH42" s="29">
        <f>Pennsylvania!EH5</f>
        <v>1</v>
      </c>
      <c r="EI42" s="29" t="str">
        <f>Pennsylvania!EI5</f>
        <v>A</v>
      </c>
      <c r="EJ42" s="29" t="str">
        <f>Pennsylvania!EJ5</f>
        <v>-</v>
      </c>
      <c r="EK42" s="29" t="str">
        <f>Pennsylvania!EK5</f>
        <v>-</v>
      </c>
      <c r="EL42" s="29">
        <f>Pennsylvania!EL5</f>
        <v>0</v>
      </c>
      <c r="EM42" s="29">
        <f>Pennsylvania!EM5</f>
        <v>1</v>
      </c>
      <c r="EN42" s="29">
        <f>Pennsylvania!EN5</f>
        <v>1</v>
      </c>
      <c r="EO42" s="29" t="str">
        <f>Pennsylvania!EO5</f>
        <v>A</v>
      </c>
      <c r="EP42" s="29" t="str">
        <f>Pennsylvania!EP5</f>
        <v>-</v>
      </c>
      <c r="EQ42" s="29" t="str">
        <f>Pennsylvania!EQ5</f>
        <v>-</v>
      </c>
      <c r="ER42" s="29">
        <f>Pennsylvania!ER5</f>
        <v>0</v>
      </c>
      <c r="ES42" s="29">
        <f>Pennsylvania!ES5</f>
        <v>1</v>
      </c>
      <c r="ET42" s="29">
        <f>Pennsylvania!ET5</f>
        <v>1</v>
      </c>
      <c r="EU42" s="29" t="str">
        <f>Pennsylvania!EU5</f>
        <v>A</v>
      </c>
      <c r="EV42" s="29" t="str">
        <f>Pennsylvania!EV5</f>
        <v>-</v>
      </c>
      <c r="EW42" s="29" t="str">
        <f>Pennsylvania!EW5</f>
        <v>-</v>
      </c>
      <c r="EX42" s="29">
        <f>Pennsylvania!EX5</f>
        <v>0</v>
      </c>
      <c r="EY42" s="31">
        <f>Pennsylvania!EY5</f>
        <v>0</v>
      </c>
      <c r="EZ42" s="31" t="str">
        <f>Pennsylvania!EZ5</f>
        <v>D</v>
      </c>
      <c r="FA42" s="31" t="str">
        <f>Pennsylvania!FA5</f>
        <v>-</v>
      </c>
      <c r="FB42" s="31" t="str">
        <f>Pennsylvania!FB5</f>
        <v>-</v>
      </c>
      <c r="FC42" s="31">
        <f>Pennsylvania!FC5</f>
        <v>0</v>
      </c>
      <c r="FD42" s="29">
        <f>Pennsylvania!FD5</f>
        <v>0</v>
      </c>
      <c r="FE42" s="29" t="str">
        <f>Pennsylvania!FE5</f>
        <v>-</v>
      </c>
      <c r="FF42" s="29" t="str">
        <f>Pennsylvania!FF5</f>
        <v>31 Pa. Code § 89.94; 40 P.S. § 1171.5</v>
      </c>
      <c r="FG42" s="29" t="str">
        <f>Pennsylvania!FG5</f>
        <v xml:space="preserve">https://www.pacodeandbulletin.gov/Display/pacode?file=/secure/pacode/data/031/chapter89/s89.84.html&amp;d=reduce; https://casetext.com/statute/pennsylvania-statutes/statutes-unconsolidated/title-40-ps-insurance/chapter-4-unfair-practices/unfair-insurance-practices-act/section-11715-unfair-methods-of-competition-and-unfair-or-deceptive-acts-or-practices-defined  </v>
      </c>
      <c r="FH42" s="29">
        <f>Pennsylvania!FH5</f>
        <v>0</v>
      </c>
      <c r="FI42" s="29">
        <f>Pennsylvania!FI5</f>
        <v>0</v>
      </c>
      <c r="FJ42" s="29" t="str">
        <f>Pennsylvania!FJ5</f>
        <v>-</v>
      </c>
      <c r="FK42" s="29" t="str">
        <f>Pennsylvania!FK5</f>
        <v>31 Pa. Code § 89.94; 40 P.S. § 1171.5</v>
      </c>
      <c r="FL42" s="29" t="str">
        <f>Pennsylvania!FL5</f>
        <v xml:space="preserve">https://www.pacodeandbulletin.gov/Display/pacode?file=/secure/pacode/data/031/chapter89/s89.84.html&amp;d=reduce; https://casetext.com/statute/pennsylvania-statutes/statutes-unconsolidated/title-40-ps-insurance/chapter-4-unfair-practices/unfair-insurance-practices-act/section-11715-unfair-methods-of-competition-and-unfair-or-deceptive-acts-or-practices-defined  </v>
      </c>
      <c r="FM42" s="29">
        <f>Pennsylvania!FM5</f>
        <v>0</v>
      </c>
      <c r="FN42" s="31">
        <f>Pennsylvania!FN5</f>
        <v>1</v>
      </c>
      <c r="FO42" s="31" t="str">
        <f>Pennsylvania!FO5</f>
        <v>C</v>
      </c>
      <c r="FP42" s="31" t="str">
        <f>Pennsylvania!FP5</f>
        <v>23 §6311.1(b)(1), §6311(a)(6)</v>
      </c>
      <c r="FQ42" s="37" t="str">
        <f>Pennsylvania!FQ5</f>
        <v xml:space="preserve">https://www.legis.state.pa.us/cfdocs/legis/LI/consCheck.cfm?txtType=HTM&amp;ttl=23&amp;div=0&amp;chpt=63&amp;sctn=11&amp;subsctn=1 </v>
      </c>
      <c r="FR42" s="31">
        <f>Pennsylvania!FR5</f>
        <v>0</v>
      </c>
      <c r="FS42" s="29">
        <f>Pennsylvania!FS5</f>
        <v>1</v>
      </c>
      <c r="FT42" s="29" t="str">
        <f>Pennsylvania!FT5</f>
        <v>A</v>
      </c>
      <c r="FU42" s="29" t="str">
        <f>Pennsylvania!FU5</f>
        <v>18 §6310.1(b)</v>
      </c>
      <c r="FV42" s="38" t="str">
        <f>Pennsylvania!FV5</f>
        <v xml:space="preserve">https://www.legis.state.pa.us/cfdocs/legis/LI/consCheck.cfm?txtType=HTM&amp;ttl=18&amp;div=0&amp;chpt=63&amp;sctn=10&amp;subsctn=1 </v>
      </c>
      <c r="FW42" s="29">
        <f>Pennsylvania!FW5</f>
        <v>0</v>
      </c>
      <c r="FX42" s="29">
        <f>Pennsylvania!FX5</f>
        <v>0</v>
      </c>
      <c r="FY42" s="29" t="str">
        <f>Pennsylvania!FY5</f>
        <v>C</v>
      </c>
      <c r="FZ42" s="29" t="str">
        <f>Pennsylvania!FZ5</f>
        <v>18 §6308</v>
      </c>
      <c r="GA42" s="38" t="str">
        <f>Pennsylvania!GA5</f>
        <v xml:space="preserve">https://www.legis.state.pa.us/cfdocs/legis/LI/consCheck.cfm?txtType=HTM&amp;ttl=18&amp;div=0&amp;chpt=63&amp;sctn=8&amp;subsctn=0 </v>
      </c>
      <c r="GB42" s="29">
        <f>Pennsylvania!GB5</f>
        <v>0</v>
      </c>
      <c r="GC42" s="31">
        <f>Pennsylvania!GC5</f>
        <v>0</v>
      </c>
      <c r="GD42" s="31" t="str">
        <f>Pennsylvania!GD5</f>
        <v>C</v>
      </c>
      <c r="GE42" s="31" t="str">
        <f>Pennsylvania!GE5</f>
        <v>-</v>
      </c>
      <c r="GF42" s="31" t="str">
        <f>Pennsylvania!GF5</f>
        <v>-</v>
      </c>
      <c r="GG42" s="31">
        <f>Pennsylvania!GG5</f>
        <v>0</v>
      </c>
      <c r="GH42" s="29">
        <f>Pennsylvania!GH5</f>
        <v>0</v>
      </c>
      <c r="GI42" s="29" t="str">
        <f>Pennsylvania!GI5</f>
        <v>D</v>
      </c>
      <c r="GJ42" s="29" t="str">
        <f>Pennsylvania!GJ5</f>
        <v>-</v>
      </c>
      <c r="GK42" s="29" t="str">
        <f>Pennsylvania!GK5</f>
        <v>-</v>
      </c>
      <c r="GL42" s="29">
        <f>Pennsylvania!GL5</f>
        <v>0</v>
      </c>
      <c r="GM42" s="31">
        <f>Pennsylvania!GM5</f>
        <v>0</v>
      </c>
      <c r="GN42" s="31" t="str">
        <f>Pennsylvania!GN5</f>
        <v>D</v>
      </c>
      <c r="GO42" s="31" t="str">
        <f>Pennsylvania!GO5</f>
        <v>-</v>
      </c>
      <c r="GP42" s="31" t="str">
        <f>Pennsylvania!GP5</f>
        <v>-</v>
      </c>
      <c r="GQ42" s="31">
        <f>Pennsylvania!GQ5</f>
        <v>0</v>
      </c>
      <c r="GR42" s="31">
        <f>Pennsylvania!GR5</f>
        <v>0</v>
      </c>
      <c r="GS42" s="31" t="str">
        <f>Pennsylvania!GS5</f>
        <v>D</v>
      </c>
      <c r="GT42" s="31" t="str">
        <f>Pennsylvania!GT5</f>
        <v>-</v>
      </c>
      <c r="GU42" s="31" t="str">
        <f>Pennsylvania!GU5</f>
        <v>-</v>
      </c>
      <c r="GV42" s="31">
        <f>Pennsylvania!GV5</f>
        <v>0</v>
      </c>
      <c r="GW42" s="31">
        <f>Pennsylvania!GW5</f>
        <v>0</v>
      </c>
      <c r="GX42" s="31" t="str">
        <f>Pennsylvania!GX5</f>
        <v>D</v>
      </c>
      <c r="GY42" s="31" t="str">
        <f>Pennsylvania!GY5</f>
        <v>-</v>
      </c>
      <c r="GZ42" s="31" t="str">
        <f>Pennsylvania!GZ5</f>
        <v>-</v>
      </c>
      <c r="HA42" s="31">
        <f>Pennsylvania!HA5</f>
        <v>0</v>
      </c>
      <c r="HB42" s="29">
        <f>Pennsylvania!HB5</f>
        <v>1</v>
      </c>
      <c r="HC42" s="29" t="str">
        <f>Pennsylvania!HC5</f>
        <v>B</v>
      </c>
      <c r="HD42" s="29" t="str">
        <f>Pennsylvania!HD5</f>
        <v>28 §23.84(b)</v>
      </c>
      <c r="HE42" s="38" t="str">
        <f>Pennsylvania!HE5</f>
        <v xml:space="preserve">https://www.pacodeandbulletin.gov/Display/pacode?file=/secure/pacode/data/028/chapter23/s23.84.html </v>
      </c>
      <c r="HF42" s="29">
        <f>Pennsylvania!HF5</f>
        <v>0</v>
      </c>
      <c r="HG42" s="31">
        <f>Pennsylvania!HG5</f>
        <v>1</v>
      </c>
      <c r="HH42" s="31" t="str">
        <f>Pennsylvania!HH5</f>
        <v>A</v>
      </c>
      <c r="HI42" s="31" t="str">
        <f>Pennsylvania!HI5</f>
        <v>22 §11.21</v>
      </c>
      <c r="HJ42" s="37" t="str">
        <f>Pennsylvania!HJ5</f>
        <v xml:space="preserve">https://www.pacodeandbulletin.gov/Display/pacode?file=/secure/pacode/data/022/chapter11/s11.21.html&amp;d= </v>
      </c>
      <c r="HK42" s="31" t="str">
        <f>Pennsylvania!HK5</f>
        <v>The cited statute first states that students "may" be excused for religious observance but subsequently states that such an absence "shall be recorded as an excused absence." We have accordingly coded this item as an 'A.'</v>
      </c>
      <c r="HL42" s="31">
        <f>Pennsylvania!HL5</f>
        <v>1</v>
      </c>
      <c r="HM42" s="31" t="str">
        <f>Pennsylvania!HM5</f>
        <v>A</v>
      </c>
      <c r="HN42" s="31" t="str">
        <f>Pennsylvania!HN5</f>
        <v>22 §11.21</v>
      </c>
      <c r="HO42" s="37" t="str">
        <f>Pennsylvania!HO5</f>
        <v xml:space="preserve">https://www.pacodeandbulletin.gov/Display/pacode?file=/secure/pacode/data/022/chapter11/s11.21.html&amp;d= </v>
      </c>
      <c r="HP42" s="31">
        <f>Pennsylvania!HP5</f>
        <v>0</v>
      </c>
      <c r="HQ42" s="31">
        <f>Pennsylvania!HQ5</f>
        <v>0</v>
      </c>
      <c r="HR42" s="31" t="str">
        <f>Pennsylvania!HR5</f>
        <v>D</v>
      </c>
      <c r="HS42" s="31" t="str">
        <f>Pennsylvania!HS5</f>
        <v>-</v>
      </c>
      <c r="HT42" s="31" t="str">
        <f>Pennsylvania!HT5</f>
        <v>-</v>
      </c>
      <c r="HU42" s="31">
        <f>Pennsylvania!HU5</f>
        <v>0</v>
      </c>
      <c r="HV42" s="31">
        <f>Pennsylvania!HV5</f>
        <v>0</v>
      </c>
      <c r="HW42" s="31" t="str">
        <f>Pennsylvania!HW5</f>
        <v>C</v>
      </c>
      <c r="HX42" s="31" t="str">
        <f>Pennsylvania!HX5</f>
        <v>-</v>
      </c>
      <c r="HY42" s="31" t="str">
        <f>Pennsylvania!HY5</f>
        <v>-</v>
      </c>
      <c r="HZ42" s="31">
        <f>Pennsylvania!HZ5</f>
        <v>0</v>
      </c>
      <c r="IA42" s="31">
        <f>Pennsylvania!IA5</f>
        <v>0</v>
      </c>
      <c r="IB42" s="31" t="str">
        <f>Pennsylvania!IB5</f>
        <v>E</v>
      </c>
      <c r="IC42" s="31" t="str">
        <f>Pennsylvania!IC5</f>
        <v>22 Pa. Code § 4.29(c)</v>
      </c>
      <c r="ID42" s="37" t="str">
        <f>Pennsylvania!ID5</f>
        <v>https://www.pacodeandbulletin.gov/Display/pacode?file=/secure/pacode/data/022/chapter4/s4.29.html</v>
      </c>
      <c r="IE42" s="31" t="str">
        <f>Pennsylvania!IE5</f>
        <v>2008; this allows option out of HIV and AIDS education, not sex ed per se</v>
      </c>
      <c r="IF42" s="29">
        <f>Pennsylvania!IF5</f>
        <v>0</v>
      </c>
      <c r="IG42" s="29" t="str">
        <f>Pennsylvania!IG5</f>
        <v>-</v>
      </c>
      <c r="IH42" s="29" t="str">
        <f>Pennsylvania!IH5</f>
        <v>11 P.S. § 2633</v>
      </c>
      <c r="II42" s="38" t="str">
        <f>Pennsylvania!II5</f>
        <v>https://casetext.com/statute/pennsylvania-statutes/statutes-unconsolidated/title-11-ps-children/chapter-35-children-in-foster-care-act/section-2633-children-in-foster-care</v>
      </c>
      <c r="IJ42" s="29">
        <f>Pennsylvania!IJ5</f>
        <v>0</v>
      </c>
      <c r="IK42" s="40"/>
      <c r="IL42" s="40"/>
      <c r="IM42" s="40"/>
      <c r="IN42" s="40"/>
      <c r="IO42" s="40"/>
      <c r="IP42" s="40"/>
      <c r="IQ42" s="40"/>
      <c r="IR42" s="40"/>
      <c r="IS42" s="40"/>
      <c r="IT42" s="40"/>
      <c r="IU42" s="40"/>
      <c r="IV42" s="40"/>
      <c r="IW42" s="40"/>
      <c r="IX42" s="40"/>
      <c r="IY42" s="40"/>
      <c r="IZ42" s="40"/>
      <c r="JA42" s="40"/>
    </row>
    <row r="43" spans="1:261" ht="25.5" customHeight="1">
      <c r="A43" s="29" t="str">
        <f>Rhode_Island!B5</f>
        <v>Rhode Island</v>
      </c>
      <c r="B43" s="34">
        <v>2025</v>
      </c>
      <c r="C43" s="35">
        <f>Rhode_Island!C5</f>
        <v>0.39541666666666669</v>
      </c>
      <c r="D43" s="41">
        <f>Rhode_Island!D6</f>
        <v>0.48511904761904762</v>
      </c>
      <c r="E43" s="42">
        <f>Rhode_Island!E7</f>
        <v>0.48299319727891155</v>
      </c>
      <c r="F43" s="41">
        <f>Rhode_Island!F8</f>
        <v>0.4329004329004329</v>
      </c>
      <c r="G43" s="31">
        <f>Rhode_Island!G5</f>
        <v>1</v>
      </c>
      <c r="H43" s="31" t="str">
        <f>Rhode_Island!H5</f>
        <v>B</v>
      </c>
      <c r="I43" s="31" t="str">
        <f>Rhode_Island!I5</f>
        <v>§42-80.1-3</v>
      </c>
      <c r="J43" s="531" t="s">
        <v>4853</v>
      </c>
      <c r="K43" s="31">
        <f>Rhode_Island!K5</f>
        <v>1993</v>
      </c>
      <c r="L43" s="29">
        <f>Rhode_Island!L5</f>
        <v>1</v>
      </c>
      <c r="M43" s="29" t="str">
        <f>Rhode_Island!M5</f>
        <v>B</v>
      </c>
      <c r="N43" s="29" t="str">
        <f>Rhode_Island!N5</f>
        <v>§17-20-2(4)</v>
      </c>
      <c r="O43" s="38" t="str">
        <f>Rhode_Island!O5</f>
        <v xml:space="preserve">http://webserver.rilin.state.ri.us/Statutes/TITLE17/17-20/17-20-2.HTM </v>
      </c>
      <c r="P43" s="29">
        <f>Rhode_Island!P5</f>
        <v>0</v>
      </c>
      <c r="Q43" s="31">
        <f>Rhode_Island!Q5</f>
        <v>0</v>
      </c>
      <c r="R43" s="31" t="str">
        <f>Rhode_Island!R5</f>
        <v>B</v>
      </c>
      <c r="S43" s="31" t="str">
        <f>Rhode_Island!S5</f>
        <v>§15-3-6.1</v>
      </c>
      <c r="T43" s="37" t="str">
        <f>Rhode_Island!T5</f>
        <v xml:space="preserve">http://webserver.rilin.state.ri.us/Statutes/TITLE15/15-3/15-3-6.1.HTM </v>
      </c>
      <c r="U43" s="31">
        <f>Rhode_Island!U5</f>
        <v>0</v>
      </c>
      <c r="V43" s="29">
        <f>Rhode_Island!V5</f>
        <v>0</v>
      </c>
      <c r="W43" s="29" t="str">
        <f>Rhode_Island!W5</f>
        <v>-</v>
      </c>
      <c r="X43" s="29" t="str">
        <f>Rhode_Island!X5</f>
        <v>-</v>
      </c>
      <c r="Y43" s="29" t="str">
        <f>Rhode_Island!Y5</f>
        <v>-</v>
      </c>
      <c r="Z43" s="29">
        <f>Rhode_Island!Z5</f>
        <v>0</v>
      </c>
      <c r="AA43" s="31">
        <f>Rhode_Island!AA5</f>
        <v>1</v>
      </c>
      <c r="AB43" s="31" t="str">
        <f>Rhode_Island!AB5</f>
        <v>C</v>
      </c>
      <c r="AC43" s="31" t="str">
        <f>Rhode_Island!AC5</f>
        <v>§23-17-11</v>
      </c>
      <c r="AD43" s="37" t="str">
        <f>Rhode_Island!AD5</f>
        <v xml:space="preserve">http://webserver.rilin.state.ri.us/Statutes/TITLE23/23-17/23-17-11.HTM </v>
      </c>
      <c r="AE43" s="31">
        <f>Rhode_Island!AE5</f>
        <v>0</v>
      </c>
      <c r="AF43" s="31">
        <f>Rhode_Island!AF5</f>
        <v>0</v>
      </c>
      <c r="AG43" s="31" t="str">
        <f>Rhode_Island!AG5</f>
        <v>B</v>
      </c>
      <c r="AH43" s="31" t="str">
        <f>Rhode_Island!AH5</f>
        <v>§23-17-11</v>
      </c>
      <c r="AI43" s="37" t="str">
        <f>Rhode_Island!AI5</f>
        <v xml:space="preserve">http://webserver.rilin.state.ri.us/Statutes/TITLE23/23-17/23-17-11.HTM </v>
      </c>
      <c r="AJ43" s="31">
        <f>Rhode_Island!AJ5</f>
        <v>0</v>
      </c>
      <c r="AK43" s="31">
        <f>Rhode_Island!AK5</f>
        <v>0</v>
      </c>
      <c r="AL43" s="31" t="str">
        <f>Rhode_Island!AL5</f>
        <v>B</v>
      </c>
      <c r="AM43" s="31" t="str">
        <f>Rhode_Island!AM5</f>
        <v>§23-17-11</v>
      </c>
      <c r="AN43" s="37" t="str">
        <f>Rhode_Island!AN5</f>
        <v xml:space="preserve">http://webserver.rilin.state.ri.us/Statutes/TITLE23/23-17/23-17-11.HTM </v>
      </c>
      <c r="AO43" s="31">
        <f>Rhode_Island!AO5</f>
        <v>0</v>
      </c>
      <c r="AP43" s="31">
        <f>Rhode_Island!AP5</f>
        <v>1</v>
      </c>
      <c r="AQ43" s="31" t="str">
        <f>Rhode_Island!AQ5</f>
        <v>C</v>
      </c>
      <c r="AR43" s="31" t="str">
        <f>Rhode_Island!AR5</f>
        <v>§23-17-11</v>
      </c>
      <c r="AS43" s="37" t="str">
        <f>Rhode_Island!AS5</f>
        <v xml:space="preserve">http://webserver.rilin.state.ri.us/Statutes/TITLE23/23-17/23-17-11.HTM </v>
      </c>
      <c r="AT43" s="31">
        <f>Rhode_Island!AT5</f>
        <v>0</v>
      </c>
      <c r="AU43" s="31">
        <f>Rhode_Island!AU5</f>
        <v>0</v>
      </c>
      <c r="AV43" s="31" t="str">
        <f>Rhode_Island!AV5</f>
        <v>B</v>
      </c>
      <c r="AW43" s="31" t="str">
        <f>Rhode_Island!AW5</f>
        <v>§23-17-11</v>
      </c>
      <c r="AX43" s="37" t="str">
        <f>Rhode_Island!AX5</f>
        <v xml:space="preserve">http://webserver.rilin.state.ri.us/Statutes/TITLE23/23-17/23-17-11.HTM </v>
      </c>
      <c r="AY43" s="31">
        <f>Rhode_Island!AY5</f>
        <v>0</v>
      </c>
      <c r="AZ43" s="31">
        <f>Rhode_Island!AZ5</f>
        <v>0</v>
      </c>
      <c r="BA43" s="31" t="str">
        <f>Rhode_Island!BA5</f>
        <v>B</v>
      </c>
      <c r="BB43" s="31" t="str">
        <f>Rhode_Island!BB5</f>
        <v>§23-17-11</v>
      </c>
      <c r="BC43" s="37" t="str">
        <f>Rhode_Island!BC5</f>
        <v xml:space="preserve">http://webserver.rilin.state.ri.us/Statutes/TITLE23/23-17/23-17-11.HTM </v>
      </c>
      <c r="BD43" s="31">
        <f>Rhode_Island!BD5</f>
        <v>0</v>
      </c>
      <c r="BE43" s="31">
        <f>Rhode_Island!BE5</f>
        <v>1</v>
      </c>
      <c r="BF43" s="31" t="str">
        <f>Rhode_Island!BF5</f>
        <v>C</v>
      </c>
      <c r="BG43" s="31" t="str">
        <f>Rhode_Island!BG5</f>
        <v>§23-17-11</v>
      </c>
      <c r="BH43" s="37" t="str">
        <f>Rhode_Island!BH5</f>
        <v xml:space="preserve">http://webserver.rilin.state.ri.us/Statutes/TITLE23/23-17/23-17-11.HTM </v>
      </c>
      <c r="BI43" s="31">
        <f>Rhode_Island!BI5</f>
        <v>0</v>
      </c>
      <c r="BJ43" s="31">
        <f>Rhode_Island!BJ5</f>
        <v>0</v>
      </c>
      <c r="BK43" s="31" t="str">
        <f>Rhode_Island!BK5</f>
        <v>-</v>
      </c>
      <c r="BL43" s="31" t="str">
        <f>Rhode_Island!BL5</f>
        <v>-</v>
      </c>
      <c r="BM43" s="31" t="str">
        <f>Rhode_Island!BM5</f>
        <v>-</v>
      </c>
      <c r="BN43" s="31">
        <f>Rhode_Island!BN5</f>
        <v>0</v>
      </c>
      <c r="BO43" s="29">
        <f>Rhode_Island!BO5</f>
        <v>1</v>
      </c>
      <c r="BP43" s="29" t="str">
        <f>Rhode_Island!BP5</f>
        <v>C</v>
      </c>
      <c r="BQ43" s="29" t="str">
        <f>Rhode_Island!BQ5</f>
        <v>§23-17-11</v>
      </c>
      <c r="BR43" s="38" t="str">
        <f>Rhode_Island!BR5</f>
        <v xml:space="preserve">http://webserver.rilin.state.ri.us/Statutes/TITLE23/23-17/23-17-11.HTM </v>
      </c>
      <c r="BS43" s="29">
        <f>Rhode_Island!BS5</f>
        <v>0</v>
      </c>
      <c r="BT43" s="29">
        <f>Rhode_Island!BT5</f>
        <v>0</v>
      </c>
      <c r="BU43" s="29" t="str">
        <f>Rhode_Island!BU5</f>
        <v>B</v>
      </c>
      <c r="BV43" s="29" t="str">
        <f>Rhode_Island!BV5</f>
        <v>§23-17-11</v>
      </c>
      <c r="BW43" s="38" t="str">
        <f>Rhode_Island!BW5</f>
        <v xml:space="preserve">http://webserver.rilin.state.ri.us/Statutes/TITLE23/23-17/23-17-11.HTM </v>
      </c>
      <c r="BX43" s="29">
        <f>Rhode_Island!BX5</f>
        <v>0</v>
      </c>
      <c r="BY43" s="29">
        <f>Rhode_Island!BY5</f>
        <v>0</v>
      </c>
      <c r="BZ43" s="29" t="str">
        <f>Rhode_Island!BZ5</f>
        <v>B</v>
      </c>
      <c r="CA43" s="29" t="str">
        <f>Rhode_Island!CA5</f>
        <v>§23-17-11</v>
      </c>
      <c r="CB43" s="38" t="str">
        <f>Rhode_Island!CB5</f>
        <v xml:space="preserve">http://webserver.rilin.state.ri.us/Statutes/TITLE23/23-17/23-17-11.HTM </v>
      </c>
      <c r="CC43" s="29">
        <f>Rhode_Island!CC5</f>
        <v>0</v>
      </c>
      <c r="CD43" s="29">
        <f>Rhode_Island!CD5</f>
        <v>1</v>
      </c>
      <c r="CE43" s="29" t="str">
        <f>Rhode_Island!CE5</f>
        <v>C</v>
      </c>
      <c r="CF43" s="29" t="str">
        <f>Rhode_Island!CF5</f>
        <v>§23-17-11</v>
      </c>
      <c r="CG43" s="38" t="str">
        <f>Rhode_Island!CG5</f>
        <v xml:space="preserve">http://webserver.rilin.state.ri.us/Statutes/TITLE23/23-17/23-17-11.HTM </v>
      </c>
      <c r="CH43" s="29">
        <f>Rhode_Island!CH5</f>
        <v>0</v>
      </c>
      <c r="CI43" s="29">
        <f>Rhode_Island!CI5</f>
        <v>0</v>
      </c>
      <c r="CJ43" s="29" t="str">
        <f>Rhode_Island!CJ5</f>
        <v>B</v>
      </c>
      <c r="CK43" s="29" t="str">
        <f>Rhode_Island!CK5</f>
        <v>§23-17-11</v>
      </c>
      <c r="CL43" s="38" t="str">
        <f>Rhode_Island!CL5</f>
        <v xml:space="preserve">http://webserver.rilin.state.ri.us/Statutes/TITLE23/23-17/23-17-11.HTM </v>
      </c>
      <c r="CM43" s="29">
        <f>Rhode_Island!CM5</f>
        <v>0</v>
      </c>
      <c r="CN43" s="29">
        <f>Rhode_Island!CN5</f>
        <v>0</v>
      </c>
      <c r="CO43" s="29" t="str">
        <f>Rhode_Island!CO5</f>
        <v>B</v>
      </c>
      <c r="CP43" s="29" t="str">
        <f>Rhode_Island!CP5</f>
        <v>§23-17-11</v>
      </c>
      <c r="CQ43" s="38" t="str">
        <f>Rhode_Island!CQ5</f>
        <v xml:space="preserve">http://webserver.rilin.state.ri.us/Statutes/TITLE23/23-17/23-17-11.HTM </v>
      </c>
      <c r="CR43" s="29">
        <f>Rhode_Island!CR5</f>
        <v>0</v>
      </c>
      <c r="CS43" s="31">
        <f>Rhode_Island!CS5</f>
        <v>0</v>
      </c>
      <c r="CT43" s="31" t="str">
        <f>Rhode_Island!CT5</f>
        <v>A</v>
      </c>
      <c r="CU43" s="31" t="str">
        <f>Rhode_Island!CU5</f>
        <v>-</v>
      </c>
      <c r="CV43" s="31" t="str">
        <f>Rhode_Island!CV5</f>
        <v>-</v>
      </c>
      <c r="CW43" s="31">
        <f>Rhode_Island!CW5</f>
        <v>0</v>
      </c>
      <c r="CX43" s="31">
        <f>Rhode_Island!CX5</f>
        <v>0</v>
      </c>
      <c r="CY43" s="31" t="str">
        <f>Rhode_Island!CY5</f>
        <v>A</v>
      </c>
      <c r="CZ43" s="31" t="str">
        <f>Rhode_Island!CZ5</f>
        <v>-</v>
      </c>
      <c r="DA43" s="31" t="str">
        <f>Rhode_Island!DA5</f>
        <v>-</v>
      </c>
      <c r="DB43" s="31">
        <f>Rhode_Island!DB5</f>
        <v>0</v>
      </c>
      <c r="DC43" s="31">
        <f>Rhode_Island!DC5</f>
        <v>0</v>
      </c>
      <c r="DD43" s="31" t="str">
        <f>Rhode_Island!DD5</f>
        <v>A</v>
      </c>
      <c r="DE43" s="31" t="str">
        <f>Rhode_Island!DE5</f>
        <v>-</v>
      </c>
      <c r="DF43" s="31" t="str">
        <f>Rhode_Island!DF5</f>
        <v>-</v>
      </c>
      <c r="DG43" s="31">
        <f>Rhode_Island!DG5</f>
        <v>0</v>
      </c>
      <c r="DH43" s="31">
        <f>Rhode_Island!DH5</f>
        <v>0</v>
      </c>
      <c r="DI43" s="31" t="str">
        <f>Rhode_Island!DI5</f>
        <v>A</v>
      </c>
      <c r="DJ43" s="31" t="str">
        <f>Rhode_Island!DJ5</f>
        <v>-</v>
      </c>
      <c r="DK43" s="31" t="str">
        <f>Rhode_Island!DK5</f>
        <v>-</v>
      </c>
      <c r="DL43" s="31">
        <f>Rhode_Island!DL5</f>
        <v>0</v>
      </c>
      <c r="DM43" s="31">
        <f>Rhode_Island!DM5</f>
        <v>0</v>
      </c>
      <c r="DN43" s="31" t="str">
        <f>Rhode_Island!DN5</f>
        <v>A</v>
      </c>
      <c r="DO43" s="31" t="str">
        <f>Rhode_Island!DO5</f>
        <v>-</v>
      </c>
      <c r="DP43" s="31" t="str">
        <f>Rhode_Island!DP5</f>
        <v>-</v>
      </c>
      <c r="DQ43" s="31">
        <f>Rhode_Island!DQ5</f>
        <v>0</v>
      </c>
      <c r="DR43" s="31">
        <f>Rhode_Island!DR5</f>
        <v>0</v>
      </c>
      <c r="DS43" s="31" t="str">
        <f>Rhode_Island!DS5</f>
        <v>A</v>
      </c>
      <c r="DT43" s="31" t="str">
        <f>Rhode_Island!DT5</f>
        <v>-</v>
      </c>
      <c r="DU43" s="31" t="str">
        <f>Rhode_Island!DU5</f>
        <v>-</v>
      </c>
      <c r="DV43" s="31">
        <f>Rhode_Island!DV5</f>
        <v>0</v>
      </c>
      <c r="DW43" s="29">
        <f>Rhode_Island!DW5</f>
        <v>0</v>
      </c>
      <c r="DX43" s="29" t="str">
        <f>Rhode_Island!DX5</f>
        <v>C</v>
      </c>
      <c r="DY43" s="29" t="str">
        <f>Rhode_Island!DY5</f>
        <v>-</v>
      </c>
      <c r="DZ43" s="29" t="str">
        <f>Rhode_Island!DZ5</f>
        <v>-</v>
      </c>
      <c r="EA43" s="29">
        <f>Rhode_Island!EA5</f>
        <v>0</v>
      </c>
      <c r="EB43" s="31">
        <f>Rhode_Island!EB5</f>
        <v>0</v>
      </c>
      <c r="EC43" s="31" t="str">
        <f>Rhode_Island!EC5</f>
        <v>C</v>
      </c>
      <c r="ED43" s="31" t="str">
        <f>Rhode_Island!ED5</f>
        <v>R.I. Gen. Laws § 5-44-18</v>
      </c>
      <c r="EE43" s="37" t="str">
        <f>Rhode_Island!EE5</f>
        <v xml:space="preserve">https://law.justia.com/codes/rhode-island/title-5/chapter-5-44/section-5-44-18/ </v>
      </c>
      <c r="EF43" s="31">
        <f>Rhode_Island!EF5</f>
        <v>0</v>
      </c>
      <c r="EG43" s="29">
        <f>Rhode_Island!EG5</f>
        <v>1</v>
      </c>
      <c r="EH43" s="29">
        <f>Rhode_Island!EH5</f>
        <v>1</v>
      </c>
      <c r="EI43" s="29" t="str">
        <f>Rhode_Island!EI5</f>
        <v>D</v>
      </c>
      <c r="EJ43" s="29" t="str">
        <f>Rhode_Island!EJ5</f>
        <v>§27-18-57(b), -19-48(b), -20-43(b), -41-59(b)</v>
      </c>
      <c r="EK43" s="38" t="str">
        <f>Rhode_Island!EK5</f>
        <v xml:space="preserve">http://webserver.rilin.state.ri.us/Statutes/title27/27-18/27-18-57.HTM </v>
      </c>
      <c r="EL43" s="29">
        <f>Rhode_Island!EL5</f>
        <v>0</v>
      </c>
      <c r="EM43" s="29">
        <f>Rhode_Island!EM5</f>
        <v>1</v>
      </c>
      <c r="EN43" s="29">
        <f>Rhode_Island!EN5</f>
        <v>1</v>
      </c>
      <c r="EO43" s="29" t="str">
        <f>Rhode_Island!EO5</f>
        <v>A</v>
      </c>
      <c r="EP43" s="29" t="str">
        <f>Rhode_Island!EP5</f>
        <v>-</v>
      </c>
      <c r="EQ43" s="29" t="str">
        <f>Rhode_Island!EQ5</f>
        <v>-</v>
      </c>
      <c r="ER43" s="29">
        <f>Rhode_Island!ER5</f>
        <v>0</v>
      </c>
      <c r="ES43" s="29">
        <f>Rhode_Island!ES5</f>
        <v>1</v>
      </c>
      <c r="ET43" s="29">
        <f>Rhode_Island!ET5</f>
        <v>1</v>
      </c>
      <c r="EU43" s="29" t="str">
        <f>Rhode_Island!EU5</f>
        <v>A</v>
      </c>
      <c r="EV43" s="29" t="str">
        <f>Rhode_Island!EV5</f>
        <v>-</v>
      </c>
      <c r="EW43" s="29" t="str">
        <f>Rhode_Island!EW5</f>
        <v>-</v>
      </c>
      <c r="EX43" s="29">
        <f>Rhode_Island!EX5</f>
        <v>0</v>
      </c>
      <c r="EY43" s="31">
        <f>Rhode_Island!EY5</f>
        <v>0</v>
      </c>
      <c r="EZ43" s="31" t="str">
        <f>Rhode_Island!EZ5</f>
        <v>B</v>
      </c>
      <c r="FA43" s="31" t="str">
        <f>Rhode_Island!FA5</f>
        <v>§15-3-6.1</v>
      </c>
      <c r="FB43" s="37" t="str">
        <f>Rhode_Island!FB5</f>
        <v xml:space="preserve">http://webserver.rilin.state.ri.us/Statutes/TITLE15/15-3/15-3-6.1.HTM </v>
      </c>
      <c r="FC43" s="31">
        <f>Rhode_Island!FC5</f>
        <v>0</v>
      </c>
      <c r="FD43" s="29">
        <f>Rhode_Island!FD5</f>
        <v>0</v>
      </c>
      <c r="FE43" s="29" t="str">
        <f>Rhode_Island!FE5</f>
        <v>-</v>
      </c>
      <c r="FF43" s="29" t="str">
        <f>Rhode_Island!FF5</f>
        <v>§ 27-20-71</v>
      </c>
      <c r="FG43" s="38" t="str">
        <f>Rhode_Island!FG5</f>
        <v>http://webserver.rilin.state.ri.us/Statutes/title27/27-20/27-20-71.HTM</v>
      </c>
      <c r="FH43" s="29">
        <f>Rhode_Island!FH5</f>
        <v>0</v>
      </c>
      <c r="FI43" s="29">
        <f>Rhode_Island!FI5</f>
        <v>0</v>
      </c>
      <c r="FJ43" s="29" t="str">
        <f>Rhode_Island!FJ5</f>
        <v>-</v>
      </c>
      <c r="FK43" s="29" t="str">
        <f>Rhode_Island!FK5</f>
        <v>§ 27-20-71</v>
      </c>
      <c r="FL43" s="38" t="str">
        <f>Rhode_Island!FL5</f>
        <v>http://webserver.rilin.state.ri.us/Statutes/title27/27-20/27-20-71.HTM</v>
      </c>
      <c r="FM43" s="29">
        <f>Rhode_Island!FM5</f>
        <v>0</v>
      </c>
      <c r="FN43" s="31">
        <f>Rhode_Island!FN5</f>
        <v>0</v>
      </c>
      <c r="FO43" s="31" t="str">
        <f>Rhode_Island!FO5</f>
        <v>B</v>
      </c>
      <c r="FP43" s="31" t="str">
        <f>Rhode_Island!FP5</f>
        <v>§40-11-11, -3(a)</v>
      </c>
      <c r="FQ43" s="37" t="str">
        <f>Rhode_Island!FQ5</f>
        <v xml:space="preserve">http://webserver.rilegislature.gov//Statutes/TITLE40/40-11/40-11-11.htm </v>
      </c>
      <c r="FR43" s="31">
        <f>Rhode_Island!FR5</f>
        <v>0</v>
      </c>
      <c r="FS43" s="29">
        <f>Rhode_Island!FS5</f>
        <v>1</v>
      </c>
      <c r="FT43" s="29" t="str">
        <f>Rhode_Island!FT5</f>
        <v>A</v>
      </c>
      <c r="FU43" s="29" t="str">
        <f>Rhode_Island!FU5</f>
        <v>§3-8-11.1(d)</v>
      </c>
      <c r="FV43" s="38" t="str">
        <f>Rhode_Island!FV5</f>
        <v xml:space="preserve">http://webserver.rilegislature.gov/Statutes/TITLE3/3-8/3-8-11.1.htm </v>
      </c>
      <c r="FW43" s="29">
        <f>Rhode_Island!FW5</f>
        <v>0</v>
      </c>
      <c r="FX43" s="29">
        <f>Rhode_Island!FX5</f>
        <v>1</v>
      </c>
      <c r="FY43" s="29" t="str">
        <f>Rhode_Island!FY5</f>
        <v>A</v>
      </c>
      <c r="FZ43" s="29" t="str">
        <f>Rhode_Island!FZ5</f>
        <v>§3-8-11.1(d)</v>
      </c>
      <c r="GA43" s="38" t="str">
        <f>Rhode_Island!GA5</f>
        <v xml:space="preserve">http://webserver.rilegislature.gov/Statutes/TITLE3/3-8/3-8-11.1.htm </v>
      </c>
      <c r="GB43" s="29">
        <f>Rhode_Island!GB5</f>
        <v>0</v>
      </c>
      <c r="GC43" s="31">
        <f>Rhode_Island!GC5</f>
        <v>0</v>
      </c>
      <c r="GD43" s="31" t="str">
        <f>Rhode_Island!GD5</f>
        <v>C</v>
      </c>
      <c r="GE43" s="31" t="str">
        <f>Rhode_Island!GE5</f>
        <v>-</v>
      </c>
      <c r="GF43" s="31" t="str">
        <f>Rhode_Island!GF5</f>
        <v>-</v>
      </c>
      <c r="GG43" s="31">
        <f>Rhode_Island!GG5</f>
        <v>0</v>
      </c>
      <c r="GH43" s="29">
        <f>Rhode_Island!GH5</f>
        <v>1</v>
      </c>
      <c r="GI43" s="29" t="str">
        <f>Rhode_Island!GI5</f>
        <v>A</v>
      </c>
      <c r="GJ43" s="29" t="str">
        <f>Rhode_Island!GJ5</f>
        <v>§15-3-6.1(b)</v>
      </c>
      <c r="GK43" s="38" t="str">
        <f>Rhode_Island!GK5</f>
        <v xml:space="preserve">http://webserver.rilin.state.ri.us/Statutes/TITLE15/15-3/15-3-6.1.HTM </v>
      </c>
      <c r="GL43" s="29">
        <f>Rhode_Island!GL5</f>
        <v>0</v>
      </c>
      <c r="GM43" s="31">
        <f>Rhode_Island!GM5</f>
        <v>1</v>
      </c>
      <c r="GN43" s="31" t="str">
        <f>Rhode_Island!GN5</f>
        <v>A</v>
      </c>
      <c r="GO43" s="31" t="str">
        <f>Rhode_Island!GO5</f>
        <v>§15-3-6.1(b)</v>
      </c>
      <c r="GP43" s="37" t="str">
        <f>Rhode_Island!GP5</f>
        <v xml:space="preserve">http://webserver.rilin.state.ri.us/Statutes/TITLE15/15-3/15-3-6.1.HTM </v>
      </c>
      <c r="GQ43" s="31">
        <f>Rhode_Island!GQ5</f>
        <v>0</v>
      </c>
      <c r="GR43" s="31">
        <f>Rhode_Island!GR5</f>
        <v>1</v>
      </c>
      <c r="GS43" s="31" t="str">
        <f>Rhode_Island!GS5</f>
        <v>A</v>
      </c>
      <c r="GT43" s="31" t="str">
        <f>Rhode_Island!GT5</f>
        <v>§15-3-6.1(b)</v>
      </c>
      <c r="GU43" s="37" t="str">
        <f>Rhode_Island!GU5</f>
        <v xml:space="preserve">http://webserver.rilin.state.ri.us/Statutes/TITLE15/15-3/15-3-6.1.HTM </v>
      </c>
      <c r="GV43" s="31">
        <f>Rhode_Island!GV5</f>
        <v>0</v>
      </c>
      <c r="GW43" s="31">
        <f>Rhode_Island!GW5</f>
        <v>1</v>
      </c>
      <c r="GX43" s="31" t="str">
        <f>Rhode_Island!GX5</f>
        <v>A</v>
      </c>
      <c r="GY43" s="31" t="str">
        <f>Rhode_Island!GY5</f>
        <v>§15-3-6.1(b)</v>
      </c>
      <c r="GZ43" s="37" t="str">
        <f>Rhode_Island!GZ5</f>
        <v xml:space="preserve">http://webserver.rilin.state.ri.us/Statutes/TITLE15/15-3/15-3-6.1.HTM </v>
      </c>
      <c r="HA43" s="31">
        <f>Rhode_Island!HA5</f>
        <v>0</v>
      </c>
      <c r="HB43" s="29">
        <f>Rhode_Island!HB5</f>
        <v>1</v>
      </c>
      <c r="HC43" s="29" t="str">
        <f>Rhode_Island!HC5</f>
        <v>A</v>
      </c>
      <c r="HD43" s="29" t="str">
        <f>Rhode_Island!HD5</f>
        <v>§16-38-2(a)</v>
      </c>
      <c r="HE43" s="38" t="str">
        <f>Rhode_Island!HE5</f>
        <v xml:space="preserve">http://webserver.rilin.state.ri.us/Statutes/TITLE16/16-38/16-38-2.HTM </v>
      </c>
      <c r="HF43" s="29">
        <f>Rhode_Island!HF5</f>
        <v>0</v>
      </c>
      <c r="HG43" s="31">
        <f>Rhode_Island!HG5</f>
        <v>0</v>
      </c>
      <c r="HH43" s="31" t="str">
        <f>Rhode_Island!HH5</f>
        <v>D</v>
      </c>
      <c r="HI43" s="31" t="str">
        <f>Rhode_Island!HI5</f>
        <v>§16-19-1</v>
      </c>
      <c r="HJ43" s="37" t="str">
        <f>Rhode_Island!HJ5</f>
        <v xml:space="preserve">http://webserver.rilegislature.gov/Statutes/TITLE16/16-19/16-19-1.htm </v>
      </c>
      <c r="HK43" s="37" t="str">
        <f>Rhode_Island!HK5</f>
        <v xml:space="preserve">The Rhode Island Department of Education allows local education agencies to determine the school calendar or excused absences within the requirements of statutory law. </v>
      </c>
      <c r="HL43" s="31">
        <f>Rhode_Island!HL5</f>
        <v>0</v>
      </c>
      <c r="HM43" s="31" t="str">
        <f>Rhode_Island!HM5</f>
        <v>D</v>
      </c>
      <c r="HN43" s="31" t="str">
        <f>Rhode_Island!HN5</f>
        <v>§16-19-1</v>
      </c>
      <c r="HO43" s="37" t="str">
        <f>Rhode_Island!HO5</f>
        <v xml:space="preserve">http://webserver.rilegislature.gov/Statutes/TITLE16/16-19/16-19-1.htm </v>
      </c>
      <c r="HP43" s="37" t="str">
        <f>Rhode_Island!HP5</f>
        <v xml:space="preserve">The Rhode Island Department of Education allows local education agencies to determine the school calendar or excused absences within the requirements of statutory law. </v>
      </c>
      <c r="HQ43" s="31">
        <f>Rhode_Island!HQ5</f>
        <v>0</v>
      </c>
      <c r="HR43" s="31" t="str">
        <f>Rhode_Island!HR5</f>
        <v>D</v>
      </c>
      <c r="HS43" s="31" t="str">
        <f>Rhode_Island!HS5</f>
        <v>-</v>
      </c>
      <c r="HT43" s="31" t="str">
        <f>Rhode_Island!HT5</f>
        <v>-</v>
      </c>
      <c r="HU43" s="31">
        <f>Rhode_Island!HU5</f>
        <v>0</v>
      </c>
      <c r="HV43" s="31">
        <f>Rhode_Island!HV5</f>
        <v>0</v>
      </c>
      <c r="HW43" s="31" t="str">
        <f>Rhode_Island!HW5</f>
        <v>C</v>
      </c>
      <c r="HX43" s="31" t="str">
        <f>Rhode_Island!HX5</f>
        <v>-</v>
      </c>
      <c r="HY43" s="31" t="str">
        <f>Rhode_Island!HY5</f>
        <v>-</v>
      </c>
      <c r="HZ43" s="31">
        <f>Rhode_Island!HZ5</f>
        <v>0</v>
      </c>
      <c r="IA43" s="31">
        <f>Rhode_Island!IA5</f>
        <v>1</v>
      </c>
      <c r="IB43" s="31" t="str">
        <f>Rhode_Island!IB5</f>
        <v>A</v>
      </c>
      <c r="IC43" s="31" t="str">
        <f>Rhode_Island!IC5</f>
        <v>§ 16-22-17(c)</v>
      </c>
      <c r="ID43" s="37" t="str">
        <f>Rhode_Island!ID5</f>
        <v>http://webserver.rilin.state.ri.us/Statutes/title16/16-22/16-22-18.HTM</v>
      </c>
      <c r="IE43" s="31" t="str">
        <f>Rhode_Island!IE5</f>
        <v>Last amended 2018</v>
      </c>
      <c r="IF43" s="29">
        <f>Rhode_Island!IF5</f>
        <v>0</v>
      </c>
      <c r="IG43" s="29" t="str">
        <f>Rhode_Island!IG5</f>
        <v>-</v>
      </c>
      <c r="IH43" s="29" t="str">
        <f>Rhode_Island!IH5</f>
        <v>R.I. Gen. Laws § 42-72-15</v>
      </c>
      <c r="II43" s="38" t="str">
        <f>Rhode_Island!II5</f>
        <v>http://webserver.rilin.state.ri.us/Statutes/title42/42-72/42-72-15.htm#:~:text=%C2%A7%2042%2D72%2D15.,in%20accordance%20with%20due%20process</v>
      </c>
      <c r="IJ43" s="29">
        <f>Rhode_Island!IJ5</f>
        <v>0</v>
      </c>
      <c r="IK43" s="40"/>
      <c r="IL43" s="40"/>
      <c r="IM43" s="40"/>
      <c r="IN43" s="40"/>
      <c r="IO43" s="40"/>
      <c r="IP43" s="40"/>
      <c r="IQ43" s="40"/>
      <c r="IR43" s="40"/>
      <c r="IS43" s="40"/>
      <c r="IT43" s="40"/>
      <c r="IU43" s="40"/>
      <c r="IV43" s="40"/>
      <c r="IW43" s="40"/>
      <c r="IX43" s="40"/>
      <c r="IY43" s="40"/>
      <c r="IZ43" s="40"/>
      <c r="JA43" s="40"/>
    </row>
    <row r="44" spans="1:261" ht="25.5" customHeight="1">
      <c r="A44" s="29" t="str">
        <f>South_Carolina!B5</f>
        <v>South Carolina</v>
      </c>
      <c r="B44" s="34">
        <v>2025</v>
      </c>
      <c r="C44" s="35">
        <f>South_Carolina!C5</f>
        <v>0.60750000000000004</v>
      </c>
      <c r="D44" s="36">
        <f>South_Carolina!D6</f>
        <v>0.63690476190476197</v>
      </c>
      <c r="E44" s="35">
        <f>South_Carolina!E7</f>
        <v>0.66836734693877553</v>
      </c>
      <c r="F44" s="36">
        <f>South_Carolina!F8</f>
        <v>0.31168831168831174</v>
      </c>
      <c r="G44" s="31">
        <f>South_Carolina!G5</f>
        <v>1</v>
      </c>
      <c r="H44" s="31" t="str">
        <f>South_Carolina!H5</f>
        <v>B</v>
      </c>
      <c r="I44" s="31" t="str">
        <f>South_Carolina!I5</f>
        <v>§1-32-40</v>
      </c>
      <c r="J44" s="531" t="s">
        <v>4854</v>
      </c>
      <c r="K44" s="31">
        <f>South_Carolina!K5</f>
        <v>1999</v>
      </c>
      <c r="L44" s="29">
        <f>South_Carolina!L5</f>
        <v>0</v>
      </c>
      <c r="M44" s="29" t="str">
        <f>South_Carolina!M5</f>
        <v>D</v>
      </c>
      <c r="N44" s="29" t="str">
        <f>South_Carolina!N5</f>
        <v>§7-15-320</v>
      </c>
      <c r="O44" s="38" t="str">
        <f>South_Carolina!O5</f>
        <v xml:space="preserve">https://www.scstatehouse.gov/code/t07c015.php </v>
      </c>
      <c r="P44" s="29">
        <f>South_Carolina!P5</f>
        <v>0</v>
      </c>
      <c r="Q44" s="31">
        <f>South_Carolina!Q5</f>
        <v>0</v>
      </c>
      <c r="R44" s="31" t="str">
        <f>South_Carolina!R5</f>
        <v>D</v>
      </c>
      <c r="S44" s="31" t="str">
        <f>South_Carolina!S5</f>
        <v>-</v>
      </c>
      <c r="T44" s="31" t="str">
        <f>South_Carolina!T5</f>
        <v>-</v>
      </c>
      <c r="U44" s="31">
        <f>South_Carolina!U5</f>
        <v>0</v>
      </c>
      <c r="V44" s="29">
        <f>South_Carolina!V5</f>
        <v>1</v>
      </c>
      <c r="W44" s="29">
        <f>South_Carolina!W5</f>
        <v>0</v>
      </c>
      <c r="X44" s="39" t="str">
        <f>South_Carolina!X5</f>
        <v>§44-139-30</v>
      </c>
      <c r="Y44" s="38" t="str">
        <f>South_Carolina!Y5</f>
        <v xml:space="preserve">https://www.scstatehouse.gov/code/t44c139.php </v>
      </c>
      <c r="Z44" s="29" t="str">
        <f>South_Carolina!Z5</f>
        <v>South Carolina's "Medical Ethics and Diversity Act," in establishing the obligations of health-care practitioners, allows that "medical practitioners" (i.e., individuals), "health care institutions" (public or private), and "health care payers," "have the right not to participate in or pay for any health care service which violates the practitioner's or entity's conscience."</v>
      </c>
      <c r="AA44" s="31">
        <f>South_Carolina!AA5</f>
        <v>1</v>
      </c>
      <c r="AB44" s="31" t="str">
        <f>South_Carolina!AB5</f>
        <v>C</v>
      </c>
      <c r="AC44" s="31" t="str">
        <f>South_Carolina!AC5</f>
        <v>§44-41-50, §44-139-30(A)</v>
      </c>
      <c r="AD44" s="31" t="str">
        <f>South_Carolina!AD5</f>
        <v xml:space="preserve">https://www.scstatehouse.gov/code/t44c041.php ; https://www.scstatehouse.gov/code/t44c139.php  </v>
      </c>
      <c r="AE44" s="31">
        <f>South_Carolina!AE5</f>
        <v>0</v>
      </c>
      <c r="AF44" s="31">
        <f>South_Carolina!AF5</f>
        <v>1</v>
      </c>
      <c r="AG44" s="31" t="str">
        <f>South_Carolina!AG5</f>
        <v>C</v>
      </c>
      <c r="AH44" s="31" t="str">
        <f>South_Carolina!AH5</f>
        <v>§44-41-40, §44-139-30(A)</v>
      </c>
      <c r="AI44" s="31" t="str">
        <f>South_Carolina!AI5</f>
        <v xml:space="preserve">https://www.scstatehouse.gov/code/t44c041.php ; https://www.scstatehouse.gov/code/t44c139.php  </v>
      </c>
      <c r="AJ44" s="31">
        <f>South_Carolina!AJ5</f>
        <v>0</v>
      </c>
      <c r="AK44" s="31">
        <f>South_Carolina!AK5</f>
        <v>1</v>
      </c>
      <c r="AL44" s="31" t="str">
        <f>South_Carolina!AL5</f>
        <v>C</v>
      </c>
      <c r="AM44" s="31" t="str">
        <f>South_Carolina!AM5</f>
        <v>§44-139-30(A)</v>
      </c>
      <c r="AN44" s="37" t="str">
        <f>South_Carolina!AN5</f>
        <v xml:space="preserve">https://www.scstatehouse.gov/code/t44c139.php </v>
      </c>
      <c r="AO44" s="31" t="str">
        <f>South_Carolina!AO5</f>
        <v xml:space="preserve">We differ from Sawicki because South Carolina passed the Medical Ethics and Diversity Act in June 2022, providing an open-ended safeguard for health-care practitioners and providers. </v>
      </c>
      <c r="AP44" s="31">
        <f>South_Carolina!AP5</f>
        <v>1</v>
      </c>
      <c r="AQ44" s="31" t="str">
        <f>South_Carolina!AQ5</f>
        <v>C</v>
      </c>
      <c r="AR44" s="31" t="str">
        <f>South_Carolina!AR5</f>
        <v>§44-41-40, -50, §44-139-30</v>
      </c>
      <c r="AS44" s="31" t="str">
        <f>South_Carolina!AS5</f>
        <v xml:space="preserve">https://www.scstatehouse.gov/code/t44c041.php ; https://www.scstatehouse.gov/code/t44c139.php  </v>
      </c>
      <c r="AT44" s="31">
        <f>South_Carolina!AT5</f>
        <v>0</v>
      </c>
      <c r="AU44" s="31">
        <f>South_Carolina!AU5</f>
        <v>1</v>
      </c>
      <c r="AV44" s="31" t="str">
        <f>South_Carolina!AV5</f>
        <v>C</v>
      </c>
      <c r="AW44" s="31" t="str">
        <f>South_Carolina!AW5</f>
        <v>§44-139-30(B)</v>
      </c>
      <c r="AX44" s="37" t="str">
        <f>South_Carolina!AX5</f>
        <v xml:space="preserve">https://www.scstatehouse.gov/code/t44c139.php#44-139-10 </v>
      </c>
      <c r="AY44" s="31" t="str">
        <f>South_Carolina!AY5</f>
        <v xml:space="preserve">We differ from Sawicki because South Carolina passed the Medical Ethics and Diversity Act in June 2022, providing an open-ended safeguard for health-care practitioners and providers. </v>
      </c>
      <c r="AZ44" s="31">
        <f>South_Carolina!AZ5</f>
        <v>1</v>
      </c>
      <c r="BA44" s="31" t="str">
        <f>South_Carolina!BA5</f>
        <v>C</v>
      </c>
      <c r="BB44" s="31" t="str">
        <f>South_Carolina!BB5</f>
        <v>§44-139-30(B)</v>
      </c>
      <c r="BC44" s="37" t="str">
        <f>South_Carolina!BC5</f>
        <v xml:space="preserve">https://www.scstatehouse.gov/code/t44c139.php#44-139-10 </v>
      </c>
      <c r="BD44" s="31" t="str">
        <f>South_Carolina!BD5</f>
        <v xml:space="preserve">We differ from Sawicki because South Carolina passed the Medical Ethics and Diversity Act in June 2022, providing an open-ended safeguard for health-care practitioners and providers. </v>
      </c>
      <c r="BE44" s="31">
        <f>South_Carolina!BE5</f>
        <v>0</v>
      </c>
      <c r="BF44" s="31" t="str">
        <f>South_Carolina!BF5</f>
        <v>B</v>
      </c>
      <c r="BG44" s="31" t="str">
        <f>South_Carolina!BG5</f>
        <v>§44-41-40, §44-139-30(E)</v>
      </c>
      <c r="BH44" s="37" t="str">
        <f>South_Carolina!BH5</f>
        <v xml:space="preserve">https://www.scstatehouse.gov/code/t44c041.php </v>
      </c>
      <c r="BI44" s="31">
        <f>South_Carolina!BI5</f>
        <v>0</v>
      </c>
      <c r="BJ44" s="31">
        <f>South_Carolina!BJ5</f>
        <v>0</v>
      </c>
      <c r="BK44" s="31" t="str">
        <f>South_Carolina!BK5</f>
        <v>-</v>
      </c>
      <c r="BL44" s="31" t="str">
        <f>South_Carolina!BL5</f>
        <v>-</v>
      </c>
      <c r="BM44" s="31" t="str">
        <f>South_Carolina!BM5</f>
        <v>-</v>
      </c>
      <c r="BN44" s="31">
        <f>South_Carolina!BN5</f>
        <v>0</v>
      </c>
      <c r="BO44" s="29">
        <f>South_Carolina!BO5</f>
        <v>1</v>
      </c>
      <c r="BP44" s="29" t="str">
        <f>South_Carolina!BP5</f>
        <v>C</v>
      </c>
      <c r="BQ44" s="29" t="str">
        <f>South_Carolina!BQ5</f>
        <v>§44-139-30(A)</v>
      </c>
      <c r="BR44" s="38" t="str">
        <f>South_Carolina!BR5</f>
        <v xml:space="preserve">https://www.scstatehouse.gov/code/t44c139.php#44-139-10 </v>
      </c>
      <c r="BS44" s="29" t="str">
        <f>South_Carolina!BS5</f>
        <v xml:space="preserve">We differ from Sawicki because South Carolina passed the Medical Ethics and Diversity Act in June 2022, providing an open-ended safeguard for health-care practitioners and providers. </v>
      </c>
      <c r="BT44" s="29">
        <f>South_Carolina!BT5</f>
        <v>1</v>
      </c>
      <c r="BU44" s="29" t="str">
        <f>South_Carolina!BU5</f>
        <v>C</v>
      </c>
      <c r="BV44" s="29" t="str">
        <f>South_Carolina!BV5</f>
        <v>§44-139-30(A)</v>
      </c>
      <c r="BW44" s="38" t="str">
        <f>South_Carolina!BW5</f>
        <v xml:space="preserve">https://www.scstatehouse.gov/code/t44c139.php#44-139-10 </v>
      </c>
      <c r="BX44" s="29" t="str">
        <f>South_Carolina!BX5</f>
        <v xml:space="preserve">We differ from Sawicki because South Carolina passed the Medical Ethics and Diversity Act in June 2022, providing an open-ended safeguard for health-care practitioners and providers. </v>
      </c>
      <c r="BY44" s="29">
        <f>South_Carolina!BY5</f>
        <v>1</v>
      </c>
      <c r="BZ44" s="29" t="str">
        <f>South_Carolina!BZ5</f>
        <v>C</v>
      </c>
      <c r="CA44" s="29" t="str">
        <f>South_Carolina!CA5</f>
        <v>§44-139-30(A)</v>
      </c>
      <c r="CB44" s="38" t="str">
        <f>South_Carolina!CB5</f>
        <v xml:space="preserve">https://www.scstatehouse.gov/code/t44c139.php#44-139-10 </v>
      </c>
      <c r="CC44" s="29" t="str">
        <f>South_Carolina!CC5</f>
        <v xml:space="preserve">We differ from Sawicki because South Carolina passed the Medical Ethics and Diversity Act in June 2022, providing an open-ended safeguard for health-care practitioners and providers. </v>
      </c>
      <c r="CD44" s="29">
        <f>South_Carolina!CD5</f>
        <v>1</v>
      </c>
      <c r="CE44" s="29" t="str">
        <f>South_Carolina!CE5</f>
        <v>C</v>
      </c>
      <c r="CF44" s="29" t="str">
        <f>South_Carolina!CF5</f>
        <v>§44-139-30(A)</v>
      </c>
      <c r="CG44" s="38" t="str">
        <f>South_Carolina!CG5</f>
        <v xml:space="preserve">https://www.scstatehouse.gov/code/t44c139.php#44-139-10 </v>
      </c>
      <c r="CH44" s="29" t="str">
        <f>South_Carolina!CH5</f>
        <v xml:space="preserve">We differ from Sawicki because South Carolina passed the Medical Ethics and Diversity Act in June 2022, providing an open-ended safeguard for health-care practitioners and providers. </v>
      </c>
      <c r="CI44" s="29">
        <f>South_Carolina!CI5</f>
        <v>1</v>
      </c>
      <c r="CJ44" s="29" t="str">
        <f>South_Carolina!CJ5</f>
        <v>C</v>
      </c>
      <c r="CK44" s="29" t="str">
        <f>South_Carolina!CK5</f>
        <v>§44-139-30(A)</v>
      </c>
      <c r="CL44" s="38" t="str">
        <f>South_Carolina!CL5</f>
        <v xml:space="preserve">https://www.scstatehouse.gov/code/t44c139.php#44-139-10 </v>
      </c>
      <c r="CM44" s="29" t="str">
        <f>South_Carolina!CM5</f>
        <v xml:space="preserve">We differ from Sawicki because South Carolina passed the Medical Ethics and Diversity Act in June 2022, providing an open-ended safeguard for health-care practitioners and providers. </v>
      </c>
      <c r="CN44" s="29">
        <f>South_Carolina!CN5</f>
        <v>1</v>
      </c>
      <c r="CO44" s="29" t="str">
        <f>South_Carolina!CO5</f>
        <v>C</v>
      </c>
      <c r="CP44" s="29" t="str">
        <f>South_Carolina!CP5</f>
        <v>§44-139-30(A)</v>
      </c>
      <c r="CQ44" s="38" t="str">
        <f>South_Carolina!CQ5</f>
        <v xml:space="preserve">https://www.scstatehouse.gov/code/t44c139.php#44-139-10 </v>
      </c>
      <c r="CR44" s="29" t="str">
        <f>South_Carolina!CR5</f>
        <v xml:space="preserve">We differ from Sawicki because South Carolina passed the Medical Ethics and Diversity Act in June 2022, providing an open-ended safeguard for health-care practitioners and providers. </v>
      </c>
      <c r="CS44" s="31">
        <f>South_Carolina!CS5</f>
        <v>1</v>
      </c>
      <c r="CT44" s="31" t="str">
        <f>South_Carolina!CT5</f>
        <v>C</v>
      </c>
      <c r="CU44" s="31" t="str">
        <f>South_Carolina!CU5</f>
        <v>§44-139-30(A)</v>
      </c>
      <c r="CV44" s="37" t="str">
        <f>South_Carolina!CV5</f>
        <v xml:space="preserve">https://www.scstatehouse.gov/code/t44c139.php#44-139-10 </v>
      </c>
      <c r="CW44" s="31" t="str">
        <f>South_Carolina!CW5</f>
        <v xml:space="preserve">This code and score changed from RLS 2022. We differ from Sawicki because South Carolina passed the Medical Ethics and Diversity Act in June 2022, providing an open-ended safeguard for health-care practitioners and providers. </v>
      </c>
      <c r="CX44" s="31">
        <f>South_Carolina!CX5</f>
        <v>1</v>
      </c>
      <c r="CY44" s="31" t="str">
        <f>South_Carolina!CY5</f>
        <v>C</v>
      </c>
      <c r="CZ44" s="31" t="str">
        <f>South_Carolina!CZ5</f>
        <v>§44-139-30(A)</v>
      </c>
      <c r="DA44" s="37" t="str">
        <f>South_Carolina!DA5</f>
        <v xml:space="preserve">https://www.scstatehouse.gov/code/t44c139.php#44-139-10 </v>
      </c>
      <c r="DB44" s="31" t="str">
        <f>South_Carolina!DB5</f>
        <v xml:space="preserve">This code and score changed from RLS 2022. We differ from Sawicki because South Carolina passed the Medical Ethics and Diversity Act in June 2022, providing an open-ended safeguard for health-care practitioners and providers. </v>
      </c>
      <c r="DC44" s="31">
        <f>South_Carolina!DC5</f>
        <v>1</v>
      </c>
      <c r="DD44" s="31" t="str">
        <f>South_Carolina!DD5</f>
        <v>C</v>
      </c>
      <c r="DE44" s="31" t="str">
        <f>South_Carolina!DE5</f>
        <v>§44-139-30(A)</v>
      </c>
      <c r="DF44" s="37" t="str">
        <f>South_Carolina!DF5</f>
        <v xml:space="preserve">https://www.scstatehouse.gov/code/t44c139.php#44-139-10 </v>
      </c>
      <c r="DG44" s="31" t="str">
        <f>South_Carolina!DG5</f>
        <v xml:space="preserve">This code and score changed from RLS 2022. We differ from Sawicki because South Carolina passed the Medical Ethics and Diversity Act in June 2022, providing an open-ended safeguard for health-care practitioners and providers. </v>
      </c>
      <c r="DH44" s="31">
        <f>South_Carolina!DH5</f>
        <v>1</v>
      </c>
      <c r="DI44" s="31" t="str">
        <f>South_Carolina!DI5</f>
        <v>C</v>
      </c>
      <c r="DJ44" s="31" t="str">
        <f>South_Carolina!DJ5</f>
        <v>§44-139-30(B)</v>
      </c>
      <c r="DK44" s="37" t="str">
        <f>South_Carolina!DK5</f>
        <v xml:space="preserve">https://www.scstatehouse.gov/code/t44c139.php#44-139-10 </v>
      </c>
      <c r="DL44" s="31" t="str">
        <f>South_Carolina!DL5</f>
        <v xml:space="preserve">This code and score changed from RLS 2022. We differ from Sawicki because South Carolina passed the Medical Ethics and Diversity Act in June 2022, providing an open-ended safeguard for health-care practitioners and providers. </v>
      </c>
      <c r="DM44" s="31">
        <f>South_Carolina!DM5</f>
        <v>1</v>
      </c>
      <c r="DN44" s="31" t="str">
        <f>South_Carolina!DN5</f>
        <v>C</v>
      </c>
      <c r="DO44" s="31" t="str">
        <f>South_Carolina!DO5</f>
        <v>§44-139-30(B)</v>
      </c>
      <c r="DP44" s="37" t="str">
        <f>South_Carolina!DP5</f>
        <v xml:space="preserve">https://www.scstatehouse.gov/code/t44c139.php#44-139-10 </v>
      </c>
      <c r="DQ44" s="31" t="str">
        <f>South_Carolina!DQ5</f>
        <v xml:space="preserve">This code and score changed from RLS 2022. We differ from Sawicki because South Carolina passed the Medical Ethics and Diversity Act in June 2022, providing an open-ended safeguard for health-care practitioners and providers. </v>
      </c>
      <c r="DR44" s="31">
        <f>South_Carolina!DR5</f>
        <v>1</v>
      </c>
      <c r="DS44" s="31" t="str">
        <f>South_Carolina!DS5</f>
        <v>C</v>
      </c>
      <c r="DT44" s="31" t="str">
        <f>South_Carolina!DT5</f>
        <v>§44-139-30(B)</v>
      </c>
      <c r="DU44" s="37" t="str">
        <f>South_Carolina!DU5</f>
        <v xml:space="preserve">https://www.scstatehouse.gov/code/t44c139.php#44-139-10 </v>
      </c>
      <c r="DV44" s="31" t="str">
        <f>South_Carolina!DV5</f>
        <v xml:space="preserve">This code and score changed from RLS 2022. We differ from Sawicki because South Carolina passed the Medical Ethics and Diversity Act in June 2022, providing an open-ended safeguard for health-care practitioners and providers. </v>
      </c>
      <c r="DW44" s="29">
        <f>South_Carolina!DW5</f>
        <v>1</v>
      </c>
      <c r="DX44" s="29" t="str">
        <f>South_Carolina!DX5</f>
        <v>B</v>
      </c>
      <c r="DY44" s="29" t="str">
        <f>South_Carolina!DY5</f>
        <v>§ 44-139-30</v>
      </c>
      <c r="DZ44" s="38" t="str">
        <f>South_Carolina!DZ5</f>
        <v>https://www.scstatehouse.gov/code/t44c139.php</v>
      </c>
      <c r="EA44" s="29">
        <f>South_Carolina!EA5</f>
        <v>2022</v>
      </c>
      <c r="EB44" s="31">
        <f>South_Carolina!EB5</f>
        <v>1</v>
      </c>
      <c r="EC44" s="31" t="str">
        <f>South_Carolina!EC5</f>
        <v>A</v>
      </c>
      <c r="ED44" s="31" t="str">
        <f>South_Carolina!ED5</f>
        <v>§ 44-139-20, -30</v>
      </c>
      <c r="EE44" s="31" t="str">
        <f>South_Carolina!EE5</f>
        <v xml:space="preserve">https://law.justia.com/codes/south-carolina/title-44/chapter-139/section-44-139-20/; https://law.justia.com/codes/south-carolina/title-44/chapter-139/section-44-139-30/ </v>
      </c>
      <c r="EF44" s="31">
        <f>South_Carolina!EF5</f>
        <v>0</v>
      </c>
      <c r="EG44" s="29">
        <f>South_Carolina!EG5</f>
        <v>1</v>
      </c>
      <c r="EH44" s="29">
        <f>South_Carolina!EH5</f>
        <v>1</v>
      </c>
      <c r="EI44" s="29" t="str">
        <f>South_Carolina!EI5</f>
        <v>A</v>
      </c>
      <c r="EJ44" s="29" t="str">
        <f>South_Carolina!EJ5</f>
        <v>-</v>
      </c>
      <c r="EK44" s="29" t="str">
        <f>South_Carolina!EK5</f>
        <v>-</v>
      </c>
      <c r="EL44" s="29" t="str">
        <f>South_Carolina!EL5</f>
        <v>Additionally, South Carolina's "Medical Ethics and Diversity Act," in establishing the obligations of health-care practitioners, allows that "medical practitioners," (i.e., individuals) "health care institutions," public or private, and "health care payers," "have the right not to participate in or pay for any health care service which violates the practitioner's or entity's conscience."</v>
      </c>
      <c r="EM44" s="29">
        <f>South_Carolina!EM5</f>
        <v>1</v>
      </c>
      <c r="EN44" s="29">
        <f>South_Carolina!EN5</f>
        <v>1</v>
      </c>
      <c r="EO44" s="29" t="str">
        <f>South_Carolina!EO5</f>
        <v>A</v>
      </c>
      <c r="EP44" s="29" t="str">
        <f>South_Carolina!EP5</f>
        <v>-</v>
      </c>
      <c r="EQ44" s="29" t="str">
        <f>South_Carolina!EQ5</f>
        <v>-</v>
      </c>
      <c r="ER44" s="29">
        <f>South_Carolina!ER5</f>
        <v>0</v>
      </c>
      <c r="ES44" s="29">
        <f>South_Carolina!ES5</f>
        <v>1</v>
      </c>
      <c r="ET44" s="29">
        <f>South_Carolina!ET5</f>
        <v>1</v>
      </c>
      <c r="EU44" s="29" t="str">
        <f>South_Carolina!EU5</f>
        <v>A</v>
      </c>
      <c r="EV44" s="29" t="str">
        <f>South_Carolina!EV5</f>
        <v>-</v>
      </c>
      <c r="EW44" s="29" t="str">
        <f>South_Carolina!EW5</f>
        <v>-</v>
      </c>
      <c r="EX44" s="29" t="str">
        <f>South_Carolina!EX5</f>
        <v>Additionally, South Carolina's "Medical Ethics and Diversity Act," in establishing the obligations of health-care practitioners, allows that "medical practitioners," (i.e., individuals) "health care institutions," public or private, and "health care payers," "have the right not to participate in or pay for any health care service which violates the practitioner's or entity's conscience."</v>
      </c>
      <c r="EY44" s="31">
        <f>South_Carolina!EY5</f>
        <v>0</v>
      </c>
      <c r="EZ44" s="31" t="str">
        <f>South_Carolina!EZ5</f>
        <v>D</v>
      </c>
      <c r="FA44" s="31" t="str">
        <f>South_Carolina!FA5</f>
        <v>-</v>
      </c>
      <c r="FB44" s="31" t="str">
        <f>South_Carolina!FB5</f>
        <v>-</v>
      </c>
      <c r="FC44" s="31">
        <f>South_Carolina!FC5</f>
        <v>0</v>
      </c>
      <c r="FD44" s="29">
        <f>South_Carolina!FD5</f>
        <v>0</v>
      </c>
      <c r="FE44" s="29" t="str">
        <f>South_Carolina!FE5</f>
        <v>-</v>
      </c>
      <c r="FF44" s="29" t="str">
        <f>South_Carolina!FF5</f>
        <v>§ 38-75-1210</v>
      </c>
      <c r="FG44" s="38" t="str">
        <f>South_Carolina!FG5</f>
        <v>https://law.justia.com/codes/south-carolina/title-38/chapter-75/section-38-75-1210/</v>
      </c>
      <c r="FH44" s="29">
        <f>South_Carolina!FH5</f>
        <v>0</v>
      </c>
      <c r="FI44" s="29">
        <f>South_Carolina!FI5</f>
        <v>0</v>
      </c>
      <c r="FJ44" s="29" t="str">
        <f>South_Carolina!FJ5</f>
        <v>-</v>
      </c>
      <c r="FK44" s="29" t="str">
        <f>South_Carolina!FK5</f>
        <v>§ 38-75-1210</v>
      </c>
      <c r="FL44" s="38" t="str">
        <f>South_Carolina!FL5</f>
        <v>https://law.justia.com/codes/south-carolina/title-38/chapter-75/section-38-75-1210/</v>
      </c>
      <c r="FM44" s="29">
        <f>South_Carolina!FM5</f>
        <v>0</v>
      </c>
      <c r="FN44" s="31">
        <f>South_Carolina!FN5</f>
        <v>1</v>
      </c>
      <c r="FO44" s="31" t="str">
        <f>South_Carolina!FO5</f>
        <v>C</v>
      </c>
      <c r="FP44" s="31" t="str">
        <f>South_Carolina!FP5</f>
        <v>§63-7-420, -310(A)</v>
      </c>
      <c r="FQ44" s="37" t="str">
        <f>South_Carolina!FQ5</f>
        <v xml:space="preserve">https://www.scstatehouse.gov/code/t63c007.php </v>
      </c>
      <c r="FR44" s="31">
        <f>South_Carolina!FR5</f>
        <v>0</v>
      </c>
      <c r="FS44" s="29">
        <f>South_Carolina!FS5</f>
        <v>1</v>
      </c>
      <c r="FT44" s="29" t="str">
        <f>South_Carolina!FT5</f>
        <v>A</v>
      </c>
      <c r="FU44" s="29" t="str">
        <f>South_Carolina!FU5</f>
        <v>§61-6-4070(C)(3), -4-90(C)(3)</v>
      </c>
      <c r="FV44" s="38" t="str">
        <f>South_Carolina!FV5</f>
        <v xml:space="preserve">https://www.scstatehouse.gov/code/t61c006.php </v>
      </c>
      <c r="FW44" s="29">
        <f>South_Carolina!FW5</f>
        <v>0</v>
      </c>
      <c r="FX44" s="29">
        <f>South_Carolina!FX5</f>
        <v>1</v>
      </c>
      <c r="FY44" s="29" t="str">
        <f>South_Carolina!FY5</f>
        <v>A</v>
      </c>
      <c r="FZ44" s="29" t="str">
        <f>South_Carolina!FZ5</f>
        <v>§63-19-2460</v>
      </c>
      <c r="GA44" s="38" t="str">
        <f>South_Carolina!GA5</f>
        <v xml:space="preserve">https://www.scstatehouse.gov/code/t63c019.php </v>
      </c>
      <c r="GB44" s="29">
        <f>South_Carolina!GB5</f>
        <v>0</v>
      </c>
      <c r="GC44" s="31">
        <f>South_Carolina!GC5</f>
        <v>1</v>
      </c>
      <c r="GD44" s="31" t="str">
        <f>South_Carolina!GD5</f>
        <v>B</v>
      </c>
      <c r="GE44" s="31" t="str">
        <f>South_Carolina!GE5</f>
        <v>§1-33-20</v>
      </c>
      <c r="GF44" s="37" t="str">
        <f>South_Carolina!GF5</f>
        <v xml:space="preserve">https://www.scstatehouse.gov/code/t01c033.php </v>
      </c>
      <c r="GG44" s="31">
        <f>South_Carolina!GG5</f>
        <v>0</v>
      </c>
      <c r="GH44" s="29">
        <f>South_Carolina!GH5</f>
        <v>0</v>
      </c>
      <c r="GI44" s="29" t="str">
        <f>South_Carolina!GI5</f>
        <v>D</v>
      </c>
      <c r="GJ44" s="29" t="str">
        <f>South_Carolina!GJ5</f>
        <v>-</v>
      </c>
      <c r="GK44" s="29" t="str">
        <f>South_Carolina!GK5</f>
        <v>-</v>
      </c>
      <c r="GL44" s="29">
        <f>South_Carolina!GL5</f>
        <v>0</v>
      </c>
      <c r="GM44" s="31">
        <f>South_Carolina!GM5</f>
        <v>0</v>
      </c>
      <c r="GN44" s="31" t="str">
        <f>South_Carolina!GN5</f>
        <v>D</v>
      </c>
      <c r="GO44" s="31" t="str">
        <f>South_Carolina!GO5</f>
        <v>-</v>
      </c>
      <c r="GP44" s="31" t="str">
        <f>South_Carolina!GP5</f>
        <v>-</v>
      </c>
      <c r="GQ44" s="31">
        <f>South_Carolina!GQ5</f>
        <v>0</v>
      </c>
      <c r="GR44" s="31">
        <f>South_Carolina!GR5</f>
        <v>0</v>
      </c>
      <c r="GS44" s="31" t="str">
        <f>South_Carolina!GS5</f>
        <v>D</v>
      </c>
      <c r="GT44" s="31" t="str">
        <f>South_Carolina!GT5</f>
        <v>-</v>
      </c>
      <c r="GU44" s="31" t="str">
        <f>South_Carolina!GU5</f>
        <v>-</v>
      </c>
      <c r="GV44" s="31">
        <f>South_Carolina!GV5</f>
        <v>0</v>
      </c>
      <c r="GW44" s="31">
        <f>South_Carolina!GW5</f>
        <v>0</v>
      </c>
      <c r="GX44" s="31" t="str">
        <f>South_Carolina!GX5</f>
        <v>D</v>
      </c>
      <c r="GY44" s="31" t="str">
        <f>South_Carolina!GY5</f>
        <v>-</v>
      </c>
      <c r="GZ44" s="31" t="str">
        <f>South_Carolina!GZ5</f>
        <v>-</v>
      </c>
      <c r="HA44" s="31">
        <f>South_Carolina!HA5</f>
        <v>0</v>
      </c>
      <c r="HB44" s="29">
        <f>South_Carolina!HB5</f>
        <v>1</v>
      </c>
      <c r="HC44" s="29" t="str">
        <f>South_Carolina!HC5</f>
        <v>A</v>
      </c>
      <c r="HD44" s="29" t="str">
        <f>South_Carolina!HD5</f>
        <v>§44-29-180(D)</v>
      </c>
      <c r="HE44" s="38" t="str">
        <f>South_Carolina!HE5</f>
        <v xml:space="preserve">https://www.scstatehouse.gov/code/t44c029.php </v>
      </c>
      <c r="HF44" s="29">
        <f>South_Carolina!HF5</f>
        <v>0</v>
      </c>
      <c r="HG44" s="31">
        <f>South_Carolina!HG5</f>
        <v>1</v>
      </c>
      <c r="HH44" s="31" t="str">
        <f>South_Carolina!HH5</f>
        <v>A</v>
      </c>
      <c r="HI44" s="31" t="str">
        <f>South_Carolina!HI5</f>
        <v>South Carolina Code of Regs. 43-274(1)(A)(3)</v>
      </c>
      <c r="HJ44" s="37" t="str">
        <f>South_Carolina!HJ5</f>
        <v xml:space="preserve">https://www.scstatehouse.gov/coderegs/Chapter%2043.pdf#page=138 </v>
      </c>
      <c r="HK44" s="31">
        <f>South_Carolina!HK5</f>
        <v>0</v>
      </c>
      <c r="HL44" s="31">
        <f>South_Carolina!HL5</f>
        <v>0</v>
      </c>
      <c r="HM44" s="31" t="str">
        <f>South_Carolina!HM5</f>
        <v>B</v>
      </c>
      <c r="HN44" s="31" t="str">
        <f>South_Carolina!HN5</f>
        <v>§59-1-460</v>
      </c>
      <c r="HO44" s="37" t="str">
        <f>South_Carolina!HO5</f>
        <v xml:space="preserve">https://www.scstatehouse.gov/code/t59c001.php </v>
      </c>
      <c r="HP44" s="37" t="str">
        <f>South_Carolina!HP5</f>
        <v xml:space="preserve">The cited statute indicates that school districts may adopt policies to excuse students for the purpose of religious instruction subject to the approval of the Board of Trustees. The South Carolina Department of Education provides no additional guidance. </v>
      </c>
      <c r="HQ44" s="31">
        <f>South_Carolina!HQ5</f>
        <v>0</v>
      </c>
      <c r="HR44" s="31" t="str">
        <f>South_Carolina!HR5</f>
        <v>D</v>
      </c>
      <c r="HS44" s="31" t="str">
        <f>South_Carolina!HS5</f>
        <v>-</v>
      </c>
      <c r="HT44" s="31" t="str">
        <f>South_Carolina!HT5</f>
        <v>-</v>
      </c>
      <c r="HU44" s="31">
        <f>South_Carolina!HU5</f>
        <v>0</v>
      </c>
      <c r="HV44" s="31">
        <f>South_Carolina!HV5</f>
        <v>0</v>
      </c>
      <c r="HW44" s="31" t="str">
        <f>South_Carolina!HW5</f>
        <v>C</v>
      </c>
      <c r="HX44" s="31" t="str">
        <f>South_Carolina!HX5</f>
        <v>-</v>
      </c>
      <c r="HY44" s="31" t="str">
        <f>South_Carolina!HY5</f>
        <v>-</v>
      </c>
      <c r="HZ44" s="31">
        <f>South_Carolina!HZ5</f>
        <v>0</v>
      </c>
      <c r="IA44" s="31">
        <f>South_Carolina!IA5</f>
        <v>1</v>
      </c>
      <c r="IB44" s="31" t="str">
        <f>South_Carolina!IB5</f>
        <v>A</v>
      </c>
      <c r="IC44" s="31" t="str">
        <f>South_Carolina!IC5</f>
        <v>§ 59-32-50</v>
      </c>
      <c r="ID44" s="37" t="str">
        <f>South_Carolina!ID5</f>
        <v>https://www.scstatehouse.gov/code/t59c032.php</v>
      </c>
      <c r="IE44" s="31">
        <f>South_Carolina!IE5</f>
        <v>1988</v>
      </c>
      <c r="IF44" s="29">
        <f>South_Carolina!IF5</f>
        <v>0</v>
      </c>
      <c r="IG44" s="29" t="str">
        <f>South_Carolina!IG5</f>
        <v>-</v>
      </c>
      <c r="IH44" s="29" t="str">
        <f>South_Carolina!IH5</f>
        <v>S.C. Code Ann. § 63-7-2320</v>
      </c>
      <c r="II44" s="38" t="str">
        <f>South_Carolina!II5</f>
        <v>https://law.justia.com/codes/south-carolina/title-63/chapter-7/section-63-7-2320/</v>
      </c>
      <c r="IJ44" s="29">
        <f>South_Carolina!IJ5</f>
        <v>0</v>
      </c>
      <c r="IK44" s="40"/>
      <c r="IL44" s="40"/>
      <c r="IM44" s="40"/>
      <c r="IN44" s="40"/>
      <c r="IO44" s="40"/>
      <c r="IP44" s="40"/>
      <c r="IQ44" s="40"/>
      <c r="IR44" s="40"/>
      <c r="IS44" s="40"/>
      <c r="IT44" s="40"/>
      <c r="IU44" s="40"/>
      <c r="IV44" s="40"/>
      <c r="IW44" s="40"/>
      <c r="IX44" s="40"/>
      <c r="IY44" s="40"/>
      <c r="IZ44" s="40"/>
      <c r="JA44" s="40"/>
    </row>
    <row r="45" spans="1:261" ht="25.5" customHeight="1">
      <c r="A45" s="29" t="str">
        <f>South_Dakota!B5</f>
        <v>South Dakota</v>
      </c>
      <c r="B45" s="34">
        <v>2025</v>
      </c>
      <c r="C45" s="35">
        <f>South_Dakota!C5</f>
        <v>0.30625000000000002</v>
      </c>
      <c r="D45" s="36">
        <f>South_Dakota!D6</f>
        <v>0.38839285714285715</v>
      </c>
      <c r="E45" s="35">
        <f>South_Dakota!E7</f>
        <v>0.44387755102040816</v>
      </c>
      <c r="F45" s="36">
        <f>South_Dakota!F8</f>
        <v>0.4285714285714286</v>
      </c>
      <c r="G45" s="31">
        <f>South_Dakota!G5</f>
        <v>1</v>
      </c>
      <c r="H45" s="31" t="str">
        <f>South_Dakota!H5</f>
        <v>B</v>
      </c>
      <c r="I45" s="31" t="str">
        <f>South_Dakota!I5</f>
        <v>§1-1A-4</v>
      </c>
      <c r="J45" s="531" t="s">
        <v>4855</v>
      </c>
      <c r="K45" s="31">
        <f>South_Dakota!K5</f>
        <v>2021</v>
      </c>
      <c r="L45" s="29">
        <f>South_Dakota!L5</f>
        <v>1</v>
      </c>
      <c r="M45" s="29" t="str">
        <f>South_Dakota!M5</f>
        <v>B</v>
      </c>
      <c r="N45" s="29" t="str">
        <f>South_Dakota!N5</f>
        <v>§12-19-1</v>
      </c>
      <c r="O45" s="38" t="str">
        <f>South_Dakota!O5</f>
        <v xml:space="preserve">https://sdlegislature.gov/Statutes/Codified_Laws/2040876 </v>
      </c>
      <c r="P45" s="29">
        <f>South_Dakota!P5</f>
        <v>0</v>
      </c>
      <c r="Q45" s="31">
        <f>South_Dakota!Q5</f>
        <v>0</v>
      </c>
      <c r="R45" s="31" t="str">
        <f>South_Dakota!R5</f>
        <v>D</v>
      </c>
      <c r="S45" s="31" t="str">
        <f>South_Dakota!S5</f>
        <v>-</v>
      </c>
      <c r="T45" s="31" t="str">
        <f>South_Dakota!T5</f>
        <v>-</v>
      </c>
      <c r="U45" s="31">
        <f>South_Dakota!U5</f>
        <v>0</v>
      </c>
      <c r="V45" s="29">
        <f>South_Dakota!V5</f>
        <v>0</v>
      </c>
      <c r="W45" s="29" t="str">
        <f>South_Dakota!W5</f>
        <v>-</v>
      </c>
      <c r="X45" s="29" t="str">
        <f>South_Dakota!X5</f>
        <v>-</v>
      </c>
      <c r="Y45" s="29" t="str">
        <f>South_Dakota!Y5</f>
        <v>-</v>
      </c>
      <c r="Z45" s="29">
        <f>South_Dakota!Z5</f>
        <v>0</v>
      </c>
      <c r="AA45" s="31">
        <f>South_Dakota!AA5</f>
        <v>1</v>
      </c>
      <c r="AB45" s="31" t="str">
        <f>South_Dakota!AB5</f>
        <v>C</v>
      </c>
      <c r="AC45" s="31" t="str">
        <f>South_Dakota!AC5</f>
        <v>§34-23A-11, -12, -13</v>
      </c>
      <c r="AD45" s="37" t="str">
        <f>South_Dakota!AD5</f>
        <v xml:space="preserve">https://sdlegislature.gov/Statutes/34-23A-11 </v>
      </c>
      <c r="AE45" s="31">
        <f>South_Dakota!AE5</f>
        <v>0</v>
      </c>
      <c r="AF45" s="31">
        <f>South_Dakota!AF5</f>
        <v>1</v>
      </c>
      <c r="AG45" s="31" t="str">
        <f>South_Dakota!AG5</f>
        <v>C</v>
      </c>
      <c r="AH45" s="31" t="str">
        <f>South_Dakota!AH5</f>
        <v>§34-23A-14</v>
      </c>
      <c r="AI45" s="37" t="str">
        <f>South_Dakota!AI5</f>
        <v xml:space="preserve">https://sdlegislature.gov/Statutes/Codified_Laws/2057126 </v>
      </c>
      <c r="AJ45" s="31">
        <f>South_Dakota!AJ5</f>
        <v>0</v>
      </c>
      <c r="AK45" s="31">
        <f>South_Dakota!AK5</f>
        <v>1</v>
      </c>
      <c r="AL45" s="31" t="str">
        <f>South_Dakota!AL5</f>
        <v>C</v>
      </c>
      <c r="AM45" s="31" t="str">
        <f>South_Dakota!AM5</f>
        <v>§34-23A-14</v>
      </c>
      <c r="AN45" s="37" t="str">
        <f>South_Dakota!AN5</f>
        <v xml:space="preserve">https://sdlegislature.gov/Statutes/Codified_Laws/2057126 </v>
      </c>
      <c r="AO45" s="31">
        <f>South_Dakota!AO5</f>
        <v>0</v>
      </c>
      <c r="AP45" s="31">
        <f>South_Dakota!AP5</f>
        <v>1</v>
      </c>
      <c r="AQ45" s="31" t="str">
        <f>South_Dakota!AQ5</f>
        <v>C</v>
      </c>
      <c r="AR45" s="31" t="str">
        <f>South_Dakota!AR5</f>
        <v>§34-23A-11, -13</v>
      </c>
      <c r="AS45" s="37" t="str">
        <f>South_Dakota!AS5</f>
        <v xml:space="preserve">https://sdlegislature.gov/Statutes/Codified_Laws/2057123 </v>
      </c>
      <c r="AT45" s="31">
        <f>South_Dakota!AT5</f>
        <v>0</v>
      </c>
      <c r="AU45" s="31">
        <f>South_Dakota!AU5</f>
        <v>0</v>
      </c>
      <c r="AV45" s="31" t="str">
        <f>South_Dakota!AV5</f>
        <v>B</v>
      </c>
      <c r="AW45" s="31" t="str">
        <f>South_Dakota!AW5</f>
        <v>§34-23A-11, -14</v>
      </c>
      <c r="AX45" s="37" t="str">
        <f>South_Dakota!AX5</f>
        <v xml:space="preserve">https://sdlegislature.gov/Statutes/Codified_Laws/2057123 </v>
      </c>
      <c r="AY45" s="31">
        <f>South_Dakota!AY5</f>
        <v>0</v>
      </c>
      <c r="AZ45" s="31">
        <f>South_Dakota!AZ5</f>
        <v>0</v>
      </c>
      <c r="BA45" s="31" t="str">
        <f>South_Dakota!BA5</f>
        <v>B</v>
      </c>
      <c r="BB45" s="31" t="str">
        <f>South_Dakota!BB5</f>
        <v>§34-23A-11, -14</v>
      </c>
      <c r="BC45" s="37" t="str">
        <f>South_Dakota!BC5</f>
        <v xml:space="preserve">https://sdlegislature.gov/Statutes/Codified_Laws/2057123 </v>
      </c>
      <c r="BD45" s="31" t="str">
        <f>South_Dakota!BD5</f>
        <v>We differ from Sawicki and find no mention of government action or protection therefrom.</v>
      </c>
      <c r="BE45" s="31">
        <f>South_Dakota!BE5</f>
        <v>1</v>
      </c>
      <c r="BF45" s="31" t="str">
        <f>South_Dakota!BF5</f>
        <v>C</v>
      </c>
      <c r="BG45" s="31" t="str">
        <f>South_Dakota!BG5</f>
        <v>§34-23A-11, -14</v>
      </c>
      <c r="BH45" s="37" t="str">
        <f>South_Dakota!BH5</f>
        <v xml:space="preserve">https://sdlegislature.gov/Statutes/Codified_Laws/2057123 </v>
      </c>
      <c r="BI45" s="31">
        <f>South_Dakota!BI5</f>
        <v>0</v>
      </c>
      <c r="BJ45" s="31">
        <f>South_Dakota!BJ5</f>
        <v>0</v>
      </c>
      <c r="BK45" s="31" t="str">
        <f>South_Dakota!BK5</f>
        <v>-</v>
      </c>
      <c r="BL45" s="31" t="str">
        <f>South_Dakota!BL5</f>
        <v>-</v>
      </c>
      <c r="BM45" s="31" t="str">
        <f>South_Dakota!BM5</f>
        <v>-</v>
      </c>
      <c r="BN45" s="31">
        <f>South_Dakota!BN5</f>
        <v>0</v>
      </c>
      <c r="BO45" s="29">
        <f>South_Dakota!BO5</f>
        <v>0</v>
      </c>
      <c r="BP45" s="29" t="str">
        <f>South_Dakota!BP5</f>
        <v>A</v>
      </c>
      <c r="BQ45" s="29" t="str">
        <f>South_Dakota!BQ5</f>
        <v>-</v>
      </c>
      <c r="BR45" s="29" t="str">
        <f>South_Dakota!BR5</f>
        <v>-</v>
      </c>
      <c r="BS45" s="29">
        <f>South_Dakota!BS5</f>
        <v>0</v>
      </c>
      <c r="BT45" s="29">
        <f>South_Dakota!BT5</f>
        <v>0</v>
      </c>
      <c r="BU45" s="29" t="str">
        <f>South_Dakota!BU5</f>
        <v>A</v>
      </c>
      <c r="BV45" s="29" t="str">
        <f>South_Dakota!BV5</f>
        <v>-</v>
      </c>
      <c r="BW45" s="29" t="str">
        <f>South_Dakota!BW5</f>
        <v>-</v>
      </c>
      <c r="BX45" s="29">
        <f>South_Dakota!BX5</f>
        <v>0</v>
      </c>
      <c r="BY45" s="29">
        <f>South_Dakota!BY5</f>
        <v>0</v>
      </c>
      <c r="BZ45" s="29" t="str">
        <f>South_Dakota!BZ5</f>
        <v>A</v>
      </c>
      <c r="CA45" s="29" t="str">
        <f>South_Dakota!CA5</f>
        <v>-</v>
      </c>
      <c r="CB45" s="29" t="str">
        <f>South_Dakota!CB5</f>
        <v>-</v>
      </c>
      <c r="CC45" s="29">
        <f>South_Dakota!CC5</f>
        <v>0</v>
      </c>
      <c r="CD45" s="29">
        <f>South_Dakota!CD5</f>
        <v>0</v>
      </c>
      <c r="CE45" s="29" t="str">
        <f>South_Dakota!CE5</f>
        <v>A</v>
      </c>
      <c r="CF45" s="29" t="str">
        <f>South_Dakota!CF5</f>
        <v>-</v>
      </c>
      <c r="CG45" s="29" t="str">
        <f>South_Dakota!CG5</f>
        <v>-</v>
      </c>
      <c r="CH45" s="29">
        <f>South_Dakota!CH5</f>
        <v>0</v>
      </c>
      <c r="CI45" s="29">
        <f>South_Dakota!CI5</f>
        <v>0</v>
      </c>
      <c r="CJ45" s="29" t="str">
        <f>South_Dakota!CJ5</f>
        <v>A</v>
      </c>
      <c r="CK45" s="29" t="str">
        <f>South_Dakota!CK5</f>
        <v>-</v>
      </c>
      <c r="CL45" s="29" t="str">
        <f>South_Dakota!CL5</f>
        <v>-</v>
      </c>
      <c r="CM45" s="29">
        <f>South_Dakota!CM5</f>
        <v>0</v>
      </c>
      <c r="CN45" s="29">
        <f>South_Dakota!CN5</f>
        <v>0</v>
      </c>
      <c r="CO45" s="29" t="str">
        <f>South_Dakota!CO5</f>
        <v>A</v>
      </c>
      <c r="CP45" s="29" t="str">
        <f>South_Dakota!CP5</f>
        <v>-</v>
      </c>
      <c r="CQ45" s="29" t="str">
        <f>South_Dakota!CQ5</f>
        <v>-</v>
      </c>
      <c r="CR45" s="29">
        <f>South_Dakota!CR5</f>
        <v>0</v>
      </c>
      <c r="CS45" s="31">
        <f>South_Dakota!CS5</f>
        <v>0</v>
      </c>
      <c r="CT45" s="31" t="str">
        <f>South_Dakota!CT5</f>
        <v>A</v>
      </c>
      <c r="CU45" s="31" t="str">
        <f>South_Dakota!CU5</f>
        <v>-</v>
      </c>
      <c r="CV45" s="31" t="str">
        <f>South_Dakota!CV5</f>
        <v>-</v>
      </c>
      <c r="CW45" s="31">
        <f>South_Dakota!CW5</f>
        <v>0</v>
      </c>
      <c r="CX45" s="31">
        <f>South_Dakota!CX5</f>
        <v>0</v>
      </c>
      <c r="CY45" s="31" t="str">
        <f>South_Dakota!CY5</f>
        <v>A</v>
      </c>
      <c r="CZ45" s="31" t="str">
        <f>South_Dakota!CZ5</f>
        <v>-</v>
      </c>
      <c r="DA45" s="31" t="str">
        <f>South_Dakota!DA5</f>
        <v>-</v>
      </c>
      <c r="DB45" s="31">
        <f>South_Dakota!DB5</f>
        <v>0</v>
      </c>
      <c r="DC45" s="31">
        <f>South_Dakota!DC5</f>
        <v>0</v>
      </c>
      <c r="DD45" s="31" t="str">
        <f>South_Dakota!DD5</f>
        <v>A</v>
      </c>
      <c r="DE45" s="31" t="str">
        <f>South_Dakota!DE5</f>
        <v>-</v>
      </c>
      <c r="DF45" s="31" t="str">
        <f>South_Dakota!DF5</f>
        <v>-</v>
      </c>
      <c r="DG45" s="31">
        <f>South_Dakota!DG5</f>
        <v>0</v>
      </c>
      <c r="DH45" s="31">
        <f>South_Dakota!DH5</f>
        <v>0</v>
      </c>
      <c r="DI45" s="31" t="str">
        <f>South_Dakota!DI5</f>
        <v>A</v>
      </c>
      <c r="DJ45" s="31" t="str">
        <f>South_Dakota!DJ5</f>
        <v>-</v>
      </c>
      <c r="DK45" s="31" t="str">
        <f>South_Dakota!DK5</f>
        <v>-</v>
      </c>
      <c r="DL45" s="31">
        <f>South_Dakota!DL5</f>
        <v>0</v>
      </c>
      <c r="DM45" s="31">
        <f>South_Dakota!DM5</f>
        <v>0</v>
      </c>
      <c r="DN45" s="31" t="str">
        <f>South_Dakota!DN5</f>
        <v>A</v>
      </c>
      <c r="DO45" s="31" t="str">
        <f>South_Dakota!DO5</f>
        <v>-</v>
      </c>
      <c r="DP45" s="31" t="str">
        <f>South_Dakota!DP5</f>
        <v>-</v>
      </c>
      <c r="DQ45" s="31">
        <f>South_Dakota!DQ5</f>
        <v>0</v>
      </c>
      <c r="DR45" s="31">
        <f>South_Dakota!DR5</f>
        <v>0</v>
      </c>
      <c r="DS45" s="31" t="str">
        <f>South_Dakota!DS5</f>
        <v>A</v>
      </c>
      <c r="DT45" s="31" t="str">
        <f>South_Dakota!DT5</f>
        <v>-</v>
      </c>
      <c r="DU45" s="31" t="str">
        <f>South_Dakota!DU5</f>
        <v>-</v>
      </c>
      <c r="DV45" s="31">
        <f>South_Dakota!DV5</f>
        <v>0</v>
      </c>
      <c r="DW45" s="29">
        <f>South_Dakota!DW5</f>
        <v>0</v>
      </c>
      <c r="DX45" s="29" t="str">
        <f>South_Dakota!DX5</f>
        <v>C</v>
      </c>
      <c r="DY45" s="29" t="str">
        <f>South_Dakota!DY5</f>
        <v>-</v>
      </c>
      <c r="DZ45" s="29" t="str">
        <f>South_Dakota!DZ5</f>
        <v>-</v>
      </c>
      <c r="EA45" s="29">
        <f>South_Dakota!EA5</f>
        <v>0</v>
      </c>
      <c r="EB45" s="31">
        <f>South_Dakota!EB5</f>
        <v>0</v>
      </c>
      <c r="EC45" s="31" t="str">
        <f>South_Dakota!EC5</f>
        <v>C</v>
      </c>
      <c r="ED45" s="31" t="str">
        <f>South_Dakota!ED5</f>
        <v>-</v>
      </c>
      <c r="EE45" s="31" t="str">
        <f>South_Dakota!EE5</f>
        <v>-</v>
      </c>
      <c r="EF45" s="31">
        <f>South_Dakota!EF5</f>
        <v>0</v>
      </c>
      <c r="EG45" s="29">
        <f>South_Dakota!EG5</f>
        <v>1</v>
      </c>
      <c r="EH45" s="29">
        <f>South_Dakota!EH5</f>
        <v>1</v>
      </c>
      <c r="EI45" s="29" t="str">
        <f>South_Dakota!EI5</f>
        <v>A</v>
      </c>
      <c r="EJ45" s="29" t="str">
        <f>South_Dakota!EJ5</f>
        <v>-</v>
      </c>
      <c r="EK45" s="29" t="str">
        <f>South_Dakota!EK5</f>
        <v>-</v>
      </c>
      <c r="EL45" s="29">
        <f>South_Dakota!EL5</f>
        <v>0</v>
      </c>
      <c r="EM45" s="29">
        <f>South_Dakota!EM5</f>
        <v>1</v>
      </c>
      <c r="EN45" s="29">
        <f>South_Dakota!EN5</f>
        <v>1</v>
      </c>
      <c r="EO45" s="29" t="str">
        <f>South_Dakota!EO5</f>
        <v>A</v>
      </c>
      <c r="EP45" s="29" t="str">
        <f>South_Dakota!EP5</f>
        <v>-</v>
      </c>
      <c r="EQ45" s="29" t="str">
        <f>South_Dakota!EQ5</f>
        <v>-</v>
      </c>
      <c r="ER45" s="29">
        <f>South_Dakota!ER5</f>
        <v>0</v>
      </c>
      <c r="ES45" s="29">
        <f>South_Dakota!ES5</f>
        <v>1</v>
      </c>
      <c r="ET45" s="29">
        <f>South_Dakota!ET5</f>
        <v>1</v>
      </c>
      <c r="EU45" s="29" t="str">
        <f>South_Dakota!EU5</f>
        <v>A</v>
      </c>
      <c r="EV45" s="29" t="str">
        <f>South_Dakota!EV5</f>
        <v>-</v>
      </c>
      <c r="EW45" s="29" t="str">
        <f>South_Dakota!EW5</f>
        <v>-</v>
      </c>
      <c r="EX45" s="29">
        <f>South_Dakota!EX5</f>
        <v>0</v>
      </c>
      <c r="EY45" s="31">
        <f>South_Dakota!EY5</f>
        <v>0</v>
      </c>
      <c r="EZ45" s="31" t="str">
        <f>South_Dakota!EZ5</f>
        <v>D</v>
      </c>
      <c r="FA45" s="31" t="str">
        <f>South_Dakota!FA5</f>
        <v>-</v>
      </c>
      <c r="FB45" s="31" t="str">
        <f>South_Dakota!FB5</f>
        <v>-</v>
      </c>
      <c r="FC45" s="31">
        <f>South_Dakota!FC5</f>
        <v>0</v>
      </c>
      <c r="FD45" s="29">
        <f>South_Dakota!FD5</f>
        <v>0</v>
      </c>
      <c r="FE45" s="29" t="str">
        <f>South_Dakota!FE5</f>
        <v>-</v>
      </c>
      <c r="FF45" s="29" t="str">
        <f>South_Dakota!FF5</f>
        <v>§ 20-13-21</v>
      </c>
      <c r="FG45" s="38" t="str">
        <f>South_Dakota!FG5</f>
        <v>https://sdlegislature.gov/Statutes/20-13-21</v>
      </c>
      <c r="FH45" s="29">
        <f>South_Dakota!FH5</f>
        <v>0</v>
      </c>
      <c r="FI45" s="29">
        <f>South_Dakota!FI5</f>
        <v>0</v>
      </c>
      <c r="FJ45" s="29" t="str">
        <f>South_Dakota!FJ5</f>
        <v>-</v>
      </c>
      <c r="FK45" s="29" t="str">
        <f>South_Dakota!FK5</f>
        <v>§ 20-13-21</v>
      </c>
      <c r="FL45" s="38" t="str">
        <f>South_Dakota!FL5</f>
        <v>https://sdlegislature.gov/Statutes/20-13-21</v>
      </c>
      <c r="FM45" s="29">
        <f>South_Dakota!FM5</f>
        <v>0</v>
      </c>
      <c r="FN45" s="31">
        <f>South_Dakota!FN5</f>
        <v>1</v>
      </c>
      <c r="FO45" s="31" t="str">
        <f>South_Dakota!FO5</f>
        <v>F</v>
      </c>
      <c r="FP45" s="31" t="str">
        <f>South_Dakota!FP5</f>
        <v>§26-8A-3</v>
      </c>
      <c r="FQ45" s="37" t="str">
        <f>South_Dakota!FQ5</f>
        <v xml:space="preserve">https://sdlegislature.gov/Statutes/Codified_Laws/2050731 </v>
      </c>
      <c r="FR45" s="31" t="str">
        <f>South_Dakota!FR5</f>
        <v>There is no exemption for clergy in reporting responsibility. There is privilege for clergy in South Dakota courts, but only when claimed on behalf of the penitent, and it does not extend to disclosures to other public officials (§19-19-505).</v>
      </c>
      <c r="FS45" s="29">
        <f>South_Dakota!FS5</f>
        <v>0</v>
      </c>
      <c r="FT45" s="29" t="str">
        <f>South_Dakota!FT5</f>
        <v>B</v>
      </c>
      <c r="FU45" s="29" t="str">
        <f>South_Dakota!FU5</f>
        <v>§35-9-1(1), -1.1</v>
      </c>
      <c r="FV45" s="38" t="str">
        <f>South_Dakota!FV5</f>
        <v xml:space="preserve">https://sdlegislature.gov/Statutes/Codified_Laws/2059073 </v>
      </c>
      <c r="FW45" s="29">
        <f>South_Dakota!FW5</f>
        <v>0</v>
      </c>
      <c r="FX45" s="29">
        <f>South_Dakota!FX5</f>
        <v>1</v>
      </c>
      <c r="FY45" s="29" t="str">
        <f>South_Dakota!FY5</f>
        <v>A</v>
      </c>
      <c r="FZ45" s="29" t="str">
        <f>South_Dakota!FZ5</f>
        <v>§35-9-2</v>
      </c>
      <c r="GA45" s="38" t="str">
        <f>South_Dakota!GA5</f>
        <v xml:space="preserve">https://sdlegislature.gov/Statutes/Codified_Laws/2059080 </v>
      </c>
      <c r="GB45" s="29" t="str">
        <f>South_Dakota!GB5</f>
        <v xml:space="preserve">Statute was incorrectly entered. previously. </v>
      </c>
      <c r="GC45" s="31">
        <f>South_Dakota!GC5</f>
        <v>0</v>
      </c>
      <c r="GD45" s="31" t="str">
        <f>South_Dakota!GD5</f>
        <v>C</v>
      </c>
      <c r="GE45" s="31" t="str">
        <f>South_Dakota!GE5</f>
        <v>-</v>
      </c>
      <c r="GF45" s="31" t="str">
        <f>South_Dakota!GF5</f>
        <v>-</v>
      </c>
      <c r="GG45" s="31">
        <f>South_Dakota!GG5</f>
        <v>0</v>
      </c>
      <c r="GH45" s="29">
        <f>South_Dakota!GH5</f>
        <v>0</v>
      </c>
      <c r="GI45" s="29" t="str">
        <f>South_Dakota!GI5</f>
        <v>D</v>
      </c>
      <c r="GJ45" s="29" t="str">
        <f>South_Dakota!GJ5</f>
        <v>-</v>
      </c>
      <c r="GK45" s="29" t="str">
        <f>South_Dakota!GK5</f>
        <v>-</v>
      </c>
      <c r="GL45" s="29">
        <f>South_Dakota!GL5</f>
        <v>0</v>
      </c>
      <c r="GM45" s="31">
        <f>South_Dakota!GM5</f>
        <v>0</v>
      </c>
      <c r="GN45" s="31" t="str">
        <f>South_Dakota!GN5</f>
        <v>D</v>
      </c>
      <c r="GO45" s="31" t="str">
        <f>South_Dakota!GO5</f>
        <v>-</v>
      </c>
      <c r="GP45" s="31" t="str">
        <f>South_Dakota!GP5</f>
        <v>-</v>
      </c>
      <c r="GQ45" s="31">
        <f>South_Dakota!GQ5</f>
        <v>0</v>
      </c>
      <c r="GR45" s="31">
        <f>South_Dakota!GR5</f>
        <v>0</v>
      </c>
      <c r="GS45" s="31" t="str">
        <f>South_Dakota!GS5</f>
        <v>D</v>
      </c>
      <c r="GT45" s="31" t="str">
        <f>South_Dakota!GT5</f>
        <v>-</v>
      </c>
      <c r="GU45" s="31" t="str">
        <f>South_Dakota!GU5</f>
        <v>-</v>
      </c>
      <c r="GV45" s="31">
        <f>South_Dakota!GV5</f>
        <v>0</v>
      </c>
      <c r="GW45" s="31">
        <f>South_Dakota!GW5</f>
        <v>0</v>
      </c>
      <c r="GX45" s="31" t="str">
        <f>South_Dakota!GX5</f>
        <v>D</v>
      </c>
      <c r="GY45" s="31" t="str">
        <f>South_Dakota!GY5</f>
        <v>-</v>
      </c>
      <c r="GZ45" s="31" t="str">
        <f>South_Dakota!GZ5</f>
        <v>-</v>
      </c>
      <c r="HA45" s="31">
        <f>South_Dakota!HA5</f>
        <v>0</v>
      </c>
      <c r="HB45" s="29">
        <f>South_Dakota!HB5</f>
        <v>1</v>
      </c>
      <c r="HC45" s="29" t="str">
        <f>South_Dakota!HC5</f>
        <v>A</v>
      </c>
      <c r="HD45" s="29" t="str">
        <f>South_Dakota!HD5</f>
        <v>§13-28-7.1(2)</v>
      </c>
      <c r="HE45" s="38" t="str">
        <f>South_Dakota!HE5</f>
        <v xml:space="preserve">https://sdlegislature.gov/Statutes/Codified_Laws/2042038 </v>
      </c>
      <c r="HF45" s="29">
        <f>South_Dakota!HF5</f>
        <v>0</v>
      </c>
      <c r="HG45" s="31">
        <f>South_Dakota!HG5</f>
        <v>0</v>
      </c>
      <c r="HH45" s="31" t="str">
        <f>South_Dakota!HH5</f>
        <v>C</v>
      </c>
      <c r="HI45" s="31" t="str">
        <f>South_Dakota!HI5</f>
        <v>§13-27-2, -6, -6.1</v>
      </c>
      <c r="HJ45" s="37" t="str">
        <f>South_Dakota!HJ5</f>
        <v xml:space="preserve">https://sdlegislature.gov/Statutes/Codified_Laws/2042000 </v>
      </c>
      <c r="HK45" s="37" t="str">
        <f>South_Dakota!HK5</f>
        <v>The cited statute grants power to local school boards to excuse a child from public school attendance.</v>
      </c>
      <c r="HL45" s="31">
        <f>South_Dakota!HL5</f>
        <v>0</v>
      </c>
      <c r="HM45" s="31" t="str">
        <f>South_Dakota!HM5</f>
        <v>C</v>
      </c>
      <c r="HN45" s="31" t="str">
        <f>South_Dakota!HN5</f>
        <v>§13-27-2, -6, -6.1</v>
      </c>
      <c r="HO45" s="37" t="str">
        <f>South_Dakota!HO5</f>
        <v xml:space="preserve">https://sdlegislature.gov/Statutes/Codified_Laws/2042000 </v>
      </c>
      <c r="HP45" s="37" t="str">
        <f>South_Dakota!HP5</f>
        <v>The cited statute grants power to local school boards to excuse a child from public school attendance.</v>
      </c>
      <c r="HQ45" s="31">
        <f>South_Dakota!HQ5</f>
        <v>0</v>
      </c>
      <c r="HR45" s="31" t="str">
        <f>South_Dakota!HR5</f>
        <v>D</v>
      </c>
      <c r="HS45" s="31" t="str">
        <f>South_Dakota!HS5</f>
        <v>-</v>
      </c>
      <c r="HT45" s="31" t="str">
        <f>South_Dakota!HT5</f>
        <v>-</v>
      </c>
      <c r="HU45" s="31">
        <f>South_Dakota!HU5</f>
        <v>0</v>
      </c>
      <c r="HV45" s="31">
        <f>South_Dakota!HV5</f>
        <v>0</v>
      </c>
      <c r="HW45" s="31" t="str">
        <f>South_Dakota!HW5</f>
        <v>C</v>
      </c>
      <c r="HX45" s="31" t="str">
        <f>South_Dakota!HX5</f>
        <v>-</v>
      </c>
      <c r="HY45" s="31" t="str">
        <f>South_Dakota!HY5</f>
        <v>-</v>
      </c>
      <c r="HZ45" s="31">
        <f>South_Dakota!HZ5</f>
        <v>0</v>
      </c>
      <c r="IA45" s="31">
        <f>South_Dakota!IA5</f>
        <v>0</v>
      </c>
      <c r="IB45" s="31" t="str">
        <f>South_Dakota!IB5</f>
        <v>E</v>
      </c>
      <c r="IC45" s="31" t="str">
        <f>South_Dakota!IC5</f>
        <v>-</v>
      </c>
      <c r="ID45" s="31" t="str">
        <f>South_Dakota!ID5</f>
        <v>-</v>
      </c>
      <c r="IE45" s="31">
        <f>South_Dakota!IE5</f>
        <v>0</v>
      </c>
      <c r="IF45" s="29">
        <f>South_Dakota!IF5</f>
        <v>0</v>
      </c>
      <c r="IG45" s="29" t="str">
        <f>South_Dakota!IG5</f>
        <v>-</v>
      </c>
      <c r="IH45" s="29" t="str">
        <f>South_Dakota!IH5</f>
        <v>S.D. Codified Laws § 26-6-16</v>
      </c>
      <c r="II45" s="38" t="str">
        <f>South_Dakota!II5</f>
        <v>https://sdlegislature.gov/Statutes/26-6-16</v>
      </c>
      <c r="IJ45" s="29" t="str">
        <f>South_Dakota!IJ5</f>
        <v xml:space="preserve">While there are plenty of protections for foster care agencies in this state (§§ 26-6-39, 26-6-40, 26-6-38, 26-6-41), none of these extend down to the individual adoptive or foster parents. </v>
      </c>
      <c r="IK45" s="40"/>
      <c r="IL45" s="40"/>
      <c r="IM45" s="40"/>
      <c r="IN45" s="40"/>
      <c r="IO45" s="40"/>
      <c r="IP45" s="40"/>
      <c r="IQ45" s="40"/>
      <c r="IR45" s="40"/>
      <c r="IS45" s="40"/>
      <c r="IT45" s="40"/>
      <c r="IU45" s="40"/>
      <c r="IV45" s="40"/>
      <c r="IW45" s="40"/>
      <c r="IX45" s="40"/>
      <c r="IY45" s="40"/>
      <c r="IZ45" s="40"/>
      <c r="JA45" s="40"/>
    </row>
    <row r="46" spans="1:261" ht="25.5" customHeight="1">
      <c r="A46" s="29" t="str">
        <f>Tennessee!B5</f>
        <v>Tennessee</v>
      </c>
      <c r="B46" s="34">
        <v>2025</v>
      </c>
      <c r="C46" s="35">
        <f>Tennessee!C5</f>
        <v>0.54500000000000004</v>
      </c>
      <c r="D46" s="36">
        <f>Tennessee!D6</f>
        <v>0.49404761904761901</v>
      </c>
      <c r="E46" s="35">
        <f>Tennessee!E7</f>
        <v>0.50510204081632648</v>
      </c>
      <c r="F46" s="36">
        <f>Tennessee!F8</f>
        <v>0.50649350649350644</v>
      </c>
      <c r="G46" s="31">
        <f>Tennessee!G5</f>
        <v>1</v>
      </c>
      <c r="H46" s="31" t="str">
        <f>Tennessee!H5</f>
        <v>B</v>
      </c>
      <c r="I46" s="31" t="str">
        <f>Tennessee!I5</f>
        <v>§4-1-407(b)-(d)</v>
      </c>
      <c r="J46" s="531" t="s">
        <v>4856</v>
      </c>
      <c r="K46" s="31">
        <f>Tennessee!K5</f>
        <v>2009</v>
      </c>
      <c r="L46" s="29">
        <f>Tennessee!L5</f>
        <v>1</v>
      </c>
      <c r="M46" s="29" t="str">
        <f>Tennessee!M5</f>
        <v>C</v>
      </c>
      <c r="N46" s="29" t="str">
        <f>Tennessee!N5</f>
        <v>§2-6-201(8)</v>
      </c>
      <c r="O46" s="38" t="str">
        <f>Tennessee!O5</f>
        <v>Tennessee Code Title 2. Elections § 2-6-201 | FindLaw</v>
      </c>
      <c r="P46" s="29">
        <f>Tennessee!P5</f>
        <v>0</v>
      </c>
      <c r="Q46" s="31">
        <f>Tennessee!Q5</f>
        <v>0</v>
      </c>
      <c r="R46" s="31" t="str">
        <f>Tennessee!R5</f>
        <v>D</v>
      </c>
      <c r="S46" s="31" t="str">
        <f>Tennessee!S5</f>
        <v>-</v>
      </c>
      <c r="T46" s="31" t="str">
        <f>Tennessee!T5</f>
        <v>-</v>
      </c>
      <c r="U46" s="31">
        <f>Tennessee!U5</f>
        <v>0</v>
      </c>
      <c r="V46" s="29">
        <f>Tennessee!V5</f>
        <v>0</v>
      </c>
      <c r="W46" s="29" t="str">
        <f>Tennessee!W5</f>
        <v>-</v>
      </c>
      <c r="X46" s="29" t="str">
        <f>Tennessee!X5</f>
        <v>-</v>
      </c>
      <c r="Y46" s="29" t="str">
        <f>Tennessee!Y5</f>
        <v>-</v>
      </c>
      <c r="Z46" s="29">
        <f>Tennessee!Z5</f>
        <v>0</v>
      </c>
      <c r="AA46" s="31">
        <f>Tennessee!AA5</f>
        <v>1</v>
      </c>
      <c r="AB46" s="31" t="str">
        <f>Tennessee!AB5</f>
        <v>C</v>
      </c>
      <c r="AC46" s="31" t="str">
        <f>Tennessee!AC5</f>
        <v>§39-15-204, -205</v>
      </c>
      <c r="AD46" s="37" t="str">
        <f>Tennessee!AD5</f>
        <v>Tennessee Code § 39-15-204 (2023) - Right to refuse to perform abortions :: 2023 Tennessee Code :: U.S. Codes and Statutes :: U.S. Law :: Justia</v>
      </c>
      <c r="AE46" s="31">
        <f>Tennessee!AE5</f>
        <v>0</v>
      </c>
      <c r="AF46" s="31">
        <f>Tennessee!AF5</f>
        <v>1</v>
      </c>
      <c r="AG46" s="31" t="str">
        <f>Tennessee!AG5</f>
        <v>C</v>
      </c>
      <c r="AH46" s="31" t="str">
        <f>Tennessee!AH5</f>
        <v>§39-15-204, -205</v>
      </c>
      <c r="AI46" s="37" t="str">
        <f>Tennessee!AI5</f>
        <v>Tennessee Code § 39-15-204 (2023) - Right to refuse to perform abortions :: 2023 Tennessee Code :: U.S. Codes and Statutes :: U.S. Law :: Justia</v>
      </c>
      <c r="AJ46" s="31">
        <f>Tennessee!AJ5</f>
        <v>0</v>
      </c>
      <c r="AK46" s="31">
        <f>Tennessee!AK5</f>
        <v>1</v>
      </c>
      <c r="AL46" s="31" t="str">
        <f>Tennessee!AL5</f>
        <v>C</v>
      </c>
      <c r="AM46" s="31" t="str">
        <f>Tennessee!AM5</f>
        <v>§39-15-204, -205</v>
      </c>
      <c r="AN46" s="37" t="str">
        <f>Tennessee!AN5</f>
        <v>Tennessee Code § 39-15-204 (2023) - Right to refuse to perform abortions :: 2023 Tennessee Code :: U.S. Codes and Statutes :: U.S. Law :: Justia</v>
      </c>
      <c r="AO46" s="31">
        <f>Tennessee!AO5</f>
        <v>0</v>
      </c>
      <c r="AP46" s="31">
        <f>Tennessee!AP5</f>
        <v>0</v>
      </c>
      <c r="AQ46" s="31" t="str">
        <f>Tennessee!AQ5</f>
        <v>B</v>
      </c>
      <c r="AR46" s="31" t="str">
        <f>Tennessee!AR5</f>
        <v>§39-15-204, -205</v>
      </c>
      <c r="AS46" s="37" t="str">
        <f>Tennessee!AS5</f>
        <v>Tennessee Code § 39-15-204 (2023) - Right to refuse to perform abortions :: 2023 Tennessee Code :: U.S. Codes and Statutes :: U.S. Law :: Justia</v>
      </c>
      <c r="AT46" s="31">
        <f>Tennessee!AT5</f>
        <v>0</v>
      </c>
      <c r="AU46" s="31">
        <f>Tennessee!AU5</f>
        <v>0</v>
      </c>
      <c r="AV46" s="31" t="str">
        <f>Tennessee!AV5</f>
        <v>B</v>
      </c>
      <c r="AW46" s="31" t="str">
        <f>Tennessee!AW5</f>
        <v>§39-15-204, -205</v>
      </c>
      <c r="AX46" s="37" t="str">
        <f>Tennessee!AX5</f>
        <v>Tennessee Code § 39-15-204 (2023) - Right to refuse to perform abortions :: 2023 Tennessee Code :: U.S. Codes and Statutes :: U.S. Law :: Justia</v>
      </c>
      <c r="AY46" s="31">
        <f>Tennessee!AY5</f>
        <v>0</v>
      </c>
      <c r="AZ46" s="31">
        <f>Tennessee!AZ5</f>
        <v>0</v>
      </c>
      <c r="BA46" s="31" t="str">
        <f>Tennessee!BA5</f>
        <v>B</v>
      </c>
      <c r="BB46" s="31" t="str">
        <f>Tennessee!BB5</f>
        <v>§39-15-204, -205</v>
      </c>
      <c r="BC46" s="37" t="str">
        <f>Tennessee!BC5</f>
        <v>Tennessee Code § 39-15-204 (2023) - Right to refuse to perform abortions :: 2023 Tennessee Code :: U.S. Codes and Statutes :: U.S. Law :: Justia</v>
      </c>
      <c r="BD46" s="31">
        <f>Tennessee!BD5</f>
        <v>0</v>
      </c>
      <c r="BE46" s="31">
        <f>Tennessee!BE5</f>
        <v>1</v>
      </c>
      <c r="BF46" s="31" t="str">
        <f>Tennessee!BF5</f>
        <v>C</v>
      </c>
      <c r="BG46" s="31" t="str">
        <f>Tennessee!BG5</f>
        <v>§39-15-204, -205</v>
      </c>
      <c r="BH46" s="37" t="str">
        <f>Tennessee!BH5</f>
        <v>Tennessee Code § 39-15-204 (2023) - Right to refuse to perform abortions :: 2023 Tennessee Code :: U.S. Codes and Statutes :: U.S. Law :: Justia</v>
      </c>
      <c r="BI46" s="31">
        <f>Tennessee!BI5</f>
        <v>0</v>
      </c>
      <c r="BJ46" s="31">
        <f>Tennessee!BJ5</f>
        <v>0</v>
      </c>
      <c r="BK46" s="31" t="str">
        <f>Tennessee!BK5</f>
        <v>-</v>
      </c>
      <c r="BL46" s="31" t="str">
        <f>Tennessee!BL5</f>
        <v>-</v>
      </c>
      <c r="BM46" s="31" t="str">
        <f>Tennessee!BM5</f>
        <v>-</v>
      </c>
      <c r="BN46" s="31">
        <f>Tennessee!BN5</f>
        <v>0</v>
      </c>
      <c r="BO46" s="29">
        <f>Tennessee!BO5</f>
        <v>1</v>
      </c>
      <c r="BP46" s="29" t="str">
        <f>Tennessee!BP5</f>
        <v>C</v>
      </c>
      <c r="BQ46" s="29" t="str">
        <f>Tennessee!BQ5</f>
        <v>§68-34-104(5)</v>
      </c>
      <c r="BR46" s="38" t="str">
        <f>Tennessee!BR5</f>
        <v>Tennessee Code § 68-34-104 (2023) - Contraceptives - Availability - Information - Religious belief :: 2023 Tennessee Code :: U.S. Codes and Statutes :: U.S. Law :: Justia</v>
      </c>
      <c r="BS46" s="29" t="str">
        <f>Tennessee!BS5</f>
        <v>We differ from Sawicki, who has missing values for Tennessee-Sterilization. We recognize Tennessee's contraception laws, which reference contraceptive procedures (defined to include, though not limited to, permanent sterilization.68-34-104(5))</v>
      </c>
      <c r="BT46" s="29">
        <f>Tennessee!BT5</f>
        <v>1</v>
      </c>
      <c r="BU46" s="29" t="str">
        <f>Tennessee!BU5</f>
        <v>C</v>
      </c>
      <c r="BV46" s="29" t="str">
        <f>Tennessee!BV5</f>
        <v>§68-34-104(5)</v>
      </c>
      <c r="BW46" s="38" t="str">
        <f>Tennessee!BW5</f>
        <v>Tennessee Code § 68-34-104 (2023) - Contraceptives - Availability - Information - Religious belief :: 2023 Tennessee Code :: U.S. Codes and Statutes :: U.S. Law :: Justia</v>
      </c>
      <c r="BX46" s="29" t="str">
        <f>Tennessee!BX5</f>
        <v>We differ from Sawicki, who has missing values for Tennessee-Sterilization. We recognize Tennessee's contraception laws, which reference contraceptive procedures (defined to include, though not limited to, permanent sterilization.68-34-104(5))</v>
      </c>
      <c r="BY46" s="29">
        <f>Tennessee!BY5</f>
        <v>0</v>
      </c>
      <c r="BZ46" s="29">
        <f>Tennessee!BZ5</f>
        <v>0</v>
      </c>
      <c r="CA46" s="29" t="str">
        <f>Tennessee!CA5</f>
        <v>§68-34-104(5)</v>
      </c>
      <c r="CB46" s="38" t="str">
        <f>Tennessee!CB5</f>
        <v>Tennessee Code § 68-34-104 (2023) - Contraceptives - Availability - Information - Religious belief :: 2023 Tennessee Code :: U.S. Codes and Statutes :: U.S. Law :: Justia</v>
      </c>
      <c r="CC46" s="29" t="str">
        <f>Tennessee!CC5</f>
        <v>We differ from Sawicki, who has missing values for Tennessee-Sterilization. We recognize Tennessee's contraception laws, which reference contraceptive procedures (defined to include, though not limited to, permanent sterilization.68-34-104(5))</v>
      </c>
      <c r="CD46" s="29">
        <f>Tennessee!CD5</f>
        <v>1</v>
      </c>
      <c r="CE46" s="29" t="str">
        <f>Tennessee!CE5</f>
        <v>C</v>
      </c>
      <c r="CF46" s="29" t="str">
        <f>Tennessee!CF5</f>
        <v>§68-34-104(5)</v>
      </c>
      <c r="CG46" s="38" t="str">
        <f>Tennessee!CG5</f>
        <v>Tennessee Code § 68-34-104 (2023) - Contraceptives - Availability - Information - Religious belief :: 2023 Tennessee Code :: U.S. Codes and Statutes :: U.S. Law :: Justia</v>
      </c>
      <c r="CH46" s="29" t="str">
        <f>Tennessee!CH5</f>
        <v>We differ from Sawicki, who has missing values for Tennessee-Sterilization. We recognize Tennessee's contraception laws, which reference contraceptive procedures (defined to include, though not limited to, permanent sterilization.68-34-104(5))</v>
      </c>
      <c r="CI46" s="29">
        <f>Tennessee!CI5</f>
        <v>0</v>
      </c>
      <c r="CJ46" s="29" t="str">
        <f>Tennessee!CJ5</f>
        <v>B</v>
      </c>
      <c r="CK46" s="29" t="str">
        <f>Tennessee!CK5</f>
        <v>§68-34-104(5)</v>
      </c>
      <c r="CL46" s="38" t="str">
        <f>Tennessee!CL5</f>
        <v>Tennessee Code § 68-34-104 (2023) - Contraceptives - Availability - Information - Religious belief :: 2023 Tennessee Code :: U.S. Codes and Statutes :: U.S. Law :: Justia</v>
      </c>
      <c r="CM46" s="29" t="str">
        <f>Tennessee!CM5</f>
        <v>We differ from Sawicki, who has missing values for Tennessee-Sterilization. We recognize Tennessee's contraception laws, which reference contraceptive procedures (defined to include, though not limited to, permanent sterilization.68-34-104(5))</v>
      </c>
      <c r="CN46" s="29">
        <f>Tennessee!CN5</f>
        <v>0</v>
      </c>
      <c r="CO46" s="29" t="str">
        <f>Tennessee!CO5</f>
        <v>B</v>
      </c>
      <c r="CP46" s="29" t="str">
        <f>Tennessee!CP5</f>
        <v>§68-34-104(5)</v>
      </c>
      <c r="CQ46" s="38" t="str">
        <f>Tennessee!CQ5</f>
        <v>Tennessee Code § 68-34-104 (2023) - Contraceptives - Availability - Information - Religious belief :: 2023 Tennessee Code :: U.S. Codes and Statutes :: U.S. Law :: Justia</v>
      </c>
      <c r="CR46" s="29" t="str">
        <f>Tennessee!CR5</f>
        <v>We differ from Sawicki, who has missing values for Tennessee-Sterilization. We recognize Tennessee's contraception laws, which reference contraceptive procedures (defined to include, though not limited to, permanent sterilization.68-34-104(5))</v>
      </c>
      <c r="CS46" s="31">
        <f>Tennessee!CS5</f>
        <v>1</v>
      </c>
      <c r="CT46" s="31" t="str">
        <f>Tennessee!CT5</f>
        <v>C</v>
      </c>
      <c r="CU46" s="31" t="str">
        <f>Tennessee!CU5</f>
        <v>§68-34-104(5)</v>
      </c>
      <c r="CV46" s="37" t="str">
        <f>Tennessee!CV5</f>
        <v>Tennessee Code § 68-34-104 (2023) - Contraceptives - Availability - Information - Religious belief :: 2023 Tennessee Code :: U.S. Codes and Statutes :: U.S. Law :: Justia</v>
      </c>
      <c r="CW46" s="31">
        <f>Tennessee!CW5</f>
        <v>0</v>
      </c>
      <c r="CX46" s="31">
        <f>Tennessee!CX5</f>
        <v>1</v>
      </c>
      <c r="CY46" s="31" t="str">
        <f>Tennessee!CY5</f>
        <v>C</v>
      </c>
      <c r="CZ46" s="31" t="str">
        <f>Tennessee!CZ5</f>
        <v>§68-34-104(5)</v>
      </c>
      <c r="DA46" s="37" t="str">
        <f>Tennessee!DA5</f>
        <v>Tennessee Code § 68-34-104 (2023) - Contraceptives - Availability - Information - Religious belief :: 2023 Tennessee Code :: U.S. Codes and Statutes :: U.S. Law :: Justia</v>
      </c>
      <c r="DB46" s="31">
        <f>Tennessee!DB5</f>
        <v>0</v>
      </c>
      <c r="DC46" s="31">
        <f>Tennessee!DC5</f>
        <v>0</v>
      </c>
      <c r="DD46" s="31" t="str">
        <f>Tennessee!DD5</f>
        <v>B</v>
      </c>
      <c r="DE46" s="31" t="str">
        <f>Tennessee!DE5</f>
        <v>§68-34-104(5)</v>
      </c>
      <c r="DF46" s="37" t="str">
        <f>Tennessee!DF5</f>
        <v>Tennessee Code § 68-34-104 (2023) - Contraceptives - Availability - Information - Religious belief :: 2023 Tennessee Code :: U.S. Codes and Statutes :: U.S. Law :: Justia</v>
      </c>
      <c r="DG46" s="31">
        <f>Tennessee!DG5</f>
        <v>0</v>
      </c>
      <c r="DH46" s="31">
        <f>Tennessee!DH5</f>
        <v>1</v>
      </c>
      <c r="DI46" s="31" t="str">
        <f>Tennessee!DI5</f>
        <v>C</v>
      </c>
      <c r="DJ46" s="31" t="str">
        <f>Tennessee!DJ5</f>
        <v>§68-34-104(5)</v>
      </c>
      <c r="DK46" s="37" t="str">
        <f>Tennessee!DK5</f>
        <v>Tennessee Code § 68-34-104 (2023) - Contraceptives - Availability - Information - Religious belief :: 2023 Tennessee Code :: U.S. Codes and Statutes :: U.S. Law :: Justia</v>
      </c>
      <c r="DL46" s="31">
        <f>Tennessee!DL5</f>
        <v>0</v>
      </c>
      <c r="DM46" s="31">
        <f>Tennessee!DM5</f>
        <v>0</v>
      </c>
      <c r="DN46" s="31" t="str">
        <f>Tennessee!DN5</f>
        <v>B</v>
      </c>
      <c r="DO46" s="31" t="str">
        <f>Tennessee!DO5</f>
        <v>§68-34-104(5)</v>
      </c>
      <c r="DP46" s="37" t="str">
        <f>Tennessee!DP5</f>
        <v>Tennessee Code § 68-34-104 (2023) - Contraceptives - Availability - Information - Religious belief :: 2023 Tennessee Code :: U.S. Codes and Statutes :: U.S. Law :: Justia</v>
      </c>
      <c r="DQ46" s="31">
        <f>Tennessee!DQ5</f>
        <v>0</v>
      </c>
      <c r="DR46" s="31">
        <f>Tennessee!DR5</f>
        <v>0</v>
      </c>
      <c r="DS46" s="31" t="str">
        <f>Tennessee!DS5</f>
        <v>B</v>
      </c>
      <c r="DT46" s="31" t="str">
        <f>Tennessee!DT5</f>
        <v>§68-34-104(5)</v>
      </c>
      <c r="DU46" s="37" t="str">
        <f>Tennessee!DU5</f>
        <v>Tennessee Code § 68-34-104 (2023) - Contraceptives - Availability - Information - Religious belief :: 2023 Tennessee Code :: U.S. Codes and Statutes :: U.S. Law :: Justia</v>
      </c>
      <c r="DV46" s="31">
        <f>Tennessee!DV5</f>
        <v>0</v>
      </c>
      <c r="DW46" s="29">
        <f>Tennessee!DW5</f>
        <v>0</v>
      </c>
      <c r="DX46" s="29" t="str">
        <f>Tennessee!DX5</f>
        <v>C</v>
      </c>
      <c r="DY46" s="29" t="str">
        <f>Tennessee!DY5</f>
        <v>-</v>
      </c>
      <c r="DZ46" s="29" t="str">
        <f>Tennessee!DZ5</f>
        <v>-</v>
      </c>
      <c r="EA46" s="29">
        <f>Tennessee!EA5</f>
        <v>0</v>
      </c>
      <c r="EB46" s="31">
        <f>Tennessee!EB5</f>
        <v>1</v>
      </c>
      <c r="EC46" s="31" t="str">
        <f>Tennessee!EC5</f>
        <v>A</v>
      </c>
      <c r="ED46" s="31" t="str">
        <f>Tennessee!ED5</f>
        <v>§ 63-22-302</v>
      </c>
      <c r="EE46" s="37" t="str">
        <f>Tennessee!EE5</f>
        <v xml:space="preserve">https://law.justia.com/codes/tennessee/title-63/chapter-22/part-3/section-63-22-302/ </v>
      </c>
      <c r="EF46" s="31">
        <f>Tennessee!EF5</f>
        <v>0</v>
      </c>
      <c r="EG46" s="29">
        <f>Tennessee!EG5</f>
        <v>1</v>
      </c>
      <c r="EH46" s="29">
        <f>Tennessee!EH5</f>
        <v>1</v>
      </c>
      <c r="EI46" s="29" t="str">
        <f>Tennessee!EI5</f>
        <v>A</v>
      </c>
      <c r="EJ46" s="29" t="str">
        <f>Tennessee!EJ5</f>
        <v>-</v>
      </c>
      <c r="EK46" s="29" t="str">
        <f>Tennessee!EK5</f>
        <v>-</v>
      </c>
      <c r="EL46" s="29">
        <f>Tennessee!EL5</f>
        <v>0</v>
      </c>
      <c r="EM46" s="29">
        <f>Tennessee!EM5</f>
        <v>1</v>
      </c>
      <c r="EN46" s="29">
        <f>Tennessee!EN5</f>
        <v>1</v>
      </c>
      <c r="EO46" s="29" t="str">
        <f>Tennessee!EO5</f>
        <v>A</v>
      </c>
      <c r="EP46" s="29" t="str">
        <f>Tennessee!EP5</f>
        <v>-</v>
      </c>
      <c r="EQ46" s="29" t="str">
        <f>Tennessee!EQ5</f>
        <v>-</v>
      </c>
      <c r="ER46" s="29">
        <f>Tennessee!ER5</f>
        <v>0</v>
      </c>
      <c r="ES46" s="29">
        <f>Tennessee!ES5</f>
        <v>1</v>
      </c>
      <c r="ET46" s="29">
        <f>Tennessee!ET5</f>
        <v>1</v>
      </c>
      <c r="EU46" s="29" t="str">
        <f>Tennessee!EU5</f>
        <v>A</v>
      </c>
      <c r="EV46" s="29" t="str">
        <f>Tennessee!EV5</f>
        <v>-</v>
      </c>
      <c r="EW46" s="29" t="str">
        <f>Tennessee!EW5</f>
        <v>-</v>
      </c>
      <c r="EX46" s="29">
        <f>Tennessee!EX5</f>
        <v>0</v>
      </c>
      <c r="EY46" s="31">
        <f>Tennessee!EY5</f>
        <v>0</v>
      </c>
      <c r="EZ46" s="31" t="str">
        <f>Tennessee!EZ5</f>
        <v>D</v>
      </c>
      <c r="FA46" s="31" t="str">
        <f>Tennessee!FA5</f>
        <v>-</v>
      </c>
      <c r="FB46" s="31" t="str">
        <f>Tennessee!FB5</f>
        <v>-</v>
      </c>
      <c r="FC46" s="31">
        <f>Tennessee!FC5</f>
        <v>0</v>
      </c>
      <c r="FD46" s="29">
        <f>Tennessee!FD5</f>
        <v>1</v>
      </c>
      <c r="FE46" s="29" t="str">
        <f>Tennessee!FE5</f>
        <v>-</v>
      </c>
      <c r="FF46" s="29" t="str">
        <f>Tennessee!FF5</f>
        <v>§ 45-1-128; § 56-8-114</v>
      </c>
      <c r="FG46" s="29" t="str">
        <f>Tennessee!FG5</f>
        <v xml:space="preserve">https://casetext.com/statute/tennessee-code/title-45-banks-and-financial-institutions/chapter-1-department-of-financial-institutions/part-1-department-of-financial-institutions/section-45-1-128-analyzing-risk-factors-of-customers-prohibited-considerations-notice; https://law.justia.com/codes/tennessee/title-56/chapter-8/part-1/section-56-8-114/  </v>
      </c>
      <c r="FH46" s="29" t="str">
        <f>Tennessee!FH5</f>
        <v>Both acts added in 2024</v>
      </c>
      <c r="FI46" s="29">
        <f>Tennessee!FI5</f>
        <v>1</v>
      </c>
      <c r="FJ46" s="29" t="str">
        <f>Tennessee!FJ5</f>
        <v>-</v>
      </c>
      <c r="FK46" s="29" t="str">
        <f>Tennessee!FK5</f>
        <v>§ 45-1-128; § 56-8-114</v>
      </c>
      <c r="FL46" s="29" t="str">
        <f>Tennessee!FL5</f>
        <v xml:space="preserve">https://casetext.com/statute/tennessee-code/title-45-banks-and-financial-institutions/chapter-1-department-of-financial-institutions/part-1-department-of-financial-institutions/section-45-1-128-analyzing-risk-factors-of-customers-prohibited-considerations-notice; https://law.justia.com/codes/tennessee/title-56/chapter-8/part-1/section-56-8-114/  </v>
      </c>
      <c r="FM46" s="29" t="str">
        <f>Tennessee!FM5</f>
        <v>Both acts added in 2024</v>
      </c>
      <c r="FN46" s="31">
        <f>Tennessee!FN5</f>
        <v>0</v>
      </c>
      <c r="FO46" s="31" t="str">
        <f>Tennessee!FO5</f>
        <v>B</v>
      </c>
      <c r="FP46" s="31" t="str">
        <f>Tennessee!FP5</f>
        <v>§37-1-403, -605(a)</v>
      </c>
      <c r="FQ46" s="37" t="str">
        <f>Tennessee!FQ5</f>
        <v>Tennessee Code § 37-1-403 (2023) - Reporting of brutality, abuse, neglect or child sexual abuse - Notification to parents of abuse on school grounds or under school supervision - Confidentiality of records :: 2023 Tennessee Code :: U.S. Codes and Statutes :: U.S. Law :: Justia</v>
      </c>
      <c r="FR46" s="31">
        <f>Tennessee!FR5</f>
        <v>0</v>
      </c>
      <c r="FS46" s="29">
        <f>Tennessee!FS5</f>
        <v>1</v>
      </c>
      <c r="FT46" s="29" t="str">
        <f>Tennessee!FT5</f>
        <v>A</v>
      </c>
      <c r="FU46" s="29" t="str">
        <f>Tennessee!FU5</f>
        <v>§1-3-113(b)(2)</v>
      </c>
      <c r="FV46" s="38" t="str">
        <f>Tennessee!FV5</f>
        <v>Tennessee Code § 1-3-113 (2023) - Eighteen-year-olds - Legal responsibility - Tobacco, smoking hemp, or vapor products and alcoholic beverage restrictions on persons under twenty-one :: 2023 Tennessee Code :: U.S. Codes and Statutes :: U.S. Law :: Justia</v>
      </c>
      <c r="FW46" s="29">
        <f>Tennessee!FW5</f>
        <v>0</v>
      </c>
      <c r="FX46" s="29">
        <f>Tennessee!FX5</f>
        <v>1</v>
      </c>
      <c r="FY46" s="29" t="str">
        <f>Tennessee!FY5</f>
        <v>A</v>
      </c>
      <c r="FZ46" s="29" t="str">
        <f>Tennessee!FZ5</f>
        <v>§1-3-113(b)(2)</v>
      </c>
      <c r="GA46" s="38" t="str">
        <f>Tennessee!GA5</f>
        <v>Tennessee Code § 1-3-113 (2023) - Eighteen-year-olds - Legal responsibility - Tobacco, smoking hemp, or vapor products and alcoholic beverage restrictions on persons under twenty-one :: 2023 Tennessee Code :: U.S. Codes and Statutes :: U.S. Law :: Justia</v>
      </c>
      <c r="GB46" s="29">
        <f>Tennessee!GB5</f>
        <v>0</v>
      </c>
      <c r="GC46" s="31">
        <f>Tennessee!GC5</f>
        <v>1</v>
      </c>
      <c r="GD46" s="31" t="str">
        <f>Tennessee!GD5</f>
        <v>B</v>
      </c>
      <c r="GE46" s="31" t="str">
        <f>Tennessee!GE5</f>
        <v>§58-2-107 (n)</v>
      </c>
      <c r="GF46" s="37" t="str">
        <f>Tennessee!GF5</f>
        <v>Tennessee Code § 58-2-107 (2023) - Emergency management powers of the governor :: 2023 Tennessee Code :: U.S. Codes and Statutes :: U.S. Law :: Justia</v>
      </c>
      <c r="GG46" s="31">
        <f>Tennessee!GG5</f>
        <v>0</v>
      </c>
      <c r="GH46" s="29">
        <f>Tennessee!GH5</f>
        <v>0</v>
      </c>
      <c r="GI46" s="29" t="str">
        <f>Tennessee!GI5</f>
        <v>D</v>
      </c>
      <c r="GJ46" s="29" t="str">
        <f>Tennessee!GJ5</f>
        <v>-</v>
      </c>
      <c r="GK46" s="29" t="str">
        <f>Tennessee!GK5</f>
        <v>-</v>
      </c>
      <c r="GL46" s="29">
        <f>Tennessee!GL5</f>
        <v>0</v>
      </c>
      <c r="GM46" s="31">
        <f>Tennessee!GM5</f>
        <v>0</v>
      </c>
      <c r="GN46" s="31" t="str">
        <f>Tennessee!GN5</f>
        <v>D</v>
      </c>
      <c r="GO46" s="31" t="str">
        <f>Tennessee!GO5</f>
        <v>-</v>
      </c>
      <c r="GP46" s="31" t="str">
        <f>Tennessee!GP5</f>
        <v>-</v>
      </c>
      <c r="GQ46" s="31">
        <f>Tennessee!GQ5</f>
        <v>0</v>
      </c>
      <c r="GR46" s="31">
        <f>Tennessee!GR5</f>
        <v>0</v>
      </c>
      <c r="GS46" s="31" t="str">
        <f>Tennessee!GS5</f>
        <v>D</v>
      </c>
      <c r="GT46" s="31" t="str">
        <f>Tennessee!GT5</f>
        <v>-</v>
      </c>
      <c r="GU46" s="31" t="str">
        <f>Tennessee!GU5</f>
        <v>-</v>
      </c>
      <c r="GV46" s="31">
        <f>Tennessee!GV5</f>
        <v>0</v>
      </c>
      <c r="GW46" s="31">
        <f>Tennessee!GW5</f>
        <v>0</v>
      </c>
      <c r="GX46" s="31" t="str">
        <f>Tennessee!GX5</f>
        <v>D</v>
      </c>
      <c r="GY46" s="31" t="str">
        <f>Tennessee!GY5</f>
        <v>-</v>
      </c>
      <c r="GZ46" s="31" t="str">
        <f>Tennessee!GZ5</f>
        <v>-</v>
      </c>
      <c r="HA46" s="31">
        <f>Tennessee!HA5</f>
        <v>0</v>
      </c>
      <c r="HB46" s="29">
        <f>Tennessee!HB5</f>
        <v>1</v>
      </c>
      <c r="HC46" s="29" t="str">
        <f>Tennessee!HC5</f>
        <v>A</v>
      </c>
      <c r="HD46" s="29" t="str">
        <f>Tennessee!HD5</f>
        <v>§49-6-5001(b)(2)</v>
      </c>
      <c r="HE46" s="38" t="str">
        <f>Tennessee!HE5</f>
        <v>Tennessee Code § 49-6-5001 (2023) - General provisions :: 2023 Tennessee Code :: U.S. Codes and Statutes :: U.S. Law :: Justia</v>
      </c>
      <c r="HF46" s="29">
        <f>Tennessee!HF5</f>
        <v>0</v>
      </c>
      <c r="HG46" s="31">
        <f>Tennessee!HG5</f>
        <v>1</v>
      </c>
      <c r="HH46" s="31" t="str">
        <f>Tennessee!HH5</f>
        <v>A</v>
      </c>
      <c r="HI46" s="31" t="str">
        <f>Tennessee!HI5</f>
        <v>§49-6-2904(b)(5)</v>
      </c>
      <c r="HJ46" s="37" t="str">
        <f>Tennessee!HJ5</f>
        <v>Tennessee Code Title 49. Education § 49-6-2904 | FindLaw</v>
      </c>
      <c r="HK46" s="31">
        <f>Tennessee!HK5</f>
        <v>0</v>
      </c>
      <c r="HL46" s="31">
        <f>Tennessee!HL5</f>
        <v>0</v>
      </c>
      <c r="HM46" s="31" t="str">
        <f>Tennessee!HM5</f>
        <v>B</v>
      </c>
      <c r="HN46" s="31" t="str">
        <f>Tennessee!HN5</f>
        <v>§49-2-130(b)</v>
      </c>
      <c r="HO46" s="37" t="str">
        <f>Tennessee!HO5</f>
        <v>Tennessee Code § 49-2-130 (2023) - Policy excusing student to attend released time course in religious moral instruction authorized - Requirements - Liability - Credit :: 2023 Tennessee Code :: U.S. Codes and Statutes :: U.S. Law :: Justia</v>
      </c>
      <c r="HP46" s="37" t="str">
        <f>Tennessee!HP5</f>
        <v xml:space="preserve">Tennessee's "State Statutory Rights of Parents and Students" indicates that parents are "entitled to request that a student be excused" to attend religious moral instruction classes. However, the statute cited in the report only permits, but does not require, local authorities to adopt such a policy. </v>
      </c>
      <c r="HQ46" s="31">
        <f>Tennessee!HQ5</f>
        <v>0</v>
      </c>
      <c r="HR46" s="31" t="str">
        <f>Tennessee!HR5</f>
        <v>D</v>
      </c>
      <c r="HS46" s="31" t="str">
        <f>Tennessee!HS5</f>
        <v>-</v>
      </c>
      <c r="HT46" s="31" t="str">
        <f>Tennessee!HT5</f>
        <v>-</v>
      </c>
      <c r="HU46" s="31">
        <f>Tennessee!HU5</f>
        <v>0</v>
      </c>
      <c r="HV46" s="31">
        <f>Tennessee!HV5</f>
        <v>0</v>
      </c>
      <c r="HW46" s="31" t="str">
        <f>Tennessee!HW5</f>
        <v>C</v>
      </c>
      <c r="HX46" s="31" t="str">
        <f>Tennessee!HX5</f>
        <v>-</v>
      </c>
      <c r="HY46" s="31" t="str">
        <f>Tennessee!HY5</f>
        <v>-</v>
      </c>
      <c r="HZ46" s="31">
        <f>Tennessee!HZ5</f>
        <v>0</v>
      </c>
      <c r="IA46" s="31">
        <f>Tennessee!IA5</f>
        <v>1</v>
      </c>
      <c r="IB46" s="31" t="str">
        <f>Tennessee!IB5</f>
        <v>A</v>
      </c>
      <c r="IC46" s="31" t="str">
        <f>Tennessee!IC5</f>
        <v>§ 49-6-1305</v>
      </c>
      <c r="ID46" s="37" t="str">
        <f>Tennessee!ID5</f>
        <v>https://law.justia.com/codes/tennessee/title-49/chapter-6/part-13/section-49-6-1305/</v>
      </c>
      <c r="IE46" s="31">
        <f>Tennessee!IE5</f>
        <v>2012</v>
      </c>
      <c r="IF46" s="29">
        <f>Tennessee!IF5</f>
        <v>1</v>
      </c>
      <c r="IG46" s="29" t="str">
        <f>Tennessee!IG5</f>
        <v>-</v>
      </c>
      <c r="IH46" s="29" t="str">
        <f>Tennessee!IH5</f>
        <v>Tenn. Code Ann. § 37-6-102</v>
      </c>
      <c r="II46" s="38" t="str">
        <f>Tennessee!II5</f>
        <v>https://law.justia.com/codes/tennessee/title-37/chapter-6/section-37-6-102/</v>
      </c>
      <c r="IJ46" s="29">
        <f>Tennessee!IJ5</f>
        <v>2024</v>
      </c>
      <c r="IK46" s="40"/>
      <c r="IL46" s="40"/>
      <c r="IM46" s="40"/>
      <c r="IN46" s="40"/>
      <c r="IO46" s="40"/>
      <c r="IP46" s="40"/>
      <c r="IQ46" s="40"/>
      <c r="IR46" s="40"/>
      <c r="IS46" s="40"/>
      <c r="IT46" s="40"/>
      <c r="IU46" s="40"/>
      <c r="IV46" s="40"/>
      <c r="IW46" s="40"/>
      <c r="IX46" s="40"/>
      <c r="IY46" s="40"/>
      <c r="IZ46" s="40"/>
      <c r="JA46" s="40"/>
    </row>
    <row r="47" spans="1:261" ht="25.5" customHeight="1">
      <c r="A47" s="29" t="str">
        <f>Texas!B5</f>
        <v>Texas</v>
      </c>
      <c r="B47" s="34">
        <v>2025</v>
      </c>
      <c r="C47" s="35">
        <f>Texas!C5</f>
        <v>0.34249999999999997</v>
      </c>
      <c r="D47" s="36">
        <f>Texas!D6</f>
        <v>0.43452380952380953</v>
      </c>
      <c r="E47" s="35">
        <f>Texas!E7</f>
        <v>0.34183673469387754</v>
      </c>
      <c r="F47" s="36">
        <f>Texas!F8</f>
        <v>0.38961038961038957</v>
      </c>
      <c r="G47" s="31">
        <f>Texas!G5</f>
        <v>1</v>
      </c>
      <c r="H47" s="31" t="str">
        <f>Texas!H5</f>
        <v>B</v>
      </c>
      <c r="I47" s="31" t="str">
        <f>Texas!I5</f>
        <v>CIV §110.003</v>
      </c>
      <c r="J47" s="531" t="s">
        <v>4857</v>
      </c>
      <c r="K47" s="31">
        <f>Texas!K5</f>
        <v>1999</v>
      </c>
      <c r="L47" s="29">
        <f>Texas!L5</f>
        <v>0</v>
      </c>
      <c r="M47" s="29" t="str">
        <f>Texas!M5</f>
        <v>D</v>
      </c>
      <c r="N47" s="29" t="str">
        <f>Texas!N5</f>
        <v>ELEC §82.001-.008</v>
      </c>
      <c r="O47" s="38" t="str">
        <f>Texas!O5</f>
        <v xml:space="preserve">https://statutes.capitol.texas.gov/Docs/EL/htm/EL.82.htm#82.001 </v>
      </c>
      <c r="P47" s="29">
        <f>Texas!P5</f>
        <v>0</v>
      </c>
      <c r="Q47" s="31">
        <f>Texas!Q5</f>
        <v>0</v>
      </c>
      <c r="R47" s="31" t="str">
        <f>Texas!R5</f>
        <v>D</v>
      </c>
      <c r="S47" s="31" t="str">
        <f>Texas!S5</f>
        <v>FAM §2.601</v>
      </c>
      <c r="T47" s="37" t="str">
        <f>Texas!T5</f>
        <v xml:space="preserve">https://statutes.capitol.texas.gov/Docs/FA/htm/FA.2.htm#2.601 </v>
      </c>
      <c r="U47" s="31">
        <f>Texas!U5</f>
        <v>0</v>
      </c>
      <c r="V47" s="29">
        <f>Texas!V5</f>
        <v>0</v>
      </c>
      <c r="W47" s="29" t="str">
        <f>Texas!W5</f>
        <v>-</v>
      </c>
      <c r="X47" s="29" t="str">
        <f>Texas!X5</f>
        <v>-</v>
      </c>
      <c r="Y47" s="29" t="str">
        <f>Texas!Y5</f>
        <v>-</v>
      </c>
      <c r="Z47" s="29">
        <f>Texas!Z5</f>
        <v>0</v>
      </c>
      <c r="AA47" s="31">
        <f>Texas!AA5</f>
        <v>1</v>
      </c>
      <c r="AB47" s="31" t="str">
        <f>Texas!AB5</f>
        <v>C</v>
      </c>
      <c r="AC47" s="31" t="str">
        <f>Texas!AC5</f>
        <v>OCC §103.001</v>
      </c>
      <c r="AD47" s="37" t="str">
        <f>Texas!AD5</f>
        <v xml:space="preserve">https://statutes.capitol.texas.gov/Docs/OC/htm/OC.103.htm </v>
      </c>
      <c r="AE47" s="31">
        <f>Texas!AE5</f>
        <v>0</v>
      </c>
      <c r="AF47" s="31">
        <f>Texas!AF5</f>
        <v>1</v>
      </c>
      <c r="AG47" s="31" t="str">
        <f>Texas!AG5</f>
        <v>C</v>
      </c>
      <c r="AH47" s="31" t="str">
        <f>Texas!AH5</f>
        <v>OCC §103.004</v>
      </c>
      <c r="AI47" s="37" t="str">
        <f>Texas!AI5</f>
        <v xml:space="preserve">https://statutes.capitol.texas.gov/Docs/OC/htm/OC.103.htm </v>
      </c>
      <c r="AJ47" s="31">
        <f>Texas!AJ5</f>
        <v>0</v>
      </c>
      <c r="AK47" s="31">
        <f>Texas!AK5</f>
        <v>0</v>
      </c>
      <c r="AL47" s="31" t="str">
        <f>Texas!AL5</f>
        <v>B</v>
      </c>
      <c r="AM47" s="31" t="str">
        <f>Texas!AM5</f>
        <v>OCC §103.004</v>
      </c>
      <c r="AN47" s="37" t="str">
        <f>Texas!AN5</f>
        <v xml:space="preserve">https://statutes.capitol.texas.gov/Docs/OC/htm/OC.103.htm </v>
      </c>
      <c r="AO47" s="31">
        <f>Texas!AO5</f>
        <v>0</v>
      </c>
      <c r="AP47" s="31">
        <f>Texas!AP5</f>
        <v>0</v>
      </c>
      <c r="AQ47" s="31" t="str">
        <f>Texas!AQ5</f>
        <v>B</v>
      </c>
      <c r="AR47" s="31" t="str">
        <f>Texas!AR5</f>
        <v>OCC §103.001, .004</v>
      </c>
      <c r="AS47" s="37" t="str">
        <f>Texas!AS5</f>
        <v xml:space="preserve">https://statutes.capitol.texas.gov/Docs/OC/htm/OC.103.htm </v>
      </c>
      <c r="AT47" s="31">
        <f>Texas!AT5</f>
        <v>0</v>
      </c>
      <c r="AU47" s="31">
        <f>Texas!AU5</f>
        <v>0</v>
      </c>
      <c r="AV47" s="31" t="str">
        <f>Texas!AV5</f>
        <v>B</v>
      </c>
      <c r="AW47" s="31" t="str">
        <f>Texas!AW5</f>
        <v>OCC §103.001, .004</v>
      </c>
      <c r="AX47" s="37" t="str">
        <f>Texas!AX5</f>
        <v xml:space="preserve">https://statutes.capitol.texas.gov/Docs/OC/htm/OC.103.htm </v>
      </c>
      <c r="AY47" s="31">
        <f>Texas!AY5</f>
        <v>0</v>
      </c>
      <c r="AZ47" s="31">
        <f>Texas!AZ5</f>
        <v>0</v>
      </c>
      <c r="BA47" s="31" t="str">
        <f>Texas!BA5</f>
        <v>B</v>
      </c>
      <c r="BB47" s="31" t="str">
        <f>Texas!BB5</f>
        <v>OCC §103.001, .004</v>
      </c>
      <c r="BC47" s="37" t="str">
        <f>Texas!BC5</f>
        <v xml:space="preserve">https://statutes.capitol.texas.gov/Docs/OC/htm/OC.103.htm </v>
      </c>
      <c r="BD47" s="31">
        <f>Texas!BD5</f>
        <v>0</v>
      </c>
      <c r="BE47" s="31">
        <f>Texas!BE5</f>
        <v>0</v>
      </c>
      <c r="BF47" s="31" t="str">
        <f>Texas!BF5</f>
        <v>B</v>
      </c>
      <c r="BG47" s="31" t="str">
        <f>Texas!BG5</f>
        <v>OCC §103.001, .004</v>
      </c>
      <c r="BH47" s="37" t="str">
        <f>Texas!BH5</f>
        <v xml:space="preserve">https://statutes.capitol.texas.gov/Docs/OC/htm/OC.103.htm </v>
      </c>
      <c r="BI47" s="31">
        <f>Texas!BI5</f>
        <v>0</v>
      </c>
      <c r="BJ47" s="31">
        <f>Texas!BJ5</f>
        <v>0</v>
      </c>
      <c r="BK47" s="31" t="str">
        <f>Texas!BK5</f>
        <v>-</v>
      </c>
      <c r="BL47" s="31" t="str">
        <f>Texas!BL5</f>
        <v>-</v>
      </c>
      <c r="BM47" s="31" t="str">
        <f>Texas!BM5</f>
        <v>-</v>
      </c>
      <c r="BN47" s="31">
        <f>Texas!BN5</f>
        <v>0</v>
      </c>
      <c r="BO47" s="29">
        <f>Texas!BO5</f>
        <v>0</v>
      </c>
      <c r="BP47" s="29" t="str">
        <f>Texas!BP5</f>
        <v>A</v>
      </c>
      <c r="BQ47" s="29" t="str">
        <f>Texas!BQ5</f>
        <v>-</v>
      </c>
      <c r="BR47" s="29" t="str">
        <f>Texas!BR5</f>
        <v>-</v>
      </c>
      <c r="BS47" s="29">
        <f>Texas!BS5</f>
        <v>0</v>
      </c>
      <c r="BT47" s="29">
        <f>Texas!BT5</f>
        <v>0</v>
      </c>
      <c r="BU47" s="29" t="str">
        <f>Texas!BU5</f>
        <v>A</v>
      </c>
      <c r="BV47" s="29" t="str">
        <f>Texas!BV5</f>
        <v>-</v>
      </c>
      <c r="BW47" s="29" t="str">
        <f>Texas!BW5</f>
        <v>-</v>
      </c>
      <c r="BX47" s="29">
        <f>Texas!BX5</f>
        <v>0</v>
      </c>
      <c r="BY47" s="29">
        <f>Texas!BY5</f>
        <v>0</v>
      </c>
      <c r="BZ47" s="29" t="str">
        <f>Texas!BZ5</f>
        <v>A</v>
      </c>
      <c r="CA47" s="29" t="str">
        <f>Texas!CA5</f>
        <v>-</v>
      </c>
      <c r="CB47" s="29" t="str">
        <f>Texas!CB5</f>
        <v>-</v>
      </c>
      <c r="CC47" s="29">
        <f>Texas!CC5</f>
        <v>0</v>
      </c>
      <c r="CD47" s="29">
        <f>Texas!CD5</f>
        <v>0</v>
      </c>
      <c r="CE47" s="29" t="str">
        <f>Texas!CE5</f>
        <v>A</v>
      </c>
      <c r="CF47" s="29" t="str">
        <f>Texas!CF5</f>
        <v>-</v>
      </c>
      <c r="CG47" s="29" t="str">
        <f>Texas!CG5</f>
        <v>-</v>
      </c>
      <c r="CH47" s="29">
        <f>Texas!CH5</f>
        <v>0</v>
      </c>
      <c r="CI47" s="29">
        <f>Texas!CI5</f>
        <v>0</v>
      </c>
      <c r="CJ47" s="29" t="str">
        <f>Texas!CJ5</f>
        <v>A</v>
      </c>
      <c r="CK47" s="29" t="str">
        <f>Texas!CK5</f>
        <v>-</v>
      </c>
      <c r="CL47" s="29" t="str">
        <f>Texas!CL5</f>
        <v>-</v>
      </c>
      <c r="CM47" s="29">
        <f>Texas!CM5</f>
        <v>0</v>
      </c>
      <c r="CN47" s="29">
        <f>Texas!CN5</f>
        <v>0</v>
      </c>
      <c r="CO47" s="29" t="str">
        <f>Texas!CO5</f>
        <v>A</v>
      </c>
      <c r="CP47" s="29" t="str">
        <f>Texas!CP5</f>
        <v>-</v>
      </c>
      <c r="CQ47" s="29" t="str">
        <f>Texas!CQ5</f>
        <v>-</v>
      </c>
      <c r="CR47" s="29">
        <f>Texas!CR5</f>
        <v>0</v>
      </c>
      <c r="CS47" s="31">
        <f>Texas!CS5</f>
        <v>0</v>
      </c>
      <c r="CT47" s="31" t="str">
        <f>Texas!CT5</f>
        <v>A</v>
      </c>
      <c r="CU47" s="31" t="str">
        <f>Texas!CU5</f>
        <v>-</v>
      </c>
      <c r="CV47" s="31" t="str">
        <f>Texas!CV5</f>
        <v>-</v>
      </c>
      <c r="CW47" s="31">
        <f>Texas!CW5</f>
        <v>0</v>
      </c>
      <c r="CX47" s="31">
        <f>Texas!CX5</f>
        <v>0</v>
      </c>
      <c r="CY47" s="31" t="str">
        <f>Texas!CY5</f>
        <v>A</v>
      </c>
      <c r="CZ47" s="31" t="str">
        <f>Texas!CZ5</f>
        <v>-</v>
      </c>
      <c r="DA47" s="31" t="str">
        <f>Texas!DA5</f>
        <v>-</v>
      </c>
      <c r="DB47" s="31">
        <f>Texas!DB5</f>
        <v>0</v>
      </c>
      <c r="DC47" s="31">
        <f>Texas!DC5</f>
        <v>0</v>
      </c>
      <c r="DD47" s="31" t="str">
        <f>Texas!DD5</f>
        <v>A</v>
      </c>
      <c r="DE47" s="31" t="str">
        <f>Texas!DE5</f>
        <v>-</v>
      </c>
      <c r="DF47" s="31" t="str">
        <f>Texas!DF5</f>
        <v>-</v>
      </c>
      <c r="DG47" s="31">
        <f>Texas!DG5</f>
        <v>0</v>
      </c>
      <c r="DH47" s="31">
        <f>Texas!DH5</f>
        <v>0</v>
      </c>
      <c r="DI47" s="31" t="str">
        <f>Texas!DI5</f>
        <v>A</v>
      </c>
      <c r="DJ47" s="31" t="str">
        <f>Texas!DJ5</f>
        <v>-</v>
      </c>
      <c r="DK47" s="31" t="str">
        <f>Texas!DK5</f>
        <v>-</v>
      </c>
      <c r="DL47" s="31">
        <f>Texas!DL5</f>
        <v>0</v>
      </c>
      <c r="DM47" s="31">
        <f>Texas!DM5</f>
        <v>0</v>
      </c>
      <c r="DN47" s="31" t="str">
        <f>Texas!DN5</f>
        <v>A</v>
      </c>
      <c r="DO47" s="31" t="str">
        <f>Texas!DO5</f>
        <v>-</v>
      </c>
      <c r="DP47" s="31" t="str">
        <f>Texas!DP5</f>
        <v>-</v>
      </c>
      <c r="DQ47" s="31">
        <f>Texas!DQ5</f>
        <v>0</v>
      </c>
      <c r="DR47" s="31">
        <f>Texas!DR5</f>
        <v>0</v>
      </c>
      <c r="DS47" s="31" t="str">
        <f>Texas!DS5</f>
        <v>A</v>
      </c>
      <c r="DT47" s="31" t="str">
        <f>Texas!DT5</f>
        <v>-</v>
      </c>
      <c r="DU47" s="31" t="str">
        <f>Texas!DU5</f>
        <v>-</v>
      </c>
      <c r="DV47" s="31">
        <f>Texas!DV5</f>
        <v>0</v>
      </c>
      <c r="DW47" s="29">
        <f>Texas!DW5</f>
        <v>0</v>
      </c>
      <c r="DX47" s="29" t="str">
        <f>Texas!DX5</f>
        <v>C</v>
      </c>
      <c r="DY47" s="29" t="str">
        <f>Texas!DY5</f>
        <v>-</v>
      </c>
      <c r="DZ47" s="29" t="str">
        <f>Texas!DZ5</f>
        <v>-</v>
      </c>
      <c r="EA47" s="29">
        <f>Texas!EA5</f>
        <v>0</v>
      </c>
      <c r="EB47" s="31">
        <f>Texas!EB5</f>
        <v>0</v>
      </c>
      <c r="EC47" s="31" t="str">
        <f>Texas!EC5</f>
        <v>C</v>
      </c>
      <c r="ED47" s="31" t="str">
        <f>Texas!ED5</f>
        <v>Tex. Occ. Code § 503.401</v>
      </c>
      <c r="EE47" s="37" t="str">
        <f>Texas!EE5</f>
        <v xml:space="preserve">https://codes.findlaw.com/tx/occupations-code/occ-sect-503-401/ </v>
      </c>
      <c r="EF47" s="31" t="str">
        <f>Texas!EF5</f>
        <v xml:space="preserve">There is a licensing exemption for faith-based counselors (Tex. Occ. Code § 505.003), but that really doesn’t count for this. </v>
      </c>
      <c r="EG47" s="29">
        <f>Texas!EG5</f>
        <v>1</v>
      </c>
      <c r="EH47" s="29">
        <f>Texas!EH5</f>
        <v>1</v>
      </c>
      <c r="EI47" s="29" t="str">
        <f>Texas!EI5</f>
        <v>D</v>
      </c>
      <c r="EJ47" s="29" t="str">
        <f>Texas!EJ5</f>
        <v>INS §1369.108</v>
      </c>
      <c r="EK47" s="38" t="str">
        <f>Texas!EK5</f>
        <v xml:space="preserve">https://statutes.capitol.texas.gov/Docs/IN/htm/IN.1369.htm </v>
      </c>
      <c r="EL47" s="29" t="str">
        <f>Texas!EL5</f>
        <v>We differ from KFF, which states that there is no requirement for contraceptive coverage in Texas. Rather, Texas Insurance Code Ann. §1369.104 is still in effect and mandates coverage of contraceptives if an insurance policy also covers prescription drugs.</v>
      </c>
      <c r="EM47" s="29">
        <f>Texas!EM5</f>
        <v>1</v>
      </c>
      <c r="EN47" s="29">
        <f>Texas!EN5</f>
        <v>1</v>
      </c>
      <c r="EO47" s="29" t="str">
        <f>Texas!EO5</f>
        <v>A</v>
      </c>
      <c r="EP47" s="29" t="str">
        <f>Texas!EP5</f>
        <v>-</v>
      </c>
      <c r="EQ47" s="29" t="str">
        <f>Texas!EQ5</f>
        <v>-</v>
      </c>
      <c r="ER47" s="29">
        <f>Texas!ER5</f>
        <v>0</v>
      </c>
      <c r="ES47" s="29">
        <f>Texas!ES5</f>
        <v>1</v>
      </c>
      <c r="ET47" s="29">
        <f>Texas!ET5</f>
        <v>1</v>
      </c>
      <c r="EU47" s="29" t="str">
        <f>Texas!EU5</f>
        <v>A</v>
      </c>
      <c r="EV47" s="29" t="str">
        <f>Texas!EV5</f>
        <v>-</v>
      </c>
      <c r="EW47" s="29" t="str">
        <f>Texas!EW5</f>
        <v>-</v>
      </c>
      <c r="EX47" s="29">
        <f>Texas!EX5</f>
        <v>0</v>
      </c>
      <c r="EY47" s="31">
        <f>Texas!EY5</f>
        <v>0</v>
      </c>
      <c r="EZ47" s="31" t="str">
        <f>Texas!EZ5</f>
        <v>D</v>
      </c>
      <c r="FA47" s="31" t="str">
        <f>Texas!FA5</f>
        <v>FAM §2.601</v>
      </c>
      <c r="FB47" s="37" t="str">
        <f>Texas!FB5</f>
        <v xml:space="preserve">https://statutes.capitol.texas.gov/Docs/FA/htm/FA.2.htm#2.601 </v>
      </c>
      <c r="FC47" s="31">
        <f>Texas!FC5</f>
        <v>0</v>
      </c>
      <c r="FD47" s="29">
        <f>Texas!FD5</f>
        <v>0</v>
      </c>
      <c r="FE47" s="29" t="str">
        <f>Texas!FE5</f>
        <v>-</v>
      </c>
      <c r="FF47" s="29" t="str">
        <f>Texas!FF5</f>
        <v>Tex. Fin. Code § 341.401; Tex. Ins. Code § 554.002</v>
      </c>
      <c r="FG47" s="29" t="str">
        <f>Texas!FG5</f>
        <v xml:space="preserve">https://casetext.com/statute/texas-codes/finance-code/title-4-regulation-of-interest-loans-and-financed-transactions/subtitle-b-loans-and-financed-transactions/chapter-341-general-provisions/subchapter-e-prohibitions-and-violations/section-341401-discrimination-prohibited; https://law.justia.com/codes/texas/insurance-code/title-5/subtitle-c/chapter-544/subchapter-a/section-544-002/ </v>
      </c>
      <c r="FH47" s="29">
        <f>Texas!FH5</f>
        <v>0</v>
      </c>
      <c r="FI47" s="29">
        <f>Texas!FI5</f>
        <v>0</v>
      </c>
      <c r="FJ47" s="29" t="str">
        <f>Texas!FJ5</f>
        <v>-</v>
      </c>
      <c r="FK47" s="29" t="str">
        <f>Texas!FK5</f>
        <v>Tex. Fin. Code § 341.401; Tex. Ins. Code § 554.002</v>
      </c>
      <c r="FL47" s="29" t="str">
        <f>Texas!FL5</f>
        <v xml:space="preserve">https://casetext.com/statute/texas-codes/finance-code/title-4-regulation-of-interest-loans-and-financed-transactions/subtitle-b-loans-and-financed-transactions/chapter-341-general-provisions/subchapter-e-prohibitions-and-violations/section-341401-discrimination-prohibited; https://law.justia.com/codes/texas/insurance-code/title-5/subtitle-c/chapter-544/subchapter-a/section-544-002/ </v>
      </c>
      <c r="FM47" s="29">
        <f>Texas!FM5</f>
        <v>0</v>
      </c>
      <c r="FN47" s="31">
        <f>Texas!FN5</f>
        <v>0</v>
      </c>
      <c r="FO47" s="31" t="str">
        <f>Texas!FO5</f>
        <v>B</v>
      </c>
      <c r="FP47" s="31" t="str">
        <f>Texas!FP5</f>
        <v>FAM §261.101(a), -(c)</v>
      </c>
      <c r="FQ47" s="37" t="str">
        <f>Texas!FQ5</f>
        <v xml:space="preserve">https://statutes.capitol.texas.gov/Docs/FA/htm/FA.261.htm#261.101 </v>
      </c>
      <c r="FR47" s="31">
        <f>Texas!FR5</f>
        <v>0</v>
      </c>
      <c r="FS47" s="29">
        <f>Texas!FS5</f>
        <v>0</v>
      </c>
      <c r="FT47" s="29" t="str">
        <f>Texas!FT5</f>
        <v>B</v>
      </c>
      <c r="FU47" s="29" t="str">
        <f>Texas!FU5</f>
        <v>ALC §106.06</v>
      </c>
      <c r="FV47" s="38" t="str">
        <f>Texas!FV5</f>
        <v xml:space="preserve">https://statutes.capitol.texas.gov/Docs/AL/htm/AL.106.htm </v>
      </c>
      <c r="FW47" s="29" t="str">
        <f>Texas!FW5</f>
        <v>Statutory language seems to require more of a role for parents in the furnishment beyond offering consent/being present.</v>
      </c>
      <c r="FX47" s="29">
        <f>Texas!FX5</f>
        <v>0</v>
      </c>
      <c r="FY47" s="29" t="str">
        <f>Texas!FY5</f>
        <v>C</v>
      </c>
      <c r="FZ47" s="29" t="str">
        <f>Texas!FZ5</f>
        <v>ALC §106.04(b)</v>
      </c>
      <c r="GA47" s="38" t="str">
        <f>Texas!GA5</f>
        <v xml:space="preserve">https://statutes.capitol.texas.gov/Docs/AL/htm/AL.106.htm </v>
      </c>
      <c r="GB47" s="29" t="str">
        <f>Texas!GB5</f>
        <v>This statute provides only for an affirmative defense and only if consumption occurs "in the visible presence" of a parent.</v>
      </c>
      <c r="GC47" s="31">
        <f>Texas!GC5</f>
        <v>1</v>
      </c>
      <c r="GD47" s="31" t="str">
        <f>Texas!GD5</f>
        <v>A</v>
      </c>
      <c r="GE47" s="31" t="str">
        <f>Texas!GE5</f>
        <v>TX Const. Art. I §6-a</v>
      </c>
      <c r="GF47" s="37" t="str">
        <f>Texas!GF5</f>
        <v xml:space="preserve">https://tlc.texas.gov/docs/legref/TxConst.pdf </v>
      </c>
      <c r="GG47" s="31">
        <f>Texas!GG5</f>
        <v>0</v>
      </c>
      <c r="GH47" s="29">
        <f>Texas!GH5</f>
        <v>1</v>
      </c>
      <c r="GI47" s="29" t="str">
        <f>Texas!GI5</f>
        <v>C</v>
      </c>
      <c r="GJ47" s="29" t="str">
        <f>Texas!GJ5</f>
        <v>FAM §2.601</v>
      </c>
      <c r="GK47" s="38" t="str">
        <f>Texas!GK5</f>
        <v xml:space="preserve">https://statutes.capitol.texas.gov/Docs/FA/htm/FA.2.htm#2.601 </v>
      </c>
      <c r="GL47" s="29">
        <f>Texas!GL5</f>
        <v>0</v>
      </c>
      <c r="GM47" s="31">
        <f>Texas!GM5</f>
        <v>1</v>
      </c>
      <c r="GN47" s="31" t="str">
        <f>Texas!GN5</f>
        <v>C</v>
      </c>
      <c r="GO47" s="31" t="str">
        <f>Texas!GO5</f>
        <v>FAM §2.601</v>
      </c>
      <c r="GP47" s="37" t="str">
        <f>Texas!GP5</f>
        <v xml:space="preserve">https://statutes.capitol.texas.gov/Docs/FA/htm/FA.2.htm#2.601 </v>
      </c>
      <c r="GQ47" s="31">
        <f>Texas!GQ5</f>
        <v>0</v>
      </c>
      <c r="GR47" s="31">
        <f>Texas!GR5</f>
        <v>1</v>
      </c>
      <c r="GS47" s="31" t="str">
        <f>Texas!GS5</f>
        <v>C</v>
      </c>
      <c r="GT47" s="31" t="str">
        <f>Texas!GT5</f>
        <v>FAM §2.602</v>
      </c>
      <c r="GU47" s="37" t="str">
        <f>Texas!GU5</f>
        <v xml:space="preserve">https://statutes.capitol.texas.gov/Docs/FA/htm/FA.2.htm#2.602 </v>
      </c>
      <c r="GV47" s="31">
        <f>Texas!GV5</f>
        <v>0</v>
      </c>
      <c r="GW47" s="31">
        <f>Texas!GW5</f>
        <v>1</v>
      </c>
      <c r="GX47" s="31" t="str">
        <f>Texas!GX5</f>
        <v>C</v>
      </c>
      <c r="GY47" s="31" t="str">
        <f>Texas!GY5</f>
        <v>FAM §2.602</v>
      </c>
      <c r="GZ47" s="37" t="str">
        <f>Texas!GZ5</f>
        <v xml:space="preserve">https://statutes.capitol.texas.gov/Docs/FA/htm/FA.2.htm#2.602 </v>
      </c>
      <c r="HA47" s="31">
        <f>Texas!HA5</f>
        <v>0</v>
      </c>
      <c r="HB47" s="29">
        <f>Texas!HB5</f>
        <v>1</v>
      </c>
      <c r="HC47" s="29" t="str">
        <f>Texas!HC5</f>
        <v>B</v>
      </c>
      <c r="HD47" s="29" t="str">
        <f>Texas!HD5</f>
        <v>EDU §38.001c(B)</v>
      </c>
      <c r="HE47" s="38" t="str">
        <f>Texas!HE5</f>
        <v xml:space="preserve">https://statutes.capitol.texas.gov/SOTWDocs/ED/htm/ED.38.htm </v>
      </c>
      <c r="HF47" s="29">
        <f>Texas!HF5</f>
        <v>0</v>
      </c>
      <c r="HG47" s="31">
        <f>Texas!HG5</f>
        <v>1</v>
      </c>
      <c r="HH47" s="31" t="str">
        <f>Texas!HH5</f>
        <v>A</v>
      </c>
      <c r="HI47" s="31" t="str">
        <f>Texas!HI5</f>
        <v>EDU §25.087(b)(1)(A)</v>
      </c>
      <c r="HJ47" s="37" t="str">
        <f>Texas!HJ5</f>
        <v xml:space="preserve">https://statutes.capitol.texas.gov/Docs/ED/htm/ED.25.htm#25.087 </v>
      </c>
      <c r="HK47" s="31">
        <f>Texas!HK5</f>
        <v>0</v>
      </c>
      <c r="HL47" s="31">
        <f>Texas!HL5</f>
        <v>0</v>
      </c>
      <c r="HM47" s="31" t="str">
        <f>Texas!HM5</f>
        <v>C</v>
      </c>
      <c r="HN47" s="31" t="str">
        <f>Texas!HN5</f>
        <v>EDU §25.087(b)(1)(A)</v>
      </c>
      <c r="HO47" s="37" t="str">
        <f>Texas!HO5</f>
        <v xml:space="preserve">https://statutes.capitol.texas.gov/Docs/ED/htm/ED.25.htm#25.087 </v>
      </c>
      <c r="HP47" s="37" t="str">
        <f>Texas!HP5</f>
        <v xml:space="preserve">The Texas Education Agency indicates that "excused absences are a local determination" in cases beyond the required excuses included in the cited statutes. </v>
      </c>
      <c r="HQ47" s="31">
        <f>Texas!HQ5</f>
        <v>1</v>
      </c>
      <c r="HR47" s="31" t="str">
        <f>Texas!HR5</f>
        <v>C</v>
      </c>
      <c r="HS47" s="31" t="str">
        <f>Texas!HS5</f>
        <v>EDU §59.911</v>
      </c>
      <c r="HT47" s="37" t="str">
        <f>Texas!HT5</f>
        <v xml:space="preserve">https://statutes.capitol.texas.gov/Docs/ED/htm/ED.51.htm#51.911 </v>
      </c>
      <c r="HU47" s="31">
        <f>Texas!HU5</f>
        <v>0</v>
      </c>
      <c r="HV47" s="31">
        <f>Texas!HV5</f>
        <v>0</v>
      </c>
      <c r="HW47" s="31" t="str">
        <f>Texas!HW5</f>
        <v>C</v>
      </c>
      <c r="HX47" s="31" t="str">
        <f>Texas!HX5</f>
        <v>-</v>
      </c>
      <c r="HY47" s="31" t="str">
        <f>Texas!HY5</f>
        <v>-</v>
      </c>
      <c r="HZ47" s="31">
        <f>Texas!HZ5</f>
        <v>0</v>
      </c>
      <c r="IA47" s="31">
        <f>Texas!IA5</f>
        <v>1</v>
      </c>
      <c r="IB47" s="31" t="str">
        <f>Texas!IB5</f>
        <v>C</v>
      </c>
      <c r="IC47" s="31" t="str">
        <f>Texas!IC5</f>
        <v>Tex. Educ. Code § 26.010</v>
      </c>
      <c r="ID47" s="37" t="str">
        <f>Texas!ID5</f>
        <v>https://statutes.capitol.texas.gov/docs/ed/htm/ed.26.htm</v>
      </c>
      <c r="IE47" s="31">
        <f>Texas!IE5</f>
        <v>1995</v>
      </c>
      <c r="IF47" s="29">
        <f>Texas!IF5</f>
        <v>0</v>
      </c>
      <c r="IG47" s="29" t="str">
        <f>Texas!IG5</f>
        <v>-</v>
      </c>
      <c r="IH47" s="29" t="str">
        <f>Texas!IH5</f>
        <v>Tex. Fam. Code § 263.008</v>
      </c>
      <c r="II47" s="38" t="str">
        <f>Texas!II5</f>
        <v>https://codes.findlaw.com/tx/family-code/fam-sect-263-008/</v>
      </c>
      <c r="IJ47" s="29">
        <f>Texas!IJ5</f>
        <v>0</v>
      </c>
      <c r="IK47" s="40"/>
      <c r="IL47" s="40"/>
      <c r="IM47" s="40"/>
      <c r="IN47" s="40"/>
      <c r="IO47" s="40"/>
      <c r="IP47" s="40"/>
      <c r="IQ47" s="40"/>
      <c r="IR47" s="40"/>
      <c r="IS47" s="40"/>
      <c r="IT47" s="40"/>
      <c r="IU47" s="40"/>
      <c r="IV47" s="40"/>
      <c r="IW47" s="40"/>
      <c r="IX47" s="40"/>
      <c r="IY47" s="40"/>
      <c r="IZ47" s="40"/>
      <c r="JA47" s="40"/>
    </row>
    <row r="48" spans="1:261" ht="25.5" customHeight="1">
      <c r="A48" s="29" t="str">
        <f>Utah!B5</f>
        <v>Utah</v>
      </c>
      <c r="B48" s="34">
        <v>2025</v>
      </c>
      <c r="C48" s="35">
        <f>Utah!C5</f>
        <v>0.60125000000000006</v>
      </c>
      <c r="D48" s="41">
        <f>Utah!D6</f>
        <v>0.60714285714285721</v>
      </c>
      <c r="E48" s="42">
        <f>Utah!E7</f>
        <v>0.55102040816326536</v>
      </c>
      <c r="F48" s="41">
        <f>Utah!F8</f>
        <v>0.51948051948051954</v>
      </c>
      <c r="G48" s="31">
        <f>Utah!G5</f>
        <v>1</v>
      </c>
      <c r="H48" s="31" t="str">
        <f>Utah!H5</f>
        <v>B</v>
      </c>
      <c r="I48" s="31" t="str">
        <f>Utah!I5</f>
        <v>SB 150</v>
      </c>
      <c r="J48" s="531" t="s">
        <v>4391</v>
      </c>
      <c r="K48" s="31">
        <f>Utah!K5</f>
        <v>2024</v>
      </c>
      <c r="L48" s="29">
        <f>Utah!L5</f>
        <v>1</v>
      </c>
      <c r="M48" s="29" t="str">
        <f>Utah!M5</f>
        <v>A</v>
      </c>
      <c r="N48" s="29" t="str">
        <f>Utah!N5</f>
        <v>§20A-3a-202</v>
      </c>
      <c r="O48" s="38" t="str">
        <f>Utah!O5</f>
        <v xml:space="preserve">https://le.utah.gov/xcode/Title20A/Chapter3A/20A-3a-S202.html </v>
      </c>
      <c r="P48" s="29">
        <f>Utah!P5</f>
        <v>0</v>
      </c>
      <c r="Q48" s="31">
        <f>Utah!Q5</f>
        <v>1</v>
      </c>
      <c r="R48" s="31" t="str">
        <f>Utah!R5</f>
        <v>C</v>
      </c>
      <c r="S48" s="31" t="str">
        <f>Utah!S5</f>
        <v>§17-20-4</v>
      </c>
      <c r="T48" s="37" t="str">
        <f>Utah!T5</f>
        <v xml:space="preserve">https://le.utah.gov/xcode/Title17/Chapter20/17-20-S4.html </v>
      </c>
      <c r="U48" s="31" t="str">
        <f>Utah!U5</f>
        <v>Clerks can pass along license requests to willing designees.</v>
      </c>
      <c r="V48" s="29">
        <f>Utah!V5</f>
        <v>0</v>
      </c>
      <c r="W48" s="29" t="str">
        <f>Utah!W5</f>
        <v>-</v>
      </c>
      <c r="X48" s="29" t="str">
        <f>Utah!X5</f>
        <v>-</v>
      </c>
      <c r="Y48" s="29" t="str">
        <f>Utah!Y5</f>
        <v>-</v>
      </c>
      <c r="Z48" s="29">
        <f>Utah!Z5</f>
        <v>0</v>
      </c>
      <c r="AA48" s="31">
        <f>Utah!AA5</f>
        <v>1</v>
      </c>
      <c r="AB48" s="31" t="str">
        <f>Utah!AB5</f>
        <v>C</v>
      </c>
      <c r="AC48" s="31" t="str">
        <f>Utah!AC5</f>
        <v>§76-7-306(2)</v>
      </c>
      <c r="AD48" s="37" t="str">
        <f>Utah!AD5</f>
        <v xml:space="preserve">https://le.utah.gov/xcode/Title76/Chapter7/76-7-S306.html </v>
      </c>
      <c r="AE48" s="31">
        <f>Utah!AE5</f>
        <v>0</v>
      </c>
      <c r="AF48" s="31">
        <f>Utah!AF5</f>
        <v>1</v>
      </c>
      <c r="AG48" s="31" t="str">
        <f>Utah!AG5</f>
        <v>C</v>
      </c>
      <c r="AH48" s="31" t="str">
        <f>Utah!AH5</f>
        <v>§76-7-306(2)</v>
      </c>
      <c r="AI48" s="37" t="str">
        <f>Utah!AI5</f>
        <v xml:space="preserve">https://le.utah.gov/xcode/Title76/Chapter7/76-7-S306.html </v>
      </c>
      <c r="AJ48" s="31">
        <f>Utah!AJ5</f>
        <v>0</v>
      </c>
      <c r="AK48" s="31">
        <f>Utah!AK5</f>
        <v>1</v>
      </c>
      <c r="AL48" s="31" t="str">
        <f>Utah!AL5</f>
        <v>C</v>
      </c>
      <c r="AM48" s="31" t="str">
        <f>Utah!AM5</f>
        <v>§76-7-306(2)</v>
      </c>
      <c r="AN48" s="37" t="str">
        <f>Utah!AN5</f>
        <v xml:space="preserve">https://le.utah.gov/xcode/Title76/Chapter7/76-7-S306.html </v>
      </c>
      <c r="AO48" s="31">
        <f>Utah!AO5</f>
        <v>0</v>
      </c>
      <c r="AP48" s="31">
        <f>Utah!AP5</f>
        <v>1</v>
      </c>
      <c r="AQ48" s="31" t="str">
        <f>Utah!AQ5</f>
        <v>C</v>
      </c>
      <c r="AR48" s="31" t="str">
        <f>Utah!AR5</f>
        <v>§76-7-306(2)</v>
      </c>
      <c r="AS48" s="37" t="str">
        <f>Utah!AS5</f>
        <v xml:space="preserve">https://le.utah.gov/xcode/Title76/Chapter7/76-7-S306.html </v>
      </c>
      <c r="AT48" s="31">
        <f>Utah!AT5</f>
        <v>0</v>
      </c>
      <c r="AU48" s="31">
        <f>Utah!AU5</f>
        <v>0</v>
      </c>
      <c r="AV48" s="31" t="str">
        <f>Utah!AV5</f>
        <v>B</v>
      </c>
      <c r="AW48" s="31" t="str">
        <f>Utah!AW5</f>
        <v>§76-7-306</v>
      </c>
      <c r="AX48" s="37" t="str">
        <f>Utah!AX5</f>
        <v xml:space="preserve">https://le.utah.gov/xcode/Title76/Chapter7/76-7-S306.html </v>
      </c>
      <c r="AY48" s="31">
        <f>Utah!AY5</f>
        <v>0</v>
      </c>
      <c r="AZ48" s="31">
        <f>Utah!AZ5</f>
        <v>0</v>
      </c>
      <c r="BA48" s="31" t="str">
        <f>Utah!BA5</f>
        <v>B</v>
      </c>
      <c r="BB48" s="31" t="str">
        <f>Utah!BB5</f>
        <v>§76-7-306</v>
      </c>
      <c r="BC48" s="37" t="str">
        <f>Utah!BC5</f>
        <v xml:space="preserve">https://le.utah.gov/xcode/Title76/Chapter7/76-7-S306.html </v>
      </c>
      <c r="BD48" s="31">
        <f>Utah!BD5</f>
        <v>0</v>
      </c>
      <c r="BE48" s="31">
        <f>Utah!BE5</f>
        <v>1</v>
      </c>
      <c r="BF48" s="31" t="str">
        <f>Utah!BF5</f>
        <v>C</v>
      </c>
      <c r="BG48" s="31" t="str">
        <f>Utah!BG5</f>
        <v>§76-7-306</v>
      </c>
      <c r="BH48" s="37" t="str">
        <f>Utah!BH5</f>
        <v xml:space="preserve">https://le.utah.gov/xcode/Title76/Chapter7/76-7-S306.html </v>
      </c>
      <c r="BI48" s="31">
        <f>Utah!BI5</f>
        <v>0</v>
      </c>
      <c r="BJ48" s="31">
        <f>Utah!BJ5</f>
        <v>0</v>
      </c>
      <c r="BK48" s="31" t="str">
        <f>Utah!BK5</f>
        <v>-</v>
      </c>
      <c r="BL48" s="31" t="str">
        <f>Utah!BL5</f>
        <v>-</v>
      </c>
      <c r="BM48" s="31" t="str">
        <f>Utah!BM5</f>
        <v>-</v>
      </c>
      <c r="BN48" s="31">
        <f>Utah!BN5</f>
        <v>0</v>
      </c>
      <c r="BO48" s="29">
        <f>Utah!BO5</f>
        <v>0</v>
      </c>
      <c r="BP48" s="29" t="str">
        <f>Utah!BP5</f>
        <v>A</v>
      </c>
      <c r="BQ48" s="29" t="str">
        <f>Utah!BQ5</f>
        <v>-</v>
      </c>
      <c r="BR48" s="29" t="str">
        <f>Utah!BR5</f>
        <v>-</v>
      </c>
      <c r="BS48" s="29">
        <f>Utah!BS5</f>
        <v>0</v>
      </c>
      <c r="BT48" s="29">
        <f>Utah!BT5</f>
        <v>0</v>
      </c>
      <c r="BU48" s="29" t="str">
        <f>Utah!BU5</f>
        <v>A</v>
      </c>
      <c r="BV48" s="29" t="str">
        <f>Utah!BV5</f>
        <v>-</v>
      </c>
      <c r="BW48" s="29" t="str">
        <f>Utah!BW5</f>
        <v>-</v>
      </c>
      <c r="BX48" s="29">
        <f>Utah!BX5</f>
        <v>0</v>
      </c>
      <c r="BY48" s="29">
        <f>Utah!BY5</f>
        <v>0</v>
      </c>
      <c r="BZ48" s="29" t="str">
        <f>Utah!BZ5</f>
        <v>A</v>
      </c>
      <c r="CA48" s="29" t="str">
        <f>Utah!CA5</f>
        <v>-</v>
      </c>
      <c r="CB48" s="29" t="str">
        <f>Utah!CB5</f>
        <v>-</v>
      </c>
      <c r="CC48" s="29">
        <f>Utah!CC5</f>
        <v>0</v>
      </c>
      <c r="CD48" s="29">
        <f>Utah!CD5</f>
        <v>0</v>
      </c>
      <c r="CE48" s="29" t="str">
        <f>Utah!CE5</f>
        <v>A</v>
      </c>
      <c r="CF48" s="29" t="str">
        <f>Utah!CF5</f>
        <v>-</v>
      </c>
      <c r="CG48" s="29" t="str">
        <f>Utah!CG5</f>
        <v>-</v>
      </c>
      <c r="CH48" s="29">
        <f>Utah!CH5</f>
        <v>0</v>
      </c>
      <c r="CI48" s="29">
        <f>Utah!CI5</f>
        <v>0</v>
      </c>
      <c r="CJ48" s="29" t="str">
        <f>Utah!CJ5</f>
        <v>A</v>
      </c>
      <c r="CK48" s="29" t="str">
        <f>Utah!CK5</f>
        <v>-</v>
      </c>
      <c r="CL48" s="29" t="str">
        <f>Utah!CL5</f>
        <v>-</v>
      </c>
      <c r="CM48" s="29">
        <f>Utah!CM5</f>
        <v>0</v>
      </c>
      <c r="CN48" s="29">
        <f>Utah!CN5</f>
        <v>0</v>
      </c>
      <c r="CO48" s="29" t="str">
        <f>Utah!CO5</f>
        <v>A</v>
      </c>
      <c r="CP48" s="29" t="str">
        <f>Utah!CP5</f>
        <v>-</v>
      </c>
      <c r="CQ48" s="29" t="str">
        <f>Utah!CQ5</f>
        <v>-</v>
      </c>
      <c r="CR48" s="29">
        <f>Utah!CR5</f>
        <v>0</v>
      </c>
      <c r="CS48" s="31">
        <f>Utah!CS5</f>
        <v>0</v>
      </c>
      <c r="CT48" s="31" t="str">
        <f>Utah!CT5</f>
        <v>A</v>
      </c>
      <c r="CU48" s="31" t="str">
        <f>Utah!CU5</f>
        <v>-</v>
      </c>
      <c r="CV48" s="31" t="str">
        <f>Utah!CV5</f>
        <v>-</v>
      </c>
      <c r="CW48" s="31">
        <f>Utah!CW5</f>
        <v>0</v>
      </c>
      <c r="CX48" s="31">
        <f>Utah!CX5</f>
        <v>0</v>
      </c>
      <c r="CY48" s="31" t="str">
        <f>Utah!CY5</f>
        <v>A</v>
      </c>
      <c r="CZ48" s="31" t="str">
        <f>Utah!CZ5</f>
        <v>-</v>
      </c>
      <c r="DA48" s="31" t="str">
        <f>Utah!DA5</f>
        <v>-</v>
      </c>
      <c r="DB48" s="31">
        <f>Utah!DB5</f>
        <v>0</v>
      </c>
      <c r="DC48" s="31">
        <f>Utah!DC5</f>
        <v>0</v>
      </c>
      <c r="DD48" s="31" t="str">
        <f>Utah!DD5</f>
        <v>A</v>
      </c>
      <c r="DE48" s="31" t="str">
        <f>Utah!DE5</f>
        <v>-</v>
      </c>
      <c r="DF48" s="31" t="str">
        <f>Utah!DF5</f>
        <v>-</v>
      </c>
      <c r="DG48" s="31">
        <f>Utah!DG5</f>
        <v>0</v>
      </c>
      <c r="DH48" s="31">
        <f>Utah!DH5</f>
        <v>0</v>
      </c>
      <c r="DI48" s="31" t="str">
        <f>Utah!DI5</f>
        <v>A</v>
      </c>
      <c r="DJ48" s="31" t="str">
        <f>Utah!DJ5</f>
        <v>-</v>
      </c>
      <c r="DK48" s="31" t="str">
        <f>Utah!DK5</f>
        <v>-</v>
      </c>
      <c r="DL48" s="31">
        <f>Utah!DL5</f>
        <v>0</v>
      </c>
      <c r="DM48" s="31">
        <f>Utah!DM5</f>
        <v>0</v>
      </c>
      <c r="DN48" s="31" t="str">
        <f>Utah!DN5</f>
        <v>A</v>
      </c>
      <c r="DO48" s="31" t="str">
        <f>Utah!DO5</f>
        <v>-</v>
      </c>
      <c r="DP48" s="31" t="str">
        <f>Utah!DP5</f>
        <v>-</v>
      </c>
      <c r="DQ48" s="31">
        <f>Utah!DQ5</f>
        <v>0</v>
      </c>
      <c r="DR48" s="31">
        <f>Utah!DR5</f>
        <v>0</v>
      </c>
      <c r="DS48" s="31" t="str">
        <f>Utah!DS5</f>
        <v>A</v>
      </c>
      <c r="DT48" s="31" t="str">
        <f>Utah!DT5</f>
        <v>-</v>
      </c>
      <c r="DU48" s="31" t="str">
        <f>Utah!DU5</f>
        <v>-</v>
      </c>
      <c r="DV48" s="31">
        <f>Utah!DV5</f>
        <v>0</v>
      </c>
      <c r="DW48" s="29">
        <f>Utah!DW5</f>
        <v>0</v>
      </c>
      <c r="DX48" s="29" t="str">
        <f>Utah!DX5</f>
        <v>C</v>
      </c>
      <c r="DY48" s="29" t="str">
        <f>Utah!DY5</f>
        <v>-</v>
      </c>
      <c r="DZ48" s="29" t="str">
        <f>Utah!DZ5</f>
        <v>-</v>
      </c>
      <c r="EA48" s="29">
        <f>Utah!EA5</f>
        <v>0</v>
      </c>
      <c r="EB48" s="31">
        <f>Utah!EB5</f>
        <v>0</v>
      </c>
      <c r="EC48" s="31" t="str">
        <f>Utah!EC5</f>
        <v>C</v>
      </c>
      <c r="ED48" s="31" t="str">
        <f>Utah!ED5</f>
        <v>§ 63G-20-203</v>
      </c>
      <c r="EE48" s="37" t="str">
        <f>Utah!EE5</f>
        <v xml:space="preserve">https://le.utah.gov/xcode/Title63G/Chapter20/63G-20-S203.html </v>
      </c>
      <c r="EF48" s="31">
        <f>Utah!EF5</f>
        <v>0</v>
      </c>
      <c r="EG48" s="29">
        <f>Utah!EG5</f>
        <v>1</v>
      </c>
      <c r="EH48" s="29">
        <f>Utah!EH5</f>
        <v>1</v>
      </c>
      <c r="EI48" s="29" t="str">
        <f>Utah!EI5</f>
        <v>A</v>
      </c>
      <c r="EJ48" s="29" t="str">
        <f>Utah!EJ5</f>
        <v>-</v>
      </c>
      <c r="EK48" s="29" t="str">
        <f>Utah!EK5</f>
        <v>-</v>
      </c>
      <c r="EL48" s="29">
        <f>Utah!EL5</f>
        <v>0</v>
      </c>
      <c r="EM48" s="29">
        <f>Utah!EM5</f>
        <v>1</v>
      </c>
      <c r="EN48" s="29">
        <f>Utah!EN5</f>
        <v>1</v>
      </c>
      <c r="EO48" s="29" t="str">
        <f>Utah!EO5</f>
        <v>A</v>
      </c>
      <c r="EP48" s="29" t="str">
        <f>Utah!EP5</f>
        <v>-</v>
      </c>
      <c r="EQ48" s="29" t="str">
        <f>Utah!EQ5</f>
        <v>-</v>
      </c>
      <c r="ER48" s="29">
        <f>Utah!ER5</f>
        <v>0</v>
      </c>
      <c r="ES48" s="29">
        <f>Utah!ES5</f>
        <v>1</v>
      </c>
      <c r="ET48" s="29">
        <f>Utah!ET5</f>
        <v>1</v>
      </c>
      <c r="EU48" s="29" t="str">
        <f>Utah!EU5</f>
        <v>A</v>
      </c>
      <c r="EV48" s="29" t="str">
        <f>Utah!EV5</f>
        <v>-</v>
      </c>
      <c r="EW48" s="29" t="str">
        <f>Utah!EW5</f>
        <v>-</v>
      </c>
      <c r="EX48" s="29">
        <f>Utah!EX5</f>
        <v>0</v>
      </c>
      <c r="EY48" s="31">
        <f>Utah!EY5</f>
        <v>0</v>
      </c>
      <c r="EZ48" s="31" t="str">
        <f>Utah!EZ5</f>
        <v>D</v>
      </c>
      <c r="FA48" s="31" t="str">
        <f>Utah!FA5</f>
        <v>§63G-20-301</v>
      </c>
      <c r="FB48" s="37" t="str">
        <f>Utah!FB5</f>
        <v xml:space="preserve">https://le.utah.gov/xcode/Title63G/Chapter20/63G-20-S301.html </v>
      </c>
      <c r="FC48" s="31">
        <f>Utah!FC5</f>
        <v>0</v>
      </c>
      <c r="FD48" s="29">
        <f>Utah!FD5</f>
        <v>0</v>
      </c>
      <c r="FE48" s="29" t="str">
        <f>Utah!FE5</f>
        <v>-</v>
      </c>
      <c r="FF48" s="29" t="str">
        <f>Utah!FF5</f>
        <v>-</v>
      </c>
      <c r="FG48" s="29" t="str">
        <f>Utah!FG5</f>
        <v>-</v>
      </c>
      <c r="FH48" s="29">
        <f>Utah!FH5</f>
        <v>0</v>
      </c>
      <c r="FI48" s="29">
        <f>Utah!FI5</f>
        <v>0</v>
      </c>
      <c r="FJ48" s="29" t="str">
        <f>Utah!FJ5</f>
        <v>-</v>
      </c>
      <c r="FK48" s="29" t="str">
        <f>Utah!FK5</f>
        <v>-</v>
      </c>
      <c r="FL48" s="29" t="str">
        <f>Utah!FL5</f>
        <v>-</v>
      </c>
      <c r="FM48" s="29">
        <f>Utah!FM5</f>
        <v>0</v>
      </c>
      <c r="FN48" s="31">
        <f>Utah!FN5</f>
        <v>1</v>
      </c>
      <c r="FO48" s="31" t="str">
        <f>Utah!FO5</f>
        <v>C</v>
      </c>
      <c r="FP48" s="31" t="str">
        <f>Utah!FP5</f>
        <v>§80-2-602(3)-(4)</v>
      </c>
      <c r="FQ48" s="37" t="str">
        <f>Utah!FQ5</f>
        <v xml:space="preserve">https://le.utah.gov/xcode/Title80/Chapter2/80-2-S602.html?v=C80-2-S602_2022050420220901 </v>
      </c>
      <c r="FR48" s="31" t="str">
        <f>Utah!FR5</f>
        <v>Cited in the external source, §62A-4a was repealed in 2022 and moved to §80-2 in the Utah Code. Based on subsection (4), we determine that clergy are enumerated as mandatory reporters.</v>
      </c>
      <c r="FS48" s="29">
        <f>Utah!FS5</f>
        <v>1</v>
      </c>
      <c r="FT48" s="29" t="str">
        <f>Utah!FT5</f>
        <v>A</v>
      </c>
      <c r="FU48" s="29" t="str">
        <f>Utah!FU5</f>
        <v>§32B-4-403(3)(b)</v>
      </c>
      <c r="FV48" s="38" t="str">
        <f>Utah!FV5</f>
        <v xml:space="preserve">https://le.utah.gov/xcode/Title32B/Chapter4/32B-4-S403.html?v=C32B-4-S403_2022050420220601 </v>
      </c>
      <c r="FW48" s="29" t="str">
        <f>Utah!FW5</f>
        <v>We disagree with the external source (NIH.gov) and note that relevant laws changed in September 2021 and June 2022.</v>
      </c>
      <c r="FX48" s="29">
        <f>Utah!FX5</f>
        <v>1</v>
      </c>
      <c r="FY48" s="29" t="str">
        <f>Utah!FY5</f>
        <v>A</v>
      </c>
      <c r="FZ48" s="29" t="str">
        <f>Utah!FZ5</f>
        <v>§32B-4-409(10)(b)</v>
      </c>
      <c r="GA48" s="38" t="str">
        <f>Utah!GA5</f>
        <v xml:space="preserve">https://le.utah.gov/xcode/Title32B/Chapter4/32B-4-S409.html?v=C32B-4-S409_2021050520210901 </v>
      </c>
      <c r="GB48" s="29">
        <f>Utah!GB5</f>
        <v>0</v>
      </c>
      <c r="GC48" s="31">
        <f>Utah!GC5</f>
        <v>1</v>
      </c>
      <c r="GD48" s="31" t="str">
        <f>Utah!GD5</f>
        <v>B</v>
      </c>
      <c r="GE48" s="31" t="str">
        <f>Utah!GE5</f>
        <v>§53-2a-218, §26A-1-114, §26A-1-121</v>
      </c>
      <c r="GF48" s="37" t="str">
        <f>Utah!GF5</f>
        <v xml:space="preserve">https://le.utah.gov/xcode/Title53/Chapter2A/53-2a-S219.html?v=C53-2a-S219_2021050520210505 </v>
      </c>
      <c r="GG48" s="31" t="str">
        <f>Utah!GG5</f>
        <v>Contained in several sections relating to different officials (governor, local health departments, etc.)</v>
      </c>
      <c r="GH48" s="29">
        <f>Utah!GH5</f>
        <v>1</v>
      </c>
      <c r="GI48" s="29" t="str">
        <f>Utah!GI5</f>
        <v>C</v>
      </c>
      <c r="GJ48" s="29" t="str">
        <f>Utah!GJ5</f>
        <v>§63G-20-301</v>
      </c>
      <c r="GK48" s="38" t="str">
        <f>Utah!GK5</f>
        <v xml:space="preserve">https://le.utah.gov/xcode/Title63G/Chapter20/63G-20-S301.html </v>
      </c>
      <c r="GL48" s="29">
        <f>Utah!GL5</f>
        <v>0</v>
      </c>
      <c r="GM48" s="31">
        <f>Utah!GM5</f>
        <v>1</v>
      </c>
      <c r="GN48" s="31" t="str">
        <f>Utah!GN5</f>
        <v>C</v>
      </c>
      <c r="GO48" s="31" t="str">
        <f>Utah!GO5</f>
        <v>§63G-20-301</v>
      </c>
      <c r="GP48" s="37" t="str">
        <f>Utah!GP5</f>
        <v xml:space="preserve">https://le.utah.gov/xcode/Title63G/Chapter20/63G-20-S301.html </v>
      </c>
      <c r="GQ48" s="31">
        <f>Utah!GQ5</f>
        <v>0</v>
      </c>
      <c r="GR48" s="31">
        <f>Utah!GR5</f>
        <v>1</v>
      </c>
      <c r="GS48" s="31" t="str">
        <f>Utah!GS5</f>
        <v>C</v>
      </c>
      <c r="GT48" s="31" t="str">
        <f>Utah!GT5</f>
        <v>§63G-20-102,-202</v>
      </c>
      <c r="GU48" s="37" t="str">
        <f>Utah!GU5</f>
        <v xml:space="preserve">https://le.utah.gov/xcode/Title63G/Chapter20/63G-20-S102.html </v>
      </c>
      <c r="GV48" s="31">
        <f>Utah!GV5</f>
        <v>0</v>
      </c>
      <c r="GW48" s="31">
        <f>Utah!GW5</f>
        <v>1</v>
      </c>
      <c r="GX48" s="31" t="str">
        <f>Utah!GX5</f>
        <v>C</v>
      </c>
      <c r="GY48" s="31" t="str">
        <f>Utah!GY5</f>
        <v>§63G-20-102,-202</v>
      </c>
      <c r="GZ48" s="37" t="str">
        <f>Utah!GZ5</f>
        <v xml:space="preserve">https://le.utah.gov/xcode/Title63G/Chapter20/63G-20-S102.html </v>
      </c>
      <c r="HA48" s="31">
        <f>Utah!HA5</f>
        <v>0</v>
      </c>
      <c r="HB48" s="29">
        <f>Utah!HB5</f>
        <v>1</v>
      </c>
      <c r="HC48" s="29" t="str">
        <f>Utah!HC5</f>
        <v>B</v>
      </c>
      <c r="HD48" s="29" t="str">
        <f>Utah!HD5</f>
        <v>§53G-9-303(3)</v>
      </c>
      <c r="HE48" s="38" t="str">
        <f>Utah!HE5</f>
        <v xml:space="preserve">https://le.utah.gov/xcode/Title53G/Chapter9/53G-9-S303.html </v>
      </c>
      <c r="HF48" s="29">
        <f>Utah!HF5</f>
        <v>0</v>
      </c>
      <c r="HG48" s="31">
        <f>Utah!HG5</f>
        <v>0</v>
      </c>
      <c r="HH48" s="31" t="str">
        <f>Utah!HH5</f>
        <v>C</v>
      </c>
      <c r="HI48" s="31" t="str">
        <f>Utah!HI5</f>
        <v>§53G-6-201(10)</v>
      </c>
      <c r="HJ48" s="37" t="str">
        <f>Utah!HJ5</f>
        <v xml:space="preserve">https://le.utah.gov/xcode/Title53G/Chapter6/53G-6-S201.html </v>
      </c>
      <c r="HK48" s="37" t="str">
        <f>Utah!HK5</f>
        <v xml:space="preserve">The cited statute indicates that any additional excused absences must be permitted by local authorities or districts. The Utah State Board of Education website does not add to the list of excused absences provided in the statute. </v>
      </c>
      <c r="HL48" s="31">
        <f>Utah!HL5</f>
        <v>0</v>
      </c>
      <c r="HM48" s="31" t="str">
        <f>Utah!HM5</f>
        <v>C</v>
      </c>
      <c r="HN48" s="31" t="str">
        <f>Utah!HN5</f>
        <v>§53G-6-201(10)</v>
      </c>
      <c r="HO48" s="37" t="str">
        <f>Utah!HO5</f>
        <v xml:space="preserve">https://le.utah.gov/xcode/Title53G/Chapter6/53G-6-S201.html </v>
      </c>
      <c r="HP48" s="37" t="str">
        <f>Utah!HP5</f>
        <v xml:space="preserve">The cited statute indicates that any additional excused absences must be permitted by local authorities or districts. The Utah State Board of Education website does not add to the list of excused absences provided in the statute. </v>
      </c>
      <c r="HQ48" s="31">
        <f>Utah!HQ5</f>
        <v>0</v>
      </c>
      <c r="HR48" s="31" t="str">
        <f>Utah!HR5</f>
        <v>D</v>
      </c>
      <c r="HS48" s="31" t="str">
        <f>Utah!HS5</f>
        <v>-</v>
      </c>
      <c r="HT48" s="31" t="str">
        <f>Utah!HT5</f>
        <v>-</v>
      </c>
      <c r="HU48" s="31">
        <f>Utah!HU5</f>
        <v>0</v>
      </c>
      <c r="HV48" s="31">
        <f>Utah!HV5</f>
        <v>1</v>
      </c>
      <c r="HW48" s="31" t="str">
        <f>Utah!HW5</f>
        <v>A</v>
      </c>
      <c r="HX48" s="31" t="str">
        <f>Utah!HX5</f>
        <v>§53G-7-804</v>
      </c>
      <c r="HY48" s="37" t="str">
        <f>Utah!HY5</f>
        <v>https://le.utah.gov/xcode/Title53G/Chapter7/53G-7-S804.html?v=C53G-7-S804_2023050320230701</v>
      </c>
      <c r="HZ48" s="31">
        <f>Utah!HZ5</f>
        <v>2023</v>
      </c>
      <c r="IA48" s="31">
        <f>Utah!IA5</f>
        <v>1</v>
      </c>
      <c r="IB48" s="31" t="str">
        <f>Utah!IB5</f>
        <v>D</v>
      </c>
      <c r="IC48" s="31" t="str">
        <f>Utah!IC5</f>
        <v>§ 53G-10-403(2)</v>
      </c>
      <c r="ID48" s="37" t="str">
        <f>Utah!ID5</f>
        <v>https://le.utah.gov/xcode/Title53G/Chapter10/53G-10-S403.html</v>
      </c>
      <c r="IE48" s="31">
        <f>Utah!IE5</f>
        <v>2019</v>
      </c>
      <c r="IF48" s="29">
        <f>Utah!IF5</f>
        <v>1</v>
      </c>
      <c r="IG48" s="29" t="str">
        <f>Utah!IG5</f>
        <v>-</v>
      </c>
      <c r="IH48" s="29" t="str">
        <f>Utah!IH5</f>
        <v>Utah Code Ann. § 80-2a-202</v>
      </c>
      <c r="II48" s="38" t="str">
        <f>Utah!II5</f>
        <v>https://le.utah.gov/xcode/Title80/Chapter2A/80-2a-S202.html?v=C80-2a-S202_2022050420220901</v>
      </c>
      <c r="IJ48" s="29">
        <f>Utah!IJ5</f>
        <v>2024</v>
      </c>
      <c r="IK48" s="40"/>
      <c r="IL48" s="40"/>
      <c r="IM48" s="40"/>
      <c r="IN48" s="40"/>
      <c r="IO48" s="40"/>
      <c r="IP48" s="40"/>
      <c r="IQ48" s="40"/>
      <c r="IR48" s="40"/>
      <c r="IS48" s="40"/>
      <c r="IT48" s="40"/>
      <c r="IU48" s="40"/>
      <c r="IV48" s="40"/>
      <c r="IW48" s="40"/>
      <c r="IX48" s="40"/>
      <c r="IY48" s="40"/>
      <c r="IZ48" s="40"/>
      <c r="JA48" s="40"/>
    </row>
    <row r="49" spans="1:261" ht="25.5" customHeight="1">
      <c r="A49" s="29" t="str">
        <f>Vermont!B5</f>
        <v>Vermont</v>
      </c>
      <c r="B49" s="34">
        <v>2025</v>
      </c>
      <c r="C49" s="35">
        <f>Vermont!C5</f>
        <v>0.29333333333333333</v>
      </c>
      <c r="D49" s="41">
        <f>Vermont!D6</f>
        <v>0.29166666666666663</v>
      </c>
      <c r="E49" s="42">
        <f>Vermont!E7</f>
        <v>0.25</v>
      </c>
      <c r="F49" s="41">
        <f>Vermont!F8</f>
        <v>0.22727272727272727</v>
      </c>
      <c r="G49" s="31">
        <f>Vermont!G5</f>
        <v>0</v>
      </c>
      <c r="H49" s="31" t="str">
        <f>Vermont!H5</f>
        <v>C</v>
      </c>
      <c r="I49" s="31" t="str">
        <f>Vermont!I5</f>
        <v>-</v>
      </c>
      <c r="J49" s="527" t="s">
        <v>126</v>
      </c>
      <c r="K49" s="31">
        <f>Vermont!K5</f>
        <v>0</v>
      </c>
      <c r="L49" s="29">
        <f>Vermont!L5</f>
        <v>1</v>
      </c>
      <c r="M49" s="29" t="str">
        <f>Vermont!M5</f>
        <v>A</v>
      </c>
      <c r="N49" s="29" t="str">
        <f>Vermont!N5</f>
        <v>17 §2537a</v>
      </c>
      <c r="O49" s="38" t="str">
        <f>Vermont!O5</f>
        <v xml:space="preserve">https://legislature.vermont.gov/statutes/section/17/051/02537a </v>
      </c>
      <c r="P49" s="29">
        <f>Vermont!P5</f>
        <v>0</v>
      </c>
      <c r="Q49" s="31">
        <f>Vermont!Q5</f>
        <v>0</v>
      </c>
      <c r="R49" s="31" t="str">
        <f>Vermont!R5</f>
        <v>B</v>
      </c>
      <c r="S49" s="31" t="str">
        <f>Vermont!S5</f>
        <v>18 §5144(c)</v>
      </c>
      <c r="T49" s="37" t="str">
        <f>Vermont!T5</f>
        <v xml:space="preserve">https://legislature.vermont.gov/statutes/section/18/105/05144 </v>
      </c>
      <c r="U49" s="31">
        <f>Vermont!U5</f>
        <v>0</v>
      </c>
      <c r="V49" s="29">
        <f>Vermont!V5</f>
        <v>0</v>
      </c>
      <c r="W49" s="29" t="str">
        <f>Vermont!W5</f>
        <v>-</v>
      </c>
      <c r="X49" s="29" t="str">
        <f>Vermont!X5</f>
        <v>-</v>
      </c>
      <c r="Y49" s="29" t="str">
        <f>Vermont!Y5</f>
        <v>-</v>
      </c>
      <c r="Z49" s="29">
        <f>Vermont!Z5</f>
        <v>0</v>
      </c>
      <c r="AA49" s="31">
        <f>Vermont!AA5</f>
        <v>0</v>
      </c>
      <c r="AB49" s="31" t="str">
        <f>Vermont!AB5</f>
        <v>A</v>
      </c>
      <c r="AC49" s="31" t="str">
        <f>Vermont!AC5</f>
        <v>-</v>
      </c>
      <c r="AD49" s="31" t="str">
        <f>Vermont!AD5</f>
        <v>-</v>
      </c>
      <c r="AE49" s="31">
        <f>Vermont!AE5</f>
        <v>0</v>
      </c>
      <c r="AF49" s="31">
        <f>Vermont!AF5</f>
        <v>0</v>
      </c>
      <c r="AG49" s="31" t="str">
        <f>Vermont!AG5</f>
        <v>A</v>
      </c>
      <c r="AH49" s="31" t="str">
        <f>Vermont!AH5</f>
        <v>-</v>
      </c>
      <c r="AI49" s="31" t="str">
        <f>Vermont!AI5</f>
        <v>-</v>
      </c>
      <c r="AJ49" s="31">
        <f>Vermont!AJ5</f>
        <v>0</v>
      </c>
      <c r="AK49" s="31">
        <f>Vermont!AK5</f>
        <v>0</v>
      </c>
      <c r="AL49" s="31" t="str">
        <f>Vermont!AL5</f>
        <v>A</v>
      </c>
      <c r="AM49" s="31" t="str">
        <f>Vermont!AM5</f>
        <v>-</v>
      </c>
      <c r="AN49" s="31" t="str">
        <f>Vermont!AN5</f>
        <v>-</v>
      </c>
      <c r="AO49" s="31">
        <f>Vermont!AO5</f>
        <v>0</v>
      </c>
      <c r="AP49" s="31">
        <f>Vermont!AP5</f>
        <v>0</v>
      </c>
      <c r="AQ49" s="31" t="str">
        <f>Vermont!AQ5</f>
        <v>A</v>
      </c>
      <c r="AR49" s="31" t="str">
        <f>Vermont!AR5</f>
        <v>-</v>
      </c>
      <c r="AS49" s="31" t="str">
        <f>Vermont!AS5</f>
        <v>-</v>
      </c>
      <c r="AT49" s="31">
        <f>Vermont!AT5</f>
        <v>0</v>
      </c>
      <c r="AU49" s="31">
        <f>Vermont!AU5</f>
        <v>0</v>
      </c>
      <c r="AV49" s="31" t="str">
        <f>Vermont!AV5</f>
        <v>A</v>
      </c>
      <c r="AW49" s="31" t="str">
        <f>Vermont!AW5</f>
        <v>-</v>
      </c>
      <c r="AX49" s="31" t="str">
        <f>Vermont!AX5</f>
        <v>-</v>
      </c>
      <c r="AY49" s="31">
        <f>Vermont!AY5</f>
        <v>0</v>
      </c>
      <c r="AZ49" s="31">
        <f>Vermont!AZ5</f>
        <v>0</v>
      </c>
      <c r="BA49" s="31" t="str">
        <f>Vermont!BA5</f>
        <v>A</v>
      </c>
      <c r="BB49" s="31" t="str">
        <f>Vermont!BB5</f>
        <v>18 §9497</v>
      </c>
      <c r="BC49" s="37" t="str">
        <f>Vermont!BC5</f>
        <v xml:space="preserve">https://legislature.vermont.gov/statutes/section/18/223/09497 </v>
      </c>
      <c r="BD49" s="31" t="str">
        <f>Vermont!BD5</f>
        <v>We differ from Sawicki here because, as she says, Vermont "establishes only positive protections for providers who choose to participate in abortion." Therefore, we determine this must be 0.</v>
      </c>
      <c r="BE49" s="31">
        <f>Vermont!BE5</f>
        <v>0</v>
      </c>
      <c r="BF49" s="31" t="str">
        <f>Vermont!BF5</f>
        <v>A</v>
      </c>
      <c r="BG49" s="31" t="str">
        <f>Vermont!BG5</f>
        <v>-</v>
      </c>
      <c r="BH49" s="31" t="str">
        <f>Vermont!BH5</f>
        <v>-</v>
      </c>
      <c r="BI49" s="31">
        <f>Vermont!BI5</f>
        <v>0</v>
      </c>
      <c r="BJ49" s="31">
        <f>Vermont!BJ5</f>
        <v>0</v>
      </c>
      <c r="BK49" s="31" t="str">
        <f>Vermont!BK5</f>
        <v>-</v>
      </c>
      <c r="BL49" s="31" t="str">
        <f>Vermont!BL5</f>
        <v>-</v>
      </c>
      <c r="BM49" s="31" t="str">
        <f>Vermont!BM5</f>
        <v>-</v>
      </c>
      <c r="BN49" s="31">
        <f>Vermont!BN5</f>
        <v>0</v>
      </c>
      <c r="BO49" s="29">
        <f>Vermont!BO5</f>
        <v>0</v>
      </c>
      <c r="BP49" s="29" t="str">
        <f>Vermont!BP5</f>
        <v>A</v>
      </c>
      <c r="BQ49" s="29" t="str">
        <f>Vermont!BQ5</f>
        <v>-</v>
      </c>
      <c r="BR49" s="29" t="str">
        <f>Vermont!BR5</f>
        <v>-</v>
      </c>
      <c r="BS49" s="29">
        <f>Vermont!BS5</f>
        <v>0</v>
      </c>
      <c r="BT49" s="29">
        <f>Vermont!BT5</f>
        <v>0</v>
      </c>
      <c r="BU49" s="29" t="str">
        <f>Vermont!BU5</f>
        <v>A</v>
      </c>
      <c r="BV49" s="29" t="str">
        <f>Vermont!BV5</f>
        <v>-</v>
      </c>
      <c r="BW49" s="29" t="str">
        <f>Vermont!BW5</f>
        <v>-</v>
      </c>
      <c r="BX49" s="29">
        <f>Vermont!BX5</f>
        <v>0</v>
      </c>
      <c r="BY49" s="29">
        <f>Vermont!BY5</f>
        <v>0</v>
      </c>
      <c r="BZ49" s="29" t="str">
        <f>Vermont!BZ5</f>
        <v>A</v>
      </c>
      <c r="CA49" s="29" t="str">
        <f>Vermont!CA5</f>
        <v>-</v>
      </c>
      <c r="CB49" s="29" t="str">
        <f>Vermont!CB5</f>
        <v>-</v>
      </c>
      <c r="CC49" s="29">
        <f>Vermont!CC5</f>
        <v>0</v>
      </c>
      <c r="CD49" s="29">
        <f>Vermont!CD5</f>
        <v>0</v>
      </c>
      <c r="CE49" s="29" t="str">
        <f>Vermont!CE5</f>
        <v>A</v>
      </c>
      <c r="CF49" s="29" t="str">
        <f>Vermont!CF5</f>
        <v>-</v>
      </c>
      <c r="CG49" s="29" t="str">
        <f>Vermont!CG5</f>
        <v>-</v>
      </c>
      <c r="CH49" s="29">
        <f>Vermont!CH5</f>
        <v>0</v>
      </c>
      <c r="CI49" s="29">
        <f>Vermont!CI5</f>
        <v>0</v>
      </c>
      <c r="CJ49" s="29" t="str">
        <f>Vermont!CJ5</f>
        <v>A</v>
      </c>
      <c r="CK49" s="29" t="str">
        <f>Vermont!CK5</f>
        <v>-</v>
      </c>
      <c r="CL49" s="29" t="str">
        <f>Vermont!CL5</f>
        <v>-</v>
      </c>
      <c r="CM49" s="29">
        <f>Vermont!CM5</f>
        <v>0</v>
      </c>
      <c r="CN49" s="29">
        <f>Vermont!CN5</f>
        <v>0</v>
      </c>
      <c r="CO49" s="29" t="str">
        <f>Vermont!CO5</f>
        <v>A</v>
      </c>
      <c r="CP49" s="29" t="str">
        <f>Vermont!CP5</f>
        <v>-</v>
      </c>
      <c r="CQ49" s="29" t="str">
        <f>Vermont!CQ5</f>
        <v>-</v>
      </c>
      <c r="CR49" s="29">
        <f>Vermont!CR5</f>
        <v>0</v>
      </c>
      <c r="CS49" s="31">
        <f>Vermont!CS5</f>
        <v>0</v>
      </c>
      <c r="CT49" s="31" t="str">
        <f>Vermont!CT5</f>
        <v>A</v>
      </c>
      <c r="CU49" s="31" t="str">
        <f>Vermont!CU5</f>
        <v>-</v>
      </c>
      <c r="CV49" s="31" t="str">
        <f>Vermont!CV5</f>
        <v>-</v>
      </c>
      <c r="CW49" s="31">
        <f>Vermont!CW5</f>
        <v>0</v>
      </c>
      <c r="CX49" s="31">
        <f>Vermont!CX5</f>
        <v>0</v>
      </c>
      <c r="CY49" s="31" t="str">
        <f>Vermont!CY5</f>
        <v>A</v>
      </c>
      <c r="CZ49" s="31" t="str">
        <f>Vermont!CZ5</f>
        <v>-</v>
      </c>
      <c r="DA49" s="31" t="str">
        <f>Vermont!DA5</f>
        <v>-</v>
      </c>
      <c r="DB49" s="31">
        <f>Vermont!DB5</f>
        <v>0</v>
      </c>
      <c r="DC49" s="31">
        <f>Vermont!DC5</f>
        <v>0</v>
      </c>
      <c r="DD49" s="31" t="str">
        <f>Vermont!DD5</f>
        <v>A</v>
      </c>
      <c r="DE49" s="31" t="str">
        <f>Vermont!DE5</f>
        <v>-</v>
      </c>
      <c r="DF49" s="31" t="str">
        <f>Vermont!DF5</f>
        <v>-</v>
      </c>
      <c r="DG49" s="31">
        <f>Vermont!DG5</f>
        <v>0</v>
      </c>
      <c r="DH49" s="31">
        <f>Vermont!DH5</f>
        <v>0</v>
      </c>
      <c r="DI49" s="31" t="str">
        <f>Vermont!DI5</f>
        <v>A</v>
      </c>
      <c r="DJ49" s="31" t="str">
        <f>Vermont!DJ5</f>
        <v>-</v>
      </c>
      <c r="DK49" s="31" t="str">
        <f>Vermont!DK5</f>
        <v>-</v>
      </c>
      <c r="DL49" s="31">
        <f>Vermont!DL5</f>
        <v>0</v>
      </c>
      <c r="DM49" s="31">
        <f>Vermont!DM5</f>
        <v>0</v>
      </c>
      <c r="DN49" s="31" t="str">
        <f>Vermont!DN5</f>
        <v>A</v>
      </c>
      <c r="DO49" s="31" t="str">
        <f>Vermont!DO5</f>
        <v>-</v>
      </c>
      <c r="DP49" s="31" t="str">
        <f>Vermont!DP5</f>
        <v>-</v>
      </c>
      <c r="DQ49" s="31">
        <f>Vermont!DQ5</f>
        <v>0</v>
      </c>
      <c r="DR49" s="31">
        <f>Vermont!DR5</f>
        <v>0</v>
      </c>
      <c r="DS49" s="31" t="str">
        <f>Vermont!DS5</f>
        <v>A</v>
      </c>
      <c r="DT49" s="31" t="str">
        <f>Vermont!DT5</f>
        <v>-</v>
      </c>
      <c r="DU49" s="31" t="str">
        <f>Vermont!DU5</f>
        <v>-</v>
      </c>
      <c r="DV49" s="31">
        <f>Vermont!DV5</f>
        <v>0</v>
      </c>
      <c r="DW49" s="29">
        <f>Vermont!DW5</f>
        <v>1</v>
      </c>
      <c r="DX49" s="29" t="str">
        <f>Vermont!DX5</f>
        <v>B</v>
      </c>
      <c r="DY49" s="29" t="str">
        <f>Vermont!DY5</f>
        <v>18 § 5285</v>
      </c>
      <c r="DZ49" s="38" t="str">
        <f>Vermont!DZ5</f>
        <v>https://legislature.vermont.gov/statutes/section/18/113/05285</v>
      </c>
      <c r="EA49" s="29" t="str">
        <f>Vermont!EA5</f>
        <v>2013; most recent amendment 2022</v>
      </c>
      <c r="EB49" s="31">
        <f>Vermont!EB5</f>
        <v>0</v>
      </c>
      <c r="EC49" s="31" t="str">
        <f>Vermont!EC5</f>
        <v>C</v>
      </c>
      <c r="ED49" s="31" t="str">
        <f>Vermont!ED5</f>
        <v>26 V.S.A. § 3271</v>
      </c>
      <c r="EE49" s="37" t="str">
        <f>Vermont!EE5</f>
        <v>https://legislature.vermont.gov/statutes/section/26/065/03271</v>
      </c>
      <c r="EF49" s="31">
        <f>Vermont!EF5</f>
        <v>0</v>
      </c>
      <c r="EG49" s="29">
        <f>Vermont!EG5</f>
        <v>0</v>
      </c>
      <c r="EH49" s="29">
        <f>Vermont!EH5</f>
        <v>0</v>
      </c>
      <c r="EI49" s="29" t="str">
        <f>Vermont!EI5</f>
        <v>B</v>
      </c>
      <c r="EJ49" s="29" t="str">
        <f>Vermont!EJ5</f>
        <v>8 §4099c</v>
      </c>
      <c r="EK49" s="38" t="str">
        <f>Vermont!EK5</f>
        <v xml:space="preserve">https://legislature.vermont.gov/statutes/section/08/107/04099c </v>
      </c>
      <c r="EL49" s="29">
        <f>Vermont!EL5</f>
        <v>0</v>
      </c>
      <c r="EM49" s="29">
        <f>Vermont!EM5</f>
        <v>1</v>
      </c>
      <c r="EN49" s="29">
        <f>Vermont!EN5</f>
        <v>1</v>
      </c>
      <c r="EO49" s="29" t="str">
        <f>Vermont!EO5</f>
        <v>A</v>
      </c>
      <c r="EP49" s="29" t="str">
        <f>Vermont!EP5</f>
        <v>-</v>
      </c>
      <c r="EQ49" s="29" t="str">
        <f>Vermont!EQ5</f>
        <v>-</v>
      </c>
      <c r="ER49" s="29">
        <f>Vermont!ER5</f>
        <v>0</v>
      </c>
      <c r="ES49" s="29">
        <f>Vermont!ES5</f>
        <v>0</v>
      </c>
      <c r="ET49" s="29">
        <f>Vermont!ET5</f>
        <v>0</v>
      </c>
      <c r="EU49" s="29" t="str">
        <f>Vermont!EU5</f>
        <v>B</v>
      </c>
      <c r="EV49" s="29" t="str">
        <f>Vermont!EV5</f>
        <v>8 §4099c</v>
      </c>
      <c r="EW49" s="38" t="str">
        <f>Vermont!EW5</f>
        <v xml:space="preserve">https://legislature.vermont.gov/statutes/section/08/107/04099c </v>
      </c>
      <c r="EX49" s="29">
        <f>Vermont!EX5</f>
        <v>0</v>
      </c>
      <c r="EY49" s="31">
        <f>Vermont!EY5</f>
        <v>0</v>
      </c>
      <c r="EZ49" s="31" t="str">
        <f>Vermont!EZ5</f>
        <v>B</v>
      </c>
      <c r="FA49" s="31" t="str">
        <f>Vermont!FA5</f>
        <v>9 §4502(l)</v>
      </c>
      <c r="FB49" s="37" t="str">
        <f>Vermont!FB5</f>
        <v xml:space="preserve">https://legislature.vermont.gov/statutes/section/09/139/04502 </v>
      </c>
      <c r="FC49" s="31">
        <f>Vermont!FC5</f>
        <v>0</v>
      </c>
      <c r="FD49" s="29">
        <f>Vermont!FD5</f>
        <v>0</v>
      </c>
      <c r="FE49" s="29" t="str">
        <f>Vermont!FE5</f>
        <v>-</v>
      </c>
      <c r="FF49" s="29" t="str">
        <f>Vermont!FF5</f>
        <v>8 V.S.A. § 10403</v>
      </c>
      <c r="FG49" s="29" t="str">
        <f>Vermont!FG5</f>
        <v>https://legislature.vermont.gov/statutes/section/08/200/10403; https://legislature.vermont.gov/statutes/section/08/129/04727</v>
      </c>
      <c r="FH49" s="29">
        <f>Vermont!FH5</f>
        <v>0</v>
      </c>
      <c r="FI49" s="29">
        <f>Vermont!FI5</f>
        <v>0</v>
      </c>
      <c r="FJ49" s="29" t="str">
        <f>Vermont!FJ5</f>
        <v>-</v>
      </c>
      <c r="FK49" s="29" t="str">
        <f>Vermont!FK5</f>
        <v>8 V.S.A. § 10403</v>
      </c>
      <c r="FL49" s="29" t="str">
        <f>Vermont!FL5</f>
        <v>https://legislature.vermont.gov/statutes/section/08/200/10403; https://legislature.vermont.gov/statutes/section/08/129/04727</v>
      </c>
      <c r="FM49" s="29">
        <f>Vermont!FM5</f>
        <v>0</v>
      </c>
      <c r="FN49" s="31">
        <f>Vermont!FN5</f>
        <v>1</v>
      </c>
      <c r="FO49" s="31" t="str">
        <f>Vermont!FO5</f>
        <v>C</v>
      </c>
      <c r="FP49" s="31" t="str">
        <f>Vermont!FP5</f>
        <v>33 §4913(a)(12), -(j), -(k)</v>
      </c>
      <c r="FQ49" s="37" t="str">
        <f>Vermont!FQ5</f>
        <v xml:space="preserve">https://legislature.vermont.gov/statutes/section/33/049/04913 </v>
      </c>
      <c r="FR49" s="31">
        <f>Vermont!FR5</f>
        <v>0</v>
      </c>
      <c r="FS49" s="29">
        <f>Vermont!FS5</f>
        <v>0</v>
      </c>
      <c r="FT49" s="29" t="str">
        <f>Vermont!FT5</f>
        <v>C</v>
      </c>
      <c r="FU49" s="29" t="str">
        <f>Vermont!FU5</f>
        <v>7 §658</v>
      </c>
      <c r="FV49" s="38" t="str">
        <f>Vermont!FV5</f>
        <v xml:space="preserve">https://legislature.vermont.gov/statutes/section/07/021/00658 </v>
      </c>
      <c r="FW49" s="29">
        <f>Vermont!FW5</f>
        <v>0</v>
      </c>
      <c r="FX49" s="29">
        <f>Vermont!FX5</f>
        <v>0</v>
      </c>
      <c r="FY49" s="29" t="str">
        <f>Vermont!FY5</f>
        <v>C</v>
      </c>
      <c r="FZ49" s="29" t="str">
        <f>Vermont!FZ5</f>
        <v>7 §656</v>
      </c>
      <c r="GA49" s="38" t="str">
        <f>Vermont!GA5</f>
        <v xml:space="preserve">https://legislature.vermont.gov/statutes/section/07/021/00656 </v>
      </c>
      <c r="GB49" s="29">
        <f>Vermont!GB5</f>
        <v>0</v>
      </c>
      <c r="GC49" s="31">
        <f>Vermont!GC5</f>
        <v>0</v>
      </c>
      <c r="GD49" s="31" t="str">
        <f>Vermont!GD5</f>
        <v>C</v>
      </c>
      <c r="GE49" s="31" t="str">
        <f>Vermont!GE5</f>
        <v>-</v>
      </c>
      <c r="GF49" s="31" t="str">
        <f>Vermont!GF5</f>
        <v>-</v>
      </c>
      <c r="GG49" s="31">
        <f>Vermont!GG5</f>
        <v>0</v>
      </c>
      <c r="GH49" s="29">
        <f>Vermont!GH5</f>
        <v>1</v>
      </c>
      <c r="GI49" s="29" t="str">
        <f>Vermont!GI5</f>
        <v>A</v>
      </c>
      <c r="GJ49" s="29" t="str">
        <f>Vermont!GJ5</f>
        <v>18 §5144(c)</v>
      </c>
      <c r="GK49" s="38" t="str">
        <f>Vermont!GK5</f>
        <v xml:space="preserve">https://legislature.vermont.gov/statutes/section/18/105/05144 </v>
      </c>
      <c r="GL49" s="29">
        <f>Vermont!GL5</f>
        <v>0</v>
      </c>
      <c r="GM49" s="31">
        <f>Vermont!GM5</f>
        <v>1</v>
      </c>
      <c r="GN49" s="31" t="str">
        <f>Vermont!GN5</f>
        <v>A</v>
      </c>
      <c r="GO49" s="31" t="str">
        <f>Vermont!GO5</f>
        <v>9 §4502(l)</v>
      </c>
      <c r="GP49" s="37" t="str">
        <f>Vermont!GP5</f>
        <v xml:space="preserve">https://legislature.vermont.gov/statutes/section/09/139/04502 </v>
      </c>
      <c r="GQ49" s="31">
        <f>Vermont!GQ5</f>
        <v>0</v>
      </c>
      <c r="GR49" s="31">
        <f>Vermont!GR5</f>
        <v>0</v>
      </c>
      <c r="GS49" s="31" t="str">
        <f>Vermont!GS5</f>
        <v>B</v>
      </c>
      <c r="GT49" s="31" t="str">
        <f>Vermont!GT5</f>
        <v>9 §4502(l)</v>
      </c>
      <c r="GU49" s="37" t="str">
        <f>Vermont!GU5</f>
        <v xml:space="preserve">https://legislature.vermont.gov/statutes/section/09/139/04502 </v>
      </c>
      <c r="GV49" s="31">
        <f>Vermont!GV5</f>
        <v>0</v>
      </c>
      <c r="GW49" s="31">
        <f>Vermont!GW5</f>
        <v>0</v>
      </c>
      <c r="GX49" s="31" t="str">
        <f>Vermont!GX5</f>
        <v>B</v>
      </c>
      <c r="GY49" s="31" t="str">
        <f>Vermont!GY5</f>
        <v>9 §4502(l)</v>
      </c>
      <c r="GZ49" s="37" t="str">
        <f>Vermont!GZ5</f>
        <v xml:space="preserve">https://legislature.vermont.gov/statutes/section/09/139/04502 </v>
      </c>
      <c r="HA49" s="31">
        <f>Vermont!HA5</f>
        <v>0</v>
      </c>
      <c r="HB49" s="29">
        <f>Vermont!HB5</f>
        <v>1</v>
      </c>
      <c r="HC49" s="29" t="str">
        <f>Vermont!HC5</f>
        <v>A</v>
      </c>
      <c r="HD49" s="29" t="str">
        <f>Vermont!HD5</f>
        <v>18 §1122(a)(3)(A)</v>
      </c>
      <c r="HE49" s="38" t="str">
        <f>Vermont!HE5</f>
        <v xml:space="preserve">https://legislature.vermont.gov/statutes/section/18/021/01122 </v>
      </c>
      <c r="HF49" s="29">
        <f>Vermont!HF5</f>
        <v>0</v>
      </c>
      <c r="HG49" s="31">
        <f>Vermont!HG5</f>
        <v>0</v>
      </c>
      <c r="HH49" s="31" t="str">
        <f>Vermont!HH5</f>
        <v>D</v>
      </c>
      <c r="HI49" s="31" t="str">
        <f>Vermont!HI5</f>
        <v>16 §1123(a)</v>
      </c>
      <c r="HJ49" s="37" t="str">
        <f>Vermont!HJ5</f>
        <v xml:space="preserve">https://legislature.vermont.gov/statutes/section/16/025/01123 </v>
      </c>
      <c r="HK49" s="37" t="str">
        <f>Vermont!HK5</f>
        <v xml:space="preserve">The cited statute indicates that the superintendent determines excused absences. The Vermont Agency of Education does not provide any additional guidelines. </v>
      </c>
      <c r="HL49" s="31">
        <f>Vermont!HL5</f>
        <v>0</v>
      </c>
      <c r="HM49" s="31" t="str">
        <f>Vermont!HM5</f>
        <v>D</v>
      </c>
      <c r="HN49" s="31" t="str">
        <f>Vermont!HN5</f>
        <v>16 §1123(a)</v>
      </c>
      <c r="HO49" s="37" t="str">
        <f>Vermont!HO5</f>
        <v xml:space="preserve">https://legislature.vermont.gov/statutes/section/16/025/01123 </v>
      </c>
      <c r="HP49" s="37" t="str">
        <f>Vermont!HP5</f>
        <v xml:space="preserve">The cited statute indicates that the superintendent determines excused absences. The Vermont Agency of Education does not provide any additional guidelines. </v>
      </c>
      <c r="HQ49" s="31">
        <f>Vermont!HQ5</f>
        <v>0</v>
      </c>
      <c r="HR49" s="31" t="str">
        <f>Vermont!HR5</f>
        <v>D</v>
      </c>
      <c r="HS49" s="31" t="str">
        <f>Vermont!HS5</f>
        <v>-</v>
      </c>
      <c r="HT49" s="31" t="str">
        <f>Vermont!HT5</f>
        <v>-</v>
      </c>
      <c r="HU49" s="31">
        <f>Vermont!HU5</f>
        <v>0</v>
      </c>
      <c r="HV49" s="31">
        <f>Vermont!HV5</f>
        <v>0</v>
      </c>
      <c r="HW49" s="31" t="str">
        <f>Vermont!HW5</f>
        <v>C</v>
      </c>
      <c r="HX49" s="31" t="str">
        <f>Vermont!HX5</f>
        <v>-</v>
      </c>
      <c r="HY49" s="31" t="str">
        <f>Vermont!HY5</f>
        <v>-</v>
      </c>
      <c r="HZ49" s="31">
        <f>Vermont!HZ5</f>
        <v>0</v>
      </c>
      <c r="IA49" s="31">
        <f>Vermont!IA5</f>
        <v>1</v>
      </c>
      <c r="IB49" s="31" t="str">
        <f>Vermont!IB5</f>
        <v>B</v>
      </c>
      <c r="IC49" s="31" t="str">
        <f>Vermont!IC5</f>
        <v>16 V.S.A. § 134</v>
      </c>
      <c r="ID49" s="37" t="str">
        <f>Vermont!ID5</f>
        <v>https://legislature.vermont.gov/statutes/section/16/001/00134</v>
      </c>
      <c r="IE49" s="31" t="str">
        <f>Vermont!IE5</f>
        <v>1978; amended 1987</v>
      </c>
      <c r="IF49" s="29">
        <f>Vermont!IF5</f>
        <v>0</v>
      </c>
      <c r="IG49" s="29" t="str">
        <f>Vermont!IG5</f>
        <v>-</v>
      </c>
      <c r="IH49" s="29" t="str">
        <f>Vermont!IH5</f>
        <v>CVR 13-162-007</v>
      </c>
      <c r="II49" s="38" t="str">
        <f>Vermont!II5</f>
        <v>https://regulations.justia.com/states/vermont/agency-13/sub-agency-162/chapter-007/section-13-162-007/</v>
      </c>
      <c r="IJ49" s="29">
        <f>Vermont!IJ5</f>
        <v>0</v>
      </c>
      <c r="IK49" s="40"/>
      <c r="IL49" s="40"/>
      <c r="IM49" s="40"/>
      <c r="IN49" s="40"/>
      <c r="IO49" s="40"/>
      <c r="IP49" s="40"/>
      <c r="IQ49" s="40"/>
      <c r="IR49" s="40"/>
      <c r="IS49" s="40"/>
      <c r="IT49" s="40"/>
      <c r="IU49" s="40"/>
      <c r="IV49" s="40"/>
      <c r="IW49" s="40"/>
      <c r="IX49" s="40"/>
      <c r="IY49" s="40"/>
      <c r="IZ49" s="40"/>
      <c r="JA49" s="40"/>
    </row>
    <row r="50" spans="1:261" ht="25.5" customHeight="1">
      <c r="A50" s="29" t="str">
        <f>Virginia!B5</f>
        <v>Virginia</v>
      </c>
      <c r="B50" s="34">
        <v>2025</v>
      </c>
      <c r="C50" s="35">
        <f>Virginia!C5</f>
        <v>0.33458333333333334</v>
      </c>
      <c r="D50" s="41">
        <f>Virginia!D6</f>
        <v>0.41964285714285715</v>
      </c>
      <c r="E50" s="42">
        <f>Virginia!E7</f>
        <v>0.37244897959183676</v>
      </c>
      <c r="F50" s="41">
        <f>Virginia!F8</f>
        <v>0.33766233766233766</v>
      </c>
      <c r="G50" s="31">
        <f>Virginia!G5</f>
        <v>1</v>
      </c>
      <c r="H50" s="31" t="str">
        <f>Virginia!H5</f>
        <v>B</v>
      </c>
      <c r="I50" s="31" t="str">
        <f>Virginia!I5</f>
        <v>§57-2.02</v>
      </c>
      <c r="J50" s="531" t="s">
        <v>4858</v>
      </c>
      <c r="K50" s="31">
        <f>Virginia!K5</f>
        <v>1986</v>
      </c>
      <c r="L50" s="29">
        <f>Virginia!L5</f>
        <v>1</v>
      </c>
      <c r="M50" s="29" t="str">
        <f>Virginia!M5</f>
        <v>B</v>
      </c>
      <c r="N50" s="29" t="str">
        <f>Virginia!N5</f>
        <v>§24.2-700</v>
      </c>
      <c r="O50" s="38" t="str">
        <f>Virginia!O5</f>
        <v xml:space="preserve">https://law.lis.virginia.gov/vacode/24.2-700/ </v>
      </c>
      <c r="P50" s="29">
        <f>Virginia!P5</f>
        <v>0</v>
      </c>
      <c r="Q50" s="31">
        <f>Virginia!Q5</f>
        <v>0</v>
      </c>
      <c r="R50" s="31" t="str">
        <f>Virginia!R5</f>
        <v>B</v>
      </c>
      <c r="S50" s="31" t="str">
        <f>Virginia!S5</f>
        <v>-</v>
      </c>
      <c r="T50" s="31" t="str">
        <f>Virginia!T5</f>
        <v>-</v>
      </c>
      <c r="U50" s="31">
        <f>Virginia!U5</f>
        <v>0</v>
      </c>
      <c r="V50" s="29">
        <f>Virginia!V5</f>
        <v>0</v>
      </c>
      <c r="W50" s="29" t="str">
        <f>Virginia!W5</f>
        <v>-</v>
      </c>
      <c r="X50" s="29" t="str">
        <f>Virginia!X5</f>
        <v>-</v>
      </c>
      <c r="Y50" s="29" t="str">
        <f>Virginia!Y5</f>
        <v>-</v>
      </c>
      <c r="Z50" s="29">
        <f>Virginia!Z5</f>
        <v>0</v>
      </c>
      <c r="AA50" s="31">
        <f>Virginia!AA5</f>
        <v>1</v>
      </c>
      <c r="AB50" s="31" t="str">
        <f>Virginia!AB5</f>
        <v>C</v>
      </c>
      <c r="AC50" s="31" t="str">
        <f>Virginia!AC5</f>
        <v>§18.2-75</v>
      </c>
      <c r="AD50" s="37" t="str">
        <f>Virginia!AD5</f>
        <v xml:space="preserve">https://law.lis.virginia.gov/vacode/18.2-75/ </v>
      </c>
      <c r="AE50" s="31">
        <f>Virginia!AE5</f>
        <v>0</v>
      </c>
      <c r="AF50" s="31">
        <f>Virginia!AF5</f>
        <v>1</v>
      </c>
      <c r="AG50" s="31" t="str">
        <f>Virginia!AG5</f>
        <v>C</v>
      </c>
      <c r="AH50" s="31" t="str">
        <f>Virginia!AH5</f>
        <v>§18.2-75</v>
      </c>
      <c r="AI50" s="37" t="str">
        <f>Virginia!AI5</f>
        <v xml:space="preserve">https://law.lis.virginia.gov/vacode/18.2-75/ </v>
      </c>
      <c r="AJ50" s="31">
        <f>Virginia!AJ5</f>
        <v>0</v>
      </c>
      <c r="AK50" s="31">
        <f>Virginia!AK5</f>
        <v>1</v>
      </c>
      <c r="AL50" s="31" t="str">
        <f>Virginia!AL5</f>
        <v>C</v>
      </c>
      <c r="AM50" s="31" t="str">
        <f>Virginia!AM5</f>
        <v>§18.2-75</v>
      </c>
      <c r="AN50" s="37" t="str">
        <f>Virginia!AN5</f>
        <v xml:space="preserve">https://law.lis.virginia.gov/vacode/18.2-75/ </v>
      </c>
      <c r="AO50" s="31">
        <f>Virginia!AO5</f>
        <v>0</v>
      </c>
      <c r="AP50" s="31">
        <f>Virginia!AP5</f>
        <v>1</v>
      </c>
      <c r="AQ50" s="31" t="str">
        <f>Virginia!AQ5</f>
        <v>C</v>
      </c>
      <c r="AR50" s="31" t="str">
        <f>Virginia!AR5</f>
        <v>§18.2-75</v>
      </c>
      <c r="AS50" s="37" t="str">
        <f>Virginia!AS5</f>
        <v xml:space="preserve">https://law.lis.virginia.gov/vacode/18.2-75/ </v>
      </c>
      <c r="AT50" s="31">
        <f>Virginia!AT5</f>
        <v>0</v>
      </c>
      <c r="AU50" s="31">
        <f>Virginia!AU5</f>
        <v>0</v>
      </c>
      <c r="AV50" s="31" t="str">
        <f>Virginia!AV5</f>
        <v>B</v>
      </c>
      <c r="AW50" s="31" t="str">
        <f>Virginia!AW5</f>
        <v>§18.2-75</v>
      </c>
      <c r="AX50" s="37" t="str">
        <f>Virginia!AX5</f>
        <v xml:space="preserve">https://law.lis.virginia.gov/vacode/18.2-75/ </v>
      </c>
      <c r="AY50" s="31">
        <f>Virginia!AY5</f>
        <v>0</v>
      </c>
      <c r="AZ50" s="31">
        <f>Virginia!AZ5</f>
        <v>0</v>
      </c>
      <c r="BA50" s="31" t="str">
        <f>Virginia!BA5</f>
        <v>B</v>
      </c>
      <c r="BB50" s="31" t="str">
        <f>Virginia!BB5</f>
        <v>§18.2-75</v>
      </c>
      <c r="BC50" s="37" t="str">
        <f>Virginia!BC5</f>
        <v xml:space="preserve">https://law.lis.virginia.gov/vacode/18.2-75/ </v>
      </c>
      <c r="BD50" s="31">
        <f>Virginia!BD5</f>
        <v>0</v>
      </c>
      <c r="BE50" s="31">
        <f>Virginia!BE5</f>
        <v>1</v>
      </c>
      <c r="BF50" s="31" t="str">
        <f>Virginia!BF5</f>
        <v>C</v>
      </c>
      <c r="BG50" s="31" t="str">
        <f>Virginia!BG5</f>
        <v>§18.2-75</v>
      </c>
      <c r="BH50" s="37" t="str">
        <f>Virginia!BH5</f>
        <v xml:space="preserve">https://law.lis.virginia.gov/vacode/18.2-75/ </v>
      </c>
      <c r="BI50" s="31">
        <f>Virginia!BI5</f>
        <v>0</v>
      </c>
      <c r="BJ50" s="31">
        <f>Virginia!BJ5</f>
        <v>0</v>
      </c>
      <c r="BK50" s="31" t="str">
        <f>Virginia!BK5</f>
        <v>-</v>
      </c>
      <c r="BL50" s="31" t="str">
        <f>Virginia!BL5</f>
        <v>-</v>
      </c>
      <c r="BM50" s="31" t="str">
        <f>Virginia!BM5</f>
        <v>-</v>
      </c>
      <c r="BN50" s="31">
        <f>Virginia!BN5</f>
        <v>0</v>
      </c>
      <c r="BO50" s="29">
        <f>Virginia!BO5</f>
        <v>0</v>
      </c>
      <c r="BP50" s="29" t="str">
        <f>Virginia!BP5</f>
        <v>A</v>
      </c>
      <c r="BQ50" s="29" t="str">
        <f>Virginia!BQ5</f>
        <v>-</v>
      </c>
      <c r="BR50" s="29" t="str">
        <f>Virginia!BR5</f>
        <v>-</v>
      </c>
      <c r="BS50" s="29">
        <f>Virginia!BS5</f>
        <v>0</v>
      </c>
      <c r="BT50" s="29">
        <f>Virginia!BT5</f>
        <v>0</v>
      </c>
      <c r="BU50" s="29" t="str">
        <f>Virginia!BU5</f>
        <v>A</v>
      </c>
      <c r="BV50" s="29" t="str">
        <f>Virginia!BV5</f>
        <v>-</v>
      </c>
      <c r="BW50" s="29" t="str">
        <f>Virginia!BW5</f>
        <v>-</v>
      </c>
      <c r="BX50" s="29">
        <f>Virginia!BX5</f>
        <v>0</v>
      </c>
      <c r="BY50" s="29">
        <f>Virginia!BY5</f>
        <v>0</v>
      </c>
      <c r="BZ50" s="29" t="str">
        <f>Virginia!BZ5</f>
        <v>A</v>
      </c>
      <c r="CA50" s="29" t="str">
        <f>Virginia!CA5</f>
        <v>-</v>
      </c>
      <c r="CB50" s="29" t="str">
        <f>Virginia!CB5</f>
        <v>-</v>
      </c>
      <c r="CC50" s="29">
        <f>Virginia!CC5</f>
        <v>0</v>
      </c>
      <c r="CD50" s="29">
        <f>Virginia!CD5</f>
        <v>0</v>
      </c>
      <c r="CE50" s="29" t="str">
        <f>Virginia!CE5</f>
        <v>A</v>
      </c>
      <c r="CF50" s="29" t="str">
        <f>Virginia!CF5</f>
        <v>-</v>
      </c>
      <c r="CG50" s="29" t="str">
        <f>Virginia!CG5</f>
        <v>-</v>
      </c>
      <c r="CH50" s="29">
        <f>Virginia!CH5</f>
        <v>0</v>
      </c>
      <c r="CI50" s="29">
        <f>Virginia!CI5</f>
        <v>0</v>
      </c>
      <c r="CJ50" s="29" t="str">
        <f>Virginia!CJ5</f>
        <v>A</v>
      </c>
      <c r="CK50" s="29" t="str">
        <f>Virginia!CK5</f>
        <v>-</v>
      </c>
      <c r="CL50" s="29" t="str">
        <f>Virginia!CL5</f>
        <v>-</v>
      </c>
      <c r="CM50" s="29">
        <f>Virginia!CM5</f>
        <v>0</v>
      </c>
      <c r="CN50" s="29">
        <f>Virginia!CN5</f>
        <v>0</v>
      </c>
      <c r="CO50" s="29" t="str">
        <f>Virginia!CO5</f>
        <v>A</v>
      </c>
      <c r="CP50" s="29" t="str">
        <f>Virginia!CP5</f>
        <v>-</v>
      </c>
      <c r="CQ50" s="29" t="str">
        <f>Virginia!CQ5</f>
        <v>-</v>
      </c>
      <c r="CR50" s="29">
        <f>Virginia!CR5</f>
        <v>0</v>
      </c>
      <c r="CS50" s="31">
        <f>Virginia!CS5</f>
        <v>0</v>
      </c>
      <c r="CT50" s="31" t="str">
        <f>Virginia!CT5</f>
        <v>D</v>
      </c>
      <c r="CU50" s="31" t="str">
        <f>Virginia!CU5</f>
        <v>§32.1-134</v>
      </c>
      <c r="CV50" s="37" t="str">
        <f>Virginia!CV5</f>
        <v xml:space="preserve">https://law.lis.virginia.gov/vacode/32.1-134/ </v>
      </c>
      <c r="CW50" s="31">
        <f>Virginia!CW5</f>
        <v>0</v>
      </c>
      <c r="CX50" s="31">
        <f>Virginia!CX5</f>
        <v>0</v>
      </c>
      <c r="CY50" s="31" t="str">
        <f>Virginia!CY5</f>
        <v>D</v>
      </c>
      <c r="CZ50" s="31" t="str">
        <f>Virginia!CZ5</f>
        <v>§32.1-134</v>
      </c>
      <c r="DA50" s="37" t="str">
        <f>Virginia!DA5</f>
        <v xml:space="preserve">https://law.lis.virginia.gov/vacode/32.1-134/ </v>
      </c>
      <c r="DB50" s="31">
        <f>Virginia!DB5</f>
        <v>0</v>
      </c>
      <c r="DC50" s="31">
        <f>Virginia!DC5</f>
        <v>0</v>
      </c>
      <c r="DD50" s="31" t="str">
        <f>Virginia!DD5</f>
        <v>D</v>
      </c>
      <c r="DE50" s="31" t="str">
        <f>Virginia!DE5</f>
        <v>§32.1-134</v>
      </c>
      <c r="DF50" s="37" t="str">
        <f>Virginia!DF5</f>
        <v xml:space="preserve">https://law.lis.virginia.gov/vacode/32.1-134/ </v>
      </c>
      <c r="DG50" s="31">
        <f>Virginia!DG5</f>
        <v>0</v>
      </c>
      <c r="DH50" s="31">
        <f>Virginia!DH5</f>
        <v>0</v>
      </c>
      <c r="DI50" s="31" t="str">
        <f>Virginia!DI5</f>
        <v>D</v>
      </c>
      <c r="DJ50" s="31" t="str">
        <f>Virginia!DJ5</f>
        <v>§32.1-134</v>
      </c>
      <c r="DK50" s="37" t="str">
        <f>Virginia!DK5</f>
        <v xml:space="preserve">https://law.lis.virginia.gov/vacode/32.1-134/ </v>
      </c>
      <c r="DL50" s="31">
        <f>Virginia!DL5</f>
        <v>0</v>
      </c>
      <c r="DM50" s="31">
        <f>Virginia!DM5</f>
        <v>0</v>
      </c>
      <c r="DN50" s="31" t="str">
        <f>Virginia!DN5</f>
        <v>D</v>
      </c>
      <c r="DO50" s="31" t="str">
        <f>Virginia!DO5</f>
        <v>§32.1-134</v>
      </c>
      <c r="DP50" s="37" t="str">
        <f>Virginia!DP5</f>
        <v xml:space="preserve">https://law.lis.virginia.gov/vacode/32.1-134/ </v>
      </c>
      <c r="DQ50" s="31">
        <f>Virginia!DQ5</f>
        <v>0</v>
      </c>
      <c r="DR50" s="31">
        <f>Virginia!DR5</f>
        <v>0</v>
      </c>
      <c r="DS50" s="31" t="str">
        <f>Virginia!DS5</f>
        <v>D</v>
      </c>
      <c r="DT50" s="31" t="str">
        <f>Virginia!DT5</f>
        <v>§32.1-134</v>
      </c>
      <c r="DU50" s="37" t="str">
        <f>Virginia!DU5</f>
        <v xml:space="preserve">https://law.lis.virginia.gov/vacode/32.1-134/ </v>
      </c>
      <c r="DV50" s="31">
        <f>Virginia!DV5</f>
        <v>0</v>
      </c>
      <c r="DW50" s="29">
        <f>Virginia!DW5</f>
        <v>0</v>
      </c>
      <c r="DX50" s="29" t="str">
        <f>Virginia!DX5</f>
        <v>C</v>
      </c>
      <c r="DY50" s="29" t="str">
        <f>Virginia!DY5</f>
        <v>-</v>
      </c>
      <c r="DZ50" s="29" t="str">
        <f>Virginia!DZ5</f>
        <v>-</v>
      </c>
      <c r="EA50" s="29" t="str">
        <f>Virginia!EA5</f>
        <v>End of life bill extended to 2025 session (SB280)</v>
      </c>
      <c r="EB50" s="31">
        <f>Virginia!EB5</f>
        <v>0</v>
      </c>
      <c r="EC50" s="31" t="str">
        <f>Virginia!EC5</f>
        <v>C</v>
      </c>
      <c r="ED50" s="31" t="str">
        <f>Virginia!ED5</f>
        <v>Va. Code Ann. § 54.1-3505.1</v>
      </c>
      <c r="EE50" s="37" t="str">
        <f>Virginia!EE5</f>
        <v xml:space="preserve">https://law.lis.virginia.gov/vacode/title54.1/chapter35/section54.1-3505.1/ </v>
      </c>
      <c r="EF50" s="31">
        <f>Virginia!EF5</f>
        <v>0</v>
      </c>
      <c r="EG50" s="29">
        <f>Virginia!EG5</f>
        <v>0</v>
      </c>
      <c r="EH50" s="29">
        <f>Virginia!EH5</f>
        <v>0</v>
      </c>
      <c r="EI50" s="29" t="str">
        <f>Virginia!EI5</f>
        <v>B</v>
      </c>
      <c r="EJ50" s="29" t="str">
        <f>Virginia!EJ5</f>
        <v>§38.2-3407.5:1</v>
      </c>
      <c r="EK50" s="38" t="str">
        <f>Virginia!EK5</f>
        <v xml:space="preserve">https://law.lis.virginia.gov/vacode/38.2-3407.5:1/ </v>
      </c>
      <c r="EL50" s="29" t="str">
        <f>Virginia!EL5</f>
        <v>We cannot reconcile our code with KFF, as they indicate that Virginia does have contraceptive mandate but also report "N/A" in any exemption related measure, which they key as indicating there is no contraception mandate.</v>
      </c>
      <c r="EM50" s="29">
        <f>Virginia!EM5</f>
        <v>1</v>
      </c>
      <c r="EN50" s="29">
        <f>Virginia!EN5</f>
        <v>1</v>
      </c>
      <c r="EO50" s="29" t="str">
        <f>Virginia!EO5</f>
        <v>A</v>
      </c>
      <c r="EP50" s="29" t="str">
        <f>Virginia!EP5</f>
        <v>-</v>
      </c>
      <c r="EQ50" s="29" t="str">
        <f>Virginia!EQ5</f>
        <v>-</v>
      </c>
      <c r="ER50" s="29">
        <f>Virginia!ER5</f>
        <v>0</v>
      </c>
      <c r="ES50" s="29">
        <f>Virginia!ES5</f>
        <v>1</v>
      </c>
      <c r="ET50" s="29">
        <f>Virginia!ET5</f>
        <v>1</v>
      </c>
      <c r="EU50" s="29" t="str">
        <f>Virginia!EU5</f>
        <v>A</v>
      </c>
      <c r="EV50" s="29" t="str">
        <f>Virginia!EV5</f>
        <v>-</v>
      </c>
      <c r="EW50" s="29" t="str">
        <f>Virginia!EW5</f>
        <v>-</v>
      </c>
      <c r="EX50" s="29">
        <f>Virginia!EX5</f>
        <v>0</v>
      </c>
      <c r="EY50" s="31">
        <f>Virginia!EY5</f>
        <v>0</v>
      </c>
      <c r="EZ50" s="31" t="str">
        <f>Virginia!EZ5</f>
        <v>B</v>
      </c>
      <c r="FA50" s="31" t="str">
        <f>Virginia!FA5</f>
        <v>-</v>
      </c>
      <c r="FB50" s="31" t="str">
        <f>Virginia!FB5</f>
        <v>-</v>
      </c>
      <c r="FC50" s="31">
        <f>Virginia!FC5</f>
        <v>0</v>
      </c>
      <c r="FD50" s="29">
        <f>Virginia!FD5</f>
        <v>0</v>
      </c>
      <c r="FE50" s="29" t="str">
        <f>Virginia!FE5</f>
        <v>-</v>
      </c>
      <c r="FF50" s="29" t="str">
        <f>Virginia!FF5</f>
        <v>Va. Code Ann. § 38.2-508</v>
      </c>
      <c r="FG50" s="38" t="str">
        <f>Virginia!FG5</f>
        <v>https://law.lis.virginia.gov/vacode/title38.2/chapter5/section38.2-508/</v>
      </c>
      <c r="FH50" s="29">
        <f>Virginia!FH5</f>
        <v>0</v>
      </c>
      <c r="FI50" s="29">
        <f>Virginia!FI5</f>
        <v>0</v>
      </c>
      <c r="FJ50" s="29" t="str">
        <f>Virginia!FJ5</f>
        <v>-</v>
      </c>
      <c r="FK50" s="29" t="str">
        <f>Virginia!FK5</f>
        <v>Va. Code Ann. § 38.2-508</v>
      </c>
      <c r="FL50" s="38" t="str">
        <f>Virginia!FL5</f>
        <v>https://law.lis.virginia.gov/vacode/title38.2/chapter5/section38.2-508/</v>
      </c>
      <c r="FM50" s="29">
        <f>Virginia!FM5</f>
        <v>0</v>
      </c>
      <c r="FN50" s="31">
        <f>Virginia!FN5</f>
        <v>1</v>
      </c>
      <c r="FO50" s="31" t="str">
        <f>Virginia!FO5</f>
        <v>C</v>
      </c>
      <c r="FP50" s="31" t="str">
        <f>Virginia!FP5</f>
        <v>§63.2-1509(19)</v>
      </c>
      <c r="FQ50" s="37" t="str">
        <f>Virginia!FQ5</f>
        <v xml:space="preserve">https://law.lis.virginia.gov/vacode/title63.2/chapter15/section63.2-1509/ </v>
      </c>
      <c r="FR50" s="31">
        <f>Virginia!FR5</f>
        <v>0</v>
      </c>
      <c r="FS50" s="29">
        <f>Virginia!FS5</f>
        <v>0</v>
      </c>
      <c r="FT50" s="29" t="str">
        <f>Virginia!FT5</f>
        <v>C</v>
      </c>
      <c r="FU50" s="29" t="str">
        <f>Virginia!FU5</f>
        <v>§4.1-306, -200(7)</v>
      </c>
      <c r="FV50" s="38" t="str">
        <f>Virginia!FV5</f>
        <v xml:space="preserve">https://law.lis.virginia.gov/vacode/title4.1/chapter3/section4.1-306/ </v>
      </c>
      <c r="FW50" s="29" t="str">
        <f>Virginia!FW5</f>
        <v xml:space="preserve">The second citation, §4.1-200(7), only makes exceptions for furnishment in a private residence. </v>
      </c>
      <c r="FX50" s="29">
        <f>Virginia!FX5</f>
        <v>0</v>
      </c>
      <c r="FY50" s="29" t="str">
        <f>Virginia!FY5</f>
        <v>C</v>
      </c>
      <c r="FZ50" s="29" t="str">
        <f>Virginia!FZ5</f>
        <v>§4.1-305, -200(7)</v>
      </c>
      <c r="GA50" s="38" t="str">
        <f>Virginia!GA5</f>
        <v xml:space="preserve">https://law.lis.virginia.gov/vacode/title4.1/chapter3/section4.1-305/ </v>
      </c>
      <c r="GB50" s="29" t="str">
        <f>Virginia!GB5</f>
        <v>Exceptions are made when alcohol is furnished by parents, but only when in a private residence (§4.1-200(7)).</v>
      </c>
      <c r="GC50" s="31">
        <f>Virginia!GC5</f>
        <v>1</v>
      </c>
      <c r="GD50" s="31" t="str">
        <f>Virginia!GD5</f>
        <v>B</v>
      </c>
      <c r="GE50" s="31" t="str">
        <f>Virginia!GE5</f>
        <v>§ 44-146.17 (B)</v>
      </c>
      <c r="GF50" s="37" t="str">
        <f>Virginia!GF5</f>
        <v xml:space="preserve">https://law.lis.virginia.gov/vacode/title44/chapter3.2/section44-146.17/ </v>
      </c>
      <c r="GG50" s="31">
        <f>Virginia!GG5</f>
        <v>0</v>
      </c>
      <c r="GH50" s="29">
        <f>Virginia!GH5</f>
        <v>0</v>
      </c>
      <c r="GI50" s="29" t="str">
        <f>Virginia!GI5</f>
        <v>B</v>
      </c>
      <c r="GJ50" s="29" t="str">
        <f>Virginia!GJ5</f>
        <v>-</v>
      </c>
      <c r="GK50" s="29" t="str">
        <f>Virginia!GK5</f>
        <v>-</v>
      </c>
      <c r="GL50" s="29">
        <f>Virginia!GL5</f>
        <v>0</v>
      </c>
      <c r="GM50" s="31">
        <f>Virginia!GM5</f>
        <v>0</v>
      </c>
      <c r="GN50" s="31" t="str">
        <f>Virginia!GN5</f>
        <v>B</v>
      </c>
      <c r="GO50" s="31" t="str">
        <f>Virginia!GO5</f>
        <v>-</v>
      </c>
      <c r="GP50" s="31" t="str">
        <f>Virginia!GP5</f>
        <v>-</v>
      </c>
      <c r="GQ50" s="31">
        <f>Virginia!GQ5</f>
        <v>0</v>
      </c>
      <c r="GR50" s="31">
        <f>Virginia!GR5</f>
        <v>0</v>
      </c>
      <c r="GS50" s="31" t="str">
        <f>Virginia!GS5</f>
        <v>B</v>
      </c>
      <c r="GT50" s="31" t="str">
        <f>Virginia!GT5</f>
        <v>-</v>
      </c>
      <c r="GU50" s="31" t="str">
        <f>Virginia!GU5</f>
        <v>-</v>
      </c>
      <c r="GV50" s="31">
        <f>Virginia!GV5</f>
        <v>0</v>
      </c>
      <c r="GW50" s="31">
        <f>Virginia!GW5</f>
        <v>0</v>
      </c>
      <c r="GX50" s="31" t="str">
        <f>Virginia!GX5</f>
        <v>B</v>
      </c>
      <c r="GY50" s="31" t="str">
        <f>Virginia!GY5</f>
        <v>-</v>
      </c>
      <c r="GZ50" s="31" t="str">
        <f>Virginia!GZ5</f>
        <v>-</v>
      </c>
      <c r="HA50" s="31">
        <f>Virginia!HA5</f>
        <v>0</v>
      </c>
      <c r="HB50" s="29">
        <f>Virginia!HB5</f>
        <v>1</v>
      </c>
      <c r="HC50" s="29" t="str">
        <f>Virginia!HC5</f>
        <v>A</v>
      </c>
      <c r="HD50" s="29" t="str">
        <f>Virginia!HD5</f>
        <v>§22.1-271.2(C)</v>
      </c>
      <c r="HE50" s="38" t="str">
        <f>Virginia!HE5</f>
        <v xml:space="preserve">https://law.lis.virginia.gov/vacode/22.1-271.2/ </v>
      </c>
      <c r="HF50" s="29">
        <f>Virginia!HF5</f>
        <v>0</v>
      </c>
      <c r="HG50" s="31">
        <f>Virginia!HG5</f>
        <v>1</v>
      </c>
      <c r="HH50" s="31" t="str">
        <f>Virginia!HH5</f>
        <v>A</v>
      </c>
      <c r="HI50" s="31" t="str">
        <f>Virginia!HI5</f>
        <v>§22.1-254(C); 8VAC20-730-10</v>
      </c>
      <c r="HJ50" s="37" t="str">
        <f>Virginia!HJ5</f>
        <v xml:space="preserve">https://law.lis.virginia.gov/vacode/22.1-254/ </v>
      </c>
      <c r="HK50" s="31">
        <f>Virginia!HK5</f>
        <v>0</v>
      </c>
      <c r="HL50" s="31">
        <f>Virginia!HL5</f>
        <v>0</v>
      </c>
      <c r="HM50" s="31" t="str">
        <f>Virginia!HM5</f>
        <v>C</v>
      </c>
      <c r="HN50" s="31" t="str">
        <f>Virginia!HN5</f>
        <v>8VAC20-730-10</v>
      </c>
      <c r="HO50" s="37" t="str">
        <f>Virginia!HO5</f>
        <v xml:space="preserve">https://law.lis.virginia.gov/admincode/title8/agency20/chapter730/section10/ </v>
      </c>
      <c r="HP50" s="37" t="str">
        <f>Virginia!HP5</f>
        <v xml:space="preserve">The Virginia Department of Education confirms the statutory citation here, but there is no mention of religious instruction. </v>
      </c>
      <c r="HQ50" s="31">
        <f>Virginia!HQ5</f>
        <v>0</v>
      </c>
      <c r="HR50" s="31" t="str">
        <f>Virginia!HR5</f>
        <v>D</v>
      </c>
      <c r="HS50" s="31" t="str">
        <f>Virginia!HS5</f>
        <v>-</v>
      </c>
      <c r="HT50" s="31" t="str">
        <f>Virginia!HT5</f>
        <v>-</v>
      </c>
      <c r="HU50" s="31">
        <f>Virginia!HU5</f>
        <v>0</v>
      </c>
      <c r="HV50" s="31">
        <f>Virginia!HV5</f>
        <v>0</v>
      </c>
      <c r="HW50" s="31" t="str">
        <f>Virginia!HW5</f>
        <v>C</v>
      </c>
      <c r="HX50" s="31" t="str">
        <f>Virginia!HX5</f>
        <v>-</v>
      </c>
      <c r="HY50" s="31" t="str">
        <f>Virginia!HY5</f>
        <v>-</v>
      </c>
      <c r="HZ50" s="31">
        <f>Virginia!HZ5</f>
        <v>0</v>
      </c>
      <c r="IA50" s="31">
        <f>Virginia!IA5</f>
        <v>1</v>
      </c>
      <c r="IB50" s="31" t="str">
        <f>Virginia!IB5</f>
        <v>A</v>
      </c>
      <c r="IC50" s="31" t="str">
        <f>Virginia!IC5</f>
        <v>§ 22.1-207.2</v>
      </c>
      <c r="ID50" s="37" t="str">
        <f>Virginia!ID5</f>
        <v>https://law.lis.virginia.gov/vacode/title22.1/chapter13/section22.1-207.2/</v>
      </c>
      <c r="IE50" s="31">
        <f>Virginia!IE5</f>
        <v>2009</v>
      </c>
      <c r="IF50" s="29">
        <f>Virginia!IF5</f>
        <v>0</v>
      </c>
      <c r="IG50" s="29" t="str">
        <f>Virginia!IG5</f>
        <v>-</v>
      </c>
      <c r="IH50" s="29" t="str">
        <f>Virginia!IH5</f>
        <v>Va. Code Ann. § 1-240.1</v>
      </c>
      <c r="II50" s="38" t="str">
        <f>Virginia!II5</f>
        <v>https://law.lis.virginia.gov/vacode/title1/chapter2.1/section1-240.1/</v>
      </c>
      <c r="IJ50" s="29">
        <f>Virginia!IJ5</f>
        <v>0</v>
      </c>
      <c r="IK50" s="40"/>
      <c r="IL50" s="40"/>
      <c r="IM50" s="40"/>
      <c r="IN50" s="40"/>
      <c r="IO50" s="40"/>
      <c r="IP50" s="40"/>
      <c r="IQ50" s="40"/>
      <c r="IR50" s="40"/>
      <c r="IS50" s="40"/>
      <c r="IT50" s="40"/>
      <c r="IU50" s="40"/>
      <c r="IV50" s="40"/>
      <c r="IW50" s="40"/>
      <c r="IX50" s="40"/>
      <c r="IY50" s="40"/>
      <c r="IZ50" s="40"/>
      <c r="JA50" s="40"/>
    </row>
    <row r="51" spans="1:261" ht="25.5" customHeight="1">
      <c r="A51" s="29" t="str">
        <f>Washington!B5</f>
        <v>Washington</v>
      </c>
      <c r="B51" s="34">
        <v>2025</v>
      </c>
      <c r="C51" s="35">
        <f>Washington!C5</f>
        <v>0.60666666666666669</v>
      </c>
      <c r="D51" s="41">
        <f>Washington!D6</f>
        <v>0.61904761904761907</v>
      </c>
      <c r="E51" s="42">
        <f>Washington!E7</f>
        <v>0.64795918367346939</v>
      </c>
      <c r="F51" s="41">
        <f>Washington!F8</f>
        <v>0.55194805194805197</v>
      </c>
      <c r="G51" s="31">
        <f>Washington!G5</f>
        <v>0</v>
      </c>
      <c r="H51" s="31" t="str">
        <f>Washington!H5</f>
        <v>C</v>
      </c>
      <c r="I51" s="31" t="str">
        <f>Washington!I5</f>
        <v>-</v>
      </c>
      <c r="J51" s="527" t="s">
        <v>126</v>
      </c>
      <c r="K51" s="31">
        <f>Washington!K5</f>
        <v>0</v>
      </c>
      <c r="L51" s="29">
        <f>Washington!L5</f>
        <v>1</v>
      </c>
      <c r="M51" s="29" t="str">
        <f>Washington!M5</f>
        <v>A</v>
      </c>
      <c r="N51" s="29" t="str">
        <f>Washington!N5</f>
        <v>§29A.40.010</v>
      </c>
      <c r="O51" s="38" t="str">
        <f>Washington!O5</f>
        <v xml:space="preserve">https://app.leg.wa.gov/rcw/default.aspx?cite=29A.40.010 </v>
      </c>
      <c r="P51" s="29">
        <f>Washington!P5</f>
        <v>0</v>
      </c>
      <c r="Q51" s="31">
        <f>Washington!Q5</f>
        <v>0</v>
      </c>
      <c r="R51" s="31" t="str">
        <f>Washington!R5</f>
        <v>B</v>
      </c>
      <c r="S51" s="31" t="str">
        <f>Washington!S5</f>
        <v>§26.04.010(4)</v>
      </c>
      <c r="T51" s="37" t="str">
        <f>Washington!T5</f>
        <v xml:space="preserve">https://apps.leg.wa.gov/rcw/default.aspx?cite=26.04.010 </v>
      </c>
      <c r="U51" s="31">
        <f>Washington!U5</f>
        <v>0</v>
      </c>
      <c r="V51" s="29">
        <f>Washington!V5</f>
        <v>1</v>
      </c>
      <c r="W51" s="29">
        <f>Washington!W5</f>
        <v>0</v>
      </c>
      <c r="X51" s="39" t="str">
        <f>Washington!X5</f>
        <v>§48.43.065(2)(a)</v>
      </c>
      <c r="Y51" s="38" t="str">
        <f>Washington!Y5</f>
        <v xml:space="preserve">https://app.leg.wa.gov/RCW/default.aspx?cite=48.43.065 </v>
      </c>
      <c r="Z51" s="29" t="str">
        <f>Washington!Z5</f>
        <v>Washington's statute 48.43.065 establishes patients' rights to receive health care and "providers, carriers, and facilities" to refuse to participate in various aspects of health-care procedures for reasons of "religious belief and conscience".</v>
      </c>
      <c r="AA51" s="31">
        <f>Washington!AA5</f>
        <v>1</v>
      </c>
      <c r="AB51" s="31" t="str">
        <f>Washington!AB5</f>
        <v>C</v>
      </c>
      <c r="AC51" s="31" t="str">
        <f>Washington!AC5</f>
        <v>§9.02.150, §48.43.065(2)(a)</v>
      </c>
      <c r="AD51" s="31" t="str">
        <f>Washington!AD5</f>
        <v xml:space="preserve">https://app.leg.wa.gov/RCW/default.aspx?cite=9.02.150 ; https://app.leg.wa.gov/RCW/default.aspx?cite=48.43.065  </v>
      </c>
      <c r="AE51" s="31" t="str">
        <f>Washington!AE5</f>
        <v xml:space="preserve">We differ from Sawicki's "Procedural Protections in Reproductive Health Care Conscience Laws" due to the existence of an open-ended conscience provision (as noted to the left). </v>
      </c>
      <c r="AF51" s="31">
        <f>Washington!AF5</f>
        <v>1</v>
      </c>
      <c r="AG51" s="31" t="str">
        <f>Washington!AG5</f>
        <v>C</v>
      </c>
      <c r="AH51" s="31" t="str">
        <f>Washington!AH5</f>
        <v>§9.02.150, §48.43.065(2)(a)</v>
      </c>
      <c r="AI51" s="31" t="str">
        <f>Washington!AI5</f>
        <v xml:space="preserve">https://app.leg.wa.gov/RCW/default.aspx?cite=9.02.150 ; https://app.leg.wa.gov/RCW/default.aspx?cite=48.43.065  </v>
      </c>
      <c r="AJ51" s="31" t="str">
        <f>Washington!AJ5</f>
        <v xml:space="preserve">We differ from Sawicki's "Procedural Protections in Reproductive Health Care Conscience Laws" due to the existence of an open-ended conscience provision (as noted to the left). </v>
      </c>
      <c r="AK51" s="31">
        <f>Washington!AK5</f>
        <v>1</v>
      </c>
      <c r="AL51" s="31" t="str">
        <f>Washington!AL5</f>
        <v>C</v>
      </c>
      <c r="AM51" s="31" t="str">
        <f>Washington!AM5</f>
        <v>§48.43.065(2)(a)</v>
      </c>
      <c r="AN51" s="37" t="str">
        <f>Washington!AN5</f>
        <v xml:space="preserve">https://app.leg.wa.gov/RCW/default.aspx?cite=48.43.065 </v>
      </c>
      <c r="AO51" s="31" t="str">
        <f>Washington!AO5</f>
        <v xml:space="preserve">We differ from Sawicki's "Procedural Protections in Reproductive Health Care Conscience Laws" due to the existence of an open-ended conscience provision (as noted to the left.) </v>
      </c>
      <c r="AP51" s="31">
        <f>Washington!AP5</f>
        <v>0</v>
      </c>
      <c r="AQ51" s="31" t="str">
        <f>Washington!AQ5</f>
        <v>B</v>
      </c>
      <c r="AR51" s="31" t="str">
        <f>Washington!AR5</f>
        <v>§9.02.150, §48.43.065(2)(a)</v>
      </c>
      <c r="AS51" s="31" t="str">
        <f>Washington!AS5</f>
        <v xml:space="preserve">https://app.leg.wa.gov/RCW/default.aspx?cite=9.02.150 ; https://app.leg.wa.gov/RCW/default.aspx?cite=48.43.065  </v>
      </c>
      <c r="AT51" s="31">
        <f>Washington!AT5</f>
        <v>0</v>
      </c>
      <c r="AU51" s="31">
        <f>Washington!AU5</f>
        <v>0</v>
      </c>
      <c r="AV51" s="31" t="str">
        <f>Washington!AV5</f>
        <v>B</v>
      </c>
      <c r="AW51" s="31" t="str">
        <f>Washington!AW5</f>
        <v>§9.02.150, §48.43.065(2)(a)</v>
      </c>
      <c r="AX51" s="31" t="str">
        <f>Washington!AX5</f>
        <v xml:space="preserve">https://app.leg.wa.gov/RCW/default.aspx?cite=9.02.150 ; https://app.leg.wa.gov/RCW/default.aspx?cite=48.43.065  </v>
      </c>
      <c r="AY51" s="31">
        <f>Washington!AY5</f>
        <v>0</v>
      </c>
      <c r="AZ51" s="31">
        <f>Washington!AZ5</f>
        <v>0</v>
      </c>
      <c r="BA51" s="31" t="str">
        <f>Washington!BA5</f>
        <v>B</v>
      </c>
      <c r="BB51" s="31" t="str">
        <f>Washington!BB5</f>
        <v>§9.02.150, §48.43.065(2)(a)</v>
      </c>
      <c r="BC51" s="31" t="str">
        <f>Washington!BC5</f>
        <v xml:space="preserve">https://app.leg.wa.gov/RCW/default.aspx?cite=9.02.150 ; https://app.leg.wa.gov/RCW/default.aspx?cite=48.43.065  </v>
      </c>
      <c r="BD51" s="31">
        <f>Washington!BD5</f>
        <v>0</v>
      </c>
      <c r="BE51" s="31">
        <f>Washington!BE5</f>
        <v>1</v>
      </c>
      <c r="BF51" s="31" t="str">
        <f>Washington!BF5</f>
        <v>C</v>
      </c>
      <c r="BG51" s="31" t="str">
        <f>Washington!BG5</f>
        <v>§9.02.150, §48.43.065(2)(a)</v>
      </c>
      <c r="BH51" s="31" t="str">
        <f>Washington!BH5</f>
        <v xml:space="preserve">https://app.leg.wa.gov/RCW/default.aspx?cite=9.02.150 ; https://app.leg.wa.gov/RCW/default.aspx?cite=48.43.065  </v>
      </c>
      <c r="BI51" s="31">
        <f>Washington!BI5</f>
        <v>0</v>
      </c>
      <c r="BJ51" s="31">
        <f>Washington!BJ5</f>
        <v>0</v>
      </c>
      <c r="BK51" s="31" t="str">
        <f>Washington!BK5</f>
        <v>-</v>
      </c>
      <c r="BL51" s="31" t="str">
        <f>Washington!BL5</f>
        <v>-</v>
      </c>
      <c r="BM51" s="31" t="str">
        <f>Washington!BM5</f>
        <v>-</v>
      </c>
      <c r="BN51" s="31">
        <f>Washington!BN5</f>
        <v>0</v>
      </c>
      <c r="BO51" s="29">
        <f>Washington!BO5</f>
        <v>1</v>
      </c>
      <c r="BP51" s="29" t="str">
        <f>Washington!BP5</f>
        <v>C</v>
      </c>
      <c r="BQ51" s="29" t="str">
        <f>Washington!BQ5</f>
        <v xml:space="preserve"> §48.43.065(2)(a)</v>
      </c>
      <c r="BR51" s="38" t="str">
        <f>Washington!BR5</f>
        <v xml:space="preserve">https://app.leg.wa.gov/RCW/default.aspx?cite=9.02.150 </v>
      </c>
      <c r="BS51" s="29" t="str">
        <f>Washington!BS5</f>
        <v xml:space="preserve">We differ from Sawicki's "Procedural Protections in Reproductive Health Care Conscience Laws" due to the existence of an open-ended conscience provision (as noted to the left.) </v>
      </c>
      <c r="BT51" s="29">
        <f>Washington!BT5</f>
        <v>1</v>
      </c>
      <c r="BU51" s="29" t="str">
        <f>Washington!BU5</f>
        <v>C</v>
      </c>
      <c r="BV51" s="29" t="str">
        <f>Washington!BV5</f>
        <v>§48.43.065(2)(a)</v>
      </c>
      <c r="BW51" s="38" t="str">
        <f>Washington!BW5</f>
        <v xml:space="preserve">https://app.leg.wa.gov/RCW/default.aspx?cite=9.02.150 </v>
      </c>
      <c r="BX51" s="29" t="str">
        <f>Washington!BX5</f>
        <v xml:space="preserve">We differ from Sawicki's "Procedural Protections in Reproductive Health Care Conscience Laws" due to the existence of an open-ended conscience provision (as noted to the left.) </v>
      </c>
      <c r="BY51" s="29">
        <f>Washington!BY5</f>
        <v>1</v>
      </c>
      <c r="BZ51" s="29" t="str">
        <f>Washington!BZ5</f>
        <v>C</v>
      </c>
      <c r="CA51" s="29" t="str">
        <f>Washington!CA5</f>
        <v xml:space="preserve"> §48.43.065(2)(a)</v>
      </c>
      <c r="CB51" s="38" t="str">
        <f>Washington!CB5</f>
        <v xml:space="preserve">https://app.leg.wa.gov/RCW/default.aspx?cite=9.02.150 </v>
      </c>
      <c r="CC51" s="29" t="str">
        <f>Washington!CC5</f>
        <v xml:space="preserve">We differ from Sawicki's "Procedural Protections in Reproductive Health Care Conscience Laws" due to the existence of an open-ended conscience provision (as noted to the left.) </v>
      </c>
      <c r="CD51" s="29">
        <f>Washington!CD5</f>
        <v>0</v>
      </c>
      <c r="CE51" s="29" t="str">
        <f>Washington!CE5</f>
        <v>B</v>
      </c>
      <c r="CF51" s="29" t="str">
        <f>Washington!CF5</f>
        <v xml:space="preserve"> §48.43.065(2)(a)</v>
      </c>
      <c r="CG51" s="38" t="str">
        <f>Washington!CG5</f>
        <v xml:space="preserve">https://app.leg.wa.gov/RCW/default.aspx?cite=9.02.150 </v>
      </c>
      <c r="CH51" s="29">
        <f>Washington!CH5</f>
        <v>0</v>
      </c>
      <c r="CI51" s="29">
        <f>Washington!CI5</f>
        <v>0</v>
      </c>
      <c r="CJ51" s="29" t="str">
        <f>Washington!CJ5</f>
        <v>B</v>
      </c>
      <c r="CK51" s="29" t="str">
        <f>Washington!CK5</f>
        <v xml:space="preserve"> §48.43.065(2)(a)</v>
      </c>
      <c r="CL51" s="38" t="str">
        <f>Washington!CL5</f>
        <v xml:space="preserve">https://app.leg.wa.gov/RCW/default.aspx?cite=9.02.150 </v>
      </c>
      <c r="CM51" s="29">
        <f>Washington!CM5</f>
        <v>0</v>
      </c>
      <c r="CN51" s="29">
        <f>Washington!CN5</f>
        <v>0</v>
      </c>
      <c r="CO51" s="29" t="str">
        <f>Washington!CO5</f>
        <v>B</v>
      </c>
      <c r="CP51" s="29" t="str">
        <f>Washington!CP5</f>
        <v>§48.43.065(2)(a)</v>
      </c>
      <c r="CQ51" s="38" t="str">
        <f>Washington!CQ5</f>
        <v xml:space="preserve">https://app.leg.wa.gov/RCW/default.aspx?cite=9.02.150 </v>
      </c>
      <c r="CR51" s="29">
        <f>Washington!CR5</f>
        <v>0</v>
      </c>
      <c r="CS51" s="31">
        <f>Washington!CS5</f>
        <v>1</v>
      </c>
      <c r="CT51" s="31" t="str">
        <f>Washington!CT5</f>
        <v>C</v>
      </c>
      <c r="CU51" s="31" t="str">
        <f>Washington!CU5</f>
        <v xml:space="preserve"> §48.43.065(2)(a)</v>
      </c>
      <c r="CV51" s="37" t="str">
        <f>Washington!CV5</f>
        <v xml:space="preserve">https://app.leg.wa.gov/RCW/default.aspx?cite=9.02.150 </v>
      </c>
      <c r="CW51" s="31">
        <f>Washington!CW5</f>
        <v>0</v>
      </c>
      <c r="CX51" s="31">
        <f>Washington!CX5</f>
        <v>1</v>
      </c>
      <c r="CY51" s="31" t="str">
        <f>Washington!CY5</f>
        <v>C</v>
      </c>
      <c r="CZ51" s="31" t="str">
        <f>Washington!CZ5</f>
        <v xml:space="preserve"> §48.43.065(2)(a)</v>
      </c>
      <c r="DA51" s="37" t="str">
        <f>Washington!DA5</f>
        <v xml:space="preserve">https://app.leg.wa.gov/RCW/default.aspx?cite=9.02.150 </v>
      </c>
      <c r="DB51" s="31">
        <f>Washington!DB5</f>
        <v>0</v>
      </c>
      <c r="DC51" s="31">
        <f>Washington!DC5</f>
        <v>1</v>
      </c>
      <c r="DD51" s="31" t="str">
        <f>Washington!DD5</f>
        <v>C</v>
      </c>
      <c r="DE51" s="31" t="str">
        <f>Washington!DE5</f>
        <v xml:space="preserve"> §48.43.065(2)(a)</v>
      </c>
      <c r="DF51" s="37" t="str">
        <f>Washington!DF5</f>
        <v xml:space="preserve">https://app.leg.wa.gov/RCW/default.aspx?cite=9.02.150 </v>
      </c>
      <c r="DG51" s="31">
        <f>Washington!DG5</f>
        <v>0</v>
      </c>
      <c r="DH51" s="31">
        <f>Washington!DH5</f>
        <v>0</v>
      </c>
      <c r="DI51" s="31" t="str">
        <f>Washington!DI5</f>
        <v>B</v>
      </c>
      <c r="DJ51" s="31" t="str">
        <f>Washington!DJ5</f>
        <v xml:space="preserve"> §48.43.065(2)(a)</v>
      </c>
      <c r="DK51" s="37" t="str">
        <f>Washington!DK5</f>
        <v xml:space="preserve">https://app.leg.wa.gov/RCW/default.aspx?cite=9.02.150 </v>
      </c>
      <c r="DL51" s="31">
        <f>Washington!DL5</f>
        <v>0</v>
      </c>
      <c r="DM51" s="31">
        <f>Washington!DM5</f>
        <v>0</v>
      </c>
      <c r="DN51" s="31" t="str">
        <f>Washington!DN5</f>
        <v>B</v>
      </c>
      <c r="DO51" s="31" t="str">
        <f>Washington!DO5</f>
        <v xml:space="preserve"> §48.43.065(2)(a)</v>
      </c>
      <c r="DP51" s="37" t="str">
        <f>Washington!DP5</f>
        <v xml:space="preserve">https://app.leg.wa.gov/RCW/default.aspx?cite=9.02.150 </v>
      </c>
      <c r="DQ51" s="31">
        <f>Washington!DQ5</f>
        <v>0</v>
      </c>
      <c r="DR51" s="31">
        <f>Washington!DR5</f>
        <v>0</v>
      </c>
      <c r="DS51" s="31" t="str">
        <f>Washington!DS5</f>
        <v>B</v>
      </c>
      <c r="DT51" s="31" t="str">
        <f>Washington!DT5</f>
        <v xml:space="preserve"> §48.43.065(2)(a)</v>
      </c>
      <c r="DU51" s="37" t="str">
        <f>Washington!DU5</f>
        <v xml:space="preserve">https://app.leg.wa.gov/RCW/default.aspx?cite=9.02.150 </v>
      </c>
      <c r="DV51" s="31">
        <f>Washington!DV5</f>
        <v>0</v>
      </c>
      <c r="DW51" s="29">
        <f>Washington!DW5</f>
        <v>1</v>
      </c>
      <c r="DX51" s="29" t="str">
        <f>Washington!DX5</f>
        <v>A</v>
      </c>
      <c r="DY51" s="29" t="str">
        <f>Washington!DY5</f>
        <v>§ 70.122.060</v>
      </c>
      <c r="DZ51" s="38" t="str">
        <f>Washington!DZ5</f>
        <v>https://app.leg.wa.gov/RCW/default.aspx?cite=70.122.060</v>
      </c>
      <c r="EA51" s="29" t="str">
        <f>Washington!EA5</f>
        <v>1992; amended 2023</v>
      </c>
      <c r="EB51" s="31">
        <f>Washington!EB5</f>
        <v>1</v>
      </c>
      <c r="EC51" s="31" t="str">
        <f>Washington!EC5</f>
        <v>A</v>
      </c>
      <c r="ED51" s="31" t="str">
        <f>Washington!ED5</f>
        <v>Rev. Code Wash. (ARCW) § 48.43.005; Rev. Code Wash. (ARCW) § 48.43.065</v>
      </c>
      <c r="EE51" s="31" t="str">
        <f>Washington!EE5</f>
        <v xml:space="preserve">https://app.leg.wa.gov/rcw/default.aspx?cite=48.43.005; https://app.leg.wa.gov/rcw/default.aspx?cite=48.43.065 </v>
      </c>
      <c r="EF51" s="31">
        <f>Washington!EF5</f>
        <v>0</v>
      </c>
      <c r="EG51" s="29">
        <f>Washington!EG5</f>
        <v>1</v>
      </c>
      <c r="EH51" s="29">
        <f>Washington!EH5</f>
        <v>1</v>
      </c>
      <c r="EI51" s="29" t="str">
        <f>Washington!EI5</f>
        <v>D</v>
      </c>
      <c r="EJ51" s="29" t="str">
        <f>Washington!EJ5</f>
        <v>WAC §284-43-5020</v>
      </c>
      <c r="EK51" s="38" t="str">
        <f>Washington!EK5</f>
        <v xml:space="preserve">https://app.leg.wa.gov/WAC/default.aspx?cite=284-43-5020 </v>
      </c>
      <c r="EL51" s="29" t="str">
        <f>Washington!EL5</f>
        <v>We differ from KFF, which notes no religious exemptions, due to WAC §284-43-5020, which references the "exercise of conscience by purchasers of basic health plan services" in its title and such "organizations and individuals" in its text.</v>
      </c>
      <c r="EM51" s="29">
        <f>Washington!EM5</f>
        <v>1</v>
      </c>
      <c r="EN51" s="29">
        <f>Washington!EN5</f>
        <v>1</v>
      </c>
      <c r="EO51" s="29" t="str">
        <f>Washington!EO5</f>
        <v>D</v>
      </c>
      <c r="EP51" s="29" t="str">
        <f>Washington!EP5</f>
        <v>WAC §284-43-5020, §48-43-0725</v>
      </c>
      <c r="EQ51" s="38" t="str">
        <f>Washington!EQ5</f>
        <v xml:space="preserve">https://app.leg.wa.gov/WAC/default.aspx?cite=284-43-5020 </v>
      </c>
      <c r="ER51" s="29">
        <f>Washington!ER5</f>
        <v>0</v>
      </c>
      <c r="ES51" s="29">
        <f>Washington!ES5</f>
        <v>1</v>
      </c>
      <c r="ET51" s="29">
        <f>Washington!ET5</f>
        <v>1</v>
      </c>
      <c r="EU51" s="29" t="str">
        <f>Washington!EU5</f>
        <v>D</v>
      </c>
      <c r="EV51" s="29" t="str">
        <f>Washington!EV5</f>
        <v>WAC §284-43-5020, §48-43-072</v>
      </c>
      <c r="EW51" s="38" t="str">
        <f>Washington!EW5</f>
        <v xml:space="preserve">https://app.leg.wa.gov/WAC/default.aspx?cite=284-43-5020  </v>
      </c>
      <c r="EX51" s="29">
        <f>Washington!EX5</f>
        <v>0</v>
      </c>
      <c r="EY51" s="31">
        <f>Washington!EY5</f>
        <v>0</v>
      </c>
      <c r="EZ51" s="31" t="str">
        <f>Washington!EZ5</f>
        <v>B</v>
      </c>
      <c r="FA51" s="31" t="str">
        <f>Washington!FA5</f>
        <v>§26.04.010(5)</v>
      </c>
      <c r="FB51" s="37" t="str">
        <f>Washington!FB5</f>
        <v xml:space="preserve">https://apps.leg.wa.gov/rcw/default.aspx?cite=26.04.010 </v>
      </c>
      <c r="FC51" s="31">
        <f>Washington!FC5</f>
        <v>0</v>
      </c>
      <c r="FD51" s="29">
        <f>Washington!FD5</f>
        <v>1</v>
      </c>
      <c r="FE51" s="29" t="str">
        <f>Washington!FE5</f>
        <v>-</v>
      </c>
      <c r="FF51" s="29" t="str">
        <f>Washington!FF5</f>
        <v>ARCW § 49.178; WAC § 284-30-572</v>
      </c>
      <c r="FG51" s="29" t="str">
        <f>Washington!FG5</f>
        <v xml:space="preserve">https://app.leg.wa.gov/rcw/default.aspx?cite=49.60.178; https://app.leg.wa.gov/Wac/default.aspx?cite=284-30-572 </v>
      </c>
      <c r="FH51" s="29">
        <f>Washington!FH5</f>
        <v>0</v>
      </c>
      <c r="FI51" s="29">
        <f>Washington!FI5</f>
        <v>0</v>
      </c>
      <c r="FJ51" s="29" t="str">
        <f>Washington!FJ5</f>
        <v>-</v>
      </c>
      <c r="FK51" s="29" t="str">
        <f>Washington!FK5</f>
        <v>ARCW § 49.178; WAC § 284-30-572</v>
      </c>
      <c r="FL51" s="29" t="str">
        <f>Washington!FL5</f>
        <v xml:space="preserve">https://app.leg.wa.gov/rcw/default.aspx?cite=49.60.178; https://app.leg.wa.gov/Wac/default.aspx?cite=284-30-572 </v>
      </c>
      <c r="FM51" s="29">
        <f>Washington!FM5</f>
        <v>0</v>
      </c>
      <c r="FN51" s="31">
        <f>Washington!FN5</f>
        <v>1</v>
      </c>
      <c r="FO51" s="31" t="str">
        <f>Washington!FO5</f>
        <v>F</v>
      </c>
      <c r="FP51" s="31" t="str">
        <f>Washington!FP5</f>
        <v>§26.44.030(1)(b), -.060(3)</v>
      </c>
      <c r="FQ51" s="37" t="str">
        <f>Washington!FQ5</f>
        <v xml:space="preserve">https://app.leg.wa.gov/RCW/default.aspx?cite=26.44.030 </v>
      </c>
      <c r="FR51" s="31" t="str">
        <f>Washington!FR5</f>
        <v>It looks like a new bill has been introduced to require clergy to report but it may have protection for clergy.  Keep an eye out for this in 2025--SB 5375</v>
      </c>
      <c r="FS51" s="29">
        <f>Washington!FS5</f>
        <v>1</v>
      </c>
      <c r="FT51" s="29" t="str">
        <f>Washington!FT5</f>
        <v>A</v>
      </c>
      <c r="FU51" s="29" t="str">
        <f>Washington!FU5</f>
        <v>§66.44.270(5)</v>
      </c>
      <c r="FV51" s="38" t="str">
        <f>Washington!FV5</f>
        <v xml:space="preserve">https://app.leg.wa.gov/RCW/default.aspx?cite=66.44.270 </v>
      </c>
      <c r="FW51" s="29">
        <f>Washington!FW5</f>
        <v>0</v>
      </c>
      <c r="FX51" s="29">
        <f>Washington!FX5</f>
        <v>1</v>
      </c>
      <c r="FY51" s="29">
        <f>Washington!FY5</f>
        <v>1</v>
      </c>
      <c r="FZ51" s="29" t="str">
        <f>Washington!FZ5</f>
        <v>§66.44.270(5)</v>
      </c>
      <c r="GA51" s="38" t="str">
        <f>Washington!GA5</f>
        <v xml:space="preserve">https://app.leg.wa.gov/RCW/default.aspx?cite=66.44.270 </v>
      </c>
      <c r="GB51" s="29">
        <f>Washington!GB5</f>
        <v>0</v>
      </c>
      <c r="GC51" s="31">
        <f>Washington!GC5</f>
        <v>0</v>
      </c>
      <c r="GD51" s="31" t="str">
        <f>Washington!GD5</f>
        <v>C</v>
      </c>
      <c r="GE51" s="31" t="str">
        <f>Washington!GE5</f>
        <v>-</v>
      </c>
      <c r="GF51" s="31" t="str">
        <f>Washington!GF5</f>
        <v>-</v>
      </c>
      <c r="GG51" s="31">
        <f>Washington!GG5</f>
        <v>0</v>
      </c>
      <c r="GH51" s="29">
        <f>Washington!GH5</f>
        <v>1</v>
      </c>
      <c r="GI51" s="29" t="str">
        <f>Washington!GI5</f>
        <v>A</v>
      </c>
      <c r="GJ51" s="29" t="str">
        <f>Washington!GJ5</f>
        <v>§26.04.010(4)</v>
      </c>
      <c r="GK51" s="38" t="str">
        <f>Washington!GK5</f>
        <v xml:space="preserve">https://apps.leg.wa.gov/rcw/default.aspx?cite=26.04.010 </v>
      </c>
      <c r="GL51" s="29">
        <f>Washington!GL5</f>
        <v>0</v>
      </c>
      <c r="GM51" s="31">
        <f>Washington!GM5</f>
        <v>1</v>
      </c>
      <c r="GN51" s="31" t="str">
        <f>Washington!GN5</f>
        <v>A</v>
      </c>
      <c r="GO51" s="31" t="str">
        <f>Washington!GO5</f>
        <v>§26.04.010(5)</v>
      </c>
      <c r="GP51" s="37" t="str">
        <f>Washington!GP5</f>
        <v xml:space="preserve">https://apps.leg.wa.gov/rcw/default.aspx?cite=26.04.010 </v>
      </c>
      <c r="GQ51" s="31">
        <f>Washington!GQ5</f>
        <v>0</v>
      </c>
      <c r="GR51" s="31">
        <f>Washington!GR5</f>
        <v>0</v>
      </c>
      <c r="GS51" s="31" t="str">
        <f>Washington!GS5</f>
        <v>B</v>
      </c>
      <c r="GT51" s="31" t="str">
        <f>Washington!GT5</f>
        <v>§26.04.010(6)</v>
      </c>
      <c r="GU51" s="37" t="str">
        <f>Washington!GU5</f>
        <v xml:space="preserve">https://apps.leg.wa.gov/rcw/default.aspx?cite=26.04.010 </v>
      </c>
      <c r="GV51" s="31">
        <f>Washington!GV5</f>
        <v>0</v>
      </c>
      <c r="GW51" s="31">
        <f>Washington!GW5</f>
        <v>0</v>
      </c>
      <c r="GX51" s="31" t="str">
        <f>Washington!GX5</f>
        <v>B</v>
      </c>
      <c r="GY51" s="31" t="str">
        <f>Washington!GY5</f>
        <v>§26.04.010(6)</v>
      </c>
      <c r="GZ51" s="37" t="str">
        <f>Washington!GZ5</f>
        <v xml:space="preserve">https://apps.leg.wa.gov/rcw/default.aspx?cite=26.04.010 </v>
      </c>
      <c r="HA51" s="31">
        <f>Washington!HA5</f>
        <v>0</v>
      </c>
      <c r="HB51" s="29">
        <f>Washington!HB5</f>
        <v>1</v>
      </c>
      <c r="HC51" s="29" t="str">
        <f>Washington!HC5</f>
        <v>A</v>
      </c>
      <c r="HD51" s="29" t="str">
        <f>Washington!HD5</f>
        <v>§28A.210.090(2c)</v>
      </c>
      <c r="HE51" s="38" t="str">
        <f>Washington!HE5</f>
        <v xml:space="preserve">https://app.leg.wa.gov/RCW/default.aspx?cite=28A.210.090 </v>
      </c>
      <c r="HF51" s="29">
        <f>Washington!HF5</f>
        <v>0</v>
      </c>
      <c r="HG51" s="31">
        <f>Washington!HG5</f>
        <v>1</v>
      </c>
      <c r="HH51" s="31" t="str">
        <f>Washington!HH5</f>
        <v>A</v>
      </c>
      <c r="HI51" s="31" t="str">
        <f>Washington!HI5</f>
        <v>§28A-225-010(1)(e); WAC §392-401-020(1)(c);</v>
      </c>
      <c r="HJ51" s="37" t="str">
        <f>Washington!HJ5</f>
        <v xml:space="preserve">https://app.leg.wa.gov/rcw/default.aspx?cite=28a.225&amp;full=true&amp;pdf=true/#28A.225.010 </v>
      </c>
      <c r="HK51" s="31">
        <f>Washington!HK5</f>
        <v>0</v>
      </c>
      <c r="HL51" s="31">
        <f>Washington!HL5</f>
        <v>1</v>
      </c>
      <c r="HM51" s="31" t="str">
        <f>Washington!HM5</f>
        <v>A</v>
      </c>
      <c r="HN51" s="31" t="str">
        <f>Washington!HN5</f>
        <v>WAC §392-401-020(1)(c); §28A-225-010(1)(e)</v>
      </c>
      <c r="HO51" s="37" t="str">
        <f>Washington!HO5</f>
        <v xml:space="preserve">https://apps.leg.wa.gov/wac/default.aspx?cite=392-401-020 </v>
      </c>
      <c r="HP51" s="31">
        <f>Washington!HP5</f>
        <v>0</v>
      </c>
      <c r="HQ51" s="31">
        <f>Washington!HQ5</f>
        <v>1</v>
      </c>
      <c r="HR51" s="31" t="str">
        <f>Washington!HR5</f>
        <v>A</v>
      </c>
      <c r="HS51" s="31" t="str">
        <f>Washington!HS5</f>
        <v>§28B-137.010</v>
      </c>
      <c r="HT51" s="37" t="str">
        <f>Washington!HT5</f>
        <v xml:space="preserve">https://apps.leg.wa.gov/rcw/default.aspx?cite=28B.137.010 </v>
      </c>
      <c r="HU51" s="31">
        <f>Washington!HU5</f>
        <v>0</v>
      </c>
      <c r="HV51" s="31">
        <f>Washington!HV5</f>
        <v>0</v>
      </c>
      <c r="HW51" s="31" t="str">
        <f>Washington!HW5</f>
        <v>B</v>
      </c>
      <c r="HX51" s="31" t="str">
        <f>Washington!HX5</f>
        <v>§ 28A.320.140</v>
      </c>
      <c r="HY51" s="37" t="str">
        <f>Washington!HY5</f>
        <v>https://app.leg.wa.gov/rcw/default.aspx?cite=28A.320.140</v>
      </c>
      <c r="HZ51" s="31">
        <f>Washington!HZ5</f>
        <v>1997</v>
      </c>
      <c r="IA51" s="31">
        <f>Washington!IA5</f>
        <v>1</v>
      </c>
      <c r="IB51" s="31" t="str">
        <f>Washington!IB5</f>
        <v>A</v>
      </c>
      <c r="IC51" s="31" t="str">
        <f>Washington!IC5</f>
        <v>§ 28A.300.475(7)(a)</v>
      </c>
      <c r="ID51" s="37" t="str">
        <f>Washington!ID5</f>
        <v>https://app.leg.wa.gov/RCW/default.aspx?cite=28A.300.475#:~:text=(7)(a)</v>
      </c>
      <c r="IE51" s="31">
        <f>Washington!IE5</f>
        <v>2007</v>
      </c>
      <c r="IF51" s="29">
        <f>Washington!IF5</f>
        <v>0</v>
      </c>
      <c r="IG51" s="29" t="str">
        <f>Washington!IG5</f>
        <v>-</v>
      </c>
      <c r="IH51" s="29" t="str">
        <f>Washington!IH5</f>
        <v>WAC § 110-148-1520</v>
      </c>
      <c r="II51" s="38" t="str">
        <f>Washington!II5</f>
        <v>https://app.leg.wa.gov/wac/default.aspx?cite=110-148-1520</v>
      </c>
      <c r="IJ51" s="29">
        <f>Washington!IJ5</f>
        <v>0</v>
      </c>
      <c r="IK51" s="40"/>
      <c r="IL51" s="40"/>
      <c r="IM51" s="40"/>
      <c r="IN51" s="40"/>
      <c r="IO51" s="40"/>
      <c r="IP51" s="40"/>
      <c r="IQ51" s="40"/>
      <c r="IR51" s="40"/>
      <c r="IS51" s="40"/>
      <c r="IT51" s="40"/>
      <c r="IU51" s="40"/>
      <c r="IV51" s="40"/>
      <c r="IW51" s="40"/>
      <c r="IX51" s="40"/>
      <c r="IY51" s="40"/>
      <c r="IZ51" s="40"/>
      <c r="JA51" s="40"/>
    </row>
    <row r="52" spans="1:261" ht="25.5" customHeight="1">
      <c r="A52" s="29" t="str">
        <f>West_Virginia!B5</f>
        <v>West Virginia</v>
      </c>
      <c r="B52" s="34">
        <v>2025</v>
      </c>
      <c r="C52" s="35">
        <f>West_Virginia!C5</f>
        <v>0.19583333333333333</v>
      </c>
      <c r="D52" s="41">
        <f>West_Virginia!D6</f>
        <v>0.24702380952380953</v>
      </c>
      <c r="E52" s="42">
        <f>West_Virginia!E7</f>
        <v>0.13945578231292516</v>
      </c>
      <c r="F52" s="36">
        <f>West_Virginia!F8</f>
        <v>0.17748917748917747</v>
      </c>
      <c r="G52" s="31">
        <f>West_Virginia!G5</f>
        <v>1</v>
      </c>
      <c r="H52" s="31" t="str">
        <f>West_Virginia!H5</f>
        <v>B</v>
      </c>
      <c r="I52" s="31" t="str">
        <f>West_Virginia!I5</f>
        <v>§35-1A-1</v>
      </c>
      <c r="J52" s="531" t="s">
        <v>4641</v>
      </c>
      <c r="K52" s="31">
        <f>West_Virginia!K5</f>
        <v>2023</v>
      </c>
      <c r="L52" s="29">
        <f>West_Virginia!L5</f>
        <v>0</v>
      </c>
      <c r="M52" s="29" t="str">
        <f>West_Virginia!M5</f>
        <v>D</v>
      </c>
      <c r="N52" s="29" t="str">
        <f>West_Virginia!N5</f>
        <v>§3-3-1</v>
      </c>
      <c r="O52" s="38" t="str">
        <f>West_Virginia!O5</f>
        <v xml:space="preserve">https://code.wvlegislature.gov/3-3-1/ </v>
      </c>
      <c r="P52" s="29">
        <f>West_Virginia!P5</f>
        <v>0</v>
      </c>
      <c r="Q52" s="31">
        <f>West_Virginia!Q5</f>
        <v>0</v>
      </c>
      <c r="R52" s="31" t="str">
        <f>West_Virginia!R5</f>
        <v>D</v>
      </c>
      <c r="S52" s="31" t="str">
        <f>West_Virginia!S5</f>
        <v>-</v>
      </c>
      <c r="T52" s="31" t="str">
        <f>West_Virginia!T5</f>
        <v>-</v>
      </c>
      <c r="U52" s="31">
        <f>West_Virginia!U5</f>
        <v>0</v>
      </c>
      <c r="V52" s="29">
        <f>West_Virginia!V5</f>
        <v>0</v>
      </c>
      <c r="W52" s="29" t="str">
        <f>West_Virginia!W5</f>
        <v>-</v>
      </c>
      <c r="X52" s="29" t="str">
        <f>West_Virginia!X5</f>
        <v>-</v>
      </c>
      <c r="Y52" s="29" t="str">
        <f>West_Virginia!Y5</f>
        <v>-</v>
      </c>
      <c r="Z52" s="29">
        <f>West_Virginia!Z5</f>
        <v>0</v>
      </c>
      <c r="AA52" s="31">
        <f>West_Virginia!AA5</f>
        <v>1</v>
      </c>
      <c r="AB52" s="31" t="str">
        <f>West_Virginia!AB5</f>
        <v>C</v>
      </c>
      <c r="AC52" s="31" t="str">
        <f>West_Virginia!AC5</f>
        <v xml:space="preserve">§16-2F-7 </v>
      </c>
      <c r="AD52" s="37" t="str">
        <f>West_Virginia!AD5</f>
        <v xml:space="preserve">https://code.wvlegislature.gov/16-2F-7/ </v>
      </c>
      <c r="AE52" s="31">
        <f>West_Virginia!AE5</f>
        <v>0</v>
      </c>
      <c r="AF52" s="31">
        <f>West_Virginia!AF5</f>
        <v>0</v>
      </c>
      <c r="AG52" s="31" t="str">
        <f>West_Virginia!AG5</f>
        <v>B</v>
      </c>
      <c r="AH52" s="31" t="str">
        <f>West_Virginia!AH5</f>
        <v xml:space="preserve">§16-2F-7 </v>
      </c>
      <c r="AI52" s="37" t="str">
        <f>West_Virginia!AI5</f>
        <v xml:space="preserve">https://code.wvlegislature.gov/16-2F-7/ </v>
      </c>
      <c r="AJ52" s="31">
        <f>West_Virginia!AJ5</f>
        <v>0</v>
      </c>
      <c r="AK52" s="31">
        <f>West_Virginia!AK5</f>
        <v>0</v>
      </c>
      <c r="AL52" s="31" t="str">
        <f>West_Virginia!AL5</f>
        <v>B</v>
      </c>
      <c r="AM52" s="31" t="str">
        <f>West_Virginia!AM5</f>
        <v xml:space="preserve">§16-2F-7 </v>
      </c>
      <c r="AN52" s="37" t="str">
        <f>West_Virginia!AN5</f>
        <v xml:space="preserve">https://code.wvlegislature.gov/16-2F-7/ </v>
      </c>
      <c r="AO52" s="31">
        <f>West_Virginia!AO5</f>
        <v>0</v>
      </c>
      <c r="AP52" s="31">
        <f>West_Virginia!AP5</f>
        <v>0</v>
      </c>
      <c r="AQ52" s="31" t="str">
        <f>West_Virginia!AQ5</f>
        <v>B</v>
      </c>
      <c r="AR52" s="31" t="str">
        <f>West_Virginia!AR5</f>
        <v xml:space="preserve">§16-2F-7 </v>
      </c>
      <c r="AS52" s="37" t="str">
        <f>West_Virginia!AS5</f>
        <v xml:space="preserve">https://code.wvlegislature.gov/16-2F-7/ </v>
      </c>
      <c r="AT52" s="31">
        <f>West_Virginia!AT5</f>
        <v>0</v>
      </c>
      <c r="AU52" s="31">
        <f>West_Virginia!AU5</f>
        <v>0</v>
      </c>
      <c r="AV52" s="31" t="str">
        <f>West_Virginia!AV5</f>
        <v>B</v>
      </c>
      <c r="AW52" s="31" t="str">
        <f>West_Virginia!AW5</f>
        <v xml:space="preserve">§16-2F-7 </v>
      </c>
      <c r="AX52" s="37" t="str">
        <f>West_Virginia!AX5</f>
        <v xml:space="preserve">https://code.wvlegislature.gov/16-2F-7/ </v>
      </c>
      <c r="AY52" s="31">
        <f>West_Virginia!AY5</f>
        <v>0</v>
      </c>
      <c r="AZ52" s="31">
        <f>West_Virginia!AZ5</f>
        <v>0</v>
      </c>
      <c r="BA52" s="31" t="str">
        <f>West_Virginia!BA5</f>
        <v>B</v>
      </c>
      <c r="BB52" s="31" t="str">
        <f>West_Virginia!BB5</f>
        <v xml:space="preserve">§16-2F-7 </v>
      </c>
      <c r="BC52" s="37" t="str">
        <f>West_Virginia!BC5</f>
        <v xml:space="preserve">https://code.wvlegislature.gov/16-2F-7/ </v>
      </c>
      <c r="BD52" s="31">
        <f>West_Virginia!BD5</f>
        <v>0</v>
      </c>
      <c r="BE52" s="31">
        <f>West_Virginia!BE5</f>
        <v>1</v>
      </c>
      <c r="BF52" s="31" t="str">
        <f>West_Virginia!BF5</f>
        <v>C</v>
      </c>
      <c r="BG52" s="31" t="str">
        <f>West_Virginia!BG5</f>
        <v xml:space="preserve">§16-2F-7 </v>
      </c>
      <c r="BH52" s="37" t="str">
        <f>West_Virginia!BH5</f>
        <v xml:space="preserve">https://code.wvlegislature.gov/16-2F-7/ </v>
      </c>
      <c r="BI52" s="31">
        <f>West_Virginia!BI5</f>
        <v>0</v>
      </c>
      <c r="BJ52" s="31">
        <f>West_Virginia!BJ5</f>
        <v>0</v>
      </c>
      <c r="BK52" s="31" t="str">
        <f>West_Virginia!BK5</f>
        <v>-</v>
      </c>
      <c r="BL52" s="31" t="str">
        <f>West_Virginia!BL5</f>
        <v>-</v>
      </c>
      <c r="BM52" s="31" t="str">
        <f>West_Virginia!BM5</f>
        <v>-</v>
      </c>
      <c r="BN52" s="31">
        <f>West_Virginia!BN5</f>
        <v>0</v>
      </c>
      <c r="BO52" s="29">
        <f>West_Virginia!BO5</f>
        <v>1</v>
      </c>
      <c r="BP52" s="29" t="str">
        <f>West_Virginia!BP5</f>
        <v>C</v>
      </c>
      <c r="BQ52" s="29" t="str">
        <f>West_Virginia!BQ5</f>
        <v>§16-11-1</v>
      </c>
      <c r="BR52" s="38" t="str">
        <f>West_Virginia!BR5</f>
        <v xml:space="preserve">https://code.wvlegislature.gov/16-11-1/ </v>
      </c>
      <c r="BS52" s="29">
        <f>West_Virginia!BS5</f>
        <v>0</v>
      </c>
      <c r="BT52" s="29">
        <f>West_Virginia!BT5</f>
        <v>1</v>
      </c>
      <c r="BU52" s="29" t="str">
        <f>West_Virginia!BU5</f>
        <v>C</v>
      </c>
      <c r="BV52" s="29" t="str">
        <f>West_Virginia!BV5</f>
        <v>§16-11-1</v>
      </c>
      <c r="BW52" s="38" t="str">
        <f>West_Virginia!BW5</f>
        <v xml:space="preserve">https://code.wvlegislature.gov/16-11-1/ </v>
      </c>
      <c r="BX52" s="29">
        <f>West_Virginia!BX5</f>
        <v>0</v>
      </c>
      <c r="BY52" s="29">
        <f>West_Virginia!BY5</f>
        <v>1</v>
      </c>
      <c r="BZ52" s="29" t="str">
        <f>West_Virginia!BZ5</f>
        <v>C</v>
      </c>
      <c r="CA52" s="29" t="str">
        <f>West_Virginia!CA5</f>
        <v>§16-11-1</v>
      </c>
      <c r="CB52" s="38" t="str">
        <f>West_Virginia!CB5</f>
        <v xml:space="preserve">https://code.wvlegislature.gov/16-11-1/ </v>
      </c>
      <c r="CC52" s="29">
        <f>West_Virginia!CC5</f>
        <v>0</v>
      </c>
      <c r="CD52" s="29">
        <f>West_Virginia!CD5</f>
        <v>1</v>
      </c>
      <c r="CE52" s="29" t="str">
        <f>West_Virginia!CE5</f>
        <v>C</v>
      </c>
      <c r="CF52" s="29" t="str">
        <f>West_Virginia!CF5</f>
        <v>§16-11-1</v>
      </c>
      <c r="CG52" s="38" t="str">
        <f>West_Virginia!CG5</f>
        <v xml:space="preserve">https://code.wvlegislature.gov/16-11-1/ </v>
      </c>
      <c r="CH52" s="29">
        <f>West_Virginia!CH5</f>
        <v>0</v>
      </c>
      <c r="CI52" s="29">
        <f>West_Virginia!CI5</f>
        <v>0</v>
      </c>
      <c r="CJ52" s="29" t="str">
        <f>West_Virginia!CJ5</f>
        <v>B</v>
      </c>
      <c r="CK52" s="29" t="str">
        <f>West_Virginia!CK5</f>
        <v>§16-11-1</v>
      </c>
      <c r="CL52" s="38" t="str">
        <f>West_Virginia!CL5</f>
        <v xml:space="preserve">https://code.wvlegislature.gov/16-11-1/ </v>
      </c>
      <c r="CM52" s="29">
        <f>West_Virginia!CM5</f>
        <v>0</v>
      </c>
      <c r="CN52" s="29">
        <f>West_Virginia!CN5</f>
        <v>0</v>
      </c>
      <c r="CO52" s="29" t="str">
        <f>West_Virginia!CO5</f>
        <v>B</v>
      </c>
      <c r="CP52" s="29" t="str">
        <f>West_Virginia!CP5</f>
        <v>§16-11-1</v>
      </c>
      <c r="CQ52" s="38" t="str">
        <f>West_Virginia!CQ5</f>
        <v xml:space="preserve">https://code.wvlegislature.gov/16-11-1/ </v>
      </c>
      <c r="CR52" s="29">
        <f>West_Virginia!CR5</f>
        <v>0</v>
      </c>
      <c r="CS52" s="31">
        <f>West_Virginia!CS5</f>
        <v>0</v>
      </c>
      <c r="CT52" s="31" t="str">
        <f>West_Virginia!CT5</f>
        <v>D</v>
      </c>
      <c r="CU52" s="31" t="str">
        <f>West_Virginia!CU5</f>
        <v xml:space="preserve">§16-2B-4 </v>
      </c>
      <c r="CV52" s="37" t="str">
        <f>West_Virginia!CV5</f>
        <v xml:space="preserve">https://code.wvlegislature.gov/16-2B-4/ </v>
      </c>
      <c r="CW52" s="31">
        <f>West_Virginia!CW5</f>
        <v>0</v>
      </c>
      <c r="CX52" s="31">
        <f>West_Virginia!CX5</f>
        <v>0</v>
      </c>
      <c r="CY52" s="31" t="str">
        <f>West_Virginia!CY5</f>
        <v>D</v>
      </c>
      <c r="CZ52" s="31" t="str">
        <f>West_Virginia!CZ5</f>
        <v xml:space="preserve">§16-2B-4 </v>
      </c>
      <c r="DA52" s="37" t="str">
        <f>West_Virginia!DA5</f>
        <v xml:space="preserve">https://code.wvlegislature.gov/16-2B-4/ </v>
      </c>
      <c r="DB52" s="31">
        <f>West_Virginia!DB5</f>
        <v>0</v>
      </c>
      <c r="DC52" s="31">
        <f>West_Virginia!DC5</f>
        <v>0</v>
      </c>
      <c r="DD52" s="31" t="str">
        <f>West_Virginia!DD5</f>
        <v>B</v>
      </c>
      <c r="DE52" s="31" t="str">
        <f>West_Virginia!DE5</f>
        <v xml:space="preserve">§16-2B-4 </v>
      </c>
      <c r="DF52" s="37" t="str">
        <f>West_Virginia!DF5</f>
        <v xml:space="preserve">https://code.wvlegislature.gov/16-2B-4/ </v>
      </c>
      <c r="DG52" s="31">
        <f>West_Virginia!DG5</f>
        <v>0</v>
      </c>
      <c r="DH52" s="31">
        <f>West_Virginia!DH5</f>
        <v>0</v>
      </c>
      <c r="DI52" s="31" t="str">
        <f>West_Virginia!DI5</f>
        <v>D</v>
      </c>
      <c r="DJ52" s="31" t="str">
        <f>West_Virginia!DJ5</f>
        <v xml:space="preserve">§16-2B-4 </v>
      </c>
      <c r="DK52" s="37" t="str">
        <f>West_Virginia!DK5</f>
        <v xml:space="preserve">https://code.wvlegislature.gov/16-2B-4/ </v>
      </c>
      <c r="DL52" s="31">
        <f>West_Virginia!DL5</f>
        <v>0</v>
      </c>
      <c r="DM52" s="31">
        <f>West_Virginia!DM5</f>
        <v>0</v>
      </c>
      <c r="DN52" s="31" t="str">
        <f>West_Virginia!DN5</f>
        <v>D</v>
      </c>
      <c r="DO52" s="31" t="str">
        <f>West_Virginia!DO5</f>
        <v xml:space="preserve">§16-2B-4 </v>
      </c>
      <c r="DP52" s="37" t="str">
        <f>West_Virginia!DP5</f>
        <v xml:space="preserve">https://code.wvlegislature.gov/16-2B-4/ </v>
      </c>
      <c r="DQ52" s="31">
        <f>West_Virginia!DQ5</f>
        <v>0</v>
      </c>
      <c r="DR52" s="31">
        <f>West_Virginia!DR5</f>
        <v>0</v>
      </c>
      <c r="DS52" s="31" t="str">
        <f>West_Virginia!DS5</f>
        <v>D</v>
      </c>
      <c r="DT52" s="31" t="str">
        <f>West_Virginia!DT5</f>
        <v xml:space="preserve">§16-2B-4 </v>
      </c>
      <c r="DU52" s="37" t="str">
        <f>West_Virginia!DU5</f>
        <v xml:space="preserve">https://code.wvlegislature.gov/16-2B-4/ </v>
      </c>
      <c r="DV52" s="31">
        <f>West_Virginia!DV5</f>
        <v>0</v>
      </c>
      <c r="DW52" s="29">
        <f>West_Virginia!DW5</f>
        <v>0</v>
      </c>
      <c r="DX52" s="29" t="str">
        <f>West_Virginia!DX5</f>
        <v>C</v>
      </c>
      <c r="DY52" s="29" t="str">
        <f>West_Virginia!DY5</f>
        <v>-</v>
      </c>
      <c r="DZ52" s="29" t="str">
        <f>West_Virginia!DZ5</f>
        <v>-</v>
      </c>
      <c r="EA52" s="29" t="str">
        <f>West_Virginia!EA5</f>
        <v>Medically-assisted suicide is prohibited per a 2024 constitutional amendment</v>
      </c>
      <c r="EB52" s="31">
        <f>West_Virginia!EB5</f>
        <v>0</v>
      </c>
      <c r="EC52" s="31" t="str">
        <f>West_Virginia!EC5</f>
        <v>C</v>
      </c>
      <c r="ED52" s="31" t="str">
        <f>West_Virginia!ED5</f>
        <v>W. Va. Code § 16-30-3; W. Va. Code § 16-30-12</v>
      </c>
      <c r="EE52" s="31" t="str">
        <f>West_Virginia!EE5</f>
        <v xml:space="preserve"> https://code.wvlegislature.gov/16-30-3/; https://code.wvlegislature.gov/16-30-12/ </v>
      </c>
      <c r="EF52" s="31">
        <f>West_Virginia!EF5</f>
        <v>0</v>
      </c>
      <c r="EG52" s="29">
        <f>West_Virginia!EG5</f>
        <v>1</v>
      </c>
      <c r="EH52" s="29">
        <f>West_Virginia!EH5</f>
        <v>1</v>
      </c>
      <c r="EI52" s="29" t="str">
        <f>West_Virginia!EI5</f>
        <v>D</v>
      </c>
      <c r="EJ52" s="29" t="str">
        <f>West_Virginia!EJ5</f>
        <v>§33-16E-7, -2-5</v>
      </c>
      <c r="EK52" s="38" t="str">
        <f>West_Virginia!EK5</f>
        <v xml:space="preserve">https://code.wvlegislature.gov/33-16E-7/ </v>
      </c>
      <c r="EL52" s="29">
        <f>West_Virginia!EL5</f>
        <v>0</v>
      </c>
      <c r="EM52" s="29">
        <f>West_Virginia!EM5</f>
        <v>1</v>
      </c>
      <c r="EN52" s="29">
        <f>West_Virginia!EN5</f>
        <v>1</v>
      </c>
      <c r="EO52" s="29" t="str">
        <f>West_Virginia!EO5</f>
        <v>A</v>
      </c>
      <c r="EP52" s="29" t="str">
        <f>West_Virginia!EP5</f>
        <v>-</v>
      </c>
      <c r="EQ52" s="29" t="str">
        <f>West_Virginia!EQ5</f>
        <v>-</v>
      </c>
      <c r="ER52" s="29">
        <f>West_Virginia!ER5</f>
        <v>0</v>
      </c>
      <c r="ES52" s="29">
        <f>West_Virginia!ES5</f>
        <v>1</v>
      </c>
      <c r="ET52" s="29">
        <f>West_Virginia!ET5</f>
        <v>1</v>
      </c>
      <c r="EU52" s="29" t="str">
        <f>West_Virginia!EU5</f>
        <v>A</v>
      </c>
      <c r="EV52" s="29" t="str">
        <f>West_Virginia!EV5</f>
        <v>-</v>
      </c>
      <c r="EW52" s="29" t="str">
        <f>West_Virginia!EW5</f>
        <v>-</v>
      </c>
      <c r="EX52" s="29">
        <f>West_Virginia!EX5</f>
        <v>0</v>
      </c>
      <c r="EY52" s="31">
        <f>West_Virginia!EY5</f>
        <v>0</v>
      </c>
      <c r="EZ52" s="31" t="str">
        <f>West_Virginia!EZ5</f>
        <v>D</v>
      </c>
      <c r="FA52" s="31" t="str">
        <f>West_Virginia!FA5</f>
        <v>-</v>
      </c>
      <c r="FB52" s="31" t="str">
        <f>West_Virginia!FB5</f>
        <v>-</v>
      </c>
      <c r="FC52" s="31">
        <f>West_Virginia!FC5</f>
        <v>0</v>
      </c>
      <c r="FD52" s="29">
        <f>West_Virginia!FD5</f>
        <v>0</v>
      </c>
      <c r="FE52" s="29" t="str">
        <f>West_Virginia!FE5</f>
        <v>-</v>
      </c>
      <c r="FF52" s="29" t="str">
        <f>West_Virginia!FF5</f>
        <v>-</v>
      </c>
      <c r="FG52" s="29" t="str">
        <f>West_Virginia!FG5</f>
        <v>-</v>
      </c>
      <c r="FH52" s="29">
        <f>West_Virginia!FH5</f>
        <v>0</v>
      </c>
      <c r="FI52" s="29">
        <f>West_Virginia!FI5</f>
        <v>0</v>
      </c>
      <c r="FJ52" s="29" t="str">
        <f>West_Virginia!FJ5</f>
        <v>-</v>
      </c>
      <c r="FK52" s="29" t="str">
        <f>West_Virginia!FK5</f>
        <v>-</v>
      </c>
      <c r="FL52" s="29" t="str">
        <f>West_Virginia!FL5</f>
        <v>-</v>
      </c>
      <c r="FM52" s="29">
        <f>West_Virginia!FM5</f>
        <v>0</v>
      </c>
      <c r="FN52" s="31">
        <f>West_Virginia!FN5</f>
        <v>0</v>
      </c>
      <c r="FO52" s="31" t="str">
        <f>West_Virginia!FO5</f>
        <v>D</v>
      </c>
      <c r="FP52" s="31" t="str">
        <f>West_Virginia!FP5</f>
        <v>§49-2-811, -803</v>
      </c>
      <c r="FQ52" s="37" t="str">
        <f>West_Virginia!FQ5</f>
        <v xml:space="preserve">https://code.wvlegislature.gov/49-2-811/ </v>
      </c>
      <c r="FR52" s="31">
        <f>West_Virginia!FR5</f>
        <v>0</v>
      </c>
      <c r="FS52" s="29">
        <f>West_Virginia!FS5</f>
        <v>0</v>
      </c>
      <c r="FT52" s="29" t="str">
        <f>West_Virginia!FT5</f>
        <v>B</v>
      </c>
      <c r="FU52" s="29" t="str">
        <f>West_Virginia!FU5</f>
        <v>§60-3-22A</v>
      </c>
      <c r="FV52" s="38" t="str">
        <f>West_Virginia!FV5</f>
        <v xml:space="preserve">https://code.wvlegislature.gov/60-3-22a/ </v>
      </c>
      <c r="FW52" s="29" t="str">
        <f>West_Virginia!FW5</f>
        <v xml:space="preserve">The exception applies to those related to the minor by blood. </v>
      </c>
      <c r="FX52" s="29">
        <f>West_Virginia!FX5</f>
        <v>0</v>
      </c>
      <c r="FY52" s="29" t="str">
        <f>West_Virginia!FY5</f>
        <v>C</v>
      </c>
      <c r="FZ52" s="29" t="str">
        <f>West_Virginia!FZ5</f>
        <v>§60-3A-24(a)</v>
      </c>
      <c r="GA52" s="38" t="str">
        <f>West_Virginia!GA5</f>
        <v xml:space="preserve">https://code.wvlegislature.gov/60-3A-24/ </v>
      </c>
      <c r="GB52" s="29">
        <f>West_Virginia!GB5</f>
        <v>0</v>
      </c>
      <c r="GC52" s="31">
        <f>West_Virginia!GC5</f>
        <v>1</v>
      </c>
      <c r="GD52" s="31" t="str">
        <f>West_Virginia!GD5</f>
        <v>B</v>
      </c>
      <c r="GE52" s="31" t="str">
        <f>West_Virginia!GE5</f>
        <v>§35-1A-1</v>
      </c>
      <c r="GF52" s="37" t="str">
        <f>West_Virginia!GF5</f>
        <v xml:space="preserve">https://code.wvlegislature.gov/35-1A-1/ </v>
      </c>
      <c r="GG52" s="31" t="str">
        <f>West_Virginia!GG5</f>
        <v>No state action may… Treat religious conduct more restrictively than any conduct of reasonably comparable risk; nor (3) Treat religious conduct more restrictively than comparable conduct because of alleged economic need or benefit.</v>
      </c>
      <c r="GH52" s="29">
        <f>West_Virginia!GH5</f>
        <v>0</v>
      </c>
      <c r="GI52" s="29" t="str">
        <f>West_Virginia!GI5</f>
        <v>D</v>
      </c>
      <c r="GJ52" s="29" t="str">
        <f>West_Virginia!GJ5</f>
        <v>-</v>
      </c>
      <c r="GK52" s="29" t="str">
        <f>West_Virginia!GK5</f>
        <v>-</v>
      </c>
      <c r="GL52" s="29">
        <f>West_Virginia!GL5</f>
        <v>0</v>
      </c>
      <c r="GM52" s="31">
        <f>West_Virginia!GM5</f>
        <v>0</v>
      </c>
      <c r="GN52" s="31" t="str">
        <f>West_Virginia!GN5</f>
        <v>D</v>
      </c>
      <c r="GO52" s="31" t="str">
        <f>West_Virginia!GO5</f>
        <v>-</v>
      </c>
      <c r="GP52" s="31" t="str">
        <f>West_Virginia!GP5</f>
        <v>-</v>
      </c>
      <c r="GQ52" s="31">
        <f>West_Virginia!GQ5</f>
        <v>0</v>
      </c>
      <c r="GR52" s="31">
        <f>West_Virginia!GR5</f>
        <v>0</v>
      </c>
      <c r="GS52" s="31" t="str">
        <f>West_Virginia!GS5</f>
        <v>D</v>
      </c>
      <c r="GT52" s="31" t="str">
        <f>West_Virginia!GT5</f>
        <v>-</v>
      </c>
      <c r="GU52" s="31" t="str">
        <f>West_Virginia!GU5</f>
        <v>-</v>
      </c>
      <c r="GV52" s="31">
        <f>West_Virginia!GV5</f>
        <v>0</v>
      </c>
      <c r="GW52" s="31">
        <f>West_Virginia!GW5</f>
        <v>0</v>
      </c>
      <c r="GX52" s="31" t="str">
        <f>West_Virginia!GX5</f>
        <v>D</v>
      </c>
      <c r="GY52" s="31" t="str">
        <f>West_Virginia!GY5</f>
        <v>-</v>
      </c>
      <c r="GZ52" s="31" t="str">
        <f>West_Virginia!GZ5</f>
        <v>-</v>
      </c>
      <c r="HA52" s="31">
        <f>West_Virginia!HA5</f>
        <v>0</v>
      </c>
      <c r="HB52" s="29">
        <f>West_Virginia!HB5</f>
        <v>0</v>
      </c>
      <c r="HC52" s="29" t="str">
        <f>West_Virginia!HC5</f>
        <v>C</v>
      </c>
      <c r="HD52" s="29" t="str">
        <f>West_Virginia!HD5</f>
        <v>§16-3-4</v>
      </c>
      <c r="HE52" s="38" t="str">
        <f>West_Virginia!HE5</f>
        <v xml:space="preserve">https://code.wvlegislature.gov/16-3-4/ </v>
      </c>
      <c r="HF52" s="29">
        <f>West_Virginia!HF5</f>
        <v>0</v>
      </c>
      <c r="HG52" s="31">
        <f>West_Virginia!HG5</f>
        <v>0</v>
      </c>
      <c r="HH52" s="31" t="str">
        <f>West_Virginia!HH5</f>
        <v>C</v>
      </c>
      <c r="HI52" s="31" t="str">
        <f>West_Virginia!HI5</f>
        <v>§18-8-4</v>
      </c>
      <c r="HJ52" s="37" t="str">
        <f>West_Virginia!HJ5</f>
        <v xml:space="preserve">https://code.wvlegislature.gov/18-8-4/ </v>
      </c>
      <c r="HK52" s="37" t="str">
        <f>West_Virginia!HK5</f>
        <v xml:space="preserve">The West Virginia Department of Education does not provide any additional guidance beyond the excused absences listed in the cited statute. </v>
      </c>
      <c r="HL52" s="31">
        <f>West_Virginia!HL5</f>
        <v>0</v>
      </c>
      <c r="HM52" s="31" t="str">
        <f>West_Virginia!HM5</f>
        <v>B</v>
      </c>
      <c r="HN52" s="31" t="str">
        <f>West_Virginia!HN5</f>
        <v>§18-8-1(j); -4</v>
      </c>
      <c r="HO52" s="37" t="str">
        <f>West_Virginia!HO5</f>
        <v xml:space="preserve">https://code.wvlegislature.gov/18-8-1/ </v>
      </c>
      <c r="HP52" s="37" t="str">
        <f>West_Virginia!HP5</f>
        <v xml:space="preserve">According to the cited statute, the county board "may approve" a request for excused absence for religious instruction. This does not provide a sufficient safeguard for all public school children. The West Virginia Department of Education does not provide any additional guidance. </v>
      </c>
      <c r="HQ52" s="31">
        <f>West_Virginia!HQ5</f>
        <v>0</v>
      </c>
      <c r="HR52" s="31" t="str">
        <f>West_Virginia!HR5</f>
        <v>D</v>
      </c>
      <c r="HS52" s="31" t="str">
        <f>West_Virginia!HS5</f>
        <v>-</v>
      </c>
      <c r="HT52" s="31" t="str">
        <f>West_Virginia!HT5</f>
        <v>-</v>
      </c>
      <c r="HU52" s="31">
        <f>West_Virginia!HU5</f>
        <v>0</v>
      </c>
      <c r="HV52" s="31">
        <f>West_Virginia!HV5</f>
        <v>0</v>
      </c>
      <c r="HW52" s="31" t="str">
        <f>West_Virginia!HW5</f>
        <v>B</v>
      </c>
      <c r="HX52" s="31" t="str">
        <f>West_Virginia!HX5</f>
        <v>§ 18-33-5</v>
      </c>
      <c r="HY52" s="37" t="str">
        <f>West_Virginia!HY5</f>
        <v>https://code.wvlegislature.gov/18-33-5/#:~:text=(d)</v>
      </c>
      <c r="HZ52" s="31">
        <f>West_Virginia!HZ5</f>
        <v>2020</v>
      </c>
      <c r="IA52" s="31">
        <f>West_Virginia!IA5</f>
        <v>0</v>
      </c>
      <c r="IB52" s="31" t="str">
        <f>West_Virginia!IB5</f>
        <v>E</v>
      </c>
      <c r="IC52" s="31" t="str">
        <f>West_Virginia!IC5</f>
        <v>§ 18-2-9(c)</v>
      </c>
      <c r="ID52" s="37" t="str">
        <f>West_Virginia!ID5</f>
        <v>https://code.wvlegislature.gov/18-2-9/#:~:text=(c)%20An%20opportunity</v>
      </c>
      <c r="IE52" s="31" t="str">
        <f>West_Virginia!IE5</f>
        <v>Specific section last amended in 2015; deals with opting out of STD and AIDS education</v>
      </c>
      <c r="IF52" s="29">
        <f>West_Virginia!IF5</f>
        <v>0</v>
      </c>
      <c r="IG52" s="29" t="str">
        <f>West_Virginia!IG5</f>
        <v>-</v>
      </c>
      <c r="IH52" s="29" t="str">
        <f>West_Virginia!IH5</f>
        <v xml:space="preserve">W. Va. Code § 49-2-127; W. Va. Code § 49-2-126  </v>
      </c>
      <c r="II52" s="29" t="str">
        <f>West_Virginia!II5</f>
        <v xml:space="preserve">https://code.wvlegislature.gov/49-2-127/; https://code.wvlegislature.gov/49-2-126/  </v>
      </c>
      <c r="IJ52" s="29">
        <f>West_Virginia!IJ5</f>
        <v>0</v>
      </c>
      <c r="IK52" s="40"/>
      <c r="IL52" s="40"/>
      <c r="IM52" s="40"/>
      <c r="IN52" s="40"/>
      <c r="IO52" s="40"/>
      <c r="IP52" s="40"/>
      <c r="IQ52" s="40"/>
      <c r="IR52" s="40"/>
      <c r="IS52" s="40"/>
      <c r="IT52" s="40"/>
      <c r="IU52" s="40"/>
      <c r="IV52" s="40"/>
      <c r="IW52" s="40"/>
      <c r="IX52" s="40"/>
      <c r="IY52" s="40"/>
      <c r="IZ52" s="40"/>
      <c r="JA52" s="40"/>
    </row>
    <row r="53" spans="1:261" ht="25.5" customHeight="1">
      <c r="A53" s="29" t="str">
        <f>Wisconsin!B5</f>
        <v>Wisconsin</v>
      </c>
      <c r="B53" s="34">
        <v>2025</v>
      </c>
      <c r="C53" s="35">
        <f>Wisconsin!C5</f>
        <v>0.31291666666666662</v>
      </c>
      <c r="D53" s="36">
        <f>Wisconsin!D6</f>
        <v>0.40922619047619047</v>
      </c>
      <c r="E53" s="35">
        <f>Wisconsin!E7</f>
        <v>0.42006802721088438</v>
      </c>
      <c r="F53" s="36">
        <f>Wisconsin!F8</f>
        <v>0.30735930735930733</v>
      </c>
      <c r="G53" s="31">
        <f>Wisconsin!G5</f>
        <v>0</v>
      </c>
      <c r="H53" s="31" t="str">
        <f>Wisconsin!H5</f>
        <v>C</v>
      </c>
      <c r="I53" s="31" t="str">
        <f>Wisconsin!I5</f>
        <v>-</v>
      </c>
      <c r="J53" s="527" t="s">
        <v>126</v>
      </c>
      <c r="K53" s="31">
        <f>Wisconsin!K5</f>
        <v>0</v>
      </c>
      <c r="L53" s="29">
        <f>Wisconsin!L5</f>
        <v>1</v>
      </c>
      <c r="M53" s="29" t="str">
        <f>Wisconsin!M5</f>
        <v>B</v>
      </c>
      <c r="N53" s="29" t="str">
        <f>Wisconsin!N5</f>
        <v>§6.86(1)(ac)</v>
      </c>
      <c r="O53" s="38" t="str">
        <f>Wisconsin!O5</f>
        <v xml:space="preserve">https://docs.legis.wisconsin.gov/statutes/statutes/6/iv/86/1/ac </v>
      </c>
      <c r="P53" s="29">
        <f>Wisconsin!P5</f>
        <v>0</v>
      </c>
      <c r="Q53" s="31">
        <f>Wisconsin!Q5</f>
        <v>0</v>
      </c>
      <c r="R53" s="31" t="str">
        <f>Wisconsin!R5</f>
        <v>D</v>
      </c>
      <c r="S53" s="31" t="str">
        <f>Wisconsin!S5</f>
        <v>-</v>
      </c>
      <c r="T53" s="31" t="str">
        <f>Wisconsin!T5</f>
        <v>-</v>
      </c>
      <c r="U53" s="31">
        <f>Wisconsin!U5</f>
        <v>0</v>
      </c>
      <c r="V53" s="29">
        <f>Wisconsin!V5</f>
        <v>0</v>
      </c>
      <c r="W53" s="29" t="str">
        <f>Wisconsin!W5</f>
        <v>-</v>
      </c>
      <c r="X53" s="29" t="str">
        <f>Wisconsin!X5</f>
        <v>-</v>
      </c>
      <c r="Y53" s="29" t="str">
        <f>Wisconsin!Y5</f>
        <v>-</v>
      </c>
      <c r="Z53" s="29">
        <f>Wisconsin!Z5</f>
        <v>0</v>
      </c>
      <c r="AA53" s="31">
        <f>Wisconsin!AA5</f>
        <v>1</v>
      </c>
      <c r="AB53" s="31" t="str">
        <f>Wisconsin!AB5</f>
        <v>C</v>
      </c>
      <c r="AC53" s="31" t="str">
        <f>Wisconsin!AC5</f>
        <v>§253.09(1)</v>
      </c>
      <c r="AD53" s="37" t="str">
        <f>Wisconsin!AD5</f>
        <v xml:space="preserve">https://docs.legis.wisconsin.gov/statutes/statutes/253/09/1 </v>
      </c>
      <c r="AE53" s="31">
        <f>Wisconsin!AE5</f>
        <v>0</v>
      </c>
      <c r="AF53" s="31">
        <f>Wisconsin!AF5</f>
        <v>1</v>
      </c>
      <c r="AG53" s="31" t="str">
        <f>Wisconsin!AG5</f>
        <v>C</v>
      </c>
      <c r="AH53" s="31" t="str">
        <f>Wisconsin!AH5</f>
        <v>§253.09(1)</v>
      </c>
      <c r="AI53" s="37" t="str">
        <f>Wisconsin!AI5</f>
        <v xml:space="preserve">https://docs.legis.wisconsin.gov/statutes/statutes/253/09/1 </v>
      </c>
      <c r="AJ53" s="31">
        <f>Wisconsin!AJ5</f>
        <v>0</v>
      </c>
      <c r="AK53" s="31">
        <f>Wisconsin!AK5</f>
        <v>1</v>
      </c>
      <c r="AL53" s="31" t="str">
        <f>Wisconsin!AL5</f>
        <v>C</v>
      </c>
      <c r="AM53" s="31" t="str">
        <f>Wisconsin!AM5</f>
        <v>§253.09(1)</v>
      </c>
      <c r="AN53" s="37" t="str">
        <f>Wisconsin!AN5</f>
        <v xml:space="preserve">https://docs.legis.wisconsin.gov/statutes/statutes/253/09/1 </v>
      </c>
      <c r="AO53" s="31">
        <f>Wisconsin!AO5</f>
        <v>0</v>
      </c>
      <c r="AP53" s="31">
        <f>Wisconsin!AP5</f>
        <v>1</v>
      </c>
      <c r="AQ53" s="31" t="str">
        <f>Wisconsin!AQ5</f>
        <v>C</v>
      </c>
      <c r="AR53" s="31" t="str">
        <f>Wisconsin!AR5</f>
        <v>§253.09(1)</v>
      </c>
      <c r="AS53" s="37" t="str">
        <f>Wisconsin!AS5</f>
        <v xml:space="preserve">https://docs.legis.wisconsin.gov/statutes/statutes/253/09/1 </v>
      </c>
      <c r="AT53" s="31">
        <f>Wisconsin!AT5</f>
        <v>0</v>
      </c>
      <c r="AU53" s="31">
        <f>Wisconsin!AU5</f>
        <v>0</v>
      </c>
      <c r="AV53" s="31" t="str">
        <f>Wisconsin!AV5</f>
        <v>B</v>
      </c>
      <c r="AW53" s="31" t="str">
        <f>Wisconsin!AW5</f>
        <v>§253.09(1)</v>
      </c>
      <c r="AX53" s="37" t="str">
        <f>Wisconsin!AX5</f>
        <v xml:space="preserve">https://docs.legis.wisconsin.gov/statutes/statutes/253/09/1 </v>
      </c>
      <c r="AY53" s="31">
        <f>Wisconsin!AY5</f>
        <v>0</v>
      </c>
      <c r="AZ53" s="31">
        <f>Wisconsin!AZ5</f>
        <v>0</v>
      </c>
      <c r="BA53" s="31" t="str">
        <f>Wisconsin!BA5</f>
        <v>B</v>
      </c>
      <c r="BB53" s="31" t="str">
        <f>Wisconsin!BB5</f>
        <v>§253.09(1)</v>
      </c>
      <c r="BC53" s="37" t="str">
        <f>Wisconsin!BC5</f>
        <v xml:space="preserve">https://docs.legis.wisconsin.gov/statutes/statutes/253/09/1 </v>
      </c>
      <c r="BD53" s="31">
        <f>Wisconsin!BD5</f>
        <v>0</v>
      </c>
      <c r="BE53" s="31">
        <f>Wisconsin!BE5</f>
        <v>1</v>
      </c>
      <c r="BF53" s="31" t="str">
        <f>Wisconsin!BF5</f>
        <v>C</v>
      </c>
      <c r="BG53" s="31" t="str">
        <f>Wisconsin!BG5</f>
        <v>§253.09(1)</v>
      </c>
      <c r="BH53" s="37" t="str">
        <f>Wisconsin!BH5</f>
        <v xml:space="preserve">https://docs.legis.wisconsin.gov/statutes/statutes/253/09/1 </v>
      </c>
      <c r="BI53" s="31">
        <f>Wisconsin!BI5</f>
        <v>0</v>
      </c>
      <c r="BJ53" s="31">
        <f>Wisconsin!BJ5</f>
        <v>0</v>
      </c>
      <c r="BK53" s="31" t="str">
        <f>Wisconsin!BK5</f>
        <v>-</v>
      </c>
      <c r="BL53" s="31" t="str">
        <f>Wisconsin!BL5</f>
        <v>-</v>
      </c>
      <c r="BM53" s="31" t="str">
        <f>Wisconsin!BM5</f>
        <v>-</v>
      </c>
      <c r="BN53" s="31">
        <f>Wisconsin!BN5</f>
        <v>0</v>
      </c>
      <c r="BO53" s="29">
        <f>Wisconsin!BO5</f>
        <v>1</v>
      </c>
      <c r="BP53" s="29" t="str">
        <f>Wisconsin!BP5</f>
        <v>C</v>
      </c>
      <c r="BQ53" s="29" t="str">
        <f>Wisconsin!BQ5</f>
        <v>§253.09(1)(2)</v>
      </c>
      <c r="BR53" s="38" t="str">
        <f>Wisconsin!BR5</f>
        <v xml:space="preserve">https://docs.legis.wisconsin.gov/statutes/statutes/253/09 </v>
      </c>
      <c r="BS53" s="29">
        <f>Wisconsin!BS5</f>
        <v>0</v>
      </c>
      <c r="BT53" s="29">
        <f>Wisconsin!BT5</f>
        <v>1</v>
      </c>
      <c r="BU53" s="29" t="str">
        <f>Wisconsin!BU5</f>
        <v>C</v>
      </c>
      <c r="BV53" s="29" t="str">
        <f>Wisconsin!BV5</f>
        <v>§253.09(1)(2)</v>
      </c>
      <c r="BW53" s="38" t="str">
        <f>Wisconsin!BW5</f>
        <v xml:space="preserve">https://docs.legis.wisconsin.gov/statutes/statutes/253/09 </v>
      </c>
      <c r="BX53" s="29">
        <f>Wisconsin!BX5</f>
        <v>0</v>
      </c>
      <c r="BY53" s="29">
        <f>Wisconsin!BY5</f>
        <v>1</v>
      </c>
      <c r="BZ53" s="29" t="str">
        <f>Wisconsin!BZ5</f>
        <v>C</v>
      </c>
      <c r="CA53" s="29" t="str">
        <f>Wisconsin!CA5</f>
        <v>§253.09(1)(2)</v>
      </c>
      <c r="CB53" s="38" t="str">
        <f>Wisconsin!CB5</f>
        <v xml:space="preserve">https://docs.legis.wisconsin.gov/statutes/statutes/253/09 </v>
      </c>
      <c r="CC53" s="29">
        <f>Wisconsin!CC5</f>
        <v>0</v>
      </c>
      <c r="CD53" s="29">
        <f>Wisconsin!CD5</f>
        <v>1</v>
      </c>
      <c r="CE53" s="29" t="str">
        <f>Wisconsin!CE5</f>
        <v>C</v>
      </c>
      <c r="CF53" s="29" t="str">
        <f>Wisconsin!CF5</f>
        <v>§253.09(1)(2)</v>
      </c>
      <c r="CG53" s="38" t="str">
        <f>Wisconsin!CG5</f>
        <v xml:space="preserve">https://docs.legis.wisconsin.gov/statutes/statutes/253/09 </v>
      </c>
      <c r="CH53" s="29">
        <f>Wisconsin!CH5</f>
        <v>0</v>
      </c>
      <c r="CI53" s="29">
        <f>Wisconsin!CI5</f>
        <v>0</v>
      </c>
      <c r="CJ53" s="29" t="str">
        <f>Wisconsin!CJ5</f>
        <v>B</v>
      </c>
      <c r="CK53" s="29" t="str">
        <f>Wisconsin!CK5</f>
        <v>§253.09(1)(2)</v>
      </c>
      <c r="CL53" s="38" t="str">
        <f>Wisconsin!CL5</f>
        <v xml:space="preserve">https://docs.legis.wisconsin.gov/statutes/statutes/253/09 </v>
      </c>
      <c r="CM53" s="29">
        <f>Wisconsin!CM5</f>
        <v>0</v>
      </c>
      <c r="CN53" s="29">
        <f>Wisconsin!CN5</f>
        <v>0</v>
      </c>
      <c r="CO53" s="29" t="str">
        <f>Wisconsin!CO5</f>
        <v>B</v>
      </c>
      <c r="CP53" s="29" t="str">
        <f>Wisconsin!CP5</f>
        <v>§253.09(1)(2)</v>
      </c>
      <c r="CQ53" s="38" t="str">
        <f>Wisconsin!CQ5</f>
        <v xml:space="preserve">https://docs.legis.wisconsin.gov/statutes/statutes/253/09 </v>
      </c>
      <c r="CR53" s="29">
        <f>Wisconsin!CR5</f>
        <v>0</v>
      </c>
      <c r="CS53" s="31">
        <f>Wisconsin!CS5</f>
        <v>0</v>
      </c>
      <c r="CT53" s="31" t="str">
        <f>Wisconsin!CT5</f>
        <v>D</v>
      </c>
      <c r="CU53" s="31" t="str">
        <f>Wisconsin!CU5</f>
        <v>§253.075</v>
      </c>
      <c r="CV53" s="37" t="str">
        <f>Wisconsin!CV5</f>
        <v xml:space="preserve">https://docs.legis.wisconsin.gov/statutes/statutes/253/075 </v>
      </c>
      <c r="CW53" s="31">
        <f>Wisconsin!CW5</f>
        <v>0</v>
      </c>
      <c r="CX53" s="31">
        <f>Wisconsin!CX5</f>
        <v>0</v>
      </c>
      <c r="CY53" s="31" t="str">
        <f>Wisconsin!CY5</f>
        <v>D</v>
      </c>
      <c r="CZ53" s="31" t="str">
        <f>Wisconsin!CZ5</f>
        <v>§253.075</v>
      </c>
      <c r="DA53" s="37" t="str">
        <f>Wisconsin!DA5</f>
        <v xml:space="preserve">https://docs.legis.wisconsin.gov/statutes/statutes/253/075 </v>
      </c>
      <c r="DB53" s="31">
        <f>Wisconsin!DB5</f>
        <v>0</v>
      </c>
      <c r="DC53" s="31">
        <f>Wisconsin!DC5</f>
        <v>0</v>
      </c>
      <c r="DD53" s="31" t="str">
        <f>Wisconsin!DD5</f>
        <v>D</v>
      </c>
      <c r="DE53" s="31" t="str">
        <f>Wisconsin!DE5</f>
        <v>§253.075</v>
      </c>
      <c r="DF53" s="37" t="str">
        <f>Wisconsin!DF5</f>
        <v xml:space="preserve">https://docs.legis.wisconsin.gov/statutes/statutes/253/075 </v>
      </c>
      <c r="DG53" s="31">
        <f>Wisconsin!DG5</f>
        <v>0</v>
      </c>
      <c r="DH53" s="31">
        <f>Wisconsin!DH5</f>
        <v>0</v>
      </c>
      <c r="DI53" s="31" t="str">
        <f>Wisconsin!DI5</f>
        <v>D</v>
      </c>
      <c r="DJ53" s="31" t="str">
        <f>Wisconsin!DJ5</f>
        <v>§253.075</v>
      </c>
      <c r="DK53" s="37" t="str">
        <f>Wisconsin!DK5</f>
        <v xml:space="preserve">https://docs.legis.wisconsin.gov/statutes/statutes/253/075 </v>
      </c>
      <c r="DL53" s="31">
        <f>Wisconsin!DL5</f>
        <v>0</v>
      </c>
      <c r="DM53" s="31">
        <f>Wisconsin!DM5</f>
        <v>0</v>
      </c>
      <c r="DN53" s="31" t="str">
        <f>Wisconsin!DN5</f>
        <v>D</v>
      </c>
      <c r="DO53" s="31" t="str">
        <f>Wisconsin!DO5</f>
        <v>§253.075</v>
      </c>
      <c r="DP53" s="37" t="str">
        <f>Wisconsin!DP5</f>
        <v xml:space="preserve">https://docs.legis.wisconsin.gov/statutes/statutes/253/075 </v>
      </c>
      <c r="DQ53" s="31">
        <f>Wisconsin!DQ5</f>
        <v>0</v>
      </c>
      <c r="DR53" s="31">
        <f>Wisconsin!DR5</f>
        <v>0</v>
      </c>
      <c r="DS53" s="31" t="str">
        <f>Wisconsin!DS5</f>
        <v>D</v>
      </c>
      <c r="DT53" s="31" t="str">
        <f>Wisconsin!DT5</f>
        <v>§253.075</v>
      </c>
      <c r="DU53" s="37" t="str">
        <f>Wisconsin!DU5</f>
        <v xml:space="preserve">https://docs.legis.wisconsin.gov/statutes/statutes/253/075 </v>
      </c>
      <c r="DV53" s="31">
        <f>Wisconsin!DV5</f>
        <v>0</v>
      </c>
      <c r="DW53" s="29">
        <f>Wisconsin!DW5</f>
        <v>0</v>
      </c>
      <c r="DX53" s="29" t="str">
        <f>Wisconsin!DX5</f>
        <v>C</v>
      </c>
      <c r="DY53" s="29" t="str">
        <f>Wisconsin!DY5</f>
        <v>-</v>
      </c>
      <c r="DZ53" s="29" t="str">
        <f>Wisconsin!DZ5</f>
        <v>-</v>
      </c>
      <c r="EA53" s="29">
        <f>Wisconsin!EA5</f>
        <v>0</v>
      </c>
      <c r="EB53" s="31">
        <f>Wisconsin!EB5</f>
        <v>0</v>
      </c>
      <c r="EC53" s="31" t="str">
        <f>Wisconsin!EC5</f>
        <v>C</v>
      </c>
      <c r="ED53" s="31" t="str">
        <f>Wisconsin!ED5</f>
        <v>§ 457.04</v>
      </c>
      <c r="EE53" s="37" t="str">
        <f>Wisconsin!EE5</f>
        <v>https://docs.legis.wisconsin.gov/statutes/statutes/457/i/04</v>
      </c>
      <c r="EF53" s="31">
        <f>Wisconsin!EF5</f>
        <v>0</v>
      </c>
      <c r="EG53" s="29">
        <f>Wisconsin!EG5</f>
        <v>0</v>
      </c>
      <c r="EH53" s="29">
        <f>Wisconsin!EH5</f>
        <v>0</v>
      </c>
      <c r="EI53" s="29" t="str">
        <f>Wisconsin!EI5</f>
        <v>B</v>
      </c>
      <c r="EJ53" s="29" t="str">
        <f>Wisconsin!EJ5</f>
        <v>Annotation to §111.36, §609.805, §632.895(17)</v>
      </c>
      <c r="EK53" s="38" t="str">
        <f>Wisconsin!EK5</f>
        <v xml:space="preserve">https://docs.legis.wisconsin.gov/statutes/statutes/111/II/36?view=section </v>
      </c>
      <c r="EL53" s="29" t="str">
        <f>Wisconsin!EL5</f>
        <v xml:space="preserve"> The most widely applicable Wisconsin law related to contraception is its Fair Employment Act, which has been interpreted to require contraception from employer-provided plans that otherwise cover prescription pharmaceuticals.</v>
      </c>
      <c r="EM53" s="29">
        <f>Wisconsin!EM5</f>
        <v>1</v>
      </c>
      <c r="EN53" s="29">
        <f>Wisconsin!EN5</f>
        <v>1</v>
      </c>
      <c r="EO53" s="29" t="str">
        <f>Wisconsin!EO5</f>
        <v>A</v>
      </c>
      <c r="EP53" s="29" t="str">
        <f>Wisconsin!EP5</f>
        <v>-</v>
      </c>
      <c r="EQ53" s="29" t="str">
        <f>Wisconsin!EQ5</f>
        <v>-</v>
      </c>
      <c r="ER53" s="29">
        <f>Wisconsin!ER5</f>
        <v>0</v>
      </c>
      <c r="ES53" s="29">
        <f>Wisconsin!ES5</f>
        <v>1</v>
      </c>
      <c r="ET53" s="29">
        <f>Wisconsin!ET5</f>
        <v>1</v>
      </c>
      <c r="EU53" s="29" t="str">
        <f>Wisconsin!EU5</f>
        <v>A</v>
      </c>
      <c r="EV53" s="29" t="str">
        <f>Wisconsin!EV5</f>
        <v>-</v>
      </c>
      <c r="EW53" s="29" t="str">
        <f>Wisconsin!EW5</f>
        <v>-</v>
      </c>
      <c r="EX53" s="29">
        <f>Wisconsin!EX5</f>
        <v>0</v>
      </c>
      <c r="EY53" s="31">
        <f>Wisconsin!EY5</f>
        <v>0</v>
      </c>
      <c r="EZ53" s="31" t="str">
        <f>Wisconsin!EZ5</f>
        <v>D</v>
      </c>
      <c r="FA53" s="31" t="str">
        <f>Wisconsin!FA5</f>
        <v>-</v>
      </c>
      <c r="FB53" s="31" t="str">
        <f>Wisconsin!FB5</f>
        <v>-</v>
      </c>
      <c r="FC53" s="31">
        <f>Wisconsin!FC5</f>
        <v>0</v>
      </c>
      <c r="FD53" s="29">
        <f>Wisconsin!FD5</f>
        <v>0</v>
      </c>
      <c r="FE53" s="29" t="str">
        <f>Wisconsin!FE5</f>
        <v>-</v>
      </c>
      <c r="FF53" s="29" t="str">
        <f>Wisconsin!FF5</f>
        <v>-</v>
      </c>
      <c r="FG53" s="29" t="str">
        <f>Wisconsin!FG5</f>
        <v>-</v>
      </c>
      <c r="FH53" s="29">
        <f>Wisconsin!FH5</f>
        <v>0</v>
      </c>
      <c r="FI53" s="29">
        <f>Wisconsin!FI5</f>
        <v>0</v>
      </c>
      <c r="FJ53" s="29" t="str">
        <f>Wisconsin!FJ5</f>
        <v>-</v>
      </c>
      <c r="FK53" s="29" t="str">
        <f>Wisconsin!FK5</f>
        <v>-</v>
      </c>
      <c r="FL53" s="29" t="str">
        <f>Wisconsin!FL5</f>
        <v>-</v>
      </c>
      <c r="FM53" s="29">
        <f>Wisconsin!FM5</f>
        <v>0</v>
      </c>
      <c r="FN53" s="31">
        <f>Wisconsin!FN5</f>
        <v>1</v>
      </c>
      <c r="FO53" s="31" t="str">
        <f>Wisconsin!FO5</f>
        <v>C</v>
      </c>
      <c r="FP53" s="31" t="str">
        <f>Wisconsin!FP5</f>
        <v>§48.981(2)(bm)(3)</v>
      </c>
      <c r="FQ53" s="37" t="str">
        <f>Wisconsin!FQ5</f>
        <v xml:space="preserve">https://docs.legis.wisconsin.gov/document/statutes/48.981(2)(bm)3. </v>
      </c>
      <c r="FR53" s="31">
        <f>Wisconsin!FR5</f>
        <v>0</v>
      </c>
      <c r="FS53" s="29">
        <f>Wisconsin!FS5</f>
        <v>1</v>
      </c>
      <c r="FT53" s="29" t="str">
        <f>Wisconsin!FT5</f>
        <v>A</v>
      </c>
      <c r="FU53" s="29" t="str">
        <f>Wisconsin!FU5</f>
        <v>§125.07(1)(a)(3)</v>
      </c>
      <c r="FV53" s="38" t="str">
        <f>Wisconsin!FV5</f>
        <v xml:space="preserve">https://docs.legis.wisconsin.gov/statutes/statutes/125/i/07 </v>
      </c>
      <c r="FW53" s="29">
        <f>Wisconsin!FW5</f>
        <v>0</v>
      </c>
      <c r="FX53" s="29">
        <f>Wisconsin!FX5</f>
        <v>0</v>
      </c>
      <c r="FY53" s="29" t="str">
        <f>Wisconsin!FY5</f>
        <v>B</v>
      </c>
      <c r="FZ53" s="29" t="str">
        <f>Wisconsin!FZ5</f>
        <v>§125.07(4)(b)</v>
      </c>
      <c r="GA53" s="38" t="str">
        <f>Wisconsin!GA5</f>
        <v xml:space="preserve">https://docs.legis.wisconsin.gov/document/statutes/125.07(4)(b) </v>
      </c>
      <c r="GB53" s="29" t="str">
        <f>Wisconsin!GB5</f>
        <v xml:space="preserve">We disagree with the external source, which cites a law pertaining to the furnishment of alcohol to minors, about a religious exemption for consumption.  </v>
      </c>
      <c r="GC53" s="31">
        <f>Wisconsin!GC5</f>
        <v>0</v>
      </c>
      <c r="GD53" s="31" t="str">
        <f>Wisconsin!GD5</f>
        <v>C</v>
      </c>
      <c r="GE53" s="31" t="str">
        <f>Wisconsin!GE5</f>
        <v>-</v>
      </c>
      <c r="GF53" s="31" t="str">
        <f>Wisconsin!GF5</f>
        <v>-</v>
      </c>
      <c r="GG53" s="31" t="str">
        <f>Wisconsin!GG5</f>
        <v>Watch proposed constitutional amendment in legislature 2023-24 (AJR-60/SJR-54)</v>
      </c>
      <c r="GH53" s="29">
        <f>Wisconsin!GH5</f>
        <v>0</v>
      </c>
      <c r="GI53" s="29" t="str">
        <f>Wisconsin!GI5</f>
        <v>D</v>
      </c>
      <c r="GJ53" s="29" t="str">
        <f>Wisconsin!GJ5</f>
        <v>-</v>
      </c>
      <c r="GK53" s="29" t="str">
        <f>Wisconsin!GK5</f>
        <v>-</v>
      </c>
      <c r="GL53" s="29">
        <f>Wisconsin!GL5</f>
        <v>0</v>
      </c>
      <c r="GM53" s="31">
        <f>Wisconsin!GM5</f>
        <v>0</v>
      </c>
      <c r="GN53" s="31" t="str">
        <f>Wisconsin!GN5</f>
        <v>D</v>
      </c>
      <c r="GO53" s="31" t="str">
        <f>Wisconsin!GO5</f>
        <v>-</v>
      </c>
      <c r="GP53" s="31" t="str">
        <f>Wisconsin!GP5</f>
        <v>-</v>
      </c>
      <c r="GQ53" s="31">
        <f>Wisconsin!GQ5</f>
        <v>0</v>
      </c>
      <c r="GR53" s="31">
        <f>Wisconsin!GR5</f>
        <v>0</v>
      </c>
      <c r="GS53" s="31" t="str">
        <f>Wisconsin!GS5</f>
        <v>D</v>
      </c>
      <c r="GT53" s="31" t="str">
        <f>Wisconsin!GT5</f>
        <v>-</v>
      </c>
      <c r="GU53" s="31" t="str">
        <f>Wisconsin!GU5</f>
        <v>-</v>
      </c>
      <c r="GV53" s="31">
        <f>Wisconsin!GV5</f>
        <v>0</v>
      </c>
      <c r="GW53" s="31">
        <f>Wisconsin!GW5</f>
        <v>0</v>
      </c>
      <c r="GX53" s="31" t="str">
        <f>Wisconsin!GX5</f>
        <v>D</v>
      </c>
      <c r="GY53" s="31" t="str">
        <f>Wisconsin!GY5</f>
        <v>-</v>
      </c>
      <c r="GZ53" s="31" t="str">
        <f>Wisconsin!GZ5</f>
        <v>-</v>
      </c>
      <c r="HA53" s="31">
        <f>Wisconsin!HA5</f>
        <v>0</v>
      </c>
      <c r="HB53" s="29">
        <f>Wisconsin!HB5</f>
        <v>1</v>
      </c>
      <c r="HC53" s="29" t="str">
        <f>Wisconsin!HC5</f>
        <v>B</v>
      </c>
      <c r="HD53" s="29" t="str">
        <f>Wisconsin!HD5</f>
        <v>§252.04(3)</v>
      </c>
      <c r="HE53" s="38" t="str">
        <f>Wisconsin!HE5</f>
        <v xml:space="preserve">https://docs.legis.wisconsin.gov/statutes/statutes/252/04/3 </v>
      </c>
      <c r="HF53" s="29">
        <f>Wisconsin!HF5</f>
        <v>0</v>
      </c>
      <c r="HG53" s="31">
        <f>Wisconsin!HG5</f>
        <v>1</v>
      </c>
      <c r="HH53" s="31" t="str">
        <f>Wisconsin!HH5</f>
        <v>A</v>
      </c>
      <c r="HI53" s="31" t="str">
        <f>Wisconsin!HI5</f>
        <v>§118.15(1)(a), -(am)</v>
      </c>
      <c r="HJ53" s="37" t="str">
        <f>Wisconsin!HJ5</f>
        <v xml:space="preserve">https://docs.legis.wisconsin.gov/statutes/statutes/118/15/1/a </v>
      </c>
      <c r="HK53" s="31">
        <f>Wisconsin!HK5</f>
        <v>0</v>
      </c>
      <c r="HL53" s="31">
        <f>Wisconsin!HL5</f>
        <v>1</v>
      </c>
      <c r="HM53" s="31" t="str">
        <f>Wisconsin!HM5</f>
        <v>A</v>
      </c>
      <c r="HN53" s="31" t="str">
        <f>Wisconsin!HN5</f>
        <v>§118.155(1)</v>
      </c>
      <c r="HO53" s="37" t="str">
        <f>Wisconsin!HO5</f>
        <v xml:space="preserve">https://docs.legis.wisconsin.gov/document/statutes/118.155(1) </v>
      </c>
      <c r="HP53" s="31">
        <f>Wisconsin!HP5</f>
        <v>0</v>
      </c>
      <c r="HQ53" s="31">
        <f>Wisconsin!HQ5</f>
        <v>1</v>
      </c>
      <c r="HR53" s="31" t="str">
        <f>Wisconsin!HR5</f>
        <v>C</v>
      </c>
      <c r="HS53" s="31" t="str">
        <f>Wisconsin!HS5</f>
        <v>§36.43</v>
      </c>
      <c r="HT53" s="37" t="str">
        <f>Wisconsin!HT5</f>
        <v xml:space="preserve">https://docs.legis.wisconsin.gov/statutes/statutes/36/43 </v>
      </c>
      <c r="HU53" s="31">
        <f>Wisconsin!HU5</f>
        <v>0</v>
      </c>
      <c r="HV53" s="31">
        <f>Wisconsin!HV5</f>
        <v>0</v>
      </c>
      <c r="HW53" s="31" t="str">
        <f>Wisconsin!HW5</f>
        <v>C</v>
      </c>
      <c r="HX53" s="31" t="str">
        <f>Wisconsin!HX5</f>
        <v>-</v>
      </c>
      <c r="HY53" s="31" t="str">
        <f>Wisconsin!HY5</f>
        <v>-</v>
      </c>
      <c r="HZ53" s="31">
        <f>Wisconsin!HZ5</f>
        <v>0</v>
      </c>
      <c r="IA53" s="31">
        <f>Wisconsin!IA5</f>
        <v>1</v>
      </c>
      <c r="IB53" s="31" t="str">
        <f>Wisconsin!IB5</f>
        <v>A</v>
      </c>
      <c r="IC53" s="31" t="str">
        <f>Wisconsin!IC5</f>
        <v>§ 118.019(4)</v>
      </c>
      <c r="ID53" s="37" t="str">
        <f>Wisconsin!ID5</f>
        <v>https://docs.legis.wisconsin.gov/statutes/statutes/118/019/4</v>
      </c>
      <c r="IE53" s="31" t="str">
        <f>Wisconsin!IE5</f>
        <v>Prior to 2005 at the latest</v>
      </c>
      <c r="IF53" s="29">
        <f>Wisconsin!IF5</f>
        <v>0</v>
      </c>
      <c r="IG53" s="29" t="str">
        <f>Wisconsin!IG5</f>
        <v>-</v>
      </c>
      <c r="IH53" s="29" t="str">
        <f>Wisconsin!IH5</f>
        <v>Wis. Stat. § 895.485</v>
      </c>
      <c r="II53" s="38" t="str">
        <f>Wisconsin!II5</f>
        <v>https://docs.legis.wisconsin.gov/statutes/statutes/895/ii/485</v>
      </c>
      <c r="IJ53" s="29">
        <f>Wisconsin!IJ5</f>
        <v>0</v>
      </c>
      <c r="IK53" s="40"/>
      <c r="IL53" s="40"/>
      <c r="IM53" s="40"/>
      <c r="IN53" s="40"/>
      <c r="IO53" s="40"/>
      <c r="IP53" s="40"/>
      <c r="IQ53" s="40"/>
      <c r="IR53" s="40"/>
      <c r="IS53" s="40"/>
      <c r="IT53" s="40"/>
      <c r="IU53" s="40"/>
      <c r="IV53" s="40"/>
      <c r="IW53" s="40"/>
      <c r="IX53" s="40"/>
      <c r="IY53" s="40"/>
      <c r="IZ53" s="40"/>
      <c r="JA53" s="40"/>
    </row>
    <row r="54" spans="1:261" ht="25.5" customHeight="1">
      <c r="A54" s="29" t="str">
        <f>Wyoming!B5</f>
        <v>Wyoming</v>
      </c>
      <c r="B54" s="34">
        <v>2025</v>
      </c>
      <c r="C54" s="35">
        <f>Wyoming!C5</f>
        <v>0.23333333333333334</v>
      </c>
      <c r="D54" s="41">
        <f>Wyoming!D6</f>
        <v>0.29613095238095238</v>
      </c>
      <c r="E54" s="42">
        <f>Wyoming!E7</f>
        <v>0.33843537414965985</v>
      </c>
      <c r="F54" s="41">
        <f>Wyoming!F8</f>
        <v>0.33982683982683981</v>
      </c>
      <c r="G54" s="31">
        <f>Wyoming!G5</f>
        <v>0</v>
      </c>
      <c r="H54" s="31" t="str">
        <f>Wyoming!H5</f>
        <v>C</v>
      </c>
      <c r="I54" s="31" t="str">
        <f>Wyoming!I5</f>
        <v>-</v>
      </c>
      <c r="J54" s="527" t="s">
        <v>126</v>
      </c>
      <c r="K54" s="31">
        <f>Wyoming!K5</f>
        <v>0</v>
      </c>
      <c r="L54" s="29">
        <f>Wyoming!L5</f>
        <v>1</v>
      </c>
      <c r="M54" s="29" t="str">
        <f>Wyoming!M5</f>
        <v>B</v>
      </c>
      <c r="N54" s="29" t="str">
        <f>Wyoming!N5</f>
        <v>§22-9-102</v>
      </c>
      <c r="O54" s="38" t="str">
        <f>Wyoming!O5</f>
        <v>Wyoming Statutes § 22-9-102 (2023) - Who May Vote by Absentee Ballot. :: 2023 Wyoming Statutes :: U.S. Codes and Statutes :: U.S. Law :: Justia</v>
      </c>
      <c r="P54" s="29">
        <f>Wyoming!P5</f>
        <v>0</v>
      </c>
      <c r="Q54" s="31">
        <f>Wyoming!Q5</f>
        <v>0</v>
      </c>
      <c r="R54" s="31" t="str">
        <f>Wyoming!R5</f>
        <v>D</v>
      </c>
      <c r="S54" s="31" t="str">
        <f>Wyoming!S5</f>
        <v>-</v>
      </c>
      <c r="T54" s="31" t="str">
        <f>Wyoming!T5</f>
        <v>-</v>
      </c>
      <c r="U54" s="31">
        <f>Wyoming!U5</f>
        <v>0</v>
      </c>
      <c r="V54" s="29">
        <f>Wyoming!V5</f>
        <v>0</v>
      </c>
      <c r="W54" s="29" t="str">
        <f>Wyoming!W5</f>
        <v>-</v>
      </c>
      <c r="X54" s="29" t="str">
        <f>Wyoming!X5</f>
        <v>-</v>
      </c>
      <c r="Y54" s="29" t="str">
        <f>Wyoming!Y5</f>
        <v>-</v>
      </c>
      <c r="Z54" s="29" t="str">
        <f>Wyoming!Z5</f>
        <v>For RLS 2026 keep eye on HB 222</v>
      </c>
      <c r="AA54" s="31">
        <f>Wyoming!AA5</f>
        <v>1</v>
      </c>
      <c r="AB54" s="31" t="str">
        <f>Wyoming!AB5</f>
        <v>C</v>
      </c>
      <c r="AC54" s="31" t="str">
        <f>Wyoming!AC5</f>
        <v>§35-6-130</v>
      </c>
      <c r="AD54" s="37" t="str">
        <f>Wyoming!AD5</f>
        <v>https://law.justia.com/codes/wyoming/title-35/chapter-6/section-35-6-130/</v>
      </c>
      <c r="AE54" s="31">
        <f>Wyoming!AE5</f>
        <v>0</v>
      </c>
      <c r="AF54" s="31">
        <f>Wyoming!AF5</f>
        <v>1</v>
      </c>
      <c r="AG54" s="31" t="str">
        <f>Wyoming!AG5</f>
        <v>C</v>
      </c>
      <c r="AH54" s="31" t="str">
        <f>Wyoming!AH5</f>
        <v>§35-6-129</v>
      </c>
      <c r="AI54" s="37" t="str">
        <f>Wyoming!AI5</f>
        <v>https://law.justia.com/codes/wyoming/title-35/chapter-6/section-35-6-129/</v>
      </c>
      <c r="AJ54" s="31">
        <f>Wyoming!AJ5</f>
        <v>0</v>
      </c>
      <c r="AK54" s="31">
        <f>Wyoming!AK5</f>
        <v>0</v>
      </c>
      <c r="AL54" s="31" t="str">
        <f>Wyoming!AL5</f>
        <v>B</v>
      </c>
      <c r="AM54" s="31" t="str">
        <f>Wyoming!AM5</f>
        <v>§35-6-129</v>
      </c>
      <c r="AN54" s="37" t="str">
        <f>Wyoming!AN5</f>
        <v>https://law.justia.com/codes/wyoming/title-35/chapter-6/section-35-6-129/</v>
      </c>
      <c r="AO54" s="31">
        <f>Wyoming!AO5</f>
        <v>0</v>
      </c>
      <c r="AP54" s="31">
        <f>Wyoming!AP5</f>
        <v>1</v>
      </c>
      <c r="AQ54" s="31" t="str">
        <f>Wyoming!AQ5</f>
        <v>C</v>
      </c>
      <c r="AR54" s="31" t="str">
        <f>Wyoming!AR5</f>
        <v>§35-6-129, -130</v>
      </c>
      <c r="AS54" s="31" t="str">
        <f>Wyoming!AS5</f>
        <v>https://law.justia.com/codes/wyoming/title-35/chapter-6/section-35-6-129/; https://law.justia.com/codes/wyoming/title-35/chapter-6/section-35-6-130/</v>
      </c>
      <c r="AT54" s="31">
        <f>Wyoming!AT5</f>
        <v>0</v>
      </c>
      <c r="AU54" s="31">
        <f>Wyoming!AU5</f>
        <v>0</v>
      </c>
      <c r="AV54" s="31" t="str">
        <f>Wyoming!AV5</f>
        <v>B</v>
      </c>
      <c r="AW54" s="31" t="str">
        <f>Wyoming!AW5</f>
        <v>§35-6-129, -130</v>
      </c>
      <c r="AX54" s="31" t="str">
        <f>Wyoming!AX5</f>
        <v>https://law.justia.com/codes/wyoming/title-35/chapter-6/section-35-6-129/; https://law.justia.com/codes/wyoming/title-35/chapter-6/section-35-6-130/</v>
      </c>
      <c r="AY54" s="31">
        <f>Wyoming!AY5</f>
        <v>0</v>
      </c>
      <c r="AZ54" s="31">
        <f>Wyoming!AZ5</f>
        <v>0</v>
      </c>
      <c r="BA54" s="31" t="str">
        <f>Wyoming!BA5</f>
        <v>B</v>
      </c>
      <c r="BB54" s="31" t="str">
        <f>Wyoming!BB5</f>
        <v>§35-6-129, -130</v>
      </c>
      <c r="BC54" s="31" t="str">
        <f>Wyoming!BC5</f>
        <v>https://law.justia.com/codes/wyoming/title-35/chapter-6/section-35-6-129/; https://law.justia.com/codes/wyoming/title-35/chapter-6/section-35-6-130/</v>
      </c>
      <c r="BD54" s="31">
        <f>Wyoming!BD5</f>
        <v>0</v>
      </c>
      <c r="BE54" s="31">
        <f>Wyoming!BE5</f>
        <v>1</v>
      </c>
      <c r="BF54" s="31" t="str">
        <f>Wyoming!BF5</f>
        <v>C</v>
      </c>
      <c r="BG54" s="31" t="str">
        <f>Wyoming!BG5</f>
        <v>§35-6-129, -130</v>
      </c>
      <c r="BH54" s="31" t="str">
        <f>Wyoming!BH5</f>
        <v>https://law.justia.com/codes/wyoming/title-35/chapter-6/section-35-6-129/; https://law.justia.com/codes/wyoming/title-35/chapter-6/section-35-6-130/</v>
      </c>
      <c r="BI54" s="31">
        <f>Wyoming!BI5</f>
        <v>0</v>
      </c>
      <c r="BJ54" s="31">
        <f>Wyoming!BJ5</f>
        <v>0</v>
      </c>
      <c r="BK54" s="31" t="str">
        <f>Wyoming!BK5</f>
        <v>-</v>
      </c>
      <c r="BL54" s="31" t="str">
        <f>Wyoming!BL5</f>
        <v>-</v>
      </c>
      <c r="BM54" s="31" t="str">
        <f>Wyoming!BM5</f>
        <v>-</v>
      </c>
      <c r="BN54" s="31">
        <f>Wyoming!BN5</f>
        <v>0</v>
      </c>
      <c r="BO54" s="29">
        <f>Wyoming!BO5</f>
        <v>0</v>
      </c>
      <c r="BP54" s="29" t="str">
        <f>Wyoming!BP5</f>
        <v>A</v>
      </c>
      <c r="BQ54" s="29" t="str">
        <f>Wyoming!BQ5</f>
        <v>-</v>
      </c>
      <c r="BR54" s="29" t="str">
        <f>Wyoming!BR5</f>
        <v>-</v>
      </c>
      <c r="BS54" s="29">
        <f>Wyoming!BS5</f>
        <v>0</v>
      </c>
      <c r="BT54" s="29">
        <f>Wyoming!BT5</f>
        <v>0</v>
      </c>
      <c r="BU54" s="29" t="str">
        <f>Wyoming!BU5</f>
        <v>A</v>
      </c>
      <c r="BV54" s="29" t="str">
        <f>Wyoming!BV5</f>
        <v>-</v>
      </c>
      <c r="BW54" s="29" t="str">
        <f>Wyoming!BW5</f>
        <v>-</v>
      </c>
      <c r="BX54" s="29">
        <f>Wyoming!BX5</f>
        <v>0</v>
      </c>
      <c r="BY54" s="29">
        <f>Wyoming!BY5</f>
        <v>0</v>
      </c>
      <c r="BZ54" s="29" t="str">
        <f>Wyoming!BZ5</f>
        <v>A</v>
      </c>
      <c r="CA54" s="29" t="str">
        <f>Wyoming!CA5</f>
        <v>-</v>
      </c>
      <c r="CB54" s="29" t="str">
        <f>Wyoming!CB5</f>
        <v>-</v>
      </c>
      <c r="CC54" s="29">
        <f>Wyoming!CC5</f>
        <v>0</v>
      </c>
      <c r="CD54" s="29">
        <f>Wyoming!CD5</f>
        <v>0</v>
      </c>
      <c r="CE54" s="29" t="str">
        <f>Wyoming!CE5</f>
        <v>A</v>
      </c>
      <c r="CF54" s="29" t="str">
        <f>Wyoming!CF5</f>
        <v>-</v>
      </c>
      <c r="CG54" s="29" t="str">
        <f>Wyoming!CG5</f>
        <v>-</v>
      </c>
      <c r="CH54" s="29">
        <f>Wyoming!CH5</f>
        <v>0</v>
      </c>
      <c r="CI54" s="29">
        <f>Wyoming!CI5</f>
        <v>0</v>
      </c>
      <c r="CJ54" s="29" t="str">
        <f>Wyoming!CJ5</f>
        <v>A</v>
      </c>
      <c r="CK54" s="29" t="str">
        <f>Wyoming!CK5</f>
        <v>-</v>
      </c>
      <c r="CL54" s="29" t="str">
        <f>Wyoming!CL5</f>
        <v>-</v>
      </c>
      <c r="CM54" s="29">
        <f>Wyoming!CM5</f>
        <v>0</v>
      </c>
      <c r="CN54" s="29">
        <f>Wyoming!CN5</f>
        <v>0</v>
      </c>
      <c r="CO54" s="29" t="str">
        <f>Wyoming!CO5</f>
        <v>A</v>
      </c>
      <c r="CP54" s="29" t="str">
        <f>Wyoming!CP5</f>
        <v>-</v>
      </c>
      <c r="CQ54" s="29" t="str">
        <f>Wyoming!CQ5</f>
        <v>-</v>
      </c>
      <c r="CR54" s="29">
        <f>Wyoming!CR5</f>
        <v>0</v>
      </c>
      <c r="CS54" s="31">
        <f>Wyoming!CS5</f>
        <v>1</v>
      </c>
      <c r="CT54" s="31" t="str">
        <f>Wyoming!CT5</f>
        <v>C</v>
      </c>
      <c r="CU54" s="31" t="str">
        <f>Wyoming!CU5</f>
        <v>§42-5-101(d)</v>
      </c>
      <c r="CV54" s="37" t="str">
        <f>Wyoming!CV5</f>
        <v>Wyoming Statutes § 42-5-101 (2019) - Provision of Information and Services; Refusal to Accept. :: 2019 Wyoming Statutes :: U.S. Codes and Statutes :: U.S. Law :: Justia</v>
      </c>
      <c r="CW54" s="31">
        <f>Wyoming!CW5</f>
        <v>0</v>
      </c>
      <c r="CX54" s="31">
        <f>Wyoming!CX5</f>
        <v>0</v>
      </c>
      <c r="CY54" s="31" t="str">
        <f>Wyoming!CY5</f>
        <v>B</v>
      </c>
      <c r="CZ54" s="31" t="str">
        <f>Wyoming!CZ5</f>
        <v>§42-5-101(d)</v>
      </c>
      <c r="DA54" s="37" t="str">
        <f>Wyoming!DA5</f>
        <v>Wyoming Statutes § 42-5-101 (2019) - Provision of Information and Services; Refusal to Accept. :: 2019 Wyoming Statutes :: U.S. Codes and Statutes :: U.S. Law :: Justia</v>
      </c>
      <c r="DB54" s="31">
        <f>Wyoming!DB5</f>
        <v>0</v>
      </c>
      <c r="DC54" s="31">
        <f>Wyoming!DC5</f>
        <v>0</v>
      </c>
      <c r="DD54" s="31" t="str">
        <f>Wyoming!DD5</f>
        <v>B</v>
      </c>
      <c r="DE54" s="31" t="str">
        <f>Wyoming!DE5</f>
        <v>§42-5-101(d)</v>
      </c>
      <c r="DF54" s="37" t="str">
        <f>Wyoming!DF5</f>
        <v>Wyoming Statutes § 42-5-101 (2019) - Provision of Information and Services; Refusal to Accept. :: 2019 Wyoming Statutes :: U.S. Codes and Statutes :: U.S. Law :: Justia</v>
      </c>
      <c r="DG54" s="31">
        <f>Wyoming!DG5</f>
        <v>0</v>
      </c>
      <c r="DH54" s="31">
        <f>Wyoming!DH5</f>
        <v>0</v>
      </c>
      <c r="DI54" s="31" t="str">
        <f>Wyoming!DI5</f>
        <v>B</v>
      </c>
      <c r="DJ54" s="31" t="str">
        <f>Wyoming!DJ5</f>
        <v>§42-5-101(d)</v>
      </c>
      <c r="DK54" s="37" t="str">
        <f>Wyoming!DK5</f>
        <v>Wyoming Statutes § 42-5-101 (2019) - Provision of Information and Services; Refusal to Accept. :: 2019 Wyoming Statutes :: U.S. Codes and Statutes :: U.S. Law :: Justia</v>
      </c>
      <c r="DL54" s="31">
        <f>Wyoming!DL5</f>
        <v>0</v>
      </c>
      <c r="DM54" s="31">
        <f>Wyoming!DM5</f>
        <v>0</v>
      </c>
      <c r="DN54" s="31" t="str">
        <f>Wyoming!DN5</f>
        <v>B</v>
      </c>
      <c r="DO54" s="31" t="str">
        <f>Wyoming!DO5</f>
        <v>§42-5-101(d)</v>
      </c>
      <c r="DP54" s="37" t="str">
        <f>Wyoming!DP5</f>
        <v>Wyoming Statutes § 42-5-101 (2019) - Provision of Information and Services; Refusal to Accept. :: 2019 Wyoming Statutes :: U.S. Codes and Statutes :: U.S. Law :: Justia</v>
      </c>
      <c r="DQ54" s="31">
        <f>Wyoming!DQ5</f>
        <v>0</v>
      </c>
      <c r="DR54" s="31">
        <f>Wyoming!DR5</f>
        <v>0</v>
      </c>
      <c r="DS54" s="31" t="str">
        <f>Wyoming!DS5</f>
        <v>B</v>
      </c>
      <c r="DT54" s="31" t="str">
        <f>Wyoming!DT5</f>
        <v>§42-5-101(d)</v>
      </c>
      <c r="DU54" s="37" t="str">
        <f>Wyoming!DU5</f>
        <v>Wyoming Statutes § 42-5-101 (2019) - Provision of Information and Services; Refusal to Accept. :: 2019 Wyoming Statutes :: U.S. Codes and Statutes :: U.S. Law :: Justia</v>
      </c>
      <c r="DV54" s="31">
        <f>Wyoming!DV5</f>
        <v>0</v>
      </c>
      <c r="DW54" s="29">
        <f>Wyoming!DW5</f>
        <v>0</v>
      </c>
      <c r="DX54" s="29" t="str">
        <f>Wyoming!DX5</f>
        <v>C</v>
      </c>
      <c r="DY54" s="29" t="str">
        <f>Wyoming!DY5</f>
        <v>-</v>
      </c>
      <c r="DZ54" s="29" t="str">
        <f>Wyoming!DZ5</f>
        <v>-</v>
      </c>
      <c r="EA54" s="29">
        <f>Wyoming!EA5</f>
        <v>0</v>
      </c>
      <c r="EB54" s="31">
        <f>Wyoming!EB5</f>
        <v>0</v>
      </c>
      <c r="EC54" s="31" t="str">
        <f>Wyoming!EC5</f>
        <v>C</v>
      </c>
      <c r="ED54" s="31" t="str">
        <f>Wyoming!ED5</f>
        <v xml:space="preserve">Wyo. Stat. § 35-22-408; Wyo. Stat. § 35-22-402 </v>
      </c>
      <c r="EE54" s="31" t="str">
        <f>Wyoming!EE5</f>
        <v xml:space="preserve">https://law.justia.com/codes/wyoming/title-35/chapter-22/article-4/section-35-22-408/; https://casetext.com/statute/wyoming-statutes/title-35-public-health-and-safety/chapter-22-living-will/article-4-wyoming-health-care-decisions-act/section-35-22-402-definitions  </v>
      </c>
      <c r="EF54" s="31">
        <f>Wyoming!EF5</f>
        <v>0</v>
      </c>
      <c r="EG54" s="29">
        <f>Wyoming!EG5</f>
        <v>1</v>
      </c>
      <c r="EH54" s="29">
        <f>Wyoming!EH5</f>
        <v>1</v>
      </c>
      <c r="EI54" s="29" t="str">
        <f>Wyoming!EI5</f>
        <v>A</v>
      </c>
      <c r="EJ54" s="29" t="str">
        <f>Wyoming!EJ5</f>
        <v>-</v>
      </c>
      <c r="EK54" s="29" t="str">
        <f>Wyoming!EK5</f>
        <v>-</v>
      </c>
      <c r="EL54" s="29">
        <f>Wyoming!EL5</f>
        <v>0</v>
      </c>
      <c r="EM54" s="29">
        <f>Wyoming!EM5</f>
        <v>1</v>
      </c>
      <c r="EN54" s="29">
        <f>Wyoming!EN5</f>
        <v>1</v>
      </c>
      <c r="EO54" s="29" t="str">
        <f>Wyoming!EO5</f>
        <v>A</v>
      </c>
      <c r="EP54" s="29" t="str">
        <f>Wyoming!EP5</f>
        <v>-</v>
      </c>
      <c r="EQ54" s="29" t="str">
        <f>Wyoming!EQ5</f>
        <v>-</v>
      </c>
      <c r="ER54" s="29">
        <f>Wyoming!ER5</f>
        <v>0</v>
      </c>
      <c r="ES54" s="29">
        <f>Wyoming!ES5</f>
        <v>1</v>
      </c>
      <c r="ET54" s="29">
        <f>Wyoming!ET5</f>
        <v>1</v>
      </c>
      <c r="EU54" s="29" t="str">
        <f>Wyoming!EU5</f>
        <v>A</v>
      </c>
      <c r="EV54" s="29" t="str">
        <f>Wyoming!EV5</f>
        <v>-</v>
      </c>
      <c r="EW54" s="29" t="str">
        <f>Wyoming!EW5</f>
        <v>-</v>
      </c>
      <c r="EX54" s="29">
        <f>Wyoming!EX5</f>
        <v>0</v>
      </c>
      <c r="EY54" s="31">
        <f>Wyoming!EY5</f>
        <v>0</v>
      </c>
      <c r="EZ54" s="31" t="str">
        <f>Wyoming!EZ5</f>
        <v>D</v>
      </c>
      <c r="FA54" s="31" t="str">
        <f>Wyoming!FA5</f>
        <v>-</v>
      </c>
      <c r="FB54" s="31" t="str">
        <f>Wyoming!FB5</f>
        <v>-</v>
      </c>
      <c r="FC54" s="31">
        <f>Wyoming!FC5</f>
        <v>0</v>
      </c>
      <c r="FD54" s="29">
        <f>Wyoming!FD5</f>
        <v>0</v>
      </c>
      <c r="FE54" s="29" t="str">
        <f>Wyoming!FE5</f>
        <v>-</v>
      </c>
      <c r="FF54" s="29" t="str">
        <f>Wyoming!FF5</f>
        <v>-</v>
      </c>
      <c r="FG54" s="29" t="str">
        <f>Wyoming!FG5</f>
        <v>-</v>
      </c>
      <c r="FH54" s="29">
        <f>Wyoming!FH5</f>
        <v>0</v>
      </c>
      <c r="FI54" s="29">
        <f>Wyoming!FI5</f>
        <v>0</v>
      </c>
      <c r="FJ54" s="29" t="str">
        <f>Wyoming!FJ5</f>
        <v>-</v>
      </c>
      <c r="FK54" s="29" t="str">
        <f>Wyoming!FK5</f>
        <v>-</v>
      </c>
      <c r="FL54" s="29" t="str">
        <f>Wyoming!FL5</f>
        <v>-</v>
      </c>
      <c r="FM54" s="29">
        <f>Wyoming!FM5</f>
        <v>0</v>
      </c>
      <c r="FN54" s="31">
        <f>Wyoming!FN5</f>
        <v>0</v>
      </c>
      <c r="FO54" s="31" t="str">
        <f>Wyoming!FO5</f>
        <v>B</v>
      </c>
      <c r="FP54" s="31" t="str">
        <f>Wyoming!FP5</f>
        <v>§14-3-205(a)</v>
      </c>
      <c r="FQ54" s="37" t="str">
        <f>Wyoming!FQ5</f>
        <v>Section 14-3-205 - Child abuse or neglect; persons required to report, Wyo. Stat. § 14-3-205 | Casetext Search + Citator</v>
      </c>
      <c r="FR54" s="31" t="str">
        <f>Wyoming!FR5</f>
        <v xml:space="preserve">We disagree with the external source, which cites an evidentiary privilege for clergy. This privilege is no longer written in the cited statute. </v>
      </c>
      <c r="FS54" s="29">
        <f>Wyoming!FS5</f>
        <v>1</v>
      </c>
      <c r="FT54" s="29" t="str">
        <f>Wyoming!FT5</f>
        <v>A</v>
      </c>
      <c r="FU54" s="29" t="str">
        <f>Wyoming!FU5</f>
        <v>§12-6-101(d)(ii)</v>
      </c>
      <c r="FV54" s="38" t="str">
        <f>Wyoming!FV5</f>
        <v>WY Stat § 12-6-101 :: 12-6-101. Sale or possession prohibited; when possession unlawful; public drunkenness; falsification of identification; penalty; prima facie identification as defense. :: 2011 Wyoming Statutes :: US Codes and Statutes :: US Law :: Justia</v>
      </c>
      <c r="FW54" s="29">
        <f>Wyoming!FW5</f>
        <v>0</v>
      </c>
      <c r="FX54" s="29">
        <f>Wyoming!FX5</f>
        <v>1</v>
      </c>
      <c r="FY54" s="29" t="str">
        <f>Wyoming!FY5</f>
        <v>A</v>
      </c>
      <c r="FZ54" s="29" t="str">
        <f>Wyoming!FZ5</f>
        <v>§12-6-101(d)(ii)</v>
      </c>
      <c r="GA54" s="38" t="str">
        <f>Wyoming!GA5</f>
        <v>WY Stat § 12-6-101 :: 12-6-101. Sale or possession prohibited; when possession unlawful; public drunkenness; falsification of identification; penalty; prima facie identification as defense. :: 2011 Wyoming Statutes :: US Codes and Statutes :: US Law :: Justia</v>
      </c>
      <c r="GB54" s="29">
        <f>Wyoming!GB5</f>
        <v>0</v>
      </c>
      <c r="GC54" s="31">
        <f>Wyoming!GC5</f>
        <v>0</v>
      </c>
      <c r="GD54" s="31" t="str">
        <f>Wyoming!GD5</f>
        <v>C</v>
      </c>
      <c r="GE54" s="31" t="str">
        <f>Wyoming!GE5</f>
        <v>-</v>
      </c>
      <c r="GF54" s="31" t="str">
        <f>Wyoming!GF5</f>
        <v>-</v>
      </c>
      <c r="GG54" s="31" t="str">
        <f>Wyoming!GG5</f>
        <v xml:space="preserve">HB 150 failed on February 16, 2024. https://legiscan.com/WY/bill/HB0150/2024  </v>
      </c>
      <c r="GH54" s="29">
        <f>Wyoming!GH5</f>
        <v>0</v>
      </c>
      <c r="GI54" s="29" t="str">
        <f>Wyoming!GI5</f>
        <v>D</v>
      </c>
      <c r="GJ54" s="29" t="str">
        <f>Wyoming!GJ5</f>
        <v>-</v>
      </c>
      <c r="GK54" s="29" t="str">
        <f>Wyoming!GK5</f>
        <v>-</v>
      </c>
      <c r="GL54" s="29">
        <f>Wyoming!GL5</f>
        <v>0</v>
      </c>
      <c r="GM54" s="31">
        <f>Wyoming!GM5</f>
        <v>0</v>
      </c>
      <c r="GN54" s="31" t="str">
        <f>Wyoming!GN5</f>
        <v>D</v>
      </c>
      <c r="GO54" s="31" t="str">
        <f>Wyoming!GO5</f>
        <v>-</v>
      </c>
      <c r="GP54" s="31" t="str">
        <f>Wyoming!GP5</f>
        <v>-</v>
      </c>
      <c r="GQ54" s="31">
        <f>Wyoming!GQ5</f>
        <v>0</v>
      </c>
      <c r="GR54" s="31">
        <f>Wyoming!GR5</f>
        <v>0</v>
      </c>
      <c r="GS54" s="31" t="str">
        <f>Wyoming!GS5</f>
        <v>D</v>
      </c>
      <c r="GT54" s="31" t="str">
        <f>Wyoming!GT5</f>
        <v>-</v>
      </c>
      <c r="GU54" s="31" t="str">
        <f>Wyoming!GU5</f>
        <v>-</v>
      </c>
      <c r="GV54" s="31">
        <f>Wyoming!GV5</f>
        <v>0</v>
      </c>
      <c r="GW54" s="31">
        <f>Wyoming!GW5</f>
        <v>0</v>
      </c>
      <c r="GX54" s="31" t="str">
        <f>Wyoming!GX5</f>
        <v>D</v>
      </c>
      <c r="GY54" s="31" t="str">
        <f>Wyoming!GY5</f>
        <v>-</v>
      </c>
      <c r="GZ54" s="31" t="str">
        <f>Wyoming!GZ5</f>
        <v>-</v>
      </c>
      <c r="HA54" s="31">
        <f>Wyoming!HA5</f>
        <v>0</v>
      </c>
      <c r="HB54" s="29">
        <f>Wyoming!HB5</f>
        <v>1</v>
      </c>
      <c r="HC54" s="29" t="str">
        <f>Wyoming!HC5</f>
        <v>A</v>
      </c>
      <c r="HD54" s="29" t="str">
        <f>Wyoming!HD5</f>
        <v>§21-4-309(a)</v>
      </c>
      <c r="HE54" s="38" t="str">
        <f>Wyoming!HE5</f>
        <v>Wyoming Statutes Title 21. Education § 21-4-309 | FindLaw</v>
      </c>
      <c r="HF54" s="29">
        <f>Wyoming!HF5</f>
        <v>0</v>
      </c>
      <c r="HG54" s="31">
        <f>Wyoming!HG5</f>
        <v>0</v>
      </c>
      <c r="HH54" s="31" t="str">
        <f>Wyoming!HH5</f>
        <v>C</v>
      </c>
      <c r="HI54" s="31" t="str">
        <f>Wyoming!HI5</f>
        <v>§21-3-110(xxxix)</v>
      </c>
      <c r="HJ54" s="37" t="str">
        <f>Wyoming!HJ5</f>
        <v>Wyoming Statutes § 21-3-110 (2021) - Duties of Boards of Trustees. :: 2021 Wyoming Statutes :: U.S. Codes and Statutes :: U.S. Law :: Justia</v>
      </c>
      <c r="HK54" s="37" t="str">
        <f>Wyoming!HK5</f>
        <v xml:space="preserve">The cited statute indicates that unexcused absences are determined by the board of trustees for each district. The statute provides a list of preapproved excused absences, but the board of trustees may define unexcused absences beyond the list provided. The Wyoming Department of Education does not provide any additional guidance. </v>
      </c>
      <c r="HL54" s="31">
        <f>Wyoming!HL5</f>
        <v>0</v>
      </c>
      <c r="HM54" s="31" t="str">
        <f>Wyoming!HM5</f>
        <v>C</v>
      </c>
      <c r="HN54" s="31" t="str">
        <f>Wyoming!HN5</f>
        <v>§21-3-110(xxxix)</v>
      </c>
      <c r="HO54" s="37" t="str">
        <f>Wyoming!HO5</f>
        <v>Wyoming Statutes § 21-3-110 (2021) - Duties of Boards of Trustees. :: 2021 Wyoming Statutes :: U.S. Codes and Statutes :: U.S. Law :: Justia</v>
      </c>
      <c r="HP54" s="37" t="str">
        <f>Wyoming!HP5</f>
        <v xml:space="preserve">The cited statute indicates that unexcused absences are determined by the board of trustees for each district. The statute provides a list of preapproved excused absences, but the board of trustees may define unexcused absences beyond the list provided. The Wyoming Department of Education does not provide any additional guidance. </v>
      </c>
      <c r="HQ54" s="31">
        <f>Wyoming!HQ5</f>
        <v>0</v>
      </c>
      <c r="HR54" s="31" t="str">
        <f>Wyoming!HR5</f>
        <v>D</v>
      </c>
      <c r="HS54" s="31" t="str">
        <f>Wyoming!HS5</f>
        <v>-</v>
      </c>
      <c r="HT54" s="31" t="str">
        <f>Wyoming!HT5</f>
        <v>-</v>
      </c>
      <c r="HU54" s="31">
        <f>Wyoming!HU5</f>
        <v>0</v>
      </c>
      <c r="HV54" s="31">
        <f>Wyoming!HV5</f>
        <v>0</v>
      </c>
      <c r="HW54" s="31" t="str">
        <f>Wyoming!HW5</f>
        <v>C</v>
      </c>
      <c r="HX54" s="31" t="str">
        <f>Wyoming!HX5</f>
        <v>-</v>
      </c>
      <c r="HY54" s="31" t="str">
        <f>Wyoming!HY5</f>
        <v>-</v>
      </c>
      <c r="HZ54" s="31">
        <f>Wyoming!HZ5</f>
        <v>0</v>
      </c>
      <c r="IA54" s="31">
        <f>Wyoming!IA5</f>
        <v>0</v>
      </c>
      <c r="IB54" s="31" t="str">
        <f>Wyoming!IB5</f>
        <v>E</v>
      </c>
      <c r="IC54" s="31" t="str">
        <f>Wyoming!IC5</f>
        <v>-</v>
      </c>
      <c r="ID54" s="31" t="str">
        <f>Wyoming!ID5</f>
        <v>-</v>
      </c>
      <c r="IE54" s="31">
        <f>Wyoming!IE5</f>
        <v>0</v>
      </c>
      <c r="IF54" s="29">
        <f>Wyoming!IF5</f>
        <v>0</v>
      </c>
      <c r="IG54" s="29" t="str">
        <f>Wyoming!IG5</f>
        <v>-</v>
      </c>
      <c r="IH54" s="29" t="str">
        <f>Wyoming!IH5</f>
        <v>Wyo. Stat. § 14-2-206</v>
      </c>
      <c r="II54" s="38" t="str">
        <f>Wyoming!II5</f>
        <v>https://casetext.com/statute/wyoming-statutes/title-14-children/chapter-2-parents/article-2-rights-and-obligations/section-14-2-206-protection-of-parental-rights-applicability</v>
      </c>
      <c r="IJ54" s="29">
        <f>Wyoming!IJ5</f>
        <v>0</v>
      </c>
      <c r="IK54" s="40"/>
      <c r="IL54" s="40"/>
      <c r="IM54" s="40"/>
      <c r="IN54" s="40"/>
      <c r="IO54" s="40"/>
      <c r="IP54" s="40"/>
      <c r="IQ54" s="40"/>
      <c r="IR54" s="40"/>
      <c r="IS54" s="40"/>
      <c r="IT54" s="40"/>
      <c r="IU54" s="40"/>
      <c r="IV54" s="40"/>
      <c r="IW54" s="40"/>
      <c r="IX54" s="40"/>
      <c r="IY54" s="40"/>
      <c r="IZ54" s="40"/>
      <c r="JA54" s="40"/>
    </row>
    <row r="55" spans="1:261" ht="25.5" customHeight="1">
      <c r="A55" s="54"/>
      <c r="B55" s="55"/>
      <c r="C55" s="56"/>
      <c r="D55" s="41">
        <f>Alabama!E6</f>
        <v>0.445578231292517</v>
      </c>
      <c r="E55" s="31"/>
      <c r="F55" s="29"/>
      <c r="G55" s="40"/>
      <c r="H55" s="57"/>
      <c r="I55" s="40"/>
      <c r="J55" s="528"/>
      <c r="K55" s="40"/>
      <c r="L55" s="40"/>
      <c r="M55" s="57"/>
      <c r="N55" s="58"/>
      <c r="O55" s="40"/>
      <c r="P55" s="40"/>
      <c r="Q55" s="40"/>
      <c r="R55" s="58"/>
      <c r="S55" s="58"/>
      <c r="T55" s="40"/>
      <c r="U55" s="58"/>
      <c r="V55" s="59"/>
      <c r="W55" s="57"/>
      <c r="X55" s="40"/>
      <c r="Y55" s="40"/>
      <c r="Z55" s="40"/>
      <c r="AA55" s="40"/>
      <c r="AB55" s="57"/>
      <c r="AC55" s="58"/>
      <c r="AD55" s="40"/>
      <c r="AE55" s="40"/>
      <c r="AF55" s="40"/>
      <c r="AG55" s="57"/>
      <c r="AH55" s="40"/>
      <c r="AI55" s="40"/>
      <c r="AJ55" s="40"/>
      <c r="AK55" s="40"/>
      <c r="AL55" s="57"/>
      <c r="AM55" s="40"/>
      <c r="AN55" s="40"/>
      <c r="AO55" s="40"/>
      <c r="AP55" s="40"/>
      <c r="AQ55" s="57"/>
      <c r="AR55" s="58"/>
      <c r="AS55" s="40"/>
      <c r="AT55" s="40"/>
      <c r="AU55" s="40"/>
      <c r="AV55" s="57"/>
      <c r="AW55" s="58"/>
      <c r="AX55" s="40"/>
      <c r="AY55" s="40"/>
      <c r="AZ55" s="40"/>
      <c r="BA55" s="57"/>
      <c r="BB55" s="58"/>
      <c r="BC55" s="40"/>
      <c r="BD55" s="40"/>
      <c r="BE55" s="40"/>
      <c r="BF55" s="57"/>
      <c r="BG55" s="58"/>
      <c r="BH55" s="40"/>
      <c r="BI55" s="40"/>
      <c r="BJ55" s="40"/>
      <c r="BK55" s="40"/>
      <c r="BL55" s="40"/>
      <c r="BM55" s="40"/>
      <c r="BN55" s="40"/>
      <c r="BO55" s="40"/>
      <c r="BP55" s="57"/>
      <c r="BQ55" s="58"/>
      <c r="BR55" s="40"/>
      <c r="BS55" s="40"/>
      <c r="BT55" s="40"/>
      <c r="BU55" s="57"/>
      <c r="BV55" s="40"/>
      <c r="BW55" s="40"/>
      <c r="BX55" s="40"/>
      <c r="BY55" s="40"/>
      <c r="BZ55" s="57"/>
      <c r="CA55" s="40"/>
      <c r="CB55" s="40"/>
      <c r="CC55" s="40"/>
      <c r="CD55" s="40"/>
      <c r="CE55" s="57"/>
      <c r="CF55" s="58"/>
      <c r="CG55" s="40"/>
      <c r="CH55" s="40"/>
      <c r="CI55" s="40"/>
      <c r="CJ55" s="57"/>
      <c r="CK55" s="58"/>
      <c r="CL55" s="40"/>
      <c r="CM55" s="40"/>
      <c r="CN55" s="40"/>
      <c r="CO55" s="57"/>
      <c r="CP55" s="58"/>
      <c r="CQ55" s="40"/>
      <c r="CR55" s="40"/>
      <c r="CS55" s="40"/>
      <c r="CT55" s="58"/>
      <c r="CU55" s="58"/>
      <c r="CV55" s="40"/>
      <c r="CW55" s="40"/>
      <c r="CX55" s="40"/>
      <c r="CY55" s="58"/>
      <c r="CZ55" s="58"/>
      <c r="DA55" s="40"/>
      <c r="DB55" s="40"/>
      <c r="DC55" s="40"/>
      <c r="DD55" s="58"/>
      <c r="DE55" s="58"/>
      <c r="DF55" s="40"/>
      <c r="DG55" s="40"/>
      <c r="DH55" s="40"/>
      <c r="DI55" s="58"/>
      <c r="DJ55" s="58"/>
      <c r="DK55" s="40"/>
      <c r="DL55" s="40"/>
      <c r="DM55" s="40"/>
      <c r="DN55" s="58"/>
      <c r="DO55" s="58"/>
      <c r="DP55" s="40"/>
      <c r="DQ55" s="40"/>
      <c r="DR55" s="40"/>
      <c r="DS55" s="58"/>
      <c r="DT55" s="58"/>
      <c r="DU55" s="60"/>
      <c r="DV55" s="60"/>
      <c r="DW55" s="60"/>
      <c r="DX55" s="61"/>
      <c r="DY55" s="61"/>
      <c r="DZ55" s="60"/>
      <c r="EA55" s="60"/>
      <c r="EB55" s="60"/>
      <c r="EC55" s="61"/>
      <c r="ED55" s="61"/>
      <c r="EE55" s="60"/>
      <c r="EF55" s="60"/>
      <c r="EG55" s="60"/>
      <c r="EH55" s="61"/>
      <c r="EI55" s="61"/>
      <c r="EJ55" s="60"/>
      <c r="EK55" s="60"/>
      <c r="EL55" s="60"/>
      <c r="EM55" s="61"/>
      <c r="EN55" s="61"/>
      <c r="EO55" s="40"/>
      <c r="EP55" s="40"/>
      <c r="EQ55" s="40"/>
      <c r="ER55" s="58"/>
      <c r="ES55" s="58"/>
      <c r="ET55" s="40"/>
      <c r="EU55" s="40"/>
      <c r="EV55" s="40"/>
      <c r="EW55" s="58"/>
      <c r="EX55" s="58"/>
      <c r="EY55" s="40"/>
      <c r="EZ55" s="40"/>
      <c r="FA55" s="40"/>
      <c r="FB55" s="58"/>
      <c r="FC55" s="58"/>
      <c r="FI55" s="40"/>
      <c r="FJ55" s="40"/>
      <c r="FK55" s="40"/>
      <c r="FL55" s="58"/>
      <c r="FM55" s="58"/>
      <c r="FN55" s="40"/>
      <c r="FO55" s="40"/>
      <c r="FP55" s="40"/>
      <c r="FQ55" s="57"/>
      <c r="FR55" s="58"/>
      <c r="FS55" s="40"/>
      <c r="FT55" s="40"/>
      <c r="FU55" s="40"/>
      <c r="FV55" s="57"/>
      <c r="FW55" s="58"/>
      <c r="FX55" s="40"/>
      <c r="FY55" s="40"/>
      <c r="FZ55" s="40"/>
      <c r="GA55" s="57"/>
      <c r="GB55" s="58"/>
      <c r="GH55" s="40"/>
      <c r="GI55" s="40"/>
      <c r="GJ55" s="40"/>
      <c r="GK55" s="57"/>
      <c r="GL55" s="58"/>
      <c r="GM55" s="40"/>
      <c r="GN55" s="40"/>
      <c r="GO55" s="40"/>
      <c r="GP55" s="57"/>
      <c r="GQ55" s="40"/>
      <c r="GR55" s="40"/>
      <c r="GS55" s="40"/>
      <c r="GT55" s="40"/>
      <c r="GU55" s="57"/>
      <c r="GV55" s="40"/>
      <c r="GW55" s="60"/>
      <c r="GX55" s="60"/>
      <c r="GY55" s="60"/>
      <c r="GZ55" s="61"/>
      <c r="HA55" s="61"/>
      <c r="HB55" s="60"/>
      <c r="HC55" s="60"/>
      <c r="HD55" s="60"/>
      <c r="HE55" s="62"/>
      <c r="HF55" s="60"/>
      <c r="HG55" s="63"/>
      <c r="HH55" s="63"/>
      <c r="HI55" s="63"/>
      <c r="HJ55" s="63"/>
      <c r="HK55" s="63"/>
      <c r="HL55" s="63"/>
      <c r="HM55" s="63"/>
      <c r="HN55" s="63"/>
      <c r="HO55" s="63"/>
      <c r="HP55" s="63"/>
      <c r="HQ55" s="63"/>
      <c r="HR55" s="63"/>
      <c r="HS55" s="63"/>
      <c r="HT55" s="63"/>
      <c r="HU55" s="63"/>
      <c r="HV55" s="63"/>
      <c r="HW55" s="63"/>
      <c r="HX55" s="63"/>
      <c r="HY55" s="63"/>
      <c r="HZ55" s="63"/>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ht="25.5" customHeight="1">
      <c r="A56" s="64" t="s">
        <v>70</v>
      </c>
      <c r="B56" s="55">
        <v>2024</v>
      </c>
      <c r="C56" s="56">
        <f>Alabama!D6</f>
        <v>0.45238095238095238</v>
      </c>
      <c r="D56" s="41">
        <f>Alaska!E6</f>
        <v>0.32653061224489793</v>
      </c>
      <c r="E56" s="31"/>
      <c r="F56" s="29"/>
      <c r="G56" s="40" t="str">
        <f>Alabama!I6</f>
        <v>Ala. Const. of 2022, art. I, §3.01</v>
      </c>
      <c r="H56" s="57" t="str">
        <f>Alabama!J6</f>
        <v xml:space="preserve">https://alison.legislature.state.al.us/constitution </v>
      </c>
      <c r="I56" s="40" t="str">
        <f>Alabama!GT9</f>
        <v>Accounting for the new Alabama Constitution of 2022 (language unchanged)</v>
      </c>
      <c r="J56" s="528">
        <f>Alabama!L6</f>
        <v>0</v>
      </c>
      <c r="K56" s="40" t="str">
        <f>Alabama!M6</f>
        <v>D</v>
      </c>
      <c r="L56" s="40" t="str">
        <f>Alabama!N6</f>
        <v>§17-11-3</v>
      </c>
      <c r="M56" s="57" t="str">
        <f>Alabama!O6</f>
        <v xml:space="preserve">https://alisondb.legislature.state.al.us/alison/CodeOfAlabama/1975/17-11-3.htm </v>
      </c>
      <c r="N56" s="58">
        <f>Alabama!P6</f>
        <v>0</v>
      </c>
      <c r="O56" s="40">
        <f>Alabama!Q6</f>
        <v>0</v>
      </c>
      <c r="P56" s="40" t="str">
        <f>Alabama!R6</f>
        <v>D</v>
      </c>
      <c r="Q56" s="40" t="str">
        <f>Alabama!S6</f>
        <v>-</v>
      </c>
      <c r="R56" s="58">
        <f>Alabama!T6</f>
        <v>0</v>
      </c>
      <c r="S56" s="58">
        <f>Alabama!U6</f>
        <v>0</v>
      </c>
      <c r="T56" s="40">
        <f>Alabama!V6</f>
        <v>1</v>
      </c>
      <c r="U56" s="58">
        <f>Alabama!W6</f>
        <v>0</v>
      </c>
      <c r="V56" s="59" t="str">
        <f>Alabama!X6</f>
        <v xml:space="preserve"> §22-21B-4</v>
      </c>
      <c r="W56" s="57" t="str">
        <f>Alabama!Y6</f>
        <v>https://law.justia.com/codes/alabama/title-22/title-1/chapter-21b/section-22-21b-4/</v>
      </c>
      <c r="X56" s="40" t="str">
        <f>Alabama!Z6</f>
        <v>Alabama's "Health Care Rights of Conscience Act" grants health-care providers, defined as individuals, the "right not to participate" in a wide range of health-care services for reasons of conscience, defined to include religious principles.</v>
      </c>
      <c r="Y56" s="40">
        <f>Alabama!AA6</f>
        <v>1</v>
      </c>
      <c r="Z56" s="40" t="str">
        <f>Alabama!AB6</f>
        <v>C</v>
      </c>
      <c r="AA56" s="40" t="str">
        <f>Alabama!AC6</f>
        <v>§22-21B-4</v>
      </c>
      <c r="AB56" s="57" t="str">
        <f>Alabama!AD6</f>
        <v xml:space="preserve">https://alisondb.legislature.state.al.us/alison/CodeOfAlabama/1975/22-21b-4.htm </v>
      </c>
      <c r="AC56" s="58">
        <f>Alabama!AE6</f>
        <v>2017</v>
      </c>
      <c r="AD56" s="40">
        <f>Alabama!AF6</f>
        <v>0</v>
      </c>
      <c r="AE56" s="40" t="str">
        <f>Alabama!AG6</f>
        <v>B</v>
      </c>
      <c r="AF56" s="40" t="str">
        <f>Alabama!AH6</f>
        <v>§22-21B-4</v>
      </c>
      <c r="AG56" s="57" t="str">
        <f>Alabama!AI6</f>
        <v xml:space="preserve">https://alisondb.legislature.state.al.us/alison/CodeOfAlabama/1975/22-21b-4.htm </v>
      </c>
      <c r="AH56" s="40" t="str">
        <f>Alabama!AJ6</f>
        <v>While Sawicki is focusing on protections granted, not the right to refusal, we note that institutions in Alabama are not given the right of refusal, but only protections related to individual providers' actions permitted by the open-ended conscience law.</v>
      </c>
      <c r="AI56" s="40">
        <f>Alabama!AK6</f>
        <v>0</v>
      </c>
      <c r="AJ56" s="40" t="str">
        <f>Alabama!AL6</f>
        <v>B</v>
      </c>
      <c r="AK56" s="40" t="str">
        <f>Alabama!AM6</f>
        <v>§22-21B-4(b)</v>
      </c>
      <c r="AL56" s="57" t="str">
        <f>Alabama!AN6</f>
        <v xml:space="preserve">https://alisondb.legislature.state.al.us/alison/CodeOfAlabama/1975/22-21b-4.htm </v>
      </c>
      <c r="AM56" s="40">
        <f>Alabama!AO6</f>
        <v>0</v>
      </c>
      <c r="AN56" s="40">
        <f>Alabama!AP6</f>
        <v>1</v>
      </c>
      <c r="AO56" s="40" t="str">
        <f>Alabama!AQ6</f>
        <v>C</v>
      </c>
      <c r="AP56" s="40" t="str">
        <f>Alabama!AR6</f>
        <v>§22-21B-4</v>
      </c>
      <c r="AQ56" s="57" t="str">
        <f>Alabama!AS6</f>
        <v xml:space="preserve">https://alisondb.legislature.state.al.us/alison/CodeOfAlabama/1975/22-21b-4.htm </v>
      </c>
      <c r="AR56" s="58">
        <f>Alabama!AT6</f>
        <v>2017</v>
      </c>
      <c r="AS56" s="40">
        <f>Alabama!AU6</f>
        <v>1</v>
      </c>
      <c r="AT56" s="40" t="str">
        <f>Alabama!AV6</f>
        <v>C</v>
      </c>
      <c r="AU56" s="40" t="str">
        <f>Alabama!AW6</f>
        <v>§22-21B-4(b), (e)</v>
      </c>
      <c r="AV56" s="57" t="str">
        <f>Alabama!AX6</f>
        <v xml:space="preserve">https://alisondb.legislature.state.al.us/alison/CodeOfAlabama/1975/22-21b-4.htm </v>
      </c>
      <c r="AW56" s="58">
        <f>Alabama!AY6</f>
        <v>2017</v>
      </c>
      <c r="AX56" s="40">
        <f>Alabama!AZ6</f>
        <v>1</v>
      </c>
      <c r="AY56" s="40" t="str">
        <f>Alabama!BA6</f>
        <v>C</v>
      </c>
      <c r="AZ56" s="40" t="str">
        <f>Alabama!BB6</f>
        <v>§22-21B-4(b)</v>
      </c>
      <c r="BA56" s="57" t="str">
        <f>Alabama!BC6</f>
        <v xml:space="preserve">https://alisondb.legislature.state.al.us/alison/CodeOfAlabama/1975/22-21b-4.htm </v>
      </c>
      <c r="BB56" s="58">
        <f>Alabama!BD6</f>
        <v>0</v>
      </c>
      <c r="BC56" s="40">
        <f>Alabama!BE6</f>
        <v>0</v>
      </c>
      <c r="BD56" s="40" t="str">
        <f>Alabama!BF6</f>
        <v>B</v>
      </c>
      <c r="BE56" s="40" t="str">
        <f>Alabama!BG6</f>
        <v>§22-21B-4(d)</v>
      </c>
      <c r="BF56" s="57" t="str">
        <f>Alabama!BH6</f>
        <v xml:space="preserve">https://alisondb.legislature.state.al.us/alison/CodeOfAlabama/1975/22-21b-4.htm </v>
      </c>
      <c r="BG56" s="58">
        <f>Alabama!BI6</f>
        <v>0</v>
      </c>
      <c r="BH56" s="40"/>
      <c r="BI56" s="40"/>
      <c r="BJ56" s="40"/>
      <c r="BK56" s="40"/>
      <c r="BL56" s="40"/>
      <c r="BM56" s="40">
        <f>Alabama!BO6</f>
        <v>1</v>
      </c>
      <c r="BN56" s="40" t="str">
        <f>Alabama!BP6</f>
        <v>C</v>
      </c>
      <c r="BO56" s="40" t="str">
        <f>Alabama!BQ6</f>
        <v>§22-21B-4</v>
      </c>
      <c r="BP56" s="57" t="str">
        <f>Alabama!BR6</f>
        <v xml:space="preserve">https://alisondb.legislature.state.al.us/alison/CodeOfAlabama/1975/22-21b-4.htm </v>
      </c>
      <c r="BQ56" s="58">
        <f>Alabama!BS6</f>
        <v>0</v>
      </c>
      <c r="BR56" s="40">
        <f>Alabama!BT6</f>
        <v>0</v>
      </c>
      <c r="BS56" s="40" t="str">
        <f>Alabama!BU6</f>
        <v>B</v>
      </c>
      <c r="BT56" s="40" t="str">
        <f>Alabama!BV6</f>
        <v>§22-21B-4</v>
      </c>
      <c r="BU56" s="57" t="str">
        <f>Alabama!BW6</f>
        <v xml:space="preserve">https://alisondb.legislature.state.al.us/alison/CodeOfAlabama/1975/22-21b-4.htm </v>
      </c>
      <c r="BV56" s="40" t="str">
        <f>Alabama!BX6</f>
        <v>We differ from Sawicki, who is coding who received protections, in noting that institutions (or, facilities, in Alabama) are not given the right of refusal, but only protections related to individual providers' actions permitted by the open-ended conscience law.</v>
      </c>
      <c r="BW56" s="40">
        <f>Alabama!BY6</f>
        <v>0</v>
      </c>
      <c r="BX56" s="40" t="str">
        <f>Alabama!BZ6</f>
        <v>B</v>
      </c>
      <c r="BY56" s="40" t="str">
        <f>Alabama!CA6</f>
        <v>§22-21B-4</v>
      </c>
      <c r="BZ56" s="57" t="str">
        <f>Alabama!CB6</f>
        <v xml:space="preserve">https://alisondb.legislature.state.al.us/alison/CodeOfAlabama/1975/22-21b-4.htm </v>
      </c>
      <c r="CA56" s="40">
        <f>Alabama!CC6</f>
        <v>0</v>
      </c>
      <c r="CB56" s="40">
        <f>Alabama!CD6</f>
        <v>1</v>
      </c>
      <c r="CC56" s="40" t="str">
        <f>Alabama!CE6</f>
        <v>C</v>
      </c>
      <c r="CD56" s="40" t="str">
        <f>Alabama!CF6</f>
        <v>§22-21B-4</v>
      </c>
      <c r="CE56" s="57" t="str">
        <f>Alabama!CG6</f>
        <v xml:space="preserve">https://alisondb.legislature.state.al.us/alison/CodeOfAlabama/1975/22-21b-4.htm </v>
      </c>
      <c r="CF56" s="58">
        <f>Alabama!CH6</f>
        <v>0</v>
      </c>
      <c r="CG56" s="40">
        <f>Alabama!CI6</f>
        <v>1</v>
      </c>
      <c r="CH56" s="40" t="str">
        <f>Alabama!CJ6</f>
        <v>C</v>
      </c>
      <c r="CI56" s="40" t="str">
        <f>Alabama!CK6</f>
        <v>§22-21B-4(b)(e)</v>
      </c>
      <c r="CJ56" s="57" t="str">
        <f>Alabama!CL6</f>
        <v xml:space="preserve">https://alisondb.legislature.state.al.us/alison/CodeOfAlabama/1975/22-21b-4.htm </v>
      </c>
      <c r="CK56" s="58">
        <f>Alabama!CM6</f>
        <v>2017</v>
      </c>
      <c r="CL56" s="40">
        <f>Alabama!CN6</f>
        <v>1</v>
      </c>
      <c r="CM56" s="40" t="str">
        <f>Alabama!CO6</f>
        <v>C</v>
      </c>
      <c r="CN56" s="40" t="str">
        <f>Alabama!CP6</f>
        <v>§22-21B-4(c)</v>
      </c>
      <c r="CO56" s="57" t="str">
        <f>Alabama!CQ6</f>
        <v xml:space="preserve">https://alisondb.legislature.state.al.us/alison/CodeOfAlabama/1975/22-21b-4.htm </v>
      </c>
      <c r="CP56" s="58">
        <f>Alabama!CR6</f>
        <v>0</v>
      </c>
      <c r="CQ56" s="40">
        <f>Alabama!CS6</f>
        <v>0</v>
      </c>
      <c r="CR56" s="40" t="str">
        <f>Alabama!CT6</f>
        <v>A</v>
      </c>
      <c r="CS56" s="40" t="str">
        <f>Alabama!CU6</f>
        <v>-</v>
      </c>
      <c r="CT56" s="58">
        <f>Alabama!CV6</f>
        <v>0</v>
      </c>
      <c r="CU56" s="58" t="str">
        <f>Alabama!CW6</f>
        <v>Healthcare conscience act is restricted to the following: abortion, cloning, stem cell research, and sterilization (§ 22-21B-3).</v>
      </c>
      <c r="CV56" s="40">
        <f>Alabama!CX6</f>
        <v>0</v>
      </c>
      <c r="CW56" s="40" t="str">
        <f>Alabama!CY6</f>
        <v>A</v>
      </c>
      <c r="CX56" s="40" t="str">
        <f>Alabama!CZ6</f>
        <v>-</v>
      </c>
      <c r="CY56" s="58">
        <f>Alabama!DA6</f>
        <v>0</v>
      </c>
      <c r="CZ56" s="58">
        <f>Alabama!DB6</f>
        <v>0</v>
      </c>
      <c r="DA56" s="40">
        <f>Alabama!DC6</f>
        <v>0</v>
      </c>
      <c r="DB56" s="40" t="str">
        <f>Alabama!DD6</f>
        <v>A</v>
      </c>
      <c r="DC56" s="40" t="str">
        <f>Alabama!DE6</f>
        <v>-</v>
      </c>
      <c r="DD56" s="58">
        <f>Alabama!DF6</f>
        <v>0</v>
      </c>
      <c r="DE56" s="58">
        <f>Alabama!DG6</f>
        <v>0</v>
      </c>
      <c r="DF56" s="40">
        <f>Alabama!DH6</f>
        <v>0</v>
      </c>
      <c r="DG56" s="40" t="str">
        <f>Alabama!DI6</f>
        <v>A</v>
      </c>
      <c r="DH56" s="40" t="str">
        <f>Alabama!DJ6</f>
        <v>-</v>
      </c>
      <c r="DI56" s="58">
        <f>Alabama!DK6</f>
        <v>0</v>
      </c>
      <c r="DJ56" s="58">
        <f>Alabama!DL6</f>
        <v>0</v>
      </c>
      <c r="DK56" s="40">
        <f>Alabama!DM6</f>
        <v>0</v>
      </c>
      <c r="DL56" s="40" t="str">
        <f>Alabama!DN6</f>
        <v>A</v>
      </c>
      <c r="DM56" s="40" t="str">
        <f>Alabama!DO6</f>
        <v>-</v>
      </c>
      <c r="DN56" s="58">
        <f>Alabama!DP6</f>
        <v>0</v>
      </c>
      <c r="DO56" s="58">
        <f>Alabama!DQ6</f>
        <v>0</v>
      </c>
      <c r="DP56" s="40">
        <f>Alabama!DR6</f>
        <v>0</v>
      </c>
      <c r="DQ56" s="40" t="str">
        <f>Alabama!DS6</f>
        <v>A</v>
      </c>
      <c r="DR56" s="40" t="str">
        <f>Alabama!DT6</f>
        <v>-</v>
      </c>
      <c r="DS56" s="58">
        <f>Alabama!DU6</f>
        <v>0</v>
      </c>
      <c r="DT56" s="58">
        <f>Alabama!DV6</f>
        <v>0</v>
      </c>
      <c r="DU56" s="60">
        <f>(Alabama!EG6+Alabama!EH6)/2</f>
        <v>1</v>
      </c>
      <c r="DV56" s="60" t="str">
        <f>Alabama!EI6</f>
        <v>A</v>
      </c>
      <c r="DW56" s="60" t="str">
        <f>Alabama!EJ6</f>
        <v>-</v>
      </c>
      <c r="DX56" s="61">
        <f>Alabama!EK6</f>
        <v>0</v>
      </c>
      <c r="DY56" s="61">
        <f>Alabama!EL6</f>
        <v>0</v>
      </c>
      <c r="DZ56" s="60">
        <f>(Alabama!EM6+Alabama!EN6)/2</f>
        <v>1</v>
      </c>
      <c r="EA56" s="60" t="str">
        <f>Alabama!EO6</f>
        <v>A</v>
      </c>
      <c r="EB56" s="60" t="str">
        <f>Alabama!EP6</f>
        <v>-</v>
      </c>
      <c r="EC56" s="61">
        <f>Alabama!EQ6</f>
        <v>0</v>
      </c>
      <c r="ED56" s="61">
        <f>Alabama!ER6</f>
        <v>0</v>
      </c>
      <c r="EE56" s="60">
        <f>(Alabama!ES6+Alabama!ET6)/2</f>
        <v>1</v>
      </c>
      <c r="EF56" s="60" t="str">
        <f>Alabama!EU6</f>
        <v>A</v>
      </c>
      <c r="EG56" s="60" t="str">
        <f>Alabama!EV6</f>
        <v>-</v>
      </c>
      <c r="EH56" s="61">
        <f>Alabama!EW6</f>
        <v>0</v>
      </c>
      <c r="EI56" s="61">
        <f>Alabama!EX6</f>
        <v>0</v>
      </c>
      <c r="EJ56" s="60">
        <f>Alabama!GH6</f>
        <v>0</v>
      </c>
      <c r="EK56" s="60" t="str">
        <f>Alabama!GI6</f>
        <v>D</v>
      </c>
      <c r="EL56" s="60" t="str">
        <f>Alabama!GJ6</f>
        <v>-</v>
      </c>
      <c r="EM56" s="61">
        <f>Alabama!GK6</f>
        <v>0</v>
      </c>
      <c r="EN56" s="61">
        <f>Alabama!GL6</f>
        <v>0</v>
      </c>
      <c r="EO56" s="40">
        <f>Alabama!GM6</f>
        <v>0</v>
      </c>
      <c r="EP56" s="40" t="str">
        <f>Alabama!GN6</f>
        <v>D</v>
      </c>
      <c r="EQ56" s="40" t="str">
        <f>Alabama!GO6</f>
        <v>-</v>
      </c>
      <c r="ER56" s="58">
        <f>Alabama!GP6</f>
        <v>0</v>
      </c>
      <c r="ES56" s="58">
        <f>Alabama!GQ6</f>
        <v>0</v>
      </c>
      <c r="ET56" s="40">
        <f>Alabama!GR6</f>
        <v>0</v>
      </c>
      <c r="EU56" s="40" t="str">
        <f>Alabama!GS6</f>
        <v>D</v>
      </c>
      <c r="EV56" s="40" t="str">
        <f>Alabama!GT6</f>
        <v>-</v>
      </c>
      <c r="EW56" s="58">
        <f>Alabama!GU6</f>
        <v>0</v>
      </c>
      <c r="EX56" s="58">
        <f>Alabama!GV6</f>
        <v>0</v>
      </c>
      <c r="EY56" s="40">
        <f>Alabama!GW6</f>
        <v>0</v>
      </c>
      <c r="EZ56" s="40" t="str">
        <f>Alabama!GX6</f>
        <v>D</v>
      </c>
      <c r="FA56" s="40" t="str">
        <f>Alabama!GY6</f>
        <v>-</v>
      </c>
      <c r="FB56" s="58">
        <f>Alabama!GZ6</f>
        <v>0</v>
      </c>
      <c r="FC56" s="58">
        <f>Alabama!HA6</f>
        <v>0</v>
      </c>
      <c r="FI56" s="40">
        <f>Alabama!EY6</f>
        <v>0</v>
      </c>
      <c r="FJ56" s="40" t="str">
        <f>Alabama!EZ6</f>
        <v>D</v>
      </c>
      <c r="FK56" s="40" t="str">
        <f>Alabama!FA6</f>
        <v>-</v>
      </c>
      <c r="FL56" s="58">
        <f>Alabama!FB6</f>
        <v>0</v>
      </c>
      <c r="FM56" s="58">
        <f>Alabama!FC6</f>
        <v>0</v>
      </c>
      <c r="FN56" s="40">
        <f>Alabama!FN6</f>
        <v>1</v>
      </c>
      <c r="FO56" s="40" t="str">
        <f>Alabama!FO6</f>
        <v>C</v>
      </c>
      <c r="FP56" s="40" t="str">
        <f>Alabama!FP6</f>
        <v>§26-14-3(a), -(f)</v>
      </c>
      <c r="FQ56" s="57" t="str">
        <f>Alabama!FQ6</f>
        <v xml:space="preserve">https://alisondb.legislature.state.al.us/alison/CodeOfAlabama/1975/26-14-3.htm </v>
      </c>
      <c r="FR56" s="58" t="str">
        <f>Alabama!FR6</f>
        <v>Relevant language added in 2003</v>
      </c>
      <c r="FS56" s="40">
        <f>Alabama!FS6</f>
        <v>0</v>
      </c>
      <c r="FT56" s="40" t="str">
        <f>Alabama!FT6</f>
        <v>C</v>
      </c>
      <c r="FU56" s="40" t="str">
        <f>Alabama!FU6</f>
        <v>§28-1-5</v>
      </c>
      <c r="FV56" s="57" t="str">
        <f>Alabama!FV6</f>
        <v xml:space="preserve">https://alisondb.legislature.state.al.us/alison/codeofalabama/1975/28-1-5.htm </v>
      </c>
      <c r="FW56" s="58">
        <f>Alabama!FW6</f>
        <v>0</v>
      </c>
      <c r="FX56" s="40">
        <f>Alabama!FX6</f>
        <v>0</v>
      </c>
      <c r="FY56" s="40" t="str">
        <f>Alabama!FY6</f>
        <v>C</v>
      </c>
      <c r="FZ56" s="40" t="str">
        <f>Alabama!FZ6</f>
        <v xml:space="preserve">§28-3A-25(3) </v>
      </c>
      <c r="GA56" s="57" t="str">
        <f>Alabama!GA6</f>
        <v xml:space="preserve">https://alisondb.legislature.state.al.us/alison/codeofalabama/1975/28-3A-25.htm </v>
      </c>
      <c r="GB56" s="58">
        <f>Alabama!GB6</f>
        <v>0</v>
      </c>
      <c r="GH56" s="40">
        <f>Alabama!HB6</f>
        <v>1</v>
      </c>
      <c r="GI56" s="40" t="str">
        <f>Alabama!HC6</f>
        <v>A</v>
      </c>
      <c r="GJ56" s="40" t="str">
        <f>Alabama!HD6</f>
        <v>§16-30-3</v>
      </c>
      <c r="GK56" s="57" t="str">
        <f>Alabama!HE6</f>
        <v xml:space="preserve">https://alisondb.legislature.state.al.us/alison/CodeOfAlabama/1975/16-30-3.htm </v>
      </c>
      <c r="GL56" s="58">
        <f>Alabama!HF6</f>
        <v>0</v>
      </c>
      <c r="GM56" s="40">
        <f>Alabama!HG6</f>
        <v>0</v>
      </c>
      <c r="GN56" s="40" t="str">
        <f>Alabama!HH6</f>
        <v>D</v>
      </c>
      <c r="GO56" s="40" t="str">
        <f>Alabama!HI6</f>
        <v>§16-28-13, -15</v>
      </c>
      <c r="GP56" s="57" t="str">
        <f>Alabama!HJ6</f>
        <v xml:space="preserve">https://alisondb.legislature.state.al.us/alison/CodeOfAlabama/1975/16-28-13.htm </v>
      </c>
      <c r="GQ56" s="65" t="str">
        <f>Alabama!J9</f>
        <v>In the Alabama State Department of Education "Alabama Attendance Manual," we see mention of  "a day set aside by a recognized religion" included in the list of excused absences. However, this document "does not substitute for the advice of local board counsel."</v>
      </c>
      <c r="GR56" s="40">
        <f>Alabama!HL6</f>
        <v>0</v>
      </c>
      <c r="GS56" s="40" t="str">
        <f>Alabama!HM6</f>
        <v>D</v>
      </c>
      <c r="GT56" s="40" t="str">
        <f>Alabama!HN6</f>
        <v>§16-28-13, -15</v>
      </c>
      <c r="GU56" s="57" t="str">
        <f>Alabama!HO6</f>
        <v xml:space="preserve">https://alisondb.legislature.state.al.us/alison/CodeOfAlabama/1975/16-28-13.htm </v>
      </c>
      <c r="GV56" s="40">
        <f>Alabama!HP6</f>
        <v>0</v>
      </c>
      <c r="GW56" s="60">
        <f>Alabama!HQ6</f>
        <v>0</v>
      </c>
      <c r="GX56" s="60" t="str">
        <f>Alabama!HR6</f>
        <v>D</v>
      </c>
      <c r="GY56" s="60" t="str">
        <f>Alabama!HS6</f>
        <v>-</v>
      </c>
      <c r="GZ56" s="61">
        <f>Alabama!HT6</f>
        <v>0</v>
      </c>
      <c r="HA56" s="61">
        <f>Alabama!HU6</f>
        <v>0</v>
      </c>
      <c r="HB56" s="60">
        <f>Alabama!GC6</f>
        <v>1</v>
      </c>
      <c r="HC56" s="60" t="str">
        <f>Alabama!GD6</f>
        <v>B</v>
      </c>
      <c r="HD56" s="60" t="str">
        <f>Alabama!GE6</f>
        <v>§ 31-9-25</v>
      </c>
      <c r="HE56" s="62" t="str">
        <f>Alabama!GF6</f>
        <v xml:space="preserve">https://casetext.com/statute/code-of-alabama/title-31-military-affairs-and-civil-defense/chapter-9-emergency-management/article-1-alabama-emergency-management-act-of-1955/section-31-9-25-continued-operation-of-business-and-religious-entities-during-a-state-of-emergency-alabama-state-house-to-remain-open-to-public-while-legislature-in-session </v>
      </c>
      <c r="HF56" s="60" t="e">
        <f>#REF!</f>
        <v>#REF!</v>
      </c>
      <c r="HG56" s="63"/>
      <c r="HH56" s="63"/>
      <c r="HI56" s="63"/>
      <c r="HJ56" s="63"/>
      <c r="HK56" s="63"/>
      <c r="HL56" s="63"/>
      <c r="HM56" s="63"/>
      <c r="HN56" s="63"/>
      <c r="HO56" s="63"/>
      <c r="HP56" s="63"/>
      <c r="HQ56" s="63"/>
      <c r="HR56" s="63"/>
      <c r="HS56" s="63"/>
      <c r="HT56" s="63"/>
      <c r="HU56" s="63"/>
      <c r="HV56" s="63"/>
      <c r="HW56" s="63"/>
      <c r="HX56" s="63"/>
      <c r="HY56" s="63"/>
      <c r="HZ56" s="63"/>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ht="25.5" customHeight="1">
      <c r="A57" s="64" t="s">
        <v>71</v>
      </c>
      <c r="B57" s="55">
        <v>2024</v>
      </c>
      <c r="C57" s="56">
        <f>Alaska!D6</f>
        <v>0.2857142857142857</v>
      </c>
      <c r="D57" s="41">
        <f>Arizona!E6</f>
        <v>0.46938775510204078</v>
      </c>
      <c r="E57" s="31"/>
      <c r="F57" s="29"/>
      <c r="G57" s="40" t="str">
        <f>Alaska!I6</f>
        <v>-</v>
      </c>
      <c r="H57" s="58">
        <f>Alaska!J6</f>
        <v>0</v>
      </c>
      <c r="I57" s="58">
        <f>Alaska!K6</f>
        <v>0</v>
      </c>
      <c r="J57" s="528">
        <f>Alaska!L6</f>
        <v>1</v>
      </c>
      <c r="K57" s="40" t="str">
        <f>Alaska!M6</f>
        <v>B</v>
      </c>
      <c r="L57" s="40" t="str">
        <f>Alaska!N6</f>
        <v>§15.20.010</v>
      </c>
      <c r="M57" s="57" t="str">
        <f>Alaska!O6</f>
        <v xml:space="preserve">https://www.akleg.gov/basis/statutes.asp#15.20:~:text=Procedures%20for%20Elections.-,Sec.%2015.20.010.,-Persons%20who%20may </v>
      </c>
      <c r="N57" s="58">
        <f>Alaska!P6</f>
        <v>1996</v>
      </c>
      <c r="O57" s="40">
        <f>Alaska!Q6</f>
        <v>0</v>
      </c>
      <c r="P57" s="40" t="str">
        <f>Alaska!R6</f>
        <v>D</v>
      </c>
      <c r="Q57" s="40" t="str">
        <f>Alaska!S6</f>
        <v>-</v>
      </c>
      <c r="R57" s="58">
        <f>Alaska!T6</f>
        <v>0</v>
      </c>
      <c r="S57" s="58">
        <f>Alaska!U6</f>
        <v>0</v>
      </c>
      <c r="T57" s="40">
        <f>Alaska!V6</f>
        <v>0</v>
      </c>
      <c r="U57" s="58">
        <f>Alaska!W6</f>
        <v>0</v>
      </c>
      <c r="V57" s="40" t="str">
        <f>Alaska!X6</f>
        <v>-</v>
      </c>
      <c r="W57" s="58">
        <f>Alaska!Y6</f>
        <v>0</v>
      </c>
      <c r="X57" s="58">
        <f>Alaska!Z6</f>
        <v>0</v>
      </c>
      <c r="Y57" s="40">
        <f>Alaska!AA6</f>
        <v>1</v>
      </c>
      <c r="Z57" s="40" t="str">
        <f>Alaska!AB6</f>
        <v>C</v>
      </c>
      <c r="AA57" s="40" t="str">
        <f>Alaska!AC6</f>
        <v>§18.16.010(b)</v>
      </c>
      <c r="AB57" s="57" t="str">
        <f>Alaska!AD6</f>
        <v xml:space="preserve">http://www.akleg.gov/basis/statutes.asp#18.16.010 </v>
      </c>
      <c r="AC57" s="58">
        <f>Alaska!AE6</f>
        <v>0</v>
      </c>
      <c r="AD57" s="40">
        <f>Alaska!AF6</f>
        <v>1</v>
      </c>
      <c r="AE57" s="40" t="str">
        <f>Alaska!AG6</f>
        <v>C</v>
      </c>
      <c r="AF57" s="40" t="str">
        <f>Alaska!AH6</f>
        <v>§18.16.010(b)</v>
      </c>
      <c r="AG57" s="57" t="str">
        <f>Alaska!AI6</f>
        <v xml:space="preserve">http://www.akleg.gov/basis/statutes.asp#18.16.010 </v>
      </c>
      <c r="AH57" s="58">
        <f>Alaska!AJ6</f>
        <v>0</v>
      </c>
      <c r="AI57" s="40">
        <f>Alaska!AK6</f>
        <v>0</v>
      </c>
      <c r="AJ57" s="40" t="str">
        <f>Alaska!AL6</f>
        <v>B</v>
      </c>
      <c r="AK57" s="40" t="str">
        <f>Alaska!AM6</f>
        <v>§18.16.010(b)</v>
      </c>
      <c r="AL57" s="57" t="str">
        <f>Alaska!AN6</f>
        <v xml:space="preserve">http://www.akleg.gov/basis/statutes.asp#18.16.010 </v>
      </c>
      <c r="AM57" s="40" t="str">
        <f>Alaska!AO6</f>
        <v>Updating note: Alaska Stat. §18.16.010(b) is unconstitutional to the extent that it applies to quasi-public institutions that are not sponsored by religious organizations. Valley Hosp. Ass'n v. Mat-Su Coalition for Choice, 948 P.2d 963 (Alaska 1997).</v>
      </c>
      <c r="AN57" s="40">
        <f>Alaska!AP6</f>
        <v>1</v>
      </c>
      <c r="AO57" s="40" t="str">
        <f>Alaska!AQ6</f>
        <v>C</v>
      </c>
      <c r="AP57" s="40" t="str">
        <f>Alaska!AR6</f>
        <v>§18.16.010(b)</v>
      </c>
      <c r="AQ57" s="57" t="str">
        <f>Alaska!AS6</f>
        <v xml:space="preserve">http://www.akleg.gov/basis/statutes.asp#18.16.010 </v>
      </c>
      <c r="AR57" s="58">
        <f>Alaska!AT6</f>
        <v>0</v>
      </c>
      <c r="AS57" s="40">
        <f>Alaska!AU6</f>
        <v>0</v>
      </c>
      <c r="AT57" s="40" t="str">
        <f>Alaska!AV6</f>
        <v>B</v>
      </c>
      <c r="AU57" s="40" t="str">
        <f>Alaska!AW6</f>
        <v>§18.16.010(b)</v>
      </c>
      <c r="AV57" s="57" t="str">
        <f>Alaska!AX6</f>
        <v xml:space="preserve">http://www.akleg.gov/basis/statutes.asp#18.16.010 </v>
      </c>
      <c r="AW57" s="58">
        <f>Alaska!AY6</f>
        <v>0</v>
      </c>
      <c r="AX57" s="40">
        <f>Alaska!AZ6</f>
        <v>0</v>
      </c>
      <c r="AY57" s="40" t="str">
        <f>Alaska!BA6</f>
        <v>B</v>
      </c>
      <c r="AZ57" s="40" t="str">
        <f>Alaska!BB6</f>
        <v>§18.16.010(b)</v>
      </c>
      <c r="BA57" s="57" t="str">
        <f>Alaska!BC6</f>
        <v xml:space="preserve">http://www.akleg.gov/basis/statutes.asp#18.16.010 </v>
      </c>
      <c r="BB57" s="58">
        <f>Alaska!BD6</f>
        <v>0</v>
      </c>
      <c r="BC57" s="40">
        <f>Alaska!BE6</f>
        <v>1</v>
      </c>
      <c r="BD57" s="40" t="str">
        <f>Alaska!BF6</f>
        <v>C</v>
      </c>
      <c r="BE57" s="40" t="str">
        <f>Alaska!BG6</f>
        <v>§18.16.010(b)</v>
      </c>
      <c r="BF57" s="57" t="str">
        <f>Alaska!BH6</f>
        <v xml:space="preserve">http://www.akleg.gov/basis/statutes.asp#18.16.010 </v>
      </c>
      <c r="BG57" s="58">
        <f>Alaska!BI6</f>
        <v>0</v>
      </c>
      <c r="BH57" s="40"/>
      <c r="BI57" s="40"/>
      <c r="BJ57" s="40"/>
      <c r="BK57" s="40"/>
      <c r="BL57" s="40"/>
      <c r="BM57" s="40">
        <f>Alaska!BO6</f>
        <v>0</v>
      </c>
      <c r="BN57" s="40" t="str">
        <f>Alaska!BP6</f>
        <v>A</v>
      </c>
      <c r="BO57" s="40" t="str">
        <f>Alaska!BQ6</f>
        <v>-</v>
      </c>
      <c r="BP57" s="58">
        <f>Alaska!BR6</f>
        <v>0</v>
      </c>
      <c r="BQ57" s="58">
        <f>Alaska!BS6</f>
        <v>0</v>
      </c>
      <c r="BR57" s="40">
        <f>Alaska!BT6</f>
        <v>0</v>
      </c>
      <c r="BS57" s="40" t="str">
        <f>Alaska!BU6</f>
        <v>A</v>
      </c>
      <c r="BT57" s="40" t="str">
        <f>Alaska!BV6</f>
        <v>-</v>
      </c>
      <c r="BU57" s="58">
        <f>Alaska!BW6</f>
        <v>0</v>
      </c>
      <c r="BV57" s="58">
        <f>Alaska!BX6</f>
        <v>0</v>
      </c>
      <c r="BW57" s="40">
        <f>Alaska!BY6</f>
        <v>0</v>
      </c>
      <c r="BX57" s="40" t="str">
        <f>Alaska!BZ6</f>
        <v>A</v>
      </c>
      <c r="BY57" s="40" t="str">
        <f>Alaska!CA6</f>
        <v>-</v>
      </c>
      <c r="BZ57" s="58">
        <f>Alaska!CB6</f>
        <v>0</v>
      </c>
      <c r="CA57" s="58">
        <f>Alaska!CC6</f>
        <v>0</v>
      </c>
      <c r="CB57" s="40">
        <f>Alaska!CD6</f>
        <v>0</v>
      </c>
      <c r="CC57" s="40" t="str">
        <f>Alaska!CE6</f>
        <v>A</v>
      </c>
      <c r="CD57" s="40" t="str">
        <f>Alaska!CF6</f>
        <v>-</v>
      </c>
      <c r="CE57" s="58">
        <f>Alaska!CG6</f>
        <v>0</v>
      </c>
      <c r="CF57" s="58">
        <f>Alaska!CH6</f>
        <v>0</v>
      </c>
      <c r="CG57" s="40">
        <f>Alaska!CI6</f>
        <v>0</v>
      </c>
      <c r="CH57" s="40" t="str">
        <f>Alaska!CJ6</f>
        <v>A</v>
      </c>
      <c r="CI57" s="40" t="str">
        <f>Alaska!CK6</f>
        <v>-</v>
      </c>
      <c r="CJ57" s="58">
        <f>Alaska!CL6</f>
        <v>0</v>
      </c>
      <c r="CK57" s="58">
        <f>Alaska!CM6</f>
        <v>0</v>
      </c>
      <c r="CL57" s="40">
        <f>Alaska!CN6</f>
        <v>0</v>
      </c>
      <c r="CM57" s="40" t="str">
        <f>Alaska!CO6</f>
        <v>A</v>
      </c>
      <c r="CN57" s="40" t="str">
        <f>Alaska!CP6</f>
        <v>-</v>
      </c>
      <c r="CO57" s="58">
        <f>Alaska!CQ6</f>
        <v>0</v>
      </c>
      <c r="CP57" s="58">
        <f>Alaska!CR6</f>
        <v>0</v>
      </c>
      <c r="CQ57" s="40">
        <f>Alaska!CS6</f>
        <v>0</v>
      </c>
      <c r="CR57" s="40" t="str">
        <f>Alaska!CT6</f>
        <v>A</v>
      </c>
      <c r="CS57" s="40" t="str">
        <f>Alaska!CU6</f>
        <v>-</v>
      </c>
      <c r="CT57" s="58">
        <f>Alaska!CV6</f>
        <v>0</v>
      </c>
      <c r="CU57" s="58">
        <f>Alaska!CW6</f>
        <v>0</v>
      </c>
      <c r="CV57" s="40">
        <f>Alaska!CX6</f>
        <v>0</v>
      </c>
      <c r="CW57" s="40" t="str">
        <f>Alaska!CY6</f>
        <v>A</v>
      </c>
      <c r="CX57" s="40" t="str">
        <f>Alaska!CZ6</f>
        <v>-</v>
      </c>
      <c r="CY57" s="58">
        <f>Alaska!DA6</f>
        <v>0</v>
      </c>
      <c r="CZ57" s="58">
        <f>Alaska!DB6</f>
        <v>0</v>
      </c>
      <c r="DA57" s="40">
        <f>Alaska!DC6</f>
        <v>0</v>
      </c>
      <c r="DB57" s="40" t="str">
        <f>Alaska!DD6</f>
        <v>A</v>
      </c>
      <c r="DC57" s="40" t="str">
        <f>Alaska!DE6</f>
        <v>-</v>
      </c>
      <c r="DD57" s="58">
        <f>Alaska!DF6</f>
        <v>0</v>
      </c>
      <c r="DE57" s="58">
        <f>Alaska!DG6</f>
        <v>0</v>
      </c>
      <c r="DF57" s="40">
        <f>Alaska!DH6</f>
        <v>0</v>
      </c>
      <c r="DG57" s="40" t="str">
        <f>Alaska!DI6</f>
        <v>A</v>
      </c>
      <c r="DH57" s="40" t="str">
        <f>Alaska!DJ6</f>
        <v>-</v>
      </c>
      <c r="DI57" s="58">
        <f>Alaska!DK6</f>
        <v>0</v>
      </c>
      <c r="DJ57" s="58">
        <f>Alaska!DL6</f>
        <v>0</v>
      </c>
      <c r="DK57" s="40">
        <f>Alaska!DM6</f>
        <v>0</v>
      </c>
      <c r="DL57" s="40" t="str">
        <f>Alaska!DN6</f>
        <v>A</v>
      </c>
      <c r="DM57" s="40" t="str">
        <f>Alaska!DO6</f>
        <v>-</v>
      </c>
      <c r="DN57" s="58">
        <f>Alaska!DP6</f>
        <v>0</v>
      </c>
      <c r="DO57" s="58">
        <f>Alaska!DQ6</f>
        <v>0</v>
      </c>
      <c r="DP57" s="40">
        <f>Alaska!DR6</f>
        <v>0</v>
      </c>
      <c r="DQ57" s="40" t="str">
        <f>Alaska!DS6</f>
        <v>A</v>
      </c>
      <c r="DR57" s="40" t="str">
        <f>Alaska!DT6</f>
        <v>-</v>
      </c>
      <c r="DS57" s="58">
        <f>Alaska!DU6</f>
        <v>0</v>
      </c>
      <c r="DT57" s="58">
        <f>Alaska!DV6</f>
        <v>0</v>
      </c>
      <c r="DU57" s="60">
        <f>(Alaska!EG6+Alaska!EH6)/2</f>
        <v>1</v>
      </c>
      <c r="DV57" s="60" t="str">
        <f>Alaska!EI6</f>
        <v>A</v>
      </c>
      <c r="DW57" s="60" t="str">
        <f>Alaska!EJ6</f>
        <v>-</v>
      </c>
      <c r="DX57" s="61">
        <f>Alaska!EK6</f>
        <v>0</v>
      </c>
      <c r="DY57" s="61">
        <f>Alaska!EL6</f>
        <v>0</v>
      </c>
      <c r="DZ57" s="60">
        <f>(Alaska!EN6+Alaska!EM6)/2</f>
        <v>1</v>
      </c>
      <c r="EA57" s="60" t="str">
        <f>Alaska!EO6</f>
        <v>A</v>
      </c>
      <c r="EB57" s="60" t="str">
        <f>Alaska!EP6</f>
        <v>-</v>
      </c>
      <c r="EC57" s="61">
        <f>Alaska!EQ6</f>
        <v>0</v>
      </c>
      <c r="ED57" s="61">
        <f>Alaska!ER6</f>
        <v>0</v>
      </c>
      <c r="EE57" s="60">
        <f>(Alaska!ES6+Alaska!ET6)/2</f>
        <v>1</v>
      </c>
      <c r="EF57" s="60" t="str">
        <f>Alaska!EU6</f>
        <v>A</v>
      </c>
      <c r="EG57" s="60" t="str">
        <f>Alaska!EV6</f>
        <v>-</v>
      </c>
      <c r="EH57" s="61">
        <f>Alaska!EW6</f>
        <v>0</v>
      </c>
      <c r="EI57" s="61">
        <f>Alaska!EX6</f>
        <v>0</v>
      </c>
      <c r="EJ57" s="60">
        <f>Alaska!GH6</f>
        <v>0</v>
      </c>
      <c r="EK57" s="60" t="str">
        <f>Alaska!GI6</f>
        <v>B</v>
      </c>
      <c r="EL57" s="60" t="str">
        <f>Alaska!GJ6</f>
        <v>§25.05.261</v>
      </c>
      <c r="EM57" s="62" t="str">
        <f>Alaska!GK6</f>
        <v xml:space="preserve">https://www.akleg.gov/basis/statutes.asp#25.05.261 </v>
      </c>
      <c r="EN57" s="60" t="str">
        <f>Alaska!GL6</f>
        <v xml:space="preserve">Clergy are protected only against an argument that the linked statute might compel them to officiate. </v>
      </c>
      <c r="EO57" s="40">
        <f>Alaska!GM6</f>
        <v>0</v>
      </c>
      <c r="EP57" s="40" t="str">
        <f>Alaska!GN6</f>
        <v>D</v>
      </c>
      <c r="EQ57" s="40" t="str">
        <f>Alaska!GO6</f>
        <v>-</v>
      </c>
      <c r="ER57" s="58">
        <f>Alaska!GP6</f>
        <v>0</v>
      </c>
      <c r="ES57" s="58">
        <f>Alaska!GQ6</f>
        <v>0</v>
      </c>
      <c r="ET57" s="40">
        <f>Alaska!GR6</f>
        <v>0</v>
      </c>
      <c r="EU57" s="40" t="str">
        <f>Alaska!GS6</f>
        <v>D</v>
      </c>
      <c r="EV57" s="40" t="str">
        <f>Alaska!GT6</f>
        <v>-</v>
      </c>
      <c r="EW57" s="58">
        <f>Alaska!GU6</f>
        <v>0</v>
      </c>
      <c r="EX57" s="58">
        <f>Alaska!GV6</f>
        <v>0</v>
      </c>
      <c r="EY57" s="40">
        <f>Alaska!GW6</f>
        <v>0</v>
      </c>
      <c r="EZ57" s="40" t="str">
        <f>Alaska!GX6</f>
        <v>D</v>
      </c>
      <c r="FA57" s="40" t="str">
        <f>Alaska!GY6</f>
        <v>-</v>
      </c>
      <c r="FB57" s="58">
        <f>Alaska!GZ6</f>
        <v>0</v>
      </c>
      <c r="FC57" s="58">
        <f>Alaska!HA6</f>
        <v>0</v>
      </c>
      <c r="FI57" s="40">
        <f>Alaska!EY6</f>
        <v>0</v>
      </c>
      <c r="FJ57" s="40" t="str">
        <f>Alaska!EZ6</f>
        <v>D</v>
      </c>
      <c r="FK57" s="40" t="str">
        <f>Alaska!FA6</f>
        <v>-</v>
      </c>
      <c r="FL57" s="58">
        <f>Alaska!FB6</f>
        <v>0</v>
      </c>
      <c r="FM57" s="58">
        <f>Alaska!FC6</f>
        <v>0</v>
      </c>
      <c r="FN57" s="40">
        <f>Alaska!FN6</f>
        <v>1</v>
      </c>
      <c r="FO57" s="40" t="str">
        <f>Alaska!FO6</f>
        <v>F</v>
      </c>
      <c r="FP57" s="40" t="str">
        <f>Alaska!FP6</f>
        <v>§47.17.020(d)</v>
      </c>
      <c r="FQ57" s="57" t="str">
        <f>Alaska!FQ6</f>
        <v xml:space="preserve">https://www.akleg.gov/basis/statutes.asp#47.17.020 </v>
      </c>
      <c r="FR57" s="40" t="str">
        <f>Alaska!FR6</f>
        <v xml:space="preserve">"Religious healing practitioners" are not required to report. However, there is no language referencing clergy, ministers, clerics, or similar. </v>
      </c>
      <c r="FS57" s="40">
        <f>Alaska!FS6</f>
        <v>0</v>
      </c>
      <c r="FT57" s="40" t="str">
        <f>Alaska!FT6</f>
        <v>B</v>
      </c>
      <c r="FU57" s="40" t="str">
        <f>Alaska!FU6</f>
        <v>§04.16.051(b)(1)</v>
      </c>
      <c r="FV57" s="57" t="str">
        <f>Alaska!FV6</f>
        <v xml:space="preserve">https://www.akleg.gov/basis/statutes.asp#04.16.051 </v>
      </c>
      <c r="FW57" s="40" t="str">
        <f>Alaska!FW6</f>
        <v>Statutory language seems to require more of a role for parents in the furnishment beyond offering consent/being present.</v>
      </c>
      <c r="FX57" s="40">
        <f>Alaska!FX6</f>
        <v>0</v>
      </c>
      <c r="FY57" s="40" t="str">
        <f>Alaska!FY6</f>
        <v>B</v>
      </c>
      <c r="FZ57" s="40" t="str">
        <f>Alaska!FZ6</f>
        <v>§04.16.050(a)</v>
      </c>
      <c r="GA57" s="57" t="str">
        <f>Alaska!GA6</f>
        <v xml:space="preserve">https://www.akleg.gov/basis/statutes.asp#04.16.050 </v>
      </c>
      <c r="GB57" s="40" t="str">
        <f>Alaska!GB6</f>
        <v>Exceptions are made for alcohol furnished by parents, but the statutory language also seems to require more of a role for parents in furnishment than offering consent/being present.</v>
      </c>
      <c r="GH57" s="40">
        <f>Alaska!HB6</f>
        <v>1</v>
      </c>
      <c r="GI57" s="40" t="str">
        <f>Alaska!HC6</f>
        <v>A</v>
      </c>
      <c r="GJ57" s="40" t="str">
        <f>Alaska!HD6</f>
        <v>Alaska Admin. Code 4 §06.055(b)(3)</v>
      </c>
      <c r="GK57" s="57" t="str">
        <f>Alaska!HE6</f>
        <v xml:space="preserve">http://www.akleg.gov/basis/aac.asp#4.06.055 </v>
      </c>
      <c r="GL57" s="58">
        <f>Alaska!HF6</f>
        <v>0</v>
      </c>
      <c r="GM57" s="40">
        <f>Alaska!HG6</f>
        <v>0</v>
      </c>
      <c r="GN57" s="40" t="str">
        <f>Alaska!HH6</f>
        <v>D</v>
      </c>
      <c r="GO57" s="40" t="str">
        <f>Alaska!HI6</f>
        <v>§14.30.010</v>
      </c>
      <c r="GP57" s="57" t="str">
        <f>Alaska!HJ6</f>
        <v xml:space="preserve">https://www.akleg.gov/basis/statutes.asp#14.30.010 </v>
      </c>
      <c r="GQ57" s="40" t="str">
        <f>Alaska!HK6</f>
        <v>The Association of Alaska School Boards confirms our assessment that Alaska's statutes do not define excused or unexcused absences.</v>
      </c>
      <c r="GR57" s="40">
        <f>Alaska!HL6</f>
        <v>0</v>
      </c>
      <c r="GS57" s="40" t="str">
        <f>Alaska!HM6</f>
        <v>D</v>
      </c>
      <c r="GT57" s="40" t="str">
        <f>Alaska!HN6</f>
        <v>§14.30.010</v>
      </c>
      <c r="GU57" s="57" t="str">
        <f>Alaska!HO6</f>
        <v xml:space="preserve">https://www.akleg.gov/basis/statutes.asp#14.30.010 </v>
      </c>
      <c r="GV57" s="40" t="str">
        <f>Alaska!HP6</f>
        <v>The Association of Alaska School Boards confirms our assessment that Alaska's statutes do not define excused or unexcused absences.</v>
      </c>
      <c r="GW57" s="60">
        <f>Alaska!HQ6</f>
        <v>0</v>
      </c>
      <c r="GX57" s="60" t="str">
        <f>Alaska!HR6</f>
        <v>D</v>
      </c>
      <c r="GY57" s="60" t="str">
        <f>Alaska!HS6</f>
        <v>-</v>
      </c>
      <c r="GZ57" s="61">
        <f>Alaska!HT6</f>
        <v>0</v>
      </c>
      <c r="HA57" s="61">
        <f>Alaska!HU6</f>
        <v>0</v>
      </c>
      <c r="HB57" s="60">
        <f>Alaska!GC6</f>
        <v>0</v>
      </c>
      <c r="HC57" s="60" t="str">
        <f>Alaska!GD6</f>
        <v>C</v>
      </c>
      <c r="HD57" s="60" t="str">
        <f>Alaska!GE6</f>
        <v>-</v>
      </c>
      <c r="HE57" s="61">
        <f>Alaska!GF6</f>
        <v>0</v>
      </c>
      <c r="HF57" s="61">
        <f>Alaska!GG6</f>
        <v>0</v>
      </c>
      <c r="HG57" s="63"/>
      <c r="HH57" s="63"/>
      <c r="HI57" s="63"/>
      <c r="HJ57" s="63"/>
      <c r="HK57" s="63"/>
      <c r="HL57" s="63"/>
      <c r="HM57" s="63"/>
      <c r="HN57" s="63"/>
      <c r="HO57" s="63"/>
      <c r="HP57" s="63"/>
      <c r="HQ57" s="63"/>
      <c r="HR57" s="63"/>
      <c r="HS57" s="63"/>
      <c r="HT57" s="63"/>
      <c r="HU57" s="63"/>
      <c r="HV57" s="63"/>
      <c r="HW57" s="63"/>
      <c r="HX57" s="63"/>
      <c r="HY57" s="63"/>
      <c r="HZ57" s="63"/>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ht="25.5" customHeight="1">
      <c r="A58" s="64" t="s">
        <v>72</v>
      </c>
      <c r="B58" s="55">
        <v>2024</v>
      </c>
      <c r="C58" s="56">
        <f>Arizona!D6</f>
        <v>0.4732142857142857</v>
      </c>
      <c r="D58" s="41">
        <f>Arkansas!E6</f>
        <v>0.6785714285714286</v>
      </c>
      <c r="E58" s="31"/>
      <c r="F58" s="29"/>
      <c r="G58" s="40" t="str">
        <f>Arizona!I6</f>
        <v>§41-1493.01</v>
      </c>
      <c r="H58" s="57" t="str">
        <f>Arizona!J6</f>
        <v xml:space="preserve">https://www.azleg.gov/ars/41/01493-01.htm </v>
      </c>
      <c r="I58" s="58">
        <f>Arizona!K6</f>
        <v>0</v>
      </c>
      <c r="J58" s="528">
        <f>Arizona!L6</f>
        <v>1</v>
      </c>
      <c r="K58" s="40" t="str">
        <f>Arizona!M6</f>
        <v>B</v>
      </c>
      <c r="L58" s="40" t="str">
        <f>Arizona!N6</f>
        <v>§16-541</v>
      </c>
      <c r="M58" s="57" t="str">
        <f>Arizona!O6</f>
        <v xml:space="preserve">https://www.azleg.gov/viewdocument/?docName=https://www.azleg.gov/ars/16/00541.htm </v>
      </c>
      <c r="N58" s="58">
        <f>Arizona!P6</f>
        <v>0</v>
      </c>
      <c r="O58" s="40">
        <f>Arizona!Q6</f>
        <v>0</v>
      </c>
      <c r="P58" s="40" t="str">
        <f>Arizona!R6</f>
        <v>D</v>
      </c>
      <c r="Q58" s="40" t="str">
        <f>Arizona!S6</f>
        <v>-</v>
      </c>
      <c r="R58" s="58">
        <f>Arizona!T6</f>
        <v>0</v>
      </c>
      <c r="S58" s="58">
        <f>Arizona!U6</f>
        <v>0</v>
      </c>
      <c r="T58" s="40">
        <f>Arizona!V6</f>
        <v>0</v>
      </c>
      <c r="U58" s="58">
        <f>Arizona!W6</f>
        <v>0</v>
      </c>
      <c r="V58" s="40" t="str">
        <f>Arizona!X6</f>
        <v>-</v>
      </c>
      <c r="W58" s="58">
        <f>Arizona!Y6</f>
        <v>0</v>
      </c>
      <c r="X58" s="58">
        <f>Arizona!Z6</f>
        <v>0</v>
      </c>
      <c r="Y58" s="40">
        <f>Arizona!AA6</f>
        <v>1</v>
      </c>
      <c r="Z58" s="40" t="str">
        <f>Arizona!AB6</f>
        <v>C</v>
      </c>
      <c r="AA58" s="40" t="str">
        <f>Arizona!AC6</f>
        <v>§36-2154(A)</v>
      </c>
      <c r="AB58" s="57" t="str">
        <f>Arizona!AD6</f>
        <v xml:space="preserve">https://www.azleg.gov/viewdocument/?docName=https://www.azleg.gov/ars/36/02154.htm </v>
      </c>
      <c r="AC58" s="58">
        <f>Arizona!AE6</f>
        <v>0</v>
      </c>
      <c r="AD58" s="40">
        <f>Arizona!AF6</f>
        <v>1</v>
      </c>
      <c r="AE58" s="40" t="str">
        <f>Arizona!AG6</f>
        <v>C</v>
      </c>
      <c r="AF58" s="40" t="str">
        <f>Arizona!AH6</f>
        <v>§36-2154(A)</v>
      </c>
      <c r="AG58" s="57" t="str">
        <f>Arizona!AI6</f>
        <v xml:space="preserve">https://www.azleg.gov/viewdocument/?docName=https://www.azleg.gov/ars/36/02154.htm </v>
      </c>
      <c r="AH58" s="58">
        <f>Arizona!AJ6</f>
        <v>0</v>
      </c>
      <c r="AI58" s="40">
        <f>Arizona!AK6</f>
        <v>1</v>
      </c>
      <c r="AJ58" s="40" t="str">
        <f>Arizona!AL6</f>
        <v>C</v>
      </c>
      <c r="AK58" s="40" t="str">
        <f>Arizona!AM6</f>
        <v>§36-2154(A)</v>
      </c>
      <c r="AL58" s="57" t="str">
        <f>Arizona!AN6</f>
        <v xml:space="preserve">https://www.azleg.gov/viewdocument/?docName=https://www.azleg.gov/ars/36/02154.htm </v>
      </c>
      <c r="AM58" s="58">
        <f>Arizona!AO6</f>
        <v>0</v>
      </c>
      <c r="AN58" s="40">
        <f>Arizona!AP6</f>
        <v>0</v>
      </c>
      <c r="AO58" s="40" t="str">
        <f>Arizona!AQ6</f>
        <v>B</v>
      </c>
      <c r="AP58" s="40" t="str">
        <f>Arizona!AR6</f>
        <v>§36-2154(A)</v>
      </c>
      <c r="AQ58" s="57" t="str">
        <f>Arizona!AS6</f>
        <v xml:space="preserve">https://www.azleg.gov/viewdocument/?docName=https://www.azleg.gov/ars/36/02154.htm </v>
      </c>
      <c r="AR58" s="58">
        <f>Arizona!AT6</f>
        <v>0</v>
      </c>
      <c r="AS58" s="40">
        <f>Arizona!AU6</f>
        <v>0</v>
      </c>
      <c r="AT58" s="40" t="str">
        <f>Arizona!AV6</f>
        <v>B</v>
      </c>
      <c r="AU58" s="40" t="str">
        <f>Arizona!AW6</f>
        <v>§36-2154(A)</v>
      </c>
      <c r="AV58" s="57" t="str">
        <f>Arizona!AX6</f>
        <v xml:space="preserve">https://www.azleg.gov/viewdocument/?docName=https://www.azleg.gov/ars/36/02154.htm </v>
      </c>
      <c r="AW58" s="58">
        <f>Arizona!AY6</f>
        <v>0</v>
      </c>
      <c r="AX58" s="40">
        <f>Arizona!AZ6</f>
        <v>0</v>
      </c>
      <c r="AY58" s="40" t="str">
        <f>Arizona!BA6</f>
        <v>B</v>
      </c>
      <c r="AZ58" s="40" t="str">
        <f>Arizona!BB6</f>
        <v>§36-2154(A)</v>
      </c>
      <c r="BA58" s="57" t="str">
        <f>Arizona!BC6</f>
        <v xml:space="preserve">https://www.azleg.gov/viewdocument/?docName=https://www.azleg.gov/ars/36/02154.htm </v>
      </c>
      <c r="BB58" s="58">
        <f>Arizona!BD6</f>
        <v>0</v>
      </c>
      <c r="BC58" s="40">
        <f>Arizona!BE6</f>
        <v>1</v>
      </c>
      <c r="BD58" s="40" t="str">
        <f>Arizona!BF6</f>
        <v>C</v>
      </c>
      <c r="BE58" s="40" t="str">
        <f>Arizona!BG6</f>
        <v>§36-2154(A)</v>
      </c>
      <c r="BF58" s="57" t="str">
        <f>Arizona!BH6</f>
        <v xml:space="preserve">https://www.azleg.gov/viewdocument/?docName=https://www.azleg.gov/ars/36/02154.htm </v>
      </c>
      <c r="BG58" s="58">
        <f>Arizona!BI6</f>
        <v>0</v>
      </c>
      <c r="BH58" s="40"/>
      <c r="BI58" s="40"/>
      <c r="BJ58" s="40"/>
      <c r="BK58" s="40"/>
      <c r="BL58" s="40"/>
      <c r="BM58" s="40">
        <f>Arizona!BO6</f>
        <v>0</v>
      </c>
      <c r="BN58" s="40" t="str">
        <f>Arizona!BP6</f>
        <v>A</v>
      </c>
      <c r="BO58" s="40" t="str">
        <f>Arizona!BQ6</f>
        <v>-</v>
      </c>
      <c r="BP58" s="58">
        <f>Arizona!BR6</f>
        <v>0</v>
      </c>
      <c r="BQ58" s="58">
        <f>Arizona!BS6</f>
        <v>0</v>
      </c>
      <c r="BR58" s="40">
        <f>Arizona!BT6</f>
        <v>0</v>
      </c>
      <c r="BS58" s="40" t="str">
        <f>Arizona!BU6</f>
        <v>A</v>
      </c>
      <c r="BT58" s="40" t="str">
        <f>Arizona!BV6</f>
        <v>-</v>
      </c>
      <c r="BU58" s="58">
        <f>Arizona!BW6</f>
        <v>0</v>
      </c>
      <c r="BV58" s="58">
        <f>Arizona!BX6</f>
        <v>0</v>
      </c>
      <c r="BW58" s="40">
        <f>Arizona!BY6</f>
        <v>0</v>
      </c>
      <c r="BX58" s="40" t="str">
        <f>Arizona!BZ6</f>
        <v>A</v>
      </c>
      <c r="BY58" s="40" t="str">
        <f>Arizona!CA6</f>
        <v>-</v>
      </c>
      <c r="BZ58" s="58">
        <f>Arizona!CB6</f>
        <v>0</v>
      </c>
      <c r="CA58" s="58">
        <f>Arizona!CC6</f>
        <v>0</v>
      </c>
      <c r="CB58" s="40">
        <f>Arizona!CD6</f>
        <v>0</v>
      </c>
      <c r="CC58" s="40" t="str">
        <f>Arizona!CE6</f>
        <v>A</v>
      </c>
      <c r="CD58" s="40" t="str">
        <f>Arizona!CF6</f>
        <v>-</v>
      </c>
      <c r="CE58" s="58">
        <f>Arizona!CG6</f>
        <v>0</v>
      </c>
      <c r="CF58" s="58">
        <f>Arizona!CH6</f>
        <v>0</v>
      </c>
      <c r="CG58" s="40">
        <f>Arizona!CI6</f>
        <v>0</v>
      </c>
      <c r="CH58" s="40" t="str">
        <f>Arizona!CJ6</f>
        <v>A</v>
      </c>
      <c r="CI58" s="40" t="str">
        <f>Arizona!CK6</f>
        <v>-</v>
      </c>
      <c r="CJ58" s="58">
        <f>Arizona!CL6</f>
        <v>0</v>
      </c>
      <c r="CK58" s="58">
        <f>Arizona!CM6</f>
        <v>0</v>
      </c>
      <c r="CL58" s="40">
        <f>Arizona!CN6</f>
        <v>0</v>
      </c>
      <c r="CM58" s="40" t="str">
        <f>Arizona!CO6</f>
        <v>A</v>
      </c>
      <c r="CN58" s="40" t="str">
        <f>Arizona!CP6</f>
        <v>-</v>
      </c>
      <c r="CO58" s="58">
        <f>Arizona!CQ6</f>
        <v>0</v>
      </c>
      <c r="CP58" s="58">
        <f>Arizona!CR6</f>
        <v>0</v>
      </c>
      <c r="CQ58" s="40">
        <f>Arizona!CS6</f>
        <v>0</v>
      </c>
      <c r="CR58" s="40" t="str">
        <f>Arizona!CT6</f>
        <v>A</v>
      </c>
      <c r="CS58" s="40" t="str">
        <f>Arizona!CU6</f>
        <v>-</v>
      </c>
      <c r="CT58" s="58">
        <f>Arizona!CV6</f>
        <v>0</v>
      </c>
      <c r="CU58" s="58">
        <f>Arizona!CW6</f>
        <v>0</v>
      </c>
      <c r="CV58" s="40">
        <f>Arizona!CX6</f>
        <v>0</v>
      </c>
      <c r="CW58" s="40" t="str">
        <f>Arizona!CY6</f>
        <v>A</v>
      </c>
      <c r="CX58" s="40" t="str">
        <f>Arizona!CZ6</f>
        <v>-</v>
      </c>
      <c r="CY58" s="58">
        <f>Arizona!DA6</f>
        <v>0</v>
      </c>
      <c r="CZ58" s="58">
        <f>Arizona!DB6</f>
        <v>0</v>
      </c>
      <c r="DA58" s="40">
        <f>Arizona!DC6</f>
        <v>0</v>
      </c>
      <c r="DB58" s="40" t="str">
        <f>Arizona!DD6</f>
        <v>A</v>
      </c>
      <c r="DC58" s="40" t="str">
        <f>Arizona!DE6</f>
        <v>-</v>
      </c>
      <c r="DD58" s="58">
        <f>Arizona!DF6</f>
        <v>0</v>
      </c>
      <c r="DE58" s="58">
        <f>Arizona!DG6</f>
        <v>0</v>
      </c>
      <c r="DF58" s="40">
        <f>Arizona!DH6</f>
        <v>0</v>
      </c>
      <c r="DG58" s="40" t="str">
        <f>Arizona!DI6</f>
        <v>A</v>
      </c>
      <c r="DH58" s="40" t="str">
        <f>Arizona!DJ6</f>
        <v>-</v>
      </c>
      <c r="DI58" s="58">
        <f>Arizona!DK6</f>
        <v>0</v>
      </c>
      <c r="DJ58" s="58">
        <f>Arizona!DL6</f>
        <v>0</v>
      </c>
      <c r="DK58" s="40">
        <f>Arizona!DM6</f>
        <v>0</v>
      </c>
      <c r="DL58" s="40" t="str">
        <f>Arizona!DN6</f>
        <v>A</v>
      </c>
      <c r="DM58" s="40" t="str">
        <f>Arizona!DO6</f>
        <v>-</v>
      </c>
      <c r="DN58" s="58">
        <f>Arizona!DP6</f>
        <v>0</v>
      </c>
      <c r="DO58" s="58">
        <f>Arizona!DQ6</f>
        <v>0</v>
      </c>
      <c r="DP58" s="40">
        <f>Arizona!DR6</f>
        <v>0</v>
      </c>
      <c r="DQ58" s="40" t="str">
        <f>Arizona!DS6</f>
        <v>A</v>
      </c>
      <c r="DR58" s="40" t="str">
        <f>Arizona!DT6</f>
        <v>-</v>
      </c>
      <c r="DS58" s="58">
        <f>Arizona!DU6</f>
        <v>0</v>
      </c>
      <c r="DT58" s="58">
        <f>Arizona!DV6</f>
        <v>0</v>
      </c>
      <c r="DU58" s="60">
        <f>(Arizona!EG6+Arizona!EH6)/2</f>
        <v>1</v>
      </c>
      <c r="DV58" s="60" t="str">
        <f>Arizona!EI6</f>
        <v>D</v>
      </c>
      <c r="DW58" s="60" t="str">
        <f>Arizona!EJ6</f>
        <v>§20-1057.08(B)-(G), -826(Z), -2329(B)</v>
      </c>
      <c r="DX58" s="62" t="str">
        <f>Arizona!EK6</f>
        <v xml:space="preserve">https://www.azleg.gov/viewdocument/?docName=https://www.azleg.gov/ars/20/01057-08.htm </v>
      </c>
      <c r="DY58" s="61">
        <f>Arizona!EL6</f>
        <v>0</v>
      </c>
      <c r="DZ58" s="60">
        <f>(Arizona!EN6+Arizona!EM6)/2</f>
        <v>1</v>
      </c>
      <c r="EA58" s="60" t="str">
        <f>Arizona!EO6</f>
        <v>A</v>
      </c>
      <c r="EB58" s="60" t="str">
        <f>Arizona!EP6</f>
        <v>-</v>
      </c>
      <c r="EC58" s="61">
        <f>Arizona!EQ6</f>
        <v>0</v>
      </c>
      <c r="ED58" s="61">
        <f>Arizona!ER6</f>
        <v>0</v>
      </c>
      <c r="EE58" s="60">
        <f>(Arizona!ES6+Arizona!ET6)/2</f>
        <v>1</v>
      </c>
      <c r="EF58" s="60" t="str">
        <f>Arizona!EU6</f>
        <v>A</v>
      </c>
      <c r="EG58" s="60" t="str">
        <f>Arizona!EV6</f>
        <v>-</v>
      </c>
      <c r="EH58" s="61">
        <f>Arizona!EW6</f>
        <v>0</v>
      </c>
      <c r="EI58" s="61">
        <f>Arizona!EX6</f>
        <v>0</v>
      </c>
      <c r="EJ58" s="60">
        <f>Arizona!GH6</f>
        <v>0</v>
      </c>
      <c r="EK58" s="60" t="str">
        <f>Arizona!GI6</f>
        <v>D</v>
      </c>
      <c r="EL58" s="60" t="str">
        <f>Arizona!GJ6</f>
        <v>-</v>
      </c>
      <c r="EM58" s="61">
        <f>Arizona!GK6</f>
        <v>0</v>
      </c>
      <c r="EN58" s="61">
        <f>Arizona!GL6</f>
        <v>0</v>
      </c>
      <c r="EO58" s="40">
        <f>Arizona!GM6</f>
        <v>0</v>
      </c>
      <c r="EP58" s="40" t="str">
        <f>Arizona!GN6</f>
        <v>D</v>
      </c>
      <c r="EQ58" s="40" t="str">
        <f>Arizona!GO6</f>
        <v>-</v>
      </c>
      <c r="ER58" s="58">
        <f>Arizona!GP6</f>
        <v>0</v>
      </c>
      <c r="ES58" s="58">
        <f>Arizona!GQ6</f>
        <v>0</v>
      </c>
      <c r="ET58" s="40">
        <f>Arizona!GR6</f>
        <v>0</v>
      </c>
      <c r="EU58" s="40" t="str">
        <f>Arizona!GS6</f>
        <v>D</v>
      </c>
      <c r="EV58" s="40" t="str">
        <f>Arizona!GT6</f>
        <v>-</v>
      </c>
      <c r="EW58" s="58">
        <f>Arizona!GU6</f>
        <v>0</v>
      </c>
      <c r="EX58" s="58">
        <f>Arizona!GV6</f>
        <v>0</v>
      </c>
      <c r="EY58" s="40">
        <f>Arizona!GW6</f>
        <v>0</v>
      </c>
      <c r="EZ58" s="40" t="str">
        <f>Arizona!GX6</f>
        <v>D</v>
      </c>
      <c r="FA58" s="40" t="str">
        <f>Arizona!GY6</f>
        <v>-</v>
      </c>
      <c r="FB58" s="58">
        <f>Arizona!GZ6</f>
        <v>0</v>
      </c>
      <c r="FC58" s="58">
        <f>Arizona!HA6</f>
        <v>0</v>
      </c>
      <c r="FI58" s="40">
        <f>Arizona!EY6</f>
        <v>0</v>
      </c>
      <c r="FJ58" s="40" t="str">
        <f>Arizona!EZ6</f>
        <v>D</v>
      </c>
      <c r="FK58" s="40" t="str">
        <f>Arizona!FA6</f>
        <v>-</v>
      </c>
      <c r="FL58" s="58">
        <f>Arizona!FB6</f>
        <v>0</v>
      </c>
      <c r="FM58" s="58">
        <f>Arizona!FC6</f>
        <v>0</v>
      </c>
      <c r="FN58" s="40">
        <f>Arizona!FN6</f>
        <v>1</v>
      </c>
      <c r="FO58" s="40" t="str">
        <f>Arizona!FO6</f>
        <v>C</v>
      </c>
      <c r="FP58" s="40" t="str">
        <f>Arizona!FP6</f>
        <v>§13-3620(A)</v>
      </c>
      <c r="FQ58" s="57" t="str">
        <f>Arizona!FQ6</f>
        <v xml:space="preserve">https://www.azleg.gov/viewdocument/?docName=https://www.azleg.gov/ars/13/03620.htm </v>
      </c>
      <c r="FR58" s="58">
        <f>Arizona!FR6</f>
        <v>0</v>
      </c>
      <c r="FS58" s="40">
        <f>Arizona!FS6</f>
        <v>1</v>
      </c>
      <c r="FT58" s="40" t="str">
        <f>Arizona!FT6</f>
        <v>A</v>
      </c>
      <c r="FU58" s="40" t="str">
        <f>Arizona!FU6</f>
        <v>§4-226(4)</v>
      </c>
      <c r="FV58" s="57" t="str">
        <f>Arizona!FV6</f>
        <v xml:space="preserve">https://www.azleg.gov/viewdocument/?docName=https://www.azleg.gov/ars/4/00226.htm </v>
      </c>
      <c r="FW58" s="58">
        <f>Arizona!FW6</f>
        <v>0</v>
      </c>
      <c r="FX58" s="40">
        <f>Arizona!FX6</f>
        <v>1</v>
      </c>
      <c r="FY58" s="40" t="str">
        <f>Arizona!FY6</f>
        <v>A</v>
      </c>
      <c r="FZ58" s="40" t="str">
        <f>Arizona!FZ6</f>
        <v>§4-226(4), -244(41)(a), -249</v>
      </c>
      <c r="GA58" s="57" t="str">
        <f>Arizona!GA6</f>
        <v xml:space="preserve">https://www.azleg.gov/viewdocument/?docName=https://www.azleg.gov/ars/4/00226.htm </v>
      </c>
      <c r="GB58" s="58">
        <f>Arizona!GB6</f>
        <v>0</v>
      </c>
      <c r="GH58" s="40">
        <f>Arizona!HB6</f>
        <v>1</v>
      </c>
      <c r="GI58" s="40" t="str">
        <f>Arizona!HC6</f>
        <v>B</v>
      </c>
      <c r="GJ58" s="40" t="str">
        <f>Arizona!HD6</f>
        <v xml:space="preserve">§15-873 </v>
      </c>
      <c r="GK58" s="57" t="str">
        <f>Arizona!HE6</f>
        <v xml:space="preserve">https://www.azleg.gov/viewdocument/?docName=https://www.azleg.gov/ars/15/00873.htm </v>
      </c>
      <c r="GL58" s="58">
        <f>Arizona!HF6</f>
        <v>0</v>
      </c>
      <c r="GM58" s="40">
        <f>Arizona!HG6</f>
        <v>0</v>
      </c>
      <c r="GN58" s="40" t="str">
        <f>Arizona!HH6</f>
        <v>B</v>
      </c>
      <c r="GO58" s="40" t="str">
        <f>Arizona!HI6</f>
        <v>§15-806(A)</v>
      </c>
      <c r="GP58" s="57" t="str">
        <f>Arizona!HJ6</f>
        <v xml:space="preserve">https://www.azleg.gov/viewdocument/?docName=https://www.azleg.gov/ars/15/00806.htm </v>
      </c>
      <c r="GQ58" s="40" t="str">
        <f>Arizona!HK6</f>
        <v xml:space="preserve">The Arizona Department of Education, in a school finance manual, provides statutory citations confirming that school districts and charter schools are required to communicate a policy regarding absences for religious reasons. Those policies "may permit a pupil to be excused from school attendance for religious purpose" and, thus, does not provide a sufficient safeguard. </v>
      </c>
      <c r="GR58" s="40">
        <f>Arizona!HL6</f>
        <v>0</v>
      </c>
      <c r="GS58" s="40" t="str">
        <f>Arizona!HM6</f>
        <v>B</v>
      </c>
      <c r="GT58" s="40" t="str">
        <f>Arizona!HN6</f>
        <v>§15-806(A)</v>
      </c>
      <c r="GU58" s="57" t="str">
        <f>Arizona!HO6</f>
        <v xml:space="preserve">https://www.azleg.gov/viewdocument/?docName=https://www.azleg.gov/ars/15/00806.htm </v>
      </c>
      <c r="GV58" s="40" t="str">
        <f>Arizona!HP6</f>
        <v xml:space="preserve">The Arizona Department of Education, in a school finance manual, provides statutory citations confirming that school districts and charter schools are required to communicate a policy regarding absences for religious reasons. Those policies "may permit a pupil to be excused from school attendance for religious purpose" and, thus, does not provide a sufficient safeguard. </v>
      </c>
      <c r="GW58" s="60">
        <f>Arizona!HQ6</f>
        <v>0</v>
      </c>
      <c r="GX58" s="60" t="str">
        <f>Arizona!HR6</f>
        <v>D</v>
      </c>
      <c r="GY58" s="60" t="str">
        <f>Arizona!HS6</f>
        <v>-</v>
      </c>
      <c r="GZ58" s="61">
        <f>Arizona!HT6</f>
        <v>0</v>
      </c>
      <c r="HA58" s="61">
        <f>Arizona!HU6</f>
        <v>0</v>
      </c>
      <c r="HB58" s="60">
        <f>Arizona!GC6</f>
        <v>1</v>
      </c>
      <c r="HC58" s="60" t="str">
        <f>Arizona!GD6</f>
        <v>B</v>
      </c>
      <c r="HD58" s="60" t="str">
        <f>Arizona!GE6</f>
        <v>§12-75-134, §20-4-141</v>
      </c>
      <c r="HE58" s="62" t="str">
        <f>Arizona!GF6</f>
        <v xml:space="preserve">https://www.azleg.gov/viewdocument/?docName=https://www.azleg.gov/ars/41/01495-01.htm </v>
      </c>
      <c r="HF58" s="61" t="str">
        <f>Arizona!GG6</f>
        <v>I don't know what this statute is but I don't believe it's correct. I've inserted the correct statute cite above</v>
      </c>
      <c r="HG58" s="63"/>
      <c r="HH58" s="63"/>
      <c r="HI58" s="63"/>
      <c r="HJ58" s="63"/>
      <c r="HK58" s="63"/>
      <c r="HL58" s="63"/>
      <c r="HM58" s="63"/>
      <c r="HN58" s="63"/>
      <c r="HO58" s="63"/>
      <c r="HP58" s="63"/>
      <c r="HQ58" s="63"/>
      <c r="HR58" s="63"/>
      <c r="HS58" s="63"/>
      <c r="HT58" s="63"/>
      <c r="HU58" s="63"/>
      <c r="HV58" s="63"/>
      <c r="HW58" s="63"/>
      <c r="HX58" s="63"/>
      <c r="HY58" s="63"/>
      <c r="HZ58" s="63"/>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ht="25.5" customHeight="1">
      <c r="A59" s="64" t="s">
        <v>73</v>
      </c>
      <c r="B59" s="55">
        <v>2024</v>
      </c>
      <c r="C59" s="56">
        <f>Arkansas!D6</f>
        <v>0.65625</v>
      </c>
      <c r="D59" s="41">
        <f>California!E6</f>
        <v>0.25680272108843538</v>
      </c>
      <c r="E59" s="31"/>
      <c r="F59" s="29"/>
      <c r="G59" s="66" t="str">
        <f>Arkansas!I6</f>
        <v>§16-123-404</v>
      </c>
      <c r="H59" s="67" t="str">
        <f>Arkansas!J6</f>
        <v xml:space="preserve">https://advance.lexis.com/api/document/collection/statutes-legislation/id/5G15-K610-R03K-D0SP-00008-00?cite=A.C.A.%20%C2%A7%2016-123-404&amp;context=1000516 </v>
      </c>
      <c r="I59" s="68">
        <f>Arkansas!K6</f>
        <v>0</v>
      </c>
      <c r="J59" s="528">
        <f>Arkansas!L6</f>
        <v>1</v>
      </c>
      <c r="K59" s="40" t="str">
        <f>Arkansas!M6</f>
        <v>C</v>
      </c>
      <c r="L59" s="40" t="str">
        <f>Arkansas!N6</f>
        <v>§7-5-402</v>
      </c>
      <c r="M59" s="57" t="str">
        <f>Arkansas!O6</f>
        <v>https://advance.lexis.com/documentpage/?pdmfid=1000516&amp;crid=a557d712-0629-42fd-aa35-9d4c68d3f13a&amp;nodeid=AAHAAFAAFAAD&amp;nodepath=%2FROOT%2FAAH%2FAAHAAF%2FAAHAAFAAF%2FAAHAAFAAFAAD&amp;level=4&amp;haschildren=&amp;populated=false&amp;title=7-5-402.+Voter+qualification.&amp;config=00JAA2ZjZiM2VhNS0wNTVlLTQ3NzUtYjQzYy0yYWZmODJiODRmMDYKAFBvZENhdGFsb2fXiYCnsel0plIgqpYkw9PK&amp;pddocfullpath=%2Fshared%2Fdocument%2Fstatutes-legislation%2Furn%3AcontentItem%3A67SV-TFC0-R03K-F46M-00008-00&amp;ecomp=7gf5kkk&amp;prid=9e1df814-3b62-449e-acfa-c1e0abf5c171</v>
      </c>
      <c r="N59" s="40" t="str">
        <f>Arkansas!P6</f>
        <v>New in 2023: SB 247 enacted as Act 141</v>
      </c>
      <c r="O59" s="66">
        <f>Arkansas!Q6</f>
        <v>0</v>
      </c>
      <c r="P59" s="66" t="str">
        <f>Arkansas!R6</f>
        <v>D</v>
      </c>
      <c r="Q59" s="66" t="str">
        <f>Arkansas!S6</f>
        <v>-</v>
      </c>
      <c r="R59" s="68">
        <f>Arkansas!T6</f>
        <v>0</v>
      </c>
      <c r="S59" s="68">
        <f>Arkansas!U6</f>
        <v>0</v>
      </c>
      <c r="T59" s="40">
        <f>Arkansas!V6</f>
        <v>1</v>
      </c>
      <c r="U59" s="58">
        <f>Arkansas!W6</f>
        <v>0</v>
      </c>
      <c r="V59" s="59" t="str">
        <f>Arkansas!X6</f>
        <v>§17-80-504</v>
      </c>
      <c r="W59" s="57" t="str">
        <f>Arkansas!Y6</f>
        <v>https://casetext.com/statute/arkansas-code-of-1987/title-17-professions-occupations-and-businesses/subtitle-3-medical-professions/chapter-80-general-provisions/subchapter-5-medical-ethics-and-diversity-act/section-17-80-504-right-of-conscience</v>
      </c>
      <c r="X59" s="40" t="str">
        <f>Arkansas!Z6</f>
        <v xml:space="preserve">Arkansas's "Medical Ethics and Diversity Act" indicates that "a medical practitioner, healthcare institution, or healthcare payer"  has the "right not to participate" and "is not required to participate"  in a healthcare service that "violates his, her, or its conscience." </v>
      </c>
      <c r="Y59" s="40">
        <f>Arkansas!AA6</f>
        <v>1</v>
      </c>
      <c r="Z59" s="40" t="str">
        <f>Arkansas!AB6</f>
        <v>C</v>
      </c>
      <c r="AA59" s="40" t="str">
        <f>Arkansas!AC6</f>
        <v>§20-16-601(a); §17-80-504</v>
      </c>
      <c r="AB59" s="57" t="str">
        <f>Arkansas!AD6</f>
        <v xml:space="preserve">https://advance.lexis.com/api/document/collection/statutes-legislation/id/4WVG-2SY0-R03M-82DM-00008-00?cite=A.C.A.%20%C2%A7%2020-16-601&amp;context=1000516 </v>
      </c>
      <c r="AC59" s="58">
        <f>Arkansas!AE6</f>
        <v>0</v>
      </c>
      <c r="AD59" s="40">
        <f>Arkansas!AF6</f>
        <v>1</v>
      </c>
      <c r="AE59" s="40" t="str">
        <f>Arkansas!AG6</f>
        <v>C</v>
      </c>
      <c r="AF59" s="40" t="str">
        <f>Arkansas!AH6</f>
        <v>§20-16-601(b); §17-80-504</v>
      </c>
      <c r="AG59" s="57" t="str">
        <f>Arkansas!AI6</f>
        <v xml:space="preserve">https://advance.lexis.com/api/document/collection/statutes-legislation/id/4WVG-2SY0-R03M-82DM-00008-00?cite=A.C.A.%20%C2%A7%2020-16-601&amp;context=1000516 </v>
      </c>
      <c r="AH59" s="58">
        <f>Arkansas!AJ6</f>
        <v>0</v>
      </c>
      <c r="AI59" s="40">
        <f>Arkansas!AK6</f>
        <v>1</v>
      </c>
      <c r="AJ59" s="40" t="str">
        <f>Arkansas!AL6</f>
        <v>C</v>
      </c>
      <c r="AK59" s="40" t="str">
        <f>Arkansas!AM6</f>
        <v>§20-16-601(b); §17-80-504</v>
      </c>
      <c r="AL59" s="57" t="str">
        <f>Arkansas!AN6</f>
        <v xml:space="preserve">https://advance.lexis.com/api/document/collection/statutes-legislation/id/4WVG-2SY0-R03M-82DM-00008-00?cite=A.C.A.%20%C2%A7%2020-16-601&amp;context=1000516 </v>
      </c>
      <c r="AM59" s="58">
        <f>Arkansas!AO6</f>
        <v>0</v>
      </c>
      <c r="AN59" s="40">
        <f>Arkansas!AP6</f>
        <v>1</v>
      </c>
      <c r="AO59" s="40" t="str">
        <f>Arkansas!AQ6</f>
        <v>C</v>
      </c>
      <c r="AP59" s="40" t="str">
        <f>Arkansas!AR6</f>
        <v>§20-16-601(a); §17-80-504</v>
      </c>
      <c r="AQ59" s="57" t="str">
        <f>Arkansas!AS6</f>
        <v xml:space="preserve">https://advance.lexis.com/api/document/collection/statutes-legislation/id/4WVG-2SY0-R03M-82DM-00008-00?cite=A.C.A.%20%C2%A7%2020-16-601&amp;context=1000516 </v>
      </c>
      <c r="AR59" s="58">
        <f>Arkansas!AT6</f>
        <v>0</v>
      </c>
      <c r="AS59" s="40">
        <f>Arkansas!AU6</f>
        <v>1</v>
      </c>
      <c r="AT59" s="40" t="str">
        <f>Arkansas!AV6</f>
        <v>C</v>
      </c>
      <c r="AU59" s="40" t="str">
        <f>Arkansas!AW6</f>
        <v>§17-80-504</v>
      </c>
      <c r="AV59" s="57" t="str">
        <f>Arkansas!AX6</f>
        <v xml:space="preserve">https://advance.lexis.com/api/document/collection/statutes-legislation/id/62B4-FC90-R03K-P2KJ-00008-00?cite=A.C.A.%20%C2%A7%2017-80-504&amp;context=1000516 </v>
      </c>
      <c r="AW59" s="40" t="str">
        <f>Arkansas!AY6</f>
        <v xml:space="preserve">We differ from Sawicki's "Procedural Protections in Reproductive Health Care Conscience Laws" due to the existence of Arkansas's "Medical Ethics and Diversity Act," which was implemented after Sawicki's publication date. </v>
      </c>
      <c r="AX59" s="40">
        <f>Arkansas!AZ6</f>
        <v>1</v>
      </c>
      <c r="AY59" s="40" t="str">
        <f>Arkansas!BA6</f>
        <v>C</v>
      </c>
      <c r="AZ59" s="40" t="str">
        <f>Arkansas!BB6</f>
        <v>§20-16-601(a); §17-80-504</v>
      </c>
      <c r="BA59" s="57" t="str">
        <f>Arkansas!BC6</f>
        <v xml:space="preserve">https://advance.lexis.com/api/document/collection/statutes-legislation/id/4WVG-2SY0-R03M-82DM-00008-00?cite=A.C.A.%20%C2%A7%2020-16-601&amp;context=1000516 </v>
      </c>
      <c r="BB59" s="58">
        <f>Arkansas!BD6</f>
        <v>0</v>
      </c>
      <c r="BC59" s="40">
        <f>Arkansas!BE6</f>
        <v>1</v>
      </c>
      <c r="BD59" s="40" t="str">
        <f>Arkansas!BF6</f>
        <v>C</v>
      </c>
      <c r="BE59" s="40" t="str">
        <f>Arkansas!BG6</f>
        <v>§20-16-601(a)</v>
      </c>
      <c r="BF59" s="57" t="str">
        <f>Arkansas!BH6</f>
        <v xml:space="preserve">https://advance.lexis.com/api/document/collection/statutes-legislation/id/4WVG-2SY0-R03M-82DM-00008-00?cite=A.C.A.%20%C2%A7%2020-16-601&amp;context=1000516 </v>
      </c>
      <c r="BG59" s="58">
        <f>Arkansas!BI6</f>
        <v>0</v>
      </c>
      <c r="BH59" s="40"/>
      <c r="BI59" s="40"/>
      <c r="BJ59" s="40"/>
      <c r="BK59" s="40"/>
      <c r="BL59" s="40"/>
      <c r="BM59" s="40">
        <f>Arkansas!BO6</f>
        <v>1</v>
      </c>
      <c r="BN59" s="40" t="str">
        <f>Arkansas!BP6</f>
        <v>C</v>
      </c>
      <c r="BO59" s="40" t="str">
        <f>Arkansas!BQ6</f>
        <v>§20-16-301-305; §17-80-504</v>
      </c>
      <c r="BP59" s="57" t="str">
        <f>Arkansas!BR6</f>
        <v xml:space="preserve">https://advance.lexis.com/api/document/collection/statutes-legislation/id/4WVG-2SY0-R03M-82D0-00008-00?cite=A.C.A.%20%C2%A7%2020-16-304&amp;context=1000516 </v>
      </c>
      <c r="BQ59" s="40" t="str">
        <f>Arkansas!BS6</f>
        <v xml:space="preserve">We differ from Sawicki, who observes no sterilization law in Arkansas. We, conversely, note that the definition of "contraceptive procedure" includes sterilization in the contraception laws of Arkansas. </v>
      </c>
      <c r="BR59" s="40">
        <f>Arkansas!BT6</f>
        <v>1</v>
      </c>
      <c r="BS59" s="40" t="str">
        <f>Arkansas!BU6</f>
        <v>C</v>
      </c>
      <c r="BT59" s="40" t="str">
        <f>Arkansas!BV6</f>
        <v>§20-16-301-305; §17-80-504</v>
      </c>
      <c r="BU59" s="57" t="str">
        <f>Arkansas!BW6</f>
        <v xml:space="preserve">https://advance.lexis.com/api/document/collection/statutes-legislation/id/4WVG-2SY0-R03M-82D0-00008-00?cite=A.C.A.%20%C2%A7%2020-16-304&amp;context=1000516 </v>
      </c>
      <c r="BV59" s="40" t="str">
        <f>Arkansas!BX6</f>
        <v>We differ from Sawicki, who observes no sterilization law in Arkansas. We, conversely, note that the definition of "contraceptive procedure" includes sterilization in the contraception laws of Arkansas.</v>
      </c>
      <c r="BW59" s="40">
        <f>Arkansas!BY6</f>
        <v>1</v>
      </c>
      <c r="BX59" s="40" t="str">
        <f>Arkansas!BZ6</f>
        <v>C</v>
      </c>
      <c r="BY59" s="40" t="str">
        <f>Arkansas!CA6</f>
        <v>§17-80-504</v>
      </c>
      <c r="BZ59" s="57" t="str">
        <f>Arkansas!CB6</f>
        <v xml:space="preserve">https://advance.lexis.com/api/document/collection/statutes-legislation/id/62B4-FC90-R03K-P2KJ-00008-00?cite=A.C.A.%20%C2%A7%2017-80-504&amp;context=1000516 </v>
      </c>
      <c r="CA59" s="40" t="str">
        <f>Arkansas!CC6</f>
        <v xml:space="preserve">We differ from Sawicki's "Procedural Protections in Reproductive Health Care Conscience Laws" due to the existence of Arkansas's "Medical Ethics and Diversity Act," which was implemented after Sawicki's publication date. </v>
      </c>
      <c r="CB59" s="40">
        <f>Arkansas!CD6</f>
        <v>1</v>
      </c>
      <c r="CC59" s="40" t="str">
        <f>Arkansas!CE6</f>
        <v>C</v>
      </c>
      <c r="CD59" s="40" t="str">
        <f>Arkansas!CF6</f>
        <v>§20-16-301-305; §17-80-504</v>
      </c>
      <c r="CE59" s="57" t="str">
        <f>Arkansas!CG6</f>
        <v xml:space="preserve">https://advance.lexis.com/api/document/collection/statutes-legislation/id/4WVG-2SY0-R03M-82D0-00008-00?cite=A.C.A.%20%C2%A7%2020-16-304&amp;context=1000516 </v>
      </c>
      <c r="CF59" s="40" t="str">
        <f>Arkansas!CH6</f>
        <v>We differ from Sawicki, who observes no sterilization law in Arkansas. We, conversely, note that the definition of "contraceptive procedure" includes sterilization in the contraception laws of Arkansas.</v>
      </c>
      <c r="CG59" s="40">
        <f>Arkansas!CI6</f>
        <v>1</v>
      </c>
      <c r="CH59" s="40" t="str">
        <f>Arkansas!CJ6</f>
        <v>C</v>
      </c>
      <c r="CI59" s="40" t="str">
        <f>Arkansas!CK6</f>
        <v>§17-80-504</v>
      </c>
      <c r="CJ59" s="57" t="str">
        <f>Arkansas!CL6</f>
        <v xml:space="preserve">https://advance.lexis.com/api/document/collection/statutes-legislation/id/62B4-FC90-R03K-P2KJ-00008-00?cite=A.C.A.%20%C2%A7%2017-80-504&amp;context=1000516 </v>
      </c>
      <c r="CK59" s="40" t="str">
        <f>Arkansas!CM6</f>
        <v xml:space="preserve">We differ from Sawicki's "Procedural Protections in Reproductive Health Care Conscience Laws" due to the existence of Arkansas's "Medical Ethics and Diversity Act," which was implemented after Sawicki's publication date. </v>
      </c>
      <c r="CL59" s="40">
        <f>Arkansas!CN6</f>
        <v>1</v>
      </c>
      <c r="CM59" s="40" t="str">
        <f>Arkansas!CO6</f>
        <v>C</v>
      </c>
      <c r="CN59" s="40" t="str">
        <f>Arkansas!CP6</f>
        <v>§17-80-504</v>
      </c>
      <c r="CO59" s="57" t="str">
        <f>Arkansas!CQ6</f>
        <v xml:space="preserve">https://advance.lexis.com/api/document/collection/statutes-legislation/id/62B4-FC90-R03K-P2KJ-00008-00?cite=A.C.A.%20%C2%A7%2017-80-504&amp;context=1000516 </v>
      </c>
      <c r="CP59" s="40" t="str">
        <f>Arkansas!CR6</f>
        <v xml:space="preserve">We differ from Sawicki's "Procedural Protections in Reproductive Health Care Conscience Laws" due to the existence of Arkansas's "Medical Ethics and Diversity Act," which was implemented after Sawicki's publication date. </v>
      </c>
      <c r="CQ59" s="40">
        <f>Arkansas!CS6</f>
        <v>1</v>
      </c>
      <c r="CR59" s="40" t="str">
        <f>Arkansas!CT6</f>
        <v>C</v>
      </c>
      <c r="CS59" s="40" t="str">
        <f>Arkansas!CU6</f>
        <v>§20-16-304(4); §17-80-504</v>
      </c>
      <c r="CT59" s="57" t="str">
        <f>Arkansas!CV6</f>
        <v xml:space="preserve">https://advance.lexis.com/api/document/collection/statutes-legislation/id/4WVG-2SY0-R03M-82D0-00008-00?cite=A.C.A.%20%C2%A7%2020-16-304&amp;context=1000516 </v>
      </c>
      <c r="CU59" s="58">
        <f>Arkansas!CW6</f>
        <v>0</v>
      </c>
      <c r="CV59" s="40">
        <f>Arkansas!CX6</f>
        <v>1</v>
      </c>
      <c r="CW59" s="40" t="str">
        <f>Arkansas!CY6</f>
        <v>C</v>
      </c>
      <c r="CX59" s="40" t="str">
        <f>Arkansas!CZ6</f>
        <v>§20-16-304(5); §17-80-504</v>
      </c>
      <c r="CY59" s="57" t="str">
        <f>Arkansas!DA6</f>
        <v xml:space="preserve">https://advance.lexis.com/api/document/collection/statutes-legislation/id/4WVG-2SY0-R03M-82D0-00008-00?cite=A.C.A.%20%C2%A7%2020-16-304&amp;context=1000516 </v>
      </c>
      <c r="CZ59" s="58">
        <f>Arkansas!DB6</f>
        <v>0</v>
      </c>
      <c r="DA59" s="40">
        <f>Arkansas!DC6</f>
        <v>1</v>
      </c>
      <c r="DB59" s="40" t="str">
        <f>Arkansas!DD6</f>
        <v>C</v>
      </c>
      <c r="DC59" s="40" t="str">
        <f>Arkansas!DE6</f>
        <v>§17-80-504</v>
      </c>
      <c r="DD59" s="57" t="str">
        <f>Arkansas!DF6</f>
        <v xml:space="preserve">https://advance.lexis.com/api/document/collection/statutes-legislation/id/62B4-FC90-R03K-P2KJ-00008-00?cite=A.C.A.%20%C2%A7%2017-80-504&amp;context=1000516 </v>
      </c>
      <c r="DE59" s="40" t="str">
        <f>Arkansas!DG6</f>
        <v xml:space="preserve">We differ from Sawicki's "Procedural Protections in Reproductive Health Care Conscience Laws" due to the existence of Arkansas's "Medical Ethics and Diversity Act," which was implemented after Sawicki's publication date. </v>
      </c>
      <c r="DF59" s="40">
        <f>Arkansas!DH6</f>
        <v>1</v>
      </c>
      <c r="DG59" s="40" t="str">
        <f>Arkansas!DI6</f>
        <v>C</v>
      </c>
      <c r="DH59" s="40" t="str">
        <f>Arkansas!DJ6</f>
        <v>§20-16-304(5); §17-80-504</v>
      </c>
      <c r="DI59" s="57" t="str">
        <f>Arkansas!DK6</f>
        <v xml:space="preserve">https://advance.lexis.com/api/document/collection/statutes-legislation/id/4WVG-2SY0-R03M-82D0-00008-00?cite=A.C.A.%20%C2%A7%2020-16-304&amp;context=1000516 </v>
      </c>
      <c r="DJ59" s="58">
        <f>Arkansas!DL6</f>
        <v>0</v>
      </c>
      <c r="DK59" s="40">
        <f>Arkansas!DM6</f>
        <v>1</v>
      </c>
      <c r="DL59" s="40" t="str">
        <f>Arkansas!DN6</f>
        <v>C</v>
      </c>
      <c r="DM59" s="40" t="str">
        <f>Arkansas!DO6</f>
        <v>§17-80-504</v>
      </c>
      <c r="DN59" s="57" t="str">
        <f>Arkansas!DP6</f>
        <v xml:space="preserve">https://advance.lexis.com/api/document/collection/statutes-legislation/id/62B4-FC90-R03K-P2KJ-00008-00?cite=A.C.A.%20%C2%A7%2017-80-504&amp;context=1000516 </v>
      </c>
      <c r="DO59" s="40" t="str">
        <f>Arkansas!DQ6</f>
        <v xml:space="preserve">We differ from Sawicki's "Procedural Protections in Reproductive Health Care Conscience Laws" due to the existence of Arkansas's "Medical Ethics and Diversity Act," which was implemented after Sawicki's publication date. </v>
      </c>
      <c r="DP59" s="40">
        <f>Arkansas!DR6</f>
        <v>1</v>
      </c>
      <c r="DQ59" s="40" t="str">
        <f>Arkansas!DS6</f>
        <v>C</v>
      </c>
      <c r="DR59" s="40" t="str">
        <f>Arkansas!DT6</f>
        <v>§17-80-504</v>
      </c>
      <c r="DS59" s="57" t="str">
        <f>Arkansas!DU6</f>
        <v xml:space="preserve">https://advance.lexis.com/api/document/collection/statutes-legislation/id/62B4-FC90-R03K-P2KJ-00008-00?cite=A.C.A.%20%C2%A7%2017-80-504&amp;context=1000516 </v>
      </c>
      <c r="DT59" s="40" t="str">
        <f>Arkansas!DV6</f>
        <v xml:space="preserve">We differ from Sawicki's "Procedural Protections in Reproductive Health Care Conscience Laws" due to the existence of Arkansas's "Medical Ethics and Diversity Act," which was implemented after Sawicki's publication date.  </v>
      </c>
      <c r="DU59" s="60">
        <f>(Arkansas!EG6+Arkansas!EH6)/2</f>
        <v>1</v>
      </c>
      <c r="DV59" s="60" t="str">
        <f>Arkansas!EI6</f>
        <v>D</v>
      </c>
      <c r="DW59" s="60" t="str">
        <f>Arkansas!EJ6</f>
        <v>§17-80-503, -504</v>
      </c>
      <c r="DX59" s="62" t="str">
        <f>Arkansas!EK6</f>
        <v xml:space="preserve">https://advance.lexis.com/documentpage/?pdmfid=1000516&amp;crid=31b8ed52-18c4-4b96-ae8c-c7b4bfb1c2ba&amp;nodeid=AARAADAACAAGAAD&amp;nodepath=%2FROOT%2FAAR%2FAARAAD%2FAARAADAAC%2FAARAADAACAAG%2FAARAADAACAAGAAD&amp;level=5&amp;haschildren=&amp;populated=false&amp;title=17-80-503.+Definitions.&amp;config=00JAA2ZjZiM2VhNS0wNTVlLTQ3NzUtYjQzYy0yYWZmODJiODRmMDYKAFBvZENhdGFsb2fXiYCnsel0plIgqpYkw9PK&amp;pddocfullpath=%2Fshared%2Fdocument%2Fstatutes-legislation%2Furn%3AcontentItem%3A62B4-FC90-R03K-P2KH-00008-00&amp;ecomp=8gf5kkk&amp;prid=e4a3d0d1-3cbe-44b3-99fe-c8f3ca5860f6 </v>
      </c>
      <c r="DY59" s="60" t="str">
        <f>Arkansas!EL6</f>
        <v>The relevant law is the general conscience provision, which applies to "health care payers" including employers.</v>
      </c>
      <c r="DZ59" s="60">
        <f>(Arkansas!EN6+Arkansas!EM6)/2</f>
        <v>1</v>
      </c>
      <c r="EA59" s="60" t="str">
        <f>Arkansas!EO6</f>
        <v>A</v>
      </c>
      <c r="EB59" s="60" t="str">
        <f>Arkansas!EP6</f>
        <v>-</v>
      </c>
      <c r="EC59" s="61">
        <f>Arkansas!EQ6</f>
        <v>0</v>
      </c>
      <c r="ED59" s="60" t="str">
        <f>Arkansas!ER6</f>
        <v>Even if a mandate did exist, general conscience exception would apply</v>
      </c>
      <c r="EE59" s="60">
        <f>(Arkansas!ES6+Arkansas!ET6)/2</f>
        <v>1</v>
      </c>
      <c r="EF59" s="60" t="str">
        <f>Arkansas!EU6</f>
        <v>A</v>
      </c>
      <c r="EG59" s="60" t="str">
        <f>Arkansas!EV6</f>
        <v>-</v>
      </c>
      <c r="EH59" s="61">
        <f>Arkansas!EW6</f>
        <v>0</v>
      </c>
      <c r="EI59" s="60" t="str">
        <f>Arkansas!EX6</f>
        <v>Even if a mandate did exist, general conscience exception would apply</v>
      </c>
      <c r="EJ59" s="60">
        <f>Arkansas!GH6</f>
        <v>0</v>
      </c>
      <c r="EK59" s="60" t="str">
        <f>Arkansas!GI6</f>
        <v>D</v>
      </c>
      <c r="EL59" s="60" t="str">
        <f>Arkansas!GJ6</f>
        <v>-</v>
      </c>
      <c r="EM59" s="61">
        <f>Arkansas!GK6</f>
        <v>0</v>
      </c>
      <c r="EN59" s="61">
        <f>Arkansas!GL6</f>
        <v>0</v>
      </c>
      <c r="EO59" s="66">
        <f>Arkansas!GM6</f>
        <v>0</v>
      </c>
      <c r="EP59" s="66" t="str">
        <f>Arkansas!GN6</f>
        <v>D</v>
      </c>
      <c r="EQ59" s="66" t="str">
        <f>Arkansas!GO6</f>
        <v>-</v>
      </c>
      <c r="ER59" s="68">
        <f>Arkansas!GP6</f>
        <v>0</v>
      </c>
      <c r="ES59" s="68">
        <f>Arkansas!GQ6</f>
        <v>0</v>
      </c>
      <c r="ET59" s="66">
        <f>Arkansas!GR6</f>
        <v>0</v>
      </c>
      <c r="EU59" s="66" t="str">
        <f>Arkansas!GS6</f>
        <v>D</v>
      </c>
      <c r="EV59" s="66" t="str">
        <f>Arkansas!GT6</f>
        <v>-</v>
      </c>
      <c r="EW59" s="68">
        <f>Arkansas!GU6</f>
        <v>0</v>
      </c>
      <c r="EX59" s="68">
        <f>Arkansas!GV6</f>
        <v>0</v>
      </c>
      <c r="EY59" s="66">
        <f>Arkansas!GW6</f>
        <v>0</v>
      </c>
      <c r="EZ59" s="66" t="str">
        <f>Arkansas!GX6</f>
        <v>D</v>
      </c>
      <c r="FA59" s="66" t="str">
        <f>Arkansas!GY6</f>
        <v>-</v>
      </c>
      <c r="FB59" s="68">
        <f>Arkansas!GZ6</f>
        <v>0</v>
      </c>
      <c r="FC59" s="68">
        <f>Arkansas!HA6</f>
        <v>0</v>
      </c>
      <c r="FI59" s="66">
        <f>Arkansas!EY6</f>
        <v>0</v>
      </c>
      <c r="FJ59" s="66" t="str">
        <f>Arkansas!EZ6</f>
        <v>D</v>
      </c>
      <c r="FK59" s="66" t="str">
        <f>Arkansas!FA6</f>
        <v>-</v>
      </c>
      <c r="FL59" s="68">
        <f>Arkansas!FB6</f>
        <v>0</v>
      </c>
      <c r="FM59" s="68">
        <f>Arkansas!FC6</f>
        <v>0</v>
      </c>
      <c r="FN59" s="66">
        <f>Arkansas!FN6</f>
        <v>1</v>
      </c>
      <c r="FO59" s="66" t="str">
        <f>Arkansas!FO6</f>
        <v>C</v>
      </c>
      <c r="FP59" s="66" t="str">
        <f>Arkansas!FP6</f>
        <v>§12-18-402(b)(29)(a), -803(b)</v>
      </c>
      <c r="FQ59" s="67" t="str">
        <f>Arkansas!FQ6</f>
        <v xml:space="preserve">https://advance.lexis.com/documentpage/?pdmfid=1000516&amp;crid=a91a7acc-3082-4e65-bd12-4b4eb11f5106&amp;nodeid=AAMAACAANAAFAAD&amp;nodepath=%2fROOT%2fAAM%2fAAMAAC%2fAAMAACAAN%2fAAMAACAANAAF%2fAAMAACAANAAFAAD&amp;level=5&amp;haschildren=&amp;populated=false&amp;title=12-18-402.+Mandated+reporters.&amp;config=00JAA2ZjZiM2VhNS0wNTVlLTQ3NzUtYjQzYy0yYWZmODJiODRmMDYKAFBvZENhdGFsb2fXiYCnsel0plIgqpYkw9PK&amp;pddocfullpath=%2fshared%2fdocument%2fstatutes-legislation%2furn%3acontentItem%3a5VNX-12F0-R03N-43J6-00008-00&amp;ecomp=8gf5kkk&amp;prid=bca3d562-56ef-41df-8c97-389c63c89ec7 </v>
      </c>
      <c r="FR59" s="68">
        <f>Arkansas!FR6</f>
        <v>0</v>
      </c>
      <c r="FS59" s="66">
        <f>Arkansas!FS6</f>
        <v>1</v>
      </c>
      <c r="FT59" s="66" t="str">
        <f>Arkansas!FT6</f>
        <v>A</v>
      </c>
      <c r="FU59" s="66" t="str">
        <f>Arkansas!FU6</f>
        <v>§3-3-202(a)(1)(B), -219(a)(4)</v>
      </c>
      <c r="FV59" s="67" t="str">
        <f>Arkansas!FV6</f>
        <v xml:space="preserve">https://advance.lexis.com/api/document/collection/statutes-legislation/id/4WM1-WKG0-R03M-R4XP-00008-00?cite=A.C.A.%20%C2%A7%203-3-202&amp;context=1000516 </v>
      </c>
      <c r="FW59" s="68">
        <f>Arkansas!FW6</f>
        <v>0</v>
      </c>
      <c r="FX59" s="66">
        <f>Arkansas!FX6</f>
        <v>0</v>
      </c>
      <c r="FY59" s="66" t="str">
        <f>Arkansas!FY6</f>
        <v>C</v>
      </c>
      <c r="FZ59" s="66" t="str">
        <f>Arkansas!FZ6</f>
        <v>§3-3-203(a)</v>
      </c>
      <c r="GA59" s="67" t="str">
        <f>Arkansas!GA6</f>
        <v xml:space="preserve">https://advance.lexis.com/api/document/collection/statutes-legislation/id/4WVC-XWF0-R03N-H4TW-00008-00?cite=A.C.A.%20%C2%A7%203-3-203&amp;context=1000516 </v>
      </c>
      <c r="GB59" s="68">
        <f>Arkansas!GB6</f>
        <v>0</v>
      </c>
      <c r="GH59" s="66">
        <f>Arkansas!HB6</f>
        <v>1</v>
      </c>
      <c r="GI59" s="66" t="str">
        <f>Arkansas!HC6</f>
        <v>B</v>
      </c>
      <c r="GJ59" s="66" t="str">
        <f>Arkansas!HD6</f>
        <v>§6-18-702(d)(4)(A)&amp;(B)</v>
      </c>
      <c r="GK59" s="67" t="str">
        <f>Arkansas!HE6</f>
        <v xml:space="preserve">https://advance.lexis.com/api/document/collection/statutes-legislation/id/5VWW-M5B0-R03K-H08F-00008-00?cite=A.C.A.%20%C2%A7%206-18-702&amp;context=1000516 </v>
      </c>
      <c r="GL59" s="68">
        <f>Arkansas!HF6</f>
        <v>0</v>
      </c>
      <c r="GM59" s="66">
        <f>Arkansas!HG6</f>
        <v>0</v>
      </c>
      <c r="GN59" s="66" t="str">
        <f>Arkansas!HH6</f>
        <v>D</v>
      </c>
      <c r="GO59" s="66" t="str">
        <f>Arkansas!HI6</f>
        <v>§6-18-209</v>
      </c>
      <c r="GP59" s="67" t="str">
        <f>Arkansas!HJ6</f>
        <v xml:space="preserve">https://asd.ade.arkansas.gov/Files/ATTENDANCE_POLICY_as_of_Aug_2021_20211119111333.pdf </v>
      </c>
      <c r="GQ59" s="66" t="str">
        <f>Arkansas!HK6</f>
        <v xml:space="preserve">Rule lists recognized holidays observed by faith as a reason for excused absence, cites 6-18-202 (which seems unrelated to absences specifically).  MDH: The Statute seems controlling.  The policy seems to be just for the Arkansas School for the Deaf. </v>
      </c>
      <c r="GR59" s="66">
        <f>Arkansas!HL6</f>
        <v>0</v>
      </c>
      <c r="GS59" s="66" t="str">
        <f>Arkansas!HM6</f>
        <v>D</v>
      </c>
      <c r="GT59" s="66" t="str">
        <f>Arkansas!HN6</f>
        <v>§6-18-209</v>
      </c>
      <c r="GU59" s="67" t="str">
        <f>Arkansas!HO6</f>
        <v xml:space="preserve">https://advance.lexis.com/documentpage/?pdmfid=1000516&amp;crid=655d53b3-64bc-456f-9015-abea61fcfeb4&amp;pdistocdocslideraccess=true&amp;config=00JAA2ZjZiM2VhNS0wNTVlLTQ3NzUtYjQzYy0yYWZmODJiODRmMDYKAFBvZENhdGFsb2fXiYCnsel0plIgqpYkw9PK&amp;pddocfullpath=%2fshared%2fdocument%2fstatutes-legislation%2furn%3acontentItem%3a5W0N-6NG0-R03K-21SH-00008-00&amp;pdcomponentid=234171&amp;pdtocnodeidentifier=AAGAACAAJAADAAC&amp;ecomp=m3vckkk&amp;prid=24e2fcaa-8a8f-4bfb-85b4-61441be26a40 </v>
      </c>
      <c r="GV59" s="66" t="str">
        <f>Arkansas!HP6</f>
        <v xml:space="preserve">The cited statute indicates that the "board of directors" of local districts are responsible for defining absence policies. The Arkansas Department of Education provides no additional information on what qualifies as an excused absence. </v>
      </c>
      <c r="GW59" s="60">
        <f>Arkansas!HQ6</f>
        <v>0</v>
      </c>
      <c r="GX59" s="60" t="str">
        <f>Arkansas!HR6</f>
        <v>D</v>
      </c>
      <c r="GY59" s="60" t="str">
        <f>Arkansas!HS6</f>
        <v>-</v>
      </c>
      <c r="GZ59" s="61">
        <f>Arkansas!HT6</f>
        <v>0</v>
      </c>
      <c r="HA59" s="61">
        <f>Arkansas!HU6</f>
        <v>0</v>
      </c>
      <c r="HB59" s="60">
        <f>Arkansas!GC6</f>
        <v>1</v>
      </c>
      <c r="HC59" s="60" t="str">
        <f>Arkansas!GD6</f>
        <v>B</v>
      </c>
      <c r="HD59" s="60" t="str">
        <f>Arkansas!GE6</f>
        <v>§12-75-134</v>
      </c>
      <c r="HE59" s="62" t="str">
        <f>Arkansas!GF6</f>
        <v xml:space="preserve">https://advance.lexis.com/documentpage/?pdmfid=1000516&amp;crid=f4014013-7f87-42db-b8b1-be44d0f84293&amp;nodeid=AAMAAFAABAACABJ&amp;nodepath=%2FROOT%2FAAM%2FAAMAAF%2FAAMAAFAAB%2FAAMAAFAABAAC%2FAAMAAFAABAACABJ&amp;level=5&amp;haschildren=&amp;populated=false&amp;title=12-75-134.+Religious+organization+%E2%80%94+Disaster+emergency+%E2%80%94+Definitions.&amp;config=00JAA2ZjZiM2VhNS0wNTVlLTQ3NzUtYjQzYy0yYWZmODJiODRmMDYKAFBvZENhdGFsb2fXiYCnsel0plIgqpYkw9PK&amp;pddocfullpath=%2Fshared%2Fdocument%2Fstatutes-legislation%2Furn%3AcontentItem%3A622W-RX20-R03J-P1C3-00008-00&amp;ecomp=bgf5kkk&amp;prid=522c2599-083f-4e94-b41d-3f01d2ca5e3a </v>
      </c>
      <c r="HF59" s="61">
        <f>Arkansas!GG6</f>
        <v>0</v>
      </c>
      <c r="HG59" s="63"/>
      <c r="HH59" s="63"/>
      <c r="HI59" s="63"/>
      <c r="HJ59" s="63"/>
      <c r="HK59" s="63"/>
      <c r="HL59" s="63"/>
      <c r="HM59" s="63"/>
      <c r="HN59" s="63"/>
      <c r="HO59" s="63"/>
      <c r="HP59" s="63"/>
      <c r="HQ59" s="63"/>
      <c r="HR59" s="63"/>
      <c r="HS59" s="63"/>
      <c r="HT59" s="63"/>
      <c r="HU59" s="63"/>
      <c r="HV59" s="63"/>
      <c r="HW59" s="63"/>
      <c r="HX59" s="63"/>
      <c r="HY59" s="63"/>
      <c r="HZ59" s="63"/>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ht="25.5" customHeight="1">
      <c r="A60" s="64" t="s">
        <v>74</v>
      </c>
      <c r="B60" s="55">
        <v>2024</v>
      </c>
      <c r="C60" s="56">
        <f>California!D6</f>
        <v>0.28720238095238099</v>
      </c>
      <c r="D60" s="41">
        <f>Colorado!E6</f>
        <v>0.34523809523809529</v>
      </c>
      <c r="E60" s="31"/>
      <c r="F60" s="29"/>
      <c r="G60" s="66" t="str">
        <f>California!I6</f>
        <v>-</v>
      </c>
      <c r="H60" s="68">
        <f>California!J6</f>
        <v>0</v>
      </c>
      <c r="I60" s="68">
        <f>California!K6</f>
        <v>0</v>
      </c>
      <c r="J60" s="528">
        <f>California!L6</f>
        <v>1</v>
      </c>
      <c r="K60" s="40" t="str">
        <f>California!M6</f>
        <v>A</v>
      </c>
      <c r="L60" s="40" t="str">
        <f>California!N6</f>
        <v>ELEC §3003</v>
      </c>
      <c r="M60" s="57" t="str">
        <f>California!O6</f>
        <v xml:space="preserve">https://leginfo.legislature.ca.gov/faces/codes_displaySection.xhtml?lawCode=ELEC&amp;sectionNum=3003. </v>
      </c>
      <c r="N60" s="58">
        <f>California!P6</f>
        <v>0</v>
      </c>
      <c r="O60" s="66">
        <f>California!Q6</f>
        <v>0</v>
      </c>
      <c r="P60" s="66" t="str">
        <f>California!R6</f>
        <v>B</v>
      </c>
      <c r="Q60" s="66" t="str">
        <f>California!S6</f>
        <v>FAM §400(a)</v>
      </c>
      <c r="R60" s="67" t="str">
        <f>California!T6</f>
        <v xml:space="preserve">https://leginfo.legislature.ca.gov/faces/codes_displayText.xhtml?lawCode=FAM&amp;division=3.&amp;title=&amp;part=3.&amp;chapter=1.&amp;article= </v>
      </c>
      <c r="S60" s="66" t="str">
        <f>California!U6</f>
        <v xml:space="preserve"> </v>
      </c>
      <c r="T60" s="40">
        <f>California!V6</f>
        <v>0</v>
      </c>
      <c r="U60" s="58">
        <f>California!W6</f>
        <v>0</v>
      </c>
      <c r="V60" s="40" t="str">
        <f>California!X6</f>
        <v>-</v>
      </c>
      <c r="W60" s="58">
        <f>California!Y6</f>
        <v>0</v>
      </c>
      <c r="X60" s="58">
        <f>California!Z6</f>
        <v>0</v>
      </c>
      <c r="Y60" s="40">
        <f>California!AA6</f>
        <v>1</v>
      </c>
      <c r="Z60" s="40" t="str">
        <f>California!AB6</f>
        <v>C</v>
      </c>
      <c r="AA60" s="40" t="str">
        <f>California!AC6</f>
        <v>HSC §123420(a)</v>
      </c>
      <c r="AB60" s="57" t="str">
        <f>California!AD6</f>
        <v xml:space="preserve">https://leginfo.legislature.ca.gov/faces/codes_displayText.xhtml?lawCode=HSC&amp;division=106.&amp;title=&amp;part=2.&amp;chapter=2.&amp;article=2. </v>
      </c>
      <c r="AC60" s="58">
        <f>California!AE6</f>
        <v>1995</v>
      </c>
      <c r="AD60" s="40">
        <f>California!AF6</f>
        <v>1</v>
      </c>
      <c r="AE60" s="40" t="str">
        <f>California!AG6</f>
        <v>C</v>
      </c>
      <c r="AF60" s="40" t="str">
        <f>California!AH6</f>
        <v>HSC §123420(c)</v>
      </c>
      <c r="AG60" s="57" t="str">
        <f>California!AI6</f>
        <v xml:space="preserve">https://leginfo.legislature.ca.gov/faces/codes_displayText.xhtml?lawCode=HSC&amp;division=106.&amp;title=&amp;part=2.&amp;chapter=2.&amp;article=2. </v>
      </c>
      <c r="AH60" s="40" t="str">
        <f>California!AJ6</f>
        <v>California includes only nonprofit, religious hospitals in the conscience exemption for institutions.</v>
      </c>
      <c r="AI60" s="40">
        <f>California!AK6</f>
        <v>0</v>
      </c>
      <c r="AJ60" s="40" t="str">
        <f>California!AL6</f>
        <v>B</v>
      </c>
      <c r="AK60" s="40" t="str">
        <f>California!AM6</f>
        <v>HSC §123420(c)</v>
      </c>
      <c r="AL60" s="57" t="str">
        <f>California!AN6</f>
        <v xml:space="preserve">https://leginfo.legislature.ca.gov/faces/codes_displayText.xhtml?lawCode=HSC&amp;division=106.&amp;title=&amp;part=2.&amp;chapter=2.&amp;article=2. </v>
      </c>
      <c r="AM60" s="58">
        <f>California!AO6</f>
        <v>1995</v>
      </c>
      <c r="AN60" s="40">
        <f>California!AP6</f>
        <v>1</v>
      </c>
      <c r="AO60" s="40" t="str">
        <f>California!AQ6</f>
        <v>C</v>
      </c>
      <c r="AP60" s="40" t="str">
        <f>California!AR6</f>
        <v>HSC §123420 (a)</v>
      </c>
      <c r="AQ60" s="57" t="str">
        <f>California!AS6</f>
        <v xml:space="preserve">https://leginfo.legislature.ca.gov/faces/codes_displayText.xhtml?lawCode=HSC&amp;division=106.&amp;title=&amp;part=2.&amp;chapter=2.&amp;article=2. </v>
      </c>
      <c r="AR60" s="58">
        <f>California!AT6</f>
        <v>1995</v>
      </c>
      <c r="AS60" s="40">
        <f>California!AU6</f>
        <v>0</v>
      </c>
      <c r="AT60" s="40" t="str">
        <f>California!AV6</f>
        <v>B</v>
      </c>
      <c r="AU60" s="40" t="str">
        <f>California!AW6</f>
        <v>HSC §123420</v>
      </c>
      <c r="AV60" s="57" t="str">
        <f>California!AX6</f>
        <v xml:space="preserve">https://leginfo.legislature.ca.gov/faces/codes_displayText.xhtml?lawCode=HSC&amp;division=106.&amp;title=&amp;part=2.&amp;chapter=2.&amp;article=2. </v>
      </c>
      <c r="AW60" s="58">
        <f>California!AY6</f>
        <v>1995</v>
      </c>
      <c r="AX60" s="40">
        <f>California!AZ6</f>
        <v>0</v>
      </c>
      <c r="AY60" s="40" t="str">
        <f>California!BA6</f>
        <v>B</v>
      </c>
      <c r="AZ60" s="40" t="str">
        <f>California!BB6</f>
        <v>HSC §123420</v>
      </c>
      <c r="BA60" s="57" t="str">
        <f>California!BC6</f>
        <v xml:space="preserve">https://leginfo.legislature.ca.gov/faces/codes_displayText.xhtml?lawCode=HSC&amp;division=106.&amp;title=&amp;part=2.&amp;chapter=2.&amp;article=2. </v>
      </c>
      <c r="BB60" s="58">
        <f>California!BD6</f>
        <v>1995</v>
      </c>
      <c r="BC60" s="40">
        <f>California!BE6</f>
        <v>0</v>
      </c>
      <c r="BD60" s="40" t="str">
        <f>California!BF6</f>
        <v>B</v>
      </c>
      <c r="BE60" s="40" t="str">
        <f>California!BG6</f>
        <v>HSC §123420(d)</v>
      </c>
      <c r="BF60" s="57" t="str">
        <f>California!BH6</f>
        <v xml:space="preserve">https://leginfo.legislature.ca.gov/faces/codes_displayText.xhtml?lawCode=HSC&amp;division=106.&amp;title=&amp;part=2.&amp;chapter=2.&amp;article=2. </v>
      </c>
      <c r="BG60" s="58">
        <f>California!BI6</f>
        <v>1995</v>
      </c>
      <c r="BH60" s="40"/>
      <c r="BI60" s="40"/>
      <c r="BJ60" s="40"/>
      <c r="BK60" s="40"/>
      <c r="BL60" s="40"/>
      <c r="BM60" s="40">
        <f>California!BO6</f>
        <v>0</v>
      </c>
      <c r="BN60" s="40" t="str">
        <f>California!BP6</f>
        <v>A</v>
      </c>
      <c r="BO60" s="40" t="str">
        <f>California!BQ6</f>
        <v>-</v>
      </c>
      <c r="BP60" s="58">
        <f>California!BR6</f>
        <v>0</v>
      </c>
      <c r="BQ60" s="58">
        <f>California!BS6</f>
        <v>0</v>
      </c>
      <c r="BR60" s="40">
        <f>California!BT6</f>
        <v>0</v>
      </c>
      <c r="BS60" s="40" t="str">
        <f>California!BU6</f>
        <v>A</v>
      </c>
      <c r="BT60" s="40" t="str">
        <f>California!BV6</f>
        <v>-</v>
      </c>
      <c r="BU60" s="58">
        <f>California!BW6</f>
        <v>0</v>
      </c>
      <c r="BV60" s="58">
        <f>California!BX6</f>
        <v>0</v>
      </c>
      <c r="BW60" s="40">
        <f>California!BY6</f>
        <v>0</v>
      </c>
      <c r="BX60" s="40" t="str">
        <f>California!BZ6</f>
        <v>A</v>
      </c>
      <c r="BY60" s="40" t="str">
        <f>California!CA6</f>
        <v>-</v>
      </c>
      <c r="BZ60" s="58">
        <f>California!CB6</f>
        <v>0</v>
      </c>
      <c r="CA60" s="58">
        <f>California!CC6</f>
        <v>0</v>
      </c>
      <c r="CB60" s="40">
        <f>California!CD6</f>
        <v>0</v>
      </c>
      <c r="CC60" s="40" t="str">
        <f>California!CE6</f>
        <v>A</v>
      </c>
      <c r="CD60" s="40" t="str">
        <f>California!CF6</f>
        <v>-</v>
      </c>
      <c r="CE60" s="58">
        <f>California!CG6</f>
        <v>0</v>
      </c>
      <c r="CF60" s="58">
        <f>California!CH6</f>
        <v>0</v>
      </c>
      <c r="CG60" s="40">
        <f>California!CI6</f>
        <v>0</v>
      </c>
      <c r="CH60" s="40" t="str">
        <f>California!CJ6</f>
        <v>A</v>
      </c>
      <c r="CI60" s="40" t="str">
        <f>California!CK6</f>
        <v>-</v>
      </c>
      <c r="CJ60" s="58">
        <f>California!CL6</f>
        <v>0</v>
      </c>
      <c r="CK60" s="58">
        <f>California!CM6</f>
        <v>0</v>
      </c>
      <c r="CL60" s="40">
        <f>California!CN6</f>
        <v>0</v>
      </c>
      <c r="CM60" s="40" t="str">
        <f>California!CO6</f>
        <v>A</v>
      </c>
      <c r="CN60" s="40" t="str">
        <f>California!CP6</f>
        <v>-</v>
      </c>
      <c r="CO60" s="58">
        <f>California!CQ6</f>
        <v>0</v>
      </c>
      <c r="CP60" s="58">
        <f>California!CR6</f>
        <v>0</v>
      </c>
      <c r="CQ60" s="40">
        <f>California!CS6</f>
        <v>1</v>
      </c>
      <c r="CR60" s="40" t="str">
        <f>California!CT6</f>
        <v>C</v>
      </c>
      <c r="CS60" s="40" t="str">
        <f>California!CU6</f>
        <v>BPC §733(b)(3)</v>
      </c>
      <c r="CT60" s="57" t="str">
        <f>California!CV6</f>
        <v xml:space="preserve">https://leginfo.legislature.ca.gov/faces/codes_displaySection.xhtml?sectionNum=733.&amp;lawCode=BPC </v>
      </c>
      <c r="CU60" s="40" t="str">
        <f>California!CW6</f>
        <v>We differ from Sawicki, who seems to miss a more fundamental conscience code (not limited to contraception) applicable to at least some individual health practitioners.</v>
      </c>
      <c r="CV60" s="40">
        <f>California!CX6</f>
        <v>0</v>
      </c>
      <c r="CW60" s="40" t="str">
        <f>California!CY6</f>
        <v>B</v>
      </c>
      <c r="CX60" s="40" t="str">
        <f>California!CZ6</f>
        <v>BPC §733(b)(3)</v>
      </c>
      <c r="CY60" s="57" t="str">
        <f>California!DA6</f>
        <v xml:space="preserve">https://leginfo.legislature.ca.gov/faces/codes_displaySection.xhtml?sectionNum=733.&amp;lawCode=BPC </v>
      </c>
      <c r="CZ60" s="58">
        <f>California!DB6</f>
        <v>0</v>
      </c>
      <c r="DA60" s="40">
        <f>California!DC6</f>
        <v>0</v>
      </c>
      <c r="DB60" s="40" t="str">
        <f>California!DD6</f>
        <v>B</v>
      </c>
      <c r="DC60" s="40" t="str">
        <f>California!DE6</f>
        <v>BPC §733(b)(3)</v>
      </c>
      <c r="DD60" s="57" t="str">
        <f>California!DF6</f>
        <v xml:space="preserve">https://leginfo.legislature.ca.gov/faces/codes_displaySection.xhtml?sectionNum=733.&amp;lawCode=BPC </v>
      </c>
      <c r="DE60" s="58">
        <f>California!DG6</f>
        <v>0</v>
      </c>
      <c r="DF60" s="40">
        <f>California!DH6</f>
        <v>0</v>
      </c>
      <c r="DG60" s="40" t="str">
        <f>California!DI6</f>
        <v>B</v>
      </c>
      <c r="DH60" s="40" t="str">
        <f>California!DJ6</f>
        <v>BPC §733(b)(3)</v>
      </c>
      <c r="DI60" s="57" t="str">
        <f>California!DK6</f>
        <v xml:space="preserve">https://leginfo.legislature.ca.gov/faces/codes_displaySection.xhtml?sectionNum=733.&amp;lawCode=BPC </v>
      </c>
      <c r="DJ60" s="58">
        <f>California!DL6</f>
        <v>0</v>
      </c>
      <c r="DK60" s="40">
        <f>California!DM6</f>
        <v>0</v>
      </c>
      <c r="DL60" s="40" t="str">
        <f>California!DN6</f>
        <v>B</v>
      </c>
      <c r="DM60" s="40" t="str">
        <f>California!DO6</f>
        <v>BPC §733(b)(3)</v>
      </c>
      <c r="DN60" s="57" t="str">
        <f>California!DP6</f>
        <v xml:space="preserve">https://leginfo.legislature.ca.gov/faces/codes_displaySection.xhtml?sectionNum=733.&amp;lawCode=BPC </v>
      </c>
      <c r="DO60" s="58">
        <f>California!DQ6</f>
        <v>0</v>
      </c>
      <c r="DP60" s="40">
        <f>California!DR6</f>
        <v>0</v>
      </c>
      <c r="DQ60" s="40" t="str">
        <f>California!DS6</f>
        <v>B</v>
      </c>
      <c r="DR60" s="40" t="str">
        <f>California!DT6</f>
        <v>BPC §733(b)(3)</v>
      </c>
      <c r="DS60" s="57" t="str">
        <f>California!DU6</f>
        <v xml:space="preserve">https://leginfo.legislature.ca.gov/faces/codes_displaySection.xhtml?sectionNum=733.&amp;lawCode=BPC </v>
      </c>
      <c r="DT60" s="58">
        <f>California!DV6</f>
        <v>0</v>
      </c>
      <c r="DU60" s="60">
        <f>(California!EG6+California!EH6)/2</f>
        <v>0.5</v>
      </c>
      <c r="DV60" s="60" t="str">
        <f>California!EI6</f>
        <v>C</v>
      </c>
      <c r="DW60" s="60" t="str">
        <f>California!EJ6</f>
        <v>INS §10123.196(e), HSC §1367.25(c)</v>
      </c>
      <c r="DX60" s="62" t="str">
        <f>California!EK6</f>
        <v xml:space="preserve"> https://leginfo.legislature.ca.gov/faces/codes_displaySection.xhtml?lawCode=INS&amp;sectionNum=10123.196; https://leginfo.legislature.ca.gov/faces/codes_displaySection.xhtml?sectionNum=1367.25.&amp;lawCode=HSC </v>
      </c>
      <c r="DY60" s="61" t="str">
        <f>California!EL6</f>
        <v>Both amended last in 2022</v>
      </c>
      <c r="DZ60" s="60">
        <f>(California!EN6+California!EM6)/2</f>
        <v>0</v>
      </c>
      <c r="EA60" s="60" t="str">
        <f>California!EO6</f>
        <v>B</v>
      </c>
      <c r="EB60" s="60" t="str">
        <f>California!EP6</f>
        <v>HSC 1367.251</v>
      </c>
      <c r="EC60" s="62" t="str">
        <f>California!EQ6</f>
        <v>https://leginfo.legislature.ca.gov/faces/codes_displaySection.xhtml?lawCode=HSC&amp;sectionNum=1367.251.</v>
      </c>
      <c r="ED60" s="61">
        <f>California!ER6</f>
        <v>0</v>
      </c>
      <c r="EE60" s="60">
        <f>(California!ES6+California!ET6)/2</f>
        <v>0.5</v>
      </c>
      <c r="EF60" s="60" t="str">
        <f>California!EU6</f>
        <v>C</v>
      </c>
      <c r="EG60" s="60" t="str">
        <f>California!EV6</f>
        <v>HSC 1367.25 (c), 1367.255 (b)</v>
      </c>
      <c r="EH60" s="62" t="str">
        <f>California!EW6</f>
        <v xml:space="preserve">https://leginfo.legislature.ca.gov/faces/codes_displaySection.xhtml?lawCode=HSC&amp;sectionNum=1367.251; https://leginfo.legislature.ca.gov/faces/codes_displaySection.xhtml?lawCode=HSC&amp;sectionNum=1367.255 </v>
      </c>
      <c r="EI60" s="61">
        <f>California!EX6</f>
        <v>0</v>
      </c>
      <c r="EJ60" s="60">
        <f>California!GH6</f>
        <v>1</v>
      </c>
      <c r="EK60" s="60" t="str">
        <f>California!GI6</f>
        <v>A</v>
      </c>
      <c r="EL60" s="60" t="str">
        <f>California!GJ6</f>
        <v>FAM §400(a)</v>
      </c>
      <c r="EM60" s="62" t="str">
        <f>California!GK6</f>
        <v xml:space="preserve">https://leginfo.legislature.ca.gov/faces/codes_displayText.xhtml?lawCode=FAM&amp;division=3.&amp;title=&amp;part=3.&amp;chapter=1.&amp;article= </v>
      </c>
      <c r="EN60" s="60" t="str">
        <f>California!GL6</f>
        <v xml:space="preserve"> </v>
      </c>
      <c r="EO60" s="66">
        <f>California!GM6</f>
        <v>0</v>
      </c>
      <c r="EP60" s="66" t="str">
        <f>California!GN6</f>
        <v>B</v>
      </c>
      <c r="EQ60" s="66" t="str">
        <f>California!GO6</f>
        <v>FAM §400(a)</v>
      </c>
      <c r="ER60" s="67" t="str">
        <f>California!GP6</f>
        <v xml:space="preserve">https://leginfo.legislature.ca.gov/faces/codes_displayText.xhtml?lawCode=FAM&amp;division=3.&amp;title=&amp;part=3.&amp;chapter=1.&amp;article= </v>
      </c>
      <c r="ES60" s="66" t="str">
        <f>California!GQ6</f>
        <v xml:space="preserve"> </v>
      </c>
      <c r="ET60" s="66">
        <f>California!GR6</f>
        <v>1</v>
      </c>
      <c r="EU60" s="66" t="str">
        <f>California!GS6</f>
        <v>A</v>
      </c>
      <c r="EV60" s="66" t="str">
        <f>California!GT6</f>
        <v>FAM §400(a)</v>
      </c>
      <c r="EW60" s="67" t="str">
        <f>California!GU6</f>
        <v xml:space="preserve">https://leginfo.legislature.ca.gov/faces/codes_displayText.xhtml?lawCode=FAM&amp;division=3.&amp;title=&amp;part=3.&amp;chapter=1.&amp;article= </v>
      </c>
      <c r="EX60" s="66" t="str">
        <f>California!GV6</f>
        <v xml:space="preserve"> </v>
      </c>
      <c r="EY60" s="66">
        <f>California!GW6</f>
        <v>0</v>
      </c>
      <c r="EZ60" s="66" t="str">
        <f>California!GX6</f>
        <v>B</v>
      </c>
      <c r="FA60" s="66" t="str">
        <f>California!GY6</f>
        <v>FAM §400(a)</v>
      </c>
      <c r="FB60" s="67" t="str">
        <f>California!GZ6</f>
        <v xml:space="preserve">https://leginfo.legislature.ca.gov/faces/codes_displayText.xhtml?lawCode=FAM&amp;division=3.&amp;title=&amp;part=3.&amp;chapter=1.&amp;article= </v>
      </c>
      <c r="FC60" s="66" t="str">
        <f>California!HA6</f>
        <v xml:space="preserve"> </v>
      </c>
      <c r="FI60" s="66">
        <f>California!EY6</f>
        <v>0</v>
      </c>
      <c r="FJ60" s="66" t="str">
        <f>California!EZ6</f>
        <v>B</v>
      </c>
      <c r="FK60" s="66" t="str">
        <f>California!FA6</f>
        <v>FAM §400(a)</v>
      </c>
      <c r="FL60" s="67" t="str">
        <f>California!FB6</f>
        <v xml:space="preserve">https://leginfo.legislature.ca.gov/faces/codes_displayText.xhtml?lawCode=FAM&amp;division=3.&amp;title=&amp;part=3.&amp;chapter=1.&amp;article= </v>
      </c>
      <c r="FM60" s="66" t="str">
        <f>California!FC6</f>
        <v xml:space="preserve"> </v>
      </c>
      <c r="FN60" s="66">
        <f>California!FN6</f>
        <v>1</v>
      </c>
      <c r="FO60" s="66" t="str">
        <f>California!FO6</f>
        <v>C</v>
      </c>
      <c r="FP60" s="66" t="str">
        <f>California!FP6</f>
        <v>PEN  §11166(d)(1), §11165.7(a)(32)</v>
      </c>
      <c r="FQ60" s="67" t="str">
        <f>California!FQ6</f>
        <v xml:space="preserve">https://leginfo.legislature.ca.gov/faces/codes_displaySection.xhtml?lawCode=PEN&amp;sectionNum=11166; https://leginfo.legislature.ca.gov/faces/codes_displaySection.xhtml?lawCode=PEN&amp;sectionNum=11165.7 </v>
      </c>
      <c r="FR60" s="68">
        <f>California!FR6</f>
        <v>0</v>
      </c>
      <c r="FS60" s="66">
        <f>California!FS6</f>
        <v>0</v>
      </c>
      <c r="FT60" s="66" t="str">
        <f>California!FT6</f>
        <v>C</v>
      </c>
      <c r="FU60" s="66" t="str">
        <f>California!FU6</f>
        <v>BPC §25660.5</v>
      </c>
      <c r="FV60" s="67" t="str">
        <f>California!FV6</f>
        <v xml:space="preserve">https://leginfo.legislature.ca.gov/faces/codes_displaySection.xhtml?sectionNum=25660.5.&amp;nodeTreePath=13.14.3&amp;lawCode=BPC </v>
      </c>
      <c r="FW60" s="68" t="str">
        <f>California!FW6</f>
        <v>Last amended in 1965</v>
      </c>
      <c r="FX60" s="66">
        <f>California!FX6</f>
        <v>0</v>
      </c>
      <c r="FY60" s="66" t="str">
        <f>California!FY6</f>
        <v>C</v>
      </c>
      <c r="FZ60" s="66" t="str">
        <f>California!FZ6</f>
        <v>BPC §25662</v>
      </c>
      <c r="GA60" s="67" t="str">
        <f>California!GA6</f>
        <v xml:space="preserve">https://leginfo.legislature.ca.gov/faces/codes_displaySection.xhtml?sectionNum=25662.&amp;nodeTreePath=13.14.3&amp;lawCode=BPC </v>
      </c>
      <c r="GB60" s="68">
        <f>California!GB6</f>
        <v>0</v>
      </c>
      <c r="GH60" s="66">
        <f>California!HB6</f>
        <v>0</v>
      </c>
      <c r="GI60" s="66" t="str">
        <f>California!HC6</f>
        <v>C</v>
      </c>
      <c r="GJ60" s="66" t="str">
        <f>California!HD6</f>
        <v>HSC §120325(c)</v>
      </c>
      <c r="GK60" s="67" t="str">
        <f>California!HE6</f>
        <v xml:space="preserve">https://leginfo.legislature.ca.gov/faces/codes_displayText.xhtml?lawCode=HSC&amp;division=105.&amp;title=&amp;part=2.&amp;chapter=1.&amp;article </v>
      </c>
      <c r="GL60" s="68">
        <f>California!HF6</f>
        <v>0</v>
      </c>
      <c r="GM60" s="66">
        <f>California!HG6</f>
        <v>1</v>
      </c>
      <c r="GN60" s="66" t="str">
        <f>California!HH6</f>
        <v>A</v>
      </c>
      <c r="GO60" s="66" t="str">
        <f>California!HI6</f>
        <v>EDC §48205(a)(7), §46014</v>
      </c>
      <c r="GP60" s="67" t="str">
        <f>California!HJ6</f>
        <v>https://leginfo.legislature.ca.gov/faces/codes_displaySection.xhtml?lawCode=EDC&amp;sectionNum=48205 ; https://leginfo.legislature.ca.gov/faces/codes_displaySection.xhtml?lawCode=EDC&amp;sectionNum=46014</v>
      </c>
      <c r="GQ60" s="66" t="str">
        <f>California!HK6</f>
        <v>The California Department of Education provides a "School Attendance Review Board Handbook" that confirms our assessment of the cited statute.</v>
      </c>
      <c r="GR60" s="66">
        <f>California!HL6</f>
        <v>0</v>
      </c>
      <c r="GS60" s="66" t="str">
        <f>California!HM6</f>
        <v>B</v>
      </c>
      <c r="GT60" s="66" t="str">
        <f>California!HN6</f>
        <v>EDC §46014, 48205(a)(7)</v>
      </c>
      <c r="GU60" s="67" t="str">
        <f>California!HO6</f>
        <v xml:space="preserve">https://leginfo.legislature.ca.gov/faces/codes_displaySection.xhtml?sectionNum=46014.&amp;lawCode=EDC </v>
      </c>
      <c r="GV60" s="66" t="str">
        <f>California!HP6</f>
        <v>The California Department of Education provides a "School Attendance Review Board Handbook" that confirms our assessment of the cited statute.</v>
      </c>
      <c r="GW60" s="60">
        <f>California!HQ6</f>
        <v>0</v>
      </c>
      <c r="GX60" s="60" t="str">
        <f>California!HR6</f>
        <v>D</v>
      </c>
      <c r="GY60" s="60" t="str">
        <f>California!HS6</f>
        <v>-</v>
      </c>
      <c r="GZ60" s="61">
        <f>California!HT6</f>
        <v>0</v>
      </c>
      <c r="HA60" s="61">
        <f>California!HU6</f>
        <v>0</v>
      </c>
      <c r="HB60" s="60">
        <f>California!GC6</f>
        <v>0</v>
      </c>
      <c r="HC60" s="60" t="str">
        <f>California!GD6</f>
        <v>C</v>
      </c>
      <c r="HD60" s="60" t="str">
        <f>California!GE6</f>
        <v>-</v>
      </c>
      <c r="HE60" s="61">
        <f>California!GF6</f>
        <v>0</v>
      </c>
      <c r="HF60" s="61">
        <f>California!GG6</f>
        <v>0</v>
      </c>
      <c r="HG60" s="63"/>
      <c r="HH60" s="63"/>
      <c r="HI60" s="63"/>
      <c r="HJ60" s="63"/>
      <c r="HK60" s="63"/>
      <c r="HL60" s="63"/>
      <c r="HM60" s="63"/>
      <c r="HN60" s="63"/>
      <c r="HO60" s="63"/>
      <c r="HP60" s="63"/>
      <c r="HQ60" s="63"/>
      <c r="HR60" s="63"/>
      <c r="HS60" s="63"/>
      <c r="HT60" s="63"/>
      <c r="HU60" s="63"/>
      <c r="HV60" s="63"/>
      <c r="HW60" s="63"/>
      <c r="HX60" s="63"/>
      <c r="HY60" s="63"/>
      <c r="HZ60" s="63"/>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ht="25.5" customHeight="1">
      <c r="A61" s="64" t="s">
        <v>75</v>
      </c>
      <c r="B61" s="55">
        <v>2024</v>
      </c>
      <c r="C61" s="56">
        <f>Colorado!D6</f>
        <v>0.34375</v>
      </c>
      <c r="D61" s="41">
        <f>Connecticut!E6</f>
        <v>0.40306122448979587</v>
      </c>
      <c r="E61" s="31"/>
      <c r="F61" s="29"/>
      <c r="G61" s="66" t="str">
        <f>Colorado!I6</f>
        <v>-</v>
      </c>
      <c r="H61" s="68">
        <f>Colorado!J6</f>
        <v>0</v>
      </c>
      <c r="I61" s="68">
        <f>Colorado!K6</f>
        <v>0</v>
      </c>
      <c r="J61" s="528">
        <f>Colorado!L6</f>
        <v>1</v>
      </c>
      <c r="K61" s="40" t="str">
        <f>Colorado!M6</f>
        <v>A</v>
      </c>
      <c r="L61" s="40" t="str">
        <f>Colorado!N6</f>
        <v>§1-5-401</v>
      </c>
      <c r="M61" s="57" t="str">
        <f>Colorado!O6</f>
        <v xml:space="preserve">https://advance.lexis.com/api/document/collection/statutes-legislation/id/61P5-WPB1-DYDC-J25D-00008-00?cite=C.R.S.%201-5-401&amp;context=1000516 </v>
      </c>
      <c r="N61" s="58">
        <f>Colorado!P6</f>
        <v>0</v>
      </c>
      <c r="O61" s="66">
        <f>Colorado!Q6</f>
        <v>0</v>
      </c>
      <c r="P61" s="66" t="str">
        <f>Colorado!R6</f>
        <v>B</v>
      </c>
      <c r="Q61" s="66" t="str">
        <f>Colorado!S6</f>
        <v>-</v>
      </c>
      <c r="R61" s="68">
        <f>Colorado!T6</f>
        <v>0</v>
      </c>
      <c r="S61" s="68">
        <f>Colorado!U6</f>
        <v>0</v>
      </c>
      <c r="T61" s="40">
        <f>Colorado!V6</f>
        <v>0</v>
      </c>
      <c r="U61" s="58">
        <f>Colorado!W6</f>
        <v>0</v>
      </c>
      <c r="V61" s="40" t="str">
        <f>Colorado!X6</f>
        <v>-</v>
      </c>
      <c r="W61" s="58">
        <f>Colorado!Y6</f>
        <v>0</v>
      </c>
      <c r="X61" s="58">
        <f>Colorado!Z6</f>
        <v>0</v>
      </c>
      <c r="Y61" s="40">
        <f>Colorado!AA6</f>
        <v>0</v>
      </c>
      <c r="Z61" s="40" t="str">
        <f>Colorado!AB6</f>
        <v>A</v>
      </c>
      <c r="AA61" s="40" t="str">
        <f>Colorado!AC6</f>
        <v>-</v>
      </c>
      <c r="AB61" s="58">
        <f>Colorado!AD6</f>
        <v>0</v>
      </c>
      <c r="AC61" s="58">
        <f>Colorado!AE6</f>
        <v>0</v>
      </c>
      <c r="AD61" s="40">
        <f>Colorado!AF6</f>
        <v>0</v>
      </c>
      <c r="AE61" s="40" t="str">
        <f>Colorado!AG6</f>
        <v>A</v>
      </c>
      <c r="AF61" s="40" t="str">
        <f>Colorado!AH6</f>
        <v>-</v>
      </c>
      <c r="AG61" s="57" t="str">
        <f>Colorado!AI6</f>
        <v xml:space="preserve">https://leg.colorado.gov/sites/default/files/2023a_1218_signed.pdf </v>
      </c>
      <c r="AH61" s="40" t="str">
        <f>Colorado!AJ6</f>
        <v>Existance of the Patient's Right to Know Act in 2023, requiring hospitals to publish which services they will not provide, implies it is at least tolerated that some hospitals refuse to provide certain services for nonmedical reasons</v>
      </c>
      <c r="AI61" s="40">
        <f>Colorado!AK6</f>
        <v>0</v>
      </c>
      <c r="AJ61" s="40" t="str">
        <f>Colorado!AL6</f>
        <v>A</v>
      </c>
      <c r="AK61" s="40" t="str">
        <f>Colorado!AM6</f>
        <v>-</v>
      </c>
      <c r="AL61" s="58">
        <f>Colorado!AN6</f>
        <v>0</v>
      </c>
      <c r="AM61" s="58">
        <f>Colorado!AO6</f>
        <v>0</v>
      </c>
      <c r="AN61" s="40">
        <f>Colorado!AP6</f>
        <v>0</v>
      </c>
      <c r="AO61" s="40" t="str">
        <f>Colorado!AQ6</f>
        <v>A</v>
      </c>
      <c r="AP61" s="40" t="str">
        <f>Colorado!AR6</f>
        <v>-</v>
      </c>
      <c r="AQ61" s="58">
        <f>Colorado!AS6</f>
        <v>0</v>
      </c>
      <c r="AR61" s="58">
        <f>Colorado!AT6</f>
        <v>0</v>
      </c>
      <c r="AS61" s="40">
        <f>Colorado!AU6</f>
        <v>0</v>
      </c>
      <c r="AT61" s="40" t="str">
        <f>Colorado!AV6</f>
        <v>A</v>
      </c>
      <c r="AU61" s="40" t="str">
        <f>Colorado!AW6</f>
        <v>-</v>
      </c>
      <c r="AV61" s="58">
        <f>Colorado!AX6</f>
        <v>0</v>
      </c>
      <c r="AW61" s="58">
        <f>Colorado!AY6</f>
        <v>0</v>
      </c>
      <c r="AX61" s="40">
        <f>Colorado!AZ6</f>
        <v>0</v>
      </c>
      <c r="AY61" s="40" t="str">
        <f>Colorado!BA6</f>
        <v>A</v>
      </c>
      <c r="AZ61" s="40" t="str">
        <f>Colorado!BB6</f>
        <v>-</v>
      </c>
      <c r="BA61" s="58">
        <f>Colorado!BC6</f>
        <v>0</v>
      </c>
      <c r="BB61" s="58">
        <f>Colorado!BD6</f>
        <v>0</v>
      </c>
      <c r="BC61" s="40">
        <f>Colorado!BE6</f>
        <v>0</v>
      </c>
      <c r="BD61" s="40" t="str">
        <f>Colorado!BF6</f>
        <v>A</v>
      </c>
      <c r="BE61" s="40" t="str">
        <f>Colorado!BG6</f>
        <v>-</v>
      </c>
      <c r="BF61" s="58">
        <f>Colorado!BH6</f>
        <v>0</v>
      </c>
      <c r="BG61" s="58">
        <f>Colorado!BI6</f>
        <v>0</v>
      </c>
      <c r="BH61" s="40"/>
      <c r="BI61" s="40"/>
      <c r="BJ61" s="40"/>
      <c r="BK61" s="40"/>
      <c r="BL61" s="40"/>
      <c r="BM61" s="40">
        <f>Colorado!BO6</f>
        <v>1</v>
      </c>
      <c r="BN61" s="40" t="str">
        <f>Colorado!BP6</f>
        <v>C</v>
      </c>
      <c r="BO61" s="40" t="str">
        <f>Colorado!BQ6</f>
        <v>§25.5-10-235(2)</v>
      </c>
      <c r="BP61" s="57" t="str">
        <f>Colorado!BR6</f>
        <v xml:space="preserve">https://advance.lexis.com/api/document/collection/statutes-legislation/id/61P5-WWD1-DYDC-J0YX-00008-00?cite=C.R.S.%2025.5-10-235&amp;context=1000516 </v>
      </c>
      <c r="BQ61" s="58">
        <f>Colorado!BS6</f>
        <v>0</v>
      </c>
      <c r="BR61" s="40">
        <f>Colorado!BT6</f>
        <v>1</v>
      </c>
      <c r="BS61" s="40" t="str">
        <f>Colorado!BU6</f>
        <v>C</v>
      </c>
      <c r="BT61" s="40" t="str">
        <f>Colorado!BV6</f>
        <v>§25.5-10-235(2)</v>
      </c>
      <c r="BU61" s="57" t="str">
        <f>Colorado!BW6</f>
        <v xml:space="preserve">https://advance.lexis.com/api/document/collection/statutes-legislation/id/61P5-WWD1-DYDC-J0YX-00008-00?cite=C.R.S.%2025.5-10-235&amp;context=1000516 </v>
      </c>
      <c r="BV61" s="58">
        <f>Colorado!BX6</f>
        <v>0</v>
      </c>
      <c r="BW61" s="40">
        <f>Colorado!BY6</f>
        <v>1</v>
      </c>
      <c r="BX61" s="40" t="str">
        <f>Colorado!BZ6</f>
        <v>C</v>
      </c>
      <c r="BY61" s="40" t="str">
        <f>Colorado!CA6</f>
        <v>§25.5-10-235(2)</v>
      </c>
      <c r="BZ61" s="57" t="str">
        <f>Colorado!CB6</f>
        <v xml:space="preserve">https://advance.lexis.com/api/document/collection/statutes-legislation/id/61P5-WWD1-DYDC-J0YX-00008-00?cite=C.R.S.%2025.5-10-235&amp;context=1000516 </v>
      </c>
      <c r="CA61" s="58">
        <f>Colorado!CC6</f>
        <v>0</v>
      </c>
      <c r="CB61" s="40">
        <f>Colorado!CD6</f>
        <v>1</v>
      </c>
      <c r="CC61" s="40" t="str">
        <f>Colorado!CE6</f>
        <v>C</v>
      </c>
      <c r="CD61" s="40" t="str">
        <f>Colorado!CF6</f>
        <v>§25.5-10-235(2)</v>
      </c>
      <c r="CE61" s="57" t="str">
        <f>Colorado!CG6</f>
        <v xml:space="preserve">https://advance.lexis.com/api/document/collection/statutes-legislation/id/61P5-WWD1-DYDC-J0YX-00008-00?cite=C.R.S.%2025.5-10-235&amp;context=1000516 </v>
      </c>
      <c r="CF61" s="58">
        <f>Colorado!CH6</f>
        <v>0</v>
      </c>
      <c r="CG61" s="40">
        <f>Colorado!CI6</f>
        <v>1</v>
      </c>
      <c r="CH61" s="40" t="str">
        <f>Colorado!CJ6</f>
        <v>C</v>
      </c>
      <c r="CI61" s="40" t="str">
        <f>Colorado!CK6</f>
        <v>§25.5-10-235(2)</v>
      </c>
      <c r="CJ61" s="57" t="str">
        <f>Colorado!CL6</f>
        <v xml:space="preserve">https://advance.lexis.com/api/document/collection/statutes-legislation/id/61P5-WWD1-DYDC-J0YX-00008-00?cite=C.R.S.%2025.5-10-235&amp;context=1000516 </v>
      </c>
      <c r="CK61" s="58">
        <f>Colorado!CM6</f>
        <v>0</v>
      </c>
      <c r="CL61" s="40">
        <f>Colorado!CN6</f>
        <v>0</v>
      </c>
      <c r="CM61" s="40" t="str">
        <f>Colorado!CO6</f>
        <v>B</v>
      </c>
      <c r="CN61" s="40" t="str">
        <f>Colorado!CP6</f>
        <v>§25.5-10-235(2)</v>
      </c>
      <c r="CO61" s="57" t="str">
        <f>Colorado!CQ6</f>
        <v xml:space="preserve">https://advance.lexis.com/api/document/collection/statutes-legislation/id/61P5-WWD1-DYDC-J0YX-00008-00?cite=C.R.S.%2025.5-10-235&amp;context=1000516 </v>
      </c>
      <c r="CP61" s="58">
        <f>Colorado!CR6</f>
        <v>0</v>
      </c>
      <c r="CQ61" s="40">
        <f>Colorado!CS6</f>
        <v>1</v>
      </c>
      <c r="CR61" s="40" t="str">
        <f>Colorado!CT6</f>
        <v>C</v>
      </c>
      <c r="CS61" s="40" t="str">
        <f>Colorado!CU6</f>
        <v>§25-6-102(9)</v>
      </c>
      <c r="CT61" s="57" t="str">
        <f>Colorado!CV6</f>
        <v xml:space="preserve">https://advance.lexis.com/api/document/collection/statutes-legislation/id/630C-HWH3-GXJ9-34DC-00008-00?cite=C.R.S.%2025-6-102&amp;context=1000516 </v>
      </c>
      <c r="CU61" s="58">
        <f>Colorado!CW6</f>
        <v>0</v>
      </c>
      <c r="CV61" s="40">
        <f>Colorado!CX6</f>
        <v>1</v>
      </c>
      <c r="CW61" s="40" t="str">
        <f>Colorado!CY6</f>
        <v>C</v>
      </c>
      <c r="CX61" s="40" t="str">
        <f>Colorado!CZ6</f>
        <v>§25-6-102(9)</v>
      </c>
      <c r="CY61" s="57" t="str">
        <f>Colorado!DA6</f>
        <v xml:space="preserve">https://advance.lexis.com/api/document/collection/statutes-legislation/id/630C-HWH3-GXJ9-34DC-00008-00?cite=C.R.S.%2025-6-102&amp;context=1000516 </v>
      </c>
      <c r="CZ61" s="58">
        <f>Colorado!DB6</f>
        <v>0</v>
      </c>
      <c r="DA61" s="40">
        <f>Colorado!DC6</f>
        <v>0</v>
      </c>
      <c r="DB61" s="40" t="str">
        <f>Colorado!DD6</f>
        <v>B</v>
      </c>
      <c r="DC61" s="40" t="str">
        <f>Colorado!DE6</f>
        <v>§25-6-102(9)</v>
      </c>
      <c r="DD61" s="57" t="str">
        <f>Colorado!DF6</f>
        <v xml:space="preserve">https://advance.lexis.com/api/document/collection/statutes-legislation/id/630C-HWH3-GXJ9-34DC-00008-00?cite=C.R.S.%2025-6-102&amp;context=1000516 </v>
      </c>
      <c r="DE61" s="58">
        <f>Colorado!DG6</f>
        <v>0</v>
      </c>
      <c r="DF61" s="40">
        <f>Colorado!DH6</f>
        <v>1</v>
      </c>
      <c r="DG61" s="40" t="str">
        <f>Colorado!DI6</f>
        <v>C</v>
      </c>
      <c r="DH61" s="40" t="str">
        <f>Colorado!DJ6</f>
        <v>§25-6-102(9)</v>
      </c>
      <c r="DI61" s="57" t="str">
        <f>Colorado!DK6</f>
        <v xml:space="preserve">https://advance.lexis.com/api/document/collection/statutes-legislation/id/630C-HWH3-GXJ9-34DC-00008-00?cite=C.R.S.%2025-6-102&amp;context=1000516 </v>
      </c>
      <c r="DJ61" s="58">
        <f>Colorado!DL6</f>
        <v>0</v>
      </c>
      <c r="DK61" s="40">
        <f>Colorado!DM6</f>
        <v>0</v>
      </c>
      <c r="DL61" s="40" t="str">
        <f>Colorado!DN6</f>
        <v>B</v>
      </c>
      <c r="DM61" s="40" t="str">
        <f>Colorado!DO6</f>
        <v>§25-6-102(9)</v>
      </c>
      <c r="DN61" s="57" t="str">
        <f>Colorado!DP6</f>
        <v xml:space="preserve">https://advance.lexis.com/api/document/collection/statutes-legislation/id/630C-HWH3-GXJ9-34DC-00008-00?cite=C.R.S.%2025-6-102&amp;context=1000516 </v>
      </c>
      <c r="DO61" s="58">
        <f>Colorado!DQ6</f>
        <v>0</v>
      </c>
      <c r="DP61" s="40">
        <f>Colorado!DR6</f>
        <v>0</v>
      </c>
      <c r="DQ61" s="40" t="str">
        <f>Colorado!DS6</f>
        <v>B</v>
      </c>
      <c r="DR61" s="40" t="str">
        <f>Colorado!DT6</f>
        <v>§25-6-102(9)</v>
      </c>
      <c r="DS61" s="57" t="str">
        <f>Colorado!DU6</f>
        <v xml:space="preserve">https://advance.lexis.com/api/document/collection/statutes-legislation/id/630C-HWH3-GXJ9-34DC-00008-00?cite=C.R.S.%2025-6-102&amp;context=1000516 </v>
      </c>
      <c r="DT61" s="58">
        <f>Colorado!DV6</f>
        <v>0</v>
      </c>
      <c r="DU61" s="60">
        <f>(Colorado!EG6+Colorado!EH6)/2</f>
        <v>0</v>
      </c>
      <c r="DV61" s="60" t="str">
        <f>Colorado!EI6</f>
        <v>B</v>
      </c>
      <c r="DW61" s="60" t="str">
        <f>Colorado!EJ6</f>
        <v>§10-16-104,-104.2</v>
      </c>
      <c r="DX61" s="62" t="str">
        <f>Colorado!EK6</f>
        <v xml:space="preserve">https://advance.lexis.com/api/document/collection/statutes-legislation/id/6576-89F3-CGX8-01NH-00008-00?cite=C.R.S.%2010-16-104&amp;context=1000516 </v>
      </c>
      <c r="DY61" s="61">
        <f>Colorado!EL6</f>
        <v>0</v>
      </c>
      <c r="DZ61" s="60">
        <f>(Colorado!EN6+Colorado!EM6)/2</f>
        <v>1</v>
      </c>
      <c r="EA61" s="60" t="str">
        <f>Colorado!EO6</f>
        <v>D</v>
      </c>
      <c r="EB61" s="60" t="str">
        <f>Colorado!EP6</f>
        <v>10-16-104 (26)(d)</v>
      </c>
      <c r="EC61" s="62" t="str">
        <f>Colorado!EQ6</f>
        <v xml:space="preserve">https://advance.lexis.com/documentpage/?pdmfid=1000516&amp;crid=01866cb0-fa8b-4d0c-a950-3dad205a371e&amp;config=014FJAAyNGJkY2Y4Zi1mNjgyLTRkN2YtYmE4OS03NTYzNzYzOTg0OGEKAFBvZENhdGFsb2d592qv2Kywlf8caKqYROP5&amp;pddocfullpath=%2Fshared%2Fdocument%2Fstatutes-legislation%2Furn%3AcontentItem%3A681M-TTB3-GXF6-80JW-00008-00&amp;pdcontentcomponentid=234176&amp;pdteaserkey=sr0&amp;pditab=allpods&amp;ecomp=bs65kkk&amp;earg=sr0&amp;prid=45a2d732-fa27-4415-af30-1e6f0a1faafe </v>
      </c>
      <c r="ED61" s="61">
        <f>Colorado!ER6</f>
        <v>0</v>
      </c>
      <c r="EE61" s="60">
        <f>(Colorado!ES6+Colorado!ET6)/2</f>
        <v>1</v>
      </c>
      <c r="EF61" s="60" t="str">
        <f>Colorado!EU6</f>
        <v>A</v>
      </c>
      <c r="EG61" s="60" t="str">
        <f>Colorado!EV6</f>
        <v>-</v>
      </c>
      <c r="EH61" s="61">
        <f>Colorado!EW6</f>
        <v>0</v>
      </c>
      <c r="EI61" s="61">
        <f>Colorado!EX6</f>
        <v>0</v>
      </c>
      <c r="EJ61" s="60">
        <f>Colorado!GH6</f>
        <v>0</v>
      </c>
      <c r="EK61" s="60" t="str">
        <f>Colorado!GI6</f>
        <v>B</v>
      </c>
      <c r="EL61" s="60" t="str">
        <f>Colorado!GJ6</f>
        <v>-</v>
      </c>
      <c r="EM61" s="61">
        <f>Colorado!GK6</f>
        <v>0</v>
      </c>
      <c r="EN61" s="61">
        <f>Colorado!GL6</f>
        <v>0</v>
      </c>
      <c r="EO61" s="66">
        <f>Colorado!GM6</f>
        <v>0</v>
      </c>
      <c r="EP61" s="66" t="str">
        <f>Colorado!GN6</f>
        <v>B</v>
      </c>
      <c r="EQ61" s="66" t="str">
        <f>Colorado!GO6</f>
        <v>-</v>
      </c>
      <c r="ER61" s="68">
        <f>Colorado!GP6</f>
        <v>0</v>
      </c>
      <c r="ES61" s="68">
        <f>Colorado!GQ6</f>
        <v>0</v>
      </c>
      <c r="ET61" s="66">
        <f>Colorado!GR6</f>
        <v>0</v>
      </c>
      <c r="EU61" s="66" t="str">
        <f>Colorado!GS6</f>
        <v>B</v>
      </c>
      <c r="EV61" s="66" t="str">
        <f>Colorado!GT6</f>
        <v>-</v>
      </c>
      <c r="EW61" s="68">
        <f>Colorado!GU6</f>
        <v>0</v>
      </c>
      <c r="EX61" s="68">
        <f>Colorado!GV6</f>
        <v>0</v>
      </c>
      <c r="EY61" s="66">
        <f>Colorado!GW6</f>
        <v>0</v>
      </c>
      <c r="EZ61" s="66" t="str">
        <f>Colorado!GX6</f>
        <v>B</v>
      </c>
      <c r="FA61" s="66" t="str">
        <f>Colorado!GY6</f>
        <v>-</v>
      </c>
      <c r="FB61" s="68">
        <f>Colorado!GZ6</f>
        <v>0</v>
      </c>
      <c r="FC61" s="68">
        <f>Colorado!HA6</f>
        <v>0</v>
      </c>
      <c r="FI61" s="66">
        <f>Colorado!EY6</f>
        <v>0</v>
      </c>
      <c r="FJ61" s="66" t="str">
        <f>Colorado!EZ6</f>
        <v>B</v>
      </c>
      <c r="FK61" s="66" t="str">
        <f>Colorado!FA6</f>
        <v>-</v>
      </c>
      <c r="FL61" s="68">
        <f>Colorado!FB6</f>
        <v>0</v>
      </c>
      <c r="FM61" s="68">
        <f>Colorado!FC6</f>
        <v>0</v>
      </c>
      <c r="FN61" s="66">
        <f>Colorado!FN6</f>
        <v>1</v>
      </c>
      <c r="FO61" s="66" t="str">
        <f>Colorado!FO6</f>
        <v>C</v>
      </c>
      <c r="FP61" s="66" t="str">
        <f>Colorado!FP6</f>
        <v>§19-3-304(2)(aa), §13-90-107(1)(c)</v>
      </c>
      <c r="FQ61" s="67" t="str">
        <f>Colorado!FQ6</f>
        <v xml:space="preserve">https://advance.lexis.com/documentpage/?pdmfid=1000516&amp;crid=ac3941da-d951-43e8-9ec7-c3195280609b&amp;nodeid=AATAAGAAEAAE&amp;nodepath=%2FROOT%2FAAT%2FAATAAG%2FAATAAGAAE%2FAATAAGAAEAAE&amp;level=4&amp;haschildren=&amp;populated=false&amp;title=19-3-304.+Persons+required+to+report+child+abuse+or+neglect.&amp;config=014FJAAyNGJkY2Y4Zi1mNjgyLTRkN2YtYmE4OS03NTYzNzYzOTg0OGEKAFBvZENhdGFsb2d592qv2Kywlf8caKqYROP5&amp;pddocfullpath=%2Fshared%2Fdocument%2Fstatutes-legislation%2Furn%3AcontentItem%3A65HV-01K3-GXF6-847X-00008-00&amp;ecomp=8gf59kk&amp;prid=f71e017f-0e01-46e5-ad96-77cc30a465be </v>
      </c>
      <c r="FR61" s="68">
        <f>Colorado!FR6</f>
        <v>0</v>
      </c>
      <c r="FS61" s="66">
        <f>Colorado!FS6</f>
        <v>0</v>
      </c>
      <c r="FT61" s="66" t="str">
        <f>Colorado!FT6</f>
        <v>B</v>
      </c>
      <c r="FU61" s="66" t="str">
        <f>Colorado!FU6</f>
        <v>§18-13-122(10)</v>
      </c>
      <c r="FV61" s="67" t="str">
        <f>Colorado!FV6</f>
        <v xml:space="preserve">https://advance.lexis.com/api/document/collection/statutes-legislation/id/65KK-P0G3-CGX8-0042-00008-00?cite=C.R.S.%2018-13-122&amp;context=1000516 </v>
      </c>
      <c r="FW61" s="68">
        <f>Colorado!FW6</f>
        <v>0</v>
      </c>
      <c r="FX61" s="66">
        <f>Colorado!FX6</f>
        <v>1</v>
      </c>
      <c r="FY61" s="66" t="str">
        <f>Colorado!FY6</f>
        <v>A</v>
      </c>
      <c r="FZ61" s="66" t="str">
        <f>Colorado!FZ6</f>
        <v>§18-13-122(6)</v>
      </c>
      <c r="GA61" s="67" t="str">
        <f>Colorado!GA6</f>
        <v>https://advance.lexis.com/api/document/collection/statutes-legislation/id/65KK-P0G3-CGX8-0042-00008-00?cite=C.R.S.%2018-13-122&amp;context=1000516</v>
      </c>
      <c r="GB61" s="68">
        <f>Colorado!GB6</f>
        <v>0</v>
      </c>
      <c r="GH61" s="66">
        <f>Colorado!HB6</f>
        <v>1</v>
      </c>
      <c r="GI61" s="66" t="str">
        <f>Colorado!HC6</f>
        <v>B</v>
      </c>
      <c r="GJ61" s="66" t="str">
        <f>Colorado!HD6</f>
        <v>§25-4-903(2)(b)(l)</v>
      </c>
      <c r="GK61" s="67" t="str">
        <f>Colorado!HE6</f>
        <v xml:space="preserve">https://advance.lexis.com/api/document/collection/statutes-legislation/id/61P5-WW41-DYDC-J1S9-00008-00?cite=C.R.S.%2025-4-903&amp;context=1000516 </v>
      </c>
      <c r="GL61" s="68">
        <f>Colorado!HF6</f>
        <v>0</v>
      </c>
      <c r="GM61" s="66">
        <f>Colorado!HG6</f>
        <v>0</v>
      </c>
      <c r="GN61" s="66" t="str">
        <f>Colorado!HH6</f>
        <v>D</v>
      </c>
      <c r="GO61" s="66" t="str">
        <f>Colorado!HI6</f>
        <v>§22-33-104(4)(a)</v>
      </c>
      <c r="GP61" s="67" t="str">
        <f>Colorado!HJ6</f>
        <v xml:space="preserve">https://advance.lexis.com/documentpage/?pdmfid=1000516&amp;crid=1e637ba3-7123-4086-8932-c951dd1710fe&amp;nodeid=AAWAAEAAHAACAAF&amp;nodepath=%2fROOT%2fAAW%2fAAWAAE%2fAAWAAEAAH%2fAAWAAEAAHAAC%2fAAWAAEAAHAACAAF&amp;level=5&amp;haschildren=&amp;populated=false&amp;title=22-33-104.+Compulsory+school+attendance.&amp;config=014FJAAyNGJkY2Y4Zi1mNjgyLTRkN2YtYmE4OS03NTYzNzYzOTg0OGEKAFBvZENhdGFsb2d592qv2Kywlf8caKqYROP5&amp;pddocfullpath=%2fshared%2fdocument%2fstatutes-legislation%2furn%3acontentItem%3a61P5-WTJ1-DYDC-J36X-00008-00&amp;ecomp=8gf59kk&amp;prid=519d65ef-167d-4781-8c0b-ccbec60b26b4 </v>
      </c>
      <c r="GQ61" s="66" t="str">
        <f>Colorado!HK6</f>
        <v>In the Colorado State Board of Education "Standardized Calculation for Counting Student Attendance and Truancy," we see mentions of religion in reference to excused absences. However, excused absences are determined by school districts.</v>
      </c>
      <c r="GR61" s="66">
        <f>Colorado!HL6</f>
        <v>0</v>
      </c>
      <c r="GS61" s="66" t="str">
        <f>Colorado!HM6</f>
        <v>D</v>
      </c>
      <c r="GT61" s="66" t="str">
        <f>Colorado!HN6</f>
        <v>§22-33-104(4)(a)</v>
      </c>
      <c r="GU61" s="67" t="str">
        <f>Colorado!HO6</f>
        <v xml:space="preserve">https://advance.lexis.com/documentpage/?pdmfid=1000516&amp;crid=1e637ba3-7123-4086-8932-c951dd1710fe&amp;nodeid=AAWAAEAAHAACAAF&amp;nodepath=%2fROOT%2fAAW%2fAAWAAE%2fAAWAAEAAH%2fAAWAAEAAHAAC%2fAAWAAEAAHAACAAF&amp;level=5&amp;haschildren=&amp;populated=false&amp;title=22-33-104.+Compulsory+school+attendance.&amp;config=014FJAAyNGJkY2Y4Zi1mNjgyLTRkN2YtYmE4OS03NTYzNzYzOTg0OGEKAFBvZENhdGFsb2d592qv2Kywlf8caKqYROP5&amp;pddocfullpath=%2fshared%2fdocument%2fstatutes-legislation%2furn%3acontentItem%3a61P5-WTJ1-DYDC-J36X-00008-00&amp;ecomp=8gf59kk&amp;prid=519d65ef-167d-4781-8c0b-ccbec60b26b4 </v>
      </c>
      <c r="GV61" s="66" t="str">
        <f>Colorado!HP6</f>
        <v>In the Colorado State Board of Education "Standardized Calculation for Counting Student Attendance and Truancy," we see mentions of religion in reference to excused absences. However, excused absences are determined by school districts.</v>
      </c>
      <c r="GW61" s="60">
        <f>Colorado!HQ6</f>
        <v>0</v>
      </c>
      <c r="GX61" s="60" t="str">
        <f>Colorado!HR6</f>
        <v>D</v>
      </c>
      <c r="GY61" s="60" t="str">
        <f>Colorado!HS6</f>
        <v>-</v>
      </c>
      <c r="GZ61" s="61">
        <f>Colorado!HT6</f>
        <v>0</v>
      </c>
      <c r="HA61" s="61">
        <f>Colorado!HU6</f>
        <v>0</v>
      </c>
      <c r="HB61" s="60">
        <f>Colorado!GC6</f>
        <v>0</v>
      </c>
      <c r="HC61" s="60" t="str">
        <f>Colorado!GD6</f>
        <v>C</v>
      </c>
      <c r="HD61" s="60" t="str">
        <f>Colorado!GE6</f>
        <v>-</v>
      </c>
      <c r="HE61" s="61">
        <f>Colorado!GF6</f>
        <v>0</v>
      </c>
      <c r="HF61" s="61">
        <f>Colorado!GG6</f>
        <v>0</v>
      </c>
      <c r="HG61" s="63"/>
      <c r="HH61" s="63"/>
      <c r="HI61" s="63"/>
      <c r="HJ61" s="63"/>
      <c r="HK61" s="63"/>
      <c r="HL61" s="63"/>
      <c r="HM61" s="63"/>
      <c r="HN61" s="63"/>
      <c r="HO61" s="63"/>
      <c r="HP61" s="63"/>
      <c r="HQ61" s="63"/>
      <c r="HR61" s="63"/>
      <c r="HS61" s="63"/>
      <c r="HT61" s="63"/>
      <c r="HU61" s="63"/>
      <c r="HV61" s="63"/>
      <c r="HW61" s="63"/>
      <c r="HX61" s="63"/>
      <c r="HY61" s="63"/>
      <c r="HZ61" s="63"/>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ht="25.5" customHeight="1">
      <c r="A62" s="64" t="s">
        <v>76</v>
      </c>
      <c r="B62" s="55">
        <v>2024</v>
      </c>
      <c r="C62" s="56">
        <f>Connecticut!D6</f>
        <v>0.42559523809523808</v>
      </c>
      <c r="D62" s="41">
        <f>Delaware!E6</f>
        <v>0.50765306122448983</v>
      </c>
      <c r="E62" s="31"/>
      <c r="F62" s="69"/>
      <c r="G62" s="66" t="str">
        <f>Connecticut!I6</f>
        <v>§52-571b</v>
      </c>
      <c r="H62" s="67" t="str">
        <f>Connecticut!J6</f>
        <v xml:space="preserve">https://www.cga.ct.gov/current/pub/chap_925.htm#sec_52-571b </v>
      </c>
      <c r="I62" s="68">
        <f>Connecticut!K6</f>
        <v>0</v>
      </c>
      <c r="J62" s="528">
        <f>Connecticut!L6</f>
        <v>1</v>
      </c>
      <c r="K62" s="40" t="str">
        <f>Connecticut!M6</f>
        <v>C</v>
      </c>
      <c r="L62" s="40" t="str">
        <f>Connecticut!N6</f>
        <v>Const. Art. 6 §7</v>
      </c>
      <c r="M62" s="57" t="str">
        <f>Connecticut!O6</f>
        <v xml:space="preserve">https://www.cga.ct.gov/asp/Content/constitutions/CTConstitution.htm#:~:text=SEC.%207.%20The%20general,religion%20forbid%20secular%20activity. </v>
      </c>
      <c r="N62" s="58">
        <f>Connecticut!P6</f>
        <v>0</v>
      </c>
      <c r="O62" s="66">
        <f>Connecticut!Q6</f>
        <v>0</v>
      </c>
      <c r="P62" s="66" t="str">
        <f>Connecticut!R6</f>
        <v>B</v>
      </c>
      <c r="Q62" s="66" t="str">
        <f>Connecticut!S6</f>
        <v>§46b-22b(a)</v>
      </c>
      <c r="R62" s="67" t="str">
        <f>Connecticut!T6</f>
        <v xml:space="preserve">https://www.cga.ct.gov/current/pub/chap_815e.htm#sec_46b-22b </v>
      </c>
      <c r="S62" s="68">
        <f>Connecticut!U6</f>
        <v>0</v>
      </c>
      <c r="T62" s="40">
        <f>Connecticut!V6</f>
        <v>0</v>
      </c>
      <c r="U62" s="58">
        <f>Connecticut!W6</f>
        <v>0</v>
      </c>
      <c r="V62" s="40" t="str">
        <f>Connecticut!X6</f>
        <v>-</v>
      </c>
      <c r="W62" s="58">
        <f>Connecticut!Y6</f>
        <v>0</v>
      </c>
      <c r="X62" s="58">
        <f>Connecticut!Z6</f>
        <v>0</v>
      </c>
      <c r="Y62" s="40">
        <f>Connecticut!AA6</f>
        <v>1</v>
      </c>
      <c r="Z62" s="40" t="str">
        <f>Connecticut!AB6</f>
        <v>C</v>
      </c>
      <c r="AA62" s="40" t="str">
        <f>Connecticut!AC6</f>
        <v>Agen. Regs. §19-13-D54(f)</v>
      </c>
      <c r="AB62" s="57" t="str">
        <f>Connecticut!AD6</f>
        <v xml:space="preserve">https://portal.ct.gov/-/media/sots/regulations/Title_19/013dpdf.pdf#page=105 </v>
      </c>
      <c r="AC62" s="40" t="str">
        <f>Connecticut!AE6</f>
        <v xml:space="preserve">Rather than state statute, this item can be found in the cited Department of Public Health Code. </v>
      </c>
      <c r="AD62" s="40">
        <f>Connecticut!AF6</f>
        <v>0</v>
      </c>
      <c r="AE62" s="40" t="str">
        <f>Connecticut!AG6</f>
        <v>B</v>
      </c>
      <c r="AF62" s="40" t="str">
        <f>Connecticut!AH6</f>
        <v>Agen. Regs. §19-13-D54(f)</v>
      </c>
      <c r="AG62" s="57" t="str">
        <f>Connecticut!AI6</f>
        <v xml:space="preserve">https://portal.ct.gov/-/media/sots/regulations/Title_19/013dpdf.pdf#page=105 </v>
      </c>
      <c r="AH62" s="40" t="str">
        <f>Connecticut!AJ6</f>
        <v xml:space="preserve">Rather than state statute, this item can be found in the cited Department of Public Health Code. </v>
      </c>
      <c r="AI62" s="40">
        <f>Connecticut!AK6</f>
        <v>0</v>
      </c>
      <c r="AJ62" s="40" t="str">
        <f>Connecticut!AL6</f>
        <v>B</v>
      </c>
      <c r="AK62" s="40" t="str">
        <f>Connecticut!AM6</f>
        <v>Agen. Regs. §19-13-D54(f)</v>
      </c>
      <c r="AL62" s="57" t="str">
        <f>Connecticut!AN6</f>
        <v xml:space="preserve">https://portal.ct.gov/-/media/sots/regulations/Title_19/013dpdf.pdf#page=105 </v>
      </c>
      <c r="AM62" s="40" t="str">
        <f>Connecticut!AO6</f>
        <v xml:space="preserve">Rather than state statute, this item can be found in the cited Department of Public Health Code. </v>
      </c>
      <c r="AN62" s="40">
        <f>Connecticut!AP6</f>
        <v>0</v>
      </c>
      <c r="AO62" s="40" t="str">
        <f>Connecticut!AQ6</f>
        <v>B</v>
      </c>
      <c r="AP62" s="40" t="str">
        <f>Connecticut!AR6</f>
        <v>Agen. Regs. §19-13-D54(f)</v>
      </c>
      <c r="AQ62" s="57" t="str">
        <f>Connecticut!AS6</f>
        <v xml:space="preserve">https://portal.ct.gov/-/media/sots/regulations/Title_19/013dpdf.pdf#page=105 </v>
      </c>
      <c r="AR62" s="40" t="str">
        <f>Connecticut!AT6</f>
        <v xml:space="preserve">Rather than state statute, this item can be found in the cited Department of Public Health Code. </v>
      </c>
      <c r="AS62" s="40">
        <f>Connecticut!AU6</f>
        <v>0</v>
      </c>
      <c r="AT62" s="40" t="str">
        <f>Connecticut!AV6</f>
        <v>B</v>
      </c>
      <c r="AU62" s="40" t="str">
        <f>Connecticut!AW6</f>
        <v>Agen. Regs. §19-13-D54(f)</v>
      </c>
      <c r="AV62" s="57" t="str">
        <f>Connecticut!AX6</f>
        <v>https://portal.ct.gov/-/media/sots/regulations/Title_19/013dpdf.pdf#page=105</v>
      </c>
      <c r="AW62" s="40" t="str">
        <f>Connecticut!AY6</f>
        <v xml:space="preserve">Rather than state statute, this item can be found in the cited Department of Public Health Code. </v>
      </c>
      <c r="AX62" s="40">
        <f>Connecticut!AZ6</f>
        <v>0</v>
      </c>
      <c r="AY62" s="40" t="str">
        <f>Connecticut!BA6</f>
        <v>B</v>
      </c>
      <c r="AZ62" s="40" t="str">
        <f>Connecticut!BB6</f>
        <v>Agen. Regs. §19-13-D54(f)</v>
      </c>
      <c r="BA62" s="57" t="str">
        <f>Connecticut!BC6</f>
        <v xml:space="preserve">https://portal.ct.gov/-/media/sots/regulations/Title_19/013dpdf.pdf#page=105 </v>
      </c>
      <c r="BB62" s="40" t="str">
        <f>Connecticut!BD6</f>
        <v xml:space="preserve">Rather than state statute, this item can be found in the cited Department of Public Health Code. </v>
      </c>
      <c r="BC62" s="40">
        <f>Connecticut!BE6</f>
        <v>0</v>
      </c>
      <c r="BD62" s="40" t="str">
        <f>Connecticut!BF6</f>
        <v>B</v>
      </c>
      <c r="BE62" s="40" t="str">
        <f>Connecticut!BG6</f>
        <v>Agen. Regs. §19-13-D54(f)</v>
      </c>
      <c r="BF62" s="57" t="str">
        <f>Connecticut!BH6</f>
        <v xml:space="preserve">https://portal.ct.gov/-/media/sots/regulations/Title_19/013dpdf.pdf#page=105 </v>
      </c>
      <c r="BG62" s="40" t="str">
        <f>Connecticut!BI6</f>
        <v xml:space="preserve">Rather than state statute, this item can be found in the cited Department of Public Health Code. </v>
      </c>
      <c r="BH62" s="40"/>
      <c r="BI62" s="40"/>
      <c r="BJ62" s="40"/>
      <c r="BK62" s="40"/>
      <c r="BL62" s="40"/>
      <c r="BM62" s="40">
        <f>Connecticut!BO6</f>
        <v>0</v>
      </c>
      <c r="BN62" s="40" t="str">
        <f>Connecticut!BP6</f>
        <v>A</v>
      </c>
      <c r="BO62" s="40" t="str">
        <f>Connecticut!BQ6</f>
        <v>-</v>
      </c>
      <c r="BP62" s="58">
        <f>Connecticut!BR6</f>
        <v>0</v>
      </c>
      <c r="BQ62" s="58">
        <f>Connecticut!BS6</f>
        <v>0</v>
      </c>
      <c r="BR62" s="40">
        <f>Connecticut!BT6</f>
        <v>0</v>
      </c>
      <c r="BS62" s="40" t="str">
        <f>Connecticut!BU6</f>
        <v>A</v>
      </c>
      <c r="BT62" s="40" t="str">
        <f>Connecticut!BV6</f>
        <v>-</v>
      </c>
      <c r="BU62" s="58">
        <f>Connecticut!BW6</f>
        <v>0</v>
      </c>
      <c r="BV62" s="58">
        <f>Connecticut!BX6</f>
        <v>0</v>
      </c>
      <c r="BW62" s="40">
        <f>Connecticut!BY6</f>
        <v>0</v>
      </c>
      <c r="BX62" s="40" t="str">
        <f>Connecticut!BZ6</f>
        <v>A</v>
      </c>
      <c r="BY62" s="40" t="str">
        <f>Connecticut!CA6</f>
        <v>-</v>
      </c>
      <c r="BZ62" s="58">
        <f>Connecticut!CB6</f>
        <v>0</v>
      </c>
      <c r="CA62" s="58">
        <f>Connecticut!CC6</f>
        <v>0</v>
      </c>
      <c r="CB62" s="40">
        <f>Connecticut!CD6</f>
        <v>0</v>
      </c>
      <c r="CC62" s="40" t="str">
        <f>Connecticut!CE6</f>
        <v>A</v>
      </c>
      <c r="CD62" s="40" t="str">
        <f>Connecticut!CF6</f>
        <v>-</v>
      </c>
      <c r="CE62" s="58">
        <f>Connecticut!CG6</f>
        <v>0</v>
      </c>
      <c r="CF62" s="58">
        <f>Connecticut!CH6</f>
        <v>0</v>
      </c>
      <c r="CG62" s="40">
        <f>Connecticut!CI6</f>
        <v>0</v>
      </c>
      <c r="CH62" s="40" t="str">
        <f>Connecticut!CJ6</f>
        <v>A</v>
      </c>
      <c r="CI62" s="40" t="str">
        <f>Connecticut!CK6</f>
        <v>-</v>
      </c>
      <c r="CJ62" s="58">
        <f>Connecticut!CL6</f>
        <v>0</v>
      </c>
      <c r="CK62" s="58">
        <f>Connecticut!CM6</f>
        <v>0</v>
      </c>
      <c r="CL62" s="40">
        <f>Connecticut!CN6</f>
        <v>0</v>
      </c>
      <c r="CM62" s="40" t="str">
        <f>Connecticut!CO6</f>
        <v>A</v>
      </c>
      <c r="CN62" s="40" t="str">
        <f>Connecticut!CP6</f>
        <v>-</v>
      </c>
      <c r="CO62" s="58">
        <f>Connecticut!CQ6</f>
        <v>0</v>
      </c>
      <c r="CP62" s="58">
        <f>Connecticut!CR6</f>
        <v>0</v>
      </c>
      <c r="CQ62" s="40">
        <f>Connecticut!CS6</f>
        <v>0</v>
      </c>
      <c r="CR62" s="40" t="str">
        <f>Connecticut!CT6</f>
        <v>A</v>
      </c>
      <c r="CS62" s="40" t="str">
        <f>Connecticut!CU6</f>
        <v>-</v>
      </c>
      <c r="CT62" s="58">
        <f>Connecticut!CV6</f>
        <v>0</v>
      </c>
      <c r="CU62" s="58">
        <f>Connecticut!CW6</f>
        <v>0</v>
      </c>
      <c r="CV62" s="40">
        <f>Connecticut!CX6</f>
        <v>0</v>
      </c>
      <c r="CW62" s="40" t="str">
        <f>Connecticut!CY6</f>
        <v>A</v>
      </c>
      <c r="CX62" s="40" t="str">
        <f>Connecticut!CZ6</f>
        <v>-</v>
      </c>
      <c r="CY62" s="58">
        <f>Connecticut!DA6</f>
        <v>0</v>
      </c>
      <c r="CZ62" s="58">
        <f>Connecticut!DB6</f>
        <v>0</v>
      </c>
      <c r="DA62" s="40">
        <f>Connecticut!DC6</f>
        <v>0</v>
      </c>
      <c r="DB62" s="40" t="str">
        <f>Connecticut!DD6</f>
        <v>A</v>
      </c>
      <c r="DC62" s="40" t="str">
        <f>Connecticut!DE6</f>
        <v>-</v>
      </c>
      <c r="DD62" s="58">
        <f>Connecticut!DF6</f>
        <v>0</v>
      </c>
      <c r="DE62" s="58">
        <f>Connecticut!DG6</f>
        <v>0</v>
      </c>
      <c r="DF62" s="40">
        <f>Connecticut!DH6</f>
        <v>0</v>
      </c>
      <c r="DG62" s="40" t="str">
        <f>Connecticut!DI6</f>
        <v>A</v>
      </c>
      <c r="DH62" s="40" t="str">
        <f>Connecticut!DJ6</f>
        <v>-</v>
      </c>
      <c r="DI62" s="58">
        <f>Connecticut!DK6</f>
        <v>0</v>
      </c>
      <c r="DJ62" s="58">
        <f>Connecticut!DL6</f>
        <v>0</v>
      </c>
      <c r="DK62" s="40">
        <f>Connecticut!DM6</f>
        <v>0</v>
      </c>
      <c r="DL62" s="40" t="str">
        <f>Connecticut!DN6</f>
        <v>A</v>
      </c>
      <c r="DM62" s="40" t="str">
        <f>Connecticut!DO6</f>
        <v>-</v>
      </c>
      <c r="DN62" s="58">
        <f>Connecticut!DP6</f>
        <v>0</v>
      </c>
      <c r="DO62" s="58">
        <f>Connecticut!DQ6</f>
        <v>0</v>
      </c>
      <c r="DP62" s="40">
        <f>Connecticut!DR6</f>
        <v>0</v>
      </c>
      <c r="DQ62" s="40" t="str">
        <f>Connecticut!DS6</f>
        <v>A</v>
      </c>
      <c r="DR62" s="40" t="str">
        <f>Connecticut!DT6</f>
        <v>-</v>
      </c>
      <c r="DS62" s="58">
        <f>Connecticut!DU6</f>
        <v>0</v>
      </c>
      <c r="DT62" s="58">
        <f>Connecticut!DV6</f>
        <v>0</v>
      </c>
      <c r="DU62" s="60">
        <f>(Connecticut!EG6+Connecticut!EH6)/2</f>
        <v>1</v>
      </c>
      <c r="DV62" s="60" t="str">
        <f>Connecticut!EI6</f>
        <v>D</v>
      </c>
      <c r="DW62" s="60" t="str">
        <f>Connecticut!EJ6</f>
        <v>§38a-503e(c)-(g)</v>
      </c>
      <c r="DX62" s="62" t="str">
        <f>Connecticut!EK6</f>
        <v xml:space="preserve">https://www.cga.ct.gov/current/pub/chap_700c.htm#sec_38a-503e </v>
      </c>
      <c r="DY62" s="61">
        <f>Connecticut!EL6</f>
        <v>0</v>
      </c>
      <c r="DZ62" s="60">
        <f>(Connecticut!EN6+Connecticut!EM6)/2</f>
        <v>1</v>
      </c>
      <c r="EA62" s="60" t="str">
        <f>Connecticut!EO6</f>
        <v>A</v>
      </c>
      <c r="EB62" s="60" t="str">
        <f>Connecticut!EP6</f>
        <v>-</v>
      </c>
      <c r="EC62" s="61">
        <f>Connecticut!EQ6</f>
        <v>0</v>
      </c>
      <c r="ED62" s="61">
        <f>Connecticut!ER6</f>
        <v>0</v>
      </c>
      <c r="EE62" s="60">
        <f>(Connecticut!ES6+Connecticut!ET6)/2</f>
        <v>1</v>
      </c>
      <c r="EF62" s="60" t="str">
        <f>Connecticut!EU6</f>
        <v>D</v>
      </c>
      <c r="EG62" s="60" t="str">
        <f>Connecticut!EV6</f>
        <v>§38a-503e (c), (g)</v>
      </c>
      <c r="EH62" s="62" t="str">
        <f>Connecticut!EW6</f>
        <v xml:space="preserve">https://www.cga.ct.gov/current/pub/chap_700c.htm#sec_38a-503e </v>
      </c>
      <c r="EI62" s="60" t="str">
        <f>Connecticut!EX6</f>
        <v>Female Only</v>
      </c>
      <c r="EJ62" s="60">
        <f>Connecticut!GH6</f>
        <v>1</v>
      </c>
      <c r="EK62" s="60" t="str">
        <f>Connecticut!GI6</f>
        <v>A</v>
      </c>
      <c r="EL62" s="60" t="str">
        <f>Connecticut!GJ6</f>
        <v>§46b-22b(a)</v>
      </c>
      <c r="EM62" s="62" t="str">
        <f>Connecticut!GK6</f>
        <v xml:space="preserve">https://www.cga.ct.gov/current/pub/chap_815e.htm#sec_46b-22b </v>
      </c>
      <c r="EN62" s="61">
        <f>Connecticut!GL6</f>
        <v>0</v>
      </c>
      <c r="EO62" s="66">
        <f>Connecticut!GM6</f>
        <v>1</v>
      </c>
      <c r="EP62" s="66" t="str">
        <f>Connecticut!GN6</f>
        <v>A</v>
      </c>
      <c r="EQ62" s="66" t="str">
        <f>Connecticut!GO6</f>
        <v>§46b-22b(b)</v>
      </c>
      <c r="ER62" s="67" t="str">
        <f>Connecticut!GP6</f>
        <v xml:space="preserve">https://www.cga.ct.gov/current/pub/chap_815e.htm#sec_46b-22b </v>
      </c>
      <c r="ES62" s="68">
        <f>Connecticut!GQ6</f>
        <v>0</v>
      </c>
      <c r="ET62" s="66">
        <f>Connecticut!GR6</f>
        <v>1</v>
      </c>
      <c r="EU62" s="66" t="str">
        <f>Connecticut!GS6</f>
        <v>A</v>
      </c>
      <c r="EV62" s="66" t="str">
        <f>Connecticut!GT6</f>
        <v>§46b-35a</v>
      </c>
      <c r="EW62" s="67" t="str">
        <f>Connecticut!GU6</f>
        <v xml:space="preserve">https://www.cga.ct.gov/current/pub/chap_815e.htm#sec_46b-35a </v>
      </c>
      <c r="EX62" s="68">
        <f>Connecticut!GV6</f>
        <v>0</v>
      </c>
      <c r="EY62" s="66">
        <f>Connecticut!GW6</f>
        <v>1</v>
      </c>
      <c r="EZ62" s="66" t="str">
        <f>Connecticut!GX6</f>
        <v>A</v>
      </c>
      <c r="FA62" s="66" t="str">
        <f>Connecticut!GY6</f>
        <v>§46b-35a</v>
      </c>
      <c r="FB62" s="67" t="str">
        <f>Connecticut!GZ6</f>
        <v xml:space="preserve">https://www.cga.ct.gov/current/pub/chap_815e.htm#sec_46b-35a </v>
      </c>
      <c r="FC62" s="68">
        <f>Connecticut!HA6</f>
        <v>0</v>
      </c>
      <c r="FI62" s="66">
        <f>Connecticut!EY6</f>
        <v>0</v>
      </c>
      <c r="FJ62" s="66" t="str">
        <f>Connecticut!EZ6</f>
        <v>B</v>
      </c>
      <c r="FK62" s="66" t="str">
        <f>Connecticut!FA6</f>
        <v>§46b-22b(b)</v>
      </c>
      <c r="FL62" s="67" t="str">
        <f>Connecticut!FB6</f>
        <v xml:space="preserve">https://www.cga.ct.gov/current/pub/chap_815e.htm#sec_46b-22b </v>
      </c>
      <c r="FM62" s="68">
        <f>Connecticut!FC6</f>
        <v>0</v>
      </c>
      <c r="FN62" s="66">
        <f>Connecticut!FN6</f>
        <v>0</v>
      </c>
      <c r="FO62" s="66" t="str">
        <f>Connecticut!FO6</f>
        <v>D</v>
      </c>
      <c r="FP62" s="66" t="str">
        <f>Connecticut!FP6</f>
        <v>§17a-101(b)(18)</v>
      </c>
      <c r="FQ62" s="67" t="str">
        <f>Connecticut!FQ6</f>
        <v xml:space="preserve">https://www.cga.ct.gov/current/pub/chap_319a.htm#sec_17a-101 </v>
      </c>
      <c r="FR62" s="68">
        <f>Connecticut!FR6</f>
        <v>0</v>
      </c>
      <c r="FS62" s="66">
        <f>Connecticut!FS6</f>
        <v>1</v>
      </c>
      <c r="FT62" s="66" t="str">
        <f>Connecticut!FT6</f>
        <v>A</v>
      </c>
      <c r="FU62" s="66" t="str">
        <f>Connecticut!FU6</f>
        <v>§30-86(b)(4)</v>
      </c>
      <c r="FV62" s="67" t="str">
        <f>Connecticut!FV6</f>
        <v xml:space="preserve">https://www.cga.ct.gov/current/pub/chap_545.htm#sec_30-86 </v>
      </c>
      <c r="FW62" s="68" t="str">
        <f>Connecticut!FW6</f>
        <v>Language added in 2006 amendment</v>
      </c>
      <c r="FX62" s="66">
        <f>Connecticut!FX6</f>
        <v>1</v>
      </c>
      <c r="FY62" s="66" t="str">
        <f>Connecticut!FY6</f>
        <v>A</v>
      </c>
      <c r="FZ62" s="66" t="str">
        <f>Connecticut!FZ6</f>
        <v>§30-89(c)(3)</v>
      </c>
      <c r="GA62" s="67" t="str">
        <f>Connecticut!GA6</f>
        <v xml:space="preserve">https://www.cga.ct.gov/current/pub/chap_545.htm#sec_30-89 </v>
      </c>
      <c r="GB62" s="68" t="str">
        <f>Connecticut!GB6</f>
        <v>Language added in 2006 amendment</v>
      </c>
      <c r="GH62" s="66">
        <f>Connecticut!HB6</f>
        <v>0</v>
      </c>
      <c r="GI62" s="66" t="str">
        <f>Connecticut!HC6</f>
        <v>C</v>
      </c>
      <c r="GJ62" s="66" t="str">
        <f>Connecticut!HD6</f>
        <v>§10-204a</v>
      </c>
      <c r="GK62" s="67" t="str">
        <f>Connecticut!HE6</f>
        <v xml:space="preserve">https://www.cga.ct.gov/current/pub/chap_169.htm#sec_10-204a </v>
      </c>
      <c r="GL62" s="68">
        <f>Connecticut!HF6</f>
        <v>0</v>
      </c>
      <c r="GM62" s="66">
        <f>Connecticut!HG6</f>
        <v>1</v>
      </c>
      <c r="GN62" s="66" t="str">
        <f>Connecticut!HH6</f>
        <v>A</v>
      </c>
      <c r="GO62" s="66" t="str">
        <f>Connecticut!HI6</f>
        <v>§10-198b</v>
      </c>
      <c r="GP62" s="67" t="str">
        <f>Connecticut!HJ6</f>
        <v xml:space="preserve">https://www.cga.ct.gov/current/pub/chap_168.htm#sec_10-198b </v>
      </c>
      <c r="GQ62" s="67" t="str">
        <f>Connecticut!HK6</f>
        <v>Statutory law delegates to the State Board of Education the task of defining excused and unexcused absences. In its "Guidelines for Excused and Unexcused Absences," religious holiday is an excused absence.</v>
      </c>
      <c r="GR62" s="66">
        <f>Connecticut!HL6</f>
        <v>0</v>
      </c>
      <c r="GS62" s="66" t="str">
        <f>Connecticut!HM6</f>
        <v>C</v>
      </c>
      <c r="GT62" s="66" t="str">
        <f>Connecticut!HN6</f>
        <v>§10-198b</v>
      </c>
      <c r="GU62" s="67" t="str">
        <f>Connecticut!HO6</f>
        <v xml:space="preserve">https://www.cga.ct.gov/current/pub/chap_168.htm#sec_10-198b </v>
      </c>
      <c r="GV62" s="67" t="str">
        <f>Connecticut!HP6</f>
        <v xml:space="preserve">Statutory law delegates to the State Board of Education the task of defining excused and unexcused absences, but its "Guidelines for Excused and Unexcused Absences" makes no mention of religious instruction. </v>
      </c>
      <c r="GW62" s="60">
        <f>Connecticut!HQ6</f>
        <v>1</v>
      </c>
      <c r="GX62" s="60" t="str">
        <f>Connecticut!HR6</f>
        <v>C</v>
      </c>
      <c r="GY62" s="60" t="str">
        <f>Connecticut!HS6</f>
        <v>§10a-50</v>
      </c>
      <c r="GZ62" s="62" t="str">
        <f>Connecticut!HT6</f>
        <v xml:space="preserve">https://www.cga.ct.gov/current/pub/chap_185.htm#sec_10a-50 </v>
      </c>
      <c r="HA62" s="61">
        <f>Connecticut!HU6</f>
        <v>0</v>
      </c>
      <c r="HB62" s="60">
        <f>Connecticut!GC6</f>
        <v>0</v>
      </c>
      <c r="HC62" s="60">
        <f>Connecticut!GD6</f>
        <v>0</v>
      </c>
      <c r="HD62" s="60" t="str">
        <f>Connecticut!GE6</f>
        <v>-</v>
      </c>
      <c r="HE62" s="61">
        <f>Connecticut!GF6</f>
        <v>0</v>
      </c>
      <c r="HF62" s="61">
        <f>Connecticut!GG6</f>
        <v>0</v>
      </c>
      <c r="HG62" s="63"/>
      <c r="HH62" s="63"/>
      <c r="HI62" s="63"/>
      <c r="HJ62" s="63"/>
      <c r="HK62" s="63"/>
      <c r="HL62" s="63"/>
      <c r="HM62" s="63"/>
      <c r="HN62" s="63"/>
      <c r="HO62" s="63"/>
      <c r="HP62" s="63"/>
      <c r="HQ62" s="63"/>
      <c r="HR62" s="63"/>
      <c r="HS62" s="63"/>
      <c r="HT62" s="63"/>
      <c r="HU62" s="63"/>
      <c r="HV62" s="63"/>
      <c r="HW62" s="63"/>
      <c r="HX62" s="63"/>
      <c r="HY62" s="63"/>
      <c r="HZ62" s="63"/>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ht="25.5" customHeight="1">
      <c r="A63" s="64" t="s">
        <v>77</v>
      </c>
      <c r="B63" s="55">
        <v>2024</v>
      </c>
      <c r="C63" s="56">
        <f>Delaware!D6</f>
        <v>0.49107142857142855</v>
      </c>
      <c r="D63" s="41">
        <f>Florida!E6</f>
        <v>0.71768707482993199</v>
      </c>
      <c r="E63" s="33"/>
      <c r="F63" s="29"/>
      <c r="G63" s="66" t="str">
        <f>Delaware!I6</f>
        <v>-</v>
      </c>
      <c r="H63" s="68">
        <f>Delaware!J6</f>
        <v>0</v>
      </c>
      <c r="I63" s="68">
        <f>Delaware!K6</f>
        <v>0</v>
      </c>
      <c r="J63" s="528">
        <f>Delaware!L6</f>
        <v>1</v>
      </c>
      <c r="K63" s="40" t="str">
        <f>Delaware!M6</f>
        <v>C</v>
      </c>
      <c r="L63" s="40" t="str">
        <f>Delaware!N6</f>
        <v>Const. Art. 5 §4A</v>
      </c>
      <c r="M63" s="57" t="str">
        <f>Delaware!O6</f>
        <v xml:space="preserve">https://delcode.delaware.gov/constitution/constitution.pdf#page=28 </v>
      </c>
      <c r="N63" s="58">
        <f>Delaware!P6</f>
        <v>0</v>
      </c>
      <c r="O63" s="66">
        <f>Delaware!Q6</f>
        <v>0</v>
      </c>
      <c r="P63" s="66" t="str">
        <f>Delaware!R6</f>
        <v>B</v>
      </c>
      <c r="Q63" s="66" t="str">
        <f>Delaware!S6</f>
        <v>13 §106(f)</v>
      </c>
      <c r="R63" s="67" t="str">
        <f>Delaware!T6</f>
        <v xml:space="preserve">https://delcode.delaware.gov/title13/c001/sc01/#106 </v>
      </c>
      <c r="S63" s="68">
        <f>Delaware!U6</f>
        <v>0</v>
      </c>
      <c r="T63" s="40">
        <f>Delaware!V6</f>
        <v>0</v>
      </c>
      <c r="U63" s="58">
        <f>Delaware!W6</f>
        <v>0</v>
      </c>
      <c r="V63" s="40" t="str">
        <f>Delaware!X6</f>
        <v>-</v>
      </c>
      <c r="W63" s="58">
        <f>Delaware!Y6</f>
        <v>0</v>
      </c>
      <c r="X63" s="58">
        <f>Delaware!Z6</f>
        <v>0</v>
      </c>
      <c r="Y63" s="40">
        <f>Delaware!AA6</f>
        <v>1</v>
      </c>
      <c r="Z63" s="40" t="str">
        <f>Delaware!AB6</f>
        <v>C</v>
      </c>
      <c r="AA63" s="40" t="str">
        <f>Delaware!AC6</f>
        <v>24 §1791(a)</v>
      </c>
      <c r="AB63" s="57" t="str">
        <f>Delaware!AD6</f>
        <v xml:space="preserve">https://delcode.delaware.gov/title24/c017/sc09/index.html#1791 </v>
      </c>
      <c r="AC63" s="58">
        <f>Delaware!AE6</f>
        <v>0</v>
      </c>
      <c r="AD63" s="40">
        <f>Delaware!AF6</f>
        <v>1</v>
      </c>
      <c r="AE63" s="40" t="str">
        <f>Delaware!AG6</f>
        <v>C</v>
      </c>
      <c r="AF63" s="40" t="str">
        <f>Delaware!AH6</f>
        <v>24 §1791(b)</v>
      </c>
      <c r="AG63" s="57" t="str">
        <f>Delaware!AI6</f>
        <v xml:space="preserve">https://delcode.delaware.gov/title24/c017/sc09/index.html#1791 </v>
      </c>
      <c r="AH63" s="58">
        <f>Delaware!AJ6</f>
        <v>0</v>
      </c>
      <c r="AI63" s="40">
        <f>Delaware!AK6</f>
        <v>1</v>
      </c>
      <c r="AJ63" s="40" t="str">
        <f>Delaware!AL6</f>
        <v>C</v>
      </c>
      <c r="AK63" s="40" t="str">
        <f>Delaware!AM6</f>
        <v>24 §1791(b)</v>
      </c>
      <c r="AL63" s="57" t="str">
        <f>Delaware!AN6</f>
        <v xml:space="preserve">https://delcode.delaware.gov/title24/c017/sc09/index.html#1791 </v>
      </c>
      <c r="AM63" s="58">
        <f>Delaware!AO6</f>
        <v>0</v>
      </c>
      <c r="AN63" s="40">
        <f>Delaware!AP6</f>
        <v>1</v>
      </c>
      <c r="AO63" s="40" t="str">
        <f>Delaware!AQ6</f>
        <v>C</v>
      </c>
      <c r="AP63" s="40" t="str">
        <f>Delaware!AR6</f>
        <v>24 §1791</v>
      </c>
      <c r="AQ63" s="57" t="str">
        <f>Delaware!AS6</f>
        <v xml:space="preserve">https://delcode.delaware.gov/title24/c017/sc09/index.html#1791 </v>
      </c>
      <c r="AR63" s="58">
        <f>Delaware!AT6</f>
        <v>0</v>
      </c>
      <c r="AS63" s="40">
        <f>Delaware!AU6</f>
        <v>0</v>
      </c>
      <c r="AT63" s="40" t="str">
        <f>Delaware!AV6</f>
        <v>B</v>
      </c>
      <c r="AU63" s="40" t="str">
        <f>Delaware!AW6</f>
        <v>24 §1791</v>
      </c>
      <c r="AV63" s="57" t="str">
        <f>Delaware!AX6</f>
        <v xml:space="preserve">https://delcode.delaware.gov/title24/c017/sc09/index.html#1791 </v>
      </c>
      <c r="AW63" s="58">
        <f>Delaware!AY6</f>
        <v>0</v>
      </c>
      <c r="AX63" s="40">
        <f>Delaware!AZ6</f>
        <v>1</v>
      </c>
      <c r="AY63" s="40" t="str">
        <f>Delaware!BA6</f>
        <v>C</v>
      </c>
      <c r="AZ63" s="40" t="str">
        <f>Delaware!BB6</f>
        <v>24 §1791</v>
      </c>
      <c r="BA63" s="57" t="str">
        <f>Delaware!BC6</f>
        <v xml:space="preserve">https://delcode.delaware.gov/title24/c017/sc09/index.html#1791 </v>
      </c>
      <c r="BB63" s="40" t="str">
        <f>Delaware!BD6</f>
        <v>We deemed Sawicki incorrect based on her own definition.</v>
      </c>
      <c r="BC63" s="40">
        <f>Delaware!BE6</f>
        <v>1</v>
      </c>
      <c r="BD63" s="40" t="str">
        <f>Delaware!BF6</f>
        <v>C</v>
      </c>
      <c r="BE63" s="40" t="str">
        <f>Delaware!BG6</f>
        <v>24 §1791</v>
      </c>
      <c r="BF63" s="57" t="str">
        <f>Delaware!BH6</f>
        <v xml:space="preserve">https://delcode.delaware.gov/title24/c017/sc09/index.html#1791 </v>
      </c>
      <c r="BG63" s="58">
        <f>Delaware!BI6</f>
        <v>0</v>
      </c>
      <c r="BH63" s="40"/>
      <c r="BI63" s="40"/>
      <c r="BJ63" s="40"/>
      <c r="BK63" s="40"/>
      <c r="BL63" s="40"/>
      <c r="BM63" s="40">
        <f>Delaware!BO6</f>
        <v>0</v>
      </c>
      <c r="BN63" s="40" t="str">
        <f>Delaware!BP6</f>
        <v>A</v>
      </c>
      <c r="BO63" s="40" t="str">
        <f>Delaware!BQ6</f>
        <v>-</v>
      </c>
      <c r="BP63" s="58">
        <f>Delaware!BR6</f>
        <v>0</v>
      </c>
      <c r="BQ63" s="58">
        <f>Delaware!BS6</f>
        <v>0</v>
      </c>
      <c r="BR63" s="40">
        <f>Delaware!BT6</f>
        <v>0</v>
      </c>
      <c r="BS63" s="40" t="str">
        <f>Delaware!BU6</f>
        <v>A</v>
      </c>
      <c r="BT63" s="40" t="str">
        <f>Delaware!BV6</f>
        <v>-</v>
      </c>
      <c r="BU63" s="58">
        <f>Delaware!BW6</f>
        <v>0</v>
      </c>
      <c r="BV63" s="58">
        <f>Delaware!BX6</f>
        <v>0</v>
      </c>
      <c r="BW63" s="40">
        <f>Delaware!BY6</f>
        <v>0</v>
      </c>
      <c r="BX63" s="40" t="str">
        <f>Delaware!BZ6</f>
        <v>A</v>
      </c>
      <c r="BY63" s="40" t="str">
        <f>Delaware!CA6</f>
        <v>-</v>
      </c>
      <c r="BZ63" s="58">
        <f>Delaware!CB6</f>
        <v>0</v>
      </c>
      <c r="CA63" s="58">
        <f>Delaware!CC6</f>
        <v>0</v>
      </c>
      <c r="CB63" s="40">
        <f>Delaware!CD6</f>
        <v>0</v>
      </c>
      <c r="CC63" s="40" t="str">
        <f>Delaware!CE6</f>
        <v>A</v>
      </c>
      <c r="CD63" s="40" t="str">
        <f>Delaware!CF6</f>
        <v>-</v>
      </c>
      <c r="CE63" s="58">
        <f>Delaware!CG6</f>
        <v>0</v>
      </c>
      <c r="CF63" s="58">
        <f>Delaware!CH6</f>
        <v>0</v>
      </c>
      <c r="CG63" s="40">
        <f>Delaware!CI6</f>
        <v>0</v>
      </c>
      <c r="CH63" s="40" t="str">
        <f>Delaware!CJ6</f>
        <v>A</v>
      </c>
      <c r="CI63" s="40" t="str">
        <f>Delaware!CK6</f>
        <v>-</v>
      </c>
      <c r="CJ63" s="58">
        <f>Delaware!CL6</f>
        <v>0</v>
      </c>
      <c r="CK63" s="58">
        <f>Delaware!CM6</f>
        <v>0</v>
      </c>
      <c r="CL63" s="40">
        <f>Delaware!CN6</f>
        <v>0</v>
      </c>
      <c r="CM63" s="40" t="str">
        <f>Delaware!CO6</f>
        <v>A</v>
      </c>
      <c r="CN63" s="40" t="str">
        <f>Delaware!CP6</f>
        <v>-</v>
      </c>
      <c r="CO63" s="58">
        <f>Delaware!CQ6</f>
        <v>0</v>
      </c>
      <c r="CP63" s="58">
        <f>Delaware!CR6</f>
        <v>0</v>
      </c>
      <c r="CQ63" s="40">
        <f>Delaware!CS6</f>
        <v>0</v>
      </c>
      <c r="CR63" s="40" t="str">
        <f>Delaware!CT6</f>
        <v>A</v>
      </c>
      <c r="CS63" s="40" t="str">
        <f>Delaware!CU6</f>
        <v>-</v>
      </c>
      <c r="CT63" s="58">
        <f>Delaware!CV6</f>
        <v>0</v>
      </c>
      <c r="CU63" s="58">
        <f>Delaware!CW6</f>
        <v>0</v>
      </c>
      <c r="CV63" s="40">
        <f>Delaware!CX6</f>
        <v>0</v>
      </c>
      <c r="CW63" s="40" t="str">
        <f>Delaware!CY6</f>
        <v>A</v>
      </c>
      <c r="CX63" s="40" t="str">
        <f>Delaware!CZ6</f>
        <v>-</v>
      </c>
      <c r="CY63" s="58">
        <f>Delaware!DA6</f>
        <v>0</v>
      </c>
      <c r="CZ63" s="58">
        <f>Delaware!DB6</f>
        <v>0</v>
      </c>
      <c r="DA63" s="40">
        <f>Delaware!DC6</f>
        <v>0</v>
      </c>
      <c r="DB63" s="40" t="str">
        <f>Delaware!DD6</f>
        <v>A</v>
      </c>
      <c r="DC63" s="40" t="str">
        <f>Delaware!DE6</f>
        <v>-</v>
      </c>
      <c r="DD63" s="58">
        <f>Delaware!DF6</f>
        <v>0</v>
      </c>
      <c r="DE63" s="58">
        <f>Delaware!DG6</f>
        <v>0</v>
      </c>
      <c r="DF63" s="40">
        <f>Delaware!DH6</f>
        <v>0</v>
      </c>
      <c r="DG63" s="40" t="str">
        <f>Delaware!DI6</f>
        <v>A</v>
      </c>
      <c r="DH63" s="40" t="str">
        <f>Delaware!DJ6</f>
        <v>-</v>
      </c>
      <c r="DI63" s="58">
        <f>Delaware!DK6</f>
        <v>0</v>
      </c>
      <c r="DJ63" s="58">
        <f>Delaware!DL6</f>
        <v>0</v>
      </c>
      <c r="DK63" s="40">
        <f>Delaware!DM6</f>
        <v>0</v>
      </c>
      <c r="DL63" s="40" t="str">
        <f>Delaware!DN6</f>
        <v>A</v>
      </c>
      <c r="DM63" s="40" t="str">
        <f>Delaware!DO6</f>
        <v>-</v>
      </c>
      <c r="DN63" s="58">
        <f>Delaware!DP6</f>
        <v>0</v>
      </c>
      <c r="DO63" s="58">
        <f>Delaware!DQ6</f>
        <v>0</v>
      </c>
      <c r="DP63" s="40">
        <f>Delaware!DR6</f>
        <v>0</v>
      </c>
      <c r="DQ63" s="40" t="str">
        <f>Delaware!DS6</f>
        <v>A</v>
      </c>
      <c r="DR63" s="40" t="str">
        <f>Delaware!DT6</f>
        <v>-</v>
      </c>
      <c r="DS63" s="58">
        <f>Delaware!DU6</f>
        <v>0</v>
      </c>
      <c r="DT63" s="58">
        <f>Delaware!DV6</f>
        <v>0</v>
      </c>
      <c r="DU63" s="60">
        <f>(Delaware!EG6+Delaware!EH6)/2</f>
        <v>1</v>
      </c>
      <c r="DV63" s="60" t="str">
        <f>Delaware!EI6</f>
        <v>D</v>
      </c>
      <c r="DW63" s="60" t="str">
        <f>Delaware!EJ6</f>
        <v>18 §3559(f)</v>
      </c>
      <c r="DX63" s="62" t="str">
        <f>Delaware!EK6</f>
        <v xml:space="preserve">https://delcode.delaware.gov/title18/c035/sc03/index.html#3559 </v>
      </c>
      <c r="DY63" s="61">
        <f>Delaware!EL6</f>
        <v>0</v>
      </c>
      <c r="DZ63" s="60">
        <f>(Delaware!EN6+Delaware!EM6)/2</f>
        <v>1</v>
      </c>
      <c r="EA63" s="60" t="str">
        <f>Delaware!EO6</f>
        <v>A</v>
      </c>
      <c r="EB63" s="60" t="str">
        <f>Delaware!EP6</f>
        <v>-</v>
      </c>
      <c r="EC63" s="61">
        <f>Delaware!EQ6</f>
        <v>0</v>
      </c>
      <c r="ED63" s="61">
        <f>Delaware!ER6</f>
        <v>0</v>
      </c>
      <c r="EE63" s="60">
        <f>(Delaware!ES6+Delaware!ET6)/2</f>
        <v>1</v>
      </c>
      <c r="EF63" s="60" t="str">
        <f>Delaware!EU6</f>
        <v>D</v>
      </c>
      <c r="EG63" s="60" t="str">
        <f>Delaware!EV6</f>
        <v>18 §3559(f)</v>
      </c>
      <c r="EH63" s="62" t="str">
        <f>Delaware!EW6</f>
        <v xml:space="preserve">https://delcode.delaware.gov/title18/c035/sc03/index.html#3559  </v>
      </c>
      <c r="EI63" s="61">
        <f>Delaware!EX6</f>
        <v>0</v>
      </c>
      <c r="EJ63" s="60">
        <f>Delaware!GH6</f>
        <v>1</v>
      </c>
      <c r="EK63" s="60" t="str">
        <f>Delaware!GI6</f>
        <v>A</v>
      </c>
      <c r="EL63" s="60" t="str">
        <f>Delaware!GJ6</f>
        <v>13 §106(f)</v>
      </c>
      <c r="EM63" s="62" t="str">
        <f>Delaware!GK6</f>
        <v xml:space="preserve">https://delcode.delaware.gov/title13/c001/sc01/#106 </v>
      </c>
      <c r="EN63" s="61">
        <f>Delaware!GL6</f>
        <v>0</v>
      </c>
      <c r="EO63" s="66">
        <f>Delaware!GM6</f>
        <v>0</v>
      </c>
      <c r="EP63" s="66" t="str">
        <f>Delaware!GN6</f>
        <v>B</v>
      </c>
      <c r="EQ63" s="66" t="str">
        <f>Delaware!GO6</f>
        <v>13 §106(f)</v>
      </c>
      <c r="ER63" s="67" t="str">
        <f>Delaware!GP6</f>
        <v xml:space="preserve">https://delcode.delaware.gov/title13/c001/sc01/#106 </v>
      </c>
      <c r="ES63" s="68">
        <f>Delaware!GQ6</f>
        <v>0</v>
      </c>
      <c r="ET63" s="66">
        <f>Delaware!GR6</f>
        <v>1</v>
      </c>
      <c r="EU63" s="66" t="str">
        <f>Delaware!GS6</f>
        <v>A</v>
      </c>
      <c r="EV63" s="66" t="str">
        <f>Delaware!GT6</f>
        <v>13 §106(f)</v>
      </c>
      <c r="EW63" s="67" t="str">
        <f>Delaware!GU6</f>
        <v xml:space="preserve">https://delcode.delaware.gov/title13/c001/sc01/#106 </v>
      </c>
      <c r="EX63" s="68">
        <f>Delaware!GV6</f>
        <v>0</v>
      </c>
      <c r="EY63" s="66">
        <f>Delaware!GW6</f>
        <v>1</v>
      </c>
      <c r="EZ63" s="66" t="str">
        <f>Delaware!GX6</f>
        <v>A</v>
      </c>
      <c r="FA63" s="66" t="str">
        <f>Delaware!GY6</f>
        <v>13 §106(f)</v>
      </c>
      <c r="FB63" s="67" t="str">
        <f>Delaware!GZ6</f>
        <v xml:space="preserve">https://delcode.delaware.gov/title13/c001/sc01/#106 </v>
      </c>
      <c r="FC63" s="68">
        <f>Delaware!HA6</f>
        <v>0</v>
      </c>
      <c r="FI63" s="66">
        <f>Delaware!EY6</f>
        <v>0</v>
      </c>
      <c r="FJ63" s="66" t="str">
        <f>Delaware!EZ6</f>
        <v>B</v>
      </c>
      <c r="FK63" s="66" t="str">
        <f>Delaware!FA6</f>
        <v>13 §106(f)</v>
      </c>
      <c r="FL63" s="67" t="str">
        <f>Delaware!FB6</f>
        <v xml:space="preserve">https://delcode.delaware.gov/title13/c001/sc01/#106 </v>
      </c>
      <c r="FM63" s="68">
        <f>Delaware!FC6</f>
        <v>0</v>
      </c>
      <c r="FN63" s="66">
        <f>Delaware!FN6</f>
        <v>1</v>
      </c>
      <c r="FO63" s="66" t="str">
        <f>Delaware!FO6</f>
        <v>A</v>
      </c>
      <c r="FP63" s="66" t="str">
        <f>Delaware!FP6</f>
        <v>16 §§ 903, §909</v>
      </c>
      <c r="FQ63" s="67" t="str">
        <f>Delaware!FQ6</f>
        <v xml:space="preserve">https://delcode.delaware.gov/title16/c009/sc01/index.html#909 </v>
      </c>
      <c r="FR63" s="68">
        <f>Delaware!FR6</f>
        <v>0</v>
      </c>
      <c r="FS63" s="66">
        <f>Delaware!FS6</f>
        <v>1</v>
      </c>
      <c r="FT63" s="66" t="str">
        <f>Delaware!FT6</f>
        <v>A</v>
      </c>
      <c r="FU63" s="66" t="str">
        <f>Delaware!FU6</f>
        <v>4 §904(c)</v>
      </c>
      <c r="FV63" s="67" t="str">
        <f>Delaware!FV6</f>
        <v xml:space="preserve">https://delcode.delaware.gov/title4/c009/index.html#904 </v>
      </c>
      <c r="FW63" s="68">
        <f>Delaware!FW6</f>
        <v>0</v>
      </c>
      <c r="FX63" s="66">
        <f>Delaware!FX6</f>
        <v>1</v>
      </c>
      <c r="FY63" s="66" t="str">
        <f>Delaware!FY6</f>
        <v>A</v>
      </c>
      <c r="FZ63" s="66" t="str">
        <f>Delaware!FZ6</f>
        <v>4 §904(f)(4)</v>
      </c>
      <c r="GA63" s="67" t="str">
        <f>Delaware!GA6</f>
        <v xml:space="preserve">https://delcode.delaware.gov/title4/c009/index.html#904 </v>
      </c>
      <c r="GB63" s="68">
        <f>Delaware!GB6</f>
        <v>0</v>
      </c>
      <c r="GH63" s="66">
        <f>Delaware!HB6</f>
        <v>1</v>
      </c>
      <c r="GI63" s="66" t="str">
        <f>Delaware!HC6</f>
        <v>A</v>
      </c>
      <c r="GJ63" s="66" t="str">
        <f>Delaware!HD6</f>
        <v>14 §131(6)</v>
      </c>
      <c r="GK63" s="67" t="str">
        <f>Delaware!HE6</f>
        <v xml:space="preserve">https://delcode.delaware.gov/title14/c001/sc02/index.html#131 </v>
      </c>
      <c r="GL63" s="68">
        <f>Delaware!HF6</f>
        <v>0</v>
      </c>
      <c r="GM63" s="66">
        <f>Delaware!HG6</f>
        <v>1</v>
      </c>
      <c r="GN63" s="66" t="str">
        <f>Delaware!HH6</f>
        <v>A</v>
      </c>
      <c r="GO63" s="66" t="str">
        <f>Delaware!HI6</f>
        <v>14 §2707</v>
      </c>
      <c r="GP63" s="67" t="str">
        <f>Delaware!HJ6</f>
        <v xml:space="preserve">https://delcode.delaware.gov/title14/c027/sc01/#2707 </v>
      </c>
      <c r="GQ63" s="66" t="str">
        <f>Delaware!HK6</f>
        <v>Statutory law delegates to the Secretary of Education the task of listing qualified religious holidays requiring an excused absence. In addition, any district may excuse more religious holidays.</v>
      </c>
      <c r="GR63" s="66">
        <f>Delaware!HL6</f>
        <v>0</v>
      </c>
      <c r="GS63" s="66" t="str">
        <f>Delaware!HM6</f>
        <v>C</v>
      </c>
      <c r="GT63" s="66" t="str">
        <f>Delaware!HN6</f>
        <v>14 §2707</v>
      </c>
      <c r="GU63" s="67" t="str">
        <f>Delaware!HO6</f>
        <v xml:space="preserve">https://delcode.delaware.gov/title14/c027/sc01/#2707 </v>
      </c>
      <c r="GV63" s="67" t="str">
        <f>Delaware!HP6</f>
        <v xml:space="preserve">The stuatory regulation delegates the list of qualified religious holidays requiring an excused absence to the Secretary of Education, but there is no reference to religious instruction. The Delaware Department of Education provides no additional guidance. </v>
      </c>
      <c r="GW63" s="60">
        <f>Delaware!HQ6</f>
        <v>0</v>
      </c>
      <c r="GX63" s="60" t="str">
        <f>Delaware!HR6</f>
        <v>D</v>
      </c>
      <c r="GY63" s="60" t="str">
        <f>Delaware!HS6</f>
        <v>-</v>
      </c>
      <c r="GZ63" s="61">
        <f>Delaware!HT6</f>
        <v>0</v>
      </c>
      <c r="HA63" s="61">
        <f>Delaware!HU6</f>
        <v>0</v>
      </c>
      <c r="HB63" s="60">
        <f>Delaware!GC6</f>
        <v>0</v>
      </c>
      <c r="HC63" s="60" t="str">
        <f>Delaware!GD6</f>
        <v>C</v>
      </c>
      <c r="HD63" s="60" t="str">
        <f>Delaware!GE6</f>
        <v>-</v>
      </c>
      <c r="HE63" s="61">
        <f>Delaware!GF6</f>
        <v>0</v>
      </c>
      <c r="HF63" s="61">
        <f>Delaware!GG6</f>
        <v>0</v>
      </c>
      <c r="HG63" s="63"/>
      <c r="HH63" s="63"/>
      <c r="HI63" s="63"/>
      <c r="HJ63" s="63"/>
      <c r="HK63" s="63"/>
      <c r="HL63" s="63"/>
      <c r="HM63" s="63"/>
      <c r="HN63" s="63"/>
      <c r="HO63" s="63"/>
      <c r="HP63" s="63"/>
      <c r="HQ63" s="63"/>
      <c r="HR63" s="63"/>
      <c r="HS63" s="63"/>
      <c r="HT63" s="63"/>
      <c r="HU63" s="63"/>
      <c r="HV63" s="63"/>
      <c r="HW63" s="63"/>
      <c r="HX63" s="63"/>
      <c r="HY63" s="63"/>
      <c r="HZ63" s="63"/>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ht="25.5" customHeight="1">
      <c r="A64" s="64" t="s">
        <v>78</v>
      </c>
      <c r="B64" s="55">
        <v>2024</v>
      </c>
      <c r="C64" s="56">
        <f>Florida!D6</f>
        <v>0.75297619047619047</v>
      </c>
      <c r="D64" s="41">
        <f>Georgia!E6</f>
        <v>0.42006802721088438</v>
      </c>
      <c r="E64" s="31"/>
      <c r="F64" s="29"/>
      <c r="G64" s="66" t="str">
        <f>Florida!I6</f>
        <v>§761.03.</v>
      </c>
      <c r="H64" s="67" t="str">
        <f>Florida!J6</f>
        <v xml:space="preserve">http://www.leg.state.fl.us/statutes/index.cfm?App_mode=Display_Statute&amp;URL=0700-0799/0761/0761.html </v>
      </c>
      <c r="I64" s="68">
        <f>Florida!K6</f>
        <v>0</v>
      </c>
      <c r="J64" s="528">
        <f>Florida!L6</f>
        <v>1</v>
      </c>
      <c r="K64" s="40" t="str">
        <f>Florida!M6</f>
        <v>B</v>
      </c>
      <c r="L64" s="40" t="str">
        <f>Florida!N6</f>
        <v>§101.62</v>
      </c>
      <c r="M64" s="57" t="str">
        <f>Florida!O6</f>
        <v xml:space="preserve">http://www.leg.state.fl.us/statutes/index.cfm?App_mode=Display_Statute&amp;URL=0100-0199/0101/Sections/0101.62.html </v>
      </c>
      <c r="N64" s="40" t="str">
        <f>Florida!P6</f>
        <v xml:space="preserve"> </v>
      </c>
      <c r="O64" s="66">
        <f>Florida!Q6</f>
        <v>0</v>
      </c>
      <c r="P64" s="66" t="str">
        <f>Florida!R6</f>
        <v>D</v>
      </c>
      <c r="Q64" s="66" t="str">
        <f>Florida!S6</f>
        <v>§761.061</v>
      </c>
      <c r="R64" s="67" t="str">
        <f>Florida!T6</f>
        <v xml:space="preserve">http://www.leg.state.fl.us/Statutes/index.cfm?App_mode=Display_Statute&amp;Search_String=&amp;URL=0700-0799/0761/Sections/0761.061.html </v>
      </c>
      <c r="S64" s="68">
        <f>Florida!U6</f>
        <v>2016</v>
      </c>
      <c r="T64" s="40">
        <f>Florida!V6</f>
        <v>1</v>
      </c>
      <c r="U64" s="58">
        <f>Florida!W6</f>
        <v>0</v>
      </c>
      <c r="V64" s="40" t="str">
        <f>Florida!X6</f>
        <v>§381.00321(2)</v>
      </c>
      <c r="W64" s="57" t="str">
        <f>Florida!Y6</f>
        <v xml:space="preserve">http://www.leg.state.fl.us/statutes/index.cfm?App_mode=Display_Statute&amp;Search_String=&amp;URL=0300-0399/0381/Sections/0381.00321.html </v>
      </c>
      <c r="X64" s="40" t="str">
        <f>Florida!Z6</f>
        <v>New addition 2024, bill passed in 2023. "A health care provider or health care payor has the right to opt out of participation in or payment for any health care service on the basis of a conscience-based objection."</v>
      </c>
      <c r="Y64" s="40">
        <f>Florida!AA6</f>
        <v>1</v>
      </c>
      <c r="Z64" s="40" t="str">
        <f>Florida!AB6</f>
        <v>C</v>
      </c>
      <c r="AA64" s="40" t="str">
        <f>Florida!AC6</f>
        <v>§390.0111(8), §381.00321</v>
      </c>
      <c r="AB64" s="57" t="str">
        <f>Florida!AD6</f>
        <v xml:space="preserve">http://www.leg.state.fl.us/statutes/index.cfm?App_mode=Display_Statute&amp;Search_String=&amp;URL=0300-0399/0390/Sections/0390.0111.html; http://www.leg.state.fl.us/statutes/index.cfm?App_mode=Display_Statute&amp;Search_String=&amp;URL=0300-0399/0381/Sections/0381.00321.html </v>
      </c>
      <c r="AC64" s="58">
        <f>Florida!AE6</f>
        <v>0</v>
      </c>
      <c r="AD64" s="40">
        <f>Florida!AF6</f>
        <v>1</v>
      </c>
      <c r="AE64" s="40" t="str">
        <f>Florida!AG6</f>
        <v>C</v>
      </c>
      <c r="AF64" s="40" t="str">
        <f>Florida!AH6</f>
        <v>§390.0111(8), §381.00321</v>
      </c>
      <c r="AG64" s="57" t="str">
        <f>Florida!AI6</f>
        <v xml:space="preserve">http://www.leg.state.fl.us/statutes/index.cfm?App_mode=Display_Statute&amp;Search_String=&amp;URL=0300-0399/0390/Sections/0390.0111.html </v>
      </c>
      <c r="AH64" s="40" t="str">
        <f>Florida!AJ6</f>
        <v>New, open-ended conscience law also covers institutions like hospitals</v>
      </c>
      <c r="AI64" s="40">
        <f>Florida!AK6</f>
        <v>1</v>
      </c>
      <c r="AJ64" s="40" t="str">
        <f>Florida!AL6</f>
        <v>C</v>
      </c>
      <c r="AK64" s="40" t="str">
        <f>Florida!AM6</f>
        <v>§390.0111(8), §381.00321</v>
      </c>
      <c r="AL64" s="57" t="str">
        <f>Florida!AN6</f>
        <v xml:space="preserve">http://www.leg.state.fl.us/statutes/index.cfm?App_mode=Display_Statute&amp;Search_String=&amp;URL=0300-0399/0390/Sections/0390.0111.html </v>
      </c>
      <c r="AM64" s="40" t="str">
        <f>Florida!AO6</f>
        <v>New, open-ended conscience law also covers institutions like hospitals</v>
      </c>
      <c r="AN64" s="40">
        <f>Florida!AP6</f>
        <v>1</v>
      </c>
      <c r="AO64" s="40" t="str">
        <f>Florida!AQ6</f>
        <v>C</v>
      </c>
      <c r="AP64" s="40" t="str">
        <f>Florida!AR6</f>
        <v>§390.0111(8), §381.00321 (5)</v>
      </c>
      <c r="AQ64" s="57" t="str">
        <f>Florida!AS6</f>
        <v xml:space="preserve">http://www.leg.state.fl.us/statutes/index.cfm?App_mode=Display_Statute&amp;Search_String=&amp;URL=0300-0399/0390/Sections/0390.0111.html </v>
      </c>
      <c r="AR64" s="40" t="str">
        <f>Florida!AT6</f>
        <v>New general conscience law also applies</v>
      </c>
      <c r="AS64" s="40">
        <f>Florida!AU6</f>
        <v>0</v>
      </c>
      <c r="AT64" s="40" t="str">
        <f>Florida!AV6</f>
        <v>B</v>
      </c>
      <c r="AU64" s="40" t="str">
        <f>Florida!AW6</f>
        <v>§390.0111(8)</v>
      </c>
      <c r="AV64" s="57" t="str">
        <f>Florida!AX6</f>
        <v xml:space="preserve">http://www.leg.state.fl.us/statutes/index.cfm?App_mode=Display_Statute&amp;Search_String=&amp;URL=0300-0399/0390/Sections/0390.0111.html </v>
      </c>
      <c r="AW64" s="58">
        <f>Florida!AY6</f>
        <v>0</v>
      </c>
      <c r="AX64" s="40">
        <f>Florida!AZ6</f>
        <v>0</v>
      </c>
      <c r="AY64" s="40" t="str">
        <f>Florida!BA6</f>
        <v>B</v>
      </c>
      <c r="AZ64" s="40" t="str">
        <f>Florida!BB6</f>
        <v>§390.0111(8)</v>
      </c>
      <c r="BA64" s="57" t="str">
        <f>Florida!BC6</f>
        <v xml:space="preserve">http://www.leg.state.fl.us/statutes/index.cfm?App_mode=Display_Statute&amp;Search_String=&amp;URL=0300-0399/0390/Sections/0390.0111.html </v>
      </c>
      <c r="BB64" s="40" t="str">
        <f>Florida!BD6</f>
        <v>Would "any other retaliatory action taken against a healthcare provider" count here?</v>
      </c>
      <c r="BC64" s="40">
        <f>Florida!BE6</f>
        <v>1</v>
      </c>
      <c r="BD64" s="40" t="str">
        <f>Florida!BF6</f>
        <v>C</v>
      </c>
      <c r="BE64" s="40" t="str">
        <f>Florida!BG6</f>
        <v>§390.0111(8)</v>
      </c>
      <c r="BF64" s="57" t="str">
        <f>Florida!BH6</f>
        <v xml:space="preserve">http://www.leg.state.fl.us/statutes/index.cfm?App_mode=Display_Statute&amp;Search_String=&amp;URL=0300-0399/0390/Sections/0390.0111.html </v>
      </c>
      <c r="BG64" s="58">
        <f>Florida!BI6</f>
        <v>0</v>
      </c>
      <c r="BH64" s="40"/>
      <c r="BI64" s="40"/>
      <c r="BJ64" s="40"/>
      <c r="BK64" s="40"/>
      <c r="BL64" s="40"/>
      <c r="BM64" s="40">
        <f>Florida!BO6</f>
        <v>1</v>
      </c>
      <c r="BN64" s="40" t="str">
        <f>Florida!BP6</f>
        <v>C</v>
      </c>
      <c r="BO64" s="40" t="str">
        <f>Florida!BQ6</f>
        <v>§381.0051(5)–(6); §381.00321</v>
      </c>
      <c r="BP64" s="57" t="str">
        <f>Florida!BR6</f>
        <v xml:space="preserve">http://www.leg.state.fl.us/statutes/index.cfm?App_mode=Display_Statute&amp;Search_String=&amp;URL=0300-0399/0381/Sections/0381.0051.html </v>
      </c>
      <c r="BQ64" s="40" t="str">
        <f>Florida!BS6</f>
        <v>We differ from Sawicki, finding that the contraceptive service portion of Family Planning law in Florida is relevant to voluntary sterilization.</v>
      </c>
      <c r="BR64" s="40">
        <f>Florida!BT6</f>
        <v>1</v>
      </c>
      <c r="BS64" s="40" t="str">
        <f>Florida!BU6</f>
        <v xml:space="preserve">C </v>
      </c>
      <c r="BT64" s="40" t="str">
        <f>Florida!BV6</f>
        <v>§381.00321</v>
      </c>
      <c r="BU64" s="57" t="str">
        <f>Florida!BW6</f>
        <v xml:space="preserve">http://www.leg.state.fl.us/statutes/index.cfm?App_mode=Display_Statute&amp;Search_String=&amp;URL=0300-0399/0381/Sections/0381.00321.html </v>
      </c>
      <c r="BV64" s="40" t="str">
        <f>Florida!BX6</f>
        <v>Hospitals now covered by Florida's general conscience protection law</v>
      </c>
      <c r="BW64" s="40">
        <f>Florida!BY6</f>
        <v>1</v>
      </c>
      <c r="BX64" s="40" t="str">
        <f>Florida!BZ6</f>
        <v xml:space="preserve">C </v>
      </c>
      <c r="BY64" s="40" t="str">
        <f>Florida!CA6</f>
        <v>§381.00321</v>
      </c>
      <c r="BZ64" s="57" t="str">
        <f>Florida!CB6</f>
        <v>http://www.leg.state.fl.us/statutes/index.cfm?App_mode=Display_Statute&amp;Search_String=&amp;URL=0300-0399/0381/Sections/0381.00321.html</v>
      </c>
      <c r="CA64" s="40" t="str">
        <f>Florida!CC6</f>
        <v>Hospitals now covered by Florida's general conscience protection law</v>
      </c>
      <c r="CB64" s="40">
        <f>Florida!CD6</f>
        <v>1</v>
      </c>
      <c r="CC64" s="40" t="str">
        <f>Florida!CE6</f>
        <v>C</v>
      </c>
      <c r="CD64" s="40" t="str">
        <f>Florida!CF6</f>
        <v>§381.0051(6), §381.00321</v>
      </c>
      <c r="CE64" s="57" t="str">
        <f>Florida!CG6</f>
        <v xml:space="preserve">http://www.leg.state.fl.us/statutes/index.cfm?App_mode=Display_Statute&amp;Search_String=&amp;URL=0300-0399/0381/Sections/0381.0051.html </v>
      </c>
      <c r="CF64" s="40" t="str">
        <f>Florida!CH6</f>
        <v>We differ from Sawicki, finding that the contraceptive service portion of Family Planning law in Florida is relevant to voluntary sterilization.</v>
      </c>
      <c r="CG64" s="40">
        <f>Florida!CI6</f>
        <v>0</v>
      </c>
      <c r="CH64" s="40" t="str">
        <f>Florida!CJ6</f>
        <v>B</v>
      </c>
      <c r="CI64" s="40" t="str">
        <f>Florida!CK6</f>
        <v>§381.0051(6)</v>
      </c>
      <c r="CJ64" s="57" t="str">
        <f>Florida!CL6</f>
        <v xml:space="preserve">http://www.leg.state.fl.us/statutes/index.cfm?App_mode=Display_Statute&amp;Search_String=&amp;URL=0300-0399/0381/Sections/0381.0051.html </v>
      </c>
      <c r="CK64" s="40" t="str">
        <f>Florida!CM6</f>
        <v>We differ from Sawicki, finding that the contraceptive service portion of Family Planning law in Florida is relevant to voluntary sterilization.</v>
      </c>
      <c r="CL64" s="40">
        <f>Florida!CN6</f>
        <v>0</v>
      </c>
      <c r="CM64" s="40" t="str">
        <f>Florida!CO6</f>
        <v>B</v>
      </c>
      <c r="CN64" s="40" t="str">
        <f>Florida!CP6</f>
        <v>§381.0051(6)</v>
      </c>
      <c r="CO64" s="57" t="str">
        <f>Florida!CQ6</f>
        <v xml:space="preserve">http://www.leg.state.fl.us/statutes/index.cfm?App_mode=Display_Statute&amp;Search_String=&amp;URL=0300-0399/0381/Sections/0381.0051.html </v>
      </c>
      <c r="CP64" s="40" t="str">
        <f>Florida!CR6</f>
        <v>We differ from Sawicki, finding that the contraceptive service portion of Family Planning law in Florida is relevant to voluntary sterilization.</v>
      </c>
      <c r="CQ64" s="40">
        <f>Florida!CS6</f>
        <v>1</v>
      </c>
      <c r="CR64" s="40" t="str">
        <f>Florida!CT6</f>
        <v>C</v>
      </c>
      <c r="CS64" s="40" t="str">
        <f>Florida!CU6</f>
        <v>§381.0051(5), §381.00321</v>
      </c>
      <c r="CT64" s="57" t="str">
        <f>Florida!CV6</f>
        <v xml:space="preserve">http://www.leg.state.fl.us/statutes/index.cfm?App_mode=Display_Statute&amp;Search_String=&amp;URL=0300-0399/0381/Sections/0381.0051.html </v>
      </c>
      <c r="CU64" s="58">
        <f>Florida!CW6</f>
        <v>0</v>
      </c>
      <c r="CV64" s="40">
        <f>Florida!CX6</f>
        <v>1</v>
      </c>
      <c r="CW64" s="40" t="str">
        <f>Florida!CY6</f>
        <v>C</v>
      </c>
      <c r="CX64" s="40" t="str">
        <f>Florida!CZ6</f>
        <v>§381.00321</v>
      </c>
      <c r="CY64" s="57" t="str">
        <f>Florida!DA6</f>
        <v xml:space="preserve">http://www.leg.state.fl.us/statutes/index.cfm?App_mode=Display_Statute&amp;Search_String=&amp;URL=0300-0399/0381/Sections/0381.00321.html  </v>
      </c>
      <c r="CZ64" s="40" t="str">
        <f>Florida!DB6</f>
        <v>New addition 2024, bill passed in 2023. "A health care provider or health care payor has the right to opt out of participation in or payment for any health care service on the basis of a conscience-based objection."</v>
      </c>
      <c r="DA64" s="40">
        <f>Florida!DC6</f>
        <v>1</v>
      </c>
      <c r="DB64" s="40" t="str">
        <f>Florida!DD6</f>
        <v>C</v>
      </c>
      <c r="DC64" s="40" t="str">
        <f>Florida!DE6</f>
        <v>§381.00321</v>
      </c>
      <c r="DD64" s="57" t="str">
        <f>Florida!DF6</f>
        <v xml:space="preserve">http://www.leg.state.fl.us/statutes/index.cfm?App_mode=Display_Statute&amp;Search_String=&amp;URL=0300-0399/0381/Sections/0381.00321.html   </v>
      </c>
      <c r="DE64" s="40" t="str">
        <f>Florida!DG6</f>
        <v>New addition 2024, bill passed in 2023. "A health care provider or health care payor has the right to opt out of participation in or payment for any health care service on the basis of a conscience-based objection."</v>
      </c>
      <c r="DF64" s="40">
        <f>Florida!DH6</f>
        <v>1</v>
      </c>
      <c r="DG64" s="40" t="str">
        <f>Florida!DI6</f>
        <v>C</v>
      </c>
      <c r="DH64" s="40" t="str">
        <f>Florida!DJ6</f>
        <v>§381.0051(5), 381. 00321</v>
      </c>
      <c r="DI64" s="57" t="str">
        <f>Florida!DK6</f>
        <v xml:space="preserve">http://www.leg.state.fl.us/statutes/index.cfm?App_mode=Display_Statute&amp;Search_String=&amp;URL=0300-0399/0381/Sections/0381.0051.html </v>
      </c>
      <c r="DJ64" s="58">
        <f>Florida!DL6</f>
        <v>0</v>
      </c>
      <c r="DK64" s="40">
        <f>Florida!DM6</f>
        <v>0</v>
      </c>
      <c r="DL64" s="40" t="str">
        <f>Florida!DN6</f>
        <v>B</v>
      </c>
      <c r="DM64" s="40" t="str">
        <f>Florida!DO6</f>
        <v>§381.0051(5)</v>
      </c>
      <c r="DN64" s="57" t="str">
        <f>Florida!DP6</f>
        <v xml:space="preserve">http://www.leg.state.fl.us/statutes/index.cfm?App_mode=Display_Statute&amp;Search_String=&amp;URL=0300-0399/0381/Sections/0381.0051.html </v>
      </c>
      <c r="DO64" s="58">
        <f>Florida!DQ6</f>
        <v>0</v>
      </c>
      <c r="DP64" s="40">
        <f>Florida!DR6</f>
        <v>0</v>
      </c>
      <c r="DQ64" s="40" t="str">
        <f>Florida!DS6</f>
        <v>B</v>
      </c>
      <c r="DR64" s="40" t="str">
        <f>Florida!DT6</f>
        <v>§381.0051(5)</v>
      </c>
      <c r="DS64" s="57" t="str">
        <f>Florida!DU6</f>
        <v xml:space="preserve">http://www.leg.state.fl.us/statutes/index.cfm?App_mode=Display_Statute&amp;Search_String=&amp;URL=0300-0399/0381/Sections/0381.0051.html </v>
      </c>
      <c r="DT64" s="58">
        <f>Florida!DV6</f>
        <v>0</v>
      </c>
      <c r="DU64" s="60">
        <f>(Florida!EG6+Florida!EH6)/2</f>
        <v>1</v>
      </c>
      <c r="DV64" s="60" t="str">
        <f>Florida!EI6</f>
        <v>A</v>
      </c>
      <c r="DW64" s="60" t="str">
        <f>Florida!EJ6</f>
        <v>-</v>
      </c>
      <c r="DX64" s="61">
        <f>Florida!EK6</f>
        <v>0</v>
      </c>
      <c r="DY64" s="61">
        <f>Florida!EL6</f>
        <v>0</v>
      </c>
      <c r="DZ64" s="60">
        <f>(Florida!EN6+Florida!EM6)/2</f>
        <v>1</v>
      </c>
      <c r="EA64" s="60" t="str">
        <f>Florida!EO6</f>
        <v>A</v>
      </c>
      <c r="EB64" s="60" t="str">
        <f>Florida!EP6</f>
        <v>-</v>
      </c>
      <c r="EC64" s="61">
        <f>Florida!EQ6</f>
        <v>0</v>
      </c>
      <c r="ED64" s="61">
        <f>Florida!ER6</f>
        <v>0</v>
      </c>
      <c r="EE64" s="60">
        <f>(Florida!ES6+Florida!ET6)/2</f>
        <v>1</v>
      </c>
      <c r="EF64" s="60" t="str">
        <f>Florida!EU6</f>
        <v>A</v>
      </c>
      <c r="EG64" s="60" t="str">
        <f>Florida!EV6</f>
        <v>-</v>
      </c>
      <c r="EH64" s="61">
        <f>Florida!EW6</f>
        <v>0</v>
      </c>
      <c r="EI64" s="61">
        <f>Florida!EX6</f>
        <v>0</v>
      </c>
      <c r="EJ64" s="60">
        <f>Florida!GH6</f>
        <v>1</v>
      </c>
      <c r="EK64" s="60" t="str">
        <f>Florida!GI6</f>
        <v>C</v>
      </c>
      <c r="EL64" s="60" t="str">
        <f>Florida!GJ6</f>
        <v>§761.061(1)(h)</v>
      </c>
      <c r="EM64" s="62" t="str">
        <f>Florida!GK6</f>
        <v xml:space="preserve">http://www.leg.state.fl.us/Statutes/index.cfm?App_mode=Display_Statute&amp;Search_String=&amp;URL=0700-0799/0761/Sections/0761.061.html </v>
      </c>
      <c r="EN64" s="61">
        <f>Florida!GL6</f>
        <v>2016</v>
      </c>
      <c r="EO64" s="66">
        <f>Florida!GM6</f>
        <v>1</v>
      </c>
      <c r="EP64" s="66" t="str">
        <f>Florida!GN6</f>
        <v>C</v>
      </c>
      <c r="EQ64" s="66" t="str">
        <f>Florida!GO6</f>
        <v>§761.061(1)(b)</v>
      </c>
      <c r="ER64" s="67" t="str">
        <f>Florida!GP6</f>
        <v xml:space="preserve">http://www.leg.state.fl.us/Statutes/index.cfm?App_mode=Display_Statute&amp;Search_String=&amp;URL=0700-0799/0761/Sections/0761.061.html </v>
      </c>
      <c r="ES64" s="68">
        <f>Florida!GQ6</f>
        <v>2016</v>
      </c>
      <c r="ET64" s="66">
        <f>Florida!GR6</f>
        <v>1</v>
      </c>
      <c r="EU64" s="66" t="str">
        <f>Florida!GS6</f>
        <v>C</v>
      </c>
      <c r="EV64" s="66" t="str">
        <f>Florida!GT6</f>
        <v>§761.061(2)(b)</v>
      </c>
      <c r="EW64" s="67" t="str">
        <f>Florida!GU6</f>
        <v xml:space="preserve">http://www.leg.state.fl.us/Statutes/index.cfm?App_mode=Display_Statute&amp;Search_String=&amp;URL=0700-0799/0761/Sections/0761.061.html </v>
      </c>
      <c r="EX64" s="68">
        <f>Florida!GV6</f>
        <v>2016</v>
      </c>
      <c r="EY64" s="66">
        <f>Florida!GW6</f>
        <v>1</v>
      </c>
      <c r="EZ64" s="66" t="str">
        <f>Florida!GX6</f>
        <v>C</v>
      </c>
      <c r="FA64" s="66" t="str">
        <f>Florida!GY6</f>
        <v>§761.061(2)(b)</v>
      </c>
      <c r="FB64" s="67" t="str">
        <f>Florida!GZ6</f>
        <v xml:space="preserve">http://www.leg.state.fl.us/Statutes/index.cfm?App_mode=Display_Statute&amp;Search_String=&amp;URL=0700-0799/0761/Sections/0761.061.html </v>
      </c>
      <c r="FC64" s="68">
        <f>Florida!HA6</f>
        <v>0</v>
      </c>
      <c r="FI64" s="66">
        <f>Florida!EY6</f>
        <v>0</v>
      </c>
      <c r="FJ64" s="66" t="str">
        <f>Florida!EZ6</f>
        <v>D</v>
      </c>
      <c r="FK64" s="66" t="str">
        <f>Florida!FA6</f>
        <v>§761.061</v>
      </c>
      <c r="FL64" s="67" t="str">
        <f>Florida!FB6</f>
        <v xml:space="preserve">http://www.leg.state.fl.us/Statutes/index.cfm?App_mode=Display_Statute&amp;Search_String=&amp;URL=0700-0799/0761/Sections/0761.061.html </v>
      </c>
      <c r="FM64" s="68">
        <f>Florida!FC6</f>
        <v>2016</v>
      </c>
      <c r="FN64" s="66">
        <f>Florida!FN6</f>
        <v>1</v>
      </c>
      <c r="FO64" s="66" t="str">
        <f>Florida!FO6</f>
        <v>A</v>
      </c>
      <c r="FP64" s="66" t="str">
        <f>Florida!FP6</f>
        <v>§39.201, -.204, §90.505</v>
      </c>
      <c r="FQ64" s="67" t="str">
        <f>Florida!FQ6</f>
        <v xml:space="preserve">http://www.leg.state.fl.us/statutes/index.cfm?mode=View%20Statutes&amp;SubMenu=1&amp;App_mode=Display_Statute&amp;Search_String=mandatory+report&amp;URL=0000-0099/0039/Sections/0039.201.html </v>
      </c>
      <c r="FR64" s="68">
        <f>Florida!FR6</f>
        <v>0</v>
      </c>
      <c r="FS64" s="66">
        <f>Florida!FS6</f>
        <v>0</v>
      </c>
      <c r="FT64" s="66" t="str">
        <f>Florida!FT6</f>
        <v>C</v>
      </c>
      <c r="FU64" s="66" t="str">
        <f>Florida!FU6</f>
        <v>§562.11(1)</v>
      </c>
      <c r="FV64" s="67" t="str">
        <f>Florida!FV6</f>
        <v xml:space="preserve">http://www.leg.state.fl.us/statutes/index.cfm?App_mode=Display_Statute&amp;Search_String=&amp;URL=0500-0599/0562/Sections/0562.11.html </v>
      </c>
      <c r="FW64" s="68">
        <f>Florida!FW6</f>
        <v>0</v>
      </c>
      <c r="FX64" s="66">
        <f>Florida!FX6</f>
        <v>0</v>
      </c>
      <c r="FY64" s="66" t="str">
        <f>Florida!FY6</f>
        <v>C</v>
      </c>
      <c r="FZ64" s="66" t="str">
        <f>Florida!FZ6</f>
        <v>§562.111(2)</v>
      </c>
      <c r="GA64" s="67" t="str">
        <f>Florida!GA6</f>
        <v xml:space="preserve">http://www.leg.state.fl.us/statutes/index.cfm?App_mode=Display_Statute&amp;Search_String=&amp;URL=0500-0599/0562/Sections/0562.111.html </v>
      </c>
      <c r="GB64" s="68">
        <f>Florida!GB6</f>
        <v>0</v>
      </c>
      <c r="GH64" s="66">
        <f>Florida!HB6</f>
        <v>1</v>
      </c>
      <c r="GI64" s="66" t="str">
        <f>Florida!HC6</f>
        <v>A</v>
      </c>
      <c r="GJ64" s="66" t="str">
        <f>Florida!HD6</f>
        <v>§1003.22(5)(a)</v>
      </c>
      <c r="GK64" s="67" t="str">
        <f>Florida!HE6</f>
        <v xml:space="preserve">http://www.leg.state.fl.us/Statutes/index.cfm?mode=View%20Statutes&amp;SubMenu=1&amp;App_mode=Display_Statute&amp;Search_String=1003.22&amp;URL=1000-1099/1003/Sections/1003.22.html </v>
      </c>
      <c r="GL64" s="68">
        <f>Florida!HF6</f>
        <v>0</v>
      </c>
      <c r="GM64" s="66">
        <f>Florida!HG6</f>
        <v>1</v>
      </c>
      <c r="GN64" s="66" t="str">
        <f>Florida!HH6</f>
        <v>A</v>
      </c>
      <c r="GO64" s="66" t="str">
        <f>Florida!HI6</f>
        <v>§1003.21(2)(b)(1)</v>
      </c>
      <c r="GP64" s="67" t="str">
        <f>Florida!HJ6</f>
        <v xml:space="preserve">http://www.leg.state.fl.us/Statutes/index.cfm?App_mode=Display_Statute&amp;Search_String=&amp;URL=1000-1099/1003/Sections/1003.21.html </v>
      </c>
      <c r="GQ64" s="68">
        <f>Florida!HK6</f>
        <v>0</v>
      </c>
      <c r="GR64" s="66">
        <f>Florida!HL6</f>
        <v>1</v>
      </c>
      <c r="GS64" s="66" t="str">
        <f>Florida!HM6</f>
        <v>A</v>
      </c>
      <c r="GT64" s="66" t="str">
        <f>Florida!HN6</f>
        <v>§1003.21(2)(b)(1)</v>
      </c>
      <c r="GU64" s="67" t="str">
        <f>Florida!HO6</f>
        <v xml:space="preserve">http://www.leg.state.fl.us/Statutes/index.cfm?App_mode=Display_Statute&amp;Search_String=&amp;URL=1000-1099/1003/Sections/1003.21.html </v>
      </c>
      <c r="GV64" s="68">
        <f>Florida!HP6</f>
        <v>0</v>
      </c>
      <c r="GW64" s="60">
        <f>Florida!HQ6</f>
        <v>1</v>
      </c>
      <c r="GX64" s="60" t="str">
        <f>Florida!HR6</f>
        <v>A</v>
      </c>
      <c r="GY64" s="60" t="str">
        <f>Florida!HS6</f>
        <v>-</v>
      </c>
      <c r="GZ64" s="61">
        <f>Florida!HT6</f>
        <v>0</v>
      </c>
      <c r="HA64" s="61" t="str">
        <f>Florida!HU6</f>
        <v xml:space="preserve">RLS 2024 missed this protection.  It has been added retroactively. </v>
      </c>
      <c r="HB64" s="60">
        <f>Florida!GC6</f>
        <v>1</v>
      </c>
      <c r="HC64" s="60" t="str">
        <f>Florida!GD6</f>
        <v>B</v>
      </c>
      <c r="HD64" s="60" t="str">
        <f>Florida!GE6</f>
        <v>§252.64</v>
      </c>
      <c r="HE64" s="62" t="str">
        <f>Florida!GF6</f>
        <v xml:space="preserve">http://www.leg.state.fl.us/Statutes/index.cfm?App_mode=Display_Statute&amp;Search_String=&amp;URL=0200-0299/0252/Sections/0252.64.html </v>
      </c>
      <c r="HF64" s="61">
        <f>Florida!GG6</f>
        <v>2022</v>
      </c>
      <c r="HG64" s="63"/>
      <c r="HH64" s="63"/>
      <c r="HI64" s="63"/>
      <c r="HJ64" s="63"/>
      <c r="HK64" s="63"/>
      <c r="HL64" s="63"/>
      <c r="HM64" s="63"/>
      <c r="HN64" s="63"/>
      <c r="HO64" s="63"/>
      <c r="HP64" s="63"/>
      <c r="HQ64" s="63"/>
      <c r="HR64" s="63"/>
      <c r="HS64" s="63"/>
      <c r="HT64" s="63"/>
      <c r="HU64" s="63"/>
      <c r="HV64" s="63"/>
      <c r="HW64" s="63"/>
      <c r="HX64" s="63"/>
      <c r="HY64" s="63"/>
      <c r="HZ64" s="63"/>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ht="25.5" customHeight="1">
      <c r="A65" s="64" t="s">
        <v>79</v>
      </c>
      <c r="B65" s="55">
        <v>2024</v>
      </c>
      <c r="C65" s="56">
        <f>Georgia!D6</f>
        <v>0.39880952380952378</v>
      </c>
      <c r="D65" s="41">
        <f>Hawaii!E6</f>
        <v>0.47959183673469391</v>
      </c>
      <c r="E65" s="31"/>
      <c r="F65" s="29"/>
      <c r="G65" s="66" t="str">
        <f>Georgia!I6</f>
        <v>-</v>
      </c>
      <c r="H65" s="70">
        <f>Georgia!J6</f>
        <v>0</v>
      </c>
      <c r="I65" s="70">
        <f>Georgia!K6</f>
        <v>0</v>
      </c>
      <c r="J65" s="528">
        <f>Georgia!L6</f>
        <v>1</v>
      </c>
      <c r="K65" s="40" t="str">
        <f>Georgia!M6</f>
        <v>B</v>
      </c>
      <c r="L65" s="40" t="str">
        <f>Georgia!N6</f>
        <v>§21-2-380(b)</v>
      </c>
      <c r="M65" s="57" t="str">
        <f>Georgia!O6</f>
        <v xml:space="preserve">https://advance.lexis.com/api/document/collection/statutes-legislation/id/6348-FW71-DYB7-W2XK-00008-00?cite=O.C.G.A.%20%C2%A7%2021-2-380&amp;context=1000516 </v>
      </c>
      <c r="N65" s="58">
        <f>Georgia!P6</f>
        <v>0</v>
      </c>
      <c r="O65" s="69">
        <f>Georgia!Q6</f>
        <v>0</v>
      </c>
      <c r="P65" s="69" t="str">
        <f>Georgia!R6</f>
        <v>D</v>
      </c>
      <c r="Q65" s="69" t="str">
        <f>Georgia!S6</f>
        <v>-</v>
      </c>
      <c r="R65" s="69">
        <f>Georgia!T6</f>
        <v>0</v>
      </c>
      <c r="S65" s="69">
        <f>Georgia!U6</f>
        <v>0</v>
      </c>
      <c r="T65" s="40">
        <f>Georgia!V6</f>
        <v>0</v>
      </c>
      <c r="U65" s="58">
        <f>Georgia!W6</f>
        <v>0</v>
      </c>
      <c r="V65" s="40" t="str">
        <f>Georgia!X6</f>
        <v>-</v>
      </c>
      <c r="W65" s="58">
        <f>Georgia!Y6</f>
        <v>0</v>
      </c>
      <c r="X65" s="58">
        <f>Georgia!Z6</f>
        <v>0</v>
      </c>
      <c r="Y65" s="40">
        <f>Georgia!AA6</f>
        <v>1</v>
      </c>
      <c r="Z65" s="40" t="str">
        <f>Georgia!AB6</f>
        <v>C</v>
      </c>
      <c r="AA65" s="40" t="str">
        <f>Georgia!AC6</f>
        <v xml:space="preserve"> §16-12-142(a)</v>
      </c>
      <c r="AB65" s="57" t="str">
        <f>Georgia!AD6</f>
        <v xml:space="preserve">https://advance.lexis.com/api/document/collection/statutes-legislation/id/6348-FV61-DYB7-W18R-00008-00?cite=O.C.G.A.%20%C2%A7%2016-12-142&amp;context=1000516 </v>
      </c>
      <c r="AC65" s="58">
        <f>Georgia!AE6</f>
        <v>0</v>
      </c>
      <c r="AD65" s="40">
        <f>Georgia!AF6</f>
        <v>1</v>
      </c>
      <c r="AE65" s="40" t="str">
        <f>Georgia!AG6</f>
        <v>C</v>
      </c>
      <c r="AF65" s="40" t="str">
        <f>Georgia!AH6</f>
        <v xml:space="preserve"> §16-12-142(a)</v>
      </c>
      <c r="AG65" s="57" t="str">
        <f>Georgia!AI6</f>
        <v xml:space="preserve">https://advance.lexis.com/api/document/collection/statutes-legislation/id/6348-FV61-DYB7-W18R-00008-00?cite=O.C.G.A.%20%C2%A7%2016-12-142&amp;context=1000516 </v>
      </c>
      <c r="AH65" s="58">
        <f>Georgia!AJ6</f>
        <v>0</v>
      </c>
      <c r="AI65" s="40">
        <f>Georgia!AK6</f>
        <v>1</v>
      </c>
      <c r="AJ65" s="40" t="str">
        <f>Georgia!AL6</f>
        <v>C</v>
      </c>
      <c r="AK65" s="40" t="str">
        <f>Georgia!AM6</f>
        <v xml:space="preserve"> §16-12-142(a)</v>
      </c>
      <c r="AL65" s="57" t="str">
        <f>Georgia!AN6</f>
        <v xml:space="preserve">https://advance.lexis.com/api/document/collection/statutes-legislation/id/6348-FV61-DYB7-W18R-00008-00?cite=O.C.G.A.%20%C2%A7%2016-12-142&amp;context=1000516 </v>
      </c>
      <c r="AM65" s="58">
        <f>Georgia!AO6</f>
        <v>0</v>
      </c>
      <c r="AN65" s="40">
        <f>Georgia!AP6</f>
        <v>1</v>
      </c>
      <c r="AO65" s="40" t="str">
        <f>Georgia!AQ6</f>
        <v>C</v>
      </c>
      <c r="AP65" s="40" t="str">
        <f>Georgia!AR6</f>
        <v xml:space="preserve"> §16-12-142(a)</v>
      </c>
      <c r="AQ65" s="57" t="str">
        <f>Georgia!AS6</f>
        <v xml:space="preserve">https://advance.lexis.com/api/document/collection/statutes-legislation/id/6348-FV61-DYB7-W18R-00008-00?cite=O.C.G.A.%20%C2%A7%2016-12-142&amp;context=1000516 </v>
      </c>
      <c r="AR65" s="58">
        <f>Georgia!AT6</f>
        <v>0</v>
      </c>
      <c r="AS65" s="40">
        <f>Georgia!AU6</f>
        <v>0</v>
      </c>
      <c r="AT65" s="40" t="str">
        <f>Georgia!AV6</f>
        <v>B</v>
      </c>
      <c r="AU65" s="40" t="str">
        <f>Georgia!AW6</f>
        <v xml:space="preserve"> §16-12-142(a)</v>
      </c>
      <c r="AV65" s="57" t="str">
        <f>Georgia!AX6</f>
        <v xml:space="preserve">https://advance.lexis.com/api/document/collection/statutes-legislation/id/6348-FV61-DYB7-W18R-00008-00?cite=O.C.G.A.%20%C2%A7%2016-12-142&amp;context=1000516 </v>
      </c>
      <c r="AW65" s="58">
        <f>Georgia!AY6</f>
        <v>0</v>
      </c>
      <c r="AX65" s="40">
        <f>Georgia!AZ6</f>
        <v>0</v>
      </c>
      <c r="AY65" s="40" t="str">
        <f>Georgia!BA6</f>
        <v>B</v>
      </c>
      <c r="AZ65" s="40" t="str">
        <f>Georgia!BB6</f>
        <v xml:space="preserve"> §16-12-142(a)</v>
      </c>
      <c r="BA65" s="57" t="str">
        <f>Georgia!BC6</f>
        <v xml:space="preserve">https://advance.lexis.com/api/document/collection/statutes-legislation/id/6348-FV61-DYB7-W18R-00008-00?cite=O.C.G.A.%20%C2%A7%2016-12-142&amp;context=1000516 </v>
      </c>
      <c r="BB65" s="58">
        <f>Georgia!BD6</f>
        <v>0</v>
      </c>
      <c r="BC65" s="40">
        <f>Georgia!BE6</f>
        <v>1</v>
      </c>
      <c r="BD65" s="40" t="str">
        <f>Georgia!BF6</f>
        <v>C</v>
      </c>
      <c r="BE65" s="40" t="str">
        <f>Georgia!BG6</f>
        <v xml:space="preserve"> §16-12-142(a)</v>
      </c>
      <c r="BF65" s="57" t="str">
        <f>Georgia!BH6</f>
        <v xml:space="preserve">https://advance.lexis.com/api/document/collection/statutes-legislation/id/6348-FV61-DYB7-W18R-00008-00?cite=O.C.G.A.%20%C2%A7%2016-12-142&amp;context=1000516 </v>
      </c>
      <c r="BG65" s="58">
        <f>Georgia!BI6</f>
        <v>0</v>
      </c>
      <c r="BH65" s="40"/>
      <c r="BI65" s="40"/>
      <c r="BJ65" s="40"/>
      <c r="BK65" s="40"/>
      <c r="BL65" s="40"/>
      <c r="BM65" s="40">
        <f>Georgia!BO6</f>
        <v>1</v>
      </c>
      <c r="BN65" s="40" t="str">
        <f>Georgia!BP6</f>
        <v>C</v>
      </c>
      <c r="BO65" s="40" t="str">
        <f>Georgia!BQ6</f>
        <v>§31-20-6</v>
      </c>
      <c r="BP65" s="57" t="str">
        <f>Georgia!BR6</f>
        <v xml:space="preserve">https://advance.lexis.com/api/document/collection/statutes-legislation/id/6348-FX31-DYB7-W0X0-00008-00?cite=O.C.G.A.%20%C2%A7%2031-20-6&amp;context=1000516 </v>
      </c>
      <c r="BQ65" s="58">
        <f>Georgia!BS6</f>
        <v>1970</v>
      </c>
      <c r="BR65" s="40">
        <f>Georgia!BT6</f>
        <v>1</v>
      </c>
      <c r="BS65" s="40" t="str">
        <f>Georgia!BU6</f>
        <v>C</v>
      </c>
      <c r="BT65" s="40" t="str">
        <f>Georgia!BV6</f>
        <v>§31-20-6</v>
      </c>
      <c r="BU65" s="57" t="str">
        <f>Georgia!BW6</f>
        <v xml:space="preserve">https://advance.lexis.com/api/document/collection/statutes-legislation/id/6348-FX31-DYB7-W0X0-00008-00?cite=O.C.G.A.%20%C2%A7%2031-20-6&amp;context=1000516 </v>
      </c>
      <c r="BV65" s="58">
        <f>Georgia!BX6</f>
        <v>0</v>
      </c>
      <c r="BW65" s="40">
        <f>Georgia!BY6</f>
        <v>1</v>
      </c>
      <c r="BX65" s="40" t="str">
        <f>Georgia!BZ6</f>
        <v>C</v>
      </c>
      <c r="BY65" s="40" t="str">
        <f>Georgia!CA6</f>
        <v>§31-20-6</v>
      </c>
      <c r="BZ65" s="57" t="str">
        <f>Georgia!CB6</f>
        <v xml:space="preserve">https://advance.lexis.com/api/document/collection/statutes-legislation/id/6348-FX31-DYB7-W0X0-00008-00?cite=O.C.G.A.%20%C2%A7%2031-20-6&amp;context=1000516 </v>
      </c>
      <c r="CA65" s="58">
        <f>Georgia!CC6</f>
        <v>0</v>
      </c>
      <c r="CB65" s="40">
        <f>Georgia!CD6</f>
        <v>1</v>
      </c>
      <c r="CC65" s="40" t="str">
        <f>Georgia!CE6</f>
        <v>C</v>
      </c>
      <c r="CD65" s="40" t="str">
        <f>Georgia!CF6</f>
        <v>§31-20-6</v>
      </c>
      <c r="CE65" s="57" t="str">
        <f>Georgia!CG6</f>
        <v xml:space="preserve">https://advance.lexis.com/api/document/collection/statutes-legislation/id/6348-FX31-DYB7-W0X0-00008-00?cite=O.C.G.A.%20%C2%A7%2031-20-6&amp;context=1000516 </v>
      </c>
      <c r="CF65" s="58">
        <f>Georgia!CH6</f>
        <v>0</v>
      </c>
      <c r="CG65" s="40">
        <f>Georgia!CI6</f>
        <v>0</v>
      </c>
      <c r="CH65" s="40" t="str">
        <f>Georgia!CJ6</f>
        <v>B</v>
      </c>
      <c r="CI65" s="40" t="str">
        <f>Georgia!CK6</f>
        <v>§31-20-6</v>
      </c>
      <c r="CJ65" s="57" t="str">
        <f>Georgia!CL6</f>
        <v xml:space="preserve">https://advance.lexis.com/api/document/collection/statutes-legislation/id/6348-FX31-DYB7-W0X0-00008-00?cite=O.C.G.A.%20%C2%A7%2031-20-6&amp;context=1000516 </v>
      </c>
      <c r="CK65" s="58">
        <f>Georgia!CM6</f>
        <v>0</v>
      </c>
      <c r="CL65" s="40">
        <f>Georgia!CN6</f>
        <v>0</v>
      </c>
      <c r="CM65" s="40" t="str">
        <f>Georgia!CO6</f>
        <v>B</v>
      </c>
      <c r="CN65" s="40" t="str">
        <f>Georgia!CP6</f>
        <v>§31-20-6</v>
      </c>
      <c r="CO65" s="57" t="str">
        <f>Georgia!CQ6</f>
        <v xml:space="preserve">https://advance.lexis.com/api/document/collection/statutes-legislation/id/6348-FX31-DYB7-W0X0-00008-00?cite=O.C.G.A.%20%C2%A7%2031-20-6&amp;context=1000516 </v>
      </c>
      <c r="CP65" s="58">
        <f>Georgia!CR6</f>
        <v>0</v>
      </c>
      <c r="CQ65" s="40">
        <f>Georgia!CS6</f>
        <v>0</v>
      </c>
      <c r="CR65" s="40" t="str">
        <f>Georgia!CT6</f>
        <v>A</v>
      </c>
      <c r="CS65" s="40" t="str">
        <f>Georgia!CU6</f>
        <v>§16-12-142(b)</v>
      </c>
      <c r="CT65" s="57" t="str">
        <f>Georgia!CV6</f>
        <v xml:space="preserve">https://advance.lexis.com/api/document/collection/statutes-legislation/id/6348-FV61-DYB7-W18R-00008-00?cite=O.C.G.A.%20%C2%A7%2016-12-142&amp;context=1000516 </v>
      </c>
      <c r="CU65" s="40" t="str">
        <f>Georgia!CW6</f>
        <v>Pharmacists are only allowed to refuse abortifacient drugs.</v>
      </c>
      <c r="CV65" s="40">
        <f>Georgia!CX6</f>
        <v>0</v>
      </c>
      <c r="CW65" s="40" t="str">
        <f>Georgia!CY6</f>
        <v>A</v>
      </c>
      <c r="CX65" s="40" t="str">
        <f>Georgia!CZ6</f>
        <v>§16-12-142(b)</v>
      </c>
      <c r="CY65" s="57" t="str">
        <f>Georgia!DA6</f>
        <v xml:space="preserve">https://advance.lexis.com/api/document/collection/statutes-legislation/id/6348-FV61-DYB7-W18R-00008-00?cite=O.C.G.A.%20%C2%A7%2016-12-142&amp;context=1000516 </v>
      </c>
      <c r="CZ65" s="58">
        <f>Georgia!DB6</f>
        <v>0</v>
      </c>
      <c r="DA65" s="40">
        <f>Georgia!DC6</f>
        <v>0</v>
      </c>
      <c r="DB65" s="40" t="str">
        <f>Georgia!DD6</f>
        <v>A</v>
      </c>
      <c r="DC65" s="40" t="str">
        <f>Georgia!DE6</f>
        <v>§16-12-142(b)</v>
      </c>
      <c r="DD65" s="57" t="str">
        <f>Georgia!DF6</f>
        <v xml:space="preserve">https://advance.lexis.com/api/document/collection/statutes-legislation/id/6348-FV61-DYB7-W18R-00008-00?cite=O.C.G.A.%20%C2%A7%2016-12-142&amp;context=1000516 </v>
      </c>
      <c r="DE65" s="58">
        <f>Georgia!DG6</f>
        <v>0</v>
      </c>
      <c r="DF65" s="40">
        <f>Georgia!DH6</f>
        <v>0</v>
      </c>
      <c r="DG65" s="40" t="str">
        <f>Georgia!DI6</f>
        <v>A</v>
      </c>
      <c r="DH65" s="40" t="str">
        <f>Georgia!DJ6</f>
        <v>§16-12-142(b)</v>
      </c>
      <c r="DI65" s="57" t="str">
        <f>Georgia!DK6</f>
        <v xml:space="preserve">https://advance.lexis.com/api/document/collection/statutes-legislation/id/6348-FV61-DYB7-W18R-00008-00?cite=O.C.G.A.%20%C2%A7%2016-12-142&amp;context=1000516 </v>
      </c>
      <c r="DJ65" s="58">
        <f>Georgia!DL6</f>
        <v>0</v>
      </c>
      <c r="DK65" s="40">
        <f>Georgia!DM6</f>
        <v>0</v>
      </c>
      <c r="DL65" s="40" t="str">
        <f>Georgia!DN6</f>
        <v>A</v>
      </c>
      <c r="DM65" s="40" t="str">
        <f>Georgia!DO6</f>
        <v>§16-12-142(b)</v>
      </c>
      <c r="DN65" s="57" t="str">
        <f>Georgia!DP6</f>
        <v xml:space="preserve">https://advance.lexis.com/api/document/collection/statutes-legislation/id/6348-FV61-DYB7-W18R-00008-00?cite=O.C.G.A.%20%C2%A7%2016-12-142&amp;context=1000516 </v>
      </c>
      <c r="DO65" s="58">
        <f>Georgia!DQ6</f>
        <v>0</v>
      </c>
      <c r="DP65" s="40">
        <f>Georgia!DR6</f>
        <v>0</v>
      </c>
      <c r="DQ65" s="40" t="str">
        <f>Georgia!DS6</f>
        <v>A</v>
      </c>
      <c r="DR65" s="40" t="str">
        <f>Georgia!DT6</f>
        <v>§16-12-142(b)</v>
      </c>
      <c r="DS65" s="57" t="str">
        <f>Georgia!DU6</f>
        <v xml:space="preserve">https://advance.lexis.com/api/document/collection/statutes-legislation/id/6348-FV61-DYB7-W18R-00008-00?cite=O.C.G.A.%20%C2%A7%2016-12-142&amp;context=1000516 </v>
      </c>
      <c r="DT65" s="58">
        <f>Georgia!DV6</f>
        <v>0</v>
      </c>
      <c r="DU65" s="60">
        <f>(Georgia!EG6+Georgia!EH6)/2</f>
        <v>0</v>
      </c>
      <c r="DV65" s="60" t="str">
        <f>Georgia!EI6</f>
        <v>B</v>
      </c>
      <c r="DW65" s="60" t="str">
        <f>Georgia!EJ6</f>
        <v>§33-24-59.6</v>
      </c>
      <c r="DX65" s="62" t="str">
        <f>Georgia!EK6</f>
        <v xml:space="preserve">https://advance.lexis.com/api/document/collection/statutes-legislation/id/6348-FXD1-DYB7-W15M-00008-00?cite=O.C.G.A.%20%C2%A7%2033-24-59.6&amp;context=1000516 </v>
      </c>
      <c r="DY65" s="61">
        <f>Georgia!EL6</f>
        <v>0</v>
      </c>
      <c r="DZ65" s="60">
        <f>(Georgia!EN6+Georgia!EM6)/2</f>
        <v>1</v>
      </c>
      <c r="EA65" s="60" t="str">
        <f>Georgia!EO6</f>
        <v>A</v>
      </c>
      <c r="EB65" s="60" t="str">
        <f>Georgia!EP6</f>
        <v>-</v>
      </c>
      <c r="EC65" s="61">
        <f>Georgia!EQ6</f>
        <v>0</v>
      </c>
      <c r="ED65" s="61">
        <f>Georgia!ER6</f>
        <v>0</v>
      </c>
      <c r="EE65" s="60">
        <f>(Georgia!ES6+Georgia!ET6)/2</f>
        <v>1</v>
      </c>
      <c r="EF65" s="60" t="str">
        <f>Georgia!EU6</f>
        <v>A</v>
      </c>
      <c r="EG65" s="60" t="str">
        <f>Georgia!EV6</f>
        <v>-</v>
      </c>
      <c r="EH65" s="61">
        <f>Georgia!EW6</f>
        <v>0</v>
      </c>
      <c r="EI65" s="61">
        <f>Georgia!EX6</f>
        <v>0</v>
      </c>
      <c r="EJ65" s="60">
        <f>Georgia!GH6</f>
        <v>0</v>
      </c>
      <c r="EK65" s="60" t="str">
        <f>Georgia!GI6</f>
        <v>D</v>
      </c>
      <c r="EL65" s="60" t="str">
        <f>Georgia!GJ6</f>
        <v>-</v>
      </c>
      <c r="EM65" s="61">
        <f>Georgia!GK6</f>
        <v>0</v>
      </c>
      <c r="EN65" s="61">
        <f>Georgia!GL6</f>
        <v>0</v>
      </c>
      <c r="EO65" s="69">
        <f>Georgia!GM6</f>
        <v>0</v>
      </c>
      <c r="EP65" s="69" t="str">
        <f>Georgia!GN6</f>
        <v>D</v>
      </c>
      <c r="EQ65" s="69" t="str">
        <f>Georgia!GO6</f>
        <v>-</v>
      </c>
      <c r="ER65" s="69">
        <f>Georgia!GP6</f>
        <v>0</v>
      </c>
      <c r="ES65" s="69">
        <f>Georgia!GQ6</f>
        <v>0</v>
      </c>
      <c r="ET65" s="69">
        <f>Georgia!GR6</f>
        <v>0</v>
      </c>
      <c r="EU65" s="69" t="str">
        <f>Georgia!GS6</f>
        <v>D</v>
      </c>
      <c r="EV65" s="69" t="str">
        <f>Georgia!GT6</f>
        <v>-</v>
      </c>
      <c r="EW65" s="69">
        <f>Georgia!GU6</f>
        <v>0</v>
      </c>
      <c r="EX65" s="69">
        <f>Georgia!GV6</f>
        <v>0</v>
      </c>
      <c r="EY65" s="69">
        <f>Georgia!GW6</f>
        <v>0</v>
      </c>
      <c r="EZ65" s="69" t="str">
        <f>Georgia!GX6</f>
        <v>D</v>
      </c>
      <c r="FA65" s="69" t="str">
        <f>Georgia!GY6</f>
        <v>-</v>
      </c>
      <c r="FB65" s="69">
        <f>Georgia!GZ6</f>
        <v>0</v>
      </c>
      <c r="FC65" s="69">
        <f>Georgia!HA6</f>
        <v>0</v>
      </c>
      <c r="FI65" s="69">
        <f>Georgia!EY6</f>
        <v>0</v>
      </c>
      <c r="FJ65" s="69" t="str">
        <f>Georgia!EZ6</f>
        <v>D</v>
      </c>
      <c r="FK65" s="69" t="str">
        <f>Georgia!FA6</f>
        <v>-</v>
      </c>
      <c r="FL65" s="69">
        <f>Georgia!FB6</f>
        <v>0</v>
      </c>
      <c r="FM65" s="69">
        <f>Georgia!FC6</f>
        <v>0</v>
      </c>
      <c r="FN65" s="69">
        <f>Georgia!FN6</f>
        <v>1</v>
      </c>
      <c r="FO65" s="69" t="str">
        <f>Georgia!FO6</f>
        <v>C</v>
      </c>
      <c r="FP65" s="69" t="str">
        <f>Georgia!FP6</f>
        <v>§19-7-5(c), -(g)</v>
      </c>
      <c r="FQ65" s="71" t="str">
        <f>Georgia!FQ6</f>
        <v xml:space="preserve">https://advance.lexis.com/documentpage/?pdmfid=1000516&amp;crid=a030308c-22c4-4ad8-bcf0-086f0f40c0b0&amp;config=00JAA1MDBlYzczZi1lYjFlLTQxMTgtYWE3OS02YTgyOGM2NWJlMDYKAFBvZENhdGFsb2feed0oM9qoQOMCSJFX5qkd&amp;pddocfullpath=%2Fshared%2Fdocument%2Fstatutes-legislation%2Furn%3AcontentItem%3A6348-FVW1-DYB7-W4KC-00008-00&amp;pdcontentcomponentid=234186&amp;pdteaserkey=sr0&amp;pditab=allpods&amp;ecomp=8s65kkk&amp;earg=sr0&amp;prid=4136d8f0-4a05-4a01-9bae-ee02301afb3f </v>
      </c>
      <c r="FR65" s="69" t="str">
        <f>Georgia!FR6</f>
        <v>RLS coded this protection "E" in 2024 and 2023, but it should have been "C."</v>
      </c>
      <c r="FS65" s="69">
        <f>Georgia!FS6</f>
        <v>1</v>
      </c>
      <c r="FT65" s="69" t="str">
        <f>Georgia!FT6</f>
        <v>A</v>
      </c>
      <c r="FU65" s="69" t="str">
        <f>Georgia!FU6</f>
        <v>§3-3-23(b)(2)</v>
      </c>
      <c r="FV65" s="71" t="str">
        <f>Georgia!FV6</f>
        <v xml:space="preserve">https://advance.lexis.com/documentpage/?pdmfid=1000516&amp;crid=33677442-8e7e-4ea7-8e46-a096821c3da3&amp;nodeid=AADAAEAADAAG&amp;nodepath=%2fROOT%2fAAD%2fAADAAE%2fAADAAEAAD%2fAADAAEAADAAG&amp;level=4&amp;haschildren=&amp;populated=false&amp;title=3-3-23.+Furnishing+to%2c+purchase+of%2c+or+possession+by+persons+under+21+years+of+age+of+alcoholic+beverages%3b+identification%3b+serving%2c+or+handling+by+persons+under+21+years+of+age+in+the+course+of+employment%3b+seller%E2%80%99s+receipt+of+false+identification%3b+immunity+for+seeking+medical+assistance+for+alcohol+related+overdose.&amp;config=00JAA1MDBlYzczZi1lYjFlLTQxMTgtYWE3OS02YTgyOGM2NWJlMDYKAFBvZENhdGFsb2feed0oM9qoQOMCSJFX5qkd&amp;pddocfullpath=%2fshared%2fdocument%2fstatutes-legislation%2furn%3acontentItem%3a6348-FRF1-DYB7-W0PT-00008-00&amp;ecomp=vgf5kkk&amp;prid=a69defec-51b7-49ce-b984-9273d677cdc5 </v>
      </c>
      <c r="FW65" s="69">
        <f>Georgia!FW6</f>
        <v>0</v>
      </c>
      <c r="FX65" s="69">
        <f>Georgia!FX6</f>
        <v>1</v>
      </c>
      <c r="FY65" s="69" t="str">
        <f>Georgia!FY6</f>
        <v>A</v>
      </c>
      <c r="FZ65" s="69" t="str">
        <f>Georgia!FZ6</f>
        <v>§3-3-23(b)(2)</v>
      </c>
      <c r="GA65" s="71" t="str">
        <f>Georgia!GA6</f>
        <v xml:space="preserve">https://advance.lexis.com/documentpage/?pdmfid=1000516&amp;crid=33677442-8e7e-4ea7-8e46-a096821c3da3&amp;nodeid=AADAAEAADAAG&amp;nodepath=%2fROOT%2fAAD%2fAADAAE%2fAADAAEAAD%2fAADAAEAADAAG&amp;level=4&amp;haschildren=&amp;populated=false&amp;title=3-3-23.+Furnishing+to%2c+purchase+of%2c+or+possession+by+persons+under+21+years+of+age+of+alcoholic+beverages%3b+identification%3b+serving%2c+or+handling+by+persons+under+21+years+of+age+in+the+course+of+employment%3b+seller%E2%80%99s+receipt+of+false+identification%3b+immunity+for+seeking+medical+assistance+for+alcohol+related+overdose.&amp;config=00JAA1MDBlYzczZi1lYjFlLTQxMTgtYWE3OS02YTgyOGM2NWJlMDYKAFBvZENhdGFsb2feed0oM9qoQOMCSJFX5qkd&amp;pddocfullpath=%2fshared%2fdocument%2fstatutes-legislation%2furn%3acontentItem%3a6348-FRF1-DYB7-W0PT-00008-00&amp;ecomp=vgf5kkk&amp;prid=a69defec-51b7-49ce-b984-9273d677cdc5 </v>
      </c>
      <c r="GB65" s="69">
        <f>Georgia!GB6</f>
        <v>0</v>
      </c>
      <c r="GH65" s="70">
        <f>Georgia!HB6</f>
        <v>1</v>
      </c>
      <c r="GI65" s="70" t="str">
        <f>Georgia!HC6</f>
        <v>A</v>
      </c>
      <c r="GJ65" s="70" t="str">
        <f>Georgia!HD6</f>
        <v>§20-2-771(e)</v>
      </c>
      <c r="GK65" s="67" t="str">
        <f>Georgia!HE6</f>
        <v xml:space="preserve">https://advance.lexis.com/api/document/collection/statutes-legislation/id/6348-FW31-DYB7-W15Y-00008-00?cite=O.C.G.A.%20%C2%A7%2020-2-771&amp;context=1000516 </v>
      </c>
      <c r="GL65" s="70">
        <f>Georgia!HF6</f>
        <v>0</v>
      </c>
      <c r="GM65" s="70">
        <f>Georgia!HG6</f>
        <v>1</v>
      </c>
      <c r="GN65" s="70" t="str">
        <f>Georgia!HH6</f>
        <v>A</v>
      </c>
      <c r="GO65" s="70" t="str">
        <f>Georgia!HI6</f>
        <v>State Board of Education Rules 160-5-1-.10(2)(b)(4)</v>
      </c>
      <c r="GP65" s="67" t="str">
        <f>Georgia!HJ6</f>
        <v xml:space="preserve">https://www.gadoe.org/External-Affairs-and-Policy/State-Board-of-Education/SBOE%20Rules/160-5-1-.10.pdf </v>
      </c>
      <c r="GQ65" s="70" t="str">
        <f>Georgia!HK6</f>
        <v xml:space="preserve">The cited State Board of Education document lists multiple Georgia statutes as granting it authority in included matters. Absences from school on the occasion of observance of a religious holiday must be excused. </v>
      </c>
      <c r="GR65" s="70">
        <f>Georgia!HL6</f>
        <v>0</v>
      </c>
      <c r="GS65" s="70" t="str">
        <f>Georgia!HM6</f>
        <v>C</v>
      </c>
      <c r="GT65" s="70" t="str">
        <f>Georgia!HN6</f>
        <v>State Board of Education Rules 160-5-1-.10(2)(b)(4)</v>
      </c>
      <c r="GU65" s="67" t="str">
        <f>Georgia!HO6</f>
        <v xml:space="preserve">https://www.gadoe.org/External-Affairs-and-Policy/State-Board-of-Education/SBOE%20Rules/160-5-1-.10.pdf </v>
      </c>
      <c r="GV65" s="70" t="str">
        <f>Georgia!HP6</f>
        <v xml:space="preserve">The cited State Board of Education document lists multiple Georgia statutes as granting it authority in included matters. Absence from school for religious instruction is not mentioned. </v>
      </c>
      <c r="GW65" s="72">
        <f>Georgia!HQ6</f>
        <v>0</v>
      </c>
      <c r="GX65" s="72" t="str">
        <f>Georgia!HR6</f>
        <v>D</v>
      </c>
      <c r="GY65" s="72" t="str">
        <f>Georgia!HS6</f>
        <v>-</v>
      </c>
      <c r="GZ65" s="72">
        <f>Georgia!HT6</f>
        <v>0</v>
      </c>
      <c r="HA65" s="72">
        <f>Georgia!HU6</f>
        <v>0</v>
      </c>
      <c r="HB65" s="72">
        <f>Georgia!GC6</f>
        <v>0</v>
      </c>
      <c r="HC65" s="72" t="str">
        <f>Georgia!GD6</f>
        <v>C</v>
      </c>
      <c r="HD65" s="72" t="str">
        <f>Georgia!GE6</f>
        <v>-</v>
      </c>
      <c r="HE65" s="72">
        <f>Georgia!GF6</f>
        <v>0</v>
      </c>
      <c r="HF65" s="72">
        <f>Georgia!GG6</f>
        <v>0</v>
      </c>
      <c r="HG65" s="63"/>
      <c r="HH65" s="63"/>
      <c r="HI65" s="63"/>
      <c r="HJ65" s="63"/>
      <c r="HK65" s="63"/>
      <c r="HL65" s="63"/>
      <c r="HM65" s="63"/>
      <c r="HN65" s="63"/>
      <c r="HO65" s="63"/>
      <c r="HP65" s="63"/>
      <c r="HQ65" s="63"/>
      <c r="HR65" s="63"/>
      <c r="HS65" s="63"/>
      <c r="HT65" s="63"/>
      <c r="HU65" s="63"/>
      <c r="HV65" s="63"/>
      <c r="HW65" s="63"/>
      <c r="HX65" s="63"/>
      <c r="HY65" s="63"/>
      <c r="HZ65" s="63"/>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ht="25.5" customHeight="1">
      <c r="A66" s="64" t="s">
        <v>80</v>
      </c>
      <c r="B66" s="55">
        <v>2024</v>
      </c>
      <c r="C66" s="56">
        <f>Hawaii!D6</f>
        <v>0.5133928571428571</v>
      </c>
      <c r="D66" s="41">
        <f>Idaho!E6</f>
        <v>0.46598639455782315</v>
      </c>
      <c r="E66" s="31"/>
      <c r="F66" s="29"/>
      <c r="G66" s="66" t="str">
        <f>Hawaii!I6</f>
        <v>-</v>
      </c>
      <c r="H66" s="68">
        <f>Hawaii!J6</f>
        <v>0</v>
      </c>
      <c r="I66" s="68">
        <f>Hawaii!K6</f>
        <v>0</v>
      </c>
      <c r="J66" s="528">
        <f>Hawaii!L6</f>
        <v>1</v>
      </c>
      <c r="K66" s="40" t="str">
        <f>Hawaii!M6</f>
        <v>A</v>
      </c>
      <c r="L66" s="40" t="str">
        <f>Hawaii!N6</f>
        <v>§11-101</v>
      </c>
      <c r="M66" s="57" t="str">
        <f>Hawaii!O6</f>
        <v xml:space="preserve">https://www.capitol.hawaii.gov/hrscurrent/Vol01_Ch0001-0042F/HRS0011/HRS_0011-0101.htm </v>
      </c>
      <c r="N66" s="58">
        <f>Hawaii!P6</f>
        <v>0</v>
      </c>
      <c r="O66" s="66">
        <f>Hawaii!Q6</f>
        <v>0</v>
      </c>
      <c r="P66" s="66" t="str">
        <f>Hawaii!R6</f>
        <v>B</v>
      </c>
      <c r="Q66" s="66" t="str">
        <f>Hawaii!S6</f>
        <v>§572-12.1(a)</v>
      </c>
      <c r="R66" s="67" t="str">
        <f>Hawaii!T6</f>
        <v xml:space="preserve">https://www.capitol.hawaii.gov/hrscurrent/Vol12_Ch0501-0588/HRS0572/HRS_0572-0012_0001.htm </v>
      </c>
      <c r="S66" s="68">
        <f>Hawaii!U6</f>
        <v>0</v>
      </c>
      <c r="T66" s="40">
        <f>Hawaii!V6</f>
        <v>0</v>
      </c>
      <c r="U66" s="58">
        <f>Hawaii!W6</f>
        <v>0</v>
      </c>
      <c r="V66" s="40" t="str">
        <f>Hawaii!X6</f>
        <v>-</v>
      </c>
      <c r="W66" s="58">
        <f>Hawaii!Y6</f>
        <v>0</v>
      </c>
      <c r="X66" s="58">
        <f>Hawaii!Z6</f>
        <v>0</v>
      </c>
      <c r="Y66" s="40">
        <f>Hawaii!AA6</f>
        <v>1</v>
      </c>
      <c r="Z66" s="40" t="str">
        <f>Hawaii!AB6</f>
        <v>C</v>
      </c>
      <c r="AA66" s="40" t="str">
        <f>Hawaii!AC6</f>
        <v xml:space="preserve">§453-16(c) </v>
      </c>
      <c r="AB66" s="57" t="str">
        <f>Hawaii!AD6</f>
        <v xml:space="preserve">https://www.capitol.hawaii.gov/hrscurrent/Vol10_Ch0436-0474/HRS0453/HRS_0453-0016.htm </v>
      </c>
      <c r="AC66" s="58" t="str">
        <f>Hawaii!AE6</f>
        <v>Relevant language added in 2006</v>
      </c>
      <c r="AD66" s="40">
        <f>Hawaii!AF6</f>
        <v>1</v>
      </c>
      <c r="AE66" s="40" t="str">
        <f>Hawaii!AG6</f>
        <v>C</v>
      </c>
      <c r="AF66" s="40" t="str">
        <f>Hawaii!AH6</f>
        <v xml:space="preserve">§453-16(e) </v>
      </c>
      <c r="AG66" s="57" t="str">
        <f>Hawaii!AI6</f>
        <v xml:space="preserve">https://www.capitol.hawaii.gov/hrscurrent/Vol10_Ch0436-0474/HRS0453/HRS_0453-0016.htm </v>
      </c>
      <c r="AH66" s="58">
        <f>Hawaii!AJ6</f>
        <v>0</v>
      </c>
      <c r="AI66" s="40">
        <f>Hawaii!AK6</f>
        <v>1</v>
      </c>
      <c r="AJ66" s="40" t="str">
        <f>Hawaii!AL6</f>
        <v>C</v>
      </c>
      <c r="AK66" s="40" t="str">
        <f>Hawaii!AM6</f>
        <v xml:space="preserve">§453-16(e) </v>
      </c>
      <c r="AL66" s="57" t="str">
        <f>Hawaii!AN6</f>
        <v xml:space="preserve">https://www.capitol.hawaii.gov/hrscurrent/Vol10_Ch0436-0474/HRS0453/HRS_0453-0016.htm </v>
      </c>
      <c r="AM66" s="58">
        <f>Hawaii!AO6</f>
        <v>0</v>
      </c>
      <c r="AN66" s="40">
        <f>Hawaii!AP6</f>
        <v>1</v>
      </c>
      <c r="AO66" s="40" t="str">
        <f>Hawaii!AQ6</f>
        <v>C</v>
      </c>
      <c r="AP66" s="40" t="str">
        <f>Hawaii!AR6</f>
        <v xml:space="preserve">§453-16(e) </v>
      </c>
      <c r="AQ66" s="57" t="str">
        <f>Hawaii!AS6</f>
        <v xml:space="preserve">https://www.capitol.hawaii.gov/hrscurrent/Vol10_Ch0436-0474/HRS0453/HRS_0453-0016.htm </v>
      </c>
      <c r="AR66" s="58">
        <f>Hawaii!AT6</f>
        <v>0</v>
      </c>
      <c r="AS66" s="40">
        <f>Hawaii!AU6</f>
        <v>0</v>
      </c>
      <c r="AT66" s="40" t="str">
        <f>Hawaii!AV6</f>
        <v>B</v>
      </c>
      <c r="AU66" s="40" t="str">
        <f>Hawaii!AW6</f>
        <v xml:space="preserve">§453-16(e) </v>
      </c>
      <c r="AV66" s="57" t="str">
        <f>Hawaii!AX6</f>
        <v xml:space="preserve">https://www.capitol.hawaii.gov/hrscurrent/Vol10_Ch0436-0474/HRS0453/HRS_0453-0016.htm </v>
      </c>
      <c r="AW66" s="58">
        <f>Hawaii!AY6</f>
        <v>0</v>
      </c>
      <c r="AX66" s="40">
        <f>Hawaii!AZ6</f>
        <v>0</v>
      </c>
      <c r="AY66" s="40" t="str">
        <f>Hawaii!BA6</f>
        <v>B</v>
      </c>
      <c r="AZ66" s="40" t="str">
        <f>Hawaii!BB6</f>
        <v xml:space="preserve">§453-16(e) </v>
      </c>
      <c r="BA66" s="57" t="str">
        <f>Hawaii!BC6</f>
        <v xml:space="preserve">https://www.capitol.hawaii.gov/hrscurrent/Vol10_Ch0436-0474/HRS0453/HRS_0453-0016.htm </v>
      </c>
      <c r="BB66" s="58">
        <f>Hawaii!BD6</f>
        <v>0</v>
      </c>
      <c r="BC66" s="40">
        <f>Hawaii!BE6</f>
        <v>1</v>
      </c>
      <c r="BD66" s="40" t="str">
        <f>Hawaii!BF6</f>
        <v>C</v>
      </c>
      <c r="BE66" s="40" t="str">
        <f>Hawaii!BG6</f>
        <v xml:space="preserve">§453-16(e) </v>
      </c>
      <c r="BF66" s="57" t="str">
        <f>Hawaii!BH6</f>
        <v xml:space="preserve">https://www.capitol.hawaii.gov/hrscurrent/Vol10_Ch0436-0474/HRS0453/HRS_0453-0016.htm </v>
      </c>
      <c r="BG66" s="58">
        <f>Hawaii!BI6</f>
        <v>0</v>
      </c>
      <c r="BH66" s="40"/>
      <c r="BI66" s="40"/>
      <c r="BJ66" s="40"/>
      <c r="BK66" s="40"/>
      <c r="BL66" s="40"/>
      <c r="BM66" s="40">
        <f>Hawaii!BO6</f>
        <v>0</v>
      </c>
      <c r="BN66" s="40" t="str">
        <f>Hawaii!BP6</f>
        <v>A</v>
      </c>
      <c r="BO66" s="40" t="str">
        <f>Hawaii!BQ6</f>
        <v>-</v>
      </c>
      <c r="BP66" s="58">
        <f>Hawaii!BR6</f>
        <v>0</v>
      </c>
      <c r="BQ66" s="58">
        <f>Hawaii!BS6</f>
        <v>0</v>
      </c>
      <c r="BR66" s="40">
        <f>Hawaii!BT6</f>
        <v>0</v>
      </c>
      <c r="BS66" s="40" t="str">
        <f>Hawaii!BU6</f>
        <v>A</v>
      </c>
      <c r="BT66" s="40" t="str">
        <f>Hawaii!BV6</f>
        <v>-</v>
      </c>
      <c r="BU66" s="58">
        <f>Hawaii!BW6</f>
        <v>0</v>
      </c>
      <c r="BV66" s="58">
        <f>Hawaii!BX6</f>
        <v>0</v>
      </c>
      <c r="BW66" s="40">
        <f>Hawaii!BY6</f>
        <v>0</v>
      </c>
      <c r="BX66" s="40" t="str">
        <f>Hawaii!BZ6</f>
        <v>A</v>
      </c>
      <c r="BY66" s="40" t="str">
        <f>Hawaii!CA6</f>
        <v>-</v>
      </c>
      <c r="BZ66" s="58">
        <f>Hawaii!CB6</f>
        <v>0</v>
      </c>
      <c r="CA66" s="58">
        <f>Hawaii!CC6</f>
        <v>0</v>
      </c>
      <c r="CB66" s="40">
        <f>Hawaii!CD6</f>
        <v>0</v>
      </c>
      <c r="CC66" s="40" t="str">
        <f>Hawaii!CE6</f>
        <v>A</v>
      </c>
      <c r="CD66" s="40" t="str">
        <f>Hawaii!CF6</f>
        <v>-</v>
      </c>
      <c r="CE66" s="58">
        <f>Hawaii!CG6</f>
        <v>0</v>
      </c>
      <c r="CF66" s="58">
        <f>Hawaii!CH6</f>
        <v>0</v>
      </c>
      <c r="CG66" s="40">
        <f>Hawaii!CI6</f>
        <v>0</v>
      </c>
      <c r="CH66" s="40" t="str">
        <f>Hawaii!CJ6</f>
        <v>A</v>
      </c>
      <c r="CI66" s="40" t="str">
        <f>Hawaii!CK6</f>
        <v>-</v>
      </c>
      <c r="CJ66" s="58">
        <f>Hawaii!CL6</f>
        <v>0</v>
      </c>
      <c r="CK66" s="58">
        <f>Hawaii!CM6</f>
        <v>0</v>
      </c>
      <c r="CL66" s="40">
        <f>Hawaii!CN6</f>
        <v>0</v>
      </c>
      <c r="CM66" s="40" t="str">
        <f>Hawaii!CO6</f>
        <v>A</v>
      </c>
      <c r="CN66" s="40" t="str">
        <f>Hawaii!CP6</f>
        <v>-</v>
      </c>
      <c r="CO66" s="58">
        <f>Hawaii!CQ6</f>
        <v>0</v>
      </c>
      <c r="CP66" s="58">
        <f>Hawaii!CR6</f>
        <v>0</v>
      </c>
      <c r="CQ66" s="40">
        <f>Hawaii!CS6</f>
        <v>0</v>
      </c>
      <c r="CR66" s="40" t="str">
        <f>Hawaii!CT6</f>
        <v>A</v>
      </c>
      <c r="CS66" s="40" t="str">
        <f>Hawaii!CU6</f>
        <v>-</v>
      </c>
      <c r="CT66" s="58">
        <f>Hawaii!CV6</f>
        <v>0</v>
      </c>
      <c r="CU66" s="58">
        <f>Hawaii!CW6</f>
        <v>0</v>
      </c>
      <c r="CV66" s="40">
        <f>Hawaii!CX6</f>
        <v>0</v>
      </c>
      <c r="CW66" s="40" t="str">
        <f>Hawaii!CY6</f>
        <v>A</v>
      </c>
      <c r="CX66" s="40" t="str">
        <f>Hawaii!CZ6</f>
        <v>-</v>
      </c>
      <c r="CY66" s="58">
        <f>Hawaii!DA6</f>
        <v>0</v>
      </c>
      <c r="CZ66" s="58">
        <f>Hawaii!DB6</f>
        <v>0</v>
      </c>
      <c r="DA66" s="40">
        <f>Hawaii!DC6</f>
        <v>0</v>
      </c>
      <c r="DB66" s="40" t="str">
        <f>Hawaii!DD6</f>
        <v>A</v>
      </c>
      <c r="DC66" s="40" t="str">
        <f>Hawaii!DE6</f>
        <v>-</v>
      </c>
      <c r="DD66" s="58">
        <f>Hawaii!DF6</f>
        <v>0</v>
      </c>
      <c r="DE66" s="58">
        <f>Hawaii!DG6</f>
        <v>0</v>
      </c>
      <c r="DF66" s="40">
        <f>Hawaii!DH6</f>
        <v>0</v>
      </c>
      <c r="DG66" s="40" t="str">
        <f>Hawaii!DI6</f>
        <v>A</v>
      </c>
      <c r="DH66" s="40" t="str">
        <f>Hawaii!DJ6</f>
        <v>-</v>
      </c>
      <c r="DI66" s="58">
        <f>Hawaii!DK6</f>
        <v>0</v>
      </c>
      <c r="DJ66" s="58">
        <f>Hawaii!DL6</f>
        <v>0</v>
      </c>
      <c r="DK66" s="40">
        <f>Hawaii!DM6</f>
        <v>0</v>
      </c>
      <c r="DL66" s="40" t="str">
        <f>Hawaii!DN6</f>
        <v>A</v>
      </c>
      <c r="DM66" s="40" t="str">
        <f>Hawaii!DO6</f>
        <v>-</v>
      </c>
      <c r="DN66" s="58">
        <f>Hawaii!DP6</f>
        <v>0</v>
      </c>
      <c r="DO66" s="58">
        <f>Hawaii!DQ6</f>
        <v>0</v>
      </c>
      <c r="DP66" s="40">
        <f>Hawaii!DR6</f>
        <v>0</v>
      </c>
      <c r="DQ66" s="40" t="str">
        <f>Hawaii!DS6</f>
        <v>A</v>
      </c>
      <c r="DR66" s="40" t="str">
        <f>Hawaii!DT6</f>
        <v>-</v>
      </c>
      <c r="DS66" s="58">
        <f>Hawaii!DU6</f>
        <v>0</v>
      </c>
      <c r="DT66" s="58">
        <f>Hawaii!DV6</f>
        <v>0</v>
      </c>
      <c r="DU66" s="60">
        <f>(Hawaii!EG6+Hawaii!EH6)/2</f>
        <v>0.5</v>
      </c>
      <c r="DV66" s="60" t="str">
        <f>Hawaii!EI6</f>
        <v>C</v>
      </c>
      <c r="DW66" s="60" t="str">
        <f>Hawaii!EJ6</f>
        <v>§431:10A-116.7</v>
      </c>
      <c r="DX66" s="62" t="str">
        <f>Hawaii!EK6</f>
        <v xml:space="preserve">https://www.capitol.hawaii.gov/hrscurrent/Vol09_Ch0431-0435H/HRS0431/HRS_0431-0010A-0116_0007.htm </v>
      </c>
      <c r="DY66" s="60" t="str">
        <f>Hawaii!EL6</f>
        <v>We differ from KFF, which states that Hawaii exempts religious employers that are a "nonprofit that is organized for religious purpose, primarily employs persons who share the religious tenets of the entity, and serves primarily persons who share the religious tenets of the entity." Rather, we interpret the  statutory language "inculcation" to provide a narrower exemption more on par with "houses of worship."</v>
      </c>
      <c r="DZ66" s="60">
        <f>(Hawaii!EN6+Hawaii!EM6)/2</f>
        <v>1</v>
      </c>
      <c r="EA66" s="60" t="str">
        <f>Hawaii!EO6</f>
        <v>A</v>
      </c>
      <c r="EB66" s="60" t="str">
        <f>Hawaii!EP6</f>
        <v>-</v>
      </c>
      <c r="EC66" s="61">
        <f>Hawaii!EQ6</f>
        <v>0</v>
      </c>
      <c r="ED66" s="61">
        <f>Hawaii!ER6</f>
        <v>0</v>
      </c>
      <c r="EE66" s="60">
        <f>(Hawaii!ES6+Hawaii!ET6)/2</f>
        <v>1</v>
      </c>
      <c r="EF66" s="60" t="str">
        <f>Hawaii!EU6</f>
        <v>A</v>
      </c>
      <c r="EG66" s="60" t="str">
        <f>Hawaii!EV6</f>
        <v>-</v>
      </c>
      <c r="EH66" s="61">
        <f>Hawaii!EW6</f>
        <v>0</v>
      </c>
      <c r="EI66" s="61">
        <f>Hawaii!EX6</f>
        <v>0</v>
      </c>
      <c r="EJ66" s="60">
        <f>Hawaii!GH6</f>
        <v>1</v>
      </c>
      <c r="EK66" s="60" t="str">
        <f>Hawaii!GI6</f>
        <v>A</v>
      </c>
      <c r="EL66" s="60" t="str">
        <f>Hawaii!GJ6</f>
        <v>§572-12.1</v>
      </c>
      <c r="EM66" s="62" t="str">
        <f>Hawaii!GK6</f>
        <v xml:space="preserve">https://www.capitol.hawaii.gov/hrscurrent/Vol12_Ch0501-0588/HRS0572/HRS_0572-0012_0001.htm </v>
      </c>
      <c r="EN66" s="61">
        <f>Hawaii!GL6</f>
        <v>2013</v>
      </c>
      <c r="EO66" s="66">
        <f>Hawaii!GM6</f>
        <v>1</v>
      </c>
      <c r="EP66" s="66" t="str">
        <f>Hawaii!GN6</f>
        <v>A</v>
      </c>
      <c r="EQ66" s="66" t="str">
        <f>Hawaii!GO6</f>
        <v>§572-12.2</v>
      </c>
      <c r="ER66" s="67" t="str">
        <f>Hawaii!GP6</f>
        <v xml:space="preserve">https://www.capitol.hawaii.gov/hrscurrent/Vol12_Ch0501-0588/HRS0572/HRS_0572-0012_0002.htm </v>
      </c>
      <c r="ES66" s="68">
        <f>Hawaii!GQ6</f>
        <v>0</v>
      </c>
      <c r="ET66" s="66">
        <f>Hawaii!GR6</f>
        <v>1</v>
      </c>
      <c r="EU66" s="66" t="str">
        <f>Hawaii!GS6</f>
        <v>A</v>
      </c>
      <c r="EV66" s="66" t="str">
        <f>Hawaii!GT6</f>
        <v>§572-12.1(b),-12.2(b)</v>
      </c>
      <c r="EW66" s="67" t="str">
        <f>Hawaii!GU6</f>
        <v xml:space="preserve">https://www.capitol.hawaii.gov/hrscurrent/Vol12_Ch0501-0588/HRS0572/HRS_0572-0012_0001.htm </v>
      </c>
      <c r="EX66" s="68">
        <f>Hawaii!GV6</f>
        <v>0</v>
      </c>
      <c r="EY66" s="66">
        <f>Hawaii!GW6</f>
        <v>1</v>
      </c>
      <c r="EZ66" s="66" t="str">
        <f>Hawaii!GX6</f>
        <v>A</v>
      </c>
      <c r="FA66" s="66" t="str">
        <f>Hawaii!GY6</f>
        <v>§572-12.1(b),-12.2(b)</v>
      </c>
      <c r="FB66" s="67" t="str">
        <f>Hawaii!GZ6</f>
        <v xml:space="preserve">https://www.capitol.hawaii.gov/hrscurrent/Vol12_Ch0501-0588/HRS0572/HRS_0572-0012_0001.htm </v>
      </c>
      <c r="FC66" s="68">
        <f>Hawaii!HA6</f>
        <v>0</v>
      </c>
      <c r="FI66" s="66">
        <f>Hawaii!EY6</f>
        <v>0</v>
      </c>
      <c r="FJ66" s="66" t="str">
        <f>Hawaii!EZ6</f>
        <v>B</v>
      </c>
      <c r="FK66" s="66" t="str">
        <f>Hawaii!FA6</f>
        <v>§572-12.2</v>
      </c>
      <c r="FL66" s="67" t="str">
        <f>Hawaii!FB6</f>
        <v xml:space="preserve">https://www.capitol.hawaii.gov/hrscurrent/Vol12_Ch0501-0588/HRS0572/HRS_0572-0012_0002.htm </v>
      </c>
      <c r="FM66" s="68">
        <f>Hawaii!FC6</f>
        <v>0</v>
      </c>
      <c r="FN66" s="66">
        <f>Hawaii!FN6</f>
        <v>1</v>
      </c>
      <c r="FO66" s="66" t="str">
        <f>Hawaii!FO6</f>
        <v>C</v>
      </c>
      <c r="FP66" s="66" t="str">
        <f>Hawaii!FP6</f>
        <v>§350-1.1(a)(10)</v>
      </c>
      <c r="FQ66" s="67" t="str">
        <f>Hawaii!FQ6</f>
        <v xml:space="preserve">https://www.capitol.hawaii.gov/hrscurrent/Vol07_Ch0346-0398/HRS0350/HRS_0350-0001_0001.htm </v>
      </c>
      <c r="FR66" s="66" t="str">
        <f>Hawaii!FR6</f>
        <v xml:space="preserve">We disagree with the Child Welfare Bureau, which records that Hawaii does not address clergy as mandatory reporters. We find that clergy are enumerated as mandatory reporters and exempted in penitential communication. </v>
      </c>
      <c r="FS66" s="66">
        <f>Hawaii!FS6</f>
        <v>1</v>
      </c>
      <c r="FT66" s="66" t="str">
        <f>Hawaii!FT6</f>
        <v>A</v>
      </c>
      <c r="FU66" s="66" t="str">
        <f>Hawaii!FU6</f>
        <v>§712-1250.5(2)(b)</v>
      </c>
      <c r="FV66" s="67" t="str">
        <f>Hawaii!FV6</f>
        <v xml:space="preserve">https://www.capitol.hawaii.gov/hrscurrent/Vol14_Ch0701-0853/HRS0712/HRS_0712-1250_0005.htm </v>
      </c>
      <c r="FW66" s="68">
        <f>Hawaii!FW6</f>
        <v>0</v>
      </c>
      <c r="FX66" s="66">
        <f>Hawaii!FX6</f>
        <v>1</v>
      </c>
      <c r="FY66" s="66" t="str">
        <f>Hawaii!FY6</f>
        <v>A</v>
      </c>
      <c r="FZ66" s="66" t="str">
        <f>Hawaii!FZ6</f>
        <v>§281-101.5(b)(2)</v>
      </c>
      <c r="GA66" s="67" t="str">
        <f>Hawaii!GA6</f>
        <v xml:space="preserve">https://www.capitol.hawaii.gov/hrscurrent/Vol05_Ch0261-0319/HRS0281/HRS_0281-0101_0005.htm </v>
      </c>
      <c r="GB66" s="68">
        <f>Hawaii!GB6</f>
        <v>0</v>
      </c>
      <c r="GH66" s="66">
        <f>Hawaii!HB6</f>
        <v>1</v>
      </c>
      <c r="GI66" s="66" t="str">
        <f>Hawaii!HC6</f>
        <v>A</v>
      </c>
      <c r="GJ66" s="66" t="str">
        <f>Hawaii!HD6</f>
        <v>§302A-1156</v>
      </c>
      <c r="GK66" s="67" t="str">
        <f>Hawaii!HE6</f>
        <v xml:space="preserve">http://www.capitol.hawaii.gov/hrscurrent/Vol05_Ch0261-0319/HRS0302A/HRS_0302A-1156.htm </v>
      </c>
      <c r="GL66" s="68">
        <f>Hawaii!HF6</f>
        <v>0</v>
      </c>
      <c r="GM66" s="66">
        <f>Hawaii!HG6</f>
        <v>1</v>
      </c>
      <c r="GN66" s="66" t="str">
        <f>Hawaii!HH6</f>
        <v>A</v>
      </c>
      <c r="GO66" s="66" t="str">
        <f>Hawaii!HI6</f>
        <v>§302A-1140</v>
      </c>
      <c r="GP66" s="67" t="str">
        <f>Hawaii!HJ6</f>
        <v xml:space="preserve">https://www.capitol.hawaii.gov/hrscurrent/vol05_ch0261-0319/hrs0302a/hrs_0302a-1140.htm </v>
      </c>
      <c r="GQ66" s="68">
        <f>Hawaii!HK6</f>
        <v>1996</v>
      </c>
      <c r="GR66" s="66">
        <f>Hawaii!HL6</f>
        <v>1</v>
      </c>
      <c r="GS66" s="66" t="str">
        <f>Hawaii!HM6</f>
        <v>A</v>
      </c>
      <c r="GT66" s="66" t="str">
        <f>Hawaii!HN6</f>
        <v>§302A-1139</v>
      </c>
      <c r="GU66" s="67" t="str">
        <f>Hawaii!HO6</f>
        <v xml:space="preserve">https://www.capitol.hawaii.gov/hrscurrent/vol05_ch0261-0319/hrs0302a/hrs_0302a-1139.htm </v>
      </c>
      <c r="GV66" s="68">
        <f>Hawaii!HP6</f>
        <v>1996</v>
      </c>
      <c r="GW66" s="60">
        <f>Hawaii!HQ6</f>
        <v>0</v>
      </c>
      <c r="GX66" s="60" t="str">
        <f>Hawaii!HR6</f>
        <v>D</v>
      </c>
      <c r="GY66" s="60" t="str">
        <f>Hawaii!HS6</f>
        <v>-</v>
      </c>
      <c r="GZ66" s="61">
        <f>Hawaii!HT6</f>
        <v>0</v>
      </c>
      <c r="HA66" s="61">
        <f>Hawaii!HU6</f>
        <v>0</v>
      </c>
      <c r="HB66" s="60">
        <f>Hawaii!GC6</f>
        <v>0</v>
      </c>
      <c r="HC66" s="60" t="str">
        <f>Hawaii!GD6</f>
        <v>C</v>
      </c>
      <c r="HD66" s="60" t="str">
        <f>Hawaii!GE6</f>
        <v>-</v>
      </c>
      <c r="HE66" s="61">
        <f>Hawaii!GF6</f>
        <v>0</v>
      </c>
      <c r="HF66" s="61">
        <f>Hawaii!GG6</f>
        <v>0</v>
      </c>
      <c r="HG66" s="63"/>
      <c r="HH66" s="63"/>
      <c r="HI66" s="63"/>
      <c r="HJ66" s="63"/>
      <c r="HK66" s="63"/>
      <c r="HL66" s="63"/>
      <c r="HM66" s="63"/>
      <c r="HN66" s="63"/>
      <c r="HO66" s="63"/>
      <c r="HP66" s="63"/>
      <c r="HQ66" s="63"/>
      <c r="HR66" s="63"/>
      <c r="HS66" s="63"/>
      <c r="HT66" s="63"/>
      <c r="HU66" s="63"/>
      <c r="HV66" s="63"/>
      <c r="HW66" s="63"/>
      <c r="HX66" s="63"/>
      <c r="HY66" s="63"/>
      <c r="HZ66" s="63"/>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ht="25.5" customHeight="1">
      <c r="A67" s="64" t="s">
        <v>81</v>
      </c>
      <c r="B67" s="55">
        <v>2024</v>
      </c>
      <c r="C67" s="56">
        <f>Idaho!D6</f>
        <v>0.40773809523809523</v>
      </c>
      <c r="D67" s="41">
        <f>Illinois!E6</f>
        <v>0.84693877551020413</v>
      </c>
      <c r="E67" s="31"/>
      <c r="F67" s="29"/>
      <c r="G67" s="66" t="str">
        <f>Idaho!I6</f>
        <v>§73-402</v>
      </c>
      <c r="H67" s="67" t="str">
        <f>Idaho!J6</f>
        <v xml:space="preserve">https://legislature.idaho.gov/statutesrules/idstat/title73/t73ch4/sect73-402/ </v>
      </c>
      <c r="I67" s="68">
        <f>Idaho!K6</f>
        <v>0</v>
      </c>
      <c r="J67" s="528">
        <f>Idaho!L6</f>
        <v>1</v>
      </c>
      <c r="K67" s="40" t="str">
        <f>Idaho!M6</f>
        <v>B</v>
      </c>
      <c r="L67" s="40" t="str">
        <f>Idaho!N6</f>
        <v>§34-1001</v>
      </c>
      <c r="M67" s="57" t="str">
        <f>Idaho!O6</f>
        <v xml:space="preserve">https://legislature.idaho.gov/statutesrules/idstat/title34/t34ch10/sect34-1001/ </v>
      </c>
      <c r="N67" s="58">
        <f>Idaho!P6</f>
        <v>1970</v>
      </c>
      <c r="O67" s="66">
        <f>Idaho!Q6</f>
        <v>0</v>
      </c>
      <c r="P67" s="66" t="str">
        <f>Idaho!R6</f>
        <v>D</v>
      </c>
      <c r="Q67" s="66" t="str">
        <f>Idaho!S6</f>
        <v>§32-405</v>
      </c>
      <c r="R67" s="73" t="str">
        <f>Idaho!T6</f>
        <v>https://legislature.idaho.gov/statutesrules/idstat/Title32/T32CH4/SECT32-405/</v>
      </c>
      <c r="S67" s="68">
        <f>Idaho!U6</f>
        <v>0</v>
      </c>
      <c r="T67" s="40">
        <f>Idaho!V6</f>
        <v>0</v>
      </c>
      <c r="U67" s="58">
        <f>Idaho!W6</f>
        <v>0</v>
      </c>
      <c r="V67" s="40" t="str">
        <f>Idaho!X6</f>
        <v>-</v>
      </c>
      <c r="W67" s="58">
        <f>Idaho!Y6</f>
        <v>0</v>
      </c>
      <c r="X67" s="40" t="str">
        <f>Idaho!Z6</f>
        <v>HB 308 (2023) to this effect, but died in committee</v>
      </c>
      <c r="Y67" s="40">
        <f>Idaho!AA6</f>
        <v>1</v>
      </c>
      <c r="Z67" s="40" t="str">
        <f>Idaho!AB6</f>
        <v>C</v>
      </c>
      <c r="AA67" s="40" t="str">
        <f>Idaho!AC6</f>
        <v>§18-612</v>
      </c>
      <c r="AB67" s="57" t="str">
        <f>Idaho!AD6</f>
        <v xml:space="preserve">https://legislature.idaho.gov/statutesrules/idstat/Title18/T18CH6/SECT18-612/ </v>
      </c>
      <c r="AC67" s="58">
        <f>Idaho!AE6</f>
        <v>1973</v>
      </c>
      <c r="AD67" s="40">
        <f>Idaho!AF6</f>
        <v>1</v>
      </c>
      <c r="AE67" s="40" t="str">
        <f>Idaho!AG6</f>
        <v>C</v>
      </c>
      <c r="AF67" s="40" t="str">
        <f>Idaho!AH6</f>
        <v>§18-612</v>
      </c>
      <c r="AG67" s="57" t="str">
        <f>Idaho!AI6</f>
        <v xml:space="preserve">https://legislature.idaho.gov/statutesrules/idstat/Title18/T18CH6/SECT18-612/ </v>
      </c>
      <c r="AH67" s="58">
        <f>Idaho!AJ6</f>
        <v>0</v>
      </c>
      <c r="AI67" s="40">
        <f>Idaho!AK6</f>
        <v>1</v>
      </c>
      <c r="AJ67" s="40" t="str">
        <f>Idaho!AL6</f>
        <v>C</v>
      </c>
      <c r="AK67" s="40" t="str">
        <f>Idaho!AM6</f>
        <v>§18-612</v>
      </c>
      <c r="AL67" s="57" t="str">
        <f>Idaho!AN6</f>
        <v xml:space="preserve">https://legislature.idaho.gov/statutesrules/idstat/Title18/T18CH6/SECT18-612/ </v>
      </c>
      <c r="AM67" s="58">
        <f>Idaho!AO6</f>
        <v>0</v>
      </c>
      <c r="AN67" s="40">
        <f>Idaho!AP6</f>
        <v>1</v>
      </c>
      <c r="AO67" s="40" t="str">
        <f>Idaho!AQ6</f>
        <v>C</v>
      </c>
      <c r="AP67" s="40" t="str">
        <f>Idaho!AR6</f>
        <v>§18-611, §18-612</v>
      </c>
      <c r="AQ67" s="57" t="str">
        <f>Idaho!AS6</f>
        <v xml:space="preserve">https://legislature.idaho.gov/statutesrules/idstat/Title18/T18CH6/SECT18-612/ </v>
      </c>
      <c r="AR67" s="58">
        <f>Idaho!AT6</f>
        <v>0</v>
      </c>
      <c r="AS67" s="40">
        <f>Idaho!AU6</f>
        <v>1</v>
      </c>
      <c r="AT67" s="40" t="str">
        <f>Idaho!AV6</f>
        <v>C</v>
      </c>
      <c r="AU67" s="40" t="str">
        <f>Idaho!AW6</f>
        <v>§18-611</v>
      </c>
      <c r="AV67" s="57" t="str">
        <f>Idaho!AX6</f>
        <v xml:space="preserve">https://legislature.idaho.gov/statutesrules/idstat/Title18/T18CH6/SECT18-611/ </v>
      </c>
      <c r="AW67" s="58">
        <f>Idaho!AY6</f>
        <v>0</v>
      </c>
      <c r="AX67" s="40">
        <f>Idaho!AZ6</f>
        <v>1</v>
      </c>
      <c r="AY67" s="40" t="str">
        <f>Idaho!BA6</f>
        <v>C</v>
      </c>
      <c r="AZ67" s="40" t="str">
        <f>Idaho!BB6</f>
        <v>§18-611</v>
      </c>
      <c r="BA67" s="57" t="str">
        <f>Idaho!BC6</f>
        <v xml:space="preserve">https://legislature.idaho.gov/statutesrules/idstat/Title18/T18CH6/SECT18-611/ </v>
      </c>
      <c r="BB67" s="58">
        <f>Idaho!BD6</f>
        <v>0</v>
      </c>
      <c r="BC67" s="40">
        <f>Idaho!BE6</f>
        <v>0</v>
      </c>
      <c r="BD67" s="40" t="str">
        <f>Idaho!BF6</f>
        <v>B</v>
      </c>
      <c r="BE67" s="40" t="str">
        <f>Idaho!BG6</f>
        <v>§18-611(6)</v>
      </c>
      <c r="BF67" s="57" t="str">
        <f>Idaho!BH6</f>
        <v xml:space="preserve">https://legislature.idaho.gov/statutesrules/idstat/Title18/T18CH6/SECT18-611/ </v>
      </c>
      <c r="BG67" s="58">
        <f>Idaho!BI6</f>
        <v>0</v>
      </c>
      <c r="BH67" s="40"/>
      <c r="BI67" s="40"/>
      <c r="BJ67" s="40"/>
      <c r="BK67" s="40"/>
      <c r="BL67" s="40"/>
      <c r="BM67" s="40">
        <f>Idaho!BO6</f>
        <v>1</v>
      </c>
      <c r="BN67" s="40" t="str">
        <f>Idaho!BP6</f>
        <v>C</v>
      </c>
      <c r="BO67" s="40" t="str">
        <f>Idaho!BQ6</f>
        <v>§39-3915</v>
      </c>
      <c r="BP67" s="57" t="str">
        <f>Idaho!BR6</f>
        <v xml:space="preserve">https://legislature.idaho.gov/statutesrules/idstat/Title39/T39CH39/SECT39-3915/ </v>
      </c>
      <c r="BQ67" s="58">
        <f>Idaho!BS6</f>
        <v>2003</v>
      </c>
      <c r="BR67" s="40">
        <f>Idaho!BT6</f>
        <v>1</v>
      </c>
      <c r="BS67" s="40" t="str">
        <f>Idaho!BU6</f>
        <v>C</v>
      </c>
      <c r="BT67" s="40" t="str">
        <f>Idaho!BV6</f>
        <v>§39-3915</v>
      </c>
      <c r="BU67" s="57" t="str">
        <f>Idaho!BW6</f>
        <v xml:space="preserve">https://legislature.idaho.gov/statutesrules/idstat/Title39/T39CH39/SECT39-3915/ </v>
      </c>
      <c r="BV67" s="58">
        <f>Idaho!BX6</f>
        <v>0</v>
      </c>
      <c r="BW67" s="40">
        <f>Idaho!BY6</f>
        <v>1</v>
      </c>
      <c r="BX67" s="40" t="str">
        <f>Idaho!BZ6</f>
        <v>C</v>
      </c>
      <c r="BY67" s="40" t="str">
        <f>Idaho!CA6</f>
        <v>§39-3915</v>
      </c>
      <c r="BZ67" s="57" t="str">
        <f>Idaho!CB6</f>
        <v xml:space="preserve">https://legislature.idaho.gov/statutesrules/idstat/Title39/T39CH39/SECT39-3915/ </v>
      </c>
      <c r="CA67" s="58">
        <f>Idaho!CC6</f>
        <v>0</v>
      </c>
      <c r="CB67" s="40">
        <f>Idaho!CD6</f>
        <v>1</v>
      </c>
      <c r="CC67" s="40" t="str">
        <f>Idaho!CE6</f>
        <v>C</v>
      </c>
      <c r="CD67" s="40" t="str">
        <f>Idaho!CF6</f>
        <v>§39-3915</v>
      </c>
      <c r="CE67" s="57" t="str">
        <f>Idaho!CG6</f>
        <v xml:space="preserve">https://legislature.idaho.gov/statutesrules/idstat/Title39/T39CH39/SECT39-3915/ </v>
      </c>
      <c r="CF67" s="58">
        <f>Idaho!CH6</f>
        <v>0</v>
      </c>
      <c r="CG67" s="40">
        <f>Idaho!CI6</f>
        <v>0</v>
      </c>
      <c r="CH67" s="40" t="str">
        <f>Idaho!CJ6</f>
        <v>B</v>
      </c>
      <c r="CI67" s="40" t="str">
        <f>Idaho!CK6</f>
        <v>§39-3915</v>
      </c>
      <c r="CJ67" s="57" t="str">
        <f>Idaho!CL6</f>
        <v xml:space="preserve">https://legislature.idaho.gov/statutesrules/idstat/Title39/T39CH39/SECT39-3915/ </v>
      </c>
      <c r="CK67" s="58">
        <f>Idaho!CM6</f>
        <v>0</v>
      </c>
      <c r="CL67" s="40">
        <f>Idaho!CN6</f>
        <v>0</v>
      </c>
      <c r="CM67" s="40" t="str">
        <f>Idaho!CO6</f>
        <v>B</v>
      </c>
      <c r="CN67" s="40" t="str">
        <f>Idaho!CP6</f>
        <v>§39-3915</v>
      </c>
      <c r="CO67" s="57" t="str">
        <f>Idaho!CQ6</f>
        <v xml:space="preserve">https://legislature.idaho.gov/statutesrules/idstat/Title39/T39CH39/SECT39-3915/ </v>
      </c>
      <c r="CP67" s="58">
        <f>Idaho!CR6</f>
        <v>0</v>
      </c>
      <c r="CQ67" s="40">
        <f>Idaho!CS6</f>
        <v>0</v>
      </c>
      <c r="CR67" s="40" t="str">
        <f>Idaho!CT6</f>
        <v>A</v>
      </c>
      <c r="CS67" s="40" t="str">
        <f>Idaho!CU6</f>
        <v>-</v>
      </c>
      <c r="CT67" s="58">
        <f>Idaho!CV6</f>
        <v>0</v>
      </c>
      <c r="CU67" s="58">
        <f>Idaho!CW6</f>
        <v>0</v>
      </c>
      <c r="CV67" s="40">
        <f>Idaho!CX6</f>
        <v>0</v>
      </c>
      <c r="CW67" s="40" t="str">
        <f>Idaho!CY6</f>
        <v>A</v>
      </c>
      <c r="CX67" s="40" t="str">
        <f>Idaho!CZ6</f>
        <v>-</v>
      </c>
      <c r="CY67" s="58">
        <f>Idaho!DA6</f>
        <v>0</v>
      </c>
      <c r="CZ67" s="58">
        <f>Idaho!DB6</f>
        <v>0</v>
      </c>
      <c r="DA67" s="40">
        <f>Idaho!DC6</f>
        <v>0</v>
      </c>
      <c r="DB67" s="40" t="str">
        <f>Idaho!DD6</f>
        <v>A</v>
      </c>
      <c r="DC67" s="40" t="str">
        <f>Idaho!DE6</f>
        <v>-</v>
      </c>
      <c r="DD67" s="58">
        <f>Idaho!DF6</f>
        <v>0</v>
      </c>
      <c r="DE67" s="58">
        <f>Idaho!DG6</f>
        <v>0</v>
      </c>
      <c r="DF67" s="40">
        <f>Idaho!DH6</f>
        <v>0</v>
      </c>
      <c r="DG67" s="40" t="str">
        <f>Idaho!DI6</f>
        <v>A</v>
      </c>
      <c r="DH67" s="40" t="str">
        <f>Idaho!DJ6</f>
        <v>-</v>
      </c>
      <c r="DI67" s="58">
        <f>Idaho!DK6</f>
        <v>0</v>
      </c>
      <c r="DJ67" s="58">
        <f>Idaho!DL6</f>
        <v>0</v>
      </c>
      <c r="DK67" s="40">
        <f>Idaho!DM6</f>
        <v>0</v>
      </c>
      <c r="DL67" s="40" t="str">
        <f>Idaho!DN6</f>
        <v>A</v>
      </c>
      <c r="DM67" s="40" t="str">
        <f>Idaho!DO6</f>
        <v>-</v>
      </c>
      <c r="DN67" s="58">
        <f>Idaho!DP6</f>
        <v>0</v>
      </c>
      <c r="DO67" s="58">
        <f>Idaho!DQ6</f>
        <v>0</v>
      </c>
      <c r="DP67" s="40">
        <f>Idaho!DR6</f>
        <v>0</v>
      </c>
      <c r="DQ67" s="40" t="str">
        <f>Idaho!DS6</f>
        <v>A</v>
      </c>
      <c r="DR67" s="40" t="str">
        <f>Idaho!DT6</f>
        <v>-</v>
      </c>
      <c r="DS67" s="58">
        <f>Idaho!DU6</f>
        <v>0</v>
      </c>
      <c r="DT67" s="58">
        <f>Idaho!DV6</f>
        <v>0</v>
      </c>
      <c r="DU67" s="60">
        <f>(Idaho!EG6+Idaho!EH6)/2</f>
        <v>1</v>
      </c>
      <c r="DV67" s="60" t="str">
        <f>Idaho!EI6</f>
        <v>A</v>
      </c>
      <c r="DW67" s="60" t="str">
        <f>Idaho!EJ6</f>
        <v>-</v>
      </c>
      <c r="DX67" s="61">
        <f>Idaho!EK6</f>
        <v>0</v>
      </c>
      <c r="DY67" s="61">
        <f>Idaho!EL6</f>
        <v>0</v>
      </c>
      <c r="DZ67" s="60">
        <f>(Idaho!EN6+Idaho!EM6)/2</f>
        <v>1</v>
      </c>
      <c r="EA67" s="60" t="str">
        <f>Idaho!EO6</f>
        <v>A</v>
      </c>
      <c r="EB67" s="60" t="str">
        <f>Idaho!EP6</f>
        <v>-</v>
      </c>
      <c r="EC67" s="61">
        <f>Idaho!EQ6</f>
        <v>0</v>
      </c>
      <c r="ED67" s="61">
        <f>Idaho!ER6</f>
        <v>0</v>
      </c>
      <c r="EE67" s="60">
        <f>(Idaho!ES6+Idaho!ET6)/2</f>
        <v>1</v>
      </c>
      <c r="EF67" s="60" t="str">
        <f>Idaho!EU6</f>
        <v>A</v>
      </c>
      <c r="EG67" s="60" t="str">
        <f>Idaho!EV6</f>
        <v>-</v>
      </c>
      <c r="EH67" s="61">
        <f>Idaho!EW6</f>
        <v>0</v>
      </c>
      <c r="EI67" s="61">
        <f>Idaho!EX6</f>
        <v>0</v>
      </c>
      <c r="EJ67" s="60">
        <f>Idaho!GH6</f>
        <v>0</v>
      </c>
      <c r="EK67" s="60" t="str">
        <f>Idaho!GI6</f>
        <v>D</v>
      </c>
      <c r="EL67" s="60" t="str">
        <f>Idaho!GJ6</f>
        <v>-</v>
      </c>
      <c r="EM67" s="61">
        <f>Idaho!GK6</f>
        <v>0</v>
      </c>
      <c r="EN67" s="61">
        <f>Idaho!GL6</f>
        <v>0</v>
      </c>
      <c r="EO67" s="66">
        <f>Idaho!GM6</f>
        <v>0</v>
      </c>
      <c r="EP67" s="66" t="str">
        <f>Idaho!GN6</f>
        <v>D</v>
      </c>
      <c r="EQ67" s="66" t="str">
        <f>Idaho!GO6</f>
        <v>-</v>
      </c>
      <c r="ER67" s="68">
        <f>Idaho!GP6</f>
        <v>0</v>
      </c>
      <c r="ES67" s="68">
        <f>Idaho!GQ6</f>
        <v>0</v>
      </c>
      <c r="ET67" s="66">
        <f>Idaho!GR6</f>
        <v>0</v>
      </c>
      <c r="EU67" s="66" t="str">
        <f>Idaho!GS6</f>
        <v>D</v>
      </c>
      <c r="EV67" s="66" t="str">
        <f>Idaho!GT6</f>
        <v>-</v>
      </c>
      <c r="EW67" s="68">
        <f>Idaho!GU6</f>
        <v>0</v>
      </c>
      <c r="EX67" s="68">
        <f>Idaho!GV6</f>
        <v>0</v>
      </c>
      <c r="EY67" s="66">
        <f>Idaho!GW6</f>
        <v>0</v>
      </c>
      <c r="EZ67" s="66" t="str">
        <f>Idaho!GX6</f>
        <v>D</v>
      </c>
      <c r="FA67" s="66" t="str">
        <f>Idaho!GY6</f>
        <v>-</v>
      </c>
      <c r="FB67" s="68">
        <f>Idaho!GZ6</f>
        <v>0</v>
      </c>
      <c r="FC67" s="68">
        <f>Idaho!HA6</f>
        <v>0</v>
      </c>
      <c r="FI67" s="66">
        <f>Idaho!EY6</f>
        <v>0</v>
      </c>
      <c r="FJ67" s="66" t="str">
        <f>Idaho!EZ6</f>
        <v>D</v>
      </c>
      <c r="FK67" s="66" t="str">
        <f>Idaho!FA6</f>
        <v>-</v>
      </c>
      <c r="FL67" s="68">
        <f>Idaho!FB6</f>
        <v>0</v>
      </c>
      <c r="FM67" s="68">
        <f>Idaho!FC6</f>
        <v>0</v>
      </c>
      <c r="FN67" s="66">
        <f>Idaho!FN6</f>
        <v>1</v>
      </c>
      <c r="FO67" s="66" t="str">
        <f>Idaho!FO6</f>
        <v>A</v>
      </c>
      <c r="FP67" s="66" t="str">
        <f>Idaho!FP6</f>
        <v>§16-1605(3)(b)-(c)</v>
      </c>
      <c r="FQ67" s="67" t="str">
        <f>Idaho!FQ6</f>
        <v xml:space="preserve">https://legislature.idaho.gov/statutesrules/idstat/Title16/T16CH16/SECT16-1605/ </v>
      </c>
      <c r="FR67" s="68">
        <f>Idaho!FR6</f>
        <v>0</v>
      </c>
      <c r="FS67" s="66">
        <f>Idaho!FS6</f>
        <v>0</v>
      </c>
      <c r="FT67" s="66" t="str">
        <f>Idaho!FT6</f>
        <v>C</v>
      </c>
      <c r="FU67" s="66" t="str">
        <f>Idaho!FU6</f>
        <v>§23-603</v>
      </c>
      <c r="FV67" s="67" t="str">
        <f>Idaho!FV6</f>
        <v xml:space="preserve">https://legislature.idaho.gov/statutesrules/idstat/Title23/T23CH6/SECT23-603/ </v>
      </c>
      <c r="FW67" s="68">
        <f>Idaho!FW6</f>
        <v>0</v>
      </c>
      <c r="FX67" s="66">
        <f>Idaho!FX6</f>
        <v>0</v>
      </c>
      <c r="FY67" s="66" t="str">
        <f>Idaho!FY6</f>
        <v>C</v>
      </c>
      <c r="FZ67" s="66" t="str">
        <f>Idaho!FZ6</f>
        <v>§23-604</v>
      </c>
      <c r="GA67" s="67" t="str">
        <f>Idaho!GA6</f>
        <v xml:space="preserve">https://legislature.idaho.gov/statutesrules/idstat/Title23/T23CH6/SECT23-604/ </v>
      </c>
      <c r="GB67" s="68">
        <f>Idaho!GB6</f>
        <v>0</v>
      </c>
      <c r="GH67" s="66">
        <f>Idaho!HB6</f>
        <v>1</v>
      </c>
      <c r="GI67" s="66" t="str">
        <f>Idaho!HC6</f>
        <v>B</v>
      </c>
      <c r="GJ67" s="66" t="str">
        <f>Idaho!HD6</f>
        <v>§39-4802(2)</v>
      </c>
      <c r="GK67" s="67" t="str">
        <f>Idaho!HE6</f>
        <v xml:space="preserve">https://legislature.idaho.gov/statutesrules/idstat/Title39/T39CH48/SECT39-4802/ </v>
      </c>
      <c r="GL67" s="68">
        <f>Idaho!HF6</f>
        <v>0</v>
      </c>
      <c r="GM67" s="66">
        <f>Idaho!HG6</f>
        <v>0</v>
      </c>
      <c r="GN67" s="66" t="str">
        <f>Idaho!HH6</f>
        <v>D</v>
      </c>
      <c r="GO67" s="66" t="str">
        <f>Idaho!HI6</f>
        <v>§33-204, -202</v>
      </c>
      <c r="GP67" s="67" t="str">
        <f>Idaho!HJ6</f>
        <v xml:space="preserve">https://legislature.idaho.gov/statutesrules/idstat/Title33/T33CH2/SECT33-204/ ; https://legislature.idaho.gov/statutesrules/idstat/Title33/T33CH2/SECT33-202/ </v>
      </c>
      <c r="GQ67" s="67" t="str">
        <f>Idaho!HK6</f>
        <v xml:space="preserve">The Idaho Department of Education "Attendance and Enrollment" guide provides no additional information on what qualifies as an excused absence. </v>
      </c>
      <c r="GR67" s="66">
        <f>Idaho!HL6</f>
        <v>0</v>
      </c>
      <c r="GS67" s="66" t="str">
        <f>Idaho!HM6</f>
        <v>D</v>
      </c>
      <c r="GT67" s="66" t="str">
        <f>Idaho!HN6</f>
        <v xml:space="preserve"> §33-519; §33-204, -202</v>
      </c>
      <c r="GU67" s="67" t="str">
        <f>Idaho!HO6</f>
        <v xml:space="preserve">https://legislature.idaho.gov/statutesrules/idstat/Title33/T33CH5/SECT33-519/ </v>
      </c>
      <c r="GV67" s="67" t="str">
        <f>Idaho!HP6</f>
        <v>While the cited statute notes that schools may release a student for religious instruction, because the qualifications are exceedingly narrow and only applicable to children between grades 9–12, we have coded this item as a 'D.'  The Idaho State Department of Education Attendance and Enrollment Manual does not include a list of approved absences, nor does it mention religion.</v>
      </c>
      <c r="GW67" s="60">
        <f>Idaho!HQ6</f>
        <v>0</v>
      </c>
      <c r="GX67" s="60" t="str">
        <f>Idaho!HR6</f>
        <v>D</v>
      </c>
      <c r="GY67" s="60" t="str">
        <f>Idaho!HS6</f>
        <v>-</v>
      </c>
      <c r="GZ67" s="61">
        <f>Idaho!HT6</f>
        <v>0</v>
      </c>
      <c r="HA67" s="61">
        <f>Idaho!HU6</f>
        <v>0</v>
      </c>
      <c r="HB67" s="60">
        <f>Idaho!GC6</f>
        <v>0</v>
      </c>
      <c r="HC67" s="60" t="str">
        <f>Idaho!GD6</f>
        <v>C</v>
      </c>
      <c r="HD67" s="60" t="str">
        <f>Idaho!GE6</f>
        <v>-</v>
      </c>
      <c r="HE67" s="61">
        <f>Idaho!GF6</f>
        <v>0</v>
      </c>
      <c r="HF67" s="61">
        <f>Idaho!GG6</f>
        <v>0</v>
      </c>
      <c r="HG67" s="63"/>
      <c r="HH67" s="63"/>
      <c r="HI67" s="63"/>
      <c r="HJ67" s="63"/>
      <c r="HK67" s="63"/>
      <c r="HL67" s="63"/>
      <c r="HM67" s="63"/>
      <c r="HN67" s="63"/>
      <c r="HO67" s="63"/>
      <c r="HP67" s="63"/>
      <c r="HQ67" s="63"/>
      <c r="HR67" s="63"/>
      <c r="HS67" s="63"/>
      <c r="HT67" s="63"/>
      <c r="HU67" s="63"/>
      <c r="HV67" s="63"/>
      <c r="HW67" s="63"/>
      <c r="HX67" s="63"/>
      <c r="HY67" s="63"/>
      <c r="HZ67" s="63"/>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ht="25.5" customHeight="1">
      <c r="A68" s="64" t="s">
        <v>82</v>
      </c>
      <c r="B68" s="55">
        <v>2024</v>
      </c>
      <c r="C68" s="56">
        <f>Illinois!D6</f>
        <v>0.8035714285714286</v>
      </c>
      <c r="D68" s="41">
        <f>Indiana!E6</f>
        <v>0.35204081632653061</v>
      </c>
      <c r="E68" s="31"/>
      <c r="F68" s="29"/>
      <c r="G68" s="66" t="str">
        <f>Illinois!I6</f>
        <v>775 ILCS 35/15</v>
      </c>
      <c r="H68" s="67" t="str">
        <f>Illinois!J6</f>
        <v xml:space="preserve">https://www.ilga.gov/legislation/ilcs/ilcs3.asp?ActID=2272&amp;ChapterID=64 </v>
      </c>
      <c r="I68" s="68">
        <f>Illinois!K6</f>
        <v>0</v>
      </c>
      <c r="J68" s="528">
        <f>Illinois!L6</f>
        <v>1</v>
      </c>
      <c r="K68" s="40" t="str">
        <f>Illinois!M6</f>
        <v>B</v>
      </c>
      <c r="L68" s="40" t="str">
        <f>Illinois!N6</f>
        <v>10 ILCS 5/19-2</v>
      </c>
      <c r="M68" s="57" t="str">
        <f>Illinois!O6</f>
        <v xml:space="preserve">https://ilga.gov/legislation/ilcs/ilcs4.asp?DocName=001000050HArt%2E+19&amp;ActID=170&amp;ChapterID=3&amp;SeqStart=69600000&amp;SeqEnd=72100000 </v>
      </c>
      <c r="N68" s="58">
        <f>Illinois!P6</f>
        <v>0</v>
      </c>
      <c r="O68" s="66">
        <f>Illinois!Q6</f>
        <v>0</v>
      </c>
      <c r="P68" s="66" t="str">
        <f>Illinois!R6</f>
        <v>B</v>
      </c>
      <c r="Q68" s="66" t="str">
        <f>Illinois!S6</f>
        <v>750 ILCS 5/209(a-5)</v>
      </c>
      <c r="R68" s="67" t="str">
        <f>Illinois!T6</f>
        <v xml:space="preserve">https://www.ilga.gov/legislation/ilcs/ilcs4.asp?ActID=2086&amp;ChapterID=59&amp;SeqStart=900000&amp;SeqEnd=3000000 </v>
      </c>
      <c r="S68" s="68">
        <f>Illinois!U6</f>
        <v>0</v>
      </c>
      <c r="T68" s="40">
        <f>Illinois!V6</f>
        <v>1</v>
      </c>
      <c r="U68" s="58">
        <f>Illinois!W6</f>
        <v>0</v>
      </c>
      <c r="V68" s="59" t="str">
        <f>Illinois!X6</f>
        <v>745 ILCS 70/4</v>
      </c>
      <c r="W68" s="57" t="str">
        <f>Illinois!Y6</f>
        <v xml:space="preserve">https://www.ilga.gov/legislation/ilcs/ilcs3.asp?ActID=2082&amp;ChapterID=58 </v>
      </c>
      <c r="X68" s="40" t="str">
        <f>Illinois!Z6</f>
        <v>Illinois's "Health Care Right of Conscience Act" applies to health-care "facilities," public and private, as well as  health-care "personnel," recognizing potential conscience concerns, defined to include religious faith.</v>
      </c>
      <c r="Y68" s="40">
        <f>Illinois!AA6</f>
        <v>1</v>
      </c>
      <c r="Z68" s="40" t="str">
        <f>Illinois!AB6</f>
        <v>C</v>
      </c>
      <c r="AA68" s="40" t="str">
        <f>Illinois!AC6</f>
        <v>745 ILCS 70/3(a), 70/4</v>
      </c>
      <c r="AB68" s="57" t="str">
        <f>Illinois!AD6</f>
        <v xml:space="preserve">https://www.ilga.gov/legislation/ilcs/ilcs3.asp?ActID=2082&amp;ChapterID=58 </v>
      </c>
      <c r="AC68" s="58">
        <f>Illinois!AE6</f>
        <v>0</v>
      </c>
      <c r="AD68" s="40">
        <f>Illinois!AF6</f>
        <v>1</v>
      </c>
      <c r="AE68" s="40" t="str">
        <f>Illinois!AG6</f>
        <v>C</v>
      </c>
      <c r="AF68" s="40" t="str">
        <f>Illinois!AH6</f>
        <v>745 ILCS 70/3(a) (d), 70/9</v>
      </c>
      <c r="AG68" s="57" t="str">
        <f>Illinois!AI6</f>
        <v xml:space="preserve">https://www.ilga.gov/legislation/ilcs/ilcs3.asp?ActID=2082&amp;ChapterID=58 </v>
      </c>
      <c r="AH68" s="40" t="str">
        <f>Illinois!AJ6</f>
        <v xml:space="preserve">70/9 more directly addresses hospitals, while 70/4 (as referenced in previous years) focuses more on individual care providers </v>
      </c>
      <c r="AI68" s="40">
        <f>Illinois!AK6</f>
        <v>1</v>
      </c>
      <c r="AJ68" s="40" t="str">
        <f>Illinois!AL6</f>
        <v>C</v>
      </c>
      <c r="AK68" s="40" t="str">
        <f>Illinois!AM6</f>
        <v>745 ILCS 70/3(a) (d), 70/9</v>
      </c>
      <c r="AL68" s="57" t="str">
        <f>Illinois!AN6</f>
        <v xml:space="preserve">https://www.ilga.gov/legislation/ilcs/ilcs3.asp?ActID=2082&amp;ChapterID=58 </v>
      </c>
      <c r="AM68" s="40" t="str">
        <f>Illinois!AO6</f>
        <v xml:space="preserve">70/9 more directly addresses hospitals, while 70/4 (as referenced in previous years) focuses more on individual care providers </v>
      </c>
      <c r="AN68" s="40">
        <f>Illinois!AP6</f>
        <v>1</v>
      </c>
      <c r="AO68" s="40" t="str">
        <f>Illinois!AQ6</f>
        <v>C</v>
      </c>
      <c r="AP68" s="40" t="str">
        <f>Illinois!AR6</f>
        <v>745 ILCS 70/4</v>
      </c>
      <c r="AQ68" s="57" t="str">
        <f>Illinois!AS6</f>
        <v xml:space="preserve">https://www.ilga.gov/legislation/ilcs/ilcs3.asp?ActID=2082&amp;ChapterID=58 </v>
      </c>
      <c r="AR68" s="58">
        <f>Illinois!AT6</f>
        <v>0</v>
      </c>
      <c r="AS68" s="40">
        <f>Illinois!AU6</f>
        <v>1</v>
      </c>
      <c r="AT68" s="40" t="str">
        <f>Illinois!AV6</f>
        <v>C</v>
      </c>
      <c r="AU68" s="40" t="str">
        <f>Illinois!AW6</f>
        <v>745 ILCS 70/4</v>
      </c>
      <c r="AV68" s="57" t="str">
        <f>Illinois!AX6</f>
        <v xml:space="preserve">https://www.ilga.gov/legislation/ilcs/ilcs3.asp?ActID=2082&amp;ChapterID=58 </v>
      </c>
      <c r="AW68" s="40" t="str">
        <f>Illinois!AY6</f>
        <v>70/4, not 70/5 addresses criminal liability</v>
      </c>
      <c r="AX68" s="40">
        <f>Illinois!AZ6</f>
        <v>1</v>
      </c>
      <c r="AY68" s="40" t="str">
        <f>Illinois!BA6</f>
        <v>C</v>
      </c>
      <c r="AZ68" s="40" t="str">
        <f>Illinois!BB6</f>
        <v>745 ILCS 70/5</v>
      </c>
      <c r="BA68" s="57" t="str">
        <f>Illinois!BC6</f>
        <v xml:space="preserve">https://www.ilga.gov/legislation/ilcs/ilcs3.asp?ActID=2082&amp;ChapterID=58 </v>
      </c>
      <c r="BB68" s="58">
        <f>Illinois!BD6</f>
        <v>0</v>
      </c>
      <c r="BC68" s="40">
        <f>Illinois!BE6</f>
        <v>0</v>
      </c>
      <c r="BD68" s="40" t="str">
        <f>Illinois!BF6</f>
        <v>B</v>
      </c>
      <c r="BE68" s="40" t="str">
        <f>Illinois!BG6</f>
        <v>745 ILCS 70/6</v>
      </c>
      <c r="BF68" s="57" t="str">
        <f>Illinois!BH6</f>
        <v xml:space="preserve">https://www.ilga.gov/legislation/ilcs/ilcs3.asp?ActID=2082&amp;ChapterID=58 </v>
      </c>
      <c r="BG68" s="58">
        <f>Illinois!BI6</f>
        <v>0</v>
      </c>
      <c r="BH68" s="40"/>
      <c r="BI68" s="40"/>
      <c r="BJ68" s="40"/>
      <c r="BK68" s="40"/>
      <c r="BL68" s="40"/>
      <c r="BM68" s="40">
        <f>Illinois!BO6</f>
        <v>1</v>
      </c>
      <c r="BN68" s="40" t="str">
        <f>Illinois!BP6</f>
        <v>C</v>
      </c>
      <c r="BO68" s="40" t="str">
        <f>Illinois!BQ6</f>
        <v>745 ILCS 70/3(a), /4</v>
      </c>
      <c r="BP68" s="57" t="str">
        <f>Illinois!BR6</f>
        <v xml:space="preserve">https://www.ilga.gov/legislation/ilcs/ilcs3.asp?ActID=2082&amp;ChapterID=58 </v>
      </c>
      <c r="BQ68" s="58">
        <f>Illinois!BS6</f>
        <v>0</v>
      </c>
      <c r="BR68" s="40">
        <f>Illinois!BT6</f>
        <v>1</v>
      </c>
      <c r="BS68" s="40" t="str">
        <f>Illinois!BU6</f>
        <v>C</v>
      </c>
      <c r="BT68" s="40" t="str">
        <f>Illinois!BV6</f>
        <v>745 ILCS 70/3(a), /4</v>
      </c>
      <c r="BU68" s="57" t="str">
        <f>Illinois!BW6</f>
        <v xml:space="preserve">https://www.ilga.gov/legislation/ilcs/ilcs3.asp?ActID=2082&amp;ChapterID=58 </v>
      </c>
      <c r="BV68" s="58">
        <f>Illinois!BX6</f>
        <v>0</v>
      </c>
      <c r="BW68" s="40">
        <f>Illinois!BY6</f>
        <v>1</v>
      </c>
      <c r="BX68" s="40" t="str">
        <f>Illinois!BZ6</f>
        <v>C</v>
      </c>
      <c r="BY68" s="40" t="str">
        <f>Illinois!CA6</f>
        <v>745 ILCS 70/3(a), /4</v>
      </c>
      <c r="BZ68" s="57" t="str">
        <f>Illinois!CB6</f>
        <v xml:space="preserve">https://www.ilga.gov/legislation/ilcs/ilcs3.asp?ActID=2082&amp;ChapterID=58 </v>
      </c>
      <c r="CA68" s="58">
        <f>Illinois!CC6</f>
        <v>0</v>
      </c>
      <c r="CB68" s="40">
        <f>Illinois!CD6</f>
        <v>1</v>
      </c>
      <c r="CC68" s="40" t="str">
        <f>Illinois!CE6</f>
        <v>C</v>
      </c>
      <c r="CD68" s="40" t="str">
        <f>Illinois!CF6</f>
        <v>745 ILCS 70/4</v>
      </c>
      <c r="CE68" s="57" t="str">
        <f>Illinois!CG6</f>
        <v xml:space="preserve">https://www.ilga.gov/legislation/ilcs/ilcs3.asp?ActID=2082&amp;ChapterID=58 </v>
      </c>
      <c r="CF68" s="58">
        <f>Illinois!CH6</f>
        <v>0</v>
      </c>
      <c r="CG68" s="40">
        <f>Illinois!CI6</f>
        <v>1</v>
      </c>
      <c r="CH68" s="40" t="str">
        <f>Illinois!CJ6</f>
        <v>C</v>
      </c>
      <c r="CI68" s="40" t="str">
        <f>Illinois!CK6</f>
        <v>745 ILCS 70/5</v>
      </c>
      <c r="CJ68" s="57" t="str">
        <f>Illinois!CL6</f>
        <v xml:space="preserve">https://www.ilga.gov/legislation/ilcs/ilcs3.asp?ActID=2082&amp;ChapterID=58 </v>
      </c>
      <c r="CK68" s="58">
        <f>Illinois!CM6</f>
        <v>0</v>
      </c>
      <c r="CL68" s="40">
        <f>Illinois!CN6</f>
        <v>1</v>
      </c>
      <c r="CM68" s="40" t="str">
        <f>Illinois!CO6</f>
        <v>C</v>
      </c>
      <c r="CN68" s="40" t="str">
        <f>Illinois!CP6</f>
        <v>745 ILCS 70/5</v>
      </c>
      <c r="CO68" s="57" t="str">
        <f>Illinois!CQ6</f>
        <v xml:space="preserve">https://www.ilga.gov/legislation/ilcs/ilcs3.asp?ActID=2082&amp;ChapterID=58 </v>
      </c>
      <c r="CP68" s="58">
        <f>Illinois!CR6</f>
        <v>0</v>
      </c>
      <c r="CQ68" s="40">
        <f>Illinois!CS6</f>
        <v>1</v>
      </c>
      <c r="CR68" s="40" t="str">
        <f>Illinois!CT6</f>
        <v>C</v>
      </c>
      <c r="CS68" s="40" t="str">
        <f>Illinois!CU6</f>
        <v>745 ILCS 70/3(a),70/4</v>
      </c>
      <c r="CT68" s="57" t="str">
        <f>Illinois!CV6</f>
        <v xml:space="preserve">https://www.ilga.gov/legislation/ilcs/ilcs3.asp?ActID=2082&amp;ChapterID=58 </v>
      </c>
      <c r="CU68" s="58">
        <f>Illinois!CW6</f>
        <v>0</v>
      </c>
      <c r="CV68" s="40">
        <f>Illinois!CX6</f>
        <v>1</v>
      </c>
      <c r="CW68" s="40" t="str">
        <f>Illinois!CY6</f>
        <v>C</v>
      </c>
      <c r="CX68" s="40" t="str">
        <f>Illinois!CZ6</f>
        <v>745 ILCS 70/3(a),70/4</v>
      </c>
      <c r="CY68" s="57" t="str">
        <f>Illinois!DA6</f>
        <v xml:space="preserve">https://www.ilga.gov/legislation/ilcs/ilcs3.asp?ActID=2082&amp;ChapterID=58 </v>
      </c>
      <c r="CZ68" s="58">
        <f>Illinois!DB6</f>
        <v>0</v>
      </c>
      <c r="DA68" s="40">
        <f>Illinois!DC6</f>
        <v>1</v>
      </c>
      <c r="DB68" s="40" t="str">
        <f>Illinois!DD6</f>
        <v>C</v>
      </c>
      <c r="DC68" s="40" t="str">
        <f>Illinois!DE6</f>
        <v>745 ILCS 70/3(a),70/4</v>
      </c>
      <c r="DD68" s="57" t="str">
        <f>Illinois!DF6</f>
        <v xml:space="preserve">https://www.ilga.gov/legislation/ilcs/ilcs3.asp?ActID=2082&amp;ChapterID=58 </v>
      </c>
      <c r="DE68" s="58">
        <f>Illinois!DG6</f>
        <v>0</v>
      </c>
      <c r="DF68" s="40">
        <f>Illinois!DH6</f>
        <v>1</v>
      </c>
      <c r="DG68" s="40" t="str">
        <f>Illinois!DI6</f>
        <v>C</v>
      </c>
      <c r="DH68" s="40" t="str">
        <f>Illinois!DJ6</f>
        <v>745 ILCS 70/3(a),70/4</v>
      </c>
      <c r="DI68" s="57" t="str">
        <f>Illinois!DK6</f>
        <v xml:space="preserve">https://www.ilga.gov/legislation/ilcs/ilcs3.asp?ActID=2082&amp;ChapterID=58 </v>
      </c>
      <c r="DJ68" s="58">
        <f>Illinois!DL6</f>
        <v>0</v>
      </c>
      <c r="DK68" s="40">
        <f>Illinois!DM6</f>
        <v>1</v>
      </c>
      <c r="DL68" s="40" t="str">
        <f>Illinois!DN6</f>
        <v>C</v>
      </c>
      <c r="DM68" s="40" t="str">
        <f>Illinois!DO6</f>
        <v>745 ILCS 70/3(a),70/4</v>
      </c>
      <c r="DN68" s="57" t="str">
        <f>Illinois!DP6</f>
        <v xml:space="preserve">https://www.ilga.gov/legislation/ilcs/ilcs3.asp?ActID=2082&amp;ChapterID=58 </v>
      </c>
      <c r="DO68" s="58">
        <f>Illinois!DQ6</f>
        <v>0</v>
      </c>
      <c r="DP68" s="40">
        <f>Illinois!DR6</f>
        <v>1</v>
      </c>
      <c r="DQ68" s="40" t="str">
        <f>Illinois!DS6</f>
        <v>C</v>
      </c>
      <c r="DR68" s="40" t="str">
        <f>Illinois!DT6</f>
        <v>745 ILCS 70/3(a),70/4</v>
      </c>
      <c r="DS68" s="57" t="str">
        <f>Illinois!DU6</f>
        <v xml:space="preserve">https://www.ilga.gov/legislation/ilcs/ilcs3.asp?ActID=2082&amp;ChapterID=58 </v>
      </c>
      <c r="DT68" s="58">
        <f>Illinois!DV6</f>
        <v>0</v>
      </c>
      <c r="DU68" s="60">
        <f>(Illinois!EG6+Illinois!EH6)/2</f>
        <v>1</v>
      </c>
      <c r="DV68" s="60" t="str">
        <f>Illinois!EI6</f>
        <v>D</v>
      </c>
      <c r="DW68" s="60" t="str">
        <f>Illinois!EJ6</f>
        <v>745 ILCS 70/2, 11.2-11.4</v>
      </c>
      <c r="DX68" s="62" t="str">
        <f>Illinois!EK6</f>
        <v xml:space="preserve">https://www.ilga.gov/legislation/ilcs/ilcs3.asp?ActID=2082&amp;ChapAct=745 </v>
      </c>
      <c r="DY68" s="60" t="str">
        <f>Illinois!EL6</f>
        <v>The relevant law is the general conscience provision.</v>
      </c>
      <c r="DZ68" s="60">
        <f>(Illinois!EN6+Illinois!EM6)/2</f>
        <v>1</v>
      </c>
      <c r="EA68" s="60" t="str">
        <f>Illinois!EO6</f>
        <v>D</v>
      </c>
      <c r="EB68" s="60" t="str">
        <f>Illinois!EP6</f>
        <v>215 ILCS 5/356z.4a; 745 ILCS 70/2, 11.2-11.4</v>
      </c>
      <c r="EC68" s="62" t="str">
        <f>Illinois!EQ6</f>
        <v xml:space="preserve">https://www.ilga.gov/legislation/ilcs/ilcs3.asp?ActID=2082&amp;ChapAct=745  </v>
      </c>
      <c r="ED68" s="60" t="str">
        <f>Illinois!ER6</f>
        <v>The relevant law is the general conscience provision.</v>
      </c>
      <c r="EE68" s="60">
        <f>(Illinois!ES6+Illinois!ET6)/2</f>
        <v>1</v>
      </c>
      <c r="EF68" s="60" t="str">
        <f>Illinois!EU6</f>
        <v>D</v>
      </c>
      <c r="EG68" s="60" t="str">
        <f>Illinois!EV6</f>
        <v>215 ILCS 5/356z.4; 745 ILCS 70/2, 11.2-11.4</v>
      </c>
      <c r="EH68" s="62" t="str">
        <f>Illinois!EW6</f>
        <v xml:space="preserve">https://www.ilga.gov/legislation/ilcs/ilcs3.asp?ActID=2082&amp;ChapAct=745  </v>
      </c>
      <c r="EI68" s="60" t="str">
        <f>Illinois!EX6</f>
        <v>The relevant law is the general conscience provision.</v>
      </c>
      <c r="EJ68" s="60">
        <f>Illinois!GH6</f>
        <v>1</v>
      </c>
      <c r="EK68" s="60" t="str">
        <f>Illinois!GI6</f>
        <v>A</v>
      </c>
      <c r="EL68" s="60" t="str">
        <f>Illinois!GJ6</f>
        <v>750 ILCS 5/209(a-5)</v>
      </c>
      <c r="EM68" s="62" t="str">
        <f>Illinois!GK6</f>
        <v xml:space="preserve">https://www.ilga.gov/legislation/ilcs/ilcs4.asp?ActID=2086&amp;ChapterID=59&amp;SeqStart=900000&amp;SeqEnd=3000000 </v>
      </c>
      <c r="EN68" s="61">
        <f>Illinois!GL6</f>
        <v>0</v>
      </c>
      <c r="EO68" s="66">
        <f>Illinois!GM6</f>
        <v>1</v>
      </c>
      <c r="EP68" s="66" t="str">
        <f>Illinois!GN6</f>
        <v>A</v>
      </c>
      <c r="EQ68" s="66" t="str">
        <f>Illinois!GO6</f>
        <v>750 ILCS 5/209(a-10)</v>
      </c>
      <c r="ER68" s="67" t="str">
        <f>Illinois!GP6</f>
        <v xml:space="preserve">https://www.ilga.gov/legislation/ilcs/ilcs4.asp?ActID=2086&amp;ChapterID=59&amp;SeqStart=900000&amp;SeqEnd=3000000 </v>
      </c>
      <c r="ES68" s="68">
        <f>Illinois!GQ6</f>
        <v>0</v>
      </c>
      <c r="ET68" s="66">
        <f>Illinois!GR6</f>
        <v>1</v>
      </c>
      <c r="EU68" s="66" t="str">
        <f>Illinois!GS6</f>
        <v>A</v>
      </c>
      <c r="EV68" s="66" t="str">
        <f>Illinois!GT6</f>
        <v>750 ILCS 5/209(a-5), -(a-10)</v>
      </c>
      <c r="EW68" s="67" t="str">
        <f>Illinois!GU6</f>
        <v xml:space="preserve">https://www.ilga.gov/legislation/ilcs/ilcs4.asp?ActID=2086&amp;ChapterID=59&amp;SeqStart=900000&amp;SeqEnd=3000000 </v>
      </c>
      <c r="EX68" s="68">
        <f>Illinois!GV6</f>
        <v>0</v>
      </c>
      <c r="EY68" s="66">
        <f>Illinois!GW6</f>
        <v>1</v>
      </c>
      <c r="EZ68" s="66" t="str">
        <f>Illinois!GX6</f>
        <v>A</v>
      </c>
      <c r="FA68" s="66" t="str">
        <f>Illinois!GY6</f>
        <v>750 ILCS 5/209(a-5)</v>
      </c>
      <c r="FB68" s="67" t="str">
        <f>Illinois!GZ6</f>
        <v xml:space="preserve">https://www.ilga.gov/legislation/ilcs/ilcs4.asp?ActID=2086&amp;ChapterID=59&amp;SeqStart=900000&amp;SeqEnd=3000000 </v>
      </c>
      <c r="FC68" s="68">
        <f>Illinois!HA6</f>
        <v>0</v>
      </c>
      <c r="FI68" s="66">
        <f>Illinois!EY6</f>
        <v>0</v>
      </c>
      <c r="FJ68" s="66" t="str">
        <f>Illinois!EZ6</f>
        <v>B</v>
      </c>
      <c r="FK68" s="66" t="str">
        <f>Illinois!FA6</f>
        <v>750 ILCS 5/209(a-5), -(a-10)</v>
      </c>
      <c r="FL68" s="67" t="str">
        <f>Illinois!FB6</f>
        <v xml:space="preserve">https://www.ilga.gov/legislation/ilcs/ilcs4.asp?ActID=2086&amp;ChapterID=59&amp;SeqStart=900000&amp;SeqEnd=3000000 </v>
      </c>
      <c r="FM68" s="68">
        <f>Illinois!FC6</f>
        <v>0</v>
      </c>
      <c r="FN68" s="66">
        <f>Illinois!FN6</f>
        <v>1</v>
      </c>
      <c r="FO68" s="66" t="str">
        <f>Illinois!FO6</f>
        <v>C</v>
      </c>
      <c r="FP68" s="66" t="str">
        <f>Illinois!FP6</f>
        <v>735 ILCS 5/8-803; 325 ILCS 5/4(a)(9), -(g)</v>
      </c>
      <c r="FQ68" s="67" t="str">
        <f>Illinois!FQ6</f>
        <v xml:space="preserve">https://www.ilga.gov/legislation/ilcs/ilcs4.asp?DocName=073500050HArt%2E+VIII+Pt%2E+8&amp;ActID=2017&amp;ChapterID=56&amp;SeqStart=56800000&amp;SeqEnd=57675000 </v>
      </c>
      <c r="FR68" s="66" t="str">
        <f>Illinois!FR6</f>
        <v xml:space="preserve">While we generally are  not considering clergy privilege in the courts or in rules of evidence, we interpret "shall not be compelled to disclose in any court, or to any administrative board or agency, or to any public officer, a confession or admission made to him or her in his or her professional character" to extend beyond the narrower context of the court. </v>
      </c>
      <c r="FS68" s="66">
        <f>Illinois!FS6</f>
        <v>1</v>
      </c>
      <c r="FT68" s="66" t="str">
        <f>Illinois!FT6</f>
        <v>A</v>
      </c>
      <c r="FU68" s="66" t="str">
        <f>Illinois!FU6</f>
        <v>235 ILCS 5/6-16(a)(iii), -(a-1), -(c)(2)</v>
      </c>
      <c r="FV68" s="67" t="str">
        <f>Illinois!FV6</f>
        <v>https://www.ilga.gov/legislation/ilcs/fulltext.asp?DocName=023500050K6-16</v>
      </c>
      <c r="FW68" s="68">
        <f>Illinois!FW6</f>
        <v>0</v>
      </c>
      <c r="FX68" s="66">
        <f>Illinois!FX6</f>
        <v>1</v>
      </c>
      <c r="FY68" s="66" t="str">
        <f>Illinois!FY6</f>
        <v>A</v>
      </c>
      <c r="FZ68" s="66" t="str">
        <f>Illinois!FZ6</f>
        <v>235 ILCS 5/6-20(g)</v>
      </c>
      <c r="GA68" s="67" t="str">
        <f>Illinois!GA6</f>
        <v>https://ilga.gov/legislation/ilcs/fulltext.asp?DocName=023500050K6-20</v>
      </c>
      <c r="GB68" s="66" t="str">
        <f>Illinois!GB6</f>
        <v>We disagree with the external source, which does not report the exception to MLDA  for "consumption by a person under 21 years of age of alcoholic liquor in the performance of a religious service or ceremony."</v>
      </c>
      <c r="GH68" s="66">
        <f>Illinois!HB6</f>
        <v>1</v>
      </c>
      <c r="GI68" s="66" t="str">
        <f>Illinois!HC6</f>
        <v>A</v>
      </c>
      <c r="GJ68" s="66" t="str">
        <f>Illinois!HD6</f>
        <v>105 ILCS 5/27-8.1(8)</v>
      </c>
      <c r="GK68" s="67" t="str">
        <f>Illinois!HE6</f>
        <v>https://www.ilga.gov/legislation/ilcs/documents/010500050k27-8.1.htm</v>
      </c>
      <c r="GL68" s="68">
        <f>Illinois!HF6</f>
        <v>0</v>
      </c>
      <c r="GM68" s="66">
        <f>Illinois!HG6</f>
        <v>1</v>
      </c>
      <c r="GN68" s="66" t="str">
        <f>Illinois!HH6</f>
        <v>A</v>
      </c>
      <c r="GO68" s="66" t="str">
        <f>Illinois!HI6</f>
        <v>105 ILCS 5/26-1(5)</v>
      </c>
      <c r="GP68" s="67" t="str">
        <f>Illinois!HJ6</f>
        <v>https://www.ilga.gov/legislation/ilcs/fulltext.asp?DocName=010500050K26-1</v>
      </c>
      <c r="GQ68" s="68">
        <f>Illinois!HK6</f>
        <v>0</v>
      </c>
      <c r="GR68" s="66">
        <f>Illinois!HL6</f>
        <v>1</v>
      </c>
      <c r="GS68" s="66" t="str">
        <f>Illinois!HM6</f>
        <v>A</v>
      </c>
      <c r="GT68" s="66" t="str">
        <f>Illinois!HN6</f>
        <v>105 ILCS 5/26-1(4), -(5)</v>
      </c>
      <c r="GU68" s="67" t="str">
        <f>Illinois!HO6</f>
        <v xml:space="preserve">https://www.ilga.gov/legislation/ilcs/ilcs4.asp?DocName=010500050HArt%2E+26&amp;ActID=1005&amp;ChapterID=17&amp;SeqStart=170200000&amp;SeqEnd=172900000 </v>
      </c>
      <c r="GV68" s="68">
        <f>Illinois!HP6</f>
        <v>0</v>
      </c>
      <c r="GW68" s="60">
        <f>Illinois!HQ6</f>
        <v>1</v>
      </c>
      <c r="GX68" s="60" t="str">
        <f>Illinois!HR6</f>
        <v>B</v>
      </c>
      <c r="GY68" s="60" t="str">
        <f>Illinois!HS6</f>
        <v>110 ILCS 110/1</v>
      </c>
      <c r="GZ68" s="62" t="str">
        <f>Illinois!HT6</f>
        <v xml:space="preserve">https://www.ilga.gov/legislation/ilcs/ilcs3.asp?ActID=1076&amp;ChapterID=18 </v>
      </c>
      <c r="HA68" s="61">
        <f>Illinois!HU6</f>
        <v>0</v>
      </c>
      <c r="HB68" s="60">
        <f>Illinois!GC6</f>
        <v>0</v>
      </c>
      <c r="HC68" s="60" t="str">
        <f>Illinois!GD6</f>
        <v>C</v>
      </c>
      <c r="HD68" s="60" t="str">
        <f>Illinois!GE6</f>
        <v>-</v>
      </c>
      <c r="HE68" s="61">
        <f>Illinois!GF6</f>
        <v>0</v>
      </c>
      <c r="HF68" s="61">
        <f>Illinois!GG6</f>
        <v>0</v>
      </c>
      <c r="HG68" s="63"/>
      <c r="HH68" s="63"/>
      <c r="HI68" s="63"/>
      <c r="HJ68" s="63"/>
      <c r="HK68" s="63"/>
      <c r="HL68" s="63"/>
      <c r="HM68" s="63"/>
      <c r="HN68" s="63"/>
      <c r="HO68" s="63"/>
      <c r="HP68" s="63"/>
      <c r="HQ68" s="63"/>
      <c r="HR68" s="63"/>
      <c r="HS68" s="63"/>
      <c r="HT68" s="63"/>
      <c r="HU68" s="63"/>
      <c r="HV68" s="63"/>
      <c r="HW68" s="63"/>
      <c r="HX68" s="63"/>
      <c r="HY68" s="63"/>
      <c r="HZ68" s="63"/>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ht="25.5" customHeight="1">
      <c r="A69" s="64" t="s">
        <v>83</v>
      </c>
      <c r="B69" s="55">
        <v>2024</v>
      </c>
      <c r="C69" s="56">
        <f>Indiana!D6</f>
        <v>0.3705357142857143</v>
      </c>
      <c r="D69" s="41">
        <f>Iowa!E6</f>
        <v>0.39795918367346939</v>
      </c>
      <c r="E69" s="31"/>
      <c r="F69" s="29"/>
      <c r="G69" s="66" t="str">
        <f>Indiana!I6</f>
        <v xml:space="preserve"> 34-13-9-8</v>
      </c>
      <c r="H69" s="67" t="str">
        <f>Indiana!J6</f>
        <v xml:space="preserve">http://iga.in.gov/legislative/laws/2021/ic/titles/034#34-13-9-8 </v>
      </c>
      <c r="I69" s="68">
        <f>Indiana!K6</f>
        <v>0</v>
      </c>
      <c r="J69" s="528">
        <f>Indiana!L6</f>
        <v>1</v>
      </c>
      <c r="K69" s="40" t="str">
        <f>Indiana!M6</f>
        <v>C</v>
      </c>
      <c r="L69" s="40" t="str">
        <f>Indiana!N6</f>
        <v>3-11-10-24(a)(9)</v>
      </c>
      <c r="M69" s="57" t="str">
        <f>Indiana!O6</f>
        <v xml:space="preserve">http://iga.in.gov/legislative/laws/2020/ic/titles/003#3-11-10-24 </v>
      </c>
      <c r="N69" s="58">
        <f>Indiana!P6</f>
        <v>0</v>
      </c>
      <c r="O69" s="66">
        <f>Indiana!Q6</f>
        <v>0</v>
      </c>
      <c r="P69" s="66" t="str">
        <f>Indiana!R6</f>
        <v>D</v>
      </c>
      <c r="Q69" s="66" t="str">
        <f>Indiana!S6</f>
        <v>-</v>
      </c>
      <c r="R69" s="68">
        <f>Indiana!T6</f>
        <v>0</v>
      </c>
      <c r="S69" s="68">
        <f>Indiana!U6</f>
        <v>0</v>
      </c>
      <c r="T69" s="40">
        <f>Indiana!V6</f>
        <v>0</v>
      </c>
      <c r="U69" s="58">
        <f>Indiana!W6</f>
        <v>0</v>
      </c>
      <c r="V69" s="40" t="str">
        <f>Indiana!X6</f>
        <v>-</v>
      </c>
      <c r="W69" s="58">
        <f>Indiana!Y6</f>
        <v>0</v>
      </c>
      <c r="X69" s="58">
        <f>Indiana!Z6</f>
        <v>0</v>
      </c>
      <c r="Y69" s="40">
        <f>Indiana!AA6</f>
        <v>1</v>
      </c>
      <c r="Z69" s="40" t="str">
        <f>Indiana!AB6</f>
        <v>C</v>
      </c>
      <c r="AA69" s="40" t="str">
        <f>Indiana!AC6</f>
        <v>16-34-1-4</v>
      </c>
      <c r="AB69" s="57" t="str">
        <f>Indiana!AD6</f>
        <v xml:space="preserve">http://iga.in.gov/legislative/laws/2020/ic/titles/016#16-34-1 </v>
      </c>
      <c r="AC69" s="58">
        <f>Indiana!AE6</f>
        <v>0</v>
      </c>
      <c r="AD69" s="40">
        <f>Indiana!AF6</f>
        <v>1</v>
      </c>
      <c r="AE69" s="40" t="str">
        <f>Indiana!AG6</f>
        <v>C</v>
      </c>
      <c r="AF69" s="40" t="str">
        <f>Indiana!AH6</f>
        <v>16-34-1-3</v>
      </c>
      <c r="AG69" s="57" t="str">
        <f>Indiana!AI6</f>
        <v xml:space="preserve">http://iga.in.gov/legislative/laws/2020/ic/titles/016#16-34-1 </v>
      </c>
      <c r="AH69" s="40" t="str">
        <f>Indiana!AJ6</f>
        <v>Section 3, not 4, references hospitals</v>
      </c>
      <c r="AI69" s="40">
        <f>Indiana!AK6</f>
        <v>0</v>
      </c>
      <c r="AJ69" s="40" t="str">
        <f>Indiana!AL6</f>
        <v>B</v>
      </c>
      <c r="AK69" s="40" t="str">
        <f>Indiana!AM6</f>
        <v>16-34-1-3</v>
      </c>
      <c r="AL69" s="57" t="str">
        <f>Indiana!AN6</f>
        <v xml:space="preserve">http://iga.in.gov/legislative/laws/2020/ic/titles/016#16-34-1 </v>
      </c>
      <c r="AM69" s="58">
        <f>Indiana!AO6</f>
        <v>0</v>
      </c>
      <c r="AN69" s="40">
        <f>Indiana!AP6</f>
        <v>0</v>
      </c>
      <c r="AO69" s="40" t="str">
        <f>Indiana!AQ6</f>
        <v>B</v>
      </c>
      <c r="AP69" s="40" t="str">
        <f>Indiana!AR6</f>
        <v>16-34-1-4</v>
      </c>
      <c r="AQ69" s="57" t="str">
        <f>Indiana!AS6</f>
        <v xml:space="preserve">http://iga.in.gov/legislative/laws/2020/ic/titles/016#16-34-1 </v>
      </c>
      <c r="AR69" s="58">
        <f>Indiana!AT6</f>
        <v>0</v>
      </c>
      <c r="AS69" s="40">
        <f>Indiana!AU6</f>
        <v>0</v>
      </c>
      <c r="AT69" s="40" t="str">
        <f>Indiana!AV6</f>
        <v>B</v>
      </c>
      <c r="AU69" s="40" t="str">
        <f>Indiana!AW6</f>
        <v>16-34-1-4</v>
      </c>
      <c r="AV69" s="57" t="str">
        <f>Indiana!AX6</f>
        <v xml:space="preserve">http://iga.in.gov/legislative/laws/2020/ic/titles/016#16-34-1 </v>
      </c>
      <c r="AW69" s="58">
        <f>Indiana!AY6</f>
        <v>0</v>
      </c>
      <c r="AX69" s="40">
        <f>Indiana!AZ6</f>
        <v>0</v>
      </c>
      <c r="AY69" s="40" t="str">
        <f>Indiana!BA6</f>
        <v>B</v>
      </c>
      <c r="AZ69" s="40" t="str">
        <f>Indiana!BB6</f>
        <v>16-34-1-4</v>
      </c>
      <c r="BA69" s="57" t="str">
        <f>Indiana!BC6</f>
        <v xml:space="preserve">http://iga.in.gov/legislative/laws/2020/ic/titles/016#16-34-1 </v>
      </c>
      <c r="BB69" s="58">
        <f>Indiana!BD6</f>
        <v>0</v>
      </c>
      <c r="BC69" s="40">
        <f>Indiana!BE6</f>
        <v>1</v>
      </c>
      <c r="BD69" s="40" t="str">
        <f>Indiana!BF6</f>
        <v>C</v>
      </c>
      <c r="BE69" s="40" t="str">
        <f>Indiana!BG6</f>
        <v>16-34-1-4</v>
      </c>
      <c r="BF69" s="57" t="str">
        <f>Indiana!BH6</f>
        <v xml:space="preserve">http://iga.in.gov/legislative/laws/2020/ic/titles/016#16-34-1 </v>
      </c>
      <c r="BG69" s="58">
        <f>Indiana!BI6</f>
        <v>0</v>
      </c>
      <c r="BH69" s="40"/>
      <c r="BI69" s="40"/>
      <c r="BJ69" s="40"/>
      <c r="BK69" s="40"/>
      <c r="BL69" s="40"/>
      <c r="BM69" s="40">
        <f>Indiana!BO6</f>
        <v>0</v>
      </c>
      <c r="BN69" s="40" t="str">
        <f>Indiana!BP6</f>
        <v>A</v>
      </c>
      <c r="BO69" s="40" t="str">
        <f>Indiana!BQ6</f>
        <v>-</v>
      </c>
      <c r="BP69" s="58">
        <f>Indiana!BR6</f>
        <v>0</v>
      </c>
      <c r="BQ69" s="58">
        <f>Indiana!BS6</f>
        <v>0</v>
      </c>
      <c r="BR69" s="40">
        <f>Indiana!BT6</f>
        <v>0</v>
      </c>
      <c r="BS69" s="40" t="str">
        <f>Indiana!BU6</f>
        <v>A</v>
      </c>
      <c r="BT69" s="40" t="str">
        <f>Indiana!BV6</f>
        <v>-</v>
      </c>
      <c r="BU69" s="58">
        <f>Indiana!BW6</f>
        <v>0</v>
      </c>
      <c r="BV69" s="58">
        <f>Indiana!BX6</f>
        <v>0</v>
      </c>
      <c r="BW69" s="40">
        <f>Indiana!BY6</f>
        <v>0</v>
      </c>
      <c r="BX69" s="40" t="str">
        <f>Indiana!BZ6</f>
        <v>A</v>
      </c>
      <c r="BY69" s="40" t="str">
        <f>Indiana!CA6</f>
        <v>-</v>
      </c>
      <c r="BZ69" s="58">
        <f>Indiana!CB6</f>
        <v>0</v>
      </c>
      <c r="CA69" s="58">
        <f>Indiana!CC6</f>
        <v>0</v>
      </c>
      <c r="CB69" s="40">
        <f>Indiana!CD6</f>
        <v>0</v>
      </c>
      <c r="CC69" s="40" t="str">
        <f>Indiana!CE6</f>
        <v>A</v>
      </c>
      <c r="CD69" s="40" t="str">
        <f>Indiana!CF6</f>
        <v>-</v>
      </c>
      <c r="CE69" s="58">
        <f>Indiana!CG6</f>
        <v>0</v>
      </c>
      <c r="CF69" s="58">
        <f>Indiana!CH6</f>
        <v>0</v>
      </c>
      <c r="CG69" s="40">
        <f>Indiana!CI6</f>
        <v>0</v>
      </c>
      <c r="CH69" s="40" t="str">
        <f>Indiana!CJ6</f>
        <v>A</v>
      </c>
      <c r="CI69" s="40" t="str">
        <f>Indiana!CK6</f>
        <v>-</v>
      </c>
      <c r="CJ69" s="58">
        <f>Indiana!CL6</f>
        <v>0</v>
      </c>
      <c r="CK69" s="58">
        <f>Indiana!CM6</f>
        <v>0</v>
      </c>
      <c r="CL69" s="40">
        <f>Indiana!CN6</f>
        <v>0</v>
      </c>
      <c r="CM69" s="40" t="str">
        <f>Indiana!CO6</f>
        <v>A</v>
      </c>
      <c r="CN69" s="40" t="str">
        <f>Indiana!CP6</f>
        <v>-</v>
      </c>
      <c r="CO69" s="58">
        <f>Indiana!CQ6</f>
        <v>0</v>
      </c>
      <c r="CP69" s="58">
        <f>Indiana!CR6</f>
        <v>0</v>
      </c>
      <c r="CQ69" s="40">
        <f>Indiana!CS6</f>
        <v>0</v>
      </c>
      <c r="CR69" s="58">
        <f>Indiana!CT6</f>
        <v>0</v>
      </c>
      <c r="CS69" s="40" t="str">
        <f>Indiana!CU6</f>
        <v>IC 25-26-25 and IC 25-26-13-16 (2022)</v>
      </c>
      <c r="CT69" s="40" t="str">
        <f>Indiana!CV6</f>
        <v>chrome-extension://efaidnbmnnnibpcajpcglclefindmkaj/https://iga.in.gov/pdf-documents/123/2023/house/bills/HB1568/HB1568.06.ENRS.pdf</v>
      </c>
      <c r="CU69" s="40" t="str">
        <f>Indiana!CW6</f>
        <v xml:space="preserve">In 2023, Indiana expanded to pharmacists the power to grant hormonal contraception prescriptions, but included conscience exceptions both for prescription writing and dispensing, including to individual pharmacy employees. Should this be counted in some way under individual-level protections?   --MDH The bill linked at the URL (passed 5/01/23) allows a conscience refusal for one specific form of contraception but law does not seem to cover all forms--which leaves Catholics, in general, and Protestants with respect to abortificiants in danger.  See: IC 25-26-13-16.  I left the code  blank, but if we need a code for each one perhaps: E. State offers protection for only one form of contraceptive devise. </v>
      </c>
      <c r="CV69" s="40">
        <f>Indiana!CX6</f>
        <v>0</v>
      </c>
      <c r="CW69" s="40" t="str">
        <f>Indiana!CY6</f>
        <v>A</v>
      </c>
      <c r="CX69" s="40" t="str">
        <f>Indiana!CZ6</f>
        <v>-</v>
      </c>
      <c r="CY69" s="58">
        <f>Indiana!DA6</f>
        <v>0</v>
      </c>
      <c r="CZ69" s="58">
        <f>Indiana!DB6</f>
        <v>0</v>
      </c>
      <c r="DA69" s="40">
        <f>Indiana!DC6</f>
        <v>0</v>
      </c>
      <c r="DB69" s="40" t="str">
        <f>Indiana!DD6</f>
        <v>A</v>
      </c>
      <c r="DC69" s="40" t="str">
        <f>Indiana!DE6</f>
        <v>-</v>
      </c>
      <c r="DD69" s="58">
        <f>Indiana!DF6</f>
        <v>0</v>
      </c>
      <c r="DE69" s="58">
        <f>Indiana!DG6</f>
        <v>0</v>
      </c>
      <c r="DF69" s="40">
        <f>Indiana!DH6</f>
        <v>0</v>
      </c>
      <c r="DG69" s="40" t="str">
        <f>Indiana!DI6</f>
        <v>A</v>
      </c>
      <c r="DH69" s="40" t="str">
        <f>Indiana!DJ6</f>
        <v>-</v>
      </c>
      <c r="DI69" s="58">
        <f>Indiana!DK6</f>
        <v>0</v>
      </c>
      <c r="DJ69" s="58">
        <f>Indiana!DL6</f>
        <v>0</v>
      </c>
      <c r="DK69" s="40">
        <f>Indiana!DM6</f>
        <v>0</v>
      </c>
      <c r="DL69" s="40" t="str">
        <f>Indiana!DN6</f>
        <v>A</v>
      </c>
      <c r="DM69" s="40" t="str">
        <f>Indiana!DO6</f>
        <v>-</v>
      </c>
      <c r="DN69" s="58">
        <f>Indiana!DP6</f>
        <v>0</v>
      </c>
      <c r="DO69" s="58">
        <f>Indiana!DQ6</f>
        <v>0</v>
      </c>
      <c r="DP69" s="40">
        <f>Indiana!DR6</f>
        <v>0</v>
      </c>
      <c r="DQ69" s="40" t="str">
        <f>Indiana!DS6</f>
        <v>A</v>
      </c>
      <c r="DR69" s="40" t="str">
        <f>Indiana!DT6</f>
        <v>-</v>
      </c>
      <c r="DS69" s="58">
        <f>Indiana!DU6</f>
        <v>0</v>
      </c>
      <c r="DT69" s="58">
        <f>Indiana!DV6</f>
        <v>0</v>
      </c>
      <c r="DU69" s="60">
        <f>(Indiana!EG6+Indiana!EH6)/2</f>
        <v>1</v>
      </c>
      <c r="DV69" s="60" t="str">
        <f>Indiana!EI6</f>
        <v>A</v>
      </c>
      <c r="DW69" s="60" t="str">
        <f>Indiana!EJ6</f>
        <v>-</v>
      </c>
      <c r="DX69" s="61">
        <f>Indiana!EK6</f>
        <v>0</v>
      </c>
      <c r="DY69" s="61">
        <f>Indiana!EL6</f>
        <v>0</v>
      </c>
      <c r="DZ69" s="60">
        <f>(Indiana!EN6+Indiana!EM6)/2</f>
        <v>1</v>
      </c>
      <c r="EA69" s="60" t="str">
        <f>Indiana!EO6</f>
        <v>A</v>
      </c>
      <c r="EB69" s="60" t="str">
        <f>Indiana!EP6</f>
        <v>-</v>
      </c>
      <c r="EC69" s="61">
        <f>Indiana!EQ6</f>
        <v>0</v>
      </c>
      <c r="ED69" s="61">
        <f>Indiana!ER6</f>
        <v>0</v>
      </c>
      <c r="EE69" s="60">
        <f>(Indiana!ES6+Indiana!ET6)/2</f>
        <v>1</v>
      </c>
      <c r="EF69" s="60" t="str">
        <f>Indiana!EU6</f>
        <v>A</v>
      </c>
      <c r="EG69" s="60" t="str">
        <f>Indiana!EV6</f>
        <v>-</v>
      </c>
      <c r="EH69" s="61">
        <f>Indiana!EW6</f>
        <v>0</v>
      </c>
      <c r="EI69" s="61">
        <f>Indiana!EX6</f>
        <v>0</v>
      </c>
      <c r="EJ69" s="60">
        <f>Indiana!GH6</f>
        <v>0</v>
      </c>
      <c r="EK69" s="60" t="str">
        <f>Indiana!GI6</f>
        <v>D</v>
      </c>
      <c r="EL69" s="60" t="str">
        <f>Indiana!GJ6</f>
        <v>-</v>
      </c>
      <c r="EM69" s="61">
        <f>Indiana!GK6</f>
        <v>0</v>
      </c>
      <c r="EN69" s="61">
        <f>Indiana!GL6</f>
        <v>0</v>
      </c>
      <c r="EO69" s="66">
        <f>Indiana!GM6</f>
        <v>0</v>
      </c>
      <c r="EP69" s="66" t="str">
        <f>Indiana!GN6</f>
        <v>D</v>
      </c>
      <c r="EQ69" s="66" t="str">
        <f>Indiana!GO6</f>
        <v>-</v>
      </c>
      <c r="ER69" s="68">
        <f>Indiana!GP6</f>
        <v>0</v>
      </c>
      <c r="ES69" s="68">
        <f>Indiana!GQ6</f>
        <v>0</v>
      </c>
      <c r="ET69" s="66">
        <f>Indiana!GR6</f>
        <v>0</v>
      </c>
      <c r="EU69" s="66" t="str">
        <f>Indiana!GS6</f>
        <v>D</v>
      </c>
      <c r="EV69" s="66" t="str">
        <f>Indiana!GT6</f>
        <v>-</v>
      </c>
      <c r="EW69" s="68">
        <f>Indiana!GU6</f>
        <v>0</v>
      </c>
      <c r="EX69" s="68">
        <f>Indiana!GV6</f>
        <v>0</v>
      </c>
      <c r="EY69" s="66">
        <f>Indiana!GW6</f>
        <v>0</v>
      </c>
      <c r="EZ69" s="66" t="str">
        <f>Indiana!GX6</f>
        <v>D</v>
      </c>
      <c r="FA69" s="66" t="str">
        <f>Indiana!GY6</f>
        <v>-</v>
      </c>
      <c r="FB69" s="68">
        <f>Indiana!GZ6</f>
        <v>0</v>
      </c>
      <c r="FC69" s="68">
        <f>Indiana!HA6</f>
        <v>0</v>
      </c>
      <c r="FI69" s="66">
        <f>Indiana!EY6</f>
        <v>0</v>
      </c>
      <c r="FJ69" s="66" t="str">
        <f>Indiana!EZ6</f>
        <v>D</v>
      </c>
      <c r="FK69" s="66" t="str">
        <f>Indiana!FA6</f>
        <v>-</v>
      </c>
      <c r="FL69" s="68">
        <f>Indiana!FB6</f>
        <v>0</v>
      </c>
      <c r="FM69" s="68">
        <f>Indiana!FC6</f>
        <v>0</v>
      </c>
      <c r="FN69" s="66">
        <f>Indiana!FN6</f>
        <v>0</v>
      </c>
      <c r="FO69" s="66" t="str">
        <f>Indiana!FO6</f>
        <v>B</v>
      </c>
      <c r="FP69" s="66" t="str">
        <f>Indiana!FP6</f>
        <v>31-33-5-1, 34-46-3-1</v>
      </c>
      <c r="FQ69" s="67" t="str">
        <f>Indiana!FQ6</f>
        <v xml:space="preserve">https://iga.in.gov/legislative/laws/2022/ic/titles/031#31-33 </v>
      </c>
      <c r="FR69" s="68">
        <f>Indiana!FR6</f>
        <v>0</v>
      </c>
      <c r="FS69" s="66">
        <f>Indiana!FS6</f>
        <v>1</v>
      </c>
      <c r="FT69" s="66" t="str">
        <f>Indiana!FT6</f>
        <v>A</v>
      </c>
      <c r="FU69" s="66" t="str">
        <f>Indiana!FU6</f>
        <v>7.1-1-2-3(3)</v>
      </c>
      <c r="FV69" s="67" t="str">
        <f>Indiana!FV6</f>
        <v xml:space="preserve">https://iga.in.gov/legislative/laws/2022/ic/titles/7.1#7.1-1-2-3 </v>
      </c>
      <c r="FW69" s="68">
        <f>Indiana!FW6</f>
        <v>0</v>
      </c>
      <c r="FX69" s="66">
        <f>Indiana!FX6</f>
        <v>0</v>
      </c>
      <c r="FY69" s="66" t="str">
        <f>Indiana!FY6</f>
        <v>C</v>
      </c>
      <c r="FZ69" s="66" t="str">
        <f>Indiana!FZ6</f>
        <v>7.1-5-7-7</v>
      </c>
      <c r="GA69" s="67" t="str">
        <f>Indiana!GA6</f>
        <v xml:space="preserve">https://iga.in.gov/legislative/laws/2022/ic/titles/7.1#7.1-5-7-7 </v>
      </c>
      <c r="GB69" s="68">
        <f>Indiana!GB6</f>
        <v>0</v>
      </c>
      <c r="GH69" s="66">
        <f>Indiana!HB6</f>
        <v>1</v>
      </c>
      <c r="GI69" s="66" t="str">
        <f>Indiana!HC6</f>
        <v>A</v>
      </c>
      <c r="GJ69" s="66" t="str">
        <f>Indiana!HD6</f>
        <v>21-40-5-6</v>
      </c>
      <c r="GK69" s="67" t="str">
        <f>Indiana!HE6</f>
        <v xml:space="preserve">https://iga.in.gov/laws/2023/ic/titles/21#21-40-5-6 </v>
      </c>
      <c r="GL69" s="68">
        <f>Indiana!HF6</f>
        <v>0</v>
      </c>
      <c r="GM69" s="66">
        <f>Indiana!HG6</f>
        <v>0</v>
      </c>
      <c r="GN69" s="66" t="str">
        <f>Indiana!HH6</f>
        <v>D</v>
      </c>
      <c r="GO69" s="66" t="str">
        <f>Indiana!HI6</f>
        <v>20-33-2</v>
      </c>
      <c r="GP69" s="67" t="str">
        <f>Indiana!HJ6</f>
        <v>https://iga.in.gov/laws/2023/ic/titles/20#20-33-2</v>
      </c>
      <c r="GQ69" s="67" t="str">
        <f>Indiana!HK6</f>
        <v>In an official, publicly available letter on attendance guidelines from the Indiana State Attendance Officer, the Officer confirms that "school districts locally define 'excused' and 'unexcused' absences."</v>
      </c>
      <c r="GR69" s="66">
        <f>Indiana!HL6</f>
        <v>0</v>
      </c>
      <c r="GS69" s="66" t="str">
        <f>Indiana!HM6</f>
        <v>B</v>
      </c>
      <c r="GT69" s="66" t="str">
        <f>Indiana!HN6</f>
        <v>20-33-2-19</v>
      </c>
      <c r="GU69" s="67" t="str">
        <f>Indiana!HO6</f>
        <v>https://iga.in.gov/laws/2023/ic/titles/20#20-33-2-19</v>
      </c>
      <c r="GV69" s="67" t="str">
        <f>Indiana!HP6</f>
        <v>The cited statute permits that a "principal may allow the student to attend a school for religious instruction" and thus, does not provide a sufficient safeguard for all public school children. Furthermore, in an official, publicly available letter on attendance guidelines from the Indiana State Attendance Officer, the Officer confirms that "school districts locally define 'excused' and 'unexcused' absences."</v>
      </c>
      <c r="GW69" s="60">
        <f>Indiana!HQ6</f>
        <v>0</v>
      </c>
      <c r="GX69" s="60" t="str">
        <f>Indiana!HR6</f>
        <v>D</v>
      </c>
      <c r="GY69" s="60" t="str">
        <f>Indiana!HS6</f>
        <v>-</v>
      </c>
      <c r="GZ69" s="61">
        <f>Indiana!HT6</f>
        <v>0</v>
      </c>
      <c r="HA69" s="61">
        <f>Indiana!HU6</f>
        <v>0</v>
      </c>
      <c r="HB69" s="60">
        <f>Indiana!GC6</f>
        <v>1</v>
      </c>
      <c r="HC69" s="60" t="str">
        <f>Indiana!GD6</f>
        <v>B</v>
      </c>
      <c r="HD69" s="60" t="str">
        <f>Indiana!GE6</f>
        <v>10-14-3-12.5</v>
      </c>
      <c r="HE69" s="62" t="str">
        <f>Indiana!GF6</f>
        <v xml:space="preserve">https://iga.in.gov/laws/2023/ic/titles/10#10-14-3-12.5 </v>
      </c>
      <c r="HF69" s="61">
        <f>Indiana!GG6</f>
        <v>0</v>
      </c>
      <c r="HG69" s="63"/>
      <c r="HH69" s="63"/>
      <c r="HI69" s="63"/>
      <c r="HJ69" s="63"/>
      <c r="HK69" s="63"/>
      <c r="HL69" s="63"/>
      <c r="HM69" s="63"/>
      <c r="HN69" s="63"/>
      <c r="HO69" s="63"/>
      <c r="HP69" s="63"/>
      <c r="HQ69" s="63"/>
      <c r="HR69" s="63"/>
      <c r="HS69" s="63"/>
      <c r="HT69" s="63"/>
      <c r="HU69" s="63"/>
      <c r="HV69" s="63"/>
      <c r="HW69" s="63"/>
      <c r="HX69" s="63"/>
      <c r="HY69" s="63"/>
      <c r="HZ69" s="63"/>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ht="25.5" customHeight="1">
      <c r="A70" s="64" t="s">
        <v>84</v>
      </c>
      <c r="B70" s="55">
        <v>2024</v>
      </c>
      <c r="C70" s="56">
        <f>Iowa!D6</f>
        <v>0.36904761904761907</v>
      </c>
      <c r="D70" s="41">
        <f>Kansas!E6</f>
        <v>0.49149659863945583</v>
      </c>
      <c r="E70" s="31"/>
      <c r="F70" s="29"/>
      <c r="G70" s="66" t="str">
        <f>Iowa!I6</f>
        <v>-</v>
      </c>
      <c r="H70" s="68">
        <f>Iowa!J6</f>
        <v>0</v>
      </c>
      <c r="I70" s="70" t="str">
        <f>Iowa!K6</f>
        <v xml:space="preserve">Watch this bill: https://www.thegazette.com/state-government/iowa-republicans-advance-bill-on-religious-liberty-protections/ </v>
      </c>
      <c r="J70" s="528">
        <f>Iowa!L6</f>
        <v>1</v>
      </c>
      <c r="K70" s="40" t="str">
        <f>Iowa!M6</f>
        <v>B</v>
      </c>
      <c r="L70" s="40" t="str">
        <f>Iowa!N6</f>
        <v>§53.1</v>
      </c>
      <c r="M70" s="57" t="str">
        <f>Iowa!O6</f>
        <v xml:space="preserve">https://www.legis.iowa.gov/docs/code/53.1.pdf </v>
      </c>
      <c r="N70" s="58">
        <f>Iowa!P6</f>
        <v>0</v>
      </c>
      <c r="O70" s="66">
        <f>Iowa!Q6</f>
        <v>0</v>
      </c>
      <c r="P70" s="66" t="str">
        <f>Iowa!R6</f>
        <v>D</v>
      </c>
      <c r="Q70" s="66" t="str">
        <f>Iowa!S6</f>
        <v>-</v>
      </c>
      <c r="R70" s="68">
        <f>Iowa!T6</f>
        <v>0</v>
      </c>
      <c r="S70" s="68">
        <f>Iowa!U6</f>
        <v>0</v>
      </c>
      <c r="T70" s="40">
        <f>Iowa!V6</f>
        <v>0</v>
      </c>
      <c r="U70" s="58">
        <f>Iowa!W6</f>
        <v>0</v>
      </c>
      <c r="V70" s="40" t="str">
        <f>Iowa!X6</f>
        <v>-</v>
      </c>
      <c r="W70" s="58">
        <f>Iowa!Y6</f>
        <v>0</v>
      </c>
      <c r="X70" s="58">
        <f>Iowa!Z6</f>
        <v>0</v>
      </c>
      <c r="Y70" s="40">
        <f>Iowa!AA6</f>
        <v>1</v>
      </c>
      <c r="Z70" s="40" t="str">
        <f>Iowa!AB6</f>
        <v>C</v>
      </c>
      <c r="AA70" s="40" t="str">
        <f>Iowa!AC6</f>
        <v>§146.1</v>
      </c>
      <c r="AB70" s="57" t="str">
        <f>Iowa!AD6</f>
        <v xml:space="preserve">https://www.legis.iowa.gov/docs/code/146.1.pdf </v>
      </c>
      <c r="AC70" s="58">
        <f>Iowa!AE6</f>
        <v>0</v>
      </c>
      <c r="AD70" s="40">
        <f>Iowa!AF6</f>
        <v>1</v>
      </c>
      <c r="AE70" s="40" t="str">
        <f>Iowa!AG6</f>
        <v>C</v>
      </c>
      <c r="AF70" s="40" t="str">
        <f>Iowa!AH6</f>
        <v>§146.2</v>
      </c>
      <c r="AG70" s="57" t="str">
        <f>Iowa!AI6</f>
        <v xml:space="preserve">https://www.legis.iowa.gov/docs/code/2021/146.2.pdf </v>
      </c>
      <c r="AH70" s="40" t="str">
        <f>Iowa!AJ6</f>
        <v>We differ from Sawicki, who, though reporting which entities are protected from civil liabilities (not just who has protections), indicates that private hospitals do not have this protection. The cited statute, however, indicates they do.</v>
      </c>
      <c r="AI70" s="40">
        <f>Iowa!AK6</f>
        <v>0</v>
      </c>
      <c r="AJ70" s="40" t="str">
        <f>Iowa!AL6</f>
        <v>B</v>
      </c>
      <c r="AK70" s="40" t="str">
        <f>Iowa!AM6</f>
        <v>§146.2</v>
      </c>
      <c r="AL70" s="57" t="str">
        <f>Iowa!AN6</f>
        <v xml:space="preserve">https://www.legis.iowa.gov/docs/code/2021/146.2.pdf </v>
      </c>
      <c r="AM70" s="58">
        <f>Iowa!AO6</f>
        <v>0</v>
      </c>
      <c r="AN70" s="40">
        <f>Iowa!AP6</f>
        <v>1</v>
      </c>
      <c r="AO70" s="40" t="str">
        <f>Iowa!AQ6</f>
        <v>C</v>
      </c>
      <c r="AP70" s="40" t="str">
        <f>Iowa!AR6</f>
        <v>§146.1, .2</v>
      </c>
      <c r="AQ70" s="57" t="str">
        <f>Iowa!AS6</f>
        <v xml:space="preserve">https://www.legis.iowa.gov/docs/code/146.1.pdf </v>
      </c>
      <c r="AR70" s="40" t="str">
        <f>Iowa!AT6</f>
        <v>Civil liability seems shielded only in cases of hospital policy, not individual choice</v>
      </c>
      <c r="AS70" s="40">
        <f>Iowa!AU6</f>
        <v>0</v>
      </c>
      <c r="AT70" s="40" t="str">
        <f>Iowa!AV6</f>
        <v>B</v>
      </c>
      <c r="AU70" s="40" t="str">
        <f>Iowa!AW6</f>
        <v>§146.1, .2</v>
      </c>
      <c r="AV70" s="57" t="str">
        <f>Iowa!AX6</f>
        <v xml:space="preserve">https://www.legis.iowa.gov/docs/code/146.1.pdf </v>
      </c>
      <c r="AW70" s="58">
        <f>Iowa!AY6</f>
        <v>0</v>
      </c>
      <c r="AX70" s="40">
        <f>Iowa!AZ6</f>
        <v>1</v>
      </c>
      <c r="AY70" s="40" t="str">
        <f>Iowa!BA6</f>
        <v>C</v>
      </c>
      <c r="AZ70" s="40" t="str">
        <f>Iowa!BB6</f>
        <v>§146.1, .2</v>
      </c>
      <c r="BA70" s="57" t="str">
        <f>Iowa!BC6</f>
        <v xml:space="preserve">https://www.legis.iowa.gov/docs/code/146.1.pdf </v>
      </c>
      <c r="BB70" s="58">
        <f>Iowa!BD6</f>
        <v>0</v>
      </c>
      <c r="BC70" s="40">
        <f>Iowa!BE6</f>
        <v>0</v>
      </c>
      <c r="BD70" s="40" t="str">
        <f>Iowa!BF6</f>
        <v>B</v>
      </c>
      <c r="BE70" s="40" t="str">
        <f>Iowa!BG6</f>
        <v>§146.1, .2</v>
      </c>
      <c r="BF70" s="57" t="str">
        <f>Iowa!BH6</f>
        <v xml:space="preserve">https://www.legis.iowa.gov/docs/code/146.1.pdf </v>
      </c>
      <c r="BG70" s="58">
        <f>Iowa!BI6</f>
        <v>0</v>
      </c>
      <c r="BH70" s="40"/>
      <c r="BI70" s="40"/>
      <c r="BJ70" s="40"/>
      <c r="BK70" s="40"/>
      <c r="BL70" s="40"/>
      <c r="BM70" s="40">
        <f>Iowa!BO6</f>
        <v>0</v>
      </c>
      <c r="BN70" s="40" t="str">
        <f>Iowa!BP6</f>
        <v>A</v>
      </c>
      <c r="BO70" s="40" t="str">
        <f>Iowa!BQ6</f>
        <v>-</v>
      </c>
      <c r="BP70" s="58">
        <f>Iowa!BR6</f>
        <v>0</v>
      </c>
      <c r="BQ70" s="58">
        <f>Iowa!BS6</f>
        <v>0</v>
      </c>
      <c r="BR70" s="40">
        <f>Iowa!BT6</f>
        <v>0</v>
      </c>
      <c r="BS70" s="40" t="str">
        <f>Iowa!BU6</f>
        <v>A</v>
      </c>
      <c r="BT70" s="40" t="str">
        <f>Iowa!BV6</f>
        <v>-</v>
      </c>
      <c r="BU70" s="58">
        <f>Iowa!BW6</f>
        <v>0</v>
      </c>
      <c r="BV70" s="58">
        <f>Iowa!BX6</f>
        <v>0</v>
      </c>
      <c r="BW70" s="40">
        <f>Iowa!BY6</f>
        <v>0</v>
      </c>
      <c r="BX70" s="40" t="str">
        <f>Iowa!BZ6</f>
        <v>A</v>
      </c>
      <c r="BY70" s="40" t="str">
        <f>Iowa!CA6</f>
        <v>-</v>
      </c>
      <c r="BZ70" s="58">
        <f>Iowa!CB6</f>
        <v>0</v>
      </c>
      <c r="CA70" s="58">
        <f>Iowa!CC6</f>
        <v>0</v>
      </c>
      <c r="CB70" s="40">
        <f>Iowa!CD6</f>
        <v>0</v>
      </c>
      <c r="CC70" s="40" t="str">
        <f>Iowa!CE6</f>
        <v>A</v>
      </c>
      <c r="CD70" s="40" t="str">
        <f>Iowa!CF6</f>
        <v>-</v>
      </c>
      <c r="CE70" s="58">
        <f>Iowa!CG6</f>
        <v>0</v>
      </c>
      <c r="CF70" s="58">
        <f>Iowa!CH6</f>
        <v>0</v>
      </c>
      <c r="CG70" s="40">
        <f>Iowa!CI6</f>
        <v>0</v>
      </c>
      <c r="CH70" s="40" t="str">
        <f>Iowa!CJ6</f>
        <v>A</v>
      </c>
      <c r="CI70" s="40" t="str">
        <f>Iowa!CK6</f>
        <v>-</v>
      </c>
      <c r="CJ70" s="58">
        <f>Iowa!CL6</f>
        <v>0</v>
      </c>
      <c r="CK70" s="58">
        <f>Iowa!CM6</f>
        <v>0</v>
      </c>
      <c r="CL70" s="40">
        <f>Iowa!CN6</f>
        <v>0</v>
      </c>
      <c r="CM70" s="40" t="str">
        <f>Iowa!CO6</f>
        <v>A</v>
      </c>
      <c r="CN70" s="40" t="str">
        <f>Iowa!CP6</f>
        <v>-</v>
      </c>
      <c r="CO70" s="58">
        <f>Iowa!CQ6</f>
        <v>0</v>
      </c>
      <c r="CP70" s="58">
        <f>Iowa!CR6</f>
        <v>0</v>
      </c>
      <c r="CQ70" s="40">
        <f>Iowa!CS6</f>
        <v>0</v>
      </c>
      <c r="CR70" s="40" t="str">
        <f>Iowa!CT6</f>
        <v>A</v>
      </c>
      <c r="CS70" s="40" t="str">
        <f>Iowa!CU6</f>
        <v>-</v>
      </c>
      <c r="CT70" s="58">
        <f>Iowa!CV6</f>
        <v>0</v>
      </c>
      <c r="CU70" s="58">
        <f>Iowa!CW6</f>
        <v>0</v>
      </c>
      <c r="CV70" s="40">
        <f>Iowa!CX6</f>
        <v>0</v>
      </c>
      <c r="CW70" s="40" t="str">
        <f>Iowa!CY6</f>
        <v>A</v>
      </c>
      <c r="CX70" s="40" t="str">
        <f>Iowa!CZ6</f>
        <v>-</v>
      </c>
      <c r="CY70" s="58">
        <f>Iowa!DA6</f>
        <v>0</v>
      </c>
      <c r="CZ70" s="58">
        <f>Iowa!DB6</f>
        <v>0</v>
      </c>
      <c r="DA70" s="40">
        <f>Iowa!DC6</f>
        <v>0</v>
      </c>
      <c r="DB70" s="40" t="str">
        <f>Iowa!DD6</f>
        <v>A</v>
      </c>
      <c r="DC70" s="40" t="str">
        <f>Iowa!DE6</f>
        <v>-</v>
      </c>
      <c r="DD70" s="58">
        <f>Iowa!DF6</f>
        <v>0</v>
      </c>
      <c r="DE70" s="58">
        <f>Iowa!DG6</f>
        <v>0</v>
      </c>
      <c r="DF70" s="40">
        <f>Iowa!DH6</f>
        <v>0</v>
      </c>
      <c r="DG70" s="40" t="str">
        <f>Iowa!DI6</f>
        <v>A</v>
      </c>
      <c r="DH70" s="40" t="str">
        <f>Iowa!DJ6</f>
        <v>-</v>
      </c>
      <c r="DI70" s="58">
        <f>Iowa!DK6</f>
        <v>0</v>
      </c>
      <c r="DJ70" s="58">
        <f>Iowa!DL6</f>
        <v>0</v>
      </c>
      <c r="DK70" s="40">
        <f>Iowa!DM6</f>
        <v>0</v>
      </c>
      <c r="DL70" s="40" t="str">
        <f>Iowa!DN6</f>
        <v>A</v>
      </c>
      <c r="DM70" s="40" t="str">
        <f>Iowa!DO6</f>
        <v>-</v>
      </c>
      <c r="DN70" s="58">
        <f>Iowa!DP6</f>
        <v>0</v>
      </c>
      <c r="DO70" s="58">
        <f>Iowa!DQ6</f>
        <v>0</v>
      </c>
      <c r="DP70" s="40">
        <f>Iowa!DR6</f>
        <v>0</v>
      </c>
      <c r="DQ70" s="40" t="str">
        <f>Iowa!DS6</f>
        <v>A</v>
      </c>
      <c r="DR70" s="40" t="str">
        <f>Iowa!DT6</f>
        <v>-</v>
      </c>
      <c r="DS70" s="58">
        <f>Iowa!DU6</f>
        <v>0</v>
      </c>
      <c r="DT70" s="58">
        <f>Iowa!DV6</f>
        <v>0</v>
      </c>
      <c r="DU70" s="60">
        <f>(Iowa!EG6+Iowa!EH6)/2</f>
        <v>0</v>
      </c>
      <c r="DV70" s="60" t="str">
        <f>Iowa!EI6</f>
        <v>B</v>
      </c>
      <c r="DW70" s="60" t="str">
        <f>Iowa!EJ6</f>
        <v>§514C.19</v>
      </c>
      <c r="DX70" s="62" t="str">
        <f>Iowa!EK6</f>
        <v xml:space="preserve">https://www.legis.iowa.gov/docs/code/514C.19.pdf </v>
      </c>
      <c r="DY70" s="61">
        <f>Iowa!EL6</f>
        <v>0</v>
      </c>
      <c r="DZ70" s="60">
        <f>(Iowa!EN6+Iowa!EM6)/2</f>
        <v>1</v>
      </c>
      <c r="EA70" s="60" t="str">
        <f>Iowa!EO6</f>
        <v>A</v>
      </c>
      <c r="EB70" s="60" t="str">
        <f>Iowa!EP6</f>
        <v>-</v>
      </c>
      <c r="EC70" s="61">
        <f>Iowa!EQ6</f>
        <v>0</v>
      </c>
      <c r="ED70" s="61">
        <f>Iowa!ER6</f>
        <v>0</v>
      </c>
      <c r="EE70" s="60">
        <f>(Iowa!ES6+Iowa!ET6)/2</f>
        <v>1</v>
      </c>
      <c r="EF70" s="60" t="str">
        <f>Iowa!EU6</f>
        <v>A</v>
      </c>
      <c r="EG70" s="60" t="str">
        <f>Iowa!EV6</f>
        <v>-</v>
      </c>
      <c r="EH70" s="61">
        <f>Iowa!EW6</f>
        <v>0</v>
      </c>
      <c r="EI70" s="61">
        <f>Iowa!EX6</f>
        <v>0</v>
      </c>
      <c r="EJ70" s="60">
        <f>Iowa!GH6</f>
        <v>0</v>
      </c>
      <c r="EK70" s="60" t="str">
        <f>Iowa!GI6</f>
        <v>D</v>
      </c>
      <c r="EL70" s="60" t="str">
        <f>Iowa!GJ6</f>
        <v>-</v>
      </c>
      <c r="EM70" s="61">
        <f>Iowa!GK6</f>
        <v>0</v>
      </c>
      <c r="EN70" s="61">
        <f>Iowa!GL6</f>
        <v>0</v>
      </c>
      <c r="EO70" s="66">
        <f>Iowa!GM6</f>
        <v>0</v>
      </c>
      <c r="EP70" s="66" t="str">
        <f>Iowa!GN6</f>
        <v>D</v>
      </c>
      <c r="EQ70" s="66" t="str">
        <f>Iowa!GO6</f>
        <v>-</v>
      </c>
      <c r="ER70" s="68">
        <f>Iowa!GP6</f>
        <v>0</v>
      </c>
      <c r="ES70" s="68">
        <f>Iowa!GQ6</f>
        <v>0</v>
      </c>
      <c r="ET70" s="66">
        <f>Iowa!GR6</f>
        <v>0</v>
      </c>
      <c r="EU70" s="66" t="str">
        <f>Iowa!GS6</f>
        <v>D</v>
      </c>
      <c r="EV70" s="66" t="str">
        <f>Iowa!GT6</f>
        <v>-</v>
      </c>
      <c r="EW70" s="68">
        <f>Iowa!GU6</f>
        <v>0</v>
      </c>
      <c r="EX70" s="68">
        <f>Iowa!GV6</f>
        <v>0</v>
      </c>
      <c r="EY70" s="66">
        <f>Iowa!GW6</f>
        <v>0</v>
      </c>
      <c r="EZ70" s="66" t="str">
        <f>Iowa!GX6</f>
        <v>D</v>
      </c>
      <c r="FA70" s="66" t="str">
        <f>Iowa!GY6</f>
        <v>-</v>
      </c>
      <c r="FB70" s="68">
        <f>Iowa!GZ6</f>
        <v>0</v>
      </c>
      <c r="FC70" s="68">
        <f>Iowa!HA6</f>
        <v>0</v>
      </c>
      <c r="FI70" s="66">
        <f>Iowa!EY6</f>
        <v>0</v>
      </c>
      <c r="FJ70" s="66" t="str">
        <f>Iowa!EZ6</f>
        <v>D</v>
      </c>
      <c r="FK70" s="66" t="str">
        <f>Iowa!FA6</f>
        <v>-</v>
      </c>
      <c r="FL70" s="68">
        <f>Iowa!FB6</f>
        <v>0</v>
      </c>
      <c r="FM70" s="68">
        <f>Iowa!FC6</f>
        <v>0</v>
      </c>
      <c r="FN70" s="66">
        <f>Iowa!FN6</f>
        <v>1</v>
      </c>
      <c r="FO70" s="66" t="str">
        <f>Iowa!FO6</f>
        <v>F</v>
      </c>
      <c r="FP70" s="66" t="str">
        <f>Iowa!FP6</f>
        <v>§232.69</v>
      </c>
      <c r="FQ70" s="67" t="str">
        <f>Iowa!FQ6</f>
        <v xml:space="preserve">https://www.legis.iowa.gov/docs/code/2022/232.69.pdf </v>
      </c>
      <c r="FR70" s="66" t="str">
        <f>Iowa!FR6</f>
        <v xml:space="preserve">The external source did not report a relevant statute for Iowa. </v>
      </c>
      <c r="FS70" s="66">
        <f>Iowa!FS6</f>
        <v>1</v>
      </c>
      <c r="FT70" s="66" t="str">
        <f>Iowa!FT6</f>
        <v>A</v>
      </c>
      <c r="FU70" s="66" t="str">
        <f>Iowa!FU6</f>
        <v>§123.47(2)(c)(2)</v>
      </c>
      <c r="FV70" s="67" t="str">
        <f>Iowa!FV6</f>
        <v xml:space="preserve">https://www.legis.iowa.gov/docs/code/123.47.pdf </v>
      </c>
      <c r="FW70" s="68">
        <f>Iowa!FW6</f>
        <v>0</v>
      </c>
      <c r="FX70" s="66">
        <f>Iowa!FX6</f>
        <v>1</v>
      </c>
      <c r="FY70" s="66" t="str">
        <f>Iowa!FY6</f>
        <v>A</v>
      </c>
      <c r="FZ70" s="66" t="str">
        <f>Iowa!FZ6</f>
        <v>§123.47(2)(c)(2)</v>
      </c>
      <c r="GA70" s="67" t="str">
        <f>Iowa!GA6</f>
        <v xml:space="preserve">https://www.legis.iowa.gov/docs/code/123.47.pdf </v>
      </c>
      <c r="GB70" s="68">
        <f>Iowa!GB6</f>
        <v>0</v>
      </c>
      <c r="GH70" s="66">
        <f>Iowa!HB6</f>
        <v>1</v>
      </c>
      <c r="GI70" s="66" t="str">
        <f>Iowa!HC6</f>
        <v>A</v>
      </c>
      <c r="GJ70" s="66" t="str">
        <f>Iowa!HD6</f>
        <v>§139A.8(4)(a)(2)</v>
      </c>
      <c r="GK70" s="67" t="str">
        <f>Iowa!HE6</f>
        <v xml:space="preserve">https://www.legis.iowa.gov/docs/code/139A.8.pdf </v>
      </c>
      <c r="GL70" s="68">
        <f>Iowa!HF6</f>
        <v>0</v>
      </c>
      <c r="GM70" s="66">
        <f>Iowa!HG6</f>
        <v>1</v>
      </c>
      <c r="GN70" s="66" t="str">
        <f>Iowa!HH6</f>
        <v>A</v>
      </c>
      <c r="GO70" s="66" t="str">
        <f>Iowa!HI6</f>
        <v>§299.2(3)</v>
      </c>
      <c r="GP70" s="67" t="str">
        <f>Iowa!HJ6</f>
        <v xml:space="preserve">https://www.legis.iowa.gov/docs/ico/chapter/299.pdf </v>
      </c>
      <c r="GQ70" s="68">
        <f>Iowa!HK6</f>
        <v>0</v>
      </c>
      <c r="GR70" s="66">
        <f>Iowa!HL6</f>
        <v>1</v>
      </c>
      <c r="GS70" s="66" t="str">
        <f>Iowa!HM6</f>
        <v>A</v>
      </c>
      <c r="GT70" s="66" t="str">
        <f>Iowa!HN6</f>
        <v>§299.2(3)</v>
      </c>
      <c r="GU70" s="67" t="str">
        <f>Iowa!HO6</f>
        <v xml:space="preserve">https://www.legis.iowa.gov/docs/ico/chapter/299.pdf </v>
      </c>
      <c r="GV70" s="68">
        <f>Iowa!HP6</f>
        <v>0</v>
      </c>
      <c r="GW70" s="60">
        <f>Iowa!HQ6</f>
        <v>0</v>
      </c>
      <c r="GX70" s="60" t="str">
        <f>Iowa!HR6</f>
        <v>D</v>
      </c>
      <c r="GY70" s="60" t="str">
        <f>Iowa!HS6</f>
        <v>-</v>
      </c>
      <c r="GZ70" s="61">
        <f>Iowa!HT6</f>
        <v>0</v>
      </c>
      <c r="HA70" s="61">
        <f>Iowa!HU6</f>
        <v>0</v>
      </c>
      <c r="HB70" s="60">
        <f>Iowa!GC6</f>
        <v>0</v>
      </c>
      <c r="HC70" s="60" t="str">
        <f>Iowa!GD6</f>
        <v>C</v>
      </c>
      <c r="HD70" s="60" t="str">
        <f>Iowa!GE6</f>
        <v>-</v>
      </c>
      <c r="HE70" s="61">
        <f>Iowa!GF6</f>
        <v>0</v>
      </c>
      <c r="HF70" s="60" t="str">
        <f>Iowa!GG6</f>
        <v xml:space="preserve">Watch this bill: https://legiscan.com/IA/votes/HF2097/2023#:~:text=Iowa%20House%20Bill%202097&amp;text=Bill%20Title%3A%20A%20bill%20for,of%20worship%20by%20the%20governor. </v>
      </c>
      <c r="HG70" s="63"/>
      <c r="HH70" s="63"/>
      <c r="HI70" s="63"/>
      <c r="HJ70" s="63"/>
      <c r="HK70" s="63"/>
      <c r="HL70" s="63"/>
      <c r="HM70" s="63"/>
      <c r="HN70" s="63"/>
      <c r="HO70" s="63"/>
      <c r="HP70" s="63"/>
      <c r="HQ70" s="63"/>
      <c r="HR70" s="63"/>
      <c r="HS70" s="63"/>
      <c r="HT70" s="63"/>
      <c r="HU70" s="63"/>
      <c r="HV70" s="63"/>
      <c r="HW70" s="63"/>
      <c r="HX70" s="63"/>
      <c r="HY70" s="63"/>
      <c r="HZ70" s="63"/>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ht="25.5" customHeight="1">
      <c r="A71" s="64" t="s">
        <v>85</v>
      </c>
      <c r="B71" s="55">
        <v>2024</v>
      </c>
      <c r="C71" s="56">
        <f>Kansas!D6</f>
        <v>0.43005952380952384</v>
      </c>
      <c r="D71" s="41">
        <f>Kentucky!E6</f>
        <v>0.36904761904761907</v>
      </c>
      <c r="E71" s="31"/>
      <c r="F71" s="29"/>
      <c r="G71" s="66" t="str">
        <f>Kansas!I6</f>
        <v>60-5303</v>
      </c>
      <c r="H71" s="67" t="str">
        <f>Kansas!J6</f>
        <v xml:space="preserve">https://www.ksrevisor.org/statutes/chapters/ch60/060_053_0003.html </v>
      </c>
      <c r="I71" s="68">
        <f>Kansas!K6</f>
        <v>0</v>
      </c>
      <c r="J71" s="528">
        <f>Kansas!L6</f>
        <v>1</v>
      </c>
      <c r="K71" s="40" t="str">
        <f>Kansas!M6</f>
        <v>B</v>
      </c>
      <c r="L71" s="40" t="str">
        <f>Kansas!N6</f>
        <v>25-1119</v>
      </c>
      <c r="M71" s="57" t="str">
        <f>Kansas!O6</f>
        <v xml:space="preserve">https://www.ksrevisor.org/statutes/chapters/ch25/025_011_0019.html </v>
      </c>
      <c r="N71" s="58">
        <f>Kansas!P6</f>
        <v>0</v>
      </c>
      <c r="O71" s="66">
        <f>Kansas!Q6</f>
        <v>0</v>
      </c>
      <c r="P71" s="66" t="str">
        <f>Kansas!R6</f>
        <v>D</v>
      </c>
      <c r="Q71" s="66" t="str">
        <f>Kansas!S6</f>
        <v>-</v>
      </c>
      <c r="R71" s="68">
        <f>Kansas!T6</f>
        <v>0</v>
      </c>
      <c r="S71" s="68">
        <f>Kansas!U6</f>
        <v>0</v>
      </c>
      <c r="T71" s="40">
        <f>Kansas!V6</f>
        <v>0</v>
      </c>
      <c r="U71" s="58">
        <f>Kansas!W6</f>
        <v>0</v>
      </c>
      <c r="V71" s="40" t="str">
        <f>Kansas!X6</f>
        <v>-</v>
      </c>
      <c r="W71" s="58">
        <f>Kansas!Y6</f>
        <v>0</v>
      </c>
      <c r="X71" s="58">
        <f>Kansas!Z6</f>
        <v>0</v>
      </c>
      <c r="Y71" s="40">
        <f>Kansas!AA6</f>
        <v>1</v>
      </c>
      <c r="Z71" s="40" t="str">
        <f>Kansas!AB6</f>
        <v>C</v>
      </c>
      <c r="AA71" s="40" t="str">
        <f>Kansas!AC6</f>
        <v>65-443</v>
      </c>
      <c r="AB71" s="57" t="str">
        <f>Kansas!AD6</f>
        <v xml:space="preserve">https://www.ksrevisor.org/statutes/chapters/ch65/065_004_0043.html </v>
      </c>
      <c r="AC71" s="58">
        <f>Kansas!AE6</f>
        <v>0</v>
      </c>
      <c r="AD71" s="40">
        <f>Kansas!AF6</f>
        <v>1</v>
      </c>
      <c r="AE71" s="40" t="str">
        <f>Kansas!AG6</f>
        <v>C</v>
      </c>
      <c r="AF71" s="40" t="str">
        <f>Kansas!AH6</f>
        <v>65-444</v>
      </c>
      <c r="AG71" s="57" t="str">
        <f>Kansas!AI6</f>
        <v xml:space="preserve">https://www.ksrevisor.org/statutes/chapters/ch65/065_004_0044.html </v>
      </c>
      <c r="AH71" s="58">
        <f>Kansas!AJ6</f>
        <v>0</v>
      </c>
      <c r="AI71" s="40">
        <f>Kansas!AK6</f>
        <v>1</v>
      </c>
      <c r="AJ71" s="40" t="str">
        <f>Kansas!AL6</f>
        <v>C</v>
      </c>
      <c r="AK71" s="40" t="str">
        <f>Kansas!AM6</f>
        <v>65-444</v>
      </c>
      <c r="AL71" s="57" t="str">
        <f>Kansas!AN6</f>
        <v xml:space="preserve">https://www.ksrevisor.org/statutes/chapters/ch65/065_004_0044.html </v>
      </c>
      <c r="AM71" s="58">
        <f>Kansas!AO6</f>
        <v>0</v>
      </c>
      <c r="AN71" s="40">
        <f>Kansas!AP6</f>
        <v>1</v>
      </c>
      <c r="AO71" s="40" t="str">
        <f>Kansas!AQ6</f>
        <v>C</v>
      </c>
      <c r="AP71" s="40" t="str">
        <f>Kansas!AR6</f>
        <v>65-443</v>
      </c>
      <c r="AQ71" s="57" t="str">
        <f>Kansas!AS6</f>
        <v xml:space="preserve">https://www.ksrevisor.org/statutes/chapters/ch65/065_004_0043.html </v>
      </c>
      <c r="AR71" s="58">
        <f>Kansas!AT6</f>
        <v>0</v>
      </c>
      <c r="AS71" s="40">
        <f>Kansas!AU6</f>
        <v>0</v>
      </c>
      <c r="AT71" s="40" t="str">
        <f>Kansas!AV6</f>
        <v>B</v>
      </c>
      <c r="AU71" s="40" t="str">
        <f>Kansas!AW6</f>
        <v>65-443, -444</v>
      </c>
      <c r="AV71" s="57" t="str">
        <f>Kansas!AX6</f>
        <v xml:space="preserve">https://www.ksrevisor.org/statutes/chapters/ch65/065_004_0043.html </v>
      </c>
      <c r="AW71" s="58">
        <f>Kansas!AY6</f>
        <v>0</v>
      </c>
      <c r="AX71" s="40">
        <f>Kansas!AZ6</f>
        <v>0</v>
      </c>
      <c r="AY71" s="40" t="str">
        <f>Kansas!BA6</f>
        <v>B</v>
      </c>
      <c r="AZ71" s="40" t="str">
        <f>Kansas!BB6</f>
        <v>65-443, -444</v>
      </c>
      <c r="BA71" s="57" t="str">
        <f>Kansas!BC6</f>
        <v xml:space="preserve">https://www.ksrevisor.org/statutes/chapters/ch65/065_004_0043.html </v>
      </c>
      <c r="BB71" s="58">
        <f>Kansas!BD6</f>
        <v>0</v>
      </c>
      <c r="BC71" s="40">
        <f>Kansas!BE6</f>
        <v>1</v>
      </c>
      <c r="BD71" s="40" t="str">
        <f>Kansas!BF6</f>
        <v>C</v>
      </c>
      <c r="BE71" s="40" t="str">
        <f>Kansas!BG6</f>
        <v>65-443, -444</v>
      </c>
      <c r="BF71" s="57" t="str">
        <f>Kansas!BH6</f>
        <v xml:space="preserve">https://www.ksrevisor.org/statutes/chapters/ch65/065_004_0043.html </v>
      </c>
      <c r="BG71" s="58">
        <f>Kansas!BI6</f>
        <v>0</v>
      </c>
      <c r="BH71" s="40"/>
      <c r="BI71" s="40"/>
      <c r="BJ71" s="40"/>
      <c r="BK71" s="40"/>
      <c r="BL71" s="40"/>
      <c r="BM71" s="40">
        <f>Kansas!BO6</f>
        <v>1</v>
      </c>
      <c r="BN71" s="40" t="str">
        <f>Kansas!BP6</f>
        <v>C</v>
      </c>
      <c r="BO71" s="40" t="str">
        <f>Kansas!BQ6</f>
        <v>65-446, -447</v>
      </c>
      <c r="BP71" s="57" t="str">
        <f>Kansas!BR6</f>
        <v xml:space="preserve">https://www.ksrevisor.org/statutes/chapters/ch65/065_004_0046.html </v>
      </c>
      <c r="BQ71" s="58">
        <f>Kansas!BS6</f>
        <v>0</v>
      </c>
      <c r="BR71" s="40">
        <f>Kansas!BT6</f>
        <v>1</v>
      </c>
      <c r="BS71" s="40" t="str">
        <f>Kansas!BU6</f>
        <v>C</v>
      </c>
      <c r="BT71" s="40" t="str">
        <f>Kansas!BV6</f>
        <v>65-446, -447</v>
      </c>
      <c r="BU71" s="57" t="str">
        <f>Kansas!BW6</f>
        <v>https://www.ksrevisor.org/statutes/chapters/ch65/065_004_0047.html</v>
      </c>
      <c r="BV71" s="58">
        <f>Kansas!BX6</f>
        <v>0</v>
      </c>
      <c r="BW71" s="40">
        <f>Kansas!BY6</f>
        <v>1</v>
      </c>
      <c r="BX71" s="40" t="str">
        <f>Kansas!BZ6</f>
        <v>C</v>
      </c>
      <c r="BY71" s="40" t="str">
        <f>Kansas!CA6</f>
        <v>65-446, -447</v>
      </c>
      <c r="BZ71" s="57" t="str">
        <f>Kansas!CB6</f>
        <v xml:space="preserve">https://www.ksrevisor.org/statutes/chapters/ch65/065_004_0047.html </v>
      </c>
      <c r="CA71" s="58">
        <f>Kansas!CC6</f>
        <v>0</v>
      </c>
      <c r="CB71" s="40">
        <f>Kansas!CD6</f>
        <v>1</v>
      </c>
      <c r="CC71" s="40" t="str">
        <f>Kansas!CE6</f>
        <v>C</v>
      </c>
      <c r="CD71" s="40" t="str">
        <f>Kansas!CF6</f>
        <v>65-446, -447</v>
      </c>
      <c r="CE71" s="57" t="str">
        <f>Kansas!CG6</f>
        <v xml:space="preserve">https://www.ksrevisor.org/statutes/chapters/ch65/065_004_0046.html </v>
      </c>
      <c r="CF71" s="58">
        <f>Kansas!CH6</f>
        <v>0</v>
      </c>
      <c r="CG71" s="40">
        <f>Kansas!CI6</f>
        <v>0</v>
      </c>
      <c r="CH71" s="40" t="str">
        <f>Kansas!CJ6</f>
        <v>B</v>
      </c>
      <c r="CI71" s="40" t="str">
        <f>Kansas!CK6</f>
        <v>65-446, -447</v>
      </c>
      <c r="CJ71" s="57" t="str">
        <f>Kansas!CL6</f>
        <v xml:space="preserve">https://www.ksrevisor.org/statutes/chapters/ch65/065_004_0046.html </v>
      </c>
      <c r="CK71" s="58">
        <f>Kansas!CM6</f>
        <v>0</v>
      </c>
      <c r="CL71" s="40">
        <f>Kansas!CN6</f>
        <v>0</v>
      </c>
      <c r="CM71" s="40" t="str">
        <f>Kansas!CO6</f>
        <v>B</v>
      </c>
      <c r="CN71" s="40" t="str">
        <f>Kansas!CP6</f>
        <v>65-446, -447</v>
      </c>
      <c r="CO71" s="57" t="str">
        <f>Kansas!CQ6</f>
        <v xml:space="preserve">https://www.ksrevisor.org/statutes/chapters/ch65/065_004_0046.html </v>
      </c>
      <c r="CP71" s="58">
        <f>Kansas!CR6</f>
        <v>0</v>
      </c>
      <c r="CQ71" s="40">
        <f>Kansas!CS6</f>
        <v>0</v>
      </c>
      <c r="CR71" s="40" t="str">
        <f>Kansas!CT6</f>
        <v>A</v>
      </c>
      <c r="CS71" s="40" t="str">
        <f>Kansas!CU6</f>
        <v>-</v>
      </c>
      <c r="CT71" s="58">
        <f>Kansas!CV6</f>
        <v>0</v>
      </c>
      <c r="CU71" s="58">
        <f>Kansas!CW6</f>
        <v>0</v>
      </c>
      <c r="CV71" s="40">
        <f>Kansas!CX6</f>
        <v>0</v>
      </c>
      <c r="CW71" s="40" t="str">
        <f>Kansas!CY6</f>
        <v>A</v>
      </c>
      <c r="CX71" s="40" t="str">
        <f>Kansas!CZ6</f>
        <v>-</v>
      </c>
      <c r="CY71" s="58">
        <f>Kansas!DA6</f>
        <v>0</v>
      </c>
      <c r="CZ71" s="58">
        <f>Kansas!DB6</f>
        <v>0</v>
      </c>
      <c r="DA71" s="40">
        <f>Kansas!DC6</f>
        <v>0</v>
      </c>
      <c r="DB71" s="40" t="str">
        <f>Kansas!DD6</f>
        <v>A</v>
      </c>
      <c r="DC71" s="40" t="str">
        <f>Kansas!DE6</f>
        <v>-</v>
      </c>
      <c r="DD71" s="58">
        <f>Kansas!DF6</f>
        <v>0</v>
      </c>
      <c r="DE71" s="58">
        <f>Kansas!DG6</f>
        <v>0</v>
      </c>
      <c r="DF71" s="40">
        <f>Kansas!DH6</f>
        <v>0</v>
      </c>
      <c r="DG71" s="40" t="str">
        <f>Kansas!DI6</f>
        <v>A</v>
      </c>
      <c r="DH71" s="40" t="str">
        <f>Kansas!DJ6</f>
        <v>-</v>
      </c>
      <c r="DI71" s="58">
        <f>Kansas!DK6</f>
        <v>0</v>
      </c>
      <c r="DJ71" s="58">
        <f>Kansas!DL6</f>
        <v>0</v>
      </c>
      <c r="DK71" s="40">
        <f>Kansas!DM6</f>
        <v>0</v>
      </c>
      <c r="DL71" s="40" t="str">
        <f>Kansas!DN6</f>
        <v>A</v>
      </c>
      <c r="DM71" s="40" t="str">
        <f>Kansas!DO6</f>
        <v>-</v>
      </c>
      <c r="DN71" s="58">
        <f>Kansas!DP6</f>
        <v>0</v>
      </c>
      <c r="DO71" s="58">
        <f>Kansas!DQ6</f>
        <v>0</v>
      </c>
      <c r="DP71" s="40">
        <f>Kansas!DR6</f>
        <v>0</v>
      </c>
      <c r="DQ71" s="40" t="str">
        <f>Kansas!DS6</f>
        <v>A</v>
      </c>
      <c r="DR71" s="40" t="str">
        <f>Kansas!DT6</f>
        <v>-</v>
      </c>
      <c r="DS71" s="58">
        <f>Kansas!DU6</f>
        <v>0</v>
      </c>
      <c r="DT71" s="58">
        <f>Kansas!DV6</f>
        <v>0</v>
      </c>
      <c r="DU71" s="60">
        <f>(Kansas!EG6+Kansas!EH6)/2</f>
        <v>1</v>
      </c>
      <c r="DV71" s="60" t="str">
        <f>Kansas!EI6</f>
        <v>A</v>
      </c>
      <c r="DW71" s="60" t="str">
        <f>Kansas!EJ6</f>
        <v>-</v>
      </c>
      <c r="DX71" s="61">
        <f>Kansas!EK6</f>
        <v>0</v>
      </c>
      <c r="DY71" s="61">
        <f>Kansas!EL6</f>
        <v>0</v>
      </c>
      <c r="DZ71" s="60">
        <f>(Kansas!EN6+Kansas!EM6)/2</f>
        <v>1</v>
      </c>
      <c r="EA71" s="60" t="str">
        <f>Kansas!EO6</f>
        <v>A</v>
      </c>
      <c r="EB71" s="60" t="str">
        <f>Kansas!EP6</f>
        <v>-</v>
      </c>
      <c r="EC71" s="61">
        <f>Kansas!EQ6</f>
        <v>0</v>
      </c>
      <c r="ED71" s="61">
        <f>Kansas!ER6</f>
        <v>0</v>
      </c>
      <c r="EE71" s="60">
        <f>(Kansas!ES6+Kansas!ET6)/2</f>
        <v>1</v>
      </c>
      <c r="EF71" s="60" t="str">
        <f>Kansas!EU6</f>
        <v>A</v>
      </c>
      <c r="EG71" s="60" t="str">
        <f>Kansas!EV6</f>
        <v>-</v>
      </c>
      <c r="EH71" s="61">
        <f>Kansas!EW6</f>
        <v>0</v>
      </c>
      <c r="EI71" s="61">
        <f>Kansas!EX6</f>
        <v>0</v>
      </c>
      <c r="EJ71" s="60">
        <f>Kansas!GH6</f>
        <v>0</v>
      </c>
      <c r="EK71" s="60" t="str">
        <f>Kansas!GI6</f>
        <v>D</v>
      </c>
      <c r="EL71" s="60" t="str">
        <f>Kansas!GJ6</f>
        <v>-</v>
      </c>
      <c r="EM71" s="61">
        <f>Kansas!GK6</f>
        <v>0</v>
      </c>
      <c r="EN71" s="61">
        <f>Kansas!GL6</f>
        <v>0</v>
      </c>
      <c r="EO71" s="66">
        <f>Kansas!GM6</f>
        <v>0</v>
      </c>
      <c r="EP71" s="66" t="str">
        <f>Kansas!GN6</f>
        <v>D</v>
      </c>
      <c r="EQ71" s="66" t="str">
        <f>Kansas!GO6</f>
        <v>-</v>
      </c>
      <c r="ER71" s="68">
        <f>Kansas!GP6</f>
        <v>0</v>
      </c>
      <c r="ES71" s="68">
        <f>Kansas!GQ6</f>
        <v>0</v>
      </c>
      <c r="ET71" s="66">
        <f>Kansas!GR6</f>
        <v>0</v>
      </c>
      <c r="EU71" s="66" t="str">
        <f>Kansas!GS6</f>
        <v>D</v>
      </c>
      <c r="EV71" s="66" t="str">
        <f>Kansas!GT6</f>
        <v>-</v>
      </c>
      <c r="EW71" s="68">
        <f>Kansas!GU6</f>
        <v>0</v>
      </c>
      <c r="EX71" s="68">
        <f>Kansas!GV6</f>
        <v>0</v>
      </c>
      <c r="EY71" s="66">
        <f>Kansas!GW6</f>
        <v>0</v>
      </c>
      <c r="EZ71" s="66" t="str">
        <f>Kansas!GX6</f>
        <v>D</v>
      </c>
      <c r="FA71" s="66" t="str">
        <f>Kansas!GY6</f>
        <v>-</v>
      </c>
      <c r="FB71" s="68">
        <f>Kansas!GZ6</f>
        <v>0</v>
      </c>
      <c r="FC71" s="68">
        <f>Kansas!HA6</f>
        <v>0</v>
      </c>
      <c r="FI71" s="66">
        <f>Kansas!EY6</f>
        <v>0</v>
      </c>
      <c r="FJ71" s="66" t="str">
        <f>Kansas!EZ6</f>
        <v>D</v>
      </c>
      <c r="FK71" s="66" t="str">
        <f>Kansas!FA6</f>
        <v>-</v>
      </c>
      <c r="FL71" s="68">
        <f>Kansas!FB6</f>
        <v>0</v>
      </c>
      <c r="FM71" s="68">
        <f>Kansas!FC6</f>
        <v>0</v>
      </c>
      <c r="FN71" s="66">
        <f>Kansas!FN6</f>
        <v>1</v>
      </c>
      <c r="FO71" s="66" t="str">
        <f>Kansas!FO6</f>
        <v>F</v>
      </c>
      <c r="FP71" s="66" t="str">
        <f>Kansas!FP6</f>
        <v>38-2223</v>
      </c>
      <c r="FQ71" s="67" t="str">
        <f>Kansas!FQ6</f>
        <v xml:space="preserve">http://www.ksrevisor.org/statutes/chapters/ch38/038_022_0023.html </v>
      </c>
      <c r="FR71" s="66" t="str">
        <f>Kansas!FR6</f>
        <v>The external source did not report a relevant statute for Kansas.</v>
      </c>
      <c r="FS71" s="66">
        <f>Kansas!FS6</f>
        <v>1</v>
      </c>
      <c r="FT71" s="66" t="str">
        <f>Kansas!FT6</f>
        <v>A</v>
      </c>
      <c r="FU71" s="66" t="str">
        <f>Kansas!FU6</f>
        <v>21-5607(e)</v>
      </c>
      <c r="FV71" s="67" t="str">
        <f>Kansas!FV6</f>
        <v xml:space="preserve">http://www.ksrevisor.org/statutes/chapters/ch21/021_056_0007.html </v>
      </c>
      <c r="FW71" s="68">
        <f>Kansas!FW6</f>
        <v>0</v>
      </c>
      <c r="FX71" s="66">
        <f>Kansas!FX6</f>
        <v>0</v>
      </c>
      <c r="FY71" s="66" t="str">
        <f>Kansas!FY6</f>
        <v>B</v>
      </c>
      <c r="FZ71" s="66" t="str">
        <f>Kansas!FZ6</f>
        <v>41-727(e)</v>
      </c>
      <c r="GA71" s="67" t="str">
        <f>Kansas!GA6</f>
        <v xml:space="preserve">http://www.ksrevisor.org/statutes/chapters/ch41/041_007_0027.html </v>
      </c>
      <c r="GB71" s="68" t="str">
        <f>Kansas!GB6</f>
        <v>Last amended in 2016</v>
      </c>
      <c r="GH71" s="66">
        <f>Kansas!HB6</f>
        <v>1</v>
      </c>
      <c r="GI71" s="66" t="str">
        <f>Kansas!HC6</f>
        <v>A</v>
      </c>
      <c r="GJ71" s="66" t="str">
        <f>Kansas!HD6</f>
        <v>72-6262(b)(2)</v>
      </c>
      <c r="GK71" s="67" t="str">
        <f>Kansas!HE6</f>
        <v xml:space="preserve">https://www.ksrevisor.org/statutes/chapters/ch72/072_062_0062.html </v>
      </c>
      <c r="GL71" s="68">
        <f>Kansas!HF6</f>
        <v>0</v>
      </c>
      <c r="GM71" s="66">
        <f>Kansas!HG6</f>
        <v>0</v>
      </c>
      <c r="GN71" s="66" t="str">
        <f>Kansas!HH6</f>
        <v>D</v>
      </c>
      <c r="GO71" s="66" t="str">
        <f>Kansas!HI6</f>
        <v>72-3121(c)</v>
      </c>
      <c r="GP71" s="67" t="str">
        <f>Kansas!HJ6</f>
        <v xml:space="preserve">http://www.ksrevisor.org/statutes/chapters/ch72/072_031_0021.html </v>
      </c>
      <c r="GQ71" s="67" t="str">
        <f>Kansas!HK6</f>
        <v>The cited statute names "each board of education" responsible for defining excused absences. The Kansas Department of Education provides no additional guidance.</v>
      </c>
      <c r="GR71" s="66">
        <f>Kansas!HL6</f>
        <v>0</v>
      </c>
      <c r="GS71" s="66" t="str">
        <f>Kansas!HM6</f>
        <v>D</v>
      </c>
      <c r="GT71" s="66" t="str">
        <f>Kansas!HN6</f>
        <v>72-3121(c)</v>
      </c>
      <c r="GU71" s="67" t="str">
        <f>Kansas!HO6</f>
        <v xml:space="preserve">http://www.ksrevisor.org/statutes/chapters/ch72/072_031_0021.html </v>
      </c>
      <c r="GV71" s="67" t="str">
        <f>Kansas!HP6</f>
        <v>The cited statute names "each board of education" responsible for defining excused absences. The Kansas Department of Education provides no additional guidance.</v>
      </c>
      <c r="GW71" s="60">
        <f>Kansas!HQ6</f>
        <v>0</v>
      </c>
      <c r="GX71" s="60" t="str">
        <f>Kansas!HR6</f>
        <v>D</v>
      </c>
      <c r="GY71" s="60" t="str">
        <f>Kansas!HS6</f>
        <v>-</v>
      </c>
      <c r="GZ71" s="61">
        <f>Kansas!HT6</f>
        <v>0</v>
      </c>
      <c r="HA71" s="61">
        <f>Kansas!HU6</f>
        <v>0</v>
      </c>
      <c r="HB71" s="60">
        <f>Kansas!GC6</f>
        <v>0</v>
      </c>
      <c r="HC71" s="60" t="str">
        <f>Kansas!GD6</f>
        <v>C</v>
      </c>
      <c r="HD71" s="60" t="str">
        <f>Kansas!GE6</f>
        <v>-</v>
      </c>
      <c r="HE71" s="61">
        <f>Kansas!GF6</f>
        <v>0</v>
      </c>
      <c r="HF71" s="61">
        <f>Kansas!GG6</f>
        <v>0</v>
      </c>
      <c r="HG71" s="63"/>
      <c r="HH71" s="63"/>
      <c r="HI71" s="63"/>
      <c r="HJ71" s="63"/>
      <c r="HK71" s="63"/>
      <c r="HL71" s="63"/>
      <c r="HM71" s="63"/>
      <c r="HN71" s="63"/>
      <c r="HO71" s="63"/>
      <c r="HP71" s="63"/>
      <c r="HQ71" s="63"/>
      <c r="HR71" s="63"/>
      <c r="HS71" s="63"/>
      <c r="HT71" s="63"/>
      <c r="HU71" s="63"/>
      <c r="HV71" s="63"/>
      <c r="HW71" s="63"/>
      <c r="HX71" s="63"/>
      <c r="HY71" s="63"/>
      <c r="HZ71" s="63"/>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ht="25.5" customHeight="1">
      <c r="A72" s="64" t="s">
        <v>86</v>
      </c>
      <c r="B72" s="55">
        <v>2024</v>
      </c>
      <c r="C72" s="56">
        <f>Kentucky!D6</f>
        <v>0.38541666666666669</v>
      </c>
      <c r="D72" s="41">
        <f>Louisiana!E6</f>
        <v>0.41836734693877553</v>
      </c>
      <c r="E72" s="31"/>
      <c r="F72" s="29"/>
      <c r="G72" s="66" t="str">
        <f>Kentucky!I6</f>
        <v>446.350</v>
      </c>
      <c r="H72" s="67" t="str">
        <f>Kentucky!J6</f>
        <v xml:space="preserve">https://apps.legislature.ky.gov/law/statutes/statute.aspx?id=42395 </v>
      </c>
      <c r="I72" s="68">
        <f>Kentucky!K6</f>
        <v>0</v>
      </c>
      <c r="J72" s="528">
        <f>Kentucky!L6</f>
        <v>0</v>
      </c>
      <c r="K72" s="40" t="str">
        <f>Kentucky!M6</f>
        <v>D</v>
      </c>
      <c r="L72" s="40" t="str">
        <f>Kentucky!N6</f>
        <v>117.085(1)(h)</v>
      </c>
      <c r="M72" s="57" t="str">
        <f>Kentucky!O6</f>
        <v xml:space="preserve">https://apps.legislature.ky.gov/law/statutes/statute.aspx?id=52127 </v>
      </c>
      <c r="N72" s="58">
        <f>Kentucky!P6</f>
        <v>0</v>
      </c>
      <c r="O72" s="66">
        <f>Kentucky!Q6</f>
        <v>0</v>
      </c>
      <c r="P72" s="66" t="str">
        <f>Kentucky!R6</f>
        <v>D</v>
      </c>
      <c r="Q72" s="66" t="str">
        <f>Kentucky!S6</f>
        <v>-</v>
      </c>
      <c r="R72" s="68">
        <f>Kentucky!T6</f>
        <v>0</v>
      </c>
      <c r="S72" s="68">
        <f>Kentucky!U6</f>
        <v>0</v>
      </c>
      <c r="T72" s="40">
        <f>Kentucky!V6</f>
        <v>0</v>
      </c>
      <c r="U72" s="58">
        <f>Kentucky!W6</f>
        <v>0</v>
      </c>
      <c r="V72" s="40" t="str">
        <f>Kentucky!X6</f>
        <v>-</v>
      </c>
      <c r="W72" s="58">
        <f>Kentucky!Y6</f>
        <v>0</v>
      </c>
      <c r="X72" s="58">
        <f>Kentucky!Z6</f>
        <v>0</v>
      </c>
      <c r="Y72" s="40">
        <f>Kentucky!AA6</f>
        <v>1</v>
      </c>
      <c r="Z72" s="40" t="str">
        <f>Kentucky!AB6</f>
        <v>C</v>
      </c>
      <c r="AA72" s="40" t="str">
        <f>Kentucky!AC6</f>
        <v>311.800(4)</v>
      </c>
      <c r="AB72" s="57" t="str">
        <f>Kentucky!AD6</f>
        <v xml:space="preserve">https://apps.legislature.ky.gov/law/statutes/statute.aspx?id=30643 </v>
      </c>
      <c r="AC72" s="58" t="str">
        <f>Kentucky!AE6</f>
        <v>Last amended in 1980</v>
      </c>
      <c r="AD72" s="40">
        <f>Kentucky!AF6</f>
        <v>1</v>
      </c>
      <c r="AE72" s="40" t="str">
        <f>Kentucky!AG6</f>
        <v>C</v>
      </c>
      <c r="AF72" s="40" t="str">
        <f>Kentucky!AH6</f>
        <v>311.800(3)</v>
      </c>
      <c r="AG72" s="57" t="str">
        <f>Kentucky!AI6</f>
        <v xml:space="preserve">https://apps.legislature.ky.gov/law/statutes/statute.aspx?id=30643 </v>
      </c>
      <c r="AH72" s="58" t="str">
        <f>Kentucky!AJ6</f>
        <v>Last amended in 1980</v>
      </c>
      <c r="AI72" s="40">
        <f>Kentucky!AK6</f>
        <v>1</v>
      </c>
      <c r="AJ72" s="40" t="str">
        <f>Kentucky!AL6</f>
        <v>C</v>
      </c>
      <c r="AK72" s="40" t="str">
        <f>Kentucky!AM6</f>
        <v>311.800 (1)</v>
      </c>
      <c r="AL72" s="57" t="str">
        <f>Kentucky!AN6</f>
        <v xml:space="preserve">https://apps.legislature.ky.gov/law/statutes/statute.aspx?id=30643 </v>
      </c>
      <c r="AM72" s="58">
        <f>Kentucky!AO6</f>
        <v>0</v>
      </c>
      <c r="AN72" s="40">
        <f>Kentucky!AP6</f>
        <v>1</v>
      </c>
      <c r="AO72" s="40" t="str">
        <f>Kentucky!AQ6</f>
        <v>C</v>
      </c>
      <c r="AP72" s="40" t="str">
        <f>Kentucky!AR6</f>
        <v>311.800(4)</v>
      </c>
      <c r="AQ72" s="57" t="str">
        <f>Kentucky!AS6</f>
        <v xml:space="preserve">https://apps.legislature.ky.gov/law/statutes/statute.aspx?id=30643 </v>
      </c>
      <c r="AR72" s="58">
        <f>Kentucky!AT6</f>
        <v>0</v>
      </c>
      <c r="AS72" s="40">
        <f>Kentucky!AU6</f>
        <v>1</v>
      </c>
      <c r="AT72" s="40" t="str">
        <f>Kentucky!AV6</f>
        <v>C</v>
      </c>
      <c r="AU72" s="40" t="str">
        <f>Kentucky!AW6</f>
        <v>311.800</v>
      </c>
      <c r="AV72" s="57" t="str">
        <f>Kentucky!AX6</f>
        <v xml:space="preserve">https://apps.legislature.ky.gov/law/statutes/statute.aspx?id=30643 </v>
      </c>
      <c r="AW72" s="58">
        <f>Kentucky!AY6</f>
        <v>0</v>
      </c>
      <c r="AX72" s="40">
        <f>Kentucky!AZ6</f>
        <v>1</v>
      </c>
      <c r="AY72" s="40" t="str">
        <f>Kentucky!BA6</f>
        <v>C</v>
      </c>
      <c r="AZ72" s="40" t="str">
        <f>Kentucky!BB6</f>
        <v>311.800(5)(a)(b)</v>
      </c>
      <c r="BA72" s="57" t="str">
        <f>Kentucky!BC6</f>
        <v xml:space="preserve">https://apps.legislature.ky.gov/law/statutes/statute.aspx?id=30643 </v>
      </c>
      <c r="BB72" s="58">
        <f>Kentucky!BD6</f>
        <v>0</v>
      </c>
      <c r="BC72" s="40">
        <f>Kentucky!BE6</f>
        <v>1</v>
      </c>
      <c r="BD72" s="40" t="str">
        <f>Kentucky!BF6</f>
        <v>C</v>
      </c>
      <c r="BE72" s="40" t="str">
        <f>Kentucky!BG6</f>
        <v>311.800(1)</v>
      </c>
      <c r="BF72" s="57" t="str">
        <f>Kentucky!BH6</f>
        <v xml:space="preserve">https://apps.legislature.ky.gov/law/statutes/statute.aspx?id=30643 </v>
      </c>
      <c r="BG72" s="40" t="str">
        <f>Kentucky!BI6</f>
        <v>We differ from Sawicki, finding that Kentucky makes no mention of emergency abortions, except in requiring public hospitals to perform them (not individuals).</v>
      </c>
      <c r="BH72" s="40"/>
      <c r="BI72" s="40"/>
      <c r="BJ72" s="40"/>
      <c r="BK72" s="40"/>
      <c r="BL72" s="40"/>
      <c r="BM72" s="40">
        <f>Kentucky!BO6</f>
        <v>1</v>
      </c>
      <c r="BN72" s="40" t="str">
        <f>Kentucky!BP6</f>
        <v>C</v>
      </c>
      <c r="BO72" s="40" t="str">
        <f>Kentucky!BQ6</f>
        <v>311.800(5)(c)</v>
      </c>
      <c r="BP72" s="57" t="str">
        <f>Kentucky!BR6</f>
        <v xml:space="preserve">https://apps.legislature.ky.gov/law/statutes/statute.aspx?id=30643 </v>
      </c>
      <c r="BQ72" s="58">
        <f>Kentucky!BS6</f>
        <v>0</v>
      </c>
      <c r="BR72" s="40">
        <f>Kentucky!BT6</f>
        <v>0</v>
      </c>
      <c r="BS72" s="40" t="str">
        <f>Kentucky!BU6</f>
        <v>B</v>
      </c>
      <c r="BT72" s="40" t="str">
        <f>Kentucky!BV6</f>
        <v>311.800(5)(c)</v>
      </c>
      <c r="BU72" s="57" t="str">
        <f>Kentucky!BW6</f>
        <v xml:space="preserve">https://apps.legislature.ky.gov/law/statutes/statute.aspx?id=30643 </v>
      </c>
      <c r="BV72" s="58">
        <f>Kentucky!BX6</f>
        <v>0</v>
      </c>
      <c r="BW72" s="40">
        <f>Kentucky!BY6</f>
        <v>0</v>
      </c>
      <c r="BX72" s="40" t="str">
        <f>Kentucky!BZ6</f>
        <v>B</v>
      </c>
      <c r="BY72" s="40" t="str">
        <f>Kentucky!CA6</f>
        <v>311.800(5)(c)</v>
      </c>
      <c r="BZ72" s="57" t="str">
        <f>Kentucky!CB6</f>
        <v xml:space="preserve">https://apps.legislature.ky.gov/law/statutes/statute.aspx?id=30643 </v>
      </c>
      <c r="CA72" s="58">
        <f>Kentucky!CC6</f>
        <v>0</v>
      </c>
      <c r="CB72" s="40">
        <f>Kentucky!CD6</f>
        <v>0</v>
      </c>
      <c r="CC72" s="40" t="str">
        <f>Kentucky!CE6</f>
        <v>B</v>
      </c>
      <c r="CD72" s="40" t="str">
        <f>Kentucky!CF6</f>
        <v>311.800(5)(c)</v>
      </c>
      <c r="CE72" s="57" t="str">
        <f>Kentucky!CG6</f>
        <v xml:space="preserve">https://apps.legislature.ky.gov/law/statutes/statute.aspx?id=30643 </v>
      </c>
      <c r="CF72" s="58">
        <f>Kentucky!CH6</f>
        <v>0</v>
      </c>
      <c r="CG72" s="40">
        <f>Kentucky!CI6</f>
        <v>0</v>
      </c>
      <c r="CH72" s="40" t="str">
        <f>Kentucky!CJ6</f>
        <v>B</v>
      </c>
      <c r="CI72" s="40" t="str">
        <f>Kentucky!CK6</f>
        <v>311.800(5)(c)</v>
      </c>
      <c r="CJ72" s="57" t="str">
        <f>Kentucky!CL6</f>
        <v xml:space="preserve">https://apps.legislature.ky.gov/law/statutes/statute.aspx?id=30643 </v>
      </c>
      <c r="CK72" s="58">
        <f>Kentucky!CM6</f>
        <v>0</v>
      </c>
      <c r="CL72" s="40">
        <f>Kentucky!CN6</f>
        <v>0</v>
      </c>
      <c r="CM72" s="40" t="str">
        <f>Kentucky!CO6</f>
        <v>B</v>
      </c>
      <c r="CN72" s="40" t="str">
        <f>Kentucky!CP6</f>
        <v>311.800(5)(c)</v>
      </c>
      <c r="CO72" s="57" t="str">
        <f>Kentucky!CQ6</f>
        <v xml:space="preserve">https://apps.legislature.ky.gov/law/statutes/statute.aspx?id=30643 </v>
      </c>
      <c r="CP72" s="40" t="str">
        <f>Kentucky!CR6</f>
        <v>We differ from Sawicki in their assessment that government consequences are precluded. It appears Kentucky's statute only outlaws employment and education discrimination for those who refuse to participate in sterilization.</v>
      </c>
      <c r="CQ72" s="40">
        <f>Kentucky!CS6</f>
        <v>0</v>
      </c>
      <c r="CR72" s="40" t="str">
        <f>Kentucky!CT6</f>
        <v>A</v>
      </c>
      <c r="CS72" s="40" t="str">
        <f>Kentucky!CU6</f>
        <v>-</v>
      </c>
      <c r="CT72" s="58">
        <f>Kentucky!CV6</f>
        <v>0</v>
      </c>
      <c r="CU72" s="58">
        <f>Kentucky!CW6</f>
        <v>0</v>
      </c>
      <c r="CV72" s="40">
        <f>Kentucky!CX6</f>
        <v>0</v>
      </c>
      <c r="CW72" s="40" t="str">
        <f>Kentucky!CY6</f>
        <v>A</v>
      </c>
      <c r="CX72" s="40" t="str">
        <f>Kentucky!CZ6</f>
        <v>-</v>
      </c>
      <c r="CY72" s="58">
        <f>Kentucky!DA6</f>
        <v>0</v>
      </c>
      <c r="CZ72" s="58">
        <f>Kentucky!DB6</f>
        <v>0</v>
      </c>
      <c r="DA72" s="40">
        <f>Kentucky!DC6</f>
        <v>0</v>
      </c>
      <c r="DB72" s="40" t="str">
        <f>Kentucky!DD6</f>
        <v>A</v>
      </c>
      <c r="DC72" s="40" t="str">
        <f>Kentucky!DE6</f>
        <v>-</v>
      </c>
      <c r="DD72" s="58">
        <f>Kentucky!DF6</f>
        <v>0</v>
      </c>
      <c r="DE72" s="58">
        <f>Kentucky!DG6</f>
        <v>0</v>
      </c>
      <c r="DF72" s="40">
        <f>Kentucky!DH6</f>
        <v>0</v>
      </c>
      <c r="DG72" s="40" t="str">
        <f>Kentucky!DI6</f>
        <v>A</v>
      </c>
      <c r="DH72" s="40" t="str">
        <f>Kentucky!DJ6</f>
        <v>-</v>
      </c>
      <c r="DI72" s="58">
        <f>Kentucky!DK6</f>
        <v>0</v>
      </c>
      <c r="DJ72" s="58">
        <f>Kentucky!DL6</f>
        <v>0</v>
      </c>
      <c r="DK72" s="40">
        <f>Kentucky!DM6</f>
        <v>0</v>
      </c>
      <c r="DL72" s="40" t="str">
        <f>Kentucky!DN6</f>
        <v>A</v>
      </c>
      <c r="DM72" s="40" t="str">
        <f>Kentucky!DO6</f>
        <v>-</v>
      </c>
      <c r="DN72" s="58">
        <f>Kentucky!DP6</f>
        <v>0</v>
      </c>
      <c r="DO72" s="58">
        <f>Kentucky!DQ6</f>
        <v>0</v>
      </c>
      <c r="DP72" s="40">
        <f>Kentucky!DR6</f>
        <v>0</v>
      </c>
      <c r="DQ72" s="40" t="str">
        <f>Kentucky!DS6</f>
        <v>A</v>
      </c>
      <c r="DR72" s="40" t="str">
        <f>Kentucky!DT6</f>
        <v>-</v>
      </c>
      <c r="DS72" s="58">
        <f>Kentucky!DU6</f>
        <v>0</v>
      </c>
      <c r="DT72" s="58">
        <f>Kentucky!DV6</f>
        <v>0</v>
      </c>
      <c r="DU72" s="60">
        <f>(Kentucky!EG6+Kentucky!EH6)/2</f>
        <v>1</v>
      </c>
      <c r="DV72" s="60" t="str">
        <f>Kentucky!EI6</f>
        <v>A</v>
      </c>
      <c r="DW72" s="60" t="str">
        <f>Kentucky!EJ6</f>
        <v>-</v>
      </c>
      <c r="DX72" s="61">
        <f>Kentucky!EK6</f>
        <v>0</v>
      </c>
      <c r="DY72" s="61">
        <f>Kentucky!EL6</f>
        <v>0</v>
      </c>
      <c r="DZ72" s="60">
        <f>(Kentucky!EN6+Kentucky!EM6)/2</f>
        <v>1</v>
      </c>
      <c r="EA72" s="60" t="str">
        <f>Kentucky!EO6</f>
        <v>A</v>
      </c>
      <c r="EB72" s="60" t="str">
        <f>Kentucky!EP6</f>
        <v>-</v>
      </c>
      <c r="EC72" s="61">
        <f>Kentucky!EQ6</f>
        <v>0</v>
      </c>
      <c r="ED72" s="61">
        <f>Kentucky!ER6</f>
        <v>0</v>
      </c>
      <c r="EE72" s="60">
        <f>(Kentucky!ES6+Kentucky!ET6)/2</f>
        <v>1</v>
      </c>
      <c r="EF72" s="60" t="str">
        <f>Kentucky!EU6</f>
        <v>A</v>
      </c>
      <c r="EG72" s="60" t="str">
        <f>Kentucky!EV6</f>
        <v>-</v>
      </c>
      <c r="EH72" s="61">
        <f>Kentucky!EW6</f>
        <v>0</v>
      </c>
      <c r="EI72" s="61">
        <f>Kentucky!EX6</f>
        <v>0</v>
      </c>
      <c r="EJ72" s="60">
        <f>Kentucky!GH6</f>
        <v>0</v>
      </c>
      <c r="EK72" s="60" t="str">
        <f>Kentucky!GI6</f>
        <v>D</v>
      </c>
      <c r="EL72" s="60" t="str">
        <f>Kentucky!GJ6</f>
        <v>-</v>
      </c>
      <c r="EM72" s="61">
        <f>Kentucky!GK6</f>
        <v>0</v>
      </c>
      <c r="EN72" s="61">
        <f>Kentucky!GL6</f>
        <v>0</v>
      </c>
      <c r="EO72" s="66">
        <f>Kentucky!GM6</f>
        <v>0</v>
      </c>
      <c r="EP72" s="66" t="str">
        <f>Kentucky!GN6</f>
        <v>D</v>
      </c>
      <c r="EQ72" s="66" t="str">
        <f>Kentucky!GO6</f>
        <v>-</v>
      </c>
      <c r="ER72" s="68">
        <f>Kentucky!GP6</f>
        <v>0</v>
      </c>
      <c r="ES72" s="68">
        <f>Kentucky!GQ6</f>
        <v>0</v>
      </c>
      <c r="ET72" s="66">
        <f>Kentucky!GR6</f>
        <v>0</v>
      </c>
      <c r="EU72" s="66" t="str">
        <f>Kentucky!GS6</f>
        <v>D</v>
      </c>
      <c r="EV72" s="66" t="str">
        <f>Kentucky!GT6</f>
        <v>-</v>
      </c>
      <c r="EW72" s="68">
        <f>Kentucky!GU6</f>
        <v>0</v>
      </c>
      <c r="EX72" s="68">
        <f>Kentucky!GV6</f>
        <v>0</v>
      </c>
      <c r="EY72" s="66">
        <f>Kentucky!GW6</f>
        <v>0</v>
      </c>
      <c r="EZ72" s="66" t="str">
        <f>Kentucky!GX6</f>
        <v>D</v>
      </c>
      <c r="FA72" s="66" t="str">
        <f>Kentucky!GY6</f>
        <v>-</v>
      </c>
      <c r="FB72" s="68">
        <f>Kentucky!GZ6</f>
        <v>0</v>
      </c>
      <c r="FC72" s="68">
        <f>Kentucky!HA6</f>
        <v>0</v>
      </c>
      <c r="FI72" s="66">
        <f>Kentucky!EY6</f>
        <v>0</v>
      </c>
      <c r="FJ72" s="66" t="str">
        <f>Kentucky!EZ6</f>
        <v>D</v>
      </c>
      <c r="FK72" s="66" t="str">
        <f>Kentucky!FA6</f>
        <v>-</v>
      </c>
      <c r="FL72" s="68">
        <f>Kentucky!FB6</f>
        <v>0</v>
      </c>
      <c r="FM72" s="68">
        <f>Kentucky!FC6</f>
        <v>0</v>
      </c>
      <c r="FN72" s="66">
        <f>Kentucky!FN6</f>
        <v>1</v>
      </c>
      <c r="FO72" s="66" t="str">
        <f>Kentucky!FO6</f>
        <v>A</v>
      </c>
      <c r="FP72" s="66" t="str">
        <f>Kentucky!FP6</f>
        <v>620.030(1), -(5)</v>
      </c>
      <c r="FQ72" s="67" t="str">
        <f>Kentucky!FQ6</f>
        <v xml:space="preserve">https://apps.legislature.ky.gov/law/statutes/statute.aspx?id=53977 </v>
      </c>
      <c r="FR72" s="68">
        <f>Kentucky!FR6</f>
        <v>0</v>
      </c>
      <c r="FS72" s="66">
        <f>Kentucky!FS6</f>
        <v>0</v>
      </c>
      <c r="FT72" s="66" t="str">
        <f>Kentucky!FT6</f>
        <v>B</v>
      </c>
      <c r="FU72" s="66" t="str">
        <f>Kentucky!FU6</f>
        <v>530.070(1)(a)</v>
      </c>
      <c r="FV72" s="67" t="str">
        <f>Kentucky!FV6</f>
        <v xml:space="preserve">https://apps.legislature.ky.gov/law/statutes/statute.aspx?id=20003 </v>
      </c>
      <c r="FW72" s="66" t="str">
        <f>Kentucky!FW6</f>
        <v>Statutory language seems to require more of a role for parents in the furnishment beyond offering consent/being present.</v>
      </c>
      <c r="FX72" s="66">
        <f>Kentucky!FX6</f>
        <v>0</v>
      </c>
      <c r="FY72" s="66" t="str">
        <f>Kentucky!FY6</f>
        <v>C</v>
      </c>
      <c r="FZ72" s="66" t="str">
        <f>Kentucky!FZ6</f>
        <v>244.085(2)</v>
      </c>
      <c r="GA72" s="67" t="str">
        <f>Kentucky!GA6</f>
        <v xml:space="preserve">https://apps.legislature.ky.gov/law/statutes/statute.aspx?id=50405#:~:text=Page%201-,244.085%20Minors%20not%20to%20possess%20or%20purchase%20liquor%20nor%20to,premises%20where%20alcoholic%20beverages%20sold. </v>
      </c>
      <c r="GB72" s="68">
        <f>Kentucky!GB6</f>
        <v>0</v>
      </c>
      <c r="GH72" s="66">
        <f>Kentucky!HB6</f>
        <v>1</v>
      </c>
      <c r="GI72" s="66" t="str">
        <f>Kentucky!HC6</f>
        <v>A</v>
      </c>
      <c r="GJ72" s="66" t="str">
        <f>Kentucky!HD6</f>
        <v>214.036(1)(b)</v>
      </c>
      <c r="GK72" s="67" t="str">
        <f>Kentucky!HE6</f>
        <v xml:space="preserve">https://apps.legislature.ky.gov/law/statutes/statute.aspx?id=51860 </v>
      </c>
      <c r="GL72" s="68">
        <f>Kentucky!HF6</f>
        <v>0</v>
      </c>
      <c r="GM72" s="66">
        <f>Kentucky!HG6</f>
        <v>0</v>
      </c>
      <c r="GN72" s="66" t="str">
        <f>Kentucky!HH6</f>
        <v>C</v>
      </c>
      <c r="GO72" s="66">
        <f>Kentucky!HI6</f>
        <v>159.035</v>
      </c>
      <c r="GP72" s="67" t="str">
        <f>Kentucky!HJ6</f>
        <v xml:space="preserve">https://apps.legislature.ky.gov/law/statutes/statute.aspx?id=53173 </v>
      </c>
      <c r="GQ72" s="67" t="str">
        <f>Kentucky!HK6</f>
        <v xml:space="preserve">The most recent "Kentucky Pupil Attendance Manual" from the Kentucky Department of Education only mentions religious events in stating that, like funerals and family vacation, they do not qualify as Educational Enhancement Opportunities, one category of excuse for absences. </v>
      </c>
      <c r="GR72" s="66">
        <f>Kentucky!HL6</f>
        <v>0</v>
      </c>
      <c r="GS72" s="66" t="str">
        <f>Kentucky!HM6</f>
        <v>C</v>
      </c>
      <c r="GT72" s="66">
        <f>Kentucky!HN6</f>
        <v>159.035</v>
      </c>
      <c r="GU72" s="67" t="str">
        <f>Kentucky!HO6</f>
        <v xml:space="preserve">https://apps.legislature.ky.gov/law/statutes/statute.aspx?id=53173 </v>
      </c>
      <c r="GV72" s="67" t="str">
        <f>Kentucky!HP6</f>
        <v xml:space="preserve">The most recent "Kentucky Pupil Attendance Manual" from the Kentucky Department of Education only mentions religious events in stating that, like funerals and family vacation, they do not qualify as Educational Enhancement Opportunities, one category of excuse for absences. </v>
      </c>
      <c r="GW72" s="60">
        <f>Kentucky!HQ6</f>
        <v>0</v>
      </c>
      <c r="GX72" s="60" t="str">
        <f>Kentucky!HR6</f>
        <v>D</v>
      </c>
      <c r="GY72" s="60" t="str">
        <f>Kentucky!HS6</f>
        <v>-</v>
      </c>
      <c r="GZ72" s="61">
        <f>Kentucky!HT6</f>
        <v>0</v>
      </c>
      <c r="HA72" s="61">
        <f>Kentucky!HU6</f>
        <v>0</v>
      </c>
      <c r="HB72" s="60">
        <f>Kentucky!GC6</f>
        <v>1</v>
      </c>
      <c r="HC72" s="60" t="str">
        <f>Kentucky!GD6</f>
        <v>B</v>
      </c>
      <c r="HD72" s="60" t="str">
        <f>Kentucky!GE6</f>
        <v>39A.100 (6)</v>
      </c>
      <c r="HE72" s="62" t="str">
        <f>Kentucky!GF6</f>
        <v xml:space="preserve">https://apps.legislature.ky.gov/law/statutes/statute.aspx?id=52714 </v>
      </c>
      <c r="HF72" s="61" t="str">
        <f>Kentucky!GG6</f>
        <v>Relevant language added in 2022 amendment</v>
      </c>
      <c r="HG72" s="63"/>
      <c r="HH72" s="63"/>
      <c r="HI72" s="63"/>
      <c r="HJ72" s="63"/>
      <c r="HK72" s="63"/>
      <c r="HL72" s="63"/>
      <c r="HM72" s="63"/>
      <c r="HN72" s="63"/>
      <c r="HO72" s="63"/>
      <c r="HP72" s="63"/>
      <c r="HQ72" s="63"/>
      <c r="HR72" s="63"/>
      <c r="HS72" s="63"/>
      <c r="HT72" s="63"/>
      <c r="HU72" s="63"/>
      <c r="HV72" s="63"/>
      <c r="HW72" s="63"/>
      <c r="HX72" s="63"/>
      <c r="HY72" s="63"/>
      <c r="HZ72" s="63"/>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ht="25.5" customHeight="1">
      <c r="A73" s="64" t="s">
        <v>87</v>
      </c>
      <c r="B73" s="55">
        <v>2024</v>
      </c>
      <c r="C73" s="56">
        <f>Louisiana!D6</f>
        <v>0.41815476190476192</v>
      </c>
      <c r="D73" s="41">
        <f>Maine!E6</f>
        <v>0.44812925170068024</v>
      </c>
      <c r="E73" s="31"/>
      <c r="F73" s="29"/>
      <c r="G73" s="66" t="str">
        <f>Louisiana!I6</f>
        <v>13:5233</v>
      </c>
      <c r="H73" s="67" t="str">
        <f>Louisiana!J6</f>
        <v xml:space="preserve">https://legis.la.gov/Legis/Law.aspx?d=725125 </v>
      </c>
      <c r="I73" s="68">
        <f>Louisiana!K6</f>
        <v>0</v>
      </c>
      <c r="J73" s="528">
        <f>Louisiana!L6</f>
        <v>0</v>
      </c>
      <c r="K73" s="40" t="str">
        <f>Louisiana!M6</f>
        <v>D</v>
      </c>
      <c r="L73" s="40" t="str">
        <f>Louisiana!N6</f>
        <v>18:1303</v>
      </c>
      <c r="M73" s="57" t="str">
        <f>Louisiana!O6</f>
        <v xml:space="preserve">http://www.legis.la.gov/legis/Law.aspx?d=81337 </v>
      </c>
      <c r="N73" s="58">
        <f>Louisiana!P6</f>
        <v>0</v>
      </c>
      <c r="O73" s="66">
        <f>Louisiana!Q6</f>
        <v>0</v>
      </c>
      <c r="P73" s="66" t="str">
        <f>Louisiana!R6</f>
        <v>D</v>
      </c>
      <c r="Q73" s="66" t="str">
        <f>Louisiana!S6</f>
        <v>-</v>
      </c>
      <c r="R73" s="68">
        <f>Louisiana!T6</f>
        <v>0</v>
      </c>
      <c r="S73" s="68">
        <f>Louisiana!U6</f>
        <v>0</v>
      </c>
      <c r="T73" s="40">
        <f>Louisiana!V6</f>
        <v>0</v>
      </c>
      <c r="U73" s="58">
        <f>Louisiana!W6</f>
        <v>0</v>
      </c>
      <c r="V73" s="40" t="str">
        <f>Louisiana!X6</f>
        <v>-</v>
      </c>
      <c r="W73" s="58">
        <f>Louisiana!Y6</f>
        <v>0</v>
      </c>
      <c r="X73" s="58">
        <f>Louisiana!Z6</f>
        <v>0</v>
      </c>
      <c r="Y73" s="40">
        <f>Louisiana!AA6</f>
        <v>1</v>
      </c>
      <c r="Z73" s="40" t="str">
        <f>Louisiana!AB6</f>
        <v>C</v>
      </c>
      <c r="AA73" s="40" t="str">
        <f>Louisiana!AC6</f>
        <v xml:space="preserve"> 40:1061.2(A)</v>
      </c>
      <c r="AB73" s="57" t="str">
        <f>Louisiana!AD6</f>
        <v xml:space="preserve">http://legis.la.gov/legis/Law.aspx?d=964987 </v>
      </c>
      <c r="AC73" s="58">
        <f>Louisiana!AE6</f>
        <v>0</v>
      </c>
      <c r="AD73" s="40">
        <f>Louisiana!AF6</f>
        <v>1</v>
      </c>
      <c r="AE73" s="40" t="str">
        <f>Louisiana!AG6</f>
        <v>C</v>
      </c>
      <c r="AF73" s="40" t="str">
        <f>Louisiana!AH6</f>
        <v>40:1061.3</v>
      </c>
      <c r="AG73" s="57" t="str">
        <f>Louisiana!AI6</f>
        <v xml:space="preserve">http://legis.la.gov/legis/Law.aspx?p=y&amp;d=964988 </v>
      </c>
      <c r="AH73" s="58">
        <f>Louisiana!AJ6</f>
        <v>0</v>
      </c>
      <c r="AI73" s="40">
        <f>Louisiana!AK6</f>
        <v>1</v>
      </c>
      <c r="AJ73" s="40" t="str">
        <f>Louisiana!AL6</f>
        <v>C</v>
      </c>
      <c r="AK73" s="40" t="str">
        <f>Louisiana!AM6</f>
        <v>40:1061.3</v>
      </c>
      <c r="AL73" s="57" t="str">
        <f>Louisiana!AN6</f>
        <v xml:space="preserve">http://legis.la.gov/legis/Law.aspx?p=y&amp;d=964988 </v>
      </c>
      <c r="AM73" s="58">
        <f>Louisiana!AO6</f>
        <v>0</v>
      </c>
      <c r="AN73" s="40">
        <f>Louisiana!AP6</f>
        <v>1</v>
      </c>
      <c r="AO73" s="40" t="str">
        <f>Louisiana!AQ6</f>
        <v>C</v>
      </c>
      <c r="AP73" s="40" t="str">
        <f>Louisiana!AR6</f>
        <v>40:1061.2, .3, .20</v>
      </c>
      <c r="AQ73" s="57" t="str">
        <f>Louisiana!AS6</f>
        <v xml:space="preserve">http://legis.la.gov/legis/Law.aspx?p=y&amp;d=964987 ; http://legis.la.gov/legis/Law.aspx?p=y&amp;d=964988; https://www.legis.la.gov/Legis/Law.aspx?d=965013 </v>
      </c>
      <c r="AR73" s="58">
        <f>Louisiana!AT6</f>
        <v>0</v>
      </c>
      <c r="AS73" s="40">
        <f>Louisiana!AU6</f>
        <v>1</v>
      </c>
      <c r="AT73" s="40" t="str">
        <f>Louisiana!AV6</f>
        <v>C</v>
      </c>
      <c r="AU73" s="40" t="str">
        <f>Louisiana!AW6</f>
        <v>40:1061.2, .3</v>
      </c>
      <c r="AV73" s="57" t="str">
        <f>Louisiana!AX6</f>
        <v xml:space="preserve">http://legis.la.gov/legis/Law.aspx?p=y&amp;d=964987 </v>
      </c>
      <c r="AW73" s="58">
        <f>Louisiana!AY6</f>
        <v>0</v>
      </c>
      <c r="AX73" s="40">
        <f>Louisiana!AZ6</f>
        <v>1</v>
      </c>
      <c r="AY73" s="40" t="str">
        <f>Louisiana!BA6</f>
        <v>C</v>
      </c>
      <c r="AZ73" s="40" t="str">
        <f>Louisiana!BB6</f>
        <v>40:1061.4(C)</v>
      </c>
      <c r="BA73" s="57" t="str">
        <f>Louisiana!BC6</f>
        <v xml:space="preserve">http://legis.la.gov/legis/Law.aspx?d=964996 </v>
      </c>
      <c r="BB73" s="58" t="str">
        <f>Louisiana!BD6</f>
        <v>1973; redesignated in 2015</v>
      </c>
      <c r="BC73" s="40">
        <f>Louisiana!BE6</f>
        <v>0</v>
      </c>
      <c r="BD73" s="40" t="str">
        <f>Louisiana!BF6</f>
        <v>B</v>
      </c>
      <c r="BE73" s="40" t="str">
        <f>Louisiana!BG6</f>
        <v>40:1061.23</v>
      </c>
      <c r="BF73" s="57" t="str">
        <f>Louisiana!BH6</f>
        <v xml:space="preserve">http://legis.la.gov/legis/Law.aspx?d=965016 </v>
      </c>
      <c r="BG73" s="58" t="str">
        <f>Louisiana!BI6</f>
        <v>1978; redesignated in 2015; last amended in 2022</v>
      </c>
      <c r="BH73" s="40"/>
      <c r="BI73" s="40"/>
      <c r="BJ73" s="40"/>
      <c r="BK73" s="40"/>
      <c r="BL73" s="40"/>
      <c r="BM73" s="40">
        <f>Louisiana!BO6</f>
        <v>0</v>
      </c>
      <c r="BN73" s="40" t="str">
        <f>Louisiana!BP6</f>
        <v>A</v>
      </c>
      <c r="BO73" s="40" t="str">
        <f>Louisiana!BQ6</f>
        <v>-</v>
      </c>
      <c r="BP73" s="58">
        <f>Louisiana!BR6</f>
        <v>0</v>
      </c>
      <c r="BQ73" s="58">
        <f>Louisiana!BS6</f>
        <v>0</v>
      </c>
      <c r="BR73" s="40">
        <f>Louisiana!BT6</f>
        <v>0</v>
      </c>
      <c r="BS73" s="40" t="str">
        <f>Louisiana!BU6</f>
        <v>A</v>
      </c>
      <c r="BT73" s="40" t="str">
        <f>Louisiana!BV6</f>
        <v>-</v>
      </c>
      <c r="BU73" s="58">
        <f>Louisiana!BW6</f>
        <v>0</v>
      </c>
      <c r="BV73" s="58">
        <f>Louisiana!BX6</f>
        <v>0</v>
      </c>
      <c r="BW73" s="40">
        <f>Louisiana!BY6</f>
        <v>0</v>
      </c>
      <c r="BX73" s="40" t="str">
        <f>Louisiana!BZ6</f>
        <v>A</v>
      </c>
      <c r="BY73" s="40" t="str">
        <f>Louisiana!CA6</f>
        <v>-</v>
      </c>
      <c r="BZ73" s="58">
        <f>Louisiana!CB6</f>
        <v>0</v>
      </c>
      <c r="CA73" s="58">
        <f>Louisiana!CC6</f>
        <v>0</v>
      </c>
      <c r="CB73" s="40">
        <f>Louisiana!CD6</f>
        <v>0</v>
      </c>
      <c r="CC73" s="40" t="str">
        <f>Louisiana!CE6</f>
        <v>A</v>
      </c>
      <c r="CD73" s="40" t="str">
        <f>Louisiana!CF6</f>
        <v>-</v>
      </c>
      <c r="CE73" s="58">
        <f>Louisiana!CG6</f>
        <v>0</v>
      </c>
      <c r="CF73" s="58">
        <f>Louisiana!CH6</f>
        <v>0</v>
      </c>
      <c r="CG73" s="40">
        <f>Louisiana!CI6</f>
        <v>0</v>
      </c>
      <c r="CH73" s="40" t="str">
        <f>Louisiana!CJ6</f>
        <v>A</v>
      </c>
      <c r="CI73" s="40" t="str">
        <f>Louisiana!CK6</f>
        <v>-</v>
      </c>
      <c r="CJ73" s="58">
        <f>Louisiana!CL6</f>
        <v>0</v>
      </c>
      <c r="CK73" s="58">
        <f>Louisiana!CM6</f>
        <v>0</v>
      </c>
      <c r="CL73" s="40">
        <f>Louisiana!CN6</f>
        <v>0</v>
      </c>
      <c r="CM73" s="40" t="str">
        <f>Louisiana!CO6</f>
        <v>A</v>
      </c>
      <c r="CN73" s="40" t="str">
        <f>Louisiana!CP6</f>
        <v>-</v>
      </c>
      <c r="CO73" s="58">
        <f>Louisiana!CQ6</f>
        <v>0</v>
      </c>
      <c r="CP73" s="58">
        <f>Louisiana!CR6</f>
        <v>0</v>
      </c>
      <c r="CQ73" s="40">
        <f>Louisiana!CS6</f>
        <v>0</v>
      </c>
      <c r="CR73" s="40" t="str">
        <f>Louisiana!CT6</f>
        <v>A</v>
      </c>
      <c r="CS73" s="40" t="str">
        <f>Louisiana!CU6</f>
        <v>-</v>
      </c>
      <c r="CT73" s="58">
        <f>Louisiana!CV6</f>
        <v>0</v>
      </c>
      <c r="CU73" s="58">
        <f>Louisiana!CW6</f>
        <v>0</v>
      </c>
      <c r="CV73" s="40">
        <f>Louisiana!CX6</f>
        <v>0</v>
      </c>
      <c r="CW73" s="40" t="str">
        <f>Louisiana!CY6</f>
        <v>A</v>
      </c>
      <c r="CX73" s="40" t="str">
        <f>Louisiana!CZ6</f>
        <v>-</v>
      </c>
      <c r="CY73" s="58">
        <f>Louisiana!DA6</f>
        <v>0</v>
      </c>
      <c r="CZ73" s="58">
        <f>Louisiana!DB6</f>
        <v>0</v>
      </c>
      <c r="DA73" s="40">
        <f>Louisiana!DC6</f>
        <v>0</v>
      </c>
      <c r="DB73" s="40" t="str">
        <f>Louisiana!DD6</f>
        <v>A</v>
      </c>
      <c r="DC73" s="40" t="str">
        <f>Louisiana!DE6</f>
        <v>-</v>
      </c>
      <c r="DD73" s="58">
        <f>Louisiana!DF6</f>
        <v>0</v>
      </c>
      <c r="DE73" s="58">
        <f>Louisiana!DG6</f>
        <v>0</v>
      </c>
      <c r="DF73" s="40">
        <f>Louisiana!DH6</f>
        <v>0</v>
      </c>
      <c r="DG73" s="40" t="str">
        <f>Louisiana!DI6</f>
        <v>A</v>
      </c>
      <c r="DH73" s="40" t="str">
        <f>Louisiana!DJ6</f>
        <v>-</v>
      </c>
      <c r="DI73" s="58">
        <f>Louisiana!DK6</f>
        <v>0</v>
      </c>
      <c r="DJ73" s="58">
        <f>Louisiana!DL6</f>
        <v>0</v>
      </c>
      <c r="DK73" s="40">
        <f>Louisiana!DM6</f>
        <v>0</v>
      </c>
      <c r="DL73" s="40" t="str">
        <f>Louisiana!DN6</f>
        <v>A</v>
      </c>
      <c r="DM73" s="40" t="str">
        <f>Louisiana!DO6</f>
        <v>-</v>
      </c>
      <c r="DN73" s="58">
        <f>Louisiana!DP6</f>
        <v>0</v>
      </c>
      <c r="DO73" s="58">
        <f>Louisiana!DQ6</f>
        <v>0</v>
      </c>
      <c r="DP73" s="40">
        <f>Louisiana!DR6</f>
        <v>0</v>
      </c>
      <c r="DQ73" s="40" t="str">
        <f>Louisiana!DS6</f>
        <v>A</v>
      </c>
      <c r="DR73" s="40" t="str">
        <f>Louisiana!DT6</f>
        <v>-</v>
      </c>
      <c r="DS73" s="58">
        <f>Louisiana!DU6</f>
        <v>0</v>
      </c>
      <c r="DT73" s="58">
        <f>Louisiana!DV6</f>
        <v>0</v>
      </c>
      <c r="DU73" s="60">
        <f>(Louisiana!EG6+Louisiana!EH6)/2</f>
        <v>1</v>
      </c>
      <c r="DV73" s="60" t="str">
        <f>Louisiana!EI6</f>
        <v>A</v>
      </c>
      <c r="DW73" s="60" t="str">
        <f>Louisiana!EJ6</f>
        <v>-</v>
      </c>
      <c r="DX73" s="61">
        <f>Louisiana!EK6</f>
        <v>0</v>
      </c>
      <c r="DY73" s="61">
        <f>Louisiana!EL6</f>
        <v>0</v>
      </c>
      <c r="DZ73" s="60">
        <f>(Louisiana!EN6+Louisiana!EM6)/2</f>
        <v>1</v>
      </c>
      <c r="EA73" s="60" t="str">
        <f>Louisiana!EO6</f>
        <v>A</v>
      </c>
      <c r="EB73" s="60" t="str">
        <f>Louisiana!EP6</f>
        <v>-</v>
      </c>
      <c r="EC73" s="61">
        <f>Louisiana!EQ6</f>
        <v>0</v>
      </c>
      <c r="ED73" s="61">
        <f>Louisiana!ER6</f>
        <v>0</v>
      </c>
      <c r="EE73" s="60">
        <f>(Louisiana!ES6+Louisiana!ET6)/2</f>
        <v>1</v>
      </c>
      <c r="EF73" s="60" t="str">
        <f>Louisiana!EU6</f>
        <v>A</v>
      </c>
      <c r="EG73" s="60" t="str">
        <f>Louisiana!EV6</f>
        <v>-</v>
      </c>
      <c r="EH73" s="61">
        <f>Louisiana!EW6</f>
        <v>0</v>
      </c>
      <c r="EI73" s="61">
        <f>Louisiana!EX6</f>
        <v>0</v>
      </c>
      <c r="EJ73" s="60">
        <f>Louisiana!GH6</f>
        <v>0</v>
      </c>
      <c r="EK73" s="60" t="str">
        <f>Louisiana!GI6</f>
        <v>D</v>
      </c>
      <c r="EL73" s="60" t="str">
        <f>Louisiana!GJ6</f>
        <v>-</v>
      </c>
      <c r="EM73" s="61">
        <f>Louisiana!GK6</f>
        <v>0</v>
      </c>
      <c r="EN73" s="61">
        <f>Louisiana!GL6</f>
        <v>0</v>
      </c>
      <c r="EO73" s="66">
        <f>Louisiana!GM6</f>
        <v>0</v>
      </c>
      <c r="EP73" s="66" t="str">
        <f>Louisiana!GN6</f>
        <v>D</v>
      </c>
      <c r="EQ73" s="66" t="str">
        <f>Louisiana!GO6</f>
        <v>-</v>
      </c>
      <c r="ER73" s="68">
        <f>Louisiana!GP6</f>
        <v>0</v>
      </c>
      <c r="ES73" s="68">
        <f>Louisiana!GQ6</f>
        <v>0</v>
      </c>
      <c r="ET73" s="66">
        <f>Louisiana!GR6</f>
        <v>0</v>
      </c>
      <c r="EU73" s="66" t="str">
        <f>Louisiana!GS6</f>
        <v>D</v>
      </c>
      <c r="EV73" s="66" t="str">
        <f>Louisiana!GT6</f>
        <v>-</v>
      </c>
      <c r="EW73" s="68">
        <f>Louisiana!GU6</f>
        <v>0</v>
      </c>
      <c r="EX73" s="68">
        <f>Louisiana!GV6</f>
        <v>0</v>
      </c>
      <c r="EY73" s="66">
        <f>Louisiana!GW6</f>
        <v>0</v>
      </c>
      <c r="EZ73" s="66" t="str">
        <f>Louisiana!GX6</f>
        <v>D</v>
      </c>
      <c r="FA73" s="66" t="str">
        <f>Louisiana!GY6</f>
        <v>-</v>
      </c>
      <c r="FB73" s="68">
        <f>Louisiana!GZ6</f>
        <v>0</v>
      </c>
      <c r="FC73" s="68">
        <f>Louisiana!HA6</f>
        <v>0</v>
      </c>
      <c r="FI73" s="66">
        <f>Louisiana!EY6</f>
        <v>0</v>
      </c>
      <c r="FJ73" s="66" t="str">
        <f>Louisiana!EZ6</f>
        <v>D</v>
      </c>
      <c r="FK73" s="66" t="str">
        <f>Louisiana!FA6</f>
        <v>-</v>
      </c>
      <c r="FL73" s="68">
        <f>Louisiana!FB6</f>
        <v>0</v>
      </c>
      <c r="FM73" s="68">
        <f>Louisiana!FC6</f>
        <v>0</v>
      </c>
      <c r="FN73" s="66">
        <f>Louisiana!FN6</f>
        <v>1</v>
      </c>
      <c r="FO73" s="66" t="str">
        <f>Louisiana!FO6</f>
        <v>C</v>
      </c>
      <c r="FP73" s="66" t="str">
        <f>Louisiana!FP6</f>
        <v>La. CH. C. Art. 603(17)(b)-(c)</v>
      </c>
      <c r="FQ73" s="67" t="str">
        <f>Louisiana!FQ6</f>
        <v xml:space="preserve">https://www.legis.la.gov/legis/Law.aspx?d=73195 </v>
      </c>
      <c r="FR73" s="68">
        <f>Louisiana!FR6</f>
        <v>0</v>
      </c>
      <c r="FS73" s="66">
        <f>Louisiana!FS6</f>
        <v>0</v>
      </c>
      <c r="FT73" s="66" t="str">
        <f>Louisiana!FT6</f>
        <v>B</v>
      </c>
      <c r="FU73" s="66" t="str">
        <f>Louisiana!FU6</f>
        <v xml:space="preserve"> 14:93.10(2)(a)(ii), -13(A)</v>
      </c>
      <c r="FV73" s="67" t="str">
        <f>Louisiana!FV6</f>
        <v xml:space="preserve">https://legis.la.gov/Legis/Law.aspx?d=78725 </v>
      </c>
      <c r="FW73" s="66" t="str">
        <f>Louisiana!FW6</f>
        <v>Statutory language seems to require more of a role for parents in the furnishment beyond offering consent/being present.</v>
      </c>
      <c r="FX73" s="66">
        <f>Louisiana!FX6</f>
        <v>1</v>
      </c>
      <c r="FY73" s="66" t="str">
        <f>Louisiana!FY6</f>
        <v>A</v>
      </c>
      <c r="FZ73" s="66" t="str">
        <f>Louisiana!FZ6</f>
        <v xml:space="preserve"> 14:93.10(2)(a)(i)</v>
      </c>
      <c r="GA73" s="67" t="str">
        <f>Louisiana!GA6</f>
        <v xml:space="preserve">https://legis.la.gov/Legis/Law.aspx?d=78725 </v>
      </c>
      <c r="GB73" s="68">
        <f>Louisiana!GB6</f>
        <v>0</v>
      </c>
      <c r="GH73" s="66">
        <f>Louisiana!HB6</f>
        <v>1</v>
      </c>
      <c r="GI73" s="66" t="str">
        <f>Louisiana!HC6</f>
        <v>B</v>
      </c>
      <c r="GJ73" s="66" t="str">
        <f>Louisiana!HD6</f>
        <v>40:31.16(D)</v>
      </c>
      <c r="GK73" s="67" t="str">
        <f>Louisiana!HE6</f>
        <v xml:space="preserve">http://www.legis.la.gov/Legis/Law.aspx?d=98370 </v>
      </c>
      <c r="GL73" s="66" t="str">
        <f>Louisiana!HF6</f>
        <v>Although Lousiana's statute limits exemptions to medical and religious reasons, we follow NCSL "States With Religious and Philosophical Exemptions From School Immunization Requirements" in coding Lousiana as having broader conscience exemptions as indicated by the Lousiana Department of Health (https://ldh.la.gov/page/2846).</v>
      </c>
      <c r="GM73" s="66">
        <f>Louisiana!HG6</f>
        <v>1</v>
      </c>
      <c r="GN73" s="66" t="str">
        <f>Louisiana!HH6</f>
        <v>A</v>
      </c>
      <c r="GO73" s="66" t="str">
        <f>Louisiana!HI6</f>
        <v>17:226(A)(2)(d)</v>
      </c>
      <c r="GP73" s="67" t="str">
        <f>Louisiana!HJ6</f>
        <v xml:space="preserve">http://www.legis.la.gov/Legis/Law.aspx?d=80302 </v>
      </c>
      <c r="GQ73" s="68">
        <f>Louisiana!HK6</f>
        <v>0</v>
      </c>
      <c r="GR73" s="66">
        <f>Louisiana!HL6</f>
        <v>0</v>
      </c>
      <c r="GS73" s="66" t="str">
        <f>Louisiana!HM6</f>
        <v>C</v>
      </c>
      <c r="GT73" s="66" t="str">
        <f>Louisiana!HN6</f>
        <v>17:226</v>
      </c>
      <c r="GU73" s="67" t="str">
        <f>Louisiana!HO6</f>
        <v xml:space="preserve">http://www.legis.la.gov/Legis/Law.aspx?d=80302 </v>
      </c>
      <c r="GV73" s="68">
        <f>Louisiana!HP6</f>
        <v>0</v>
      </c>
      <c r="GW73" s="60">
        <f>Louisiana!HQ6</f>
        <v>0</v>
      </c>
      <c r="GX73" s="60" t="str">
        <f>Louisiana!HR6</f>
        <v>D</v>
      </c>
      <c r="GY73" s="60" t="str">
        <f>Louisiana!HS6</f>
        <v>-</v>
      </c>
      <c r="GZ73" s="61">
        <f>Louisiana!HT6</f>
        <v>0</v>
      </c>
      <c r="HA73" s="61">
        <f>Louisiana!HU6</f>
        <v>0</v>
      </c>
      <c r="HB73" s="60">
        <f>Louisiana!GC6</f>
        <v>1</v>
      </c>
      <c r="HC73" s="60" t="str">
        <f>Louisiana!GD6</f>
        <v>A</v>
      </c>
      <c r="HD73" s="60" t="str">
        <f>Louisiana!GE6</f>
        <v>CONST Art. 12 §17</v>
      </c>
      <c r="HE73" s="62" t="str">
        <f>Louisiana!GF6</f>
        <v xml:space="preserve">https://legis.la.gov/legis/Law.aspx?d=1335847 </v>
      </c>
      <c r="HF73" s="60" t="str">
        <f>Louisiana!GG6</f>
        <v xml:space="preserve">Constitutionally enshrined via ballot initiative </v>
      </c>
      <c r="HG73" s="63"/>
      <c r="HH73" s="63"/>
      <c r="HI73" s="63"/>
      <c r="HJ73" s="63"/>
      <c r="HK73" s="63"/>
      <c r="HL73" s="63"/>
      <c r="HM73" s="63"/>
      <c r="HN73" s="63"/>
      <c r="HO73" s="63"/>
      <c r="HP73" s="63"/>
      <c r="HQ73" s="63"/>
      <c r="HR73" s="63"/>
      <c r="HS73" s="63"/>
      <c r="HT73" s="63"/>
      <c r="HU73" s="63"/>
      <c r="HV73" s="63"/>
      <c r="HW73" s="63"/>
      <c r="HX73" s="63"/>
      <c r="HY73" s="63"/>
      <c r="HZ73" s="63"/>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ht="25.5" customHeight="1">
      <c r="A74" s="64" t="s">
        <v>88</v>
      </c>
      <c r="B74" s="55">
        <v>2024</v>
      </c>
      <c r="C74" s="56">
        <f>Maine!D6</f>
        <v>0.43898809523809523</v>
      </c>
      <c r="D74" s="41">
        <f>Maryland!E6</f>
        <v>0.57482993197278909</v>
      </c>
      <c r="E74" s="31"/>
      <c r="F74" s="29"/>
      <c r="G74" s="66" t="str">
        <f>Maine!I6</f>
        <v>-</v>
      </c>
      <c r="H74" s="68">
        <f>Maine!J6</f>
        <v>0</v>
      </c>
      <c r="I74" s="68">
        <f>Maine!K6</f>
        <v>0</v>
      </c>
      <c r="J74" s="528">
        <f>Maine!L6</f>
        <v>1</v>
      </c>
      <c r="K74" s="40" t="str">
        <f>Maine!M6</f>
        <v>B</v>
      </c>
      <c r="L74" s="40" t="str">
        <f>Maine!N6</f>
        <v>21-A §751(3)</v>
      </c>
      <c r="M74" s="57" t="str">
        <f>Maine!O6</f>
        <v xml:space="preserve">https://legislature.maine.gov/legis/statutes/21-A/title21-Asec751.html </v>
      </c>
      <c r="N74" s="58">
        <f>Maine!P6</f>
        <v>0</v>
      </c>
      <c r="O74" s="66">
        <f>Maine!Q6</f>
        <v>0</v>
      </c>
      <c r="P74" s="66" t="str">
        <f>Maine!R6</f>
        <v>B</v>
      </c>
      <c r="Q74" s="66" t="str">
        <f>Maine!S6</f>
        <v>19-A §655(3)</v>
      </c>
      <c r="R74" s="67" t="str">
        <f>Maine!T6</f>
        <v xml:space="preserve">https://legislature.maine.gov/statutes/19-A/title19-Asec655.html </v>
      </c>
      <c r="S74" s="68">
        <f>Maine!U6</f>
        <v>0</v>
      </c>
      <c r="T74" s="40">
        <f>Maine!V6</f>
        <v>0</v>
      </c>
      <c r="U74" s="58">
        <f>Maine!W6</f>
        <v>0</v>
      </c>
      <c r="V74" s="40" t="str">
        <f>Maine!X6</f>
        <v>-</v>
      </c>
      <c r="W74" s="58">
        <f>Maine!Y6</f>
        <v>0</v>
      </c>
      <c r="X74" s="58">
        <f>Maine!Z6</f>
        <v>0</v>
      </c>
      <c r="Y74" s="40">
        <f>Maine!AA6</f>
        <v>1</v>
      </c>
      <c r="Z74" s="40" t="str">
        <f>Maine!AB6</f>
        <v>C</v>
      </c>
      <c r="AA74" s="40" t="str">
        <f>Maine!AC6</f>
        <v>22 §1591, §1592</v>
      </c>
      <c r="AB74" s="57" t="str">
        <f>Maine!AD6</f>
        <v xml:space="preserve">https://legislature.maine.gov/statutes/22/title22sec1591.html ; https://legislature.maine.gov/statutes/22/title22sec1592.html </v>
      </c>
      <c r="AC74" s="58">
        <f>Maine!AE6</f>
        <v>0</v>
      </c>
      <c r="AD74" s="40">
        <f>Maine!AF6</f>
        <v>1</v>
      </c>
      <c r="AE74" s="40" t="str">
        <f>Maine!AG6</f>
        <v>C</v>
      </c>
      <c r="AF74" s="40" t="str">
        <f>Maine!AH6</f>
        <v>22 §1591</v>
      </c>
      <c r="AG74" s="57" t="str">
        <f>Maine!AI6</f>
        <v xml:space="preserve">https://legislature.maine.gov/statutes/22/title22sec1591.html </v>
      </c>
      <c r="AH74" s="40" t="str">
        <f>Maine!AJ6</f>
        <v>Section 1592 has no relevance to hospitals</v>
      </c>
      <c r="AI74" s="40">
        <f>Maine!AK6</f>
        <v>1</v>
      </c>
      <c r="AJ74" s="40" t="str">
        <f>Maine!AL6</f>
        <v>C</v>
      </c>
      <c r="AK74" s="40" t="str">
        <f>Maine!AM6</f>
        <v>22 §1591</v>
      </c>
      <c r="AL74" s="57" t="str">
        <f>Maine!AN6</f>
        <v xml:space="preserve">https://legislature.maine.gov/statutes/22/title22sec1591.html </v>
      </c>
      <c r="AM74" s="40" t="str">
        <f>Maine!AO6</f>
        <v>Section 1592 has no relevance to hospitals</v>
      </c>
      <c r="AN74" s="40">
        <f>Maine!AP6</f>
        <v>1</v>
      </c>
      <c r="AO74" s="40" t="str">
        <f>Maine!AQ6</f>
        <v>C</v>
      </c>
      <c r="AP74" s="40" t="str">
        <f>Maine!AR6</f>
        <v>22 §1591, §1592</v>
      </c>
      <c r="AQ74" s="57" t="str">
        <f>Maine!AS6</f>
        <v xml:space="preserve">https://legislature.maine.gov/statutes/22/title22sec1591.html </v>
      </c>
      <c r="AR74" s="58">
        <f>Maine!AT6</f>
        <v>0</v>
      </c>
      <c r="AS74" s="40">
        <f>Maine!AU6</f>
        <v>0</v>
      </c>
      <c r="AT74" s="40" t="str">
        <f>Maine!AV6</f>
        <v>B</v>
      </c>
      <c r="AU74" s="40" t="str">
        <f>Maine!AW6</f>
        <v>22 §1591, §1592</v>
      </c>
      <c r="AV74" s="57" t="str">
        <f>Maine!AX6</f>
        <v xml:space="preserve">https://legislature.maine.gov/statutes/22/title22sec1591.html </v>
      </c>
      <c r="AW74" s="58">
        <f>Maine!AY6</f>
        <v>0</v>
      </c>
      <c r="AX74" s="40">
        <f>Maine!AZ6</f>
        <v>1</v>
      </c>
      <c r="AY74" s="40" t="str">
        <f>Maine!BA6</f>
        <v>C</v>
      </c>
      <c r="AZ74" s="40" t="str">
        <f>Maine!BB6</f>
        <v>22 §1591, §1592</v>
      </c>
      <c r="BA74" s="57" t="str">
        <f>Maine!BC6</f>
        <v xml:space="preserve">https://legislature.maine.gov/statutes/22/title22sec1591.html </v>
      </c>
      <c r="BB74" s="58">
        <f>Maine!BD6</f>
        <v>0</v>
      </c>
      <c r="BC74" s="40">
        <f>Maine!BE6</f>
        <v>1</v>
      </c>
      <c r="BD74" s="40" t="str">
        <f>Maine!BF6</f>
        <v>C</v>
      </c>
      <c r="BE74" s="40" t="str">
        <f>Maine!BG6</f>
        <v>22 §1591, §1592</v>
      </c>
      <c r="BF74" s="57" t="str">
        <f>Maine!BH6</f>
        <v xml:space="preserve">https://legislature.maine.gov/statutes/22/title22sec1591.html </v>
      </c>
      <c r="BG74" s="58">
        <f>Maine!BI6</f>
        <v>0</v>
      </c>
      <c r="BH74" s="40"/>
      <c r="BI74" s="40"/>
      <c r="BJ74" s="40"/>
      <c r="BK74" s="40"/>
      <c r="BL74" s="40"/>
      <c r="BM74" s="40">
        <f>Maine!BO6</f>
        <v>1</v>
      </c>
      <c r="BN74" s="40" t="str">
        <f>Maine!BP6</f>
        <v>C</v>
      </c>
      <c r="BO74" s="40" t="str">
        <f>Maine!BQ6</f>
        <v>34-B §7016(1)</v>
      </c>
      <c r="BP74" s="57" t="str">
        <f>Maine!BR6</f>
        <v xml:space="preserve">https://legislature.maine.gov/statutes/34-B/title34-Bsec7016.html </v>
      </c>
      <c r="BQ74" s="58">
        <f>Maine!BS6</f>
        <v>0</v>
      </c>
      <c r="BR74" s="40">
        <f>Maine!BT6</f>
        <v>1</v>
      </c>
      <c r="BS74" s="40" t="str">
        <f>Maine!BU6</f>
        <v>C</v>
      </c>
      <c r="BT74" s="40" t="str">
        <f>Maine!BV6</f>
        <v>34-B §7016(1)</v>
      </c>
      <c r="BU74" s="57" t="str">
        <f>Maine!BW6</f>
        <v xml:space="preserve">https://legislature.maine.gov/statutes/34-B/title34-Bsec7016.html </v>
      </c>
      <c r="BV74" s="58">
        <f>Maine!BX6</f>
        <v>0</v>
      </c>
      <c r="BW74" s="40">
        <f>Maine!BY6</f>
        <v>1</v>
      </c>
      <c r="BX74" s="40" t="str">
        <f>Maine!BZ6</f>
        <v>C</v>
      </c>
      <c r="BY74" s="40" t="str">
        <f>Maine!CA6</f>
        <v>34-B §7016(1)</v>
      </c>
      <c r="BZ74" s="57" t="str">
        <f>Maine!CB6</f>
        <v xml:space="preserve">https://legislature.maine.gov/statutes/34-B/title34-Bsec7016.html </v>
      </c>
      <c r="CA74" s="58">
        <f>Maine!CC6</f>
        <v>0</v>
      </c>
      <c r="CB74" s="40">
        <f>Maine!CD6</f>
        <v>1</v>
      </c>
      <c r="CC74" s="40" t="str">
        <f>Maine!CE6</f>
        <v>C</v>
      </c>
      <c r="CD74" s="40" t="str">
        <f>Maine!CF6</f>
        <v>34-B §7016(1)</v>
      </c>
      <c r="CE74" s="57" t="str">
        <f>Maine!CG6</f>
        <v xml:space="preserve">https://legislature.maine.gov/statutes/34-B/title34-Bsec7016.html </v>
      </c>
      <c r="CF74" s="58">
        <f>Maine!CH6</f>
        <v>0</v>
      </c>
      <c r="CG74" s="40">
        <f>Maine!CI6</f>
        <v>1</v>
      </c>
      <c r="CH74" s="40" t="str">
        <f>Maine!CJ6</f>
        <v>C</v>
      </c>
      <c r="CI74" s="40" t="str">
        <f>Maine!CK6</f>
        <v>34-B §7016(1)</v>
      </c>
      <c r="CJ74" s="57" t="str">
        <f>Maine!CL6</f>
        <v xml:space="preserve">https://legislature.maine.gov/statutes/34-B/title34-Bsec7016.html </v>
      </c>
      <c r="CK74" s="58">
        <f>Maine!CM6</f>
        <v>0</v>
      </c>
      <c r="CL74" s="40">
        <f>Maine!CN6</f>
        <v>0</v>
      </c>
      <c r="CM74" s="40" t="str">
        <f>Maine!CO6</f>
        <v>B</v>
      </c>
      <c r="CN74" s="40" t="str">
        <f>Maine!CP6</f>
        <v>34-B §7016(1)</v>
      </c>
      <c r="CO74" s="57" t="str">
        <f>Maine!CQ6</f>
        <v xml:space="preserve">https://legislature.maine.gov/statutes/34-B/title34-Bsec7016.html </v>
      </c>
      <c r="CP74" s="58">
        <f>Maine!CR6</f>
        <v>0</v>
      </c>
      <c r="CQ74" s="40">
        <f>Maine!CS6</f>
        <v>1</v>
      </c>
      <c r="CR74" s="40" t="str">
        <f>Maine!CT6</f>
        <v>C</v>
      </c>
      <c r="CS74" s="40" t="str">
        <f>Maine!CU6</f>
        <v>22 §1903(4)</v>
      </c>
      <c r="CT74" s="57" t="str">
        <f>Maine!CV6</f>
        <v xml:space="preserve">https://legislature.maine.gov/statutes/22/title22sec1903.html </v>
      </c>
      <c r="CU74" s="58">
        <f>Maine!CW6</f>
        <v>0</v>
      </c>
      <c r="CV74" s="40">
        <f>Maine!CX6</f>
        <v>1</v>
      </c>
      <c r="CW74" s="40" t="str">
        <f>Maine!CY6</f>
        <v>C</v>
      </c>
      <c r="CX74" s="40" t="str">
        <f>Maine!CZ6</f>
        <v>22 §1903(4)</v>
      </c>
      <c r="CY74" s="57" t="str">
        <f>Maine!DA6</f>
        <v xml:space="preserve">https://legislature.maine.gov/statutes/22/title22sec1903.html </v>
      </c>
      <c r="CZ74" s="58">
        <f>Maine!DB6</f>
        <v>0</v>
      </c>
      <c r="DA74" s="40">
        <f>Maine!DC6</f>
        <v>0</v>
      </c>
      <c r="DB74" s="40" t="str">
        <f>Maine!DD6</f>
        <v>A</v>
      </c>
      <c r="DC74" s="40" t="str">
        <f>Maine!DE6</f>
        <v>22 §1903(4)</v>
      </c>
      <c r="DD74" s="57" t="str">
        <f>Maine!DF6</f>
        <v xml:space="preserve">https://legislature.maine.gov/statutes/22/title22sec1903.html </v>
      </c>
      <c r="DE74" s="58">
        <f>Maine!DG6</f>
        <v>0</v>
      </c>
      <c r="DF74" s="40">
        <f>Maine!DH6</f>
        <v>0</v>
      </c>
      <c r="DG74" s="40" t="str">
        <f>Maine!DI6</f>
        <v>A</v>
      </c>
      <c r="DH74" s="40" t="str">
        <f>Maine!DJ6</f>
        <v>22 §1903(4)</v>
      </c>
      <c r="DI74" s="57" t="str">
        <f>Maine!DK6</f>
        <v xml:space="preserve">https://legislature.maine.gov/statutes/22/title22sec1903.html </v>
      </c>
      <c r="DJ74" s="58">
        <f>Maine!DL6</f>
        <v>0</v>
      </c>
      <c r="DK74" s="40">
        <f>Maine!DM6</f>
        <v>0</v>
      </c>
      <c r="DL74" s="40" t="str">
        <f>Maine!DN6</f>
        <v>A</v>
      </c>
      <c r="DM74" s="40" t="str">
        <f>Maine!DO6</f>
        <v>22 §1903(4)</v>
      </c>
      <c r="DN74" s="57" t="str">
        <f>Maine!DP6</f>
        <v xml:space="preserve">https://legislature.maine.gov/statutes/22/title22sec1903.html </v>
      </c>
      <c r="DO74" s="58">
        <f>Maine!DQ6</f>
        <v>0</v>
      </c>
      <c r="DP74" s="40">
        <f>Maine!DR6</f>
        <v>0</v>
      </c>
      <c r="DQ74" s="40" t="str">
        <f>Maine!DS6</f>
        <v>A</v>
      </c>
      <c r="DR74" s="40" t="str">
        <f>Maine!DT6</f>
        <v>22 §1903(4)</v>
      </c>
      <c r="DS74" s="57" t="str">
        <f>Maine!DU6</f>
        <v xml:space="preserve">https://legislature.maine.gov/statutes/22/title22sec1903.html </v>
      </c>
      <c r="DT74" s="58">
        <f>Maine!DV6</f>
        <v>0</v>
      </c>
      <c r="DU74" s="60">
        <f>(Maine!EG6+Maine!EH6)/2</f>
        <v>1</v>
      </c>
      <c r="DV74" s="60" t="str">
        <f>Maine!EI6</f>
        <v>D</v>
      </c>
      <c r="DW74" s="60" t="str">
        <f>Maine!EJ6</f>
        <v>24 §2332-J(2), 24-A §2756(2), §2847-G(2), §4247(2)</v>
      </c>
      <c r="DX74" s="62" t="str">
        <f>Maine!EK6</f>
        <v xml:space="preserve">https://legislature.maine.gov/statutes/24/title24sec2332-J.html </v>
      </c>
      <c r="DY74" s="61">
        <f>Maine!EL6</f>
        <v>0</v>
      </c>
      <c r="DZ74" s="60">
        <f>(Maine!EN6+Maine!EM6)/2</f>
        <v>1</v>
      </c>
      <c r="EA74" s="60" t="str">
        <f>Maine!EO6</f>
        <v>D</v>
      </c>
      <c r="EB74" s="60" t="str">
        <f>Maine!EP6</f>
        <v>24-A §4320-M (4)</v>
      </c>
      <c r="EC74" s="62" t="str">
        <f>Maine!EQ6</f>
        <v xml:space="preserve">https://legislature.maine.gov/statutes/24-A/title24-Asec4320-M-1.html </v>
      </c>
      <c r="ED74" s="61">
        <f>Maine!ER6</f>
        <v>0</v>
      </c>
      <c r="EE74" s="60">
        <f>(Maine!ES6+Maine!ET6)/2</f>
        <v>1</v>
      </c>
      <c r="EF74" s="60" t="str">
        <f>Maine!EU6</f>
        <v>D</v>
      </c>
      <c r="EG74" s="60" t="str">
        <f>Maine!EV6</f>
        <v>24 §2332-J(2), 24-A §2756(2), §2847-G(2), §4247(2)</v>
      </c>
      <c r="EH74" s="62" t="str">
        <f>Maine!EW6</f>
        <v xml:space="preserve">https://legislature.maine.gov/statutes/24/title24sec2332-J.html  </v>
      </c>
      <c r="EI74" s="60" t="str">
        <f>Maine!EX6</f>
        <v>KFF and Guttmacher Institute count "outpatient contraceptive services" as including female sterilization</v>
      </c>
      <c r="EJ74" s="60">
        <f>Maine!GH6</f>
        <v>1</v>
      </c>
      <c r="EK74" s="60" t="str">
        <f>Maine!GI6</f>
        <v>A</v>
      </c>
      <c r="EL74" s="60" t="str">
        <f>Maine!GJ6</f>
        <v>19-A §655(3)</v>
      </c>
      <c r="EM74" s="62" t="str">
        <f>Maine!GK6</f>
        <v xml:space="preserve">https://legislature.maine.gov/statutes/19-A/title19-Asec655.html </v>
      </c>
      <c r="EN74" s="61">
        <f>Maine!GL6</f>
        <v>2011</v>
      </c>
      <c r="EO74" s="66">
        <f>Maine!GM6</f>
        <v>1</v>
      </c>
      <c r="EP74" s="66" t="str">
        <f>Maine!GN6</f>
        <v>A</v>
      </c>
      <c r="EQ74" s="66" t="str">
        <f>Maine!GO6</f>
        <v>19-A §655(3)</v>
      </c>
      <c r="ER74" s="67" t="str">
        <f>Maine!GP6</f>
        <v xml:space="preserve">https://legislature.maine.gov/statutes/19-A/title19-Asec655.html </v>
      </c>
      <c r="ES74" s="68">
        <f>Maine!GQ6</f>
        <v>0</v>
      </c>
      <c r="ET74" s="66">
        <f>Maine!GR6</f>
        <v>1</v>
      </c>
      <c r="EU74" s="66" t="str">
        <f>Maine!GS6</f>
        <v>A</v>
      </c>
      <c r="EV74" s="66" t="str">
        <f>Maine!GT6</f>
        <v>19-A §655(3)</v>
      </c>
      <c r="EW74" s="67" t="str">
        <f>Maine!GU6</f>
        <v xml:space="preserve">https://legislature.maine.gov/statutes/19-A/title19-Asec655.html </v>
      </c>
      <c r="EX74" s="68">
        <f>Maine!GV6</f>
        <v>0</v>
      </c>
      <c r="EY74" s="66">
        <f>Maine!GW6</f>
        <v>0</v>
      </c>
      <c r="EZ74" s="66" t="str">
        <f>Maine!GX6</f>
        <v>B</v>
      </c>
      <c r="FA74" s="66" t="str">
        <f>Maine!GY6</f>
        <v>19-A §655(3)</v>
      </c>
      <c r="FB74" s="67" t="str">
        <f>Maine!GZ6</f>
        <v xml:space="preserve">https://legislature.maine.gov/statutes/19-A/title19-Asec655.html </v>
      </c>
      <c r="FC74" s="68">
        <f>Maine!HA6</f>
        <v>0</v>
      </c>
      <c r="FI74" s="66">
        <f>Maine!EY6</f>
        <v>0</v>
      </c>
      <c r="FJ74" s="66" t="str">
        <f>Maine!EZ6</f>
        <v>B</v>
      </c>
      <c r="FK74" s="66" t="str">
        <f>Maine!FA6</f>
        <v>19-A §655(3)</v>
      </c>
      <c r="FL74" s="67" t="str">
        <f>Maine!FB6</f>
        <v xml:space="preserve">https://legislature.maine.gov/statutes/19-A/title19-Asec655.html </v>
      </c>
      <c r="FM74" s="68">
        <f>Maine!FC6</f>
        <v>0</v>
      </c>
      <c r="FN74" s="66">
        <f>Maine!FN6</f>
        <v>1</v>
      </c>
      <c r="FO74" s="66" t="str">
        <f>Maine!FO6</f>
        <v>C</v>
      </c>
      <c r="FP74" s="66" t="str">
        <f>Maine!FP6</f>
        <v>22 §4011-A(1)(A)(27)</v>
      </c>
      <c r="FQ74" s="67" t="str">
        <f>Maine!FQ6</f>
        <v xml:space="preserve">https://legislature.maine.gov/statutes/22/title22sec4011-A.html </v>
      </c>
      <c r="FR74" s="68">
        <f>Maine!FR6</f>
        <v>0</v>
      </c>
      <c r="FS74" s="66">
        <f>Maine!FS6</f>
        <v>0</v>
      </c>
      <c r="FT74" s="66" t="str">
        <f>Maine!FT6</f>
        <v>C</v>
      </c>
      <c r="FU74" s="66" t="str">
        <f>Maine!FU6</f>
        <v>28-A §2081(1)(A)</v>
      </c>
      <c r="FV74" s="67" t="str">
        <f>Maine!FV6</f>
        <v xml:space="preserve">https://legislature.maine.gov/statutes/28-A/title28-Asec2081.html </v>
      </c>
      <c r="FW74" s="66" t="str">
        <f>Maine!FW6</f>
        <v>Part 2 of the cited statute only makes exceptions for furnishment by parents in a private residence.</v>
      </c>
      <c r="FX74" s="66">
        <f>Maine!FX6</f>
        <v>0</v>
      </c>
      <c r="FY74" s="66" t="str">
        <f>Maine!FY6</f>
        <v>C</v>
      </c>
      <c r="FZ74" s="66" t="str">
        <f>Maine!FZ6</f>
        <v>28-A §2051(5)(B), -(C)</v>
      </c>
      <c r="GA74" s="67" t="str">
        <f>Maine!GA6</f>
        <v xml:space="preserve">https://legislature.maine.gov/statutes/28-A/title28-Asec2051.html </v>
      </c>
      <c r="GB74" s="66" t="str">
        <f>Maine!GB6</f>
        <v>Part 5(B) of the cited statute only makes exceptions for consumption facilitated by parents in private residence.</v>
      </c>
      <c r="GH74" s="66">
        <f>Maine!HB6</f>
        <v>0</v>
      </c>
      <c r="GI74" s="66" t="str">
        <f>Maine!HC6</f>
        <v>C</v>
      </c>
      <c r="GJ74" s="66" t="str">
        <f>Maine!HD6</f>
        <v>20-A §6355(3)</v>
      </c>
      <c r="GK74" s="67" t="str">
        <f>Maine!HE6</f>
        <v xml:space="preserve">https://legislature.maine.gov/statutes/20-A/title20-Asec6355.html </v>
      </c>
      <c r="GL74" s="68" t="str">
        <f>Maine!HF6</f>
        <v>Relevant language repealed in 2019</v>
      </c>
      <c r="GM74" s="66">
        <f>Maine!HG6</f>
        <v>1</v>
      </c>
      <c r="GN74" s="66" t="str">
        <f>Maine!HH6</f>
        <v>A</v>
      </c>
      <c r="GO74" s="66" t="str">
        <f>Maine!HI6</f>
        <v>20-A §3272(3)(C)</v>
      </c>
      <c r="GP74" s="67" t="str">
        <f>Maine!HJ6</f>
        <v xml:space="preserve">https://www.mainelegislature.org/legis/statutes/20-a/title20-Asec3272.html </v>
      </c>
      <c r="GQ74" s="68">
        <f>Maine!HK6</f>
        <v>2021</v>
      </c>
      <c r="GR74" s="66">
        <f>Maine!HL6</f>
        <v>0</v>
      </c>
      <c r="GS74" s="66" t="str">
        <f>Maine!HM6</f>
        <v>C</v>
      </c>
      <c r="GT74" s="66" t="str">
        <f>Maine!HN6</f>
        <v>20-A §3272(3)</v>
      </c>
      <c r="GU74" s="67" t="str">
        <f>Maine!HO6</f>
        <v xml:space="preserve">https://www.mainelegislature.org/legis/statutes/20-a/title20-Asec3272.html </v>
      </c>
      <c r="GV74" s="67" t="str">
        <f>Maine!HP6</f>
        <v xml:space="preserve">The Maine Department of Education provides no additional guidance on religion-related absences in their resource guide. </v>
      </c>
      <c r="GW74" s="60">
        <f>Maine!HQ6</f>
        <v>0</v>
      </c>
      <c r="GX74" s="60" t="str">
        <f>Maine!HR6</f>
        <v>D</v>
      </c>
      <c r="GY74" s="60" t="str">
        <f>Maine!HS6</f>
        <v>-</v>
      </c>
      <c r="GZ74" s="61">
        <f>Maine!HT6</f>
        <v>0</v>
      </c>
      <c r="HA74" s="61">
        <f>Maine!HU6</f>
        <v>0</v>
      </c>
      <c r="HB74" s="60">
        <f>Maine!GC6</f>
        <v>0</v>
      </c>
      <c r="HC74" s="60" t="str">
        <f>Maine!GD6</f>
        <v>C</v>
      </c>
      <c r="HD74" s="60" t="str">
        <f>Maine!GE6</f>
        <v>-</v>
      </c>
      <c r="HE74" s="61">
        <f>Maine!GF6</f>
        <v>0</v>
      </c>
      <c r="HF74" s="61">
        <f>Maine!GG6</f>
        <v>0</v>
      </c>
      <c r="HG74" s="63"/>
      <c r="HH74" s="63"/>
      <c r="HI74" s="63"/>
      <c r="HJ74" s="63"/>
      <c r="HK74" s="63"/>
      <c r="HL74" s="63"/>
      <c r="HM74" s="63"/>
      <c r="HN74" s="63"/>
      <c r="HO74" s="63"/>
      <c r="HP74" s="63"/>
      <c r="HQ74" s="63"/>
      <c r="HR74" s="63"/>
      <c r="HS74" s="63"/>
      <c r="HT74" s="63"/>
      <c r="HU74" s="63"/>
      <c r="HV74" s="63"/>
      <c r="HW74" s="63"/>
      <c r="HX74" s="63"/>
      <c r="HY74" s="63"/>
      <c r="HZ74" s="63"/>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ht="25.5" customHeight="1">
      <c r="A75" s="64" t="s">
        <v>89</v>
      </c>
      <c r="B75" s="55">
        <v>2024</v>
      </c>
      <c r="C75" s="56">
        <f>Maryland!D6</f>
        <v>0.5758928571428571</v>
      </c>
      <c r="D75" s="41">
        <f>Massachusetts!E6</f>
        <v>0.40816326530612246</v>
      </c>
      <c r="E75" s="31"/>
      <c r="F75" s="29"/>
      <c r="G75" s="66" t="str">
        <f>Maryland!I6</f>
        <v>-</v>
      </c>
      <c r="H75" s="68">
        <f>Maryland!J6</f>
        <v>0</v>
      </c>
      <c r="I75" s="68">
        <f>Maryland!K6</f>
        <v>0</v>
      </c>
      <c r="J75" s="528">
        <f>Maryland!L6</f>
        <v>1</v>
      </c>
      <c r="K75" s="40" t="str">
        <f>Maryland!M6</f>
        <v>B</v>
      </c>
      <c r="L75" s="40" t="str">
        <f>Maryland!N6</f>
        <v>ELEC §9-304</v>
      </c>
      <c r="M75" s="57" t="str">
        <f>Maryland!O6</f>
        <v xml:space="preserve">https://advance.lexis.com/api/document/collection/statutes-legislation/id/63NX-7CV1-F4GK-M431-00008-00?cite=Md.%20Election%20Law%20Code%20Ann.%20%C2%A7%209-304&amp;context=1000516 </v>
      </c>
      <c r="N75" s="58">
        <f>Maryland!P6</f>
        <v>0</v>
      </c>
      <c r="O75" s="66">
        <f>Maryland!Q6</f>
        <v>0</v>
      </c>
      <c r="P75" s="66" t="str">
        <f>Maryland!R6</f>
        <v>B</v>
      </c>
      <c r="Q75" s="66" t="str">
        <f>Maryland!S6</f>
        <v>Maryland Civil Marriage Protection Act Ch. 2 §2</v>
      </c>
      <c r="R75" s="67" t="str">
        <f>Maryland!T6</f>
        <v xml:space="preserve">https://mgaleg.maryland.gov/2012rs/chapters_noln/Ch_2_hb0438T.pdf#page=4 </v>
      </c>
      <c r="S75" s="66" t="str">
        <f>Maryland!U6</f>
        <v>Maryland's Civil Marriage Protection Act was signed into law by its governor in 2012 and has not been repealed or superseded since. Although the relevant portion of the bill (namely, Ch. 2, §2) does not appear in statutory law, it serves as "notes" that provide direction on interpretation and application of the preceding section.</v>
      </c>
      <c r="T75" s="40">
        <f>Maryland!V6</f>
        <v>0</v>
      </c>
      <c r="U75" s="58">
        <f>Maryland!W6</f>
        <v>0</v>
      </c>
      <c r="V75" s="40" t="str">
        <f>Maryland!X6</f>
        <v>-</v>
      </c>
      <c r="W75" s="58">
        <f>Maryland!Y6</f>
        <v>0</v>
      </c>
      <c r="X75" s="58">
        <f>Maryland!Z6</f>
        <v>0</v>
      </c>
      <c r="Y75" s="40">
        <f>Maryland!AA6</f>
        <v>1</v>
      </c>
      <c r="Z75" s="40" t="str">
        <f>Maryland!AB6</f>
        <v>C</v>
      </c>
      <c r="AA75" s="40" t="str">
        <f>Maryland!AC6</f>
        <v>Health - General §20-214(a)(1)</v>
      </c>
      <c r="AB75" s="57" t="str">
        <f>Maryland!AD6</f>
        <v xml:space="preserve">https://advance.lexis.com/api/document/collection/statutes-legislation/id/63NX-7CT1-JGPY-X472-00008-00?cite=Md.%20HEALTH-GENERAL%20Code%20Ann.%20%C2%A7%2020-214&amp;context=1000516 </v>
      </c>
      <c r="AC75" s="58">
        <f>Maryland!AE6</f>
        <v>0</v>
      </c>
      <c r="AD75" s="40">
        <f>Maryland!AF6</f>
        <v>1</v>
      </c>
      <c r="AE75" s="40" t="str">
        <f>Maryland!AG6</f>
        <v>C</v>
      </c>
      <c r="AF75" s="40" t="str">
        <f>Maryland!AH6</f>
        <v>Health - General §20-214(b)(1)</v>
      </c>
      <c r="AG75" s="57" t="str">
        <f>Maryland!AI6</f>
        <v xml:space="preserve">https://advance.lexis.com/api/document/collection/statutes-legislation/id/63NX-7CT1-JGPY-X472-00008-00?cite=Md.%20HEALTH-GENERAL%20Code%20Ann.%20%C2%A7%2020-214&amp;context=1000516 </v>
      </c>
      <c r="AH75" s="58">
        <f>Maryland!AJ6</f>
        <v>0</v>
      </c>
      <c r="AI75" s="40">
        <f>Maryland!AK6</f>
        <v>1</v>
      </c>
      <c r="AJ75" s="40" t="str">
        <f>Maryland!AL6</f>
        <v>C</v>
      </c>
      <c r="AK75" s="40" t="str">
        <f>Maryland!AM6</f>
        <v>Health - General §20-214(b)(1)</v>
      </c>
      <c r="AL75" s="57" t="str">
        <f>Maryland!AN6</f>
        <v xml:space="preserve">https://advance.lexis.com/api/document/collection/statutes-legislation/id/63NX-7CT1-JGPY-X472-00008-00?cite=Md.%20HEALTH-GENERAL%20Code%20Ann.%20%C2%A7%2020-214&amp;context=1000516 </v>
      </c>
      <c r="AM75" s="58">
        <f>Maryland!AO6</f>
        <v>0</v>
      </c>
      <c r="AN75" s="40">
        <f>Maryland!AP6</f>
        <v>1</v>
      </c>
      <c r="AO75" s="40" t="str">
        <f>Maryland!AQ6</f>
        <v>C</v>
      </c>
      <c r="AP75" s="40" t="str">
        <f>Maryland!AR6</f>
        <v>Health - General §20-214(a)(b)</v>
      </c>
      <c r="AQ75" s="57" t="str">
        <f>Maryland!AS6</f>
        <v xml:space="preserve">https://advance.lexis.com/api/document/collection/statutes-legislation/id/63NX-7CT1-JGPY-X472-00008-00?cite=Md.%20HEALTH-GENERAL%20Code%20Ann.%20%C2%A7%2020-214&amp;context=1000516 </v>
      </c>
      <c r="AR75" s="58">
        <f>Maryland!AT6</f>
        <v>0</v>
      </c>
      <c r="AS75" s="40">
        <f>Maryland!AU6</f>
        <v>0</v>
      </c>
      <c r="AT75" s="40" t="str">
        <f>Maryland!AV6</f>
        <v>B</v>
      </c>
      <c r="AU75" s="40" t="str">
        <f>Maryland!AW6</f>
        <v>Health - General §20-214(a)(b)</v>
      </c>
      <c r="AV75" s="57" t="str">
        <f>Maryland!AX6</f>
        <v xml:space="preserve">https://advance.lexis.com/api/document/collection/statutes-legislation/id/63NX-7CT1-JGPY-X472-00008-00?cite=Md.%20HEALTH-GENERAL%20Code%20Ann.%20%C2%A7%2020-214&amp;context=1000516 </v>
      </c>
      <c r="AW75" s="58">
        <f>Maryland!AY6</f>
        <v>0</v>
      </c>
      <c r="AX75" s="40">
        <f>Maryland!AZ6</f>
        <v>1</v>
      </c>
      <c r="AY75" s="40" t="str">
        <f>Maryland!BA6</f>
        <v>C</v>
      </c>
      <c r="AZ75" s="40" t="str">
        <f>Maryland!BB6</f>
        <v>Health - General §20-214(b)(2)(ii)</v>
      </c>
      <c r="BA75" s="57" t="str">
        <f>Maryland!BC6</f>
        <v xml:space="preserve">https://advance.lexis.com/search?crid=93c9802a-075d-4d34-b2ef-bfa78342768b&amp;pdsearchterms=Md.%20HEALTH-GENERAL%20Code%20Ann.%20%C2%A7%2020-214&amp;pdbypasscitatordocs=False&amp;pdsourcegroupingtype=&amp;pdmfid=1000516&amp;pdisurlapi=true </v>
      </c>
      <c r="BB75" s="58">
        <f>Maryland!BD6</f>
        <v>0</v>
      </c>
      <c r="BC75" s="40">
        <f>Maryland!BE6</f>
        <v>0</v>
      </c>
      <c r="BD75" s="40" t="str">
        <f>Maryland!BF6</f>
        <v>B</v>
      </c>
      <c r="BE75" s="40" t="str">
        <f>Maryland!BG6</f>
        <v>Health - General, §20-214(d)</v>
      </c>
      <c r="BF75" s="57" t="str">
        <f>Maryland!BH6</f>
        <v xml:space="preserve">https://advance.lexis.com/api/document/collection/statutes-legislation/id/63NX-7CT1-JGPY-X472-00008-00?cite=Md.%20HEALTH-GENERAL%20Code%20Ann.%20%C2%A7%2020-214&amp;context=1000516 </v>
      </c>
      <c r="BG75" s="40" t="str">
        <f>Maryland!BI6</f>
        <v>We disagree with Sawicki because this law has no mention of emergency here, only referral.</v>
      </c>
      <c r="BH75" s="40"/>
      <c r="BI75" s="40"/>
      <c r="BJ75" s="40"/>
      <c r="BK75" s="40"/>
      <c r="BL75" s="40"/>
      <c r="BM75" s="40">
        <f>Maryland!BO6</f>
        <v>1</v>
      </c>
      <c r="BN75" s="40" t="str">
        <f>Maryland!BP6</f>
        <v>C</v>
      </c>
      <c r="BO75" s="40" t="str">
        <f>Maryland!BQ6</f>
        <v>Health - General §20-214(a)(1)</v>
      </c>
      <c r="BP75" s="57" t="str">
        <f>Maryland!BR6</f>
        <v xml:space="preserve">https://advance.lexis.com/api/document/collection/statutes-legislation/id/63NX-7CT1-JGPY-X472-00008-00?cite=Md.%20HEALTH-GENERAL%20Code%20Ann.%20%C2%A7%2020-214&amp;context=1000516 </v>
      </c>
      <c r="BQ75" s="58">
        <f>Maryland!BS6</f>
        <v>0</v>
      </c>
      <c r="BR75" s="40">
        <f>Maryland!BT6</f>
        <v>1</v>
      </c>
      <c r="BS75" s="40" t="str">
        <f>Maryland!BU6</f>
        <v>C</v>
      </c>
      <c r="BT75" s="40" t="str">
        <f>Maryland!BV6</f>
        <v>Health - General §20-214(b)(1)</v>
      </c>
      <c r="BU75" s="57" t="str">
        <f>Maryland!BW6</f>
        <v xml:space="preserve">https://advance.lexis.com/api/document/collection/statutes-legislation/id/63NX-7CT1-JGPY-X472-00008-00?cite=Md.%20HEALTH-GENERAL%20Code%20Ann.%20%C2%A7%2020-214&amp;context=1000516 </v>
      </c>
      <c r="BV75" s="58">
        <f>Maryland!BX6</f>
        <v>0</v>
      </c>
      <c r="BW75" s="40">
        <f>Maryland!BY6</f>
        <v>1</v>
      </c>
      <c r="BX75" s="40" t="str">
        <f>Maryland!BZ6</f>
        <v>C</v>
      </c>
      <c r="BY75" s="40" t="str">
        <f>Maryland!CA6</f>
        <v>Health - General §20-214(b)(1)</v>
      </c>
      <c r="BZ75" s="57" t="str">
        <f>Maryland!CB6</f>
        <v xml:space="preserve">https://advance.lexis.com/api/document/collection/statutes-legislation/id/63NX-7CT1-JGPY-X472-00008-00?cite=Md.%20HEALTH-GENERAL%20Code%20Ann.%20%C2%A7%2020-214&amp;context=1000516 </v>
      </c>
      <c r="CA75" s="58">
        <f>Maryland!CC6</f>
        <v>0</v>
      </c>
      <c r="CB75" s="40">
        <f>Maryland!CD6</f>
        <v>1</v>
      </c>
      <c r="CC75" s="40" t="str">
        <f>Maryland!CE6</f>
        <v>C</v>
      </c>
      <c r="CD75" s="40" t="str">
        <f>Maryland!CF6</f>
        <v>Health - General §20-214(a)(b)</v>
      </c>
      <c r="CE75" s="57" t="str">
        <f>Maryland!CG6</f>
        <v xml:space="preserve">https://advance.lexis.com/api/document/collection/statutes-legislation/id/63NX-7CT1-JGPY-X472-00008-00?cite=Md.%20HEALTH-GENERAL%20Code%20Ann.%20%C2%A7%2020-214&amp;context=1000516 </v>
      </c>
      <c r="CF75" s="58">
        <f>Maryland!CH6</f>
        <v>0</v>
      </c>
      <c r="CG75" s="40">
        <f>Maryland!CI6</f>
        <v>0</v>
      </c>
      <c r="CH75" s="40" t="str">
        <f>Maryland!CJ6</f>
        <v>B</v>
      </c>
      <c r="CI75" s="40" t="str">
        <f>Maryland!CK6</f>
        <v>Health - General §20-214(a)(b)</v>
      </c>
      <c r="CJ75" s="57" t="str">
        <f>Maryland!CL6</f>
        <v xml:space="preserve">https://advance.lexis.com/api/document/collection/statutes-legislation/id/63NX-7CT1-JGPY-X472-00008-00?cite=Md.%20HEALTH-GENERAL%20Code%20Ann.%20%C2%A7%2020-214&amp;context=1000516 </v>
      </c>
      <c r="CK75" s="58">
        <f>Maryland!CM6</f>
        <v>0</v>
      </c>
      <c r="CL75" s="40">
        <f>Maryland!CN6</f>
        <v>1</v>
      </c>
      <c r="CM75" s="40" t="str">
        <f>Maryland!CO6</f>
        <v>C</v>
      </c>
      <c r="CN75" s="40" t="str">
        <f>Maryland!CP6</f>
        <v>Health - General §20-214(b)(2)(ii)</v>
      </c>
      <c r="CO75" s="57" t="str">
        <f>Maryland!CQ6</f>
        <v xml:space="preserve">https://advance.lexis.com/api/document/collection/statutes-legislation/id/63NX-7CT1-JGPY-X472-00008-00?cite=Md.%20HEALTH-GENERAL%20Code%20Ann.%20%C2%A7%2020-214&amp;context=1000516 </v>
      </c>
      <c r="CP75" s="58">
        <f>Maryland!CR6</f>
        <v>0</v>
      </c>
      <c r="CQ75" s="40">
        <f>Maryland!CS6</f>
        <v>0</v>
      </c>
      <c r="CR75" s="40" t="str">
        <f>Maryland!CT6</f>
        <v>A</v>
      </c>
      <c r="CS75" s="40" t="str">
        <f>Maryland!CU6</f>
        <v>-</v>
      </c>
      <c r="CT75" s="58">
        <f>Maryland!CV6</f>
        <v>0</v>
      </c>
      <c r="CU75" s="58">
        <f>Maryland!CW6</f>
        <v>0</v>
      </c>
      <c r="CV75" s="40">
        <f>Maryland!CX6</f>
        <v>0</v>
      </c>
      <c r="CW75" s="40" t="str">
        <f>Maryland!CY6</f>
        <v>A</v>
      </c>
      <c r="CX75" s="40" t="str">
        <f>Maryland!CZ6</f>
        <v>-</v>
      </c>
      <c r="CY75" s="58">
        <f>Maryland!DA6</f>
        <v>0</v>
      </c>
      <c r="CZ75" s="58">
        <f>Maryland!DB6</f>
        <v>0</v>
      </c>
      <c r="DA75" s="40">
        <f>Maryland!DC6</f>
        <v>0</v>
      </c>
      <c r="DB75" s="40" t="str">
        <f>Maryland!DD6</f>
        <v>A</v>
      </c>
      <c r="DC75" s="40" t="str">
        <f>Maryland!DE6</f>
        <v>-</v>
      </c>
      <c r="DD75" s="58">
        <f>Maryland!DF6</f>
        <v>0</v>
      </c>
      <c r="DE75" s="58">
        <f>Maryland!DG6</f>
        <v>0</v>
      </c>
      <c r="DF75" s="40">
        <f>Maryland!DH6</f>
        <v>0</v>
      </c>
      <c r="DG75" s="40" t="str">
        <f>Maryland!DI6</f>
        <v>A</v>
      </c>
      <c r="DH75" s="40" t="str">
        <f>Maryland!DJ6</f>
        <v>-</v>
      </c>
      <c r="DI75" s="58">
        <f>Maryland!DK6</f>
        <v>0</v>
      </c>
      <c r="DJ75" s="58">
        <f>Maryland!DL6</f>
        <v>0</v>
      </c>
      <c r="DK75" s="40">
        <f>Maryland!DM6</f>
        <v>0</v>
      </c>
      <c r="DL75" s="40" t="str">
        <f>Maryland!DN6</f>
        <v>A</v>
      </c>
      <c r="DM75" s="40" t="str">
        <f>Maryland!DO6</f>
        <v>-</v>
      </c>
      <c r="DN75" s="58">
        <f>Maryland!DP6</f>
        <v>0</v>
      </c>
      <c r="DO75" s="58">
        <f>Maryland!DQ6</f>
        <v>0</v>
      </c>
      <c r="DP75" s="40">
        <f>Maryland!DR6</f>
        <v>0</v>
      </c>
      <c r="DQ75" s="40" t="str">
        <f>Maryland!DS6</f>
        <v>A</v>
      </c>
      <c r="DR75" s="40" t="str">
        <f>Maryland!DT6</f>
        <v>-</v>
      </c>
      <c r="DS75" s="58">
        <f>Maryland!DU6</f>
        <v>0</v>
      </c>
      <c r="DT75" s="58">
        <f>Maryland!DV6</f>
        <v>0</v>
      </c>
      <c r="DU75" s="60">
        <f>(Maryland!EG6+Maryland!EH6)/2</f>
        <v>1</v>
      </c>
      <c r="DV75" s="60" t="str">
        <f>Maryland!EI6</f>
        <v>D</v>
      </c>
      <c r="DW75" s="60" t="str">
        <f>Maryland!EJ6</f>
        <v>INS §15-826(c)</v>
      </c>
      <c r="DX75" s="62" t="str">
        <f>Maryland!EK6</f>
        <v xml:space="preserve">https://advance.lexis.com/api/document/collection/statutes-legislation/id/63NX-7CY1-JJK6-S3PF-00008-00?cite=Md.%20INSURANCE%20Code%20Ann.%20%C2%A7%2015-826&amp;context=1000516 </v>
      </c>
      <c r="DY75" s="61">
        <f>Maryland!EL6</f>
        <v>0</v>
      </c>
      <c r="DZ75" s="60">
        <f>(Maryland!EN6+Maryland!EM6)/2</f>
        <v>1</v>
      </c>
      <c r="EA75" s="60" t="str">
        <f>Maryland!EO6</f>
        <v>D</v>
      </c>
      <c r="EB75" s="60" t="str">
        <f>Maryland!EP6</f>
        <v>INS §15–857 (a)(3), INS §15-826(c)</v>
      </c>
      <c r="EC75" s="62" t="str">
        <f>Maryland!EQ6</f>
        <v xml:space="preserve">https://mgaleg.maryland.gov/mgawebsite/Laws/StatuteText?article=gin&amp;section=15-857&amp;enactments=false </v>
      </c>
      <c r="ED75" s="61">
        <f>Maryland!ER6</f>
        <v>0</v>
      </c>
      <c r="EE75" s="60">
        <f>(Maryland!ES6+Maryland!ET6)/2</f>
        <v>1</v>
      </c>
      <c r="EF75" s="60" t="str">
        <f>Maryland!EU6</f>
        <v>D</v>
      </c>
      <c r="EG75" s="60" t="str">
        <f>Maryland!EV6</f>
        <v>INS § 15-826.2 (a)(3), INS §15-826(c)</v>
      </c>
      <c r="EH75" s="62" t="str">
        <f>Maryland!EW6</f>
        <v>https://casetext.com/statute/code-of-maryland/article-insurance/title-15-health-insurance/subtitle-8-required-health-insurance-benefits/section-15-8262-see-note-coverage-for-male-sterilization/1</v>
      </c>
      <c r="EI75" s="60" t="str">
        <f>Maryland!EX6</f>
        <v xml:space="preserve">Male sterilization only </v>
      </c>
      <c r="EJ75" s="60">
        <f>Maryland!GH6</f>
        <v>1</v>
      </c>
      <c r="EK75" s="60" t="str">
        <f>Maryland!GI6</f>
        <v>A</v>
      </c>
      <c r="EL75" s="60" t="str">
        <f>Maryland!GJ6</f>
        <v>Maryland Civil Marriage Protection Act Ch. 2 §2</v>
      </c>
      <c r="EM75" s="62" t="str">
        <f>Maryland!GK6</f>
        <v xml:space="preserve">https://mgaleg.maryland.gov/2012rs/chapters_noln/Ch_2_hb0438T.pdf#page=4 </v>
      </c>
      <c r="EN75" s="60" t="str">
        <f>Maryland!GL6</f>
        <v>Maryland's Civil Marriage Protection Act was signed into law by its governor in 2012 and has not been repealed or superseded since. Although the relevant portion of the bill (namely, Ch. 2, §2) does not appear in statutory law, it serves as "notes" that provide direction on interpretation and application of the preceding section.</v>
      </c>
      <c r="EO75" s="66">
        <f>Maryland!GM6</f>
        <v>1</v>
      </c>
      <c r="EP75" s="66" t="str">
        <f>Maryland!GN6</f>
        <v>A</v>
      </c>
      <c r="EQ75" s="66" t="str">
        <f>Maryland!GO6</f>
        <v>Maryland Civil Marriage Protection Act Ch. 2 §3(a)-(c)</v>
      </c>
      <c r="ER75" s="67" t="str">
        <f>Maryland!GP6</f>
        <v xml:space="preserve">https://mgaleg.maryland.gov/2012rs/chapters_noln/Ch_2_hb0438T.pdf#page=5 </v>
      </c>
      <c r="ES75" s="66" t="str">
        <f>Maryland!GQ6</f>
        <v>Maryland's Civil Marriage Protection Act was signed into law by its governor in 2012 and has not been repealed or superseded since. Although the relevant portion of the bill (namely, Ch. 2, §3) does not appear in statutory law, it serves as "notes" that provide direction on interpretation and application of the preceding section.</v>
      </c>
      <c r="ET75" s="66">
        <f>Maryland!GR6</f>
        <v>1</v>
      </c>
      <c r="EU75" s="66" t="str">
        <f>Maryland!GS6</f>
        <v>A</v>
      </c>
      <c r="EV75" s="66" t="str">
        <f>Maryland!GT6</f>
        <v>Maryland Civil Marriage Protection Act Ch. 2 §3(a)-(c)</v>
      </c>
      <c r="EW75" s="67" t="str">
        <f>Maryland!GU6</f>
        <v xml:space="preserve">https://mgaleg.maryland.gov/2012rs/chapters_noln/Ch_2_hb0438T.pdf#page=5 </v>
      </c>
      <c r="EX75" s="66" t="str">
        <f>Maryland!GV6</f>
        <v>Maryland's Civil Marriage Protection Act was signed into law by its governor in 2012 and has not been repealed or superseded since. Although the relevant portion of the bill (namely, Ch. 2, §3) does not appear in statutory law, it serves as "notes" that provide direction on interpretation and application of the preceding section.</v>
      </c>
      <c r="EY75" s="66">
        <f>Maryland!GW6</f>
        <v>1</v>
      </c>
      <c r="EZ75" s="66" t="str">
        <f>Maryland!GX6</f>
        <v>A</v>
      </c>
      <c r="FA75" s="66" t="str">
        <f>Maryland!GY6</f>
        <v>Maryland Civil Marriage Protection Act Ch. 2 §3(a)-(c)</v>
      </c>
      <c r="FB75" s="67" t="str">
        <f>Maryland!GZ6</f>
        <v xml:space="preserve">https://mgaleg.maryland.gov/2012rs/chapters_noln/Ch_2_hb0438T.pdf#page=5 </v>
      </c>
      <c r="FC75" s="66" t="str">
        <f>Maryland!HA6</f>
        <v>Maryland's Civil Marriage Protection Act was signed into law by its governor in 2012 and has not been repealed or superseded since. Although the relevant portion of the bill (namely, Ch. 2, §3) does not appear in statutory law, it serves as "notes" that provide direction on interpretation and application of the preceding section.</v>
      </c>
      <c r="FI75" s="66">
        <f>Maryland!EY6</f>
        <v>0</v>
      </c>
      <c r="FJ75" s="66" t="str">
        <f>Maryland!EZ6</f>
        <v>B</v>
      </c>
      <c r="FK75" s="66" t="str">
        <f>Maryland!FA6</f>
        <v>Maryland Civil Marriage Protection Act Ch. 2 §3(a)-(c)</v>
      </c>
      <c r="FL75" s="67" t="str">
        <f>Maryland!FB6</f>
        <v xml:space="preserve">https://mgaleg.maryland.gov/2012rs/chapters_noln/Ch_2_hb0438T.pdf#page=5 </v>
      </c>
      <c r="FM75" s="66" t="str">
        <f>Maryland!FC6</f>
        <v xml:space="preserve"> </v>
      </c>
      <c r="FN75" s="66">
        <f>Maryland!FN6</f>
        <v>1</v>
      </c>
      <c r="FO75" s="66" t="str">
        <f>Maryland!FO6</f>
        <v>A</v>
      </c>
      <c r="FP75" s="66" t="str">
        <f>Maryland!FP6</f>
        <v>FAM §5-705(a)(1), -(3)</v>
      </c>
      <c r="FQ75" s="67" t="str">
        <f>Maryland!FQ6</f>
        <v xml:space="preserve">https://advance.lexis.com/document/?pdmfid=1000516&amp;crid=babc92de-6926-4fdf-8355-74f0465736bd&amp;pddocfullpath=%2Fshared%2Fdocument%2Fstatutes-legislation%2Furn%3AcontentItem%3A63SM-VWG1-DYB7-W0RY-00008-00&amp;pdtocnodeidentifier=AAQAAGAANAAJ&amp;ecomp=sw2ck&amp;prid=780a87ea-2ced-4d93-a535-5232ab40b268 </v>
      </c>
      <c r="FR75" s="68">
        <f>Maryland!FR6</f>
        <v>0</v>
      </c>
      <c r="FS75" s="66">
        <f>Maryland!FS6</f>
        <v>1</v>
      </c>
      <c r="FT75" s="66" t="str">
        <f>Maryland!FT6</f>
        <v>A</v>
      </c>
      <c r="FU75" s="66" t="str">
        <f>Maryland!FU6</f>
        <v>§10-117(c)(1)(ii)</v>
      </c>
      <c r="FV75" s="67" t="str">
        <f>Maryland!FV6</f>
        <v xml:space="preserve">https://mgaleg.maryland.gov/mgawebsite/laws/StatuteText?article=gcr&amp;section=10-117&amp;enactments=false </v>
      </c>
      <c r="FW75" s="68">
        <f>Maryland!FW6</f>
        <v>0</v>
      </c>
      <c r="FX75" s="66">
        <f>Maryland!FX6</f>
        <v>1</v>
      </c>
      <c r="FY75" s="66" t="str">
        <f>Maryland!FY6</f>
        <v>A</v>
      </c>
      <c r="FZ75" s="66" t="str">
        <f>Maryland!FZ6</f>
        <v>§10-114(b)(1)(ii)</v>
      </c>
      <c r="GA75" s="67" t="str">
        <f>Maryland!GA6</f>
        <v xml:space="preserve">https://mgaleg.maryland.gov/mgawebsite/laws/StatuteText?article=gcr&amp;section=10-114&amp;enactments=false </v>
      </c>
      <c r="GB75" s="68">
        <f>Maryland!GB6</f>
        <v>0</v>
      </c>
      <c r="GH75" s="66">
        <f>Maryland!HB6</f>
        <v>1</v>
      </c>
      <c r="GI75" s="66" t="str">
        <f>Maryland!HC6</f>
        <v>A</v>
      </c>
      <c r="GJ75" s="66" t="str">
        <f>Maryland!HD6</f>
        <v>EDUC §7-403(b)(1)</v>
      </c>
      <c r="GK75" s="67" t="str">
        <f>Maryland!HE6</f>
        <v>https://mgaleg.maryland.gov/mgawebsite/laws/StatuteText?article=ged&amp;section=7-403&amp;enactments=false#:~:text=%C2%A77%E2%80%93403.,required%20of%20children%20entering%20schools.</v>
      </c>
      <c r="GL75" s="68">
        <f>Maryland!HF6</f>
        <v>0</v>
      </c>
      <c r="GM75" s="66">
        <f>Maryland!HG6</f>
        <v>1</v>
      </c>
      <c r="GN75" s="66" t="str">
        <f>Maryland!HH6</f>
        <v>A</v>
      </c>
      <c r="GO75" s="66" t="str">
        <f>Maryland!HI6</f>
        <v>Md. Code Regs. 13A.08.01.03(G)</v>
      </c>
      <c r="GP75" s="67" t="str">
        <f>Maryland!HJ6</f>
        <v xml:space="preserve">https://dsd.maryland.gov/regulations/Pages/13A.08.01.03.aspx </v>
      </c>
      <c r="GQ75" s="68">
        <f>Maryland!HK6</f>
        <v>0</v>
      </c>
      <c r="GR75" s="66">
        <f>Maryland!HL6</f>
        <v>0</v>
      </c>
      <c r="GS75" s="66" t="str">
        <f>Maryland!HM6</f>
        <v>C</v>
      </c>
      <c r="GT75" s="66" t="str">
        <f>Maryland!HN6</f>
        <v>Md. Code Regs. 13A.08.01.03(G)</v>
      </c>
      <c r="GU75" s="67" t="str">
        <f>Maryland!HO6</f>
        <v xml:space="preserve">https://dsd.maryland.gov/regulations/Pages/13A.08.01.03.aspx </v>
      </c>
      <c r="GV75" s="67" t="str">
        <f>Maryland!HP6</f>
        <v xml:space="preserve">The cited statute does not include religious instruction in its list of acceptable excused absences. The Maryland Department of Education provides no additional guidance. </v>
      </c>
      <c r="GW75" s="60">
        <f>Maryland!HQ6</f>
        <v>1</v>
      </c>
      <c r="GX75" s="60" t="str">
        <f>Maryland!HR6</f>
        <v>C</v>
      </c>
      <c r="GY75" s="60" t="str">
        <f>Maryland!HS6</f>
        <v>EDUC §15-137</v>
      </c>
      <c r="GZ75" s="62" t="str">
        <f>Maryland!HT6</f>
        <v xml:space="preserve">https://mgaleg.maryland.gov/mgawebsite/Laws/StatuteText?article=ged&amp;section=15-137&amp;enactments=false </v>
      </c>
      <c r="HA75" s="61">
        <f>Maryland!HU6</f>
        <v>2023</v>
      </c>
      <c r="HB75" s="60">
        <f>Maryland!GC6</f>
        <v>0</v>
      </c>
      <c r="HC75" s="60" t="str">
        <f>Maryland!GD6</f>
        <v>C</v>
      </c>
      <c r="HD75" s="60" t="str">
        <f>Maryland!GE6</f>
        <v>-</v>
      </c>
      <c r="HE75" s="61">
        <f>Maryland!GF6</f>
        <v>0</v>
      </c>
      <c r="HF75" s="61">
        <f>Maryland!GG6</f>
        <v>0</v>
      </c>
      <c r="HG75" s="63"/>
      <c r="HH75" s="63"/>
      <c r="HI75" s="63"/>
      <c r="HJ75" s="63"/>
      <c r="HK75" s="63"/>
      <c r="HL75" s="63"/>
      <c r="HM75" s="63"/>
      <c r="HN75" s="63"/>
      <c r="HO75" s="63"/>
      <c r="HP75" s="63"/>
      <c r="HQ75" s="63"/>
      <c r="HR75" s="63"/>
      <c r="HS75" s="63"/>
      <c r="HT75" s="63"/>
      <c r="HU75" s="63"/>
      <c r="HV75" s="63"/>
      <c r="HW75" s="63"/>
      <c r="HX75" s="63"/>
      <c r="HY75" s="63"/>
      <c r="HZ75" s="63"/>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ht="25.5" customHeight="1">
      <c r="A76" s="64" t="s">
        <v>90</v>
      </c>
      <c r="B76" s="55">
        <v>2024</v>
      </c>
      <c r="C76" s="56">
        <f>Massachusetts!D6</f>
        <v>0.37797619047619047</v>
      </c>
      <c r="D76" s="41">
        <f>Michigan!E6</f>
        <v>0.34693877551020413</v>
      </c>
      <c r="E76" s="31"/>
      <c r="F76" s="29"/>
      <c r="G76" s="66" t="str">
        <f>Massachusetts!I6</f>
        <v>-</v>
      </c>
      <c r="H76" s="68">
        <f>Massachusetts!J6</f>
        <v>0</v>
      </c>
      <c r="I76" s="68">
        <f>Massachusetts!K6</f>
        <v>0</v>
      </c>
      <c r="J76" s="528">
        <f>Massachusetts!L6</f>
        <v>1</v>
      </c>
      <c r="K76" s="40" t="str">
        <f>Massachusetts!M6</f>
        <v>C</v>
      </c>
      <c r="L76" s="40" t="str">
        <f>Massachusetts!N6</f>
        <v>1.8.54.86</v>
      </c>
      <c r="M76" s="57" t="str">
        <f>Massachusetts!O6</f>
        <v xml:space="preserve">https://malegislature.gov/Laws/GeneralLaws/PartI/TitleVIII/Chapter54/Section86 </v>
      </c>
      <c r="N76" s="58">
        <f>Massachusetts!P6</f>
        <v>0</v>
      </c>
      <c r="O76" s="66">
        <f>Massachusetts!Q6</f>
        <v>0</v>
      </c>
      <c r="P76" s="66" t="str">
        <f>Massachusetts!R6</f>
        <v>B</v>
      </c>
      <c r="Q76" s="66" t="str">
        <f>Massachusetts!S6</f>
        <v>-</v>
      </c>
      <c r="R76" s="68">
        <f>Massachusetts!T6</f>
        <v>0</v>
      </c>
      <c r="S76" s="68">
        <f>Massachusetts!U6</f>
        <v>0</v>
      </c>
      <c r="T76" s="40">
        <f>Massachusetts!V6</f>
        <v>0</v>
      </c>
      <c r="U76" s="58">
        <f>Massachusetts!W6</f>
        <v>0</v>
      </c>
      <c r="V76" s="40" t="str">
        <f>Massachusetts!X6</f>
        <v>-</v>
      </c>
      <c r="W76" s="58">
        <f>Massachusetts!Y6</f>
        <v>0</v>
      </c>
      <c r="X76" s="58">
        <f>Massachusetts!Z6</f>
        <v>0</v>
      </c>
      <c r="Y76" s="40">
        <f>Massachusetts!AA6</f>
        <v>1</v>
      </c>
      <c r="Z76" s="40" t="str">
        <f>Massachusetts!AB6</f>
        <v>C</v>
      </c>
      <c r="AA76" s="40" t="str">
        <f>Massachusetts!AC6</f>
        <v>1.16.112.12I</v>
      </c>
      <c r="AB76" s="57" t="str">
        <f>Massachusetts!AD6</f>
        <v xml:space="preserve">https://malegislature.gov/Laws/GeneralLaws/PartI/TitleXVI/Chapter112/Section12I </v>
      </c>
      <c r="AC76" s="58">
        <f>Massachusetts!AE6</f>
        <v>0</v>
      </c>
      <c r="AD76" s="40">
        <f>Massachusetts!AF6</f>
        <v>1</v>
      </c>
      <c r="AE76" s="40" t="str">
        <f>Massachusetts!AG6</f>
        <v>C</v>
      </c>
      <c r="AF76" s="40" t="str">
        <f>Massachusetts!AH6</f>
        <v xml:space="preserve">4.1.272.21B </v>
      </c>
      <c r="AG76" s="57" t="str">
        <f>Massachusetts!AI6</f>
        <v xml:space="preserve">https://malegislature.gov/Laws/GeneralLaws/PartIV/TitleI/Chapter272/Section21B </v>
      </c>
      <c r="AH76" s="58">
        <f>Massachusetts!AJ6</f>
        <v>0</v>
      </c>
      <c r="AI76" s="40">
        <f>Massachusetts!AK6</f>
        <v>0</v>
      </c>
      <c r="AJ76" s="40" t="str">
        <f>Massachusetts!AL6</f>
        <v>B</v>
      </c>
      <c r="AK76" s="40" t="str">
        <f>Massachusetts!AM6</f>
        <v>4.1.272.21B, 1.16.112.12I</v>
      </c>
      <c r="AL76" s="57" t="str">
        <f>Massachusetts!AN6</f>
        <v xml:space="preserve">https://malegislature.gov/Laws/GeneralLaws/PartIV/TitleI/Chapter272/Section21B </v>
      </c>
      <c r="AM76" s="58">
        <f>Massachusetts!AO6</f>
        <v>0</v>
      </c>
      <c r="AN76" s="40">
        <f>Massachusetts!AP6</f>
        <v>1</v>
      </c>
      <c r="AO76" s="40" t="str">
        <f>Massachusetts!AQ6</f>
        <v>C</v>
      </c>
      <c r="AP76" s="40" t="str">
        <f>Massachusetts!AR6</f>
        <v>1.16.112.12I</v>
      </c>
      <c r="AQ76" s="57" t="str">
        <f>Massachusetts!AS6</f>
        <v xml:space="preserve">https://malegislature.gov/Laws/GeneralLaws/PartI/TitleXVI/Chapter112/Section12I </v>
      </c>
      <c r="AR76" s="58">
        <f>Massachusetts!AT6</f>
        <v>0</v>
      </c>
      <c r="AS76" s="40">
        <f>Massachusetts!AU6</f>
        <v>0</v>
      </c>
      <c r="AT76" s="40" t="str">
        <f>Massachusetts!AV6</f>
        <v>B</v>
      </c>
      <c r="AU76" s="40" t="str">
        <f>Massachusetts!AW6</f>
        <v>1.16.112.12I</v>
      </c>
      <c r="AV76" s="57" t="str">
        <f>Massachusetts!AX6</f>
        <v xml:space="preserve">https://malegislature.gov/Laws/GeneralLaws/PartI/TitleXVI/Chapter112/Section12I </v>
      </c>
      <c r="AW76" s="58">
        <f>Massachusetts!AY6</f>
        <v>0</v>
      </c>
      <c r="AX76" s="40">
        <f>Massachusetts!AZ6</f>
        <v>1</v>
      </c>
      <c r="AY76" s="40" t="str">
        <f>Massachusetts!BA6</f>
        <v>C</v>
      </c>
      <c r="AZ76" s="40" t="str">
        <f>Massachusetts!BB6</f>
        <v>1.16.112.12I</v>
      </c>
      <c r="BA76" s="57" t="str">
        <f>Massachusetts!BC6</f>
        <v xml:space="preserve">https://malegislature.gov/Laws/GeneralLaws/PartI/TitleXVI/Chapter112/Section12I </v>
      </c>
      <c r="BB76" s="58">
        <f>Massachusetts!BD6</f>
        <v>0</v>
      </c>
      <c r="BC76" s="40">
        <f>Massachusetts!BE6</f>
        <v>1</v>
      </c>
      <c r="BD76" s="40" t="str">
        <f>Massachusetts!BF6</f>
        <v>C</v>
      </c>
      <c r="BE76" s="40" t="str">
        <f>Massachusetts!BG6</f>
        <v xml:space="preserve">4.1.272.21B </v>
      </c>
      <c r="BF76" s="57" t="str">
        <f>Massachusetts!BH6</f>
        <v xml:space="preserve">https://malegislature.gov/Laws/GeneralLaws/PartIV/TitleI/Chapter272/Section21B </v>
      </c>
      <c r="BG76" s="58">
        <f>Massachusetts!BI6</f>
        <v>0</v>
      </c>
      <c r="BH76" s="40"/>
      <c r="BI76" s="40"/>
      <c r="BJ76" s="40"/>
      <c r="BK76" s="40"/>
      <c r="BL76" s="40"/>
      <c r="BM76" s="40">
        <f>Massachusetts!BO6</f>
        <v>1</v>
      </c>
      <c r="BN76" s="40" t="str">
        <f>Massachusetts!BP6</f>
        <v>C</v>
      </c>
      <c r="BO76" s="40" t="str">
        <f>Massachusetts!BQ6</f>
        <v>1.16.112.12I</v>
      </c>
      <c r="BP76" s="57" t="str">
        <f>Massachusetts!BR6</f>
        <v xml:space="preserve">https://malegislature.gov/Laws/GeneralLaws/PartI/TitleXVI/Chapter112/Section12I </v>
      </c>
      <c r="BQ76" s="58">
        <f>Massachusetts!BS6</f>
        <v>0</v>
      </c>
      <c r="BR76" s="40">
        <f>Massachusetts!BT6</f>
        <v>1</v>
      </c>
      <c r="BS76" s="40" t="str">
        <f>Massachusetts!BU6</f>
        <v>C</v>
      </c>
      <c r="BT76" s="40" t="str">
        <f>Massachusetts!BV6</f>
        <v xml:space="preserve">4.1.272.21B </v>
      </c>
      <c r="BU76" s="57" t="str">
        <f>Massachusetts!BW6</f>
        <v xml:space="preserve">https://malegislature.gov/Laws/GeneralLaws/PartIV/TitleI/Chapter272/Section21B </v>
      </c>
      <c r="BV76" s="58">
        <f>Massachusetts!BX6</f>
        <v>0</v>
      </c>
      <c r="BW76" s="40">
        <f>Massachusetts!BY6</f>
        <v>0</v>
      </c>
      <c r="BX76" s="40" t="str">
        <f>Massachusetts!BZ6</f>
        <v>B</v>
      </c>
      <c r="BY76" s="40" t="str">
        <f>Massachusetts!CA6</f>
        <v xml:space="preserve">4.1.272.21B </v>
      </c>
      <c r="BZ76" s="57" t="str">
        <f>Massachusetts!CB6</f>
        <v xml:space="preserve">https://malegislature.gov/Laws/GeneralLaws/PartIV/TitleI/Chapter272/Section21B </v>
      </c>
      <c r="CA76" s="58">
        <f>Massachusetts!CC6</f>
        <v>0</v>
      </c>
      <c r="CB76" s="40">
        <f>Massachusetts!CD6</f>
        <v>1</v>
      </c>
      <c r="CC76" s="40" t="str">
        <f>Massachusetts!CE6</f>
        <v>C</v>
      </c>
      <c r="CD76" s="40" t="str">
        <f>Massachusetts!CF6</f>
        <v>1.16.112.12I</v>
      </c>
      <c r="CE76" s="57" t="str">
        <f>Massachusetts!CG6</f>
        <v xml:space="preserve">https://malegislature.gov/Laws/GeneralLaws/PartI/TitleXVI/Chapter112/Section12I </v>
      </c>
      <c r="CF76" s="58">
        <f>Massachusetts!CH6</f>
        <v>0</v>
      </c>
      <c r="CG76" s="40">
        <f>Massachusetts!CI6</f>
        <v>0</v>
      </c>
      <c r="CH76" s="40" t="str">
        <f>Massachusetts!CJ6</f>
        <v>B</v>
      </c>
      <c r="CI76" s="40" t="str">
        <f>Massachusetts!CK6</f>
        <v xml:space="preserve">4.1.272.21B </v>
      </c>
      <c r="CJ76" s="57" t="str">
        <f>Massachusetts!CL6</f>
        <v xml:space="preserve">https://malegislature.gov/Laws/GeneralLaws/PartIV/TitleI/Chapter272/Section21B </v>
      </c>
      <c r="CK76" s="58">
        <f>Massachusetts!CM6</f>
        <v>0</v>
      </c>
      <c r="CL76" s="40">
        <f>Massachusetts!CN6</f>
        <v>1</v>
      </c>
      <c r="CM76" s="40" t="str">
        <f>Massachusetts!CO6</f>
        <v>C</v>
      </c>
      <c r="CN76" s="40" t="str">
        <f>Massachusetts!CP6</f>
        <v xml:space="preserve">4.1.272.21B </v>
      </c>
      <c r="CO76" s="57" t="str">
        <f>Massachusetts!CQ6</f>
        <v xml:space="preserve">https://malegislature.gov/Laws/GeneralLaws/PartIV/TitleI/Chapter272/Section21B </v>
      </c>
      <c r="CP76" s="58">
        <f>Massachusetts!CR6</f>
        <v>0</v>
      </c>
      <c r="CQ76" s="40">
        <f>Massachusetts!CS6</f>
        <v>0</v>
      </c>
      <c r="CR76" s="40" t="str">
        <f>Massachusetts!CT6</f>
        <v>B</v>
      </c>
      <c r="CS76" s="40" t="str">
        <f>Massachusetts!CU6</f>
        <v xml:space="preserve">4.1.272.21B </v>
      </c>
      <c r="CT76" s="57" t="str">
        <f>Massachusetts!CV6</f>
        <v xml:space="preserve">https://malegislature.gov/Laws/GeneralLaws/PartIV/TitleI/Chapter272/Section21B </v>
      </c>
      <c r="CU76" s="40" t="str">
        <f>Massachusetts!CW6</f>
        <v xml:space="preserve"> </v>
      </c>
      <c r="CV76" s="40">
        <f>Massachusetts!CX6</f>
        <v>1</v>
      </c>
      <c r="CW76" s="40" t="str">
        <f>Massachusetts!CY6</f>
        <v>C</v>
      </c>
      <c r="CX76" s="40" t="str">
        <f>Massachusetts!CZ6</f>
        <v xml:space="preserve">4.1.272.21B </v>
      </c>
      <c r="CY76" s="57" t="str">
        <f>Massachusetts!DA6</f>
        <v xml:space="preserve">https://malegislature.gov/Laws/GeneralLaws/PartIV/TitleI/Chapter272/Section21B </v>
      </c>
      <c r="CZ76" s="58">
        <f>Massachusetts!DB6</f>
        <v>0</v>
      </c>
      <c r="DA76" s="40">
        <f>Massachusetts!DC6</f>
        <v>0</v>
      </c>
      <c r="DB76" s="40" t="str">
        <f>Massachusetts!DD6</f>
        <v>B</v>
      </c>
      <c r="DC76" s="40" t="str">
        <f>Massachusetts!DE6</f>
        <v xml:space="preserve">4.1.272.21B </v>
      </c>
      <c r="DD76" s="57" t="str">
        <f>Massachusetts!DF6</f>
        <v xml:space="preserve">https://malegislature.gov/Laws/GeneralLaws/PartIV/TitleI/Chapter272/Section21B </v>
      </c>
      <c r="DE76" s="58">
        <f>Massachusetts!DG6</f>
        <v>0</v>
      </c>
      <c r="DF76" s="40">
        <f>Massachusetts!DH6</f>
        <v>0</v>
      </c>
      <c r="DG76" s="40" t="str">
        <f>Massachusetts!DI6</f>
        <v>B</v>
      </c>
      <c r="DH76" s="40" t="str">
        <f>Massachusetts!DJ6</f>
        <v xml:space="preserve">4.1.272.21B </v>
      </c>
      <c r="DI76" s="57" t="str">
        <f>Massachusetts!DK6</f>
        <v xml:space="preserve">https://malegislature.gov/Laws/GeneralLaws/PartIV/TitleI/Chapter272/Section21B </v>
      </c>
      <c r="DJ76" s="58">
        <f>Massachusetts!DL6</f>
        <v>0</v>
      </c>
      <c r="DK76" s="40">
        <f>Massachusetts!DM6</f>
        <v>0</v>
      </c>
      <c r="DL76" s="40" t="str">
        <f>Massachusetts!DN6</f>
        <v>B</v>
      </c>
      <c r="DM76" s="40" t="str">
        <f>Massachusetts!DO6</f>
        <v xml:space="preserve">4.1.272.21B </v>
      </c>
      <c r="DN76" s="57" t="str">
        <f>Massachusetts!DP6</f>
        <v xml:space="preserve">https://malegislature.gov/Laws/GeneralLaws/PartIV/TitleI/Chapter272/Section21B </v>
      </c>
      <c r="DO76" s="58">
        <f>Massachusetts!DQ6</f>
        <v>0</v>
      </c>
      <c r="DP76" s="40">
        <f>Massachusetts!DR6</f>
        <v>1</v>
      </c>
      <c r="DQ76" s="40" t="str">
        <f>Massachusetts!DS6</f>
        <v>C</v>
      </c>
      <c r="DR76" s="40" t="str">
        <f>Massachusetts!DT6</f>
        <v xml:space="preserve">4.1.272.21B </v>
      </c>
      <c r="DS76" s="57" t="str">
        <f>Massachusetts!DU6</f>
        <v xml:space="preserve">https://malegislature.gov/Laws/GeneralLaws/PartIV/TitleI/Chapter272/Section21B </v>
      </c>
      <c r="DT76" s="58">
        <f>Massachusetts!DV6</f>
        <v>0</v>
      </c>
      <c r="DU76" s="60">
        <f>(Massachusetts!EG6+Massachusetts!EH6)/2</f>
        <v>1</v>
      </c>
      <c r="DV76" s="60" t="str">
        <f>Massachusetts!EI6</f>
        <v>D</v>
      </c>
      <c r="DW76" s="60" t="str">
        <f>Massachusetts!EJ6</f>
        <v>1.22.175.47W(c), -.176A.8W(c), -.176B.4W(c), -.176G.4O(c)</v>
      </c>
      <c r="DX76" s="62" t="str">
        <f>Massachusetts!EK6</f>
        <v xml:space="preserve">https://malegislature.gov/Laws/GeneralLaws/PartI/TitleXXII/Chapter175/Section47W </v>
      </c>
      <c r="DY76" s="61">
        <f>Massachusetts!EL6</f>
        <v>0</v>
      </c>
      <c r="DZ76" s="60">
        <f>(Massachusetts!EN6+Massachusetts!EM6)/2</f>
        <v>1</v>
      </c>
      <c r="EA76" s="60" t="str">
        <f>Massachusetts!EO6</f>
        <v>D</v>
      </c>
      <c r="EB76" s="60" t="str">
        <f>Massachusetts!EP6</f>
        <v>1.22.175.47F</v>
      </c>
      <c r="EC76" s="62" t="str">
        <f>Massachusetts!EQ6</f>
        <v xml:space="preserve">https://malegislature.gov/Laws/GeneralLaws/PartI/TitleXXII/Chapter175/Section47F#:~:text=Section%2047F%3A%20Abortion%2C%20abortion%2D,44.%5D </v>
      </c>
      <c r="ED76" s="61">
        <f>Massachusetts!ER6</f>
        <v>0</v>
      </c>
      <c r="EE76" s="60">
        <f>(Massachusetts!ES6+Massachusetts!ET6)/2</f>
        <v>1</v>
      </c>
      <c r="EF76" s="60" t="str">
        <f>Massachusetts!EU6</f>
        <v>D</v>
      </c>
      <c r="EG76" s="60" t="str">
        <f>Massachusetts!EV6</f>
        <v>1.22.175.47W(c), -.176A.8W(c), -.176B.4W(c), -.176G.4O(c)</v>
      </c>
      <c r="EH76" s="62" t="str">
        <f>Massachusetts!EW6</f>
        <v xml:space="preserve">https://malegislature.gov/Laws/GeneralLaws/PartI/TitleXXII/Chapter175/Section47W  </v>
      </c>
      <c r="EI76" s="60" t="str">
        <f>Massachusetts!EX6</f>
        <v>Female sterilization only</v>
      </c>
      <c r="EJ76" s="60">
        <f>Massachusetts!GH6</f>
        <v>0</v>
      </c>
      <c r="EK76" s="60" t="str">
        <f>Massachusetts!GI6</f>
        <v>B</v>
      </c>
      <c r="EL76" s="60" t="str">
        <f>Massachusetts!GJ6</f>
        <v>-</v>
      </c>
      <c r="EM76" s="61">
        <f>Massachusetts!GK6</f>
        <v>0</v>
      </c>
      <c r="EN76" s="61">
        <f>Massachusetts!GL6</f>
        <v>0</v>
      </c>
      <c r="EO76" s="66">
        <f>Massachusetts!GM6</f>
        <v>0</v>
      </c>
      <c r="EP76" s="66" t="str">
        <f>Massachusetts!GN6</f>
        <v>B</v>
      </c>
      <c r="EQ76" s="66" t="str">
        <f>Massachusetts!GO6</f>
        <v>-</v>
      </c>
      <c r="ER76" s="68">
        <f>Massachusetts!GP6</f>
        <v>0</v>
      </c>
      <c r="ES76" s="68">
        <f>Massachusetts!GQ6</f>
        <v>0</v>
      </c>
      <c r="ET76" s="66">
        <f>Massachusetts!GR6</f>
        <v>0</v>
      </c>
      <c r="EU76" s="66" t="str">
        <f>Massachusetts!GS6</f>
        <v>B</v>
      </c>
      <c r="EV76" s="66" t="str">
        <f>Massachusetts!GT6</f>
        <v>-</v>
      </c>
      <c r="EW76" s="68">
        <f>Massachusetts!GU6</f>
        <v>0</v>
      </c>
      <c r="EX76" s="68">
        <f>Massachusetts!GV6</f>
        <v>0</v>
      </c>
      <c r="EY76" s="66">
        <f>Massachusetts!GW6</f>
        <v>0</v>
      </c>
      <c r="EZ76" s="66" t="str">
        <f>Massachusetts!GX6</f>
        <v>B</v>
      </c>
      <c r="FA76" s="66" t="str">
        <f>Massachusetts!GY6</f>
        <v>-</v>
      </c>
      <c r="FB76" s="68">
        <f>Massachusetts!GZ6</f>
        <v>0</v>
      </c>
      <c r="FC76" s="68">
        <f>Massachusetts!HA6</f>
        <v>0</v>
      </c>
      <c r="FI76" s="66">
        <f>Massachusetts!EY6</f>
        <v>0</v>
      </c>
      <c r="FJ76" s="66" t="str">
        <f>Massachusetts!EZ6</f>
        <v>B</v>
      </c>
      <c r="FK76" s="66" t="str">
        <f>Massachusetts!FA6</f>
        <v>-</v>
      </c>
      <c r="FL76" s="68">
        <f>Massachusetts!FB6</f>
        <v>0</v>
      </c>
      <c r="FM76" s="68">
        <f>Massachusetts!FC6</f>
        <v>0</v>
      </c>
      <c r="FN76" s="66">
        <f>Massachusetts!FN6</f>
        <v>1</v>
      </c>
      <c r="FO76" s="66" t="str">
        <f>Massachusetts!FO6</f>
        <v>C</v>
      </c>
      <c r="FP76" s="66" t="str">
        <f>Massachusetts!FP6</f>
        <v>1.17.119 §51A(j), §21</v>
      </c>
      <c r="FQ76" s="67" t="str">
        <f>Massachusetts!FQ6</f>
        <v xml:space="preserve">https://malegislature.gov/Laws/GeneralLaws/PartI/TitleXVII/Chapter119/Section51A </v>
      </c>
      <c r="FR76" s="68">
        <f>Massachusetts!FR6</f>
        <v>0</v>
      </c>
      <c r="FS76" s="66">
        <f>Massachusetts!FS6</f>
        <v>0</v>
      </c>
      <c r="FT76" s="66" t="str">
        <f>Massachusetts!FT6</f>
        <v>B</v>
      </c>
      <c r="FU76" s="66" t="str">
        <f>Massachusetts!FU6</f>
        <v>1.20.138.34</v>
      </c>
      <c r="FV76" s="67" t="str">
        <f>Massachusetts!FV6</f>
        <v xml:space="preserve">https://malegislature.gov/Laws/GeneralLaws/PartI/TitleXX/Chapter138/Section34 </v>
      </c>
      <c r="FW76" s="68">
        <f>Massachusetts!FW6</f>
        <v>0</v>
      </c>
      <c r="FX76" s="66">
        <f>Massachusetts!FX6</f>
        <v>0</v>
      </c>
      <c r="FY76" s="66" t="str">
        <f>Massachusetts!FY6</f>
        <v>B</v>
      </c>
      <c r="FZ76" s="66" t="str">
        <f>Massachusetts!FZ6</f>
        <v>1.20.138.34C</v>
      </c>
      <c r="GA76" s="67" t="str">
        <f>Massachusetts!GA6</f>
        <v xml:space="preserve">https://malegislature.gov/Laws/GeneralLaws/PartI/TitleXX/Chapter138/Section34C </v>
      </c>
      <c r="GB76" s="68">
        <f>Massachusetts!GB6</f>
        <v>0</v>
      </c>
      <c r="GH76" s="66">
        <f>Massachusetts!HB6</f>
        <v>1</v>
      </c>
      <c r="GI76" s="66" t="str">
        <f>Massachusetts!HC6</f>
        <v>A</v>
      </c>
      <c r="GJ76" s="66" t="str">
        <f>Massachusetts!HD6</f>
        <v>1.7.76.15</v>
      </c>
      <c r="GK76" s="67" t="str">
        <f>Massachusetts!HE6</f>
        <v xml:space="preserve">https://malegislature.gov/Laws/GeneralLaws/PartI/TitleXII/Chapter76/Section15 </v>
      </c>
      <c r="GL76" s="68">
        <f>Massachusetts!HF6</f>
        <v>0</v>
      </c>
      <c r="GM76" s="66">
        <f>Massachusetts!HG6</f>
        <v>0</v>
      </c>
      <c r="GN76" s="66" t="str">
        <f>Massachusetts!HH6</f>
        <v>D</v>
      </c>
      <c r="GO76" s="66" t="str">
        <f>Massachusetts!HI6</f>
        <v>1.7.76.1</v>
      </c>
      <c r="GP76" s="67" t="str">
        <f>Massachusetts!HJ6</f>
        <v xml:space="preserve">https://malegislature.gov/Laws/GeneralLaws/PartI/TitleXII/Chapter76/Section1 </v>
      </c>
      <c r="GQ76" s="67" t="str">
        <f>Massachusetts!HK6</f>
        <v xml:space="preserve">The Massachusetts Department of Elementary and Secondary Education "Guidance for Attendance Policies" confirms the statutory regulation that districts determine the absence policy. </v>
      </c>
      <c r="GR76" s="66">
        <f>Massachusetts!HL6</f>
        <v>0</v>
      </c>
      <c r="GS76" s="66" t="str">
        <f>Massachusetts!HM6</f>
        <v>B</v>
      </c>
      <c r="GT76" s="66" t="str">
        <f>Massachusetts!HN6</f>
        <v>1.7.76.1</v>
      </c>
      <c r="GU76" s="67" t="str">
        <f>Massachusetts!HO6</f>
        <v xml:space="preserve">https://malegislature.gov/Laws/GeneralLaws/PartI/TitleXII/Chapter76/Section1 </v>
      </c>
      <c r="GV76" s="67" t="str">
        <f>Massachusetts!HP6</f>
        <v xml:space="preserve">Massachusetts only permits, but does not require, excused absences be granted for religious instruction. Moreover, the Massachusetts Department of Elementary and Secondary Education "Guidance for Attendance Policies" confirms the statutory regulation that districts determine the absence policy. </v>
      </c>
      <c r="GW76" s="60">
        <f>Massachusetts!HQ6</f>
        <v>1</v>
      </c>
      <c r="GX76" s="60" t="str">
        <f>Massachusetts!HR6</f>
        <v>B</v>
      </c>
      <c r="GY76" s="60" t="str">
        <f>Massachusetts!HS6</f>
        <v>1.21.151C.2B</v>
      </c>
      <c r="GZ76" s="62" t="str">
        <f>Massachusetts!HT6</f>
        <v xml:space="preserve">https://malegislature.gov/Laws/GeneralLaws/PartI/TitleXXI/Chapter151C/Section2B </v>
      </c>
      <c r="HA76" s="61">
        <f>Massachusetts!HU6</f>
        <v>0</v>
      </c>
      <c r="HB76" s="60">
        <f>Massachusetts!GC6</f>
        <v>0</v>
      </c>
      <c r="HC76" s="60" t="str">
        <f>Massachusetts!GD6</f>
        <v>C</v>
      </c>
      <c r="HD76" s="60" t="str">
        <f>Massachusetts!GE6</f>
        <v>-</v>
      </c>
      <c r="HE76" s="61">
        <f>Massachusetts!GF6</f>
        <v>0</v>
      </c>
      <c r="HF76" s="61">
        <f>Massachusetts!GG6</f>
        <v>0</v>
      </c>
      <c r="HG76" s="63"/>
      <c r="HH76" s="63"/>
      <c r="HI76" s="63"/>
      <c r="HJ76" s="63"/>
      <c r="HK76" s="63"/>
      <c r="HL76" s="63"/>
      <c r="HM76" s="63"/>
      <c r="HN76" s="63"/>
      <c r="HO76" s="63"/>
      <c r="HP76" s="63"/>
      <c r="HQ76" s="63"/>
      <c r="HR76" s="63"/>
      <c r="HS76" s="63"/>
      <c r="HT76" s="63"/>
      <c r="HU76" s="63"/>
      <c r="HV76" s="63"/>
      <c r="HW76" s="63"/>
      <c r="HX76" s="63"/>
      <c r="HY76" s="63"/>
      <c r="HZ76" s="63"/>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ht="25.5" customHeight="1">
      <c r="A77" s="64" t="s">
        <v>91</v>
      </c>
      <c r="B77" s="55">
        <v>2024</v>
      </c>
      <c r="C77" s="56">
        <f>Michigan!D6</f>
        <v>0.34523809523809523</v>
      </c>
      <c r="D77" s="41">
        <f>Minnesota!E6</f>
        <v>0.44387755102040816</v>
      </c>
      <c r="E77" s="31"/>
      <c r="F77" s="44"/>
      <c r="G77" s="66" t="str">
        <f>Michigan!I6</f>
        <v>-</v>
      </c>
      <c r="H77" s="68">
        <f>Michigan!J6</f>
        <v>0</v>
      </c>
      <c r="I77" s="68">
        <f>Michigan!K6</f>
        <v>0</v>
      </c>
      <c r="J77" s="528">
        <f>Michigan!L6</f>
        <v>1</v>
      </c>
      <c r="K77" s="40" t="str">
        <f>Michigan!M6</f>
        <v>B</v>
      </c>
      <c r="L77" s="40" t="str">
        <f>Michigan!N6</f>
        <v>§168.759</v>
      </c>
      <c r="M77" s="57" t="str">
        <f>Michigan!O6</f>
        <v xml:space="preserve">http://www.legislature.mi.gov/(S(5vv1cckyvyxwdqp02mnufgzh))/mileg.aspx?page=GetObject&amp;objectname=mcl-168-759 </v>
      </c>
      <c r="N77" s="58">
        <f>Michigan!P6</f>
        <v>0</v>
      </c>
      <c r="O77" s="66">
        <f>Michigan!Q6</f>
        <v>0</v>
      </c>
      <c r="P77" s="66" t="str">
        <f>Michigan!R6</f>
        <v>D</v>
      </c>
      <c r="Q77" s="66" t="str">
        <f>Michigan!S6</f>
        <v>-</v>
      </c>
      <c r="R77" s="68">
        <f>Michigan!T6</f>
        <v>0</v>
      </c>
      <c r="S77" s="68">
        <f>Michigan!U6</f>
        <v>0</v>
      </c>
      <c r="T77" s="40">
        <f>Michigan!V6</f>
        <v>0</v>
      </c>
      <c r="U77" s="58">
        <f>Michigan!W6</f>
        <v>0</v>
      </c>
      <c r="V77" s="40" t="str">
        <f>Michigan!X6</f>
        <v>-</v>
      </c>
      <c r="W77" s="58">
        <f>Michigan!Y6</f>
        <v>0</v>
      </c>
      <c r="X77" s="58">
        <f>Michigan!Z6</f>
        <v>0</v>
      </c>
      <c r="Y77" s="40">
        <f>Michigan!AA6</f>
        <v>1</v>
      </c>
      <c r="Z77" s="40" t="str">
        <f>Michigan!AB6</f>
        <v>C</v>
      </c>
      <c r="AA77" s="40" t="str">
        <f>Michigan!AC6</f>
        <v>§333.20182, -83</v>
      </c>
      <c r="AB77" s="57" t="str">
        <f>Michigan!AD6</f>
        <v xml:space="preserve">https://www.legislature.mi.gov/(S(c3ftwktj2qarvjlqk5e41qim))/mileg.aspx?page=getObject&amp;objectName=mcl-333-20182 </v>
      </c>
      <c r="AC77" s="58">
        <f>Michigan!AE6</f>
        <v>1978</v>
      </c>
      <c r="AD77" s="40">
        <f>Michigan!AF6</f>
        <v>1</v>
      </c>
      <c r="AE77" s="40" t="str">
        <f>Michigan!AG6</f>
        <v>C</v>
      </c>
      <c r="AF77" s="40" t="str">
        <f>Michigan!AH6</f>
        <v>§333.20181</v>
      </c>
      <c r="AG77" s="57" t="str">
        <f>Michigan!AI6</f>
        <v xml:space="preserve">https://www.legislature.mi.gov/(S(jypyluaegz1lflw5ipaswrmu))/mileg.aspx?page=getObject&amp;objectName=mcl-333-20181 </v>
      </c>
      <c r="AH77" s="58">
        <f>Michigan!AJ6</f>
        <v>0</v>
      </c>
      <c r="AI77" s="40">
        <f>Michigan!AK6</f>
        <v>1</v>
      </c>
      <c r="AJ77" s="40" t="str">
        <f>Michigan!AL6</f>
        <v>C</v>
      </c>
      <c r="AK77" s="40" t="str">
        <f>Michigan!AM6</f>
        <v>§333.20181</v>
      </c>
      <c r="AL77" s="57" t="str">
        <f>Michigan!AN6</f>
        <v xml:space="preserve">https://www.legislature.mi.gov/(S(jypyluaegz1lflw5ipaswrmu))/mileg.aspx?page=getObject&amp;objectName=mcl-333-20181 </v>
      </c>
      <c r="AM77" s="58">
        <f>Michigan!AO6</f>
        <v>0</v>
      </c>
      <c r="AN77" s="40">
        <f>Michigan!AP6</f>
        <v>1</v>
      </c>
      <c r="AO77" s="40" t="str">
        <f>Michigan!AQ6</f>
        <v>C</v>
      </c>
      <c r="AP77" s="40" t="str">
        <f>Michigan!AR6</f>
        <v>§333.20181, .20182</v>
      </c>
      <c r="AQ77" s="57" t="str">
        <f>Michigan!AS6</f>
        <v xml:space="preserve">https://www.legislature.mi.gov/(S(jypyluaegz1lflw5ipaswrmu))/mileg.aspx?page=getObject&amp;objectName=mcl-333-20181 </v>
      </c>
      <c r="AR77" s="58">
        <f>Michigan!AT6</f>
        <v>0</v>
      </c>
      <c r="AS77" s="40">
        <f>Michigan!AU6</f>
        <v>1</v>
      </c>
      <c r="AT77" s="40" t="str">
        <f>Michigan!AV6</f>
        <v>C</v>
      </c>
      <c r="AU77" s="40" t="str">
        <f>Michigan!AW6</f>
        <v>§333.20181, .20182</v>
      </c>
      <c r="AV77" s="57" t="str">
        <f>Michigan!AX6</f>
        <v xml:space="preserve">https://www.legislature.mi.gov/(S(jypyluaegz1lflw5ipaswrmu))/mileg.aspx?page=getObject&amp;objectName=mcl-333-20181 </v>
      </c>
      <c r="AW77" s="58">
        <f>Michigan!AY6</f>
        <v>0</v>
      </c>
      <c r="AX77" s="40">
        <f>Michigan!AZ6</f>
        <v>0</v>
      </c>
      <c r="AY77" s="40" t="str">
        <f>Michigan!BA6</f>
        <v>B</v>
      </c>
      <c r="AZ77" s="40" t="str">
        <f>Michigan!BB6</f>
        <v>§333.20181, .20182</v>
      </c>
      <c r="BA77" s="57" t="str">
        <f>Michigan!BC6</f>
        <v xml:space="preserve">https://www.legislature.mi.gov/(S(jypyluaegz1lflw5ipaswrmu))/mileg.aspx?page=getObject&amp;objectName=mcl-333-20181 </v>
      </c>
      <c r="BB77" s="58">
        <f>Michigan!BD6</f>
        <v>0</v>
      </c>
      <c r="BC77" s="40">
        <f>Michigan!BE6</f>
        <v>1</v>
      </c>
      <c r="BD77" s="40" t="str">
        <f>Michigan!BF6</f>
        <v>C</v>
      </c>
      <c r="BE77" s="40" t="str">
        <f>Michigan!BG6</f>
        <v>§333.20181, .20182</v>
      </c>
      <c r="BF77" s="57" t="str">
        <f>Michigan!BH6</f>
        <v xml:space="preserve">https://www.legislature.mi.gov/(S(jypyluaegz1lflw5ipaswrmu))/mileg.aspx?page=getObject&amp;objectName=mcl-333-20181 </v>
      </c>
      <c r="BG77" s="58">
        <f>Michigan!BI6</f>
        <v>0</v>
      </c>
      <c r="BH77" s="40"/>
      <c r="BI77" s="40"/>
      <c r="BJ77" s="40"/>
      <c r="BK77" s="40"/>
      <c r="BL77" s="40"/>
      <c r="BM77" s="40">
        <f>Michigan!BO6</f>
        <v>0</v>
      </c>
      <c r="BN77" s="40" t="str">
        <f>Michigan!BP6</f>
        <v>A</v>
      </c>
      <c r="BO77" s="40" t="str">
        <f>Michigan!BQ6</f>
        <v>-</v>
      </c>
      <c r="BP77" s="58">
        <f>Michigan!BR6</f>
        <v>0</v>
      </c>
      <c r="BQ77" s="58">
        <f>Michigan!BS6</f>
        <v>0</v>
      </c>
      <c r="BR77" s="40">
        <f>Michigan!BT6</f>
        <v>0</v>
      </c>
      <c r="BS77" s="40" t="str">
        <f>Michigan!BU6</f>
        <v>A</v>
      </c>
      <c r="BT77" s="40" t="str">
        <f>Michigan!BV6</f>
        <v>-</v>
      </c>
      <c r="BU77" s="58">
        <f>Michigan!BW6</f>
        <v>0</v>
      </c>
      <c r="BV77" s="58">
        <f>Michigan!BX6</f>
        <v>0</v>
      </c>
      <c r="BW77" s="40">
        <f>Michigan!BY6</f>
        <v>0</v>
      </c>
      <c r="BX77" s="40" t="str">
        <f>Michigan!BZ6</f>
        <v>A</v>
      </c>
      <c r="BY77" s="40" t="str">
        <f>Michigan!CA6</f>
        <v>-</v>
      </c>
      <c r="BZ77" s="58">
        <f>Michigan!CB6</f>
        <v>0</v>
      </c>
      <c r="CA77" s="58">
        <f>Michigan!CC6</f>
        <v>0</v>
      </c>
      <c r="CB77" s="40">
        <f>Michigan!CD6</f>
        <v>0</v>
      </c>
      <c r="CC77" s="40" t="str">
        <f>Michigan!CE6</f>
        <v>A</v>
      </c>
      <c r="CD77" s="40" t="str">
        <f>Michigan!CF6</f>
        <v>-</v>
      </c>
      <c r="CE77" s="58">
        <f>Michigan!CG6</f>
        <v>0</v>
      </c>
      <c r="CF77" s="58">
        <f>Michigan!CH6</f>
        <v>0</v>
      </c>
      <c r="CG77" s="40">
        <f>Michigan!CI6</f>
        <v>0</v>
      </c>
      <c r="CH77" s="40" t="str">
        <f>Michigan!CJ6</f>
        <v>A</v>
      </c>
      <c r="CI77" s="40" t="str">
        <f>Michigan!CK6</f>
        <v>-</v>
      </c>
      <c r="CJ77" s="58">
        <f>Michigan!CL6</f>
        <v>0</v>
      </c>
      <c r="CK77" s="58">
        <f>Michigan!CM6</f>
        <v>0</v>
      </c>
      <c r="CL77" s="40">
        <f>Michigan!CN6</f>
        <v>0</v>
      </c>
      <c r="CM77" s="40" t="str">
        <f>Michigan!CO6</f>
        <v>A</v>
      </c>
      <c r="CN77" s="40" t="str">
        <f>Michigan!CP6</f>
        <v>-</v>
      </c>
      <c r="CO77" s="58">
        <f>Michigan!CQ6</f>
        <v>0</v>
      </c>
      <c r="CP77" s="58">
        <f>Michigan!CR6</f>
        <v>0</v>
      </c>
      <c r="CQ77" s="40">
        <f>Michigan!CS6</f>
        <v>0</v>
      </c>
      <c r="CR77" s="40" t="str">
        <f>Michigan!CT6</f>
        <v>A</v>
      </c>
      <c r="CS77" s="40" t="str">
        <f>Michigan!CU6</f>
        <v>-</v>
      </c>
      <c r="CT77" s="58">
        <f>Michigan!CV6</f>
        <v>0</v>
      </c>
      <c r="CU77" s="58">
        <f>Michigan!CW6</f>
        <v>0</v>
      </c>
      <c r="CV77" s="40">
        <f>Michigan!CX6</f>
        <v>0</v>
      </c>
      <c r="CW77" s="40" t="str">
        <f>Michigan!CY6</f>
        <v>A</v>
      </c>
      <c r="CX77" s="40" t="str">
        <f>Michigan!CZ6</f>
        <v>-</v>
      </c>
      <c r="CY77" s="58">
        <f>Michigan!DA6</f>
        <v>0</v>
      </c>
      <c r="CZ77" s="58">
        <f>Michigan!DB6</f>
        <v>0</v>
      </c>
      <c r="DA77" s="40">
        <f>Michigan!DC6</f>
        <v>0</v>
      </c>
      <c r="DB77" s="40" t="str">
        <f>Michigan!DD6</f>
        <v>A</v>
      </c>
      <c r="DC77" s="40" t="str">
        <f>Michigan!DE6</f>
        <v>-</v>
      </c>
      <c r="DD77" s="58">
        <f>Michigan!DF6</f>
        <v>0</v>
      </c>
      <c r="DE77" s="58">
        <f>Michigan!DG6</f>
        <v>0</v>
      </c>
      <c r="DF77" s="40">
        <f>Michigan!DH6</f>
        <v>0</v>
      </c>
      <c r="DG77" s="40" t="str">
        <f>Michigan!DI6</f>
        <v>A</v>
      </c>
      <c r="DH77" s="40" t="str">
        <f>Michigan!DJ6</f>
        <v>-</v>
      </c>
      <c r="DI77" s="58">
        <f>Michigan!DK6</f>
        <v>0</v>
      </c>
      <c r="DJ77" s="58">
        <f>Michigan!DL6</f>
        <v>0</v>
      </c>
      <c r="DK77" s="40">
        <f>Michigan!DM6</f>
        <v>0</v>
      </c>
      <c r="DL77" s="40" t="str">
        <f>Michigan!DN6</f>
        <v>A</v>
      </c>
      <c r="DM77" s="40" t="str">
        <f>Michigan!DO6</f>
        <v>-</v>
      </c>
      <c r="DN77" s="58">
        <f>Michigan!DP6</f>
        <v>0</v>
      </c>
      <c r="DO77" s="58">
        <f>Michigan!DQ6</f>
        <v>0</v>
      </c>
      <c r="DP77" s="40">
        <f>Michigan!DR6</f>
        <v>0</v>
      </c>
      <c r="DQ77" s="40" t="str">
        <f>Michigan!DS6</f>
        <v>A</v>
      </c>
      <c r="DR77" s="40" t="str">
        <f>Michigan!DT6</f>
        <v>-</v>
      </c>
      <c r="DS77" s="58">
        <f>Michigan!DU6</f>
        <v>0</v>
      </c>
      <c r="DT77" s="58">
        <f>Michigan!DV6</f>
        <v>0</v>
      </c>
      <c r="DU77" s="60">
        <f>(Michigan!EG6+Michigan!EH6)/2</f>
        <v>0.5</v>
      </c>
      <c r="DV77" s="60" t="str">
        <f>Michigan!EI6</f>
        <v>C</v>
      </c>
      <c r="DW77" s="60" t="str">
        <f>Michigan!EJ6</f>
        <v>MCRC Declaratory Ruling, §37.2201, -.2202</v>
      </c>
      <c r="DX77" s="62" t="str">
        <f>Michigan!EK6</f>
        <v xml:space="preserve">https://www.michigan.gov/documents/Declaratory_Ruling_7-26-06_169371_7.pdf#page=7 </v>
      </c>
      <c r="DY77" s="60" t="str">
        <f>Michigan!EL6</f>
        <v>We differ from KFF, which states that Michigan exempts religiously affiliated nonprofits. However, we put weight on the "inculcation" found in the Michigan Civil Rights Commission Document, putting the exemption more on par with "houses of worship." We follow KFF by noting, while Michigan has no contraceptive mandate, "the state’s antidiscrimination law has been interpreted to require contraceptive coverage."</v>
      </c>
      <c r="DZ77" s="60">
        <f>(Michigan!EN6+Michigan!EM6)/2</f>
        <v>1</v>
      </c>
      <c r="EA77" s="60" t="str">
        <f>Michigan!EO6</f>
        <v>A</v>
      </c>
      <c r="EB77" s="60" t="str">
        <f>Michigan!EP6</f>
        <v>-</v>
      </c>
      <c r="EC77" s="61">
        <f>Michigan!EQ6</f>
        <v>0</v>
      </c>
      <c r="ED77" s="61">
        <f>Michigan!ER6</f>
        <v>0</v>
      </c>
      <c r="EE77" s="60">
        <f>(Michigan!ES6+Michigan!ET6)/2</f>
        <v>1</v>
      </c>
      <c r="EF77" s="60" t="str">
        <f>Michigan!EU6</f>
        <v>A</v>
      </c>
      <c r="EG77" s="60" t="str">
        <f>Michigan!EV6</f>
        <v>-</v>
      </c>
      <c r="EH77" s="61">
        <f>Michigan!EW6</f>
        <v>0</v>
      </c>
      <c r="EI77" s="61">
        <f>Michigan!EX6</f>
        <v>0</v>
      </c>
      <c r="EJ77" s="60">
        <f>Michigan!GH6</f>
        <v>0</v>
      </c>
      <c r="EK77" s="60" t="str">
        <f>Michigan!GI6</f>
        <v>D</v>
      </c>
      <c r="EL77" s="60" t="str">
        <f>Michigan!GJ6</f>
        <v>-</v>
      </c>
      <c r="EM77" s="61">
        <f>Michigan!GK6</f>
        <v>0</v>
      </c>
      <c r="EN77" s="61">
        <f>Michigan!GL6</f>
        <v>0</v>
      </c>
      <c r="EO77" s="66">
        <f>Michigan!GM6</f>
        <v>0</v>
      </c>
      <c r="EP77" s="66" t="str">
        <f>Michigan!GN6</f>
        <v>D</v>
      </c>
      <c r="EQ77" s="66" t="str">
        <f>Michigan!GO6</f>
        <v>-</v>
      </c>
      <c r="ER77" s="68">
        <f>Michigan!GP6</f>
        <v>0</v>
      </c>
      <c r="ES77" s="68">
        <f>Michigan!GQ6</f>
        <v>0</v>
      </c>
      <c r="ET77" s="66">
        <f>Michigan!GR6</f>
        <v>0</v>
      </c>
      <c r="EU77" s="66" t="str">
        <f>Michigan!GS6</f>
        <v>D</v>
      </c>
      <c r="EV77" s="66" t="str">
        <f>Michigan!GT6</f>
        <v>-</v>
      </c>
      <c r="EW77" s="68">
        <f>Michigan!GU6</f>
        <v>0</v>
      </c>
      <c r="EX77" s="68">
        <f>Michigan!GV6</f>
        <v>0</v>
      </c>
      <c r="EY77" s="66">
        <f>Michigan!GW6</f>
        <v>0</v>
      </c>
      <c r="EZ77" s="66" t="str">
        <f>Michigan!GX6</f>
        <v>D</v>
      </c>
      <c r="FA77" s="66" t="str">
        <f>Michigan!GY6</f>
        <v>-</v>
      </c>
      <c r="FB77" s="68">
        <f>Michigan!GZ6</f>
        <v>0</v>
      </c>
      <c r="FC77" s="68">
        <f>Michigan!HA6</f>
        <v>0</v>
      </c>
      <c r="FI77" s="66">
        <f>Michigan!EY6</f>
        <v>0</v>
      </c>
      <c r="FJ77" s="66" t="str">
        <f>Michigan!EZ6</f>
        <v>D</v>
      </c>
      <c r="FK77" s="66" t="str">
        <f>Michigan!FA6</f>
        <v>-</v>
      </c>
      <c r="FL77" s="68">
        <f>Michigan!FB6</f>
        <v>0</v>
      </c>
      <c r="FM77" s="68">
        <f>Michigan!FC6</f>
        <v>0</v>
      </c>
      <c r="FN77" s="66">
        <f>Michigan!FN6</f>
        <v>1</v>
      </c>
      <c r="FO77" s="66" t="str">
        <f>Michigan!FO6</f>
        <v>C</v>
      </c>
      <c r="FP77" s="66" t="str">
        <f>Michigan!FP6</f>
        <v>§722.623(1)(a), -.631</v>
      </c>
      <c r="FQ77" s="67" t="str">
        <f>Michigan!FQ6</f>
        <v xml:space="preserve">https://www.legislature.mi.gov/Laws/MCL?objectName=mcl-722-623; https://www.legislature.mi.gov/(S(kkakbj5sb5uokqhbvhdvcbp2))/mileg.aspx?page=getObject&amp;objectName=mcl-722-631 </v>
      </c>
      <c r="FR77" s="68">
        <f>Michigan!FR6</f>
        <v>0</v>
      </c>
      <c r="FS77" s="66">
        <f>Michigan!FS6</f>
        <v>0</v>
      </c>
      <c r="FT77" s="66" t="str">
        <f>Michigan!FT6</f>
        <v>C</v>
      </c>
      <c r="FU77" s="66" t="str">
        <f>Michigan!FU6</f>
        <v>§436.1701</v>
      </c>
      <c r="FV77" s="67" t="str">
        <f>Michigan!FV6</f>
        <v xml:space="preserve">http://legislature.mi.gov/doc.aspx?mcl-436-1701 </v>
      </c>
      <c r="FW77" s="68" t="str">
        <f>Michigan!FW6</f>
        <v>Last amended in 2020</v>
      </c>
      <c r="FX77" s="66">
        <f>Michigan!FX6</f>
        <v>1</v>
      </c>
      <c r="FY77" s="66" t="str">
        <f>Michigan!FY6</f>
        <v>A</v>
      </c>
      <c r="FZ77" s="66" t="str">
        <f>Michigan!FZ6</f>
        <v>§436.1703(13)</v>
      </c>
      <c r="GA77" s="67" t="str">
        <f>Michigan!GA6</f>
        <v xml:space="preserve">http://legislature.mi.gov/doc.aspx?mcl-436-1703 </v>
      </c>
      <c r="GB77" s="68">
        <f>Michigan!GB6</f>
        <v>0</v>
      </c>
      <c r="GH77" s="66">
        <f>Michigan!HB6</f>
        <v>1</v>
      </c>
      <c r="GI77" s="66" t="str">
        <f>Michigan!HC6</f>
        <v>B</v>
      </c>
      <c r="GJ77" s="66" t="str">
        <f>Michigan!HD6</f>
        <v>§333.9215</v>
      </c>
      <c r="GK77" s="67" t="str">
        <f>Michigan!HE6</f>
        <v xml:space="preserve">http://www.legislature.mi.gov/(S(dmqeakwo1sdlgzyvsshdga1i))/mileg.aspx?page=getObject&amp;objectName=mcl-333-9215&amp;highlight=9208 </v>
      </c>
      <c r="GL77" s="68">
        <f>Michigan!HF6</f>
        <v>1978</v>
      </c>
      <c r="GM77" s="66">
        <f>Michigan!HG6</f>
        <v>0</v>
      </c>
      <c r="GN77" s="66" t="str">
        <f>Michigan!HH6</f>
        <v>C</v>
      </c>
      <c r="GO77" s="66" t="str">
        <f>Michigan!HI6</f>
        <v>§380.1561</v>
      </c>
      <c r="GP77" s="67" t="str">
        <f>Michigan!HJ6</f>
        <v xml:space="preserve">http://www.legislature.mi.gov/(S(jxpl4egkzuqntvkdn5ferunm))/mileg.aspx?page=getObject&amp;objectName=mcl-380-1561 </v>
      </c>
      <c r="GQ77" s="67" t="str">
        <f>Michigan!HK6</f>
        <v xml:space="preserve">The Michigan Department of Education names districts as responsible for setting excused absence policy. </v>
      </c>
      <c r="GR77" s="66">
        <f>Michigan!HL6</f>
        <v>1</v>
      </c>
      <c r="GS77" s="66" t="str">
        <f>Michigan!HM6</f>
        <v>A</v>
      </c>
      <c r="GT77" s="66" t="str">
        <f>Michigan!HN6</f>
        <v>§380.1561</v>
      </c>
      <c r="GU77" s="67" t="str">
        <f>Michigan!HO6</f>
        <v xml:space="preserve">http://www.legislature.mi.gov/(S(jxpl4egkzuqntvkdn5ferunm))/mileg.aspx?page=getObject&amp;objectName=mcl-380-1561 </v>
      </c>
      <c r="GV77" s="66" t="str">
        <f>Michigan!HP6</f>
        <v>The cited statute excuses absences for attendance at "confirmation classes" and for "religious instruction.</v>
      </c>
      <c r="GW77" s="60">
        <f>Michigan!HQ6</f>
        <v>0</v>
      </c>
      <c r="GX77" s="60" t="str">
        <f>Michigan!HR6</f>
        <v>D</v>
      </c>
      <c r="GY77" s="60" t="str">
        <f>Michigan!HS6</f>
        <v>-</v>
      </c>
      <c r="GZ77" s="61">
        <f>Michigan!HT6</f>
        <v>0</v>
      </c>
      <c r="HA77" s="61">
        <f>Michigan!HU6</f>
        <v>0</v>
      </c>
      <c r="HB77" s="60">
        <f>Michigan!GC6</f>
        <v>0</v>
      </c>
      <c r="HC77" s="60" t="str">
        <f>Michigan!GD6</f>
        <v>C</v>
      </c>
      <c r="HD77" s="60" t="str">
        <f>Michigan!GE6</f>
        <v>-</v>
      </c>
      <c r="HE77" s="61">
        <f>Michigan!GF6</f>
        <v>0</v>
      </c>
      <c r="HF77" s="61">
        <f>Michigan!GG6</f>
        <v>0</v>
      </c>
      <c r="HG77" s="63"/>
      <c r="HH77" s="63"/>
      <c r="HI77" s="63"/>
      <c r="HJ77" s="63"/>
      <c r="HK77" s="63"/>
      <c r="HL77" s="63"/>
      <c r="HM77" s="63"/>
      <c r="HN77" s="63"/>
      <c r="HO77" s="63"/>
      <c r="HP77" s="63"/>
      <c r="HQ77" s="63"/>
      <c r="HR77" s="63"/>
      <c r="HS77" s="63"/>
      <c r="HT77" s="63"/>
      <c r="HU77" s="63"/>
      <c r="HV77" s="63"/>
      <c r="HW77" s="63"/>
      <c r="HX77" s="63"/>
      <c r="HY77" s="63"/>
      <c r="HZ77" s="63"/>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ht="25.5" customHeight="1">
      <c r="A78" s="64" t="s">
        <v>92</v>
      </c>
      <c r="B78" s="55">
        <v>2024</v>
      </c>
      <c r="C78" s="56">
        <f>Minnesota!D6</f>
        <v>0.44047619047619047</v>
      </c>
      <c r="D78" s="41">
        <f>Mississippi!E6</f>
        <v>0.6785714285714286</v>
      </c>
      <c r="E78" s="48"/>
      <c r="F78" s="29"/>
      <c r="G78" s="66" t="str">
        <f>Minnesota!I6</f>
        <v>-</v>
      </c>
      <c r="H78" s="68">
        <f>Minnesota!J6</f>
        <v>0</v>
      </c>
      <c r="I78" s="68">
        <f>Minnesota!K6</f>
        <v>0</v>
      </c>
      <c r="J78" s="528">
        <f>Minnesota!L6</f>
        <v>1</v>
      </c>
      <c r="K78" s="40" t="str">
        <f>Minnesota!M6</f>
        <v>B</v>
      </c>
      <c r="L78" s="40" t="str">
        <f>Minnesota!N6</f>
        <v>§203B.02</v>
      </c>
      <c r="M78" s="57" t="str">
        <f>Minnesota!O6</f>
        <v xml:space="preserve">https://www.revisor.mn.gov/statutes/cite/203B.02 </v>
      </c>
      <c r="N78" s="58">
        <f>Minnesota!P6</f>
        <v>0</v>
      </c>
      <c r="O78" s="66">
        <f>Minnesota!Q6</f>
        <v>0</v>
      </c>
      <c r="P78" s="66" t="str">
        <f>Minnesota!R6</f>
        <v>B</v>
      </c>
      <c r="Q78" s="66" t="str">
        <f>Minnesota!S6</f>
        <v>§517.09(1)-(3)</v>
      </c>
      <c r="R78" s="67" t="str">
        <f>Minnesota!T6</f>
        <v xml:space="preserve">https://www.revisor.mn.gov/statutes/cite/517.09 </v>
      </c>
      <c r="S78" s="68">
        <f>Minnesota!U6</f>
        <v>0</v>
      </c>
      <c r="T78" s="40">
        <f>Minnesota!V6</f>
        <v>0</v>
      </c>
      <c r="U78" s="58">
        <f>Minnesota!W6</f>
        <v>0</v>
      </c>
      <c r="V78" s="40" t="str">
        <f>Minnesota!X6</f>
        <v>-</v>
      </c>
      <c r="W78" s="58">
        <f>Minnesota!Y6</f>
        <v>0</v>
      </c>
      <c r="X78" s="58">
        <f>Minnesota!Z6</f>
        <v>0</v>
      </c>
      <c r="Y78" s="40">
        <f>Minnesota!AA6</f>
        <v>1</v>
      </c>
      <c r="Z78" s="40" t="str">
        <f>Minnesota!AB6</f>
        <v>C</v>
      </c>
      <c r="AA78" s="40" t="str">
        <f>Minnesota!AC6</f>
        <v>§145.414(a)</v>
      </c>
      <c r="AB78" s="57" t="str">
        <f>Minnesota!AD6</f>
        <v xml:space="preserve">https://www.revisor.mn.gov/statutes/cite/145.414 </v>
      </c>
      <c r="AC78" s="58">
        <f>Minnesota!AE6</f>
        <v>0</v>
      </c>
      <c r="AD78" s="40">
        <f>Minnesota!AF6</f>
        <v>1</v>
      </c>
      <c r="AE78" s="40" t="str">
        <f>Minnesota!AG6</f>
        <v>C</v>
      </c>
      <c r="AF78" s="40" t="str">
        <f>Minnesota!AH6</f>
        <v>§145.414(a)</v>
      </c>
      <c r="AG78" s="57" t="str">
        <f>Minnesota!AI6</f>
        <v xml:space="preserve">https://www.revisor.mn.gov/statutes/cite/145.414 </v>
      </c>
      <c r="AH78" s="58">
        <f>Minnesota!AJ6</f>
        <v>0</v>
      </c>
      <c r="AI78" s="40">
        <f>Minnesota!AK6</f>
        <v>0</v>
      </c>
      <c r="AJ78" s="40" t="str">
        <f>Minnesota!AL6</f>
        <v>B</v>
      </c>
      <c r="AK78" s="40" t="str">
        <f>Minnesota!AM6</f>
        <v>§145.414(a)</v>
      </c>
      <c r="AL78" s="57" t="str">
        <f>Minnesota!AN6</f>
        <v xml:space="preserve">https://www.revisor.mn.gov/statutes/cite/145.414 </v>
      </c>
      <c r="AM78" s="40" t="str">
        <f>Minnesota!AO6</f>
        <v>Updating note: This section providing that no person and no hospital or institution shall be coerced, held liable, or discriminated against in any manner because of refusal to perform, accommodate, assist, or submit to an abortion for any reason cannot constitutionally be applied to public facilities.  Hodgson v. Lawson, 542 F.2d 1350 (8th Cir. 1976).</v>
      </c>
      <c r="AN78" s="40">
        <f>Minnesota!AP6</f>
        <v>1</v>
      </c>
      <c r="AO78" s="40" t="str">
        <f>Minnesota!AQ6</f>
        <v>C</v>
      </c>
      <c r="AP78" s="40" t="str">
        <f>Minnesota!AR6</f>
        <v>§145.42</v>
      </c>
      <c r="AQ78" s="57" t="str">
        <f>Minnesota!AS6</f>
        <v xml:space="preserve">https://www.revisor.mn.gov/statutes/cite/145.42 </v>
      </c>
      <c r="AR78" s="40" t="str">
        <f>Minnesota!AT6</f>
        <v>This seperate subsection, relieving civil liability, seems to have been missed in previous years</v>
      </c>
      <c r="AS78" s="40">
        <f>Minnesota!AU6</f>
        <v>0</v>
      </c>
      <c r="AT78" s="40" t="str">
        <f>Minnesota!AV6</f>
        <v>B</v>
      </c>
      <c r="AU78" s="40" t="str">
        <f>Minnesota!AW6</f>
        <v>§145.414(a)</v>
      </c>
      <c r="AV78" s="57" t="str">
        <f>Minnesota!AX6</f>
        <v xml:space="preserve">https://www.revisor.mn.gov/statutes/cite/145.414 </v>
      </c>
      <c r="AW78" s="58">
        <f>Minnesota!AY6</f>
        <v>0</v>
      </c>
      <c r="AX78" s="40">
        <f>Minnesota!AZ6</f>
        <v>1</v>
      </c>
      <c r="AY78" s="40" t="str">
        <f>Minnesota!BA6</f>
        <v>C</v>
      </c>
      <c r="AZ78" s="40" t="str">
        <f>Minnesota!BB6</f>
        <v>§145.414(a)</v>
      </c>
      <c r="BA78" s="57" t="str">
        <f>Minnesota!BC6</f>
        <v xml:space="preserve">https://www.revisor.mn.gov/statutes/cite/145.414 </v>
      </c>
      <c r="BB78" s="58">
        <f>Minnesota!BD6</f>
        <v>0</v>
      </c>
      <c r="BC78" s="40">
        <f>Minnesota!BE6</f>
        <v>1</v>
      </c>
      <c r="BD78" s="40" t="str">
        <f>Minnesota!BF6</f>
        <v>C</v>
      </c>
      <c r="BE78" s="40" t="str">
        <f>Minnesota!BG6</f>
        <v>§145.414(a)</v>
      </c>
      <c r="BF78" s="57" t="str">
        <f>Minnesota!BH6</f>
        <v xml:space="preserve">https://www.revisor.mn.gov/statutes/cite/145.414 </v>
      </c>
      <c r="BG78" s="58">
        <f>Minnesota!BI6</f>
        <v>0</v>
      </c>
      <c r="BH78" s="40"/>
      <c r="BI78" s="40"/>
      <c r="BJ78" s="40"/>
      <c r="BK78" s="40"/>
      <c r="BL78" s="40"/>
      <c r="BM78" s="40">
        <f>Minnesota!BO6</f>
        <v>0</v>
      </c>
      <c r="BN78" s="40" t="str">
        <f>Minnesota!BP6</f>
        <v>A</v>
      </c>
      <c r="BO78" s="40" t="str">
        <f>Minnesota!BQ6</f>
        <v>-</v>
      </c>
      <c r="BP78" s="58">
        <f>Minnesota!BR6</f>
        <v>0</v>
      </c>
      <c r="BQ78" s="58">
        <f>Minnesota!BS6</f>
        <v>0</v>
      </c>
      <c r="BR78" s="40">
        <f>Minnesota!BT6</f>
        <v>0</v>
      </c>
      <c r="BS78" s="40" t="str">
        <f>Minnesota!BU6</f>
        <v>A</v>
      </c>
      <c r="BT78" s="40" t="str">
        <f>Minnesota!BV6</f>
        <v>-</v>
      </c>
      <c r="BU78" s="58">
        <f>Minnesota!BW6</f>
        <v>0</v>
      </c>
      <c r="BV78" s="58">
        <f>Minnesota!BX6</f>
        <v>0</v>
      </c>
      <c r="BW78" s="40">
        <f>Minnesota!BY6</f>
        <v>0</v>
      </c>
      <c r="BX78" s="40" t="str">
        <f>Minnesota!BZ6</f>
        <v>A</v>
      </c>
      <c r="BY78" s="40" t="str">
        <f>Minnesota!CA6</f>
        <v>-</v>
      </c>
      <c r="BZ78" s="58">
        <f>Minnesota!CB6</f>
        <v>0</v>
      </c>
      <c r="CA78" s="58">
        <f>Minnesota!CC6</f>
        <v>0</v>
      </c>
      <c r="CB78" s="40">
        <f>Minnesota!CD6</f>
        <v>0</v>
      </c>
      <c r="CC78" s="40" t="str">
        <f>Minnesota!CE6</f>
        <v>A</v>
      </c>
      <c r="CD78" s="40" t="str">
        <f>Minnesota!CF6</f>
        <v>-</v>
      </c>
      <c r="CE78" s="58">
        <f>Minnesota!CG6</f>
        <v>0</v>
      </c>
      <c r="CF78" s="58">
        <f>Minnesota!CH6</f>
        <v>0</v>
      </c>
      <c r="CG78" s="40">
        <f>Minnesota!CI6</f>
        <v>0</v>
      </c>
      <c r="CH78" s="40" t="str">
        <f>Minnesota!CJ6</f>
        <v>A</v>
      </c>
      <c r="CI78" s="40" t="str">
        <f>Minnesota!CK6</f>
        <v>-</v>
      </c>
      <c r="CJ78" s="58">
        <f>Minnesota!CL6</f>
        <v>0</v>
      </c>
      <c r="CK78" s="58">
        <f>Minnesota!CM6</f>
        <v>0</v>
      </c>
      <c r="CL78" s="40">
        <f>Minnesota!CN6</f>
        <v>0</v>
      </c>
      <c r="CM78" s="40" t="str">
        <f>Minnesota!CO6</f>
        <v>A</v>
      </c>
      <c r="CN78" s="40" t="str">
        <f>Minnesota!CP6</f>
        <v>-</v>
      </c>
      <c r="CO78" s="58">
        <f>Minnesota!CQ6</f>
        <v>0</v>
      </c>
      <c r="CP78" s="58">
        <f>Minnesota!CR6</f>
        <v>0</v>
      </c>
      <c r="CQ78" s="40">
        <f>Minnesota!CS6</f>
        <v>0</v>
      </c>
      <c r="CR78" s="40" t="str">
        <f>Minnesota!CT6</f>
        <v>D</v>
      </c>
      <c r="CS78" s="40" t="str">
        <f>Minnesota!CU6</f>
        <v xml:space="preserve">§145.925 </v>
      </c>
      <c r="CT78" s="57" t="str">
        <f>Minnesota!CV6</f>
        <v xml:space="preserve">https://www.revisor.mn.gov/statutes/cite/145.925 </v>
      </c>
      <c r="CU78" s="58">
        <f>Minnesota!CW6</f>
        <v>0</v>
      </c>
      <c r="CV78" s="40">
        <f>Minnesota!CX6</f>
        <v>0</v>
      </c>
      <c r="CW78" s="40" t="str">
        <f>Minnesota!CY6</f>
        <v>D</v>
      </c>
      <c r="CX78" s="40" t="str">
        <f>Minnesota!CZ6</f>
        <v xml:space="preserve">§145.925 </v>
      </c>
      <c r="CY78" s="57" t="str">
        <f>Minnesota!DA6</f>
        <v xml:space="preserve">https://www.revisor.mn.gov/statutes/cite/145.925 </v>
      </c>
      <c r="CZ78" s="58">
        <f>Minnesota!DB6</f>
        <v>0</v>
      </c>
      <c r="DA78" s="40">
        <f>Minnesota!DC6</f>
        <v>0</v>
      </c>
      <c r="DB78" s="40" t="str">
        <f>Minnesota!DD6</f>
        <v>D</v>
      </c>
      <c r="DC78" s="40" t="str">
        <f>Minnesota!DE6</f>
        <v xml:space="preserve">§145.925 </v>
      </c>
      <c r="DD78" s="57" t="str">
        <f>Minnesota!DF6</f>
        <v xml:space="preserve">https://www.revisor.mn.gov/statutes/cite/145.925 </v>
      </c>
      <c r="DE78" s="58">
        <f>Minnesota!DG6</f>
        <v>0</v>
      </c>
      <c r="DF78" s="40">
        <f>Minnesota!DH6</f>
        <v>0</v>
      </c>
      <c r="DG78" s="40" t="str">
        <f>Minnesota!DI6</f>
        <v>D</v>
      </c>
      <c r="DH78" s="40" t="str">
        <f>Minnesota!DJ6</f>
        <v xml:space="preserve">§145.925 </v>
      </c>
      <c r="DI78" s="57" t="str">
        <f>Minnesota!DK6</f>
        <v xml:space="preserve">https://www.revisor.mn.gov/statutes/cite/145.925 </v>
      </c>
      <c r="DJ78" s="58">
        <f>Minnesota!DL6</f>
        <v>0</v>
      </c>
      <c r="DK78" s="40">
        <f>Minnesota!DM6</f>
        <v>0</v>
      </c>
      <c r="DL78" s="40" t="str">
        <f>Minnesota!DN6</f>
        <v>D</v>
      </c>
      <c r="DM78" s="40" t="str">
        <f>Minnesota!DO6</f>
        <v xml:space="preserve">§145.925 </v>
      </c>
      <c r="DN78" s="57" t="str">
        <f>Minnesota!DP6</f>
        <v xml:space="preserve">https://www.revisor.mn.gov/statutes/cite/145.925 </v>
      </c>
      <c r="DO78" s="58">
        <f>Minnesota!DQ6</f>
        <v>0</v>
      </c>
      <c r="DP78" s="40">
        <f>Minnesota!DR6</f>
        <v>0</v>
      </c>
      <c r="DQ78" s="40" t="str">
        <f>Minnesota!DS6</f>
        <v>D</v>
      </c>
      <c r="DR78" s="40" t="str">
        <f>Minnesota!DT6</f>
        <v xml:space="preserve">§145.925 </v>
      </c>
      <c r="DS78" s="57" t="str">
        <f>Minnesota!DU6</f>
        <v xml:space="preserve">https://www.revisor.mn.gov/statutes/cite/145.925 </v>
      </c>
      <c r="DT78" s="58">
        <f>Minnesota!DV6</f>
        <v>0</v>
      </c>
      <c r="DU78" s="60">
        <f>(Minnesota!EG6+Minnesota!EH6)/2</f>
        <v>1</v>
      </c>
      <c r="DV78" s="60" t="str">
        <f>Minnesota!EI6</f>
        <v>A</v>
      </c>
      <c r="DW78" s="60" t="str">
        <f>Minnesota!EJ6</f>
        <v>-</v>
      </c>
      <c r="DX78" s="61">
        <f>Minnesota!EK6</f>
        <v>0</v>
      </c>
      <c r="DY78" s="60" t="str">
        <f>Minnesota!EL6</f>
        <v>Watch bill in progress SF287 (2023-24), which does have religious exceptions</v>
      </c>
      <c r="DZ78" s="60">
        <f>(Minnesota!EN6+Minnesota!EM6)/2</f>
        <v>1</v>
      </c>
      <c r="EA78" s="60" t="str">
        <f>Minnesota!EO6</f>
        <v>A</v>
      </c>
      <c r="EB78" s="60" t="str">
        <f>Minnesota!EP6</f>
        <v>-</v>
      </c>
      <c r="EC78" s="61">
        <f>Minnesota!EQ6</f>
        <v>0</v>
      </c>
      <c r="ED78" s="61">
        <f>Minnesota!ER6</f>
        <v>0</v>
      </c>
      <c r="EE78" s="60">
        <f>(Minnesota!ES6+Minnesota!ET6)/2</f>
        <v>1</v>
      </c>
      <c r="EF78" s="60" t="str">
        <f>Minnesota!EU6</f>
        <v>A</v>
      </c>
      <c r="EG78" s="60" t="str">
        <f>Minnesota!EV6</f>
        <v>-</v>
      </c>
      <c r="EH78" s="61">
        <f>Minnesota!EW6</f>
        <v>0</v>
      </c>
      <c r="EI78" s="61">
        <f>Minnesota!EX6</f>
        <v>0</v>
      </c>
      <c r="EJ78" s="60">
        <f>Minnesota!GH6</f>
        <v>1</v>
      </c>
      <c r="EK78" s="60" t="str">
        <f>Minnesota!GI6</f>
        <v>A</v>
      </c>
      <c r="EL78" s="60" t="str">
        <f>Minnesota!GJ6</f>
        <v>§517.09(1)-(3)</v>
      </c>
      <c r="EM78" s="62" t="str">
        <f>Minnesota!GK6</f>
        <v xml:space="preserve">https://www.revisor.mn.gov/statutes/cite/517.09 </v>
      </c>
      <c r="EN78" s="61">
        <f>Minnesota!GL6</f>
        <v>0</v>
      </c>
      <c r="EO78" s="66">
        <f>Minnesota!GM6</f>
        <v>1</v>
      </c>
      <c r="EP78" s="66" t="str">
        <f>Minnesota!GN6</f>
        <v>A</v>
      </c>
      <c r="EQ78" s="66" t="str">
        <f>Minnesota!GO6</f>
        <v>§517.09(1)-(3)</v>
      </c>
      <c r="ER78" s="67" t="str">
        <f>Minnesota!GP6</f>
        <v xml:space="preserve">https://www.revisor.mn.gov/statutes/cite/517.09 </v>
      </c>
      <c r="ES78" s="68">
        <f>Minnesota!GQ6</f>
        <v>0</v>
      </c>
      <c r="ET78" s="66">
        <f>Minnesota!GR6</f>
        <v>1</v>
      </c>
      <c r="EU78" s="66" t="str">
        <f>Minnesota!GS6</f>
        <v>A</v>
      </c>
      <c r="EV78" s="66" t="str">
        <f>Minnesota!GT6</f>
        <v>§517.09(1)-(3)</v>
      </c>
      <c r="EW78" s="67" t="str">
        <f>Minnesota!GU6</f>
        <v xml:space="preserve">https://www.revisor.mn.gov/statutes/cite/517.09 </v>
      </c>
      <c r="EX78" s="68">
        <f>Minnesota!GV6</f>
        <v>0</v>
      </c>
      <c r="EY78" s="66">
        <f>Minnesota!GW6</f>
        <v>1</v>
      </c>
      <c r="EZ78" s="66" t="str">
        <f>Minnesota!GX6</f>
        <v>A</v>
      </c>
      <c r="FA78" s="66" t="str">
        <f>Minnesota!GY6</f>
        <v>§517.09(1)-(3)</v>
      </c>
      <c r="FB78" s="67" t="str">
        <f>Minnesota!GZ6</f>
        <v xml:space="preserve">https://www.revisor.mn.gov/statutes/cite/517.09 </v>
      </c>
      <c r="FC78" s="68">
        <f>Minnesota!HA6</f>
        <v>0</v>
      </c>
      <c r="FI78" s="66">
        <f>Minnesota!EY6</f>
        <v>0</v>
      </c>
      <c r="FJ78" s="66" t="str">
        <f>Minnesota!EZ6</f>
        <v>B</v>
      </c>
      <c r="FK78" s="66" t="str">
        <f>Minnesota!FA6</f>
        <v>§517.09(1)-(3)</v>
      </c>
      <c r="FL78" s="67" t="str">
        <f>Minnesota!FB6</f>
        <v xml:space="preserve">https://www.revisor.mn.gov/statutes/cite/517.09 </v>
      </c>
      <c r="FM78" s="68">
        <f>Minnesota!FC6</f>
        <v>0</v>
      </c>
      <c r="FN78" s="66">
        <f>Minnesota!FN6</f>
        <v>1</v>
      </c>
      <c r="FO78" s="66" t="str">
        <f>Minnesota!FO6</f>
        <v>C</v>
      </c>
      <c r="FP78" s="66" t="str">
        <f>Minnesota!FP6</f>
        <v>§260E.06(1)(a)(2)</v>
      </c>
      <c r="FQ78" s="67" t="str">
        <f>Minnesota!FQ6</f>
        <v xml:space="preserve">https://www.revisor.mn.gov/statutes/cite/260E.06 </v>
      </c>
      <c r="FR78" s="68">
        <f>Minnesota!FR6</f>
        <v>2020</v>
      </c>
      <c r="FS78" s="66">
        <f>Minnesota!FS6</f>
        <v>0</v>
      </c>
      <c r="FT78" s="66" t="str">
        <f>Minnesota!FT6</f>
        <v>C</v>
      </c>
      <c r="FU78" s="66" t="str">
        <f>Minnesota!FU6</f>
        <v>§340A.503.2</v>
      </c>
      <c r="FV78" s="67" t="str">
        <f>Minnesota!FV6</f>
        <v xml:space="preserve">https://www.revisor.mn.gov/statutes/cite/340A.503#stat.340A.503.2 </v>
      </c>
      <c r="FW78" s="66" t="str">
        <f>Minnesota!FW6</f>
        <v>Subd. 2 part 3 of the cited statute only makes exceptions for furnishment by parents in the parent/guardian home.</v>
      </c>
      <c r="FX78" s="66">
        <f>Minnesota!FX6</f>
        <v>0</v>
      </c>
      <c r="FY78" s="66" t="str">
        <f>Minnesota!FY6</f>
        <v>C</v>
      </c>
      <c r="FZ78" s="66" t="str">
        <f>Minnesota!FZ6</f>
        <v>§340A.503.1</v>
      </c>
      <c r="GA78" s="67" t="str">
        <f>Minnesota!GA6</f>
        <v xml:space="preserve">https://www.revisor.mn.gov/statutes/cite/340A.503#stat.340A.503.1 </v>
      </c>
      <c r="GB78" s="66" t="str">
        <f>Minnesota!GB6</f>
        <v>Subd. 3 of the cited statute only makes exceptions for consumption facilitated by parents or guardians in the parent/guardian home</v>
      </c>
      <c r="GH78" s="66">
        <f>Minnesota!HB6</f>
        <v>1</v>
      </c>
      <c r="GI78" s="66" t="str">
        <f>Minnesota!HC6</f>
        <v>B</v>
      </c>
      <c r="GJ78" s="66" t="str">
        <f>Minnesota!HD6</f>
        <v>§121A.15(3)(d)</v>
      </c>
      <c r="GK78" s="67" t="str">
        <f>Minnesota!HE6</f>
        <v xml:space="preserve">https://www.revisor.mn.gov/statutes/cite/121A.15 </v>
      </c>
      <c r="GL78" s="68">
        <f>Minnesota!HF6</f>
        <v>0</v>
      </c>
      <c r="GM78" s="66">
        <f>Minnesota!HG6</f>
        <v>1</v>
      </c>
      <c r="GN78" s="66" t="str">
        <f>Minnesota!HH6</f>
        <v>A</v>
      </c>
      <c r="GO78" s="66" t="str">
        <f>Minnesota!HI6</f>
        <v>§120A.35, -.22(12)(3)</v>
      </c>
      <c r="GP78" s="67" t="str">
        <f>Minnesota!HJ6</f>
        <v xml:space="preserve">https://www.revisor.mn.gov/statutes/cite/120A.35 </v>
      </c>
      <c r="GQ78" s="68">
        <f>Minnesota!HK6</f>
        <v>0</v>
      </c>
      <c r="GR78" s="66">
        <f>Minnesota!HL6</f>
        <v>0</v>
      </c>
      <c r="GS78" s="66" t="str">
        <f>Minnesota!HM6</f>
        <v>B</v>
      </c>
      <c r="GT78" s="66" t="str">
        <f>Minnesota!HN6</f>
        <v>§120A.22(12)(3), -.35</v>
      </c>
      <c r="GU78" s="67" t="str">
        <f>Minnesota!HO6</f>
        <v>https://www.revisor.mn.gov/statutes/cite/120A.22 ; https://www.revisor.mn.gov/statutes/cite/120A.35</v>
      </c>
      <c r="GV78" s="67" t="str">
        <f>Minnesota!HP6</f>
        <v xml:space="preserve">The cited statute does not require school districts to excuse absences due to religious instruction, but merely says they may be excused. The Minnesota Department of Education confirms the statutory citation. </v>
      </c>
      <c r="GW78" s="60">
        <f>Minnesota!HQ6</f>
        <v>0</v>
      </c>
      <c r="GX78" s="60" t="str">
        <f>Minnesota!HR6</f>
        <v>D</v>
      </c>
      <c r="GY78" s="60" t="str">
        <f>Minnesota!HS6</f>
        <v>-</v>
      </c>
      <c r="GZ78" s="61">
        <f>Minnesota!HT6</f>
        <v>0</v>
      </c>
      <c r="HA78" s="61">
        <f>Minnesota!HU6</f>
        <v>0</v>
      </c>
      <c r="HB78" s="60">
        <f>Minnesota!GC6</f>
        <v>0</v>
      </c>
      <c r="HC78" s="60" t="str">
        <f>Minnesota!GD6</f>
        <v>C</v>
      </c>
      <c r="HD78" s="60" t="str">
        <f>Minnesota!GE6</f>
        <v>-</v>
      </c>
      <c r="HE78" s="61">
        <f>Minnesota!GF6</f>
        <v>0</v>
      </c>
      <c r="HF78" s="61">
        <f>Minnesota!GG6</f>
        <v>0</v>
      </c>
      <c r="HG78" s="63"/>
      <c r="HH78" s="63"/>
      <c r="HI78" s="63"/>
      <c r="HJ78" s="63"/>
      <c r="HK78" s="63"/>
      <c r="HL78" s="63"/>
      <c r="HM78" s="63"/>
      <c r="HN78" s="63"/>
      <c r="HO78" s="63"/>
      <c r="HP78" s="63"/>
      <c r="HQ78" s="63"/>
      <c r="HR78" s="63"/>
      <c r="HS78" s="63"/>
      <c r="HT78" s="63"/>
      <c r="HU78" s="63"/>
      <c r="HV78" s="63"/>
      <c r="HW78" s="63"/>
      <c r="HX78" s="63"/>
      <c r="HY78" s="63"/>
      <c r="HZ78" s="63"/>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ht="25.5" customHeight="1">
      <c r="A79" s="64" t="s">
        <v>93</v>
      </c>
      <c r="B79" s="55">
        <v>2024</v>
      </c>
      <c r="C79" s="56">
        <f>Mississippi!D6</f>
        <v>0.64583333333333337</v>
      </c>
      <c r="D79" s="46">
        <f>Missouri!E6</f>
        <v>0.41836734693877553</v>
      </c>
      <c r="E79" s="31"/>
      <c r="F79" s="29"/>
      <c r="G79" s="66" t="str">
        <f>Mississippi!I6</f>
        <v>§11-61-1</v>
      </c>
      <c r="H79" s="67" t="str">
        <f>Mississippi!J6</f>
        <v xml:space="preserve">https://advance.lexis.com/api/document/collection/statutes-legislation/id/8P6B-7Y92-8T6X-73X2-00008-00?cite=Miss.%20Code%20Ann.%20%C2%A7%2011-61-1&amp;context=1000516 </v>
      </c>
      <c r="I79" s="68">
        <f>Mississippi!K6</f>
        <v>0</v>
      </c>
      <c r="J79" s="528">
        <f>Mississippi!L6</f>
        <v>0</v>
      </c>
      <c r="K79" s="40" t="str">
        <f>Mississippi!M6</f>
        <v>D</v>
      </c>
      <c r="L79" s="40" t="str">
        <f>Mississippi!N6</f>
        <v>§23-15-713</v>
      </c>
      <c r="M79" s="57" t="str">
        <f>Mississippi!O6</f>
        <v xml:space="preserve">https://advance.lexis.com/api/document/collection/statutes-legislation/id/60B6-YV43-GXJ9-3564-00008-00?cite=Miss.%20Code%20Ann.%20%C2%A7%2023-15-713&amp;context=1000516 </v>
      </c>
      <c r="N79" s="58">
        <f>Mississippi!P6</f>
        <v>0</v>
      </c>
      <c r="O79" s="66">
        <f>Mississippi!Q6</f>
        <v>1</v>
      </c>
      <c r="P79" s="66" t="str">
        <f>Mississippi!R6</f>
        <v>C</v>
      </c>
      <c r="Q79" s="66" t="str">
        <f>Mississippi!S6</f>
        <v>§11-62-5(8)(a)</v>
      </c>
      <c r="R79" s="67" t="str">
        <f>Mississippi!T6</f>
        <v xml:space="preserve">https://advance.lexis.com/api/document/collection/statutes-legislation/id/8P6B-7Y92-8T6X-73X6-00008-00?cite=Miss.%20Code%20Ann.%20%C2%A7%2011-62-5&amp;context=1000516 </v>
      </c>
      <c r="S79" s="68">
        <f>Mississippi!U6</f>
        <v>2016</v>
      </c>
      <c r="T79" s="40">
        <f>Mississippi!V6</f>
        <v>1</v>
      </c>
      <c r="U79" s="58">
        <f>Mississippi!W6</f>
        <v>0</v>
      </c>
      <c r="V79" s="59" t="str">
        <f>Mississippi!X6</f>
        <v>§41-107-5, -7, -9, §41-41-215(5)</v>
      </c>
      <c r="W79" s="57" t="str">
        <f>Mississippi!Y6</f>
        <v>https://law.justia.com/codes/mississippi/title-41/chapter-107/section-41-107-5/</v>
      </c>
      <c r="X79" s="40" t="str">
        <f>Mississippi!Z6</f>
        <v>Mississippi's statute addressing "Health Care Rights of Conscience" includes religious principles in its definition of conscience and extends rights to "health-care providers," that is, individuals, and "health-care institutions," public and private.</v>
      </c>
      <c r="Y79" s="40">
        <f>Mississippi!AA6</f>
        <v>1</v>
      </c>
      <c r="Z79" s="40" t="str">
        <f>Mississippi!AB6</f>
        <v>C</v>
      </c>
      <c r="AA79" s="40" t="str">
        <f>Mississippi!AC6</f>
        <v>§41-107-5(1), §41-41-215(5)</v>
      </c>
      <c r="AB79" s="57" t="str">
        <f>Mississippi!AD6</f>
        <v xml:space="preserve">https://advance.lexis.com/api/document/collection/statutes-legislation/id/8P6B-83C2-D6RV-H09M-00008-00?cite=Miss.%20Code%20Ann.%20%C2%A7%2041-107-5&amp;context=1000516 </v>
      </c>
      <c r="AC79" s="40" t="str">
        <f>Mississippi!AE6</f>
        <v>We differ from Sawicki, who states there are no conscience laws related to "reproductive health" in Mississippi. However, we find the open-ended law to apply to these health service areas.</v>
      </c>
      <c r="AD79" s="40">
        <f>Mississippi!AF6</f>
        <v>1</v>
      </c>
      <c r="AE79" s="40" t="str">
        <f>Mississippi!AG6</f>
        <v>C</v>
      </c>
      <c r="AF79" s="40" t="str">
        <f>Mississippi!AH6</f>
        <v>§41-107-7(1), §41-41-215(5)</v>
      </c>
      <c r="AG79" s="57" t="str">
        <f>Mississippi!AI6</f>
        <v xml:space="preserve">https://advance.lexis.com/api/document/collection/statutes-legislation/id/8P6B-83C2-D6RV-H09N-00008-00?cite=Miss.%20Code%20Ann.%20%C2%A7%2041-107-7&amp;context=1000516 </v>
      </c>
      <c r="AH79" s="40" t="str">
        <f>Mississippi!AJ6</f>
        <v>We differ from Sawicki, who states there are no conscience laws related to "reproductive health" in Mississippi. However, we find the open-ended law to apply to these health service areas.</v>
      </c>
      <c r="AI79" s="40">
        <f>Mississippi!AK6</f>
        <v>1</v>
      </c>
      <c r="AJ79" s="40" t="str">
        <f>Mississippi!AL6</f>
        <v>C</v>
      </c>
      <c r="AK79" s="40" t="str">
        <f>Mississippi!AM6</f>
        <v>§41-107-7(1), §41-41-215(5)</v>
      </c>
      <c r="AL79" s="57" t="str">
        <f>Mississippi!AN6</f>
        <v xml:space="preserve">https://advance.lexis.com/api/document/collection/statutes-legislation/id/8P6B-83C2-D6RV-H09N-00008-00?cite=Miss.%20Code%20Ann.%20%C2%A7%2041-107-7&amp;context=1000516 </v>
      </c>
      <c r="AM79" s="40" t="str">
        <f>Mississippi!AO6</f>
        <v>We differ from Sawicki, who states there are no conscience laws related to "reproductive health" in Mississippi. However, we find the open-ended law to apply to these health service areas.</v>
      </c>
      <c r="AN79" s="40">
        <f>Mississippi!AP6</f>
        <v>1</v>
      </c>
      <c r="AO79" s="40" t="str">
        <f>Mississippi!AQ6</f>
        <v>C</v>
      </c>
      <c r="AP79" s="40" t="str">
        <f>Mississippi!AR6</f>
        <v>§41-107-5, -7</v>
      </c>
      <c r="AQ79" s="57" t="str">
        <f>Mississippi!AS6</f>
        <v xml:space="preserve">https://advance.lexis.com/api/document/collection/statutes-legislation/id/8P6B-83C2-D6RV-H09M-00008-00?cite=Miss.%20Code%20Ann.%20%C2%A7%2041-107-5&amp;context=1000516 </v>
      </c>
      <c r="AR79" s="40" t="str">
        <f>Mississippi!AT6</f>
        <v>We differ from Sawicki, who states there are no conscience laws related to "reproductive health" in Mississippi. However, we find the open-ended law to apply to these health service areas.</v>
      </c>
      <c r="AS79" s="40">
        <f>Mississippi!AU6</f>
        <v>1</v>
      </c>
      <c r="AT79" s="40" t="str">
        <f>Mississippi!AV6</f>
        <v>C</v>
      </c>
      <c r="AU79" s="40" t="str">
        <f>Mississippi!AW6</f>
        <v>§41-107-5, -7</v>
      </c>
      <c r="AV79" s="57" t="str">
        <f>Mississippi!AX6</f>
        <v xml:space="preserve">https://advance.lexis.com/api/document/collection/statutes-legislation/id/8P6B-83C2-D6RV-H09M-00008-00?cite=Miss.%20Code%20Ann.%20%C2%A7%2041-107-5&amp;context=1000516 </v>
      </c>
      <c r="AW79" s="40" t="str">
        <f>Mississippi!AY6</f>
        <v>We differ from Sawicki, who states there are no conscience laws related to "reproductive health" in Mississippi. However, we find the open-ended law to apply to these health service areas.</v>
      </c>
      <c r="AX79" s="40">
        <f>Mississippi!AZ6</f>
        <v>1</v>
      </c>
      <c r="AY79" s="40" t="str">
        <f>Mississippi!BA6</f>
        <v>C</v>
      </c>
      <c r="AZ79" s="40" t="str">
        <f>Mississippi!BB6</f>
        <v>§41-107-5, -7</v>
      </c>
      <c r="BA79" s="57" t="str">
        <f>Mississippi!BC6</f>
        <v xml:space="preserve">https://advance.lexis.com/api/document/collection/statutes-legislation/id/8P6B-83C2-D6RV-H09M-00008-00?cite=Miss.%20Code%20Ann.%20%C2%A7%2041-107-5&amp;context=1000516 </v>
      </c>
      <c r="BB79" s="40" t="str">
        <f>Mississippi!BD6</f>
        <v>We differ from Sawicki, who states there are no conscience laws related to "reproductive health" in Mississippi. However, we find the open-ended law to apply to these health service areas.</v>
      </c>
      <c r="BC79" s="40">
        <f>Mississippi!BE6</f>
        <v>1</v>
      </c>
      <c r="BD79" s="40" t="str">
        <f>Mississippi!BF6</f>
        <v>C</v>
      </c>
      <c r="BE79" s="40" t="str">
        <f>Mississippi!BG6</f>
        <v>§41-107-5, -7</v>
      </c>
      <c r="BF79" s="57" t="str">
        <f>Mississippi!BH6</f>
        <v xml:space="preserve">https://advance.lexis.com/api/document/collection/statutes-legislation/id/8P6B-83C2-D6RV-H09M-00008-00?cite=Miss.%20Code%20Ann.%20%C2%A7%2041-107-5&amp;context=1000516 </v>
      </c>
      <c r="BG79" s="40" t="str">
        <f>Mississippi!BI6</f>
        <v>We differ from Sawicki, who states there are no conscience laws related to "reproductive health" in Mississippi. However, we find the open-ended law to apply to these health service areas.</v>
      </c>
      <c r="BH79" s="40"/>
      <c r="BI79" s="40"/>
      <c r="BJ79" s="40"/>
      <c r="BK79" s="40"/>
      <c r="BL79" s="40"/>
      <c r="BM79" s="40">
        <f>Mississippi!BO6</f>
        <v>1</v>
      </c>
      <c r="BN79" s="40" t="str">
        <f>Mississippi!BP6</f>
        <v>C</v>
      </c>
      <c r="BO79" s="40" t="str">
        <f>Mississippi!BQ6</f>
        <v>§41-107-5(1), §41-41-215(5)</v>
      </c>
      <c r="BP79" s="57" t="str">
        <f>Mississippi!BR6</f>
        <v xml:space="preserve">https://advance.lexis.com/api/document/collection/statutes-legislation/id/8P6B-83C2-D6RV-H09M-00008-00?cite=Miss.%20Code%20Ann.%20%C2%A7%2041-107-5&amp;context=1000516 </v>
      </c>
      <c r="BQ79" s="40" t="str">
        <f>Mississippi!BS6</f>
        <v>We differ from Sawicki, who states there are no conscience laws related to "reproductive health" in Mississippi. However, we find the open-ended law to apply to these health service areas.</v>
      </c>
      <c r="BR79" s="40">
        <f>Mississippi!BT6</f>
        <v>1</v>
      </c>
      <c r="BS79" s="40" t="str">
        <f>Mississippi!BU6</f>
        <v>C</v>
      </c>
      <c r="BT79" s="40" t="str">
        <f>Mississippi!BV6</f>
        <v>§41-107-7(1), §41-41-215(5)</v>
      </c>
      <c r="BU79" s="57" t="str">
        <f>Mississippi!BW6</f>
        <v xml:space="preserve">https://advance.lexis.com/api/document/collection/statutes-legislation/id/8P6B-83C2-D6RV-H09N-00008-00?cite=Miss.%20Code%20Ann.%20%C2%A7%2041-107-7&amp;context=1000516 </v>
      </c>
      <c r="BV79" s="40" t="str">
        <f>Mississippi!BX6</f>
        <v>We differ from Sawicki, who states there are no conscience laws related to "reproductive health" in Mississippi. However, we find the open-ended law to apply to these health service areas.</v>
      </c>
      <c r="BW79" s="40">
        <f>Mississippi!BY6</f>
        <v>1</v>
      </c>
      <c r="BX79" s="40" t="str">
        <f>Mississippi!BZ6</f>
        <v>C</v>
      </c>
      <c r="BY79" s="40" t="str">
        <f>Mississippi!CA6</f>
        <v>§41-107-7(1), §41-41-215(5)</v>
      </c>
      <c r="BZ79" s="57" t="str">
        <f>Mississippi!CB6</f>
        <v xml:space="preserve">https://advance.lexis.com/api/document/collection/statutes-legislation/id/8P6B-83C2-D6RV-H09N-00008-00?cite=Miss.%20Code%20Ann.%20%C2%A7%2041-107-7&amp;context=1000516 </v>
      </c>
      <c r="CA79" s="40" t="str">
        <f>Mississippi!CC6</f>
        <v>We differ from Sawicki, who states there are no conscience laws related to "reproductive health" in Mississippi. However, we find the open-ended law to apply to these health service areas.</v>
      </c>
      <c r="CB79" s="40">
        <f>Mississippi!CD6</f>
        <v>1</v>
      </c>
      <c r="CC79" s="40" t="str">
        <f>Mississippi!CE6</f>
        <v>C</v>
      </c>
      <c r="CD79" s="40" t="str">
        <f>Mississippi!CF6</f>
        <v>§41-107-5, -7</v>
      </c>
      <c r="CE79" s="57" t="str">
        <f>Mississippi!CG6</f>
        <v xml:space="preserve">https://advance.lexis.com/api/document/collection/statutes-legislation/id/8P6B-83C2-D6RV-H09M-00008-00?cite=Miss.%20Code%20Ann.%20%C2%A7%2041-107-5&amp;context=1000516 </v>
      </c>
      <c r="CF79" s="40" t="str">
        <f>Mississippi!CH6</f>
        <v>We differ from Sawicki, who states there are no conscience laws related to "reproductive health" in Mississippi. However, we find the open-ended law to apply to these health service areas.</v>
      </c>
      <c r="CG79" s="40">
        <f>Mississippi!CI6</f>
        <v>1</v>
      </c>
      <c r="CH79" s="40" t="str">
        <f>Mississippi!CJ6</f>
        <v>C</v>
      </c>
      <c r="CI79" s="40" t="str">
        <f>Mississippi!CK6</f>
        <v>§41-107-5, -7</v>
      </c>
      <c r="CJ79" s="57" t="str">
        <f>Mississippi!CL6</f>
        <v xml:space="preserve">https://advance.lexis.com/api/document/collection/statutes-legislation/id/8P6B-83C2-D6RV-H09M-00008-00?cite=Miss.%20Code%20Ann.%20%C2%A7%2041-107-5&amp;context=1000516 </v>
      </c>
      <c r="CK79" s="40" t="str">
        <f>Mississippi!CM6</f>
        <v>We differ from Sawicki, who states there are no conscience laws related to "reproductive health" in Mississippi. However, we find the open-ended law to apply to these health service areas.</v>
      </c>
      <c r="CL79" s="40">
        <f>Mississippi!CN6</f>
        <v>1</v>
      </c>
      <c r="CM79" s="40" t="str">
        <f>Mississippi!CO6</f>
        <v>C</v>
      </c>
      <c r="CN79" s="40" t="str">
        <f>Mississippi!CP6</f>
        <v>§41-107-5, -7</v>
      </c>
      <c r="CO79" s="57" t="str">
        <f>Mississippi!CQ6</f>
        <v xml:space="preserve">https://advance.lexis.com/api/document/collection/statutes-legislation/id/8P6B-83C2-D6RV-H09M-00008-00?cite=Miss.%20Code%20Ann.%20%C2%A7%2041-107-5&amp;context=1000516 </v>
      </c>
      <c r="CP79" s="40" t="str">
        <f>Mississippi!CR6</f>
        <v>We differ from Sawicki, who states there are no conscience laws related to "reproductive health" in Mississippi. However, we find the open-ended law to apply to these health service areas.</v>
      </c>
      <c r="CQ79" s="40">
        <f>Mississippi!CS6</f>
        <v>1</v>
      </c>
      <c r="CR79" s="40" t="str">
        <f>Mississippi!CT6</f>
        <v>C</v>
      </c>
      <c r="CS79" s="40" t="str">
        <f>Mississippi!CU6</f>
        <v>§41-107-5(1), §41-41-215(5)</v>
      </c>
      <c r="CT79" s="57" t="str">
        <f>Mississippi!CV6</f>
        <v xml:space="preserve">https://advance.lexis.com/api/document/collection/statutes-legislation/id/8P6B-83C2-D6RV-H09M-00008-00?cite=Miss.%20Code%20Ann.%20%C2%A7%2041-107-5&amp;context=1000516 </v>
      </c>
      <c r="CU79" s="40" t="str">
        <f>Mississippi!CW6</f>
        <v>We differ from Sawicki, who states there are no conscience laws related to "reproductive health" in Mississippi. However, we find the open-ended law to apply to these health service areas.</v>
      </c>
      <c r="CV79" s="40">
        <f>Mississippi!CX6</f>
        <v>1</v>
      </c>
      <c r="CW79" s="40" t="str">
        <f>Mississippi!CY6</f>
        <v>C</v>
      </c>
      <c r="CX79" s="40" t="str">
        <f>Mississippi!CZ6</f>
        <v>§41-107-7(1), §41-41-215(5)</v>
      </c>
      <c r="CY79" s="57" t="str">
        <f>Mississippi!DA6</f>
        <v xml:space="preserve">https://advance.lexis.com/api/document/collection/statutes-legislation/id/8P6B-83C2-D6RV-H09N-00008-00?cite=Miss.%20Code%20Ann.%20%C2%A7%2041-107-7&amp;context=1000516 </v>
      </c>
      <c r="CZ79" s="40" t="str">
        <f>Mississippi!DB6</f>
        <v>We differ from Sawicki, who states there are no conscience laws related to "reproductive health" in Mississippi. However, we find the open-ended law to apply to these health service areas.</v>
      </c>
      <c r="DA79" s="40">
        <f>Mississippi!DC6</f>
        <v>1</v>
      </c>
      <c r="DB79" s="40" t="str">
        <f>Mississippi!DD6</f>
        <v>C</v>
      </c>
      <c r="DC79" s="40" t="str">
        <f>Mississippi!DE6</f>
        <v>§41-107-7(1), §41-41-215(5)</v>
      </c>
      <c r="DD79" s="57" t="str">
        <f>Mississippi!DF6</f>
        <v xml:space="preserve">https://advance.lexis.com/api/document/collection/statutes-legislation/id/8P6B-83C2-D6RV-H09N-00008-00?cite=Miss.%20Code%20Ann.%20%C2%A7%2041-107-7&amp;context=1000516 </v>
      </c>
      <c r="DE79" s="40" t="str">
        <f>Mississippi!DG6</f>
        <v>We differ from Sawicki, who states there are no conscience laws related to "reproductive health" in Mississippi. However, we find the open-ended law to apply to these health service areas.</v>
      </c>
      <c r="DF79" s="40">
        <f>Mississippi!DH6</f>
        <v>1</v>
      </c>
      <c r="DG79" s="40" t="str">
        <f>Mississippi!DI6</f>
        <v>C</v>
      </c>
      <c r="DH79" s="40" t="str">
        <f>Mississippi!DJ6</f>
        <v>§41-107-5, -7</v>
      </c>
      <c r="DI79" s="57" t="str">
        <f>Mississippi!DK6</f>
        <v xml:space="preserve">https://advance.lexis.com/api/document/collection/statutes-legislation/id/8P6B-83C2-D6RV-H09M-00008-00?cite=Miss.%20Code%20Ann.%20%C2%A7%2041-107-5&amp;context=1000516 </v>
      </c>
      <c r="DJ79" s="40" t="str">
        <f>Mississippi!DL6</f>
        <v>We differ from Sawicki, who states there are no conscience laws related to "reproductive health" in Mississippi. However, we find the open-ended law to apply to these health service areas.</v>
      </c>
      <c r="DK79" s="40">
        <f>Mississippi!DM6</f>
        <v>1</v>
      </c>
      <c r="DL79" s="40" t="str">
        <f>Mississippi!DN6</f>
        <v>C</v>
      </c>
      <c r="DM79" s="40" t="str">
        <f>Mississippi!DO6</f>
        <v>§41-107-5, -7</v>
      </c>
      <c r="DN79" s="57" t="str">
        <f>Mississippi!DP6</f>
        <v xml:space="preserve">https://advance.lexis.com/api/document/collection/statutes-legislation/id/8P6B-83C2-D6RV-H09M-00008-00?cite=Miss.%20Code%20Ann.%20%C2%A7%2041-107-5&amp;context=1000516 </v>
      </c>
      <c r="DO79" s="40" t="str">
        <f>Mississippi!DQ6</f>
        <v>We differ from Sawicki, who states there are no conscience laws related to "reproductive health" in Mississippi. However, we find the open-ended law to apply to these health service areas.</v>
      </c>
      <c r="DP79" s="40">
        <f>Mississippi!DR6</f>
        <v>1</v>
      </c>
      <c r="DQ79" s="40" t="str">
        <f>Mississippi!DS6</f>
        <v>C</v>
      </c>
      <c r="DR79" s="40" t="str">
        <f>Mississippi!DT6</f>
        <v>§41-107-5, -7</v>
      </c>
      <c r="DS79" s="57" t="str">
        <f>Mississippi!DU6</f>
        <v xml:space="preserve">https://advance.lexis.com/api/document/collection/statutes-legislation/id/8P6B-83C2-D6RV-H09M-00008-00?cite=Miss.%20Code%20Ann.%20%C2%A7%2041-107-5&amp;context=1000516 </v>
      </c>
      <c r="DT79" s="40" t="str">
        <f>Mississippi!DV6</f>
        <v>We differ from Sawicki, who states there are no conscience laws related to "reproductive health" in Mississippi. However, we find the open-ended law to apply to these health service areas.</v>
      </c>
      <c r="DU79" s="60">
        <f>(Mississippi!EG6+Mississippi!EH6)/2</f>
        <v>1</v>
      </c>
      <c r="DV79" s="60" t="str">
        <f>Mississippi!EI6</f>
        <v>A</v>
      </c>
      <c r="DW79" s="60" t="str">
        <f>Mississippi!EJ6</f>
        <v>§41-107-9</v>
      </c>
      <c r="DX79" s="74" t="str">
        <f>Mississippi!EK6</f>
        <v xml:space="preserve">https://advance.lexis.com/api/document/collection/statutes-legislation/id/8P6B-83C2-D6RV-H09P-00008-00?cite=Miss.%20Code%20Ann.%20%C2%A7%2041-107-9&amp;context=1000516 </v>
      </c>
      <c r="DY79" s="61">
        <f>Mississippi!EL6</f>
        <v>0</v>
      </c>
      <c r="DZ79" s="60">
        <f>(Mississippi!EN6+Mississippi!EM6)/2</f>
        <v>1</v>
      </c>
      <c r="EA79" s="60" t="str">
        <f>Mississippi!EO6</f>
        <v>A</v>
      </c>
      <c r="EB79" s="60" t="str">
        <f>Mississippi!EP6</f>
        <v>-</v>
      </c>
      <c r="EC79" s="61">
        <f>Mississippi!EQ6</f>
        <v>0</v>
      </c>
      <c r="ED79" s="61">
        <f>Mississippi!ER6</f>
        <v>0</v>
      </c>
      <c r="EE79" s="60">
        <f>(Mississippi!ES6+Mississippi!ET6)/2</f>
        <v>1</v>
      </c>
      <c r="EF79" s="60" t="str">
        <f>Mississippi!EU6</f>
        <v>A</v>
      </c>
      <c r="EG79" s="60" t="str">
        <f>Mississippi!EV6</f>
        <v>-</v>
      </c>
      <c r="EH79" s="61">
        <f>Mississippi!EW6</f>
        <v>0</v>
      </c>
      <c r="EI79" s="61">
        <f>Mississippi!EX6</f>
        <v>0</v>
      </c>
      <c r="EJ79" s="60">
        <f>Mississippi!GH6</f>
        <v>1</v>
      </c>
      <c r="EK79" s="60" t="str">
        <f>Mississippi!GI6</f>
        <v>C</v>
      </c>
      <c r="EL79" s="60" t="str">
        <f>Mississippi!GJ6</f>
        <v>§11-62-5(1)(a), -17(4)(c)</v>
      </c>
      <c r="EM79" s="62" t="str">
        <f>Mississippi!GK6</f>
        <v xml:space="preserve">https://advance.lexis.com/api/document/collection/statutes-legislation/id/8P6B-7Y92-8T6X-73X6-00008-00?cite=Miss.%20Code%20Ann.%20%C2%A7%2011-62-5&amp;context=1000516 </v>
      </c>
      <c r="EN79" s="61">
        <f>Mississippi!GL6</f>
        <v>2016</v>
      </c>
      <c r="EO79" s="66">
        <f>Mississippi!GM6</f>
        <v>1</v>
      </c>
      <c r="EP79" s="66" t="str">
        <f>Mississippi!GN6</f>
        <v>C</v>
      </c>
      <c r="EQ79" s="66" t="str">
        <f>Mississippi!GO6</f>
        <v>§11-62-5(1)(a)</v>
      </c>
      <c r="ER79" s="67" t="str">
        <f>Mississippi!GP6</f>
        <v xml:space="preserve">https://advance.lexis.com/api/document/collection/statutes-legislation/id/8P6B-7Y92-8T6X-73X6-00008-00?cite=Miss.%20Code%20Ann.%20%C2%A7%2011-62-5&amp;context=1000516 </v>
      </c>
      <c r="ES79" s="68">
        <f>Mississippi!GQ6</f>
        <v>0</v>
      </c>
      <c r="ET79" s="66">
        <f>Mississippi!GR6</f>
        <v>1</v>
      </c>
      <c r="EU79" s="66" t="str">
        <f>Mississippi!GS6</f>
        <v>C</v>
      </c>
      <c r="EV79" s="66" t="str">
        <f>Mississippi!GT6</f>
        <v>§11-62-7</v>
      </c>
      <c r="EW79" s="67" t="str">
        <f>Mississippi!GU6</f>
        <v xml:space="preserve">https://advance.lexis.com/api/document/collection/statutes-legislation/id/8P6B-7Y92-8T6X-73X7-00008-00?cite=Miss.%20Code%20Ann.%20%C2%A7%2011-62-7&amp;context=1000516 </v>
      </c>
      <c r="EX79" s="68">
        <f>Mississippi!GV6</f>
        <v>0</v>
      </c>
      <c r="EY79" s="66">
        <f>Mississippi!GW6</f>
        <v>1</v>
      </c>
      <c r="EZ79" s="66" t="str">
        <f>Mississippi!GX6</f>
        <v>C</v>
      </c>
      <c r="FA79" s="66" t="str">
        <f>Mississippi!GY6</f>
        <v>§11-62-7</v>
      </c>
      <c r="FB79" s="67" t="str">
        <f>Mississippi!GZ6</f>
        <v xml:space="preserve">https://advance.lexis.com/api/document/collection/statutes-legislation/id/8P6B-7Y92-8T6X-73X7-00008-00?cite=Miss.%20Code%20Ann.%20%C2%A7%2011-62-7&amp;context=1000516 </v>
      </c>
      <c r="FC79" s="68">
        <f>Mississippi!HA6</f>
        <v>0</v>
      </c>
      <c r="FI79" s="66">
        <f>Mississippi!EY6</f>
        <v>1</v>
      </c>
      <c r="FJ79" s="66" t="str">
        <f>Mississippi!EZ6</f>
        <v>C</v>
      </c>
      <c r="FK79" s="66" t="str">
        <f>Mississippi!FA6</f>
        <v>§11-62-5(5)</v>
      </c>
      <c r="FL79" s="67" t="str">
        <f>Mississippi!FB6</f>
        <v xml:space="preserve">https://advance.lexis.com/api/document/collection/statutes-legislation/id/8P6B-7Y92-8T6X-73X6-00008-00?cite=Miss.%20Code%20Ann.%20%C2%A7%2011-62-5&amp;context=1000516 </v>
      </c>
      <c r="FM79" s="68">
        <f>Mississippi!FC6</f>
        <v>2016</v>
      </c>
      <c r="FN79" s="66">
        <f>Mississippi!FN6</f>
        <v>0</v>
      </c>
      <c r="FO79" s="66" t="str">
        <f>Mississippi!FO6</f>
        <v>D</v>
      </c>
      <c r="FP79" s="66" t="str">
        <f>Mississippi!FP6</f>
        <v>§43-21-353(1), -(3)</v>
      </c>
      <c r="FQ79" s="67" t="str">
        <f>Mississippi!FQ6</f>
        <v xml:space="preserve">https://advance.lexis.com/documentpage/?pdmfid=1000516&amp;crid=6698978c-75b0-4b51-9b2f-e2fb0343cdc6&amp;nodeid=AAXAARAAHAAC&amp;nodepath=%2FROOT%2FAAX%2FAAXAAR%2FAAXAARAAH%2FAAXAARAAHAAC&amp;level=4&amp;haschildren=&amp;populated=false&amp;title=%C2%A7+43-21-353.+Duty+to+inform+state+agencies+and+officials%3B+duty+to+inform+individual+about+whom+report+has+been+made+of+specific+allegations.&amp;config=00JABhZDIzMTViZS04NjcxLTQ1MDItOTllOS03MDg0ZTQxYzU4ZTQKAFBvZENhdGFsb2f8inKxYiqNVSihJeNKRlUp&amp;pddocfullpath=%2Fshared%2Fdocument%2Fstatutes-legislation%2Furn%3AcontentItem%3A8V9G-4BR2-D6RV-H146-00008-00&amp;ecomp=8gf5kkk&amp;prid=7fbe1c92-4ea0-4d3f-aba2-a72576affb1d </v>
      </c>
      <c r="FR79" s="66" t="str">
        <f>Mississippi!FR6</f>
        <v>Privilege is extended to clergy through the penitent only in the Mississippi courts/ in rules of evidence. This does not explicitly extend to the requirement for clergy to report (§13-1-22).</v>
      </c>
      <c r="FS79" s="66">
        <f>Mississippi!FS6</f>
        <v>0</v>
      </c>
      <c r="FT79" s="66" t="str">
        <f>Mississippi!FT6</f>
        <v>C</v>
      </c>
      <c r="FU79" s="66" t="str">
        <f>Mississippi!FU6</f>
        <v>§67-3-53(b)</v>
      </c>
      <c r="FV79" s="67" t="str">
        <f>Mississippi!FV6</f>
        <v xml:space="preserve">https://advance.lexis.com/api/document/collection/statutes-legislation/id/605H-JVP3-GXJ9-33NP-00008-00?cite=Miss.%20Code%20Ann.%20%C2%A7%2067-3-53&amp;context=1000516 </v>
      </c>
      <c r="FW79" s="68">
        <f>Mississippi!FW6</f>
        <v>0</v>
      </c>
      <c r="FX79" s="66">
        <f>Mississippi!FX6</f>
        <v>0</v>
      </c>
      <c r="FY79" s="66" t="str">
        <f>Mississippi!FY6</f>
        <v>C</v>
      </c>
      <c r="FZ79" s="66" t="str">
        <f>Mississippi!FZ6</f>
        <v>§67-3-54</v>
      </c>
      <c r="GA79" s="67" t="str">
        <f>Mississippi!GA6</f>
        <v xml:space="preserve">https://advance.lexis.com/documentpage/?pdmfid=1000516&amp;crid=01994c89-0d5a-4c91-ab9d-145c7f7382d2&amp;nodeid=ABJAACABI&amp;nodepath=%2fROOT%2fABJ%2fABJAAC%2fABJAACABI&amp;level=3&amp;haschildren=&amp;populated=false&amp;title=%C2%A7+67-3-54.+Exemption+for+person+over+age+18+but+less+than+21%3b+parental+consent%3b+military+personnel%3b+employee+of+establishment+licensed+to+sell+light+wine%2c+light+spirit+product+or+beer.&amp;config=00JABhZDIzMTViZS04NjcxLTQ1MDItOTllOS03MDg0ZTQxYzU4ZTQKAFBvZENhdGFsb2f8inKxYiqNVSihJeNKRlUp&amp;pddocfullpath=%2fshared%2fdocument%2fstatutes-legislation%2furn%3acontentItem%3a605H-JY43-CH1B-T0V3-00008-00&amp;ecomp=vgf5kkk&amp;prid=d7a5528c-5326-4658-bd11-9410b8d32893 </v>
      </c>
      <c r="GB79" s="66" t="str">
        <f>Mississippi!GB6</f>
        <v>The exception for underage consumption with parental consent is only applicable to minors 18 or older.</v>
      </c>
      <c r="GH79" s="66">
        <f>Mississippi!HB6</f>
        <v>0</v>
      </c>
      <c r="GI79" s="66" t="str">
        <f>Mississippi!HC6</f>
        <v>D</v>
      </c>
      <c r="GJ79" s="66" t="str">
        <f>Mississippi!HD6</f>
        <v xml:space="preserve"> Bosarge v. Edney, Civil Action No. 1:22-cv00233. </v>
      </c>
      <c r="GK79" s="67" t="str">
        <f>Mississippi!HE6</f>
        <v xml:space="preserve">https://msdh.ms.gov/page/resources/19957.pdf </v>
      </c>
      <c r="GL79" s="66" t="str">
        <f>Mississippi!HF6</f>
        <v>As of 2023, Mississippi is granting religious exemptions under a federal court order. MS is offering exemption only because of court order and specifically says it doesn't want to do so.  If the order is overturned, the lack of exemption returns. I suggest a new code, D, which stands means: "State makes religoius exemption only because of federal court order."</v>
      </c>
      <c r="GM79" s="66">
        <f>Mississippi!HG6</f>
        <v>1</v>
      </c>
      <c r="GN79" s="66" t="str">
        <f>Mississippi!HH6</f>
        <v>A</v>
      </c>
      <c r="GO79" s="66" t="str">
        <f>Mississippi!HI6</f>
        <v>§37-13-91(4)(g), CMSR 07-000-003 Rule 30.2 (4)(f)</v>
      </c>
      <c r="GP79" s="67" t="str">
        <f>Mississippi!HJ6</f>
        <v xml:space="preserve">https://advance.lexis.com/documentpage/?pdmfid=1000516&amp;crid=dcb08806-6dc9-4193-9860-c7fd255005cb&amp;nodeid=AAUAAKAADAAJ&amp;nodepath=%2fROOT%2fAAU%2fAAUAAK%2fAAUAAKAAD%2fAAUAAKAADAAJ&amp;level=4&amp;haschildren=&amp;populated=false&amp;title=%C2%A7+37-13-91.+Compulsory+school+attendance+requirements+generally%3b+enforcement+of+law.&amp;config=00JABhZDIzMTViZS04NjcxLTQ1MDItOTllOS03MDg0ZTQxYzU4ZTQKAFBvZENhdGFsb2f8inKxYiqNVSihJeNKRlUp&amp;pddocfullpath=%2fshared%2fdocument%2fstatutes-legislation%2furn%3acontentItem%3a8P6B-82S2-8T6X-727H-00008-00&amp;ecomp=8gf5kkk&amp;prid=0bc4d2be-72a2-4679-b91a-e74d2f1effae </v>
      </c>
      <c r="GQ79" s="70" t="str">
        <f>Mississippi!HK6</f>
        <v xml:space="preserve">Policy states exemptions are up to superintendent, but should be accepted unless the length disrupts educational goals.  MDH: I agree that "shall" would be better than "should," but I think the policy language is strong enough.  We need to provide a link to both the statute and the policy. </v>
      </c>
      <c r="GR79" s="66">
        <f>Mississippi!HL6</f>
        <v>0</v>
      </c>
      <c r="GS79" s="66" t="str">
        <f>Mississippi!HM6</f>
        <v>C</v>
      </c>
      <c r="GT79" s="66" t="str">
        <f>Mississippi!HN6</f>
        <v>§37-13-91(4)(g)</v>
      </c>
      <c r="GU79" s="67" t="str">
        <f>Mississippi!HO6</f>
        <v xml:space="preserve">https://advance.lexis.com/documentpage/?pdmfid=1000516&amp;crid=dcb08806-6dc9-4193-9860-c7fd255005cb&amp;nodeid=AAUAAKAADAAJ&amp;nodepath=%2fROOT%2fAAU%2fAAUAAK%2fAAUAAKAAD%2fAAUAAKAADAAJ&amp;level=4&amp;haschildren=&amp;populated=false&amp;title=%C2%A7+37-13-91.+Compulsory+school+attendance+requirements+generally%3b+enforcement+of+law.&amp;config=00JABhZDIzMTViZS04NjcxLTQ1MDItOTllOS03MDg0ZTQxYzU4ZTQKAFBvZENhdGFsb2f8inKxYiqNVSihJeNKRlUp&amp;pddocfullpath=%2fshared%2fdocument%2fstatutes-legislation%2furn%3acontentItem%3a8P6B-82S2-8T6X-727H-00008-00&amp;ecomp=8gf5kkk&amp;prid=0bc4d2be-72a2-4679-b91a-e74d2f1effae </v>
      </c>
      <c r="GV79" s="67" t="str">
        <f>Mississippi!HP6</f>
        <v>The cited statute does not include religious instruction among its list of acceptable excused absences. The Mississippi Department of Education provides no additional guidance.</v>
      </c>
      <c r="GW79" s="60">
        <f>Mississippi!HQ6</f>
        <v>0</v>
      </c>
      <c r="GX79" s="60" t="str">
        <f>Mississippi!HR6</f>
        <v>D</v>
      </c>
      <c r="GY79" s="60" t="str">
        <f>Mississippi!HS6</f>
        <v>-</v>
      </c>
      <c r="GZ79" s="61">
        <f>Mississippi!HT6</f>
        <v>0</v>
      </c>
      <c r="HA79" s="61">
        <f>Mississippi!HU6</f>
        <v>0</v>
      </c>
      <c r="HB79" s="60">
        <f>Mississippi!GC6</f>
        <v>0</v>
      </c>
      <c r="HC79" s="60" t="str">
        <f>Mississippi!GD6</f>
        <v>C</v>
      </c>
      <c r="HD79" s="60" t="str">
        <f>Mississippi!GE6</f>
        <v>-</v>
      </c>
      <c r="HE79" s="61">
        <f>Mississippi!GF6</f>
        <v>0</v>
      </c>
      <c r="HF79" s="61">
        <f>Mississippi!GG6</f>
        <v>0</v>
      </c>
      <c r="HG79" s="63"/>
      <c r="HH79" s="63"/>
      <c r="HI79" s="63"/>
      <c r="HJ79" s="63"/>
      <c r="HK79" s="63"/>
      <c r="HL79" s="63"/>
      <c r="HM79" s="63"/>
      <c r="HN79" s="63"/>
      <c r="HO79" s="63"/>
      <c r="HP79" s="63"/>
      <c r="HQ79" s="63"/>
      <c r="HR79" s="63"/>
      <c r="HS79" s="63"/>
      <c r="HT79" s="63"/>
      <c r="HU79" s="63"/>
      <c r="HV79" s="63"/>
      <c r="HW79" s="63"/>
      <c r="HX79" s="63"/>
      <c r="HY79" s="63"/>
      <c r="HZ79" s="63"/>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ht="25.5" customHeight="1">
      <c r="A80" s="75" t="s">
        <v>94</v>
      </c>
      <c r="B80" s="76">
        <v>2024</v>
      </c>
      <c r="C80" s="77">
        <f>Missouri!D6</f>
        <v>0.3660714285714286</v>
      </c>
      <c r="D80" s="41">
        <f>Montana!E6</f>
        <v>0.66836734693877553</v>
      </c>
      <c r="E80" s="31"/>
      <c r="F80" s="29"/>
      <c r="G80" s="78" t="str">
        <f>Missouri!I6</f>
        <v>§1.302</v>
      </c>
      <c r="H80" s="79" t="str">
        <f>Missouri!J6</f>
        <v xml:space="preserve">https://revisor.mo.gov/main/OneSection.aspx?section=1.302 </v>
      </c>
      <c r="I80" s="80">
        <f>Missouri!K6</f>
        <v>0</v>
      </c>
      <c r="J80" s="529">
        <f>Missouri!L6</f>
        <v>1</v>
      </c>
      <c r="K80" s="51" t="str">
        <f>Missouri!M6</f>
        <v>C</v>
      </c>
      <c r="L80" s="51" t="str">
        <f>Missouri!N6</f>
        <v xml:space="preserve">§115.277(3) </v>
      </c>
      <c r="M80" s="81" t="str">
        <f>Missouri!O6</f>
        <v xml:space="preserve">https://revisor.mo.gov/main/OneSection.aspx?section=115.277 </v>
      </c>
      <c r="N80" s="82">
        <f>Missouri!P6</f>
        <v>0</v>
      </c>
      <c r="O80" s="78">
        <f>Missouri!Q6</f>
        <v>0</v>
      </c>
      <c r="P80" s="78" t="str">
        <f>Missouri!R6</f>
        <v>D</v>
      </c>
      <c r="Q80" s="78" t="str">
        <f>Missouri!S6</f>
        <v>-</v>
      </c>
      <c r="R80" s="80">
        <f>Missouri!T6</f>
        <v>0</v>
      </c>
      <c r="S80" s="80">
        <f>Missouri!U6</f>
        <v>0</v>
      </c>
      <c r="T80" s="51">
        <f>Missouri!V6</f>
        <v>0</v>
      </c>
      <c r="U80" s="82">
        <f>Missouri!W6</f>
        <v>0</v>
      </c>
      <c r="V80" s="51" t="str">
        <f>Missouri!X6</f>
        <v>-</v>
      </c>
      <c r="W80" s="82">
        <f>Missouri!Y6</f>
        <v>0</v>
      </c>
      <c r="X80" s="82">
        <f>Missouri!Z6</f>
        <v>0</v>
      </c>
      <c r="Y80" s="51">
        <f>Missouri!AA6</f>
        <v>1</v>
      </c>
      <c r="Z80" s="51" t="str">
        <f>Missouri!AB6</f>
        <v>C</v>
      </c>
      <c r="AA80" s="51" t="str">
        <f>Missouri!AC6</f>
        <v>§197.032; 188.105, .110</v>
      </c>
      <c r="AB80" s="81" t="str">
        <f>Missouri!AD6</f>
        <v xml:space="preserve">https://www.revisor.mo.gov/main/OneSection.aspx?section=197.032 </v>
      </c>
      <c r="AC80" s="82">
        <f>Missouri!AE6</f>
        <v>0</v>
      </c>
      <c r="AD80" s="51">
        <f>Missouri!AF6</f>
        <v>1</v>
      </c>
      <c r="AE80" s="51" t="str">
        <f>Missouri!AG6</f>
        <v>C</v>
      </c>
      <c r="AF80" s="51" t="str">
        <f>Missouri!AH6</f>
        <v>§197.032</v>
      </c>
      <c r="AG80" s="81" t="str">
        <f>Missouri!AI6</f>
        <v xml:space="preserve">https://www.revisor.mo.gov/main/OneSection.aspx?section=197.032 </v>
      </c>
      <c r="AH80" s="82">
        <f>Missouri!AJ6</f>
        <v>1973</v>
      </c>
      <c r="AI80" s="51">
        <f>Missouri!AK6</f>
        <v>1</v>
      </c>
      <c r="AJ80" s="51" t="str">
        <f>Missouri!AL6</f>
        <v>C</v>
      </c>
      <c r="AK80" s="51" t="str">
        <f>Missouri!AM6</f>
        <v>§197.032</v>
      </c>
      <c r="AL80" s="81" t="str">
        <f>Missouri!AN6</f>
        <v xml:space="preserve">https://www.revisor.mo.gov/main/OneSection.aspx?section=197.032 </v>
      </c>
      <c r="AM80" s="82">
        <f>Missouri!AO6</f>
        <v>0</v>
      </c>
      <c r="AN80" s="51">
        <f>Missouri!AP6</f>
        <v>1</v>
      </c>
      <c r="AO80" s="51" t="str">
        <f>Missouri!AQ6</f>
        <v>C</v>
      </c>
      <c r="AP80" s="51" t="str">
        <f>Missouri!AR6</f>
        <v>§197.032</v>
      </c>
      <c r="AQ80" s="81" t="str">
        <f>Missouri!AS6</f>
        <v xml:space="preserve">https://www.revisor.mo.gov/main/OneSection.aspx?section=197.032 </v>
      </c>
      <c r="AR80" s="82">
        <f>Missouri!AT6</f>
        <v>0</v>
      </c>
      <c r="AS80" s="51">
        <f>Missouri!AU6</f>
        <v>0</v>
      </c>
      <c r="AT80" s="51" t="str">
        <f>Missouri!AV6</f>
        <v>B</v>
      </c>
      <c r="AU80" s="51" t="str">
        <f>Missouri!AW6</f>
        <v>§197.032</v>
      </c>
      <c r="AV80" s="81" t="str">
        <f>Missouri!AX6</f>
        <v xml:space="preserve">https://www.revisor.mo.gov/main/OneSection.aspx?section=197.032 </v>
      </c>
      <c r="AW80" s="82">
        <f>Missouri!AY6</f>
        <v>0</v>
      </c>
      <c r="AX80" s="51">
        <f>Missouri!AZ6</f>
        <v>1</v>
      </c>
      <c r="AY80" s="51" t="str">
        <f>Missouri!BA6</f>
        <v>C</v>
      </c>
      <c r="AZ80" s="51" t="str">
        <f>Missouri!BB6</f>
        <v>§197.032</v>
      </c>
      <c r="BA80" s="81" t="str">
        <f>Missouri!BC6</f>
        <v xml:space="preserve">https://www.revisor.mo.gov/main/OneSection.aspx?section=197.032 </v>
      </c>
      <c r="BB80" s="82">
        <f>Missouri!BD6</f>
        <v>0</v>
      </c>
      <c r="BC80" s="51">
        <f>Missouri!BE6</f>
        <v>1</v>
      </c>
      <c r="BD80" s="51" t="str">
        <f>Missouri!BF6</f>
        <v>C</v>
      </c>
      <c r="BE80" s="51" t="str">
        <f>Missouri!BG6</f>
        <v>§197.032</v>
      </c>
      <c r="BF80" s="81" t="str">
        <f>Missouri!BH6</f>
        <v xml:space="preserve">https://www.revisor.mo.gov/main/OneSection.aspx?section=197.032 </v>
      </c>
      <c r="BG80" s="82">
        <f>Missouri!BI6</f>
        <v>0</v>
      </c>
      <c r="BH80" s="51"/>
      <c r="BI80" s="51"/>
      <c r="BJ80" s="51"/>
      <c r="BK80" s="51"/>
      <c r="BL80" s="51"/>
      <c r="BM80" s="51">
        <f>Missouri!BO6</f>
        <v>0</v>
      </c>
      <c r="BN80" s="51" t="str">
        <f>Missouri!BP6</f>
        <v>A</v>
      </c>
      <c r="BO80" s="51" t="str">
        <f>Missouri!BQ6</f>
        <v>-</v>
      </c>
      <c r="BP80" s="82">
        <f>Missouri!BR6</f>
        <v>0</v>
      </c>
      <c r="BQ80" s="82">
        <f>Missouri!BS6</f>
        <v>0</v>
      </c>
      <c r="BR80" s="51">
        <f>Missouri!BT6</f>
        <v>0</v>
      </c>
      <c r="BS80" s="51" t="str">
        <f>Missouri!BU6</f>
        <v>A</v>
      </c>
      <c r="BT80" s="51" t="str">
        <f>Missouri!BV6</f>
        <v>-</v>
      </c>
      <c r="BU80" s="82">
        <f>Missouri!BW6</f>
        <v>0</v>
      </c>
      <c r="BV80" s="82">
        <f>Missouri!BX6</f>
        <v>0</v>
      </c>
      <c r="BW80" s="51">
        <f>Missouri!BY6</f>
        <v>0</v>
      </c>
      <c r="BX80" s="51" t="str">
        <f>Missouri!BZ6</f>
        <v>A</v>
      </c>
      <c r="BY80" s="51" t="str">
        <f>Missouri!CA6</f>
        <v>-</v>
      </c>
      <c r="BZ80" s="82">
        <f>Missouri!CB6</f>
        <v>0</v>
      </c>
      <c r="CA80" s="82">
        <f>Missouri!CC6</f>
        <v>0</v>
      </c>
      <c r="CB80" s="51">
        <f>Missouri!CD6</f>
        <v>0</v>
      </c>
      <c r="CC80" s="51" t="str">
        <f>Missouri!CE6</f>
        <v>A</v>
      </c>
      <c r="CD80" s="51" t="str">
        <f>Missouri!CF6</f>
        <v>-</v>
      </c>
      <c r="CE80" s="82">
        <f>Missouri!CG6</f>
        <v>0</v>
      </c>
      <c r="CF80" s="82">
        <f>Missouri!CH6</f>
        <v>0</v>
      </c>
      <c r="CG80" s="51">
        <f>Missouri!CI6</f>
        <v>0</v>
      </c>
      <c r="CH80" s="51" t="str">
        <f>Missouri!CJ6</f>
        <v>A</v>
      </c>
      <c r="CI80" s="51" t="str">
        <f>Missouri!CK6</f>
        <v>-</v>
      </c>
      <c r="CJ80" s="82">
        <f>Missouri!CL6</f>
        <v>0</v>
      </c>
      <c r="CK80" s="82">
        <f>Missouri!CM6</f>
        <v>0</v>
      </c>
      <c r="CL80" s="51">
        <f>Missouri!CN6</f>
        <v>0</v>
      </c>
      <c r="CM80" s="51" t="str">
        <f>Missouri!CO6</f>
        <v>A</v>
      </c>
      <c r="CN80" s="51" t="str">
        <f>Missouri!CP6</f>
        <v>-</v>
      </c>
      <c r="CO80" s="82">
        <f>Missouri!CQ6</f>
        <v>0</v>
      </c>
      <c r="CP80" s="82">
        <f>Missouri!CR6</f>
        <v>0</v>
      </c>
      <c r="CQ80" s="51">
        <f>Missouri!CS6</f>
        <v>0</v>
      </c>
      <c r="CR80" s="51" t="str">
        <f>Missouri!CT6</f>
        <v>A</v>
      </c>
      <c r="CS80" s="51" t="str">
        <f>Missouri!CU6</f>
        <v>-</v>
      </c>
      <c r="CT80" s="82">
        <f>Missouri!CV6</f>
        <v>0</v>
      </c>
      <c r="CU80" s="82">
        <f>Missouri!CW6</f>
        <v>0</v>
      </c>
      <c r="CV80" s="51">
        <f>Missouri!CX6</f>
        <v>0</v>
      </c>
      <c r="CW80" s="51" t="str">
        <f>Missouri!CY6</f>
        <v>A</v>
      </c>
      <c r="CX80" s="51" t="str">
        <f>Missouri!CZ6</f>
        <v>-</v>
      </c>
      <c r="CY80" s="82">
        <f>Missouri!DA6</f>
        <v>0</v>
      </c>
      <c r="CZ80" s="82">
        <f>Missouri!DB6</f>
        <v>0</v>
      </c>
      <c r="DA80" s="51">
        <f>Missouri!DC6</f>
        <v>0</v>
      </c>
      <c r="DB80" s="51" t="str">
        <f>Missouri!DD6</f>
        <v>A</v>
      </c>
      <c r="DC80" s="51" t="str">
        <f>Missouri!DE6</f>
        <v>-</v>
      </c>
      <c r="DD80" s="82">
        <f>Missouri!DF6</f>
        <v>0</v>
      </c>
      <c r="DE80" s="82">
        <f>Missouri!DG6</f>
        <v>0</v>
      </c>
      <c r="DF80" s="51">
        <f>Missouri!DH6</f>
        <v>0</v>
      </c>
      <c r="DG80" s="51" t="str">
        <f>Missouri!DI6</f>
        <v>A</v>
      </c>
      <c r="DH80" s="51" t="str">
        <f>Missouri!DJ6</f>
        <v>-</v>
      </c>
      <c r="DI80" s="82">
        <f>Missouri!DK6</f>
        <v>0</v>
      </c>
      <c r="DJ80" s="82">
        <f>Missouri!DL6</f>
        <v>0</v>
      </c>
      <c r="DK80" s="51">
        <f>Missouri!DM6</f>
        <v>0</v>
      </c>
      <c r="DL80" s="51" t="str">
        <f>Missouri!DN6</f>
        <v>A</v>
      </c>
      <c r="DM80" s="51" t="str">
        <f>Missouri!DO6</f>
        <v>-</v>
      </c>
      <c r="DN80" s="82">
        <f>Missouri!DP6</f>
        <v>0</v>
      </c>
      <c r="DO80" s="82">
        <f>Missouri!DQ6</f>
        <v>0</v>
      </c>
      <c r="DP80" s="51">
        <f>Missouri!DR6</f>
        <v>0</v>
      </c>
      <c r="DQ80" s="51" t="str">
        <f>Missouri!DS6</f>
        <v>A</v>
      </c>
      <c r="DR80" s="51" t="str">
        <f>Missouri!DT6</f>
        <v>-</v>
      </c>
      <c r="DS80" s="82">
        <f>Missouri!DU6</f>
        <v>0</v>
      </c>
      <c r="DT80" s="82">
        <f>Missouri!DV6</f>
        <v>0</v>
      </c>
      <c r="DU80" s="83">
        <f>(Missouri!EG6+Missouri!EH6)/2</f>
        <v>1</v>
      </c>
      <c r="DV80" s="83" t="str">
        <f>Missouri!EI6</f>
        <v>D</v>
      </c>
      <c r="DW80" s="83" t="str">
        <f>Missouri!EJ6</f>
        <v>§376.1199.4(1)</v>
      </c>
      <c r="DX80" s="84" t="str">
        <f>Missouri!EK6</f>
        <v xml:space="preserve">https://revisor.mo.gov/main/OneSection.aspx?section=376.1199 </v>
      </c>
      <c r="DY80" s="85">
        <f>Missouri!EL6</f>
        <v>2012</v>
      </c>
      <c r="DZ80" s="83">
        <f>(Missouri!EN6+Missouri!EM6)/2</f>
        <v>1</v>
      </c>
      <c r="EA80" s="83" t="str">
        <f>Missouri!EO6</f>
        <v>A</v>
      </c>
      <c r="EB80" s="83" t="str">
        <f>Missouri!EP6</f>
        <v>-</v>
      </c>
      <c r="EC80" s="85">
        <f>Missouri!EQ6</f>
        <v>0</v>
      </c>
      <c r="ED80" s="85">
        <f>Missouri!ER6</f>
        <v>0</v>
      </c>
      <c r="EE80" s="83">
        <f>(Missouri!ES6+Missouri!ET6)/2</f>
        <v>1</v>
      </c>
      <c r="EF80" s="83" t="str">
        <f>Missouri!EU6</f>
        <v>A</v>
      </c>
      <c r="EG80" s="83" t="str">
        <f>Missouri!EV6</f>
        <v>-</v>
      </c>
      <c r="EH80" s="85">
        <f>Missouri!EW6</f>
        <v>0</v>
      </c>
      <c r="EI80" s="85">
        <f>Missouri!EX6</f>
        <v>0</v>
      </c>
      <c r="EJ80" s="83">
        <f>Missouri!GH6</f>
        <v>0</v>
      </c>
      <c r="EK80" s="83" t="str">
        <f>Missouri!GI6</f>
        <v>D</v>
      </c>
      <c r="EL80" s="83" t="str">
        <f>Missouri!GJ6</f>
        <v>-</v>
      </c>
      <c r="EM80" s="85">
        <f>Missouri!GK6</f>
        <v>0</v>
      </c>
      <c r="EN80" s="85">
        <f>Missouri!GL6</f>
        <v>0</v>
      </c>
      <c r="EO80" s="78">
        <f>Missouri!GM6</f>
        <v>0</v>
      </c>
      <c r="EP80" s="78" t="str">
        <f>Missouri!GN6</f>
        <v>D</v>
      </c>
      <c r="EQ80" s="78" t="str">
        <f>Missouri!GO6</f>
        <v>-</v>
      </c>
      <c r="ER80" s="80">
        <f>Missouri!GP6</f>
        <v>0</v>
      </c>
      <c r="ES80" s="80">
        <f>Missouri!GQ6</f>
        <v>0</v>
      </c>
      <c r="ET80" s="78">
        <f>Missouri!GR6</f>
        <v>0</v>
      </c>
      <c r="EU80" s="78" t="str">
        <f>Missouri!GS6</f>
        <v>D</v>
      </c>
      <c r="EV80" s="78" t="str">
        <f>Missouri!GT6</f>
        <v>-</v>
      </c>
      <c r="EW80" s="80">
        <f>Missouri!GU6</f>
        <v>0</v>
      </c>
      <c r="EX80" s="80">
        <f>Missouri!GV6</f>
        <v>0</v>
      </c>
      <c r="EY80" s="78">
        <f>Missouri!GW6</f>
        <v>0</v>
      </c>
      <c r="EZ80" s="78" t="str">
        <f>Missouri!GX6</f>
        <v>D</v>
      </c>
      <c r="FA80" s="78" t="str">
        <f>Missouri!GY6</f>
        <v>-</v>
      </c>
      <c r="FB80" s="80">
        <f>Missouri!GZ6</f>
        <v>0</v>
      </c>
      <c r="FC80" s="80">
        <f>Missouri!HA6</f>
        <v>0</v>
      </c>
      <c r="FI80" s="78">
        <f>Missouri!EY6</f>
        <v>0</v>
      </c>
      <c r="FJ80" s="78" t="str">
        <f>Missouri!EZ6</f>
        <v>D</v>
      </c>
      <c r="FK80" s="78" t="str">
        <f>Missouri!FA6</f>
        <v>-</v>
      </c>
      <c r="FL80" s="80">
        <f>Missouri!FB6</f>
        <v>0</v>
      </c>
      <c r="FM80" s="80">
        <f>Missouri!FC6</f>
        <v>0</v>
      </c>
      <c r="FN80" s="78">
        <f>Missouri!FN6</f>
        <v>1</v>
      </c>
      <c r="FO80" s="78" t="str">
        <f>Missouri!FO6</f>
        <v>C</v>
      </c>
      <c r="FP80" s="78" t="str">
        <f>Missouri!FP6</f>
        <v xml:space="preserve">§210.140, -.115(1), §352.400(2) </v>
      </c>
      <c r="FQ80" s="79" t="str">
        <f>Missouri!FQ6</f>
        <v xml:space="preserve">https://revisor.mo.gov/main/OneSection.aspx?section=210.140&amp;bid=11309&amp;hl= </v>
      </c>
      <c r="FR80" s="80">
        <f>Missouri!FR6</f>
        <v>0</v>
      </c>
      <c r="FS80" s="78">
        <f>Missouri!FS6</f>
        <v>0</v>
      </c>
      <c r="FT80" s="78" t="str">
        <f>Missouri!FT6</f>
        <v>C</v>
      </c>
      <c r="FU80" s="78" t="str">
        <f>Missouri!FU6</f>
        <v>§311.310(1)</v>
      </c>
      <c r="FV80" s="79" t="str">
        <f>Missouri!FV6</f>
        <v xml:space="preserve">https://revisor.mo.gov/main/OneSection.aspx?section=311.310&amp;bid=16623&amp;hl= </v>
      </c>
      <c r="FW80" s="78" t="str">
        <f>Missouri!FW6</f>
        <v>We disagree with the external source (NIH.gov), which notes that parental consent makes furnishing legal, because the citated statute limits the location to one where the parent has "lawful right to the exclusive use and enjoyment of any property."</v>
      </c>
      <c r="FX80" s="78">
        <f>Missouri!FX6</f>
        <v>0</v>
      </c>
      <c r="FY80" s="78" t="str">
        <f>Missouri!FY6</f>
        <v>C</v>
      </c>
      <c r="FZ80" s="78" t="str">
        <f>Missouri!FZ6</f>
        <v>§311.325</v>
      </c>
      <c r="GA80" s="79" t="str">
        <f>Missouri!GA6</f>
        <v xml:space="preserve">https://revisor.mo.gov/main/OneSection.aspx?section=311.325&amp;bid=16626&amp;hl= </v>
      </c>
      <c r="GB80" s="80">
        <f>Missouri!GB6</f>
        <v>0</v>
      </c>
      <c r="GH80" s="78">
        <f>Missouri!HB6</f>
        <v>1</v>
      </c>
      <c r="GI80" s="78" t="str">
        <f>Missouri!HC6</f>
        <v>A</v>
      </c>
      <c r="GJ80" s="78" t="str">
        <f>Missouri!HD6</f>
        <v>§167.181(3)</v>
      </c>
      <c r="GK80" s="79" t="str">
        <f>Missouri!HE6</f>
        <v xml:space="preserve">https://revisor.mo.gov/main/OneSection.aspx?section=167.181 </v>
      </c>
      <c r="GL80" s="78" t="str">
        <f>Missouri!HF6</f>
        <v>We code Missouri as A because philosophical exemptions apply to childcare facilities only, not public schools; religious exemptions, however, extend to public schools.</v>
      </c>
      <c r="GM80" s="78">
        <f>Missouri!HG6</f>
        <v>0</v>
      </c>
      <c r="GN80" s="78" t="str">
        <f>Missouri!HH6</f>
        <v>D</v>
      </c>
      <c r="GO80" s="78" t="str">
        <f>Missouri!HI6</f>
        <v>§167.031</v>
      </c>
      <c r="GP80" s="79" t="str">
        <f>Missouri!HJ6</f>
        <v xml:space="preserve">https://revisor.mo.gov/main/OneSection.aspx?section=167.031 </v>
      </c>
      <c r="GQ80" s="79" t="str">
        <f>Missouri!HK6</f>
        <v xml:space="preserve">The cited statute indicates that the superintendent is responsible for defining excused absences. The Missouri Department of Elementary and Secondary Education confirms the stuatory citations on compulsory attendance law. </v>
      </c>
      <c r="GR80" s="78">
        <f>Missouri!HL6</f>
        <v>0</v>
      </c>
      <c r="GS80" s="78" t="str">
        <f>Missouri!HM6</f>
        <v>D</v>
      </c>
      <c r="GT80" s="78" t="str">
        <f>Missouri!HN6</f>
        <v>§167.031</v>
      </c>
      <c r="GU80" s="79" t="str">
        <f>Missouri!HO6</f>
        <v xml:space="preserve">https://revisor.mo.gov/main/OneSection.aspx?section=167.031 </v>
      </c>
      <c r="GV80" s="79" t="str">
        <f>Missouri!HP6</f>
        <v xml:space="preserve">The cited statute indicates that the superintendent is responsible for defining excused absences. The Missouri Department of Elementary and Secondary Education confirms the stuatory citations on compulsory attendance law. </v>
      </c>
      <c r="GW80" s="83">
        <f>Missouri!HQ6</f>
        <v>0</v>
      </c>
      <c r="GX80" s="83" t="str">
        <f>Missouri!HR6</f>
        <v>D</v>
      </c>
      <c r="GY80" s="83" t="str">
        <f>Missouri!HS6</f>
        <v>-</v>
      </c>
      <c r="GZ80" s="85">
        <f>Missouri!HT6</f>
        <v>0</v>
      </c>
      <c r="HA80" s="85">
        <f>Missouri!HU6</f>
        <v>0</v>
      </c>
      <c r="HB80" s="83">
        <f>Missouri!GC6</f>
        <v>0</v>
      </c>
      <c r="HC80" s="83" t="str">
        <f>Missouri!GD6</f>
        <v>C</v>
      </c>
      <c r="HD80" s="83" t="str">
        <f>Missouri!GE6</f>
        <v>-</v>
      </c>
      <c r="HE80" s="85">
        <f>Missouri!GF6</f>
        <v>0</v>
      </c>
      <c r="HF80" s="85">
        <f>Missouri!GG6</f>
        <v>0</v>
      </c>
      <c r="HG80" s="86"/>
      <c r="HH80" s="86"/>
      <c r="HI80" s="86"/>
      <c r="HJ80" s="86"/>
      <c r="HK80" s="86"/>
      <c r="HL80" s="86"/>
      <c r="HM80" s="86"/>
      <c r="HN80" s="86"/>
      <c r="HO80" s="86"/>
      <c r="HP80" s="86"/>
      <c r="HQ80" s="86"/>
      <c r="HR80" s="86"/>
      <c r="HS80" s="86"/>
      <c r="HT80" s="86"/>
      <c r="HU80" s="86"/>
      <c r="HV80" s="86"/>
      <c r="HW80" s="86"/>
      <c r="HX80" s="86"/>
      <c r="HY80" s="86"/>
      <c r="HZ80" s="86"/>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ht="25.5" customHeight="1">
      <c r="A81" s="64" t="s">
        <v>95</v>
      </c>
      <c r="B81" s="55">
        <v>2024</v>
      </c>
      <c r="C81" s="56">
        <f>Montana!D6</f>
        <v>0.6473214285714286</v>
      </c>
      <c r="D81" s="41">
        <f>Nebraska!E6</f>
        <v>0.33673469387755101</v>
      </c>
      <c r="E81" s="31"/>
      <c r="F81" s="29"/>
      <c r="G81" s="66" t="str">
        <f>Montana!I6</f>
        <v>27-33-105</v>
      </c>
      <c r="H81" s="67" t="str">
        <f>Montana!J6</f>
        <v xml:space="preserve">https://leg.mt.gov/bills/mca/title_0270/chapter_0330/part_0010/section_0050/0270-0330-0010-0050.html </v>
      </c>
      <c r="I81" s="68">
        <f>Montana!K6</f>
        <v>0</v>
      </c>
      <c r="J81" s="528">
        <f>Montana!L6</f>
        <v>1</v>
      </c>
      <c r="K81" s="40" t="str">
        <f>Montana!M6</f>
        <v>B</v>
      </c>
      <c r="L81" s="40" t="str">
        <f>Montana!N6</f>
        <v>13-13-201</v>
      </c>
      <c r="M81" s="57" t="str">
        <f>Montana!O6</f>
        <v xml:space="preserve">https://leg.mt.gov/bills/mca/title_0130/chapter_0130/part_0020/section_0010/0130-0130-0020-0010.html </v>
      </c>
      <c r="N81" s="58">
        <f>Montana!P6</f>
        <v>0</v>
      </c>
      <c r="O81" s="66">
        <f>Montana!Q6</f>
        <v>0</v>
      </c>
      <c r="P81" s="66" t="str">
        <f>Montana!R6</f>
        <v>D</v>
      </c>
      <c r="Q81" s="66" t="str">
        <f>Montana!S6</f>
        <v>-</v>
      </c>
      <c r="R81" s="68">
        <f>Montana!T6</f>
        <v>0</v>
      </c>
      <c r="S81" s="68">
        <f>Montana!U6</f>
        <v>0</v>
      </c>
      <c r="T81" s="40">
        <f>Montana!V6</f>
        <v>1</v>
      </c>
      <c r="U81" s="58">
        <f>Montana!W6</f>
        <v>0</v>
      </c>
      <c r="V81" s="40" t="str">
        <f>Montana!X6</f>
        <v>50-4-(1101-1107)</v>
      </c>
      <c r="W81" s="57" t="str">
        <f>Montana!Y6</f>
        <v xml:space="preserve">https://leg.mt.gov/bills/mca/title_0500/chapter_0040/part_0110/sections_index.html </v>
      </c>
      <c r="X81" s="40" t="str">
        <f>Montana!Z6</f>
        <v>New bill passed in 2023 session. Health care services covered include "medical research or medical care provided to a patient at any time... or any other care or service performed or provided by a medical practitioner." Also provides conscience for organizations, hospitals, etc.</v>
      </c>
      <c r="Y81" s="40">
        <f>Montana!AA6</f>
        <v>1</v>
      </c>
      <c r="Z81" s="40" t="str">
        <f>Montana!AB6</f>
        <v>C</v>
      </c>
      <c r="AA81" s="40" t="str">
        <f>Montana!AC6</f>
        <v>50-4-1101, 1103; 50-20-111(2)</v>
      </c>
      <c r="AB81" s="57" t="str">
        <f>Montana!AD6</f>
        <v xml:space="preserve">https://leg.mt.gov/bills/mca/title_0500/chapter_0200/part_0010/section_0110/0500-0200-0010-0110.html </v>
      </c>
      <c r="AC81" s="40" t="str">
        <f>Montana!AE6</f>
        <v xml:space="preserve">New, open-ended conscience protection now also applies </v>
      </c>
      <c r="AD81" s="40">
        <f>Montana!AF6</f>
        <v>1</v>
      </c>
      <c r="AE81" s="40" t="str">
        <f>Montana!AG6</f>
        <v>C</v>
      </c>
      <c r="AF81" s="40" t="str">
        <f>Montana!AH6</f>
        <v>50-20-111(1); 50-4-1101, 1102</v>
      </c>
      <c r="AG81" s="57" t="str">
        <f>Montana!AI6</f>
        <v xml:space="preserve">https://leg.mt.gov/bills/mca/title_0500/chapter_0200/part_0010/section_0110/0500-0200-0010-0110.html </v>
      </c>
      <c r="AH81" s="40" t="str">
        <f>Montana!AJ6</f>
        <v xml:space="preserve">New, open-ended conscience protection now also applies </v>
      </c>
      <c r="AI81" s="40">
        <f>Montana!AK6</f>
        <v>1</v>
      </c>
      <c r="AJ81" s="40" t="str">
        <f>Montana!AL6</f>
        <v>C</v>
      </c>
      <c r="AK81" s="40" t="str">
        <f>Montana!AM6</f>
        <v>50-4-1101, 1102</v>
      </c>
      <c r="AL81" s="57" t="str">
        <f>Montana!AN6</f>
        <v xml:space="preserve">https://leg.mt.gov/bills/mca/title_0500/chapter_0040/part_0110/sections_index.html </v>
      </c>
      <c r="AM81" s="40" t="str">
        <f>Montana!AO6</f>
        <v>New, open-ended conscience protection now applies to all health provider institutions, including explicit mention of public entities</v>
      </c>
      <c r="AN81" s="40">
        <f>Montana!AP6</f>
        <v>1</v>
      </c>
      <c r="AO81" s="40" t="str">
        <f>Montana!AQ6</f>
        <v>C</v>
      </c>
      <c r="AP81" s="40" t="str">
        <f>Montana!AR6</f>
        <v>50-20-111, 50-4</v>
      </c>
      <c r="AQ81" s="57" t="str">
        <f>Montana!AS6</f>
        <v xml:space="preserve">https://leg.mt.gov/bills/mca/title_0500/chapter_0200/part_0010/section_0110/0500-0200-0010-0110.html </v>
      </c>
      <c r="AR81" s="40" t="str">
        <f>Montana!AT6</f>
        <v>New general conscience law also applies</v>
      </c>
      <c r="AS81" s="40">
        <f>Montana!AU6</f>
        <v>0</v>
      </c>
      <c r="AT81" s="40" t="str">
        <f>Montana!AV6</f>
        <v>B</v>
      </c>
      <c r="AU81" s="40" t="str">
        <f>Montana!AW6</f>
        <v>50-20-111</v>
      </c>
      <c r="AV81" s="57" t="str">
        <f>Montana!AX6</f>
        <v xml:space="preserve">https://leg.mt.gov/bills/mca/title_0500/chapter_0200/part_0010/section_0110/0500-0200-0010-0110.html </v>
      </c>
      <c r="AW81" s="58">
        <f>Montana!AY6</f>
        <v>0</v>
      </c>
      <c r="AX81" s="40">
        <f>Montana!AZ6</f>
        <v>1</v>
      </c>
      <c r="AY81" s="40" t="str">
        <f>Montana!BA6</f>
        <v>C</v>
      </c>
      <c r="AZ81" s="40" t="str">
        <f>Montana!BB6</f>
        <v>50-20-111(4), 50-4-1104</v>
      </c>
      <c r="BA81" s="57" t="str">
        <f>Montana!BC6</f>
        <v xml:space="preserve">https://leg.mt.gov/bills/mca/title_0500/chapter_0200/part_0010/section_0110/0500-0200-0010-0110.html </v>
      </c>
      <c r="BB81" s="40" t="str">
        <f>Montana!BD6</f>
        <v>New general conscience law also applies</v>
      </c>
      <c r="BC81" s="40">
        <f>Montana!BE6</f>
        <v>1</v>
      </c>
      <c r="BD81" s="40" t="str">
        <f>Montana!BF6</f>
        <v>C</v>
      </c>
      <c r="BE81" s="40" t="str">
        <f>Montana!BG6</f>
        <v>50-20-111</v>
      </c>
      <c r="BF81" s="57" t="str">
        <f>Montana!BH6</f>
        <v xml:space="preserve">https://leg.mt.gov/bills/mca/title_0500/chapter_0200/part_0010/section_0110/0500-0200-0010-0110.html </v>
      </c>
      <c r="BG81" s="58">
        <f>Montana!BI6</f>
        <v>0</v>
      </c>
      <c r="BH81" s="40"/>
      <c r="BI81" s="40"/>
      <c r="BJ81" s="40"/>
      <c r="BK81" s="40"/>
      <c r="BL81" s="40"/>
      <c r="BM81" s="40">
        <f>Montana!BO6</f>
        <v>1</v>
      </c>
      <c r="BN81" s="40" t="str">
        <f>Montana!BP6</f>
        <v>C</v>
      </c>
      <c r="BO81" s="40" t="str">
        <f>Montana!BQ6</f>
        <v>50-4-1101, 1103; 50-5-503(1)</v>
      </c>
      <c r="BP81" s="57" t="str">
        <f>Montana!BR6</f>
        <v xml:space="preserve">https://leg.mt.gov/bills/mca/title_0500/chapter_0050/part_0050/section_0030/0500-0050-0050-0030.html </v>
      </c>
      <c r="BQ81" s="40" t="str">
        <f>Montana!BS6</f>
        <v>General conscince law now also applicable</v>
      </c>
      <c r="BR81" s="40">
        <f>Montana!BT6</f>
        <v>1</v>
      </c>
      <c r="BS81" s="40" t="str">
        <f>Montana!BU6</f>
        <v>C</v>
      </c>
      <c r="BT81" s="40" t="str">
        <f>Montana!BV6</f>
        <v>50-5-502(1), 50-4-1101, 1102</v>
      </c>
      <c r="BU81" s="57" t="str">
        <f>Montana!BW6</f>
        <v xml:space="preserve">https://leg.mt.gov/bills/mca/title_0500/chapter_0050/part_0050/section_0020/0500-0050-0050-0020.html </v>
      </c>
      <c r="BV81" s="40" t="str">
        <f>Montana!BX6</f>
        <v>General conscince law now also applies</v>
      </c>
      <c r="BW81" s="40">
        <f>Montana!BY6</f>
        <v>1</v>
      </c>
      <c r="BX81" s="40" t="str">
        <f>Montana!BZ6</f>
        <v>C</v>
      </c>
      <c r="BY81" s="40" t="str">
        <f>Montana!CA6</f>
        <v>50-4-1101, 1102</v>
      </c>
      <c r="BZ81" s="57" t="str">
        <f>Montana!CB6</f>
        <v xml:space="preserve">https://leg.mt.gov/bills/mca/title_0500/chapter_0040/part_0110/section_0020/0500-0040-0110-0020.html </v>
      </c>
      <c r="CA81" s="40" t="str">
        <f>Montana!CC6</f>
        <v>General conscince law now covers public hospitals</v>
      </c>
      <c r="CB81" s="40">
        <f>Montana!CD6</f>
        <v>1</v>
      </c>
      <c r="CC81" s="40" t="str">
        <f>Montana!CE6</f>
        <v>C</v>
      </c>
      <c r="CD81" s="40" t="str">
        <f>Montana!CF6</f>
        <v>50-5-503(1)</v>
      </c>
      <c r="CE81" s="57" t="str">
        <f>Montana!CG6</f>
        <v xml:space="preserve">https://leg.mt.gov/bills/mca/title_0500/chapter_0050/part_0050/section_0030/0500-0050-0050-0030.html </v>
      </c>
      <c r="CF81" s="58">
        <f>Montana!CH6</f>
        <v>0</v>
      </c>
      <c r="CG81" s="40">
        <f>Montana!CI6</f>
        <v>0</v>
      </c>
      <c r="CH81" s="40" t="str">
        <f>Montana!CJ6</f>
        <v>B</v>
      </c>
      <c r="CI81" s="40" t="str">
        <f>Montana!CK6</f>
        <v>50-5-500</v>
      </c>
      <c r="CJ81" s="57" t="str">
        <f>Montana!CL6</f>
        <v xml:space="preserve">https://leg.mt.gov/bills/mca/title_0500/chapter_0050/part_0050/sections_index.html </v>
      </c>
      <c r="CK81" s="58">
        <f>Montana!CM6</f>
        <v>0</v>
      </c>
      <c r="CL81" s="40">
        <f>Montana!CN6</f>
        <v>1</v>
      </c>
      <c r="CM81" s="40" t="str">
        <f>Montana!CO6</f>
        <v>C</v>
      </c>
      <c r="CN81" s="40" t="str">
        <f>Montana!CP6</f>
        <v>50-5-505, 50-4-1104</v>
      </c>
      <c r="CO81" s="57" t="str">
        <f>Montana!CQ6</f>
        <v xml:space="preserve">https://leg.mt.gov/bills/mca/title_0500/chapter_0050/part_0050/section_0050/0500-0050-0050-0050.html </v>
      </c>
      <c r="CP81" s="40" t="str">
        <f>Montana!CR6</f>
        <v>General conscience law now also applicable</v>
      </c>
      <c r="CQ81" s="40">
        <f>Montana!CS6</f>
        <v>1</v>
      </c>
      <c r="CR81" s="40" t="str">
        <f>Montana!CT6</f>
        <v xml:space="preserve">C </v>
      </c>
      <c r="CS81" s="40" t="str">
        <f>Montana!CU6</f>
        <v>50-4-1103</v>
      </c>
      <c r="CT81" s="57" t="str">
        <f>Montana!CV6</f>
        <v>https://leg.mt.gov/bills/mca/title_0500/chapter_0040/part_0110/section_0030/0500-0040-0110-0030.html</v>
      </c>
      <c r="CU81" s="40" t="str">
        <f>Montana!CW6</f>
        <v>New bill passed in 2023 session. Health care services covered include "medical research or medical care provided to a patient at any time... or any other care or service performed or provided by a medical practitioner." Also provides conscience for organizations, hospitals, etc.</v>
      </c>
      <c r="CV81" s="40">
        <f>Montana!CX6</f>
        <v>1</v>
      </c>
      <c r="CW81" s="40" t="str">
        <f>Montana!CY6</f>
        <v xml:space="preserve">C </v>
      </c>
      <c r="CX81" s="40" t="str">
        <f>Montana!CZ6</f>
        <v>50-4-1102</v>
      </c>
      <c r="CY81" s="57" t="str">
        <f>Montana!DA6</f>
        <v>https://leg.mt.gov/bills/mca/title_0500/chapter_0040/part_0110/section_0020/0500-0040-0110-0020.html</v>
      </c>
      <c r="CZ81" s="40" t="str">
        <f>Montana!DB6</f>
        <v>New bill passed in 2023 session. Health care services covered include "medical research or medical care provided to a patient at any time... or any other care or service performed or provided by a medical practitioner." Also provides conscience for organizations, hospitals, etc.</v>
      </c>
      <c r="DA81" s="40">
        <f>Montana!DC6</f>
        <v>1</v>
      </c>
      <c r="DB81" s="40" t="str">
        <f>Montana!DD6</f>
        <v xml:space="preserve">C </v>
      </c>
      <c r="DC81" s="40" t="str">
        <f>Montana!DE6</f>
        <v>50-4-1102</v>
      </c>
      <c r="DD81" s="57" t="str">
        <f>Montana!DF6</f>
        <v>https://leg.mt.gov/bills/mca/title_0500/chapter_0040/part_0110/section_0020/0500-0040-0110-0020.html</v>
      </c>
      <c r="DE81" s="40" t="str">
        <f>Montana!DG6</f>
        <v>New bill passed in 2023 session. Health care services covered include "medical research or medical care provided to a patient at any time... or any other care or service performed or provided by a medical practitioner." Also provides conscience for organizations, hospitals, etc.</v>
      </c>
      <c r="DF81" s="40">
        <f>Montana!DH6</f>
        <v>1</v>
      </c>
      <c r="DG81" s="40" t="str">
        <f>Montana!DI6</f>
        <v xml:space="preserve">C </v>
      </c>
      <c r="DH81" s="40" t="str">
        <f>Montana!DJ6</f>
        <v>50-4-1102, 1103</v>
      </c>
      <c r="DI81" s="57" t="str">
        <f>Montana!DK6</f>
        <v xml:space="preserve">https://leg.mt.gov/bills/mca/title_0500/chapter_0040/part_0110/sections_index.html   </v>
      </c>
      <c r="DJ81" s="40" t="str">
        <f>Montana!DL6</f>
        <v>New bill passed in 2023 session. Health care services covered include "medical research or medical care provided to a patient at any time... or any other care or service performed or provided by a medical practitioner." Also provides conscience for organizations, hospitals, etc.</v>
      </c>
      <c r="DK81" s="40">
        <f>Montana!DM6</f>
        <v>0</v>
      </c>
      <c r="DL81" s="40" t="str">
        <f>Montana!DN6</f>
        <v>A</v>
      </c>
      <c r="DM81" s="40" t="str">
        <f>Montana!DO6</f>
        <v>-</v>
      </c>
      <c r="DN81" s="58" t="str">
        <f>Montana!DP6</f>
        <v>-</v>
      </c>
      <c r="DO81" s="58">
        <f>Montana!DQ6</f>
        <v>0</v>
      </c>
      <c r="DP81" s="40">
        <f>Montana!DR6</f>
        <v>0</v>
      </c>
      <c r="DQ81" s="40">
        <f>Montana!DS6</f>
        <v>0</v>
      </c>
      <c r="DR81" s="40">
        <f>Montana!DT6</f>
        <v>0</v>
      </c>
      <c r="DS81" s="57">
        <f>Montana!DU6</f>
        <v>0</v>
      </c>
      <c r="DT81" s="40" t="str">
        <f>Montana!DV6</f>
        <v>npm</v>
      </c>
      <c r="DU81" s="60">
        <f>(Montana!EG6+Montana!EH6)/2</f>
        <v>1</v>
      </c>
      <c r="DV81" s="60" t="str">
        <f>Montana!EI6</f>
        <v>C</v>
      </c>
      <c r="DW81" s="60" t="str">
        <f>Montana!EJ6</f>
        <v>50-4-1102</v>
      </c>
      <c r="DX81" s="62" t="str">
        <f>Montana!EK6</f>
        <v xml:space="preserve">https://leg.mt.gov/bills/mca/title_0500/chapter_0040/part_0110/sections_index.html </v>
      </c>
      <c r="DY81" s="60" t="str">
        <f>Montana!EL6</f>
        <v>New general conscience law also covers healthcare payers</v>
      </c>
      <c r="DZ81" s="60">
        <f>(Montana!EN6+Montana!EM6)/2</f>
        <v>1</v>
      </c>
      <c r="EA81" s="60" t="str">
        <f>Montana!EO6</f>
        <v>A</v>
      </c>
      <c r="EB81" s="60" t="str">
        <f>Montana!EP6</f>
        <v>-</v>
      </c>
      <c r="EC81" s="61" t="str">
        <f>Montana!EQ6</f>
        <v>-</v>
      </c>
      <c r="ED81" s="61">
        <f>Montana!ER6</f>
        <v>0</v>
      </c>
      <c r="EE81" s="60">
        <f>(Montana!ES6+Montana!ET6)/2</f>
        <v>1</v>
      </c>
      <c r="EF81" s="60" t="str">
        <f>Montana!EU6</f>
        <v>A</v>
      </c>
      <c r="EG81" s="60" t="str">
        <f>Montana!EV6</f>
        <v>-</v>
      </c>
      <c r="EH81" s="61" t="str">
        <f>Montana!EW6</f>
        <v>-</v>
      </c>
      <c r="EI81" s="61">
        <f>Montana!EX6</f>
        <v>0</v>
      </c>
      <c r="EJ81" s="60">
        <f>Montana!GH6</f>
        <v>0</v>
      </c>
      <c r="EK81" s="60" t="str">
        <f>Montana!GI6</f>
        <v>D</v>
      </c>
      <c r="EL81" s="60" t="str">
        <f>Montana!GJ6</f>
        <v>-</v>
      </c>
      <c r="EM81" s="61" t="str">
        <f>Montana!GK6</f>
        <v>-</v>
      </c>
      <c r="EN81" s="61">
        <f>Montana!GL6</f>
        <v>0</v>
      </c>
      <c r="EO81" s="66">
        <f>Montana!GM6</f>
        <v>0</v>
      </c>
      <c r="EP81" s="66" t="str">
        <f>Montana!GN6</f>
        <v>D</v>
      </c>
      <c r="EQ81" s="66" t="str">
        <f>Montana!GO6</f>
        <v>-</v>
      </c>
      <c r="ER81" s="68" t="str">
        <f>Montana!GP6</f>
        <v>-</v>
      </c>
      <c r="ES81" s="68">
        <f>Montana!GQ6</f>
        <v>0</v>
      </c>
      <c r="ET81" s="66">
        <f>Montana!GR6</f>
        <v>0</v>
      </c>
      <c r="EU81" s="66" t="str">
        <f>Montana!GS6</f>
        <v>D</v>
      </c>
      <c r="EV81" s="66" t="str">
        <f>Montana!GT6</f>
        <v>-</v>
      </c>
      <c r="EW81" s="68" t="str">
        <f>Montana!GU6</f>
        <v>-</v>
      </c>
      <c r="EX81" s="68">
        <f>Montana!GV6</f>
        <v>0</v>
      </c>
      <c r="EY81" s="66">
        <f>Montana!GW6</f>
        <v>0</v>
      </c>
      <c r="EZ81" s="66" t="str">
        <f>Montana!GX6</f>
        <v>D</v>
      </c>
      <c r="FA81" s="66" t="str">
        <f>Montana!GY6</f>
        <v>-</v>
      </c>
      <c r="FB81" s="68" t="str">
        <f>Montana!GZ6</f>
        <v>-</v>
      </c>
      <c r="FC81" s="68">
        <f>Montana!HA6</f>
        <v>0</v>
      </c>
      <c r="FI81" s="66">
        <f>Montana!EY6</f>
        <v>0</v>
      </c>
      <c r="FJ81" s="66" t="str">
        <f>Montana!EZ6</f>
        <v>D</v>
      </c>
      <c r="FK81" s="66" t="str">
        <f>Montana!FA6</f>
        <v>-</v>
      </c>
      <c r="FL81" s="68" t="str">
        <f>Montana!FB6</f>
        <v>-</v>
      </c>
      <c r="FM81" s="68">
        <f>Montana!FC6</f>
        <v>0</v>
      </c>
      <c r="FN81" s="66">
        <f>Montana!FN6</f>
        <v>1</v>
      </c>
      <c r="FO81" s="66" t="str">
        <f>Montana!FO6</f>
        <v>C</v>
      </c>
      <c r="FP81" s="66" t="str">
        <f>Montana!FP6</f>
        <v>41-3-201(2)(h), -(6)(b)</v>
      </c>
      <c r="FQ81" s="67" t="str">
        <f>Montana!FQ6</f>
        <v xml:space="preserve">https://leg.mt.gov/bills/mca/title_0410/chapter_0030/part_0020/section_0010/0410-0030-0020-0010.html </v>
      </c>
      <c r="FR81" s="68">
        <f>Montana!FR6</f>
        <v>0</v>
      </c>
      <c r="FS81" s="66">
        <f>Montana!FS6</f>
        <v>1</v>
      </c>
      <c r="FT81" s="66" t="str">
        <f>Montana!FT6</f>
        <v>A</v>
      </c>
      <c r="FU81" s="66" t="str">
        <f>Montana!FU6</f>
        <v>16-6-305(1)(a)</v>
      </c>
      <c r="FV81" s="67" t="str">
        <f>Montana!FV6</f>
        <v xml:space="preserve">https://leg.mt.gov/bills/mca/title_0160/chapter_0060/part_0030/section_0050/0160-0060-0030-0050.html </v>
      </c>
      <c r="FW81" s="66" t="str">
        <f>Montana!FW6</f>
        <v>The exception applies in cases where the alcoholic beverage is provided in a "nonintoxicating quantity."</v>
      </c>
      <c r="FX81" s="66">
        <f>Montana!FX6</f>
        <v>1</v>
      </c>
      <c r="FY81" s="66" t="str">
        <f>Montana!FY6</f>
        <v>A</v>
      </c>
      <c r="FZ81" s="66" t="str">
        <f>Montana!FZ6</f>
        <v>45-5-624; 16-6-305(1)(a)</v>
      </c>
      <c r="GA81" s="67" t="str">
        <f>Montana!GA6</f>
        <v xml:space="preserve">https://leg.mt.gov/bills/mca/title_0450/chapter_0050/part_0060/section_0240/0450-0050-0060-0240.html </v>
      </c>
      <c r="GB81" s="66" t="str">
        <f>Montana!GB6</f>
        <v xml:space="preserve">The first citation provided here, 45-5-624, allows legal consumption by minors if obtained in ways permitted in 16-6-305. </v>
      </c>
      <c r="GH81" s="66">
        <f>Montana!HB6</f>
        <v>1</v>
      </c>
      <c r="GI81" s="66" t="str">
        <f>Montana!HC6</f>
        <v>A</v>
      </c>
      <c r="GJ81" s="66" t="str">
        <f>Montana!HD6</f>
        <v>20-5-405(1)</v>
      </c>
      <c r="GK81" s="67" t="str">
        <f>Montana!HE6</f>
        <v xml:space="preserve">https://leg.mt.gov/bills/mca/title_0200/chapter_0050/part_0040/section_0050/0200-0050-0040-0050.html </v>
      </c>
      <c r="GL81" s="68">
        <f>Montana!HF6</f>
        <v>0</v>
      </c>
      <c r="GM81" s="66">
        <f>Montana!HG6</f>
        <v>0</v>
      </c>
      <c r="GN81" s="66" t="str">
        <f>Montana!HH6</f>
        <v>C</v>
      </c>
      <c r="GO81" s="66" t="str">
        <f>Montana!HI6</f>
        <v>20-5-105, -103</v>
      </c>
      <c r="GP81" s="67" t="str">
        <f>Montana!HJ6</f>
        <v xml:space="preserve">https://leg.mt.gov/bills/mca/title_0200/chapter_0050/part_0010/section_0050/0200-0050-0010-0050.html </v>
      </c>
      <c r="GQ81" s="67" t="str">
        <f>Montana!HK6</f>
        <v>The cited statute names each district's Attendance Officer responsible for defining excused absences. Montana's Office of Public Instruction provides no additional information.</v>
      </c>
      <c r="GR81" s="66">
        <f>Montana!HL6</f>
        <v>0</v>
      </c>
      <c r="GS81" s="66" t="str">
        <f>Montana!HM6</f>
        <v>C</v>
      </c>
      <c r="GT81" s="66" t="str">
        <f>Montana!HN6</f>
        <v>20-5-105, -103</v>
      </c>
      <c r="GU81" s="67" t="str">
        <f>Montana!HO6</f>
        <v xml:space="preserve">https://leg.mt.gov/bills/mca/title_0200/chapter_0050/part_0010/section_0050/0200-0050-0010-0050.html </v>
      </c>
      <c r="GV81" s="67" t="str">
        <f>Montana!HP6</f>
        <v>The cited statute names each district's Attendance Officer responsible for defining excused absences. Montana's Office of Public Instruction provides no additional information.</v>
      </c>
      <c r="GW81" s="60">
        <f>Montana!HQ6</f>
        <v>0</v>
      </c>
      <c r="GX81" s="60" t="str">
        <f>Montana!HR6</f>
        <v>D</v>
      </c>
      <c r="GY81" s="60" t="str">
        <f>Montana!HS6</f>
        <v>-</v>
      </c>
      <c r="GZ81" s="61" t="str">
        <f>Montana!HT6</f>
        <v>-</v>
      </c>
      <c r="HA81" s="61">
        <f>Montana!HU6</f>
        <v>0</v>
      </c>
      <c r="HB81" s="60">
        <f>Montana!GC6</f>
        <v>1</v>
      </c>
      <c r="HC81" s="60" t="str">
        <f>Montana!GD6</f>
        <v>B</v>
      </c>
      <c r="HD81" s="60" t="str">
        <f>Montana!GE6</f>
        <v>10-3-102 (2)</v>
      </c>
      <c r="HE81" s="62" t="str">
        <f>Montana!GF6</f>
        <v xml:space="preserve">https://leg.mt.gov/bills/mca/title_0100/chapter_0030/part_0010/section_0020/0100-0030-0010-0020.html </v>
      </c>
      <c r="HF81" s="61">
        <f>Montana!GG6</f>
        <v>0</v>
      </c>
      <c r="HG81" s="63"/>
      <c r="HH81" s="63"/>
      <c r="HI81" s="63"/>
      <c r="HJ81" s="63"/>
      <c r="HK81" s="63"/>
      <c r="HL81" s="63"/>
      <c r="HM81" s="63"/>
      <c r="HN81" s="63"/>
      <c r="HO81" s="63"/>
      <c r="HP81" s="63"/>
      <c r="HQ81" s="63"/>
      <c r="HR81" s="63"/>
      <c r="HS81" s="63"/>
      <c r="HT81" s="63"/>
      <c r="HU81" s="63"/>
      <c r="HV81" s="63"/>
      <c r="HW81" s="63"/>
      <c r="HX81" s="63"/>
      <c r="HY81" s="63"/>
      <c r="HZ81" s="63"/>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ht="25.5" customHeight="1">
      <c r="A82" s="64" t="s">
        <v>96</v>
      </c>
      <c r="B82" s="55">
        <v>2024</v>
      </c>
      <c r="C82" s="56">
        <f>Nebraska!D6</f>
        <v>0.29464285714285715</v>
      </c>
      <c r="D82" s="41">
        <f>Nevada!E6</f>
        <v>0.38775510204081637</v>
      </c>
      <c r="E82" s="31"/>
      <c r="F82" s="29"/>
      <c r="G82" s="66" t="str">
        <f>Nebraska!I6</f>
        <v>-</v>
      </c>
      <c r="H82" s="68">
        <f>Nebraska!J6</f>
        <v>0</v>
      </c>
      <c r="I82" s="68">
        <f>Nebraska!K6</f>
        <v>0</v>
      </c>
      <c r="J82" s="528">
        <f>Nebraska!L6</f>
        <v>1</v>
      </c>
      <c r="K82" s="40" t="str">
        <f>Nebraska!M6</f>
        <v>B</v>
      </c>
      <c r="L82" s="40" t="str">
        <f>Nebraska!N6</f>
        <v>§32-938</v>
      </c>
      <c r="M82" s="57" t="str">
        <f>Nebraska!O6</f>
        <v xml:space="preserve">https://nebraskalegislature.gov/laws/statutes.php?statute=32-938 </v>
      </c>
      <c r="N82" s="58">
        <f>Nebraska!P6</f>
        <v>0</v>
      </c>
      <c r="O82" s="66">
        <f>Nebraska!Q6</f>
        <v>0</v>
      </c>
      <c r="P82" s="66" t="str">
        <f>Nebraska!R6</f>
        <v>B</v>
      </c>
      <c r="Q82" s="66" t="str">
        <f>Nebraska!S6</f>
        <v>§ 42-108</v>
      </c>
      <c r="R82" s="67" t="str">
        <f>Nebraska!T6</f>
        <v xml:space="preserve">https://nebraskalegislature.gov/laws/statutes.php?statute=42-108 </v>
      </c>
      <c r="S82" s="66" t="str">
        <f>Nebraska!U6</f>
        <v>Annotation on state legislature website reads "Performance of ceremony is not obligatory on clergyman or judges."</v>
      </c>
      <c r="T82" s="40">
        <f>Nebraska!V6</f>
        <v>0</v>
      </c>
      <c r="U82" s="58" t="str">
        <f>Nebraska!W6</f>
        <v>-</v>
      </c>
      <c r="V82" s="40" t="str">
        <f>Nebraska!X6</f>
        <v>-</v>
      </c>
      <c r="W82" s="57" t="str">
        <f>Nebraska!Y6</f>
        <v xml:space="preserve">https://legiscan.com/NE/bill/LB810/2023 </v>
      </c>
      <c r="X82" s="40" t="str">
        <f>Nebraska!Z6</f>
        <v>Bill 810, in the works in 2023, carried over to 2024.</v>
      </c>
      <c r="Y82" s="40">
        <f>Nebraska!AA6</f>
        <v>1</v>
      </c>
      <c r="Z82" s="40" t="str">
        <f>Nebraska!AB6</f>
        <v>C</v>
      </c>
      <c r="AA82" s="40" t="str">
        <f>Nebraska!AC6</f>
        <v>§28-338</v>
      </c>
      <c r="AB82" s="57" t="str">
        <f>Nebraska!AD6</f>
        <v xml:space="preserve">https://nebraskalegislature.gov/laws/statutes.php?statute=28-338 </v>
      </c>
      <c r="AC82" s="58">
        <f>Nebraska!AE6</f>
        <v>0</v>
      </c>
      <c r="AD82" s="40">
        <f>Nebraska!AF6</f>
        <v>1</v>
      </c>
      <c r="AE82" s="40" t="str">
        <f>Nebraska!AG6</f>
        <v>C</v>
      </c>
      <c r="AF82" s="40" t="str">
        <f>Nebraska!AH6</f>
        <v>§28-337</v>
      </c>
      <c r="AG82" s="57" t="str">
        <f>Nebraska!AI6</f>
        <v xml:space="preserve">https://nebraskalegislature.gov/laws/statutes.php?statute=28-337 </v>
      </c>
      <c r="AH82" s="58">
        <f>Nebraska!AJ6</f>
        <v>0</v>
      </c>
      <c r="AI82" s="40">
        <f>Nebraska!AK6</f>
        <v>1</v>
      </c>
      <c r="AJ82" s="40" t="str">
        <f>Nebraska!AL6</f>
        <v>C</v>
      </c>
      <c r="AK82" s="40" t="str">
        <f>Nebraska!AM6</f>
        <v>§28-337</v>
      </c>
      <c r="AL82" s="57" t="str">
        <f>Nebraska!AN6</f>
        <v xml:space="preserve">https://nebraskalegislature.gov/laws/statutes.php?statute=28-337 </v>
      </c>
      <c r="AM82" s="58">
        <f>Nebraska!AO6</f>
        <v>0</v>
      </c>
      <c r="AN82" s="40">
        <f>Nebraska!AP6</f>
        <v>1</v>
      </c>
      <c r="AO82" s="40" t="str">
        <f>Nebraska!AQ6</f>
        <v>C</v>
      </c>
      <c r="AP82" s="40" t="str">
        <f>Nebraska!AR6</f>
        <v>§28-338</v>
      </c>
      <c r="AQ82" s="57" t="str">
        <f>Nebraska!AS6</f>
        <v xml:space="preserve">https://nebraskalegislature.gov/laws/statutes.php?statute=28-338 </v>
      </c>
      <c r="AR82" s="58">
        <f>Nebraska!AT6</f>
        <v>0</v>
      </c>
      <c r="AS82" s="40">
        <f>Nebraska!AU6</f>
        <v>0</v>
      </c>
      <c r="AT82" s="40" t="str">
        <f>Nebraska!AV6</f>
        <v>B</v>
      </c>
      <c r="AU82" s="40" t="str">
        <f>Nebraska!AW6</f>
        <v>§28-338</v>
      </c>
      <c r="AV82" s="57" t="str">
        <f>Nebraska!AX6</f>
        <v xml:space="preserve">https://nebraskalegislature.gov/laws/statutes.php?statute=28-338 </v>
      </c>
      <c r="AW82" s="58">
        <f>Nebraska!AY6</f>
        <v>0</v>
      </c>
      <c r="AX82" s="40">
        <f>Nebraska!AZ6</f>
        <v>0</v>
      </c>
      <c r="AY82" s="40" t="str">
        <f>Nebraska!BA6</f>
        <v>B</v>
      </c>
      <c r="AZ82" s="40" t="str">
        <f>Nebraska!BB6</f>
        <v>§28-338</v>
      </c>
      <c r="BA82" s="57" t="str">
        <f>Nebraska!BC6</f>
        <v xml:space="preserve">https://nebraskalegislature.gov/laws/statutes.php?statute=28-338 </v>
      </c>
      <c r="BB82" s="58">
        <f>Nebraska!BD6</f>
        <v>0</v>
      </c>
      <c r="BC82" s="40">
        <f>Nebraska!BE6</f>
        <v>1</v>
      </c>
      <c r="BD82" s="40" t="str">
        <f>Nebraska!BF6</f>
        <v>C</v>
      </c>
      <c r="BE82" s="40" t="str">
        <f>Nebraska!BG6</f>
        <v>§28-338</v>
      </c>
      <c r="BF82" s="57" t="str">
        <f>Nebraska!BH6</f>
        <v xml:space="preserve">https://nebraskalegislature.gov/laws/statutes.php?statute=28-338 </v>
      </c>
      <c r="BG82" s="58">
        <f>Nebraska!BI6</f>
        <v>0</v>
      </c>
      <c r="BH82" s="40"/>
      <c r="BI82" s="40"/>
      <c r="BJ82" s="40"/>
      <c r="BK82" s="40"/>
      <c r="BL82" s="40"/>
      <c r="BM82" s="40">
        <f>Nebraska!BO6</f>
        <v>0</v>
      </c>
      <c r="BN82" s="40" t="str">
        <f>Nebraska!BP6</f>
        <v>A</v>
      </c>
      <c r="BO82" s="40" t="str">
        <f>Nebraska!BQ6</f>
        <v>-</v>
      </c>
      <c r="BP82" s="58" t="str">
        <f>Nebraska!BR6</f>
        <v>-</v>
      </c>
      <c r="BQ82" s="58">
        <f>Nebraska!BS6</f>
        <v>0</v>
      </c>
      <c r="BR82" s="40">
        <f>Nebraska!BT6</f>
        <v>0</v>
      </c>
      <c r="BS82" s="40" t="str">
        <f>Nebraska!BU6</f>
        <v>A</v>
      </c>
      <c r="BT82" s="40" t="str">
        <f>Nebraska!BV6</f>
        <v>-</v>
      </c>
      <c r="BU82" s="58" t="str">
        <f>Nebraska!BW6</f>
        <v>-</v>
      </c>
      <c r="BV82" s="58">
        <f>Nebraska!BX6</f>
        <v>0</v>
      </c>
      <c r="BW82" s="40">
        <f>Nebraska!BY6</f>
        <v>0</v>
      </c>
      <c r="BX82" s="40" t="str">
        <f>Nebraska!BZ6</f>
        <v>A</v>
      </c>
      <c r="BY82" s="40" t="str">
        <f>Nebraska!CA6</f>
        <v>-</v>
      </c>
      <c r="BZ82" s="58" t="str">
        <f>Nebraska!CB6</f>
        <v>-</v>
      </c>
      <c r="CA82" s="58">
        <f>Nebraska!CC6</f>
        <v>0</v>
      </c>
      <c r="CB82" s="40">
        <f>Nebraska!CD6</f>
        <v>0</v>
      </c>
      <c r="CC82" s="40" t="str">
        <f>Nebraska!CE6</f>
        <v>A</v>
      </c>
      <c r="CD82" s="40" t="str">
        <f>Nebraska!CF6</f>
        <v>-</v>
      </c>
      <c r="CE82" s="58" t="str">
        <f>Nebraska!CG6</f>
        <v>-</v>
      </c>
      <c r="CF82" s="58">
        <f>Nebraska!CH6</f>
        <v>0</v>
      </c>
      <c r="CG82" s="40">
        <f>Nebraska!CI6</f>
        <v>0</v>
      </c>
      <c r="CH82" s="40" t="str">
        <f>Nebraska!CJ6</f>
        <v>A</v>
      </c>
      <c r="CI82" s="40" t="str">
        <f>Nebraska!CK6</f>
        <v>-</v>
      </c>
      <c r="CJ82" s="58" t="str">
        <f>Nebraska!CL6</f>
        <v>-</v>
      </c>
      <c r="CK82" s="58">
        <f>Nebraska!CM6</f>
        <v>0</v>
      </c>
      <c r="CL82" s="40">
        <f>Nebraska!CN6</f>
        <v>0</v>
      </c>
      <c r="CM82" s="40" t="str">
        <f>Nebraska!CO6</f>
        <v>A</v>
      </c>
      <c r="CN82" s="40" t="str">
        <f>Nebraska!CP6</f>
        <v>-</v>
      </c>
      <c r="CO82" s="58" t="str">
        <f>Nebraska!CQ6</f>
        <v>-</v>
      </c>
      <c r="CP82" s="58">
        <f>Nebraska!CR6</f>
        <v>0</v>
      </c>
      <c r="CQ82" s="40">
        <f>Nebraska!CS6</f>
        <v>0</v>
      </c>
      <c r="CR82" s="40" t="str">
        <f>Nebraska!CT6</f>
        <v>A</v>
      </c>
      <c r="CS82" s="40" t="str">
        <f>Nebraska!CU6</f>
        <v>-</v>
      </c>
      <c r="CT82" s="58" t="str">
        <f>Nebraska!CV6</f>
        <v>-</v>
      </c>
      <c r="CU82" s="58">
        <f>Nebraska!CW6</f>
        <v>0</v>
      </c>
      <c r="CV82" s="40">
        <f>Nebraska!CX6</f>
        <v>0</v>
      </c>
      <c r="CW82" s="40" t="str">
        <f>Nebraska!CY6</f>
        <v>A</v>
      </c>
      <c r="CX82" s="40" t="str">
        <f>Nebraska!CZ6</f>
        <v>-</v>
      </c>
      <c r="CY82" s="58" t="str">
        <f>Nebraska!DA6</f>
        <v>-</v>
      </c>
      <c r="CZ82" s="58">
        <f>Nebraska!DB6</f>
        <v>0</v>
      </c>
      <c r="DA82" s="40">
        <f>Nebraska!DC6</f>
        <v>0</v>
      </c>
      <c r="DB82" s="40" t="str">
        <f>Nebraska!DD6</f>
        <v>A</v>
      </c>
      <c r="DC82" s="40" t="str">
        <f>Nebraska!DE6</f>
        <v>-</v>
      </c>
      <c r="DD82" s="58" t="str">
        <f>Nebraska!DF6</f>
        <v>-</v>
      </c>
      <c r="DE82" s="58">
        <f>Nebraska!DG6</f>
        <v>0</v>
      </c>
      <c r="DF82" s="40">
        <f>Nebraska!DH6</f>
        <v>0</v>
      </c>
      <c r="DG82" s="40" t="str">
        <f>Nebraska!DI6</f>
        <v>A</v>
      </c>
      <c r="DH82" s="40" t="str">
        <f>Nebraska!DJ6</f>
        <v>-</v>
      </c>
      <c r="DI82" s="58" t="str">
        <f>Nebraska!DK6</f>
        <v>-</v>
      </c>
      <c r="DJ82" s="58">
        <f>Nebraska!DL6</f>
        <v>0</v>
      </c>
      <c r="DK82" s="40">
        <f>Nebraska!DM6</f>
        <v>0</v>
      </c>
      <c r="DL82" s="40" t="str">
        <f>Nebraska!DN6</f>
        <v>A</v>
      </c>
      <c r="DM82" s="40" t="str">
        <f>Nebraska!DO6</f>
        <v>-</v>
      </c>
      <c r="DN82" s="58" t="str">
        <f>Nebraska!DP6</f>
        <v>-</v>
      </c>
      <c r="DO82" s="58">
        <f>Nebraska!DQ6</f>
        <v>0</v>
      </c>
      <c r="DP82" s="40">
        <f>Nebraska!DR6</f>
        <v>0</v>
      </c>
      <c r="DQ82" s="40" t="str">
        <f>Nebraska!DS6</f>
        <v>A</v>
      </c>
      <c r="DR82" s="40" t="str">
        <f>Nebraska!DT6</f>
        <v>-</v>
      </c>
      <c r="DS82" s="58" t="str">
        <f>Nebraska!DU6</f>
        <v>-</v>
      </c>
      <c r="DT82" s="58">
        <f>Nebraska!DV6</f>
        <v>0</v>
      </c>
      <c r="DU82" s="60">
        <f>(Nebraska!EG6+Nebraska!EH6)/2</f>
        <v>1</v>
      </c>
      <c r="DV82" s="60" t="str">
        <f>Nebraska!EI6</f>
        <v>A</v>
      </c>
      <c r="DW82" s="60" t="str">
        <f>Nebraska!EJ6</f>
        <v>-</v>
      </c>
      <c r="DX82" s="61" t="str">
        <f>Nebraska!EK6</f>
        <v>-</v>
      </c>
      <c r="DY82" s="61">
        <f>Nebraska!EL6</f>
        <v>0</v>
      </c>
      <c r="DZ82" s="60">
        <f>(Nebraska!EN6+Nebraska!EM6)/2</f>
        <v>1</v>
      </c>
      <c r="EA82" s="60" t="str">
        <f>Nebraska!EO6</f>
        <v>A</v>
      </c>
      <c r="EB82" s="60" t="str">
        <f>Nebraska!EP6</f>
        <v>-</v>
      </c>
      <c r="EC82" s="61" t="str">
        <f>Nebraska!EQ6</f>
        <v>-</v>
      </c>
      <c r="ED82" s="61">
        <f>Nebraska!ER6</f>
        <v>0</v>
      </c>
      <c r="EE82" s="60">
        <f>(Nebraska!ES6+Nebraska!ET6)/2</f>
        <v>1</v>
      </c>
      <c r="EF82" s="60" t="str">
        <f>Nebraska!EU6</f>
        <v>A</v>
      </c>
      <c r="EG82" s="60" t="str">
        <f>Nebraska!EV6</f>
        <v>-</v>
      </c>
      <c r="EH82" s="61" t="str">
        <f>Nebraska!EW6</f>
        <v>-</v>
      </c>
      <c r="EI82" s="61">
        <f>Nebraska!EX6</f>
        <v>0</v>
      </c>
      <c r="EJ82" s="60">
        <f>Nebraska!GH6</f>
        <v>0</v>
      </c>
      <c r="EK82" s="60" t="str">
        <f>Nebraska!GI6</f>
        <v>D</v>
      </c>
      <c r="EL82" s="60" t="str">
        <f>Nebraska!GJ6</f>
        <v>42-108.</v>
      </c>
      <c r="EM82" s="62" t="str">
        <f>Nebraska!GK6</f>
        <v xml:space="preserve">https://nebraskalegislature.gov/laws/statutes.php?statute=42-108 </v>
      </c>
      <c r="EN82" s="60" t="str">
        <f>Nebraska!GL6</f>
        <v xml:space="preserve">Annotation on state legislature website reads "Performance of ceremony is not obligatory on clergyman or judges."  This is because of a court case.  The statute doesn't clearly protect clergy. </v>
      </c>
      <c r="EO82" s="66">
        <f>Nebraska!GM6</f>
        <v>0</v>
      </c>
      <c r="EP82" s="66" t="str">
        <f>Nebraska!GN6</f>
        <v>D</v>
      </c>
      <c r="EQ82" s="66" t="str">
        <f>Nebraska!GO6</f>
        <v>-</v>
      </c>
      <c r="ER82" s="68" t="str">
        <f>Nebraska!GP6</f>
        <v>-</v>
      </c>
      <c r="ES82" s="68">
        <f>Nebraska!GQ6</f>
        <v>0</v>
      </c>
      <c r="ET82" s="66">
        <f>Nebraska!GR6</f>
        <v>0</v>
      </c>
      <c r="EU82" s="66" t="str">
        <f>Nebraska!GS6</f>
        <v>D</v>
      </c>
      <c r="EV82" s="66" t="str">
        <f>Nebraska!GT6</f>
        <v>-</v>
      </c>
      <c r="EW82" s="68" t="str">
        <f>Nebraska!GU6</f>
        <v>-</v>
      </c>
      <c r="EX82" s="68">
        <f>Nebraska!GV6</f>
        <v>0</v>
      </c>
      <c r="EY82" s="66">
        <f>Nebraska!GW6</f>
        <v>0</v>
      </c>
      <c r="EZ82" s="66" t="str">
        <f>Nebraska!GX6</f>
        <v>D</v>
      </c>
      <c r="FA82" s="66" t="str">
        <f>Nebraska!GY6</f>
        <v>-</v>
      </c>
      <c r="FB82" s="68" t="str">
        <f>Nebraska!GZ6</f>
        <v>-</v>
      </c>
      <c r="FC82" s="68">
        <f>Nebraska!HA6</f>
        <v>0</v>
      </c>
      <c r="FI82" s="66">
        <f>Nebraska!EY6</f>
        <v>0</v>
      </c>
      <c r="FJ82" s="66" t="str">
        <f>Nebraska!EZ6</f>
        <v>D</v>
      </c>
      <c r="FK82" s="66" t="str">
        <f>Nebraska!FA6</f>
        <v>-</v>
      </c>
      <c r="FL82" s="68" t="str">
        <f>Nebraska!FB6</f>
        <v>-</v>
      </c>
      <c r="FM82" s="68">
        <f>Nebraska!FC6</f>
        <v>0</v>
      </c>
      <c r="FN82" s="66">
        <f>Nebraska!FN6</f>
        <v>0</v>
      </c>
      <c r="FO82" s="66" t="str">
        <f>Nebraska!FO6</f>
        <v>B</v>
      </c>
      <c r="FP82" s="66" t="str">
        <f>Nebraska!FP6</f>
        <v>§28-711, -707(2), §27-506</v>
      </c>
      <c r="FQ82" s="67" t="str">
        <f>Nebraska!FQ6</f>
        <v xml:space="preserve">https://nebraskalegislature.gov/laws/statutes.php?statute=28-711 </v>
      </c>
      <c r="FR82" s="66" t="str">
        <f>Nebraska!FR6</f>
        <v xml:space="preserve">The clergy privilege provided in Nebraska is limited to testimony in cases of child abuse or neglect. </v>
      </c>
      <c r="FS82" s="66">
        <f>Nebraska!FS6</f>
        <v>1</v>
      </c>
      <c r="FT82" s="66" t="str">
        <f>Nebraska!FT6</f>
        <v>A</v>
      </c>
      <c r="FU82" s="66" t="str">
        <f>Nebraska!FU6</f>
        <v>§53-168.06(4)</v>
      </c>
      <c r="FV82" s="67" t="str">
        <f>Nebraska!FV6</f>
        <v xml:space="preserve">https://nebraskalegislature.gov/laws/statutes.php?statute=53-168.06 </v>
      </c>
      <c r="FW82" s="68">
        <f>Nebraska!FW6</f>
        <v>0</v>
      </c>
      <c r="FX82" s="66">
        <f>Nebraska!FX6</f>
        <v>1</v>
      </c>
      <c r="FY82" s="66" t="str">
        <f>Nebraska!FY6</f>
        <v>A</v>
      </c>
      <c r="FZ82" s="66" t="str">
        <f>Nebraska!FZ6</f>
        <v>§53-180.02</v>
      </c>
      <c r="GA82" s="67" t="str">
        <f>Nebraska!GA6</f>
        <v xml:space="preserve">https://nebraskalegislature.gov/laws/statutes.php?statute=53-180.02 </v>
      </c>
      <c r="GB82" s="68">
        <f>Nebraska!GB6</f>
        <v>0</v>
      </c>
      <c r="GH82" s="66">
        <f>Nebraska!HB6</f>
        <v>1</v>
      </c>
      <c r="GI82" s="66" t="str">
        <f>Nebraska!HC6</f>
        <v>A</v>
      </c>
      <c r="GJ82" s="66" t="str">
        <f>Nebraska!HD6</f>
        <v>§79-221(2)</v>
      </c>
      <c r="GK82" s="67" t="str">
        <f>Nebraska!HE6</f>
        <v xml:space="preserve">https://nebraskalegislature.gov/laws/statutes.php?statute=79-221 </v>
      </c>
      <c r="GL82" s="68">
        <f>Nebraska!HF6</f>
        <v>0</v>
      </c>
      <c r="GM82" s="66">
        <f>Nebraska!HG6</f>
        <v>0</v>
      </c>
      <c r="GN82" s="66" t="str">
        <f>Nebraska!HH6</f>
        <v>D</v>
      </c>
      <c r="GO82" s="66" t="str">
        <f>Nebraska!HI6</f>
        <v>§79-201(2), -208</v>
      </c>
      <c r="GP82" s="67" t="str">
        <f>Nebraska!HJ6</f>
        <v xml:space="preserve">https://nebraskalegislature.gov/laws/statutes.php?statute=79-201 </v>
      </c>
      <c r="GQ82" s="67" t="str">
        <f>Nebraska!HK6</f>
        <v>The cited statutes delegate to "school authorities" and designated attendance officers for each district the task of defining excused absences. The Nebraska Department of Education does not provide any additional guidance.</v>
      </c>
      <c r="GR82" s="66">
        <f>Nebraska!HL6</f>
        <v>0</v>
      </c>
      <c r="GS82" s="66" t="str">
        <f>Nebraska!HM6</f>
        <v>D</v>
      </c>
      <c r="GT82" s="66" t="str">
        <f>Nebraska!HN6</f>
        <v>§79-201(2), -208</v>
      </c>
      <c r="GU82" s="67" t="str">
        <f>Nebraska!HO6</f>
        <v xml:space="preserve">https://nebraskalegislature.gov/laws/statutes.php?statute=79-201 </v>
      </c>
      <c r="GV82" s="67" t="str">
        <f>Nebraska!HP6</f>
        <v>The cited statutes delegate to "school authorities" and designated attendance officers for each district the task of defining excused absences. The Nebraska Department of Education does not provide any additional guidance.</v>
      </c>
      <c r="GW82" s="60">
        <f>Nebraska!HQ6</f>
        <v>0</v>
      </c>
      <c r="GX82" s="60" t="str">
        <f>Nebraska!HR6</f>
        <v>D</v>
      </c>
      <c r="GY82" s="60" t="str">
        <f>Nebraska!HS6</f>
        <v>-</v>
      </c>
      <c r="GZ82" s="61" t="str">
        <f>Nebraska!HT6</f>
        <v>-</v>
      </c>
      <c r="HA82" s="61">
        <f>Nebraska!HU6</f>
        <v>0</v>
      </c>
      <c r="HB82" s="60">
        <f>Nebraska!GC6</f>
        <v>0</v>
      </c>
      <c r="HC82" s="60" t="str">
        <f>Nebraska!GD6</f>
        <v>C</v>
      </c>
      <c r="HD82" s="60" t="str">
        <f>Nebraska!GE6</f>
        <v>-</v>
      </c>
      <c r="HE82" s="61" t="str">
        <f>Nebraska!GF6</f>
        <v>-</v>
      </c>
      <c r="HF82" s="61">
        <f>Nebraska!GG6</f>
        <v>0</v>
      </c>
      <c r="HG82" s="63"/>
      <c r="HH82" s="63"/>
      <c r="HI82" s="63"/>
      <c r="HJ82" s="63"/>
      <c r="HK82" s="63"/>
      <c r="HL82" s="63"/>
      <c r="HM82" s="63"/>
      <c r="HN82" s="63"/>
      <c r="HO82" s="63"/>
      <c r="HP82" s="63"/>
      <c r="HQ82" s="63"/>
      <c r="HR82" s="63"/>
      <c r="HS82" s="63"/>
      <c r="HT82" s="63"/>
      <c r="HU82" s="63"/>
      <c r="HV82" s="63"/>
      <c r="HW82" s="63"/>
      <c r="HX82" s="63"/>
      <c r="HY82" s="63"/>
      <c r="HZ82" s="63"/>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ht="25.5" customHeight="1">
      <c r="A83" s="64" t="s">
        <v>97</v>
      </c>
      <c r="B83" s="55">
        <v>2024</v>
      </c>
      <c r="C83" s="56">
        <f>Nevada!D6</f>
        <v>0.39136904761904767</v>
      </c>
      <c r="D83" s="41">
        <f>New_Hampshire!E6</f>
        <v>0.21428571428571427</v>
      </c>
      <c r="E83" s="31"/>
      <c r="F83" s="29"/>
      <c r="G83" s="66" t="str">
        <f>Nevada!I6</f>
        <v>-</v>
      </c>
      <c r="H83" s="68" t="str">
        <f>Nevada!J6</f>
        <v>-</v>
      </c>
      <c r="I83" s="68">
        <f>Nevada!K6</f>
        <v>0</v>
      </c>
      <c r="J83" s="528">
        <f>Nevada!L6</f>
        <v>1</v>
      </c>
      <c r="K83" s="40" t="str">
        <f>Nevada!M6</f>
        <v>A</v>
      </c>
      <c r="L83" s="40" t="str">
        <f>Nevada!N6</f>
        <v>§293.269911</v>
      </c>
      <c r="M83" s="57" t="str">
        <f>Nevada!O6</f>
        <v xml:space="preserve">https://www.leg.state.nv.us/NRS/NRS-293.html#NRS293Sec269911 </v>
      </c>
      <c r="N83" s="58">
        <f>Nevada!P6</f>
        <v>0</v>
      </c>
      <c r="O83" s="66">
        <f>Nevada!Q6</f>
        <v>0</v>
      </c>
      <c r="P83" s="66" t="str">
        <f>Nevada!R6</f>
        <v>B</v>
      </c>
      <c r="Q83" s="66" t="str">
        <f>Nevada!S6</f>
        <v>Const. Art. 1 §21</v>
      </c>
      <c r="R83" s="67" t="str">
        <f>Nevada!T6</f>
        <v xml:space="preserve">https://www.leg.state.nv.us/const/nvconst.html#Art1Sec21 </v>
      </c>
      <c r="S83" s="68">
        <f>Nevada!U6</f>
        <v>0</v>
      </c>
      <c r="T83" s="40">
        <f>Nevada!V6</f>
        <v>0</v>
      </c>
      <c r="U83" s="58" t="str">
        <f>Nevada!W6</f>
        <v>-</v>
      </c>
      <c r="V83" s="40" t="str">
        <f>Nevada!X6</f>
        <v>-</v>
      </c>
      <c r="W83" s="58" t="str">
        <f>Nevada!Y6</f>
        <v>-</v>
      </c>
      <c r="X83" s="58">
        <f>Nevada!Z6</f>
        <v>0</v>
      </c>
      <c r="Y83" s="40">
        <f>Nevada!AA6</f>
        <v>1</v>
      </c>
      <c r="Z83" s="40" t="str">
        <f>Nevada!AB6</f>
        <v>C</v>
      </c>
      <c r="AA83" s="40" t="str">
        <f>Nevada!AC6</f>
        <v>§632.475</v>
      </c>
      <c r="AB83" s="57" t="str">
        <f>Nevada!AD6</f>
        <v xml:space="preserve">https://www.leg.state.nv.us/nrs/nrs-632.html#NRS632Sec475 </v>
      </c>
      <c r="AC83" s="58">
        <f>Nevada!AE6</f>
        <v>0</v>
      </c>
      <c r="AD83" s="40">
        <f>Nevada!AF6</f>
        <v>1</v>
      </c>
      <c r="AE83" s="40" t="str">
        <f>Nevada!AG6</f>
        <v>C</v>
      </c>
      <c r="AF83" s="40" t="str">
        <f>Nevada!AH6</f>
        <v>§449.191</v>
      </c>
      <c r="AG83" s="57" t="str">
        <f>Nevada!AI6</f>
        <v xml:space="preserve">https://www.leg.state.nv.us/nrs/nrs-449.html#NRS449Sec191 </v>
      </c>
      <c r="AH83" s="58">
        <f>Nevada!AJ6</f>
        <v>0</v>
      </c>
      <c r="AI83" s="40">
        <f>Nevada!AK6</f>
        <v>0</v>
      </c>
      <c r="AJ83" s="40" t="str">
        <f>Nevada!AL6</f>
        <v>B</v>
      </c>
      <c r="AK83" s="40" t="str">
        <f>Nevada!AM6</f>
        <v>§449.191</v>
      </c>
      <c r="AL83" s="57" t="str">
        <f>Nevada!AN6</f>
        <v xml:space="preserve">https://www.leg.state.nv.us/nrs/nrs-449.html#NRS449Sec191 </v>
      </c>
      <c r="AM83" s="58">
        <f>Nevada!AO6</f>
        <v>0</v>
      </c>
      <c r="AN83" s="40">
        <f>Nevada!AP6</f>
        <v>1</v>
      </c>
      <c r="AO83" s="40" t="str">
        <f>Nevada!AQ6</f>
        <v>C</v>
      </c>
      <c r="AP83" s="40" t="str">
        <f>Nevada!AR6</f>
        <v>§449.191</v>
      </c>
      <c r="AQ83" s="57" t="str">
        <f>Nevada!AS6</f>
        <v xml:space="preserve">https://www.leg.state.nv.us/nrs/nrs-449.html#NRS449Sec191 </v>
      </c>
      <c r="AR83" s="40" t="str">
        <f>Nevada!AT6</f>
        <v>Appears to apply only to hospitals</v>
      </c>
      <c r="AS83" s="40">
        <f>Nevada!AU6</f>
        <v>0</v>
      </c>
      <c r="AT83" s="40" t="str">
        <f>Nevada!AV6</f>
        <v>B</v>
      </c>
      <c r="AU83" s="40" t="str">
        <f>Nevada!AW6</f>
        <v>§632.475, §449.191</v>
      </c>
      <c r="AV83" s="57" t="str">
        <f>Nevada!AX6</f>
        <v xml:space="preserve">https://www.leg.state.nv.us/nrs/nrs-632.html#NRS632Sec475 </v>
      </c>
      <c r="AW83" s="58">
        <f>Nevada!AY6</f>
        <v>0</v>
      </c>
      <c r="AX83" s="40">
        <f>Nevada!AZ6</f>
        <v>0</v>
      </c>
      <c r="AY83" s="40" t="str">
        <f>Nevada!BA6</f>
        <v>B</v>
      </c>
      <c r="AZ83" s="40" t="str">
        <f>Nevada!BB6</f>
        <v>§632.475, §449.191</v>
      </c>
      <c r="BA83" s="57" t="str">
        <f>Nevada!BC6</f>
        <v xml:space="preserve">https://www.leg.state.nv.us/nrs/nrs-632.html#NRS632Sec475 </v>
      </c>
      <c r="BB83" s="58">
        <f>Nevada!BD6</f>
        <v>0</v>
      </c>
      <c r="BC83" s="40">
        <f>Nevada!BE6</f>
        <v>0</v>
      </c>
      <c r="BD83" s="40" t="str">
        <f>Nevada!BF6</f>
        <v>B</v>
      </c>
      <c r="BE83" s="40" t="str">
        <f>Nevada!BG6</f>
        <v>§632.475, §449.191</v>
      </c>
      <c r="BF83" s="57" t="str">
        <f>Nevada!BH6</f>
        <v xml:space="preserve">https://www.leg.state.nv.us/nrs/nrs-632.html#NRS632Sec475 </v>
      </c>
      <c r="BG83" s="58">
        <f>Nevada!BI6</f>
        <v>0</v>
      </c>
      <c r="BH83" s="40"/>
      <c r="BI83" s="40"/>
      <c r="BJ83" s="40"/>
      <c r="BK83" s="40"/>
      <c r="BL83" s="40"/>
      <c r="BM83" s="40">
        <f>Nevada!BO6</f>
        <v>0</v>
      </c>
      <c r="BN83" s="40" t="str">
        <f>Nevada!BP6</f>
        <v>A</v>
      </c>
      <c r="BO83" s="40" t="str">
        <f>Nevada!BQ6</f>
        <v>-</v>
      </c>
      <c r="BP83" s="58" t="str">
        <f>Nevada!BR6</f>
        <v>-</v>
      </c>
      <c r="BQ83" s="58">
        <f>Nevada!BS6</f>
        <v>0</v>
      </c>
      <c r="BR83" s="40">
        <f>Nevada!BT6</f>
        <v>0</v>
      </c>
      <c r="BS83" s="40" t="str">
        <f>Nevada!BU6</f>
        <v>A</v>
      </c>
      <c r="BT83" s="40" t="str">
        <f>Nevada!BV6</f>
        <v>-</v>
      </c>
      <c r="BU83" s="58" t="str">
        <f>Nevada!BW6</f>
        <v>-</v>
      </c>
      <c r="BV83" s="58">
        <f>Nevada!BX6</f>
        <v>0</v>
      </c>
      <c r="BW83" s="40">
        <f>Nevada!BY6</f>
        <v>0</v>
      </c>
      <c r="BX83" s="40" t="str">
        <f>Nevada!BZ6</f>
        <v>A</v>
      </c>
      <c r="BY83" s="40" t="str">
        <f>Nevada!CA6</f>
        <v>-</v>
      </c>
      <c r="BZ83" s="58" t="str">
        <f>Nevada!CB6</f>
        <v>-</v>
      </c>
      <c r="CA83" s="58">
        <f>Nevada!CC6</f>
        <v>0</v>
      </c>
      <c r="CB83" s="40">
        <f>Nevada!CD6</f>
        <v>0</v>
      </c>
      <c r="CC83" s="40" t="str">
        <f>Nevada!CE6</f>
        <v>A</v>
      </c>
      <c r="CD83" s="40" t="str">
        <f>Nevada!CF6</f>
        <v>-</v>
      </c>
      <c r="CE83" s="58" t="str">
        <f>Nevada!CG6</f>
        <v>-</v>
      </c>
      <c r="CF83" s="58">
        <f>Nevada!CH6</f>
        <v>0</v>
      </c>
      <c r="CG83" s="40">
        <f>Nevada!CI6</f>
        <v>0</v>
      </c>
      <c r="CH83" s="40" t="str">
        <f>Nevada!CJ6</f>
        <v>A</v>
      </c>
      <c r="CI83" s="40" t="str">
        <f>Nevada!CK6</f>
        <v>-</v>
      </c>
      <c r="CJ83" s="58" t="str">
        <f>Nevada!CL6</f>
        <v>-</v>
      </c>
      <c r="CK83" s="58">
        <f>Nevada!CM6</f>
        <v>0</v>
      </c>
      <c r="CL83" s="40">
        <f>Nevada!CN6</f>
        <v>0</v>
      </c>
      <c r="CM83" s="40" t="str">
        <f>Nevada!CO6</f>
        <v>A</v>
      </c>
      <c r="CN83" s="40" t="str">
        <f>Nevada!CP6</f>
        <v>-</v>
      </c>
      <c r="CO83" s="58" t="str">
        <f>Nevada!CQ6</f>
        <v>-</v>
      </c>
      <c r="CP83" s="58">
        <f>Nevada!CR6</f>
        <v>0</v>
      </c>
      <c r="CQ83" s="40">
        <f>Nevada!CS6</f>
        <v>0</v>
      </c>
      <c r="CR83" s="40" t="str">
        <f>Nevada!CT6</f>
        <v>A</v>
      </c>
      <c r="CS83" s="40" t="str">
        <f>Nevada!CU6</f>
        <v>-</v>
      </c>
      <c r="CT83" s="58" t="str">
        <f>Nevada!CV6</f>
        <v>-</v>
      </c>
      <c r="CU83" s="58">
        <f>Nevada!CW6</f>
        <v>0</v>
      </c>
      <c r="CV83" s="40">
        <f>Nevada!CX6</f>
        <v>0</v>
      </c>
      <c r="CW83" s="40" t="str">
        <f>Nevada!CY6</f>
        <v>A</v>
      </c>
      <c r="CX83" s="40" t="str">
        <f>Nevada!CZ6</f>
        <v>-</v>
      </c>
      <c r="CY83" s="58" t="str">
        <f>Nevada!DA6</f>
        <v>-</v>
      </c>
      <c r="CZ83" s="58">
        <f>Nevada!DB6</f>
        <v>0</v>
      </c>
      <c r="DA83" s="40">
        <f>Nevada!DC6</f>
        <v>0</v>
      </c>
      <c r="DB83" s="40" t="str">
        <f>Nevada!DD6</f>
        <v>A</v>
      </c>
      <c r="DC83" s="40" t="str">
        <f>Nevada!DE6</f>
        <v>-</v>
      </c>
      <c r="DD83" s="58" t="str">
        <f>Nevada!DF6</f>
        <v>-</v>
      </c>
      <c r="DE83" s="58">
        <f>Nevada!DG6</f>
        <v>0</v>
      </c>
      <c r="DF83" s="40">
        <f>Nevada!DH6</f>
        <v>0</v>
      </c>
      <c r="DG83" s="40" t="str">
        <f>Nevada!DI6</f>
        <v>A</v>
      </c>
      <c r="DH83" s="40" t="str">
        <f>Nevada!DJ6</f>
        <v>-</v>
      </c>
      <c r="DI83" s="58" t="str">
        <f>Nevada!DK6</f>
        <v>-</v>
      </c>
      <c r="DJ83" s="58">
        <f>Nevada!DL6</f>
        <v>0</v>
      </c>
      <c r="DK83" s="40">
        <f>Nevada!DM6</f>
        <v>0</v>
      </c>
      <c r="DL83" s="40" t="str">
        <f>Nevada!DN6</f>
        <v>A</v>
      </c>
      <c r="DM83" s="40" t="str">
        <f>Nevada!DO6</f>
        <v>-</v>
      </c>
      <c r="DN83" s="58" t="str">
        <f>Nevada!DP6</f>
        <v>-</v>
      </c>
      <c r="DO83" s="58">
        <f>Nevada!DQ6</f>
        <v>0</v>
      </c>
      <c r="DP83" s="40">
        <f>Nevada!DR6</f>
        <v>0</v>
      </c>
      <c r="DQ83" s="40" t="str">
        <f>Nevada!DS6</f>
        <v>A</v>
      </c>
      <c r="DR83" s="40" t="str">
        <f>Nevada!DT6</f>
        <v>-</v>
      </c>
      <c r="DS83" s="58" t="str">
        <f>Nevada!DU6</f>
        <v>-</v>
      </c>
      <c r="DT83" s="58">
        <f>Nevada!DV6</f>
        <v>0</v>
      </c>
      <c r="DU83" s="60">
        <f>(Nevada!EG6+Nevada!EH6)/2</f>
        <v>1</v>
      </c>
      <c r="DV83" s="60" t="str">
        <f>Nevada!EI6</f>
        <v>D</v>
      </c>
      <c r="DW83" s="60" t="str">
        <f>Nevada!EJ6</f>
        <v>§689A.0418(7), §689B.0378(7), §689C.1676(7), §695B.1919(7), §695C.1696(7), §695G.1715(7)</v>
      </c>
      <c r="DX83" s="62" t="str">
        <f>Nevada!EK6</f>
        <v xml:space="preserve">https://www.leg.state.nv.us/nrs/nrs-689a.html#NRS689ASec0417 </v>
      </c>
      <c r="DY83" s="60" t="str">
        <f>Nevada!EL6</f>
        <v>Nevada's mandate reads as a mandate on insurance carriers. There is no mandate on employers. However, since employers typically obtain insurance from a carrier, we follow KFF (2022) in noting that insurance carriers associated with religious organizations are exempted and, consequently, any religious employer can obtain health insurance without contraceptive coverage for their employees, as they wish, by utilizing exempted insurers.</v>
      </c>
      <c r="DZ83" s="60">
        <f>(Nevada!EN6+Nevada!EM6)/2</f>
        <v>1</v>
      </c>
      <c r="EA83" s="60" t="str">
        <f>Nevada!EO6</f>
        <v>A</v>
      </c>
      <c r="EB83" s="60" t="str">
        <f>Nevada!EP6</f>
        <v>-</v>
      </c>
      <c r="EC83" s="61" t="str">
        <f>Nevada!EQ6</f>
        <v>-</v>
      </c>
      <c r="ED83" s="61">
        <f>Nevada!ER6</f>
        <v>0</v>
      </c>
      <c r="EE83" s="60">
        <f>(Nevada!ES6+Nevada!ET6)/2</f>
        <v>1</v>
      </c>
      <c r="EF83" s="60" t="str">
        <f>Nevada!EU6</f>
        <v>D</v>
      </c>
      <c r="EG83" s="60" t="str">
        <f>Nevada!EV6</f>
        <v>§689A.0418 (7)</v>
      </c>
      <c r="EH83" s="62" t="str">
        <f>Nevada!EW6</f>
        <v xml:space="preserve">https://www.leg.state.nv.us/nrs/nrs-689a.html </v>
      </c>
      <c r="EI83" s="60" t="str">
        <f>Nevada!EX6</f>
        <v>Female sterilization only</v>
      </c>
      <c r="EJ83" s="60">
        <f>Nevada!GH6</f>
        <v>1</v>
      </c>
      <c r="EK83" s="60" t="str">
        <f>Nevada!GI6</f>
        <v>A</v>
      </c>
      <c r="EL83" s="60" t="str">
        <f>Nevada!GJ6</f>
        <v>Const. Art. 1 §21</v>
      </c>
      <c r="EM83" s="62" t="str">
        <f>Nevada!GK6</f>
        <v xml:space="preserve">https://www.leg.state.nv.us/const/nvconst.html#Art1Sec21 </v>
      </c>
      <c r="EN83" s="60" t="str">
        <f>Nevada!GL6</f>
        <v>Nevada's clergy and religious organization exemption is in the state constitution.</v>
      </c>
      <c r="EO83" s="66">
        <f>Nevada!GM6</f>
        <v>1</v>
      </c>
      <c r="EP83" s="66" t="str">
        <f>Nevada!GN6</f>
        <v>A</v>
      </c>
      <c r="EQ83" s="66" t="str">
        <f>Nevada!GO6</f>
        <v>Const. Art. 1 §21</v>
      </c>
      <c r="ER83" s="67" t="str">
        <f>Nevada!GP6</f>
        <v xml:space="preserve">https://www.leg.state.nv.us/const/nvconst.html#Art1Sec21 </v>
      </c>
      <c r="ES83" s="66" t="str">
        <f>Nevada!GQ6</f>
        <v>Nevada's clergy and religious organization exemption is in the state constitution.</v>
      </c>
      <c r="ET83" s="66">
        <f>Nevada!GR6</f>
        <v>0</v>
      </c>
      <c r="EU83" s="66" t="str">
        <f>Nevada!GS6</f>
        <v>B</v>
      </c>
      <c r="EV83" s="66" t="str">
        <f>Nevada!GT6</f>
        <v>Const. Art. 1 §21</v>
      </c>
      <c r="EW83" s="67" t="str">
        <f>Nevada!GU6</f>
        <v xml:space="preserve">https://www.leg.state.nv.us/const/nvconst.html#Art1Sec21 </v>
      </c>
      <c r="EX83" s="68">
        <f>Nevada!GV6</f>
        <v>0</v>
      </c>
      <c r="EY83" s="66">
        <f>Nevada!GW6</f>
        <v>0</v>
      </c>
      <c r="EZ83" s="66" t="str">
        <f>Nevada!GX6</f>
        <v>B</v>
      </c>
      <c r="FA83" s="66" t="str">
        <f>Nevada!GY6</f>
        <v>Const. Art. 1 §21</v>
      </c>
      <c r="FB83" s="67" t="str">
        <f>Nevada!GZ6</f>
        <v xml:space="preserve">https://www.leg.state.nv.us/const/nvconst.html#Art1Sec21 </v>
      </c>
      <c r="FC83" s="68">
        <f>Nevada!HA6</f>
        <v>0</v>
      </c>
      <c r="FI83" s="66">
        <f>Nevada!EY6</f>
        <v>0</v>
      </c>
      <c r="FJ83" s="66" t="str">
        <f>Nevada!EZ6</f>
        <v>B</v>
      </c>
      <c r="FK83" s="66" t="str">
        <f>Nevada!FA6</f>
        <v>Const. Art. 1 §21</v>
      </c>
      <c r="FL83" s="67" t="str">
        <f>Nevada!FB6</f>
        <v xml:space="preserve">https://www.leg.state.nv.us/const/nvconst.html#Art1Sec21 </v>
      </c>
      <c r="FM83" s="68">
        <f>Nevada!FC6</f>
        <v>0</v>
      </c>
      <c r="FN83" s="66">
        <f>Nevada!FN6</f>
        <v>1</v>
      </c>
      <c r="FO83" s="66" t="str">
        <f>Nevada!FO6</f>
        <v>C</v>
      </c>
      <c r="FP83" s="66" t="str">
        <f>Nevada!FP6</f>
        <v>§432.220(4)(d)</v>
      </c>
      <c r="FQ83" s="67" t="str">
        <f>Nevada!FQ6</f>
        <v xml:space="preserve">https://www.leg.state.nv.us/nrs/nrs-432b.html#NRS432BSec220 </v>
      </c>
      <c r="FR83" s="68">
        <f>Nevada!FR6</f>
        <v>0</v>
      </c>
      <c r="FS83" s="66">
        <f>Nevada!FS6</f>
        <v>0</v>
      </c>
      <c r="FT83" s="66" t="str">
        <f>Nevada!FT6</f>
        <v>B</v>
      </c>
      <c r="FU83" s="66" t="str">
        <f>Nevada!FU6</f>
        <v>§202.055(2)</v>
      </c>
      <c r="FV83" s="67" t="str">
        <f>Nevada!FV6</f>
        <v xml:space="preserve">https://www.leg.state.nv.us/Division/Legal/LawLibrary/NRS/NRS-202.html#NRS202Sec055 </v>
      </c>
      <c r="FW83" s="66" t="str">
        <f>Nevada!FW6</f>
        <v>Statutory language seems to require more of a role for parents in the furnishment beyond offering consent/being present.</v>
      </c>
      <c r="FX83" s="66">
        <f>Nevada!FX6</f>
        <v>1</v>
      </c>
      <c r="FY83" s="66" t="str">
        <f>Nevada!FY6</f>
        <v>A</v>
      </c>
      <c r="FZ83" s="66" t="str">
        <f>Nevada!FZ6</f>
        <v>§202.020(9)(a)</v>
      </c>
      <c r="GA83" s="67" t="str">
        <f>Nevada!GA6</f>
        <v xml:space="preserve">https://www.leg.state.nv.us/Division/Legal/LawLibrary/NRS/NRS-202.html#NRS202Sec020 </v>
      </c>
      <c r="GB83" s="68">
        <f>Nevada!GB6</f>
        <v>0</v>
      </c>
      <c r="GH83" s="66">
        <f>Nevada!HB6</f>
        <v>1</v>
      </c>
      <c r="GI83" s="66" t="str">
        <f>Nevada!HC6</f>
        <v>A</v>
      </c>
      <c r="GJ83" s="66" t="str">
        <f>Nevada!HD6</f>
        <v>§392.437</v>
      </c>
      <c r="GK83" s="67" t="str">
        <f>Nevada!HE6</f>
        <v xml:space="preserve">https://www.leg.state.nv.us/NRS/NRS-392.html#NRS392Sec435 </v>
      </c>
      <c r="GL83" s="68">
        <f>Nevada!HF6</f>
        <v>0</v>
      </c>
      <c r="GM83" s="66">
        <f>Nevada!HG6</f>
        <v>0</v>
      </c>
      <c r="GN83" s="66" t="str">
        <f>Nevada!HH6</f>
        <v>D</v>
      </c>
      <c r="GO83" s="66" t="str">
        <f>Nevada!HI6</f>
        <v>§392.040-.122</v>
      </c>
      <c r="GP83" s="67" t="str">
        <f>Nevada!HJ6</f>
        <v xml:space="preserve">https://www.leg.state.nv.us/nrs/nrs-392.html#NRS392Sec040 </v>
      </c>
      <c r="GQ83" s="67" t="str">
        <f>Nevada!HK6</f>
        <v>The cited statutes state that a student "shall be excused when satisfactory written evidence is presented to the board of trustees of the school district" related to physical, mental, or behavioral health. The Nevada Department of Education provides no additional guidance.</v>
      </c>
      <c r="GR83" s="66">
        <f>Nevada!HL6</f>
        <v>0</v>
      </c>
      <c r="GS83" s="66" t="str">
        <f>Nevada!HM6</f>
        <v>D</v>
      </c>
      <c r="GT83" s="66" t="str">
        <f>Nevada!HN6</f>
        <v>§392.040-.122</v>
      </c>
      <c r="GU83" s="67" t="str">
        <f>Nevada!HO6</f>
        <v xml:space="preserve">https://www.leg.state.nv.us/nrs/nrs-392.html#NRS392Sec040 </v>
      </c>
      <c r="GV83" s="67" t="str">
        <f>Nevada!HP6</f>
        <v>The cited statutes state that a student "shall be excused when satisfactory written evidence is presented to the board of trustees of the school district" related to physical, mental, or behavioral health. The Nevada Department of Education provides no additional guidance.</v>
      </c>
      <c r="GW83" s="60">
        <f>Nevada!HQ6</f>
        <v>0</v>
      </c>
      <c r="GX83" s="60" t="str">
        <f>Nevada!HR6</f>
        <v>D</v>
      </c>
      <c r="GY83" s="60" t="str">
        <f>Nevada!HS6</f>
        <v>-</v>
      </c>
      <c r="GZ83" s="61" t="str">
        <f>Nevada!HT6</f>
        <v>-</v>
      </c>
      <c r="HA83" s="61">
        <f>Nevada!HU6</f>
        <v>0</v>
      </c>
      <c r="HB83" s="60">
        <f>Nevada!GC6</f>
        <v>0</v>
      </c>
      <c r="HC83" s="60" t="str">
        <f>Nevada!GD6</f>
        <v>C</v>
      </c>
      <c r="HD83" s="60" t="str">
        <f>Nevada!GE6</f>
        <v>-</v>
      </c>
      <c r="HE83" s="61" t="str">
        <f>Nevada!GF6</f>
        <v>-</v>
      </c>
      <c r="HF83" s="61">
        <f>Nevada!GG6</f>
        <v>0</v>
      </c>
      <c r="HG83" s="63"/>
      <c r="HH83" s="63"/>
      <c r="HI83" s="63"/>
      <c r="HJ83" s="63"/>
      <c r="HK83" s="63"/>
      <c r="HL83" s="63"/>
      <c r="HM83" s="63"/>
      <c r="HN83" s="63"/>
      <c r="HO83" s="63"/>
      <c r="HP83" s="63"/>
      <c r="HQ83" s="63"/>
      <c r="HR83" s="63"/>
      <c r="HS83" s="63"/>
      <c r="HT83" s="63"/>
      <c r="HU83" s="63"/>
      <c r="HV83" s="63"/>
      <c r="HW83" s="63"/>
      <c r="HX83" s="63"/>
      <c r="HY83" s="63"/>
      <c r="HZ83" s="63"/>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ht="25.5" customHeight="1">
      <c r="A84" s="64" t="s">
        <v>98</v>
      </c>
      <c r="B84" s="55">
        <v>2024</v>
      </c>
      <c r="C84" s="56">
        <f>New_Hampshire!D6</f>
        <v>0.35416666666666663</v>
      </c>
      <c r="D84" s="41">
        <f>New_Jersey!E6</f>
        <v>0.36054421768707484</v>
      </c>
      <c r="E84" s="31"/>
      <c r="F84" s="29"/>
      <c r="G84" s="66" t="str">
        <f>New_Hampshire!I6</f>
        <v>-</v>
      </c>
      <c r="H84" s="68" t="str">
        <f>New_Hampshire!J6</f>
        <v>-</v>
      </c>
      <c r="I84" s="68">
        <f>New_Hampshire!K6</f>
        <v>0</v>
      </c>
      <c r="J84" s="528">
        <f>New_Hampshire!L6</f>
        <v>1</v>
      </c>
      <c r="K84" s="40" t="str">
        <f>New_Hampshire!M6</f>
        <v>C</v>
      </c>
      <c r="L84" s="40" t="str">
        <f>New_Hampshire!N6</f>
        <v>63 §657:1</v>
      </c>
      <c r="M84" s="57" t="str">
        <f>New_Hampshire!O6</f>
        <v xml:space="preserve">https://www.gencourt.state.nh.us/rsa/html/LXIII/657/657-1.htm </v>
      </c>
      <c r="N84" s="58">
        <f>New_Hampshire!P6</f>
        <v>0</v>
      </c>
      <c r="O84" s="66">
        <f>New_Hampshire!Q6</f>
        <v>0</v>
      </c>
      <c r="P84" s="66" t="str">
        <f>New_Hampshire!R6</f>
        <v>B</v>
      </c>
      <c r="Q84" s="66" t="str">
        <f>New_Hampshire!S6</f>
        <v>43 §457:37(1)-(3)</v>
      </c>
      <c r="R84" s="67" t="str">
        <f>New_Hampshire!T6</f>
        <v xml:space="preserve">http://www.gencourt.state.nh.us/rsa/html/XLIII/457/457-37.htm </v>
      </c>
      <c r="S84" s="68">
        <f>New_Hampshire!U6</f>
        <v>0</v>
      </c>
      <c r="T84" s="40">
        <f>New_Hampshire!V6</f>
        <v>0</v>
      </c>
      <c r="U84" s="58" t="str">
        <f>New_Hampshire!W6</f>
        <v>-</v>
      </c>
      <c r="V84" s="40" t="str">
        <f>New_Hampshire!X6</f>
        <v>-</v>
      </c>
      <c r="W84" s="58" t="str">
        <f>New_Hampshire!Y6</f>
        <v>-</v>
      </c>
      <c r="X84" s="58">
        <f>New_Hampshire!Z6</f>
        <v>0</v>
      </c>
      <c r="Y84" s="40">
        <f>New_Hampshire!AA6</f>
        <v>0</v>
      </c>
      <c r="Z84" s="40" t="str">
        <f>New_Hampshire!AB6</f>
        <v>A</v>
      </c>
      <c r="AA84" s="40" t="str">
        <f>New_Hampshire!AC6</f>
        <v>-</v>
      </c>
      <c r="AB84" s="58" t="str">
        <f>New_Hampshire!AD6</f>
        <v>-</v>
      </c>
      <c r="AC84" s="58">
        <f>New_Hampshire!AE6</f>
        <v>0</v>
      </c>
      <c r="AD84" s="40">
        <f>New_Hampshire!AF6</f>
        <v>0</v>
      </c>
      <c r="AE84" s="40" t="str">
        <f>New_Hampshire!AG6</f>
        <v>A</v>
      </c>
      <c r="AF84" s="40" t="str">
        <f>New_Hampshire!AH6</f>
        <v>-</v>
      </c>
      <c r="AG84" s="58" t="str">
        <f>New_Hampshire!AI6</f>
        <v>-</v>
      </c>
      <c r="AH84" s="58">
        <f>New_Hampshire!AJ6</f>
        <v>0</v>
      </c>
      <c r="AI84" s="40">
        <f>New_Hampshire!AK6</f>
        <v>0</v>
      </c>
      <c r="AJ84" s="40" t="str">
        <f>New_Hampshire!AL6</f>
        <v>A</v>
      </c>
      <c r="AK84" s="40" t="str">
        <f>New_Hampshire!AM6</f>
        <v>-</v>
      </c>
      <c r="AL84" s="58" t="str">
        <f>New_Hampshire!AN6</f>
        <v>-</v>
      </c>
      <c r="AM84" s="58">
        <f>New_Hampshire!AO6</f>
        <v>0</v>
      </c>
      <c r="AN84" s="40">
        <f>New_Hampshire!AP6</f>
        <v>0</v>
      </c>
      <c r="AO84" s="40" t="str">
        <f>New_Hampshire!AQ6</f>
        <v>A</v>
      </c>
      <c r="AP84" s="40" t="str">
        <f>New_Hampshire!AR6</f>
        <v>-</v>
      </c>
      <c r="AQ84" s="58" t="str">
        <f>New_Hampshire!AS6</f>
        <v>-</v>
      </c>
      <c r="AR84" s="58">
        <f>New_Hampshire!AT6</f>
        <v>0</v>
      </c>
      <c r="AS84" s="40">
        <f>New_Hampshire!AU6</f>
        <v>0</v>
      </c>
      <c r="AT84" s="40" t="str">
        <f>New_Hampshire!AV6</f>
        <v>A</v>
      </c>
      <c r="AU84" s="40" t="str">
        <f>New_Hampshire!AW6</f>
        <v>-</v>
      </c>
      <c r="AV84" s="58" t="str">
        <f>New_Hampshire!AX6</f>
        <v>-</v>
      </c>
      <c r="AW84" s="58">
        <f>New_Hampshire!AY6</f>
        <v>0</v>
      </c>
      <c r="AX84" s="40">
        <f>New_Hampshire!AZ6</f>
        <v>0</v>
      </c>
      <c r="AY84" s="40" t="str">
        <f>New_Hampshire!BA6</f>
        <v>A</v>
      </c>
      <c r="AZ84" s="40" t="str">
        <f>New_Hampshire!BB6</f>
        <v>-</v>
      </c>
      <c r="BA84" s="58" t="str">
        <f>New_Hampshire!BC6</f>
        <v>-</v>
      </c>
      <c r="BB84" s="58">
        <f>New_Hampshire!BD6</f>
        <v>0</v>
      </c>
      <c r="BC84" s="40">
        <f>New_Hampshire!BE6</f>
        <v>0</v>
      </c>
      <c r="BD84" s="40" t="str">
        <f>New_Hampshire!BF6</f>
        <v>A</v>
      </c>
      <c r="BE84" s="40" t="str">
        <f>New_Hampshire!BG6</f>
        <v>-</v>
      </c>
      <c r="BF84" s="58" t="str">
        <f>New_Hampshire!BH6</f>
        <v>-</v>
      </c>
      <c r="BG84" s="58">
        <f>New_Hampshire!BI6</f>
        <v>0</v>
      </c>
      <c r="BH84" s="40"/>
      <c r="BI84" s="40"/>
      <c r="BJ84" s="40"/>
      <c r="BK84" s="40"/>
      <c r="BL84" s="40"/>
      <c r="BM84" s="40">
        <f>New_Hampshire!BO6</f>
        <v>0</v>
      </c>
      <c r="BN84" s="40" t="str">
        <f>New_Hampshire!BP6</f>
        <v>A</v>
      </c>
      <c r="BO84" s="40" t="str">
        <f>New_Hampshire!BQ6</f>
        <v>-</v>
      </c>
      <c r="BP84" s="58" t="str">
        <f>New_Hampshire!BR6</f>
        <v>-</v>
      </c>
      <c r="BQ84" s="58">
        <f>New_Hampshire!BS6</f>
        <v>0</v>
      </c>
      <c r="BR84" s="40">
        <f>New_Hampshire!BT6</f>
        <v>0</v>
      </c>
      <c r="BS84" s="40" t="str">
        <f>New_Hampshire!BU6</f>
        <v>A</v>
      </c>
      <c r="BT84" s="40" t="str">
        <f>New_Hampshire!BV6</f>
        <v>-</v>
      </c>
      <c r="BU84" s="58" t="str">
        <f>New_Hampshire!BW6</f>
        <v>-</v>
      </c>
      <c r="BV84" s="58">
        <f>New_Hampshire!BX6</f>
        <v>0</v>
      </c>
      <c r="BW84" s="40">
        <f>New_Hampshire!BY6</f>
        <v>0</v>
      </c>
      <c r="BX84" s="40" t="str">
        <f>New_Hampshire!BZ6</f>
        <v>A</v>
      </c>
      <c r="BY84" s="40" t="str">
        <f>New_Hampshire!CA6</f>
        <v>-</v>
      </c>
      <c r="BZ84" s="58" t="str">
        <f>New_Hampshire!CB6</f>
        <v>-</v>
      </c>
      <c r="CA84" s="58">
        <f>New_Hampshire!CC6</f>
        <v>0</v>
      </c>
      <c r="CB84" s="40">
        <f>New_Hampshire!CD6</f>
        <v>0</v>
      </c>
      <c r="CC84" s="40" t="str">
        <f>New_Hampshire!CE6</f>
        <v>A</v>
      </c>
      <c r="CD84" s="40" t="str">
        <f>New_Hampshire!CF6</f>
        <v>-</v>
      </c>
      <c r="CE84" s="58" t="str">
        <f>New_Hampshire!CG6</f>
        <v>-</v>
      </c>
      <c r="CF84" s="58">
        <f>New_Hampshire!CH6</f>
        <v>0</v>
      </c>
      <c r="CG84" s="40">
        <f>New_Hampshire!CI6</f>
        <v>0</v>
      </c>
      <c r="CH84" s="40" t="str">
        <f>New_Hampshire!CJ6</f>
        <v>A</v>
      </c>
      <c r="CI84" s="40" t="str">
        <f>New_Hampshire!CK6</f>
        <v>-</v>
      </c>
      <c r="CJ84" s="58" t="str">
        <f>New_Hampshire!CL6</f>
        <v>-</v>
      </c>
      <c r="CK84" s="58">
        <f>New_Hampshire!CM6</f>
        <v>0</v>
      </c>
      <c r="CL84" s="40">
        <f>New_Hampshire!CN6</f>
        <v>0</v>
      </c>
      <c r="CM84" s="40" t="str">
        <f>New_Hampshire!CO6</f>
        <v>A</v>
      </c>
      <c r="CN84" s="40" t="str">
        <f>New_Hampshire!CP6</f>
        <v>-</v>
      </c>
      <c r="CO84" s="58" t="str">
        <f>New_Hampshire!CQ6</f>
        <v>-</v>
      </c>
      <c r="CP84" s="58">
        <f>New_Hampshire!CR6</f>
        <v>0</v>
      </c>
      <c r="CQ84" s="40">
        <f>New_Hampshire!CS6</f>
        <v>0</v>
      </c>
      <c r="CR84" s="40" t="str">
        <f>New_Hampshire!CT6</f>
        <v>A</v>
      </c>
      <c r="CS84" s="40" t="str">
        <f>New_Hampshire!CU6</f>
        <v>-</v>
      </c>
      <c r="CT84" s="58" t="str">
        <f>New_Hampshire!CV6</f>
        <v>-</v>
      </c>
      <c r="CU84" s="58">
        <f>New_Hampshire!CW6</f>
        <v>0</v>
      </c>
      <c r="CV84" s="40">
        <f>New_Hampshire!CX6</f>
        <v>0</v>
      </c>
      <c r="CW84" s="40" t="str">
        <f>New_Hampshire!CY6</f>
        <v>A</v>
      </c>
      <c r="CX84" s="40" t="str">
        <f>New_Hampshire!CZ6</f>
        <v>-</v>
      </c>
      <c r="CY84" s="58" t="str">
        <f>New_Hampshire!DA6</f>
        <v>-</v>
      </c>
      <c r="CZ84" s="58">
        <f>New_Hampshire!DB6</f>
        <v>0</v>
      </c>
      <c r="DA84" s="40">
        <f>New_Hampshire!DC6</f>
        <v>0</v>
      </c>
      <c r="DB84" s="40" t="str">
        <f>New_Hampshire!DD6</f>
        <v>A</v>
      </c>
      <c r="DC84" s="40" t="str">
        <f>New_Hampshire!DE6</f>
        <v>-</v>
      </c>
      <c r="DD84" s="58" t="str">
        <f>New_Hampshire!DF6</f>
        <v>-</v>
      </c>
      <c r="DE84" s="58">
        <f>New_Hampshire!DG6</f>
        <v>0</v>
      </c>
      <c r="DF84" s="40">
        <f>New_Hampshire!DH6</f>
        <v>0</v>
      </c>
      <c r="DG84" s="40" t="str">
        <f>New_Hampshire!DI6</f>
        <v>A</v>
      </c>
      <c r="DH84" s="40" t="str">
        <f>New_Hampshire!DJ6</f>
        <v>-</v>
      </c>
      <c r="DI84" s="58" t="str">
        <f>New_Hampshire!DK6</f>
        <v>-</v>
      </c>
      <c r="DJ84" s="58">
        <f>New_Hampshire!DL6</f>
        <v>0</v>
      </c>
      <c r="DK84" s="40">
        <f>New_Hampshire!DM6</f>
        <v>0</v>
      </c>
      <c r="DL84" s="40" t="str">
        <f>New_Hampshire!DN6</f>
        <v>A</v>
      </c>
      <c r="DM84" s="40" t="str">
        <f>New_Hampshire!DO6</f>
        <v>-</v>
      </c>
      <c r="DN84" s="58" t="str">
        <f>New_Hampshire!DP6</f>
        <v>-</v>
      </c>
      <c r="DO84" s="58">
        <f>New_Hampshire!DQ6</f>
        <v>0</v>
      </c>
      <c r="DP84" s="40">
        <f>New_Hampshire!DR6</f>
        <v>0</v>
      </c>
      <c r="DQ84" s="40" t="str">
        <f>New_Hampshire!DS6</f>
        <v>A</v>
      </c>
      <c r="DR84" s="40" t="str">
        <f>New_Hampshire!DT6</f>
        <v>-</v>
      </c>
      <c r="DS84" s="58" t="str">
        <f>New_Hampshire!DU6</f>
        <v>-</v>
      </c>
      <c r="DT84" s="58">
        <f>New_Hampshire!DV6</f>
        <v>0</v>
      </c>
      <c r="DU84" s="60">
        <f>(New_Hampshire!EG6+New_Hampshire!EH6)/2</f>
        <v>0</v>
      </c>
      <c r="DV84" s="60" t="str">
        <f>New_Hampshire!EI6</f>
        <v>B</v>
      </c>
      <c r="DW84" s="60" t="str">
        <f>New_Hampshire!EJ6</f>
        <v>37 §420-A:17-c, §415:6-v, -18-I</v>
      </c>
      <c r="DX84" s="62" t="str">
        <f>New_Hampshire!EK6</f>
        <v xml:space="preserve">http://www.gencourt.state.nh.us/rsa/html/xxxvii/420-a/420-a-mrg.htm </v>
      </c>
      <c r="DY84" s="61">
        <f>New_Hampshire!EL6</f>
        <v>0</v>
      </c>
      <c r="DZ84" s="60">
        <f>(New_Hampshire!EN6+New_Hampshire!EM6)/2</f>
        <v>1</v>
      </c>
      <c r="EA84" s="60" t="str">
        <f>New_Hampshire!EO6</f>
        <v>A</v>
      </c>
      <c r="EB84" s="60" t="str">
        <f>New_Hampshire!EP6</f>
        <v>-</v>
      </c>
      <c r="EC84" s="61" t="str">
        <f>New_Hampshire!EQ6</f>
        <v>-</v>
      </c>
      <c r="ED84" s="61">
        <f>New_Hampshire!ER6</f>
        <v>0</v>
      </c>
      <c r="EE84" s="60">
        <f>(New_Hampshire!ES6+New_Hampshire!ET6)/2</f>
        <v>1</v>
      </c>
      <c r="EF84" s="60" t="str">
        <f>New_Hampshire!EU6</f>
        <v>A</v>
      </c>
      <c r="EG84" s="60" t="str">
        <f>New_Hampshire!EV6</f>
        <v>-</v>
      </c>
      <c r="EH84" s="61" t="str">
        <f>New_Hampshire!EW6</f>
        <v>-</v>
      </c>
      <c r="EI84" s="61">
        <f>New_Hampshire!EX6</f>
        <v>0</v>
      </c>
      <c r="EJ84" s="60">
        <f>New_Hampshire!GH6</f>
        <v>1</v>
      </c>
      <c r="EK84" s="60" t="str">
        <f>New_Hampshire!GI6</f>
        <v>A</v>
      </c>
      <c r="EL84" s="60" t="str">
        <f>New_Hampshire!GJ6</f>
        <v>43 §457:37(1)-(3)</v>
      </c>
      <c r="EM84" s="62" t="str">
        <f>New_Hampshire!GK6</f>
        <v xml:space="preserve">http://www.gencourt.state.nh.us/rsa/html/XLIII/457/457-37.htm </v>
      </c>
      <c r="EN84" s="61">
        <f>New_Hampshire!GL6</f>
        <v>0</v>
      </c>
      <c r="EO84" s="66">
        <f>New_Hampshire!GM6</f>
        <v>1</v>
      </c>
      <c r="EP84" s="66" t="str">
        <f>New_Hampshire!GN6</f>
        <v>A</v>
      </c>
      <c r="EQ84" s="66" t="str">
        <f>New_Hampshire!GO6</f>
        <v>43 §457:37(1)-(3)</v>
      </c>
      <c r="ER84" s="67" t="str">
        <f>New_Hampshire!GP6</f>
        <v xml:space="preserve">http://www.gencourt.state.nh.us/rsa/html/XLIII/457/457-37.htm </v>
      </c>
      <c r="ES84" s="68">
        <f>New_Hampshire!GQ6</f>
        <v>0</v>
      </c>
      <c r="ET84" s="66">
        <f>New_Hampshire!GR6</f>
        <v>1</v>
      </c>
      <c r="EU84" s="66" t="str">
        <f>New_Hampshire!GS6</f>
        <v>A</v>
      </c>
      <c r="EV84" s="66" t="str">
        <f>New_Hampshire!GT6</f>
        <v>43 §457:37(1)-(3)</v>
      </c>
      <c r="EW84" s="67" t="str">
        <f>New_Hampshire!GU6</f>
        <v xml:space="preserve">http://www.gencourt.state.nh.us/rsa/html/XLIII/457/457-37.htm </v>
      </c>
      <c r="EX84" s="68">
        <f>New_Hampshire!GV6</f>
        <v>0</v>
      </c>
      <c r="EY84" s="66">
        <f>New_Hampshire!GW6</f>
        <v>1</v>
      </c>
      <c r="EZ84" s="66" t="str">
        <f>New_Hampshire!GX6</f>
        <v>A</v>
      </c>
      <c r="FA84" s="66" t="str">
        <f>New_Hampshire!GY6</f>
        <v>43 §457:37(1)-(3)</v>
      </c>
      <c r="FB84" s="67" t="str">
        <f>New_Hampshire!GZ6</f>
        <v xml:space="preserve">http://www.gencourt.state.nh.us/rsa/html/XLIII/457/457-37.htm </v>
      </c>
      <c r="FC84" s="68">
        <f>New_Hampshire!HA6</f>
        <v>0</v>
      </c>
      <c r="FI84" s="66">
        <f>New_Hampshire!EY6</f>
        <v>0</v>
      </c>
      <c r="FJ84" s="87" t="str">
        <f>New_Hampshire!EZ6</f>
        <v>B</v>
      </c>
      <c r="FK84" s="66" t="str">
        <f>New_Hampshire!FA6</f>
        <v>43 §457:37(1)-(3)</v>
      </c>
      <c r="FL84" s="67" t="str">
        <f>New_Hampshire!FB6</f>
        <v xml:space="preserve">http://www.gencourt.state.nh.us/rsa/html/XLIII/457/457-37.htm </v>
      </c>
      <c r="FM84" s="68">
        <f>New_Hampshire!FC6</f>
        <v>0</v>
      </c>
      <c r="FN84" s="66">
        <f>New_Hampshire!FN6</f>
        <v>0</v>
      </c>
      <c r="FO84" s="66" t="str">
        <f>New_Hampshire!FO6</f>
        <v>D</v>
      </c>
      <c r="FP84" s="66" t="str">
        <f>New_Hampshire!FP6</f>
        <v>12 §169-C:32, -29</v>
      </c>
      <c r="FQ84" s="67" t="str">
        <f>New_Hampshire!FQ6</f>
        <v xml:space="preserve">https://www.gencourt.state.nh.us/rsa/html/XII/169-C/169-C-32.htm </v>
      </c>
      <c r="FR84" s="68">
        <f>New_Hampshire!FR6</f>
        <v>0</v>
      </c>
      <c r="FS84" s="66">
        <f>New_Hampshire!FS6</f>
        <v>0</v>
      </c>
      <c r="FT84" s="66" t="str">
        <f>New_Hampshire!FT6</f>
        <v>C</v>
      </c>
      <c r="FU84" s="66" t="str">
        <f>New_Hampshire!FU6</f>
        <v>13 §179:5</v>
      </c>
      <c r="FV84" s="67" t="str">
        <f>New_Hampshire!FV6</f>
        <v xml:space="preserve">https://www.gencourt.state.nh.us/rsa/html/XIII/179/179-5.htm </v>
      </c>
      <c r="FW84" s="68">
        <f>New_Hampshire!FW6</f>
        <v>0</v>
      </c>
      <c r="FX84" s="66">
        <f>New_Hampshire!FX6</f>
        <v>0</v>
      </c>
      <c r="FY84" s="66" t="str">
        <f>New_Hampshire!FY6</f>
        <v>C</v>
      </c>
      <c r="FZ84" s="66" t="str">
        <f>New_Hampshire!FZ6</f>
        <v>13 §179:10</v>
      </c>
      <c r="GA84" s="67" t="str">
        <f>New_Hampshire!GA6</f>
        <v xml:space="preserve">https://www.gencourt.state.nh.us/rsa/html/XIII/179/179-10.htm </v>
      </c>
      <c r="GB84" s="68">
        <f>New_Hampshire!GB6</f>
        <v>0</v>
      </c>
      <c r="GH84" s="66">
        <f>New_Hampshire!HB6</f>
        <v>1</v>
      </c>
      <c r="GI84" s="66" t="str">
        <f>New_Hampshire!HC6</f>
        <v>A</v>
      </c>
      <c r="GJ84" s="66" t="str">
        <f>New_Hampshire!HD6</f>
        <v>10 §141-C:20-c(II)</v>
      </c>
      <c r="GK84" s="67" t="str">
        <f>New_Hampshire!HE6</f>
        <v xml:space="preserve">http://www.gencourt.state.nh.us/rsa/html/X/141-C/141-C-20-c.htm </v>
      </c>
      <c r="GL84" s="68">
        <f>New_Hampshire!HF6</f>
        <v>0</v>
      </c>
      <c r="GM84" s="66">
        <f>New_Hampshire!HG6</f>
        <v>0</v>
      </c>
      <c r="GN84" s="66" t="str">
        <f>New_Hampshire!HH6</f>
        <v>D</v>
      </c>
      <c r="GO84" s="66" t="str">
        <f>New_Hampshire!HI6</f>
        <v>15 §193:1; §189:34</v>
      </c>
      <c r="GP84" s="67" t="str">
        <f>New_Hampshire!HJ6</f>
        <v xml:space="preserve">http://www.gencourt.state.nh.us/rsa/html/XV/193/193-1.htm </v>
      </c>
      <c r="GQ84" s="67" t="str">
        <f>New_Hampshire!HK6</f>
        <v>NH DoE states explicitly that students absent for religious holidays ahould be marked "absent."</v>
      </c>
      <c r="GR84" s="66">
        <f>New_Hampshire!HL6</f>
        <v>0</v>
      </c>
      <c r="GS84" s="66" t="str">
        <f>New_Hampshire!HM6</f>
        <v>D</v>
      </c>
      <c r="GT84" s="66" t="str">
        <f>New_Hampshire!HN6</f>
        <v>15 §193:1; 189:34</v>
      </c>
      <c r="GU84" s="67" t="str">
        <f>New_Hampshire!HO6</f>
        <v xml:space="preserve">http://www.gencourt.state.nh.us/rsa/html/XV/193/193-1.htm </v>
      </c>
      <c r="GV84" s="67" t="str">
        <f>New_Hampshire!HP6</f>
        <v>The cited statutes indicate that excused absences may be determined by the school district superintendent, school authorities, and/or the parents. The New Hampshire Department of Education provides no additional guidance.</v>
      </c>
      <c r="GW84" s="60">
        <f>New_Hampshire!HQ6</f>
        <v>0</v>
      </c>
      <c r="GX84" s="60" t="str">
        <f>New_Hampshire!HR6</f>
        <v>D</v>
      </c>
      <c r="GY84" s="60" t="str">
        <f>New_Hampshire!HS6</f>
        <v>-</v>
      </c>
      <c r="GZ84" s="61" t="str">
        <f>New_Hampshire!HT6</f>
        <v>-</v>
      </c>
      <c r="HA84" s="61">
        <f>New_Hampshire!HU6</f>
        <v>0</v>
      </c>
      <c r="HB84" s="60">
        <f>New_Hampshire!GC6</f>
        <v>1</v>
      </c>
      <c r="HC84" s="60" t="str">
        <f>New_Hampshire!GD6</f>
        <v>B</v>
      </c>
      <c r="HD84" s="60" t="str">
        <f>New_Hampshire!GE6</f>
        <v>§546-C:2</v>
      </c>
      <c r="HE84" s="62" t="str">
        <f>New_Hampshire!GF6</f>
        <v xml:space="preserve">https://www.gencourt.state.nh.us/rsa/html/LV/546-C/546-C-2.htm </v>
      </c>
      <c r="HF84" s="61">
        <f>New_Hampshire!GG6</f>
        <v>0</v>
      </c>
      <c r="HG84" s="63"/>
      <c r="HH84" s="63"/>
      <c r="HI84" s="63"/>
      <c r="HJ84" s="63"/>
      <c r="HK84" s="63"/>
      <c r="HL84" s="63"/>
      <c r="HM84" s="63"/>
      <c r="HN84" s="63"/>
      <c r="HO84" s="63"/>
      <c r="HP84" s="63"/>
      <c r="HQ84" s="63"/>
      <c r="HR84" s="63"/>
      <c r="HS84" s="63"/>
      <c r="HT84" s="63"/>
      <c r="HU84" s="63"/>
      <c r="HV84" s="63"/>
      <c r="HW84" s="63"/>
      <c r="HX84" s="63"/>
      <c r="HY84" s="63"/>
      <c r="HZ84" s="63"/>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ht="25.5" customHeight="1">
      <c r="A85" s="64" t="s">
        <v>99</v>
      </c>
      <c r="B85" s="55">
        <v>2024</v>
      </c>
      <c r="C85" s="56">
        <f>New_Jersey!D6</f>
        <v>0.32589285714285715</v>
      </c>
      <c r="D85" s="41">
        <f>New_Mexico!E6</f>
        <v>0.4642857142857143</v>
      </c>
      <c r="E85" s="31"/>
      <c r="F85" s="29"/>
      <c r="G85" s="66" t="str">
        <f>New_Jersey!I6</f>
        <v>-</v>
      </c>
      <c r="H85" s="68" t="str">
        <f>New_Jersey!J6</f>
        <v>-</v>
      </c>
      <c r="I85" s="68">
        <f>New_Jersey!K6</f>
        <v>0</v>
      </c>
      <c r="J85" s="528">
        <f>New_Jersey!L6</f>
        <v>1</v>
      </c>
      <c r="K85" s="40" t="str">
        <f>New_Jersey!M6</f>
        <v>B</v>
      </c>
      <c r="L85" s="40" t="str">
        <f>New_Jersey!N6</f>
        <v>19:63-3</v>
      </c>
      <c r="M85" s="57" t="str">
        <f>New_Jersey!O6</f>
        <v xml:space="preserve">https://lis.njleg.state.nj.us/nxt/gateway.dll/statutes%2F1%2F19990%2F20960 </v>
      </c>
      <c r="N85" s="58">
        <f>New_Jersey!P6</f>
        <v>0</v>
      </c>
      <c r="O85" s="66">
        <f>New_Jersey!Q6</f>
        <v>0</v>
      </c>
      <c r="P85" s="66" t="str">
        <f>New_Jersey!R6</f>
        <v>B</v>
      </c>
      <c r="Q85" s="66" t="str">
        <f>New_Jersey!S6</f>
        <v>-</v>
      </c>
      <c r="R85" s="68" t="str">
        <f>New_Jersey!T6</f>
        <v>-</v>
      </c>
      <c r="S85" s="68">
        <f>New_Jersey!U6</f>
        <v>0</v>
      </c>
      <c r="T85" s="40">
        <f>New_Jersey!V6</f>
        <v>0</v>
      </c>
      <c r="U85" s="58" t="str">
        <f>New_Jersey!W6</f>
        <v>-</v>
      </c>
      <c r="V85" s="40" t="str">
        <f>New_Jersey!X6</f>
        <v>-</v>
      </c>
      <c r="W85" s="58" t="str">
        <f>New_Jersey!Y6</f>
        <v>-</v>
      </c>
      <c r="X85" s="58">
        <f>New_Jersey!Z6</f>
        <v>0</v>
      </c>
      <c r="Y85" s="40">
        <f>New_Jersey!AA6</f>
        <v>1</v>
      </c>
      <c r="Z85" s="40" t="str">
        <f>New_Jersey!AB6</f>
        <v>C</v>
      </c>
      <c r="AA85" s="40" t="str">
        <f>New_Jersey!AC6</f>
        <v>2A:65A-1</v>
      </c>
      <c r="AB85" s="57" t="str">
        <f>New_Jersey!AD6</f>
        <v xml:space="preserve">https://lis.njleg.state.nj.us/nxt/gateway.dll/statutes%2F1%2F112%2F1925 </v>
      </c>
      <c r="AC85" s="58">
        <f>New_Jersey!AE6</f>
        <v>0</v>
      </c>
      <c r="AD85" s="40">
        <f>New_Jersey!AF6</f>
        <v>1</v>
      </c>
      <c r="AE85" s="40" t="str">
        <f>New_Jersey!AG6</f>
        <v>C</v>
      </c>
      <c r="AF85" s="40" t="str">
        <f>New_Jersey!AH6</f>
        <v>2A:65A-2</v>
      </c>
      <c r="AG85" s="57" t="str">
        <f>New_Jersey!AI6</f>
        <v xml:space="preserve">https://lis.njleg.state.nj.us/nxt/gateway.dll/statutes%2F1%2F112%2F1926 </v>
      </c>
      <c r="AH85" s="58">
        <f>New_Jersey!AJ6</f>
        <v>0</v>
      </c>
      <c r="AI85" s="40">
        <f>New_Jersey!AK6</f>
        <v>0</v>
      </c>
      <c r="AJ85" s="40" t="str">
        <f>New_Jersey!AL6</f>
        <v>B</v>
      </c>
      <c r="AK85" s="40" t="str">
        <f>New_Jersey!AM6</f>
        <v>2A:65A-2</v>
      </c>
      <c r="AL85" s="57" t="str">
        <f>New_Jersey!AN6</f>
        <v xml:space="preserve">https://lis.njleg.state.nj.us/nxt/gateway.dll/statutes%2F1%2F112%2F1926 </v>
      </c>
      <c r="AM85" s="58">
        <f>New_Jersey!AO6</f>
        <v>0</v>
      </c>
      <c r="AN85" s="40">
        <f>New_Jersey!AP6</f>
        <v>1</v>
      </c>
      <c r="AO85" s="40" t="str">
        <f>New_Jersey!AQ6</f>
        <v>C</v>
      </c>
      <c r="AP85" s="40" t="str">
        <f>New_Jersey!AR6</f>
        <v>2A:65A-3</v>
      </c>
      <c r="AQ85" s="57" t="str">
        <f>New_Jersey!AS6</f>
        <v xml:space="preserve">https://lis.njleg.state.nj.us/nxt/gateway.dll/statutes%2F1%2F112%2F1927 </v>
      </c>
      <c r="AR85" s="58">
        <f>New_Jersey!AT6</f>
        <v>0</v>
      </c>
      <c r="AS85" s="40">
        <f>New_Jersey!AU6</f>
        <v>1</v>
      </c>
      <c r="AT85" s="40" t="str">
        <f>New_Jersey!AV6</f>
        <v>C</v>
      </c>
      <c r="AU85" s="40" t="str">
        <f>New_Jersey!AW6</f>
        <v>2A:65A-3</v>
      </c>
      <c r="AV85" s="57" t="str">
        <f>New_Jersey!AX6</f>
        <v xml:space="preserve">https://lis.njleg.state.nj.us/nxt/gateway.dll/statutes%2F1%2F112%2F1927 </v>
      </c>
      <c r="AW85" s="58">
        <f>New_Jersey!AY6</f>
        <v>0</v>
      </c>
      <c r="AX85" s="40">
        <f>New_Jersey!AZ6</f>
        <v>0</v>
      </c>
      <c r="AY85" s="40" t="str">
        <f>New_Jersey!BA6</f>
        <v>B</v>
      </c>
      <c r="AZ85" s="40" t="str">
        <f>New_Jersey!BB6</f>
        <v>2A:65A-3</v>
      </c>
      <c r="BA85" s="57" t="str">
        <f>New_Jersey!BC6</f>
        <v xml:space="preserve">https://lis.njleg.state.nj.us/nxt/gateway.dll/statutes%2F1%2F112%2F1927 </v>
      </c>
      <c r="BB85" s="58">
        <f>New_Jersey!BD6</f>
        <v>0</v>
      </c>
      <c r="BC85" s="40">
        <f>New_Jersey!BE6</f>
        <v>1</v>
      </c>
      <c r="BD85" s="40" t="str">
        <f>New_Jersey!BF6</f>
        <v>C</v>
      </c>
      <c r="BE85" s="40" t="str">
        <f>New_Jersey!BG6</f>
        <v>2A:65A-3</v>
      </c>
      <c r="BF85" s="57" t="str">
        <f>New_Jersey!BH6</f>
        <v xml:space="preserve">https://lis.njleg.state.nj.us/nxt/gateway.dll/statutes%2F1%2F112%2F1927 </v>
      </c>
      <c r="BG85" s="58">
        <f>New_Jersey!BI6</f>
        <v>0</v>
      </c>
      <c r="BH85" s="40"/>
      <c r="BI85" s="40"/>
      <c r="BJ85" s="40"/>
      <c r="BK85" s="40"/>
      <c r="BL85" s="40"/>
      <c r="BM85" s="40">
        <f>New_Jersey!BO6</f>
        <v>1</v>
      </c>
      <c r="BN85" s="40" t="str">
        <f>New_Jersey!BP6</f>
        <v>C</v>
      </c>
      <c r="BO85" s="40" t="str">
        <f>New_Jersey!BQ6</f>
        <v>2A:65A-1</v>
      </c>
      <c r="BP85" s="57" t="str">
        <f>New_Jersey!BR6</f>
        <v xml:space="preserve">https://lis.njleg.state.nj.us/nxt/gateway.dll/statutes%2F1%2F112%2F1925 </v>
      </c>
      <c r="BQ85" s="58">
        <f>New_Jersey!BS6</f>
        <v>0</v>
      </c>
      <c r="BR85" s="40">
        <f>New_Jersey!BT6</f>
        <v>1</v>
      </c>
      <c r="BS85" s="40" t="str">
        <f>New_Jersey!BU6</f>
        <v>C</v>
      </c>
      <c r="BT85" s="40" t="str">
        <f>New_Jersey!BV6</f>
        <v>2A:65A-2</v>
      </c>
      <c r="BU85" s="57" t="str">
        <f>New_Jersey!BW6</f>
        <v xml:space="preserve">https://lis.njleg.state.nj.us/nxt/gateway.dll/statutes%2F1%2F112%2F1926 </v>
      </c>
      <c r="BV85" s="58">
        <f>New_Jersey!BX6</f>
        <v>0</v>
      </c>
      <c r="BW85" s="40">
        <f>New_Jersey!BY6</f>
        <v>1</v>
      </c>
      <c r="BX85" s="40" t="str">
        <f>New_Jersey!BZ6</f>
        <v>C</v>
      </c>
      <c r="BY85" s="40" t="str">
        <f>New_Jersey!CA6</f>
        <v>2A:65A-2</v>
      </c>
      <c r="BZ85" s="57" t="str">
        <f>New_Jersey!CB6</f>
        <v xml:space="preserve">https://lis.njleg.state.nj.us/nxt/gateway.dll/statutes%2F1%2F112%2F1926 </v>
      </c>
      <c r="CA85" s="58">
        <f>New_Jersey!CC6</f>
        <v>0</v>
      </c>
      <c r="CB85" s="40">
        <f>New_Jersey!CD6</f>
        <v>1</v>
      </c>
      <c r="CC85" s="40" t="str">
        <f>New_Jersey!CE6</f>
        <v>C</v>
      </c>
      <c r="CD85" s="40" t="str">
        <f>New_Jersey!CF6</f>
        <v>2A:65A-3</v>
      </c>
      <c r="CE85" s="57" t="str">
        <f>New_Jersey!CG6</f>
        <v xml:space="preserve">https://lis.njleg.state.nj.us/nxt/gateway.dll/statutes%2F1%2F112%2F1927 </v>
      </c>
      <c r="CF85" s="58">
        <f>New_Jersey!CH6</f>
        <v>0</v>
      </c>
      <c r="CG85" s="40">
        <f>New_Jersey!CI6</f>
        <v>1</v>
      </c>
      <c r="CH85" s="40" t="str">
        <f>New_Jersey!CJ6</f>
        <v>C</v>
      </c>
      <c r="CI85" s="40" t="str">
        <f>New_Jersey!CK6</f>
        <v>2A:65A-3</v>
      </c>
      <c r="CJ85" s="57" t="str">
        <f>New_Jersey!CL6</f>
        <v xml:space="preserve">https://lis.njleg.state.nj.us/nxt/gateway.dll/statutes%2F1%2F112%2F1927 </v>
      </c>
      <c r="CK85" s="58">
        <f>New_Jersey!CM6</f>
        <v>0</v>
      </c>
      <c r="CL85" s="40">
        <f>New_Jersey!CN6</f>
        <v>0</v>
      </c>
      <c r="CM85" s="40" t="str">
        <f>New_Jersey!CO6</f>
        <v>B</v>
      </c>
      <c r="CN85" s="40" t="str">
        <f>New_Jersey!CP6</f>
        <v>2A:65A-3</v>
      </c>
      <c r="CO85" s="57" t="str">
        <f>New_Jersey!CQ6</f>
        <v xml:space="preserve">https://lis.njleg.state.nj.us/nxt/gateway.dll/statutes%2F1%2F112%2F1927 </v>
      </c>
      <c r="CP85" s="58">
        <f>New_Jersey!CR6</f>
        <v>0</v>
      </c>
      <c r="CQ85" s="40">
        <f>New_Jersey!CS6</f>
        <v>0</v>
      </c>
      <c r="CR85" s="40" t="str">
        <f>New_Jersey!CT6</f>
        <v>A</v>
      </c>
      <c r="CS85" s="40" t="str">
        <f>New_Jersey!CU6</f>
        <v>-</v>
      </c>
      <c r="CT85" s="58" t="str">
        <f>New_Jersey!CV6</f>
        <v>-</v>
      </c>
      <c r="CU85" s="58">
        <f>New_Jersey!CW6</f>
        <v>0</v>
      </c>
      <c r="CV85" s="40">
        <f>New_Jersey!CX6</f>
        <v>0</v>
      </c>
      <c r="CW85" s="40" t="str">
        <f>New_Jersey!CY6</f>
        <v>A</v>
      </c>
      <c r="CX85" s="40" t="str">
        <f>New_Jersey!CZ6</f>
        <v>-</v>
      </c>
      <c r="CY85" s="58" t="str">
        <f>New_Jersey!DA6</f>
        <v>-</v>
      </c>
      <c r="CZ85" s="58">
        <f>New_Jersey!DB6</f>
        <v>0</v>
      </c>
      <c r="DA85" s="40">
        <f>New_Jersey!DC6</f>
        <v>0</v>
      </c>
      <c r="DB85" s="40" t="str">
        <f>New_Jersey!DD6</f>
        <v>A</v>
      </c>
      <c r="DC85" s="40" t="str">
        <f>New_Jersey!DE6</f>
        <v>-</v>
      </c>
      <c r="DD85" s="58" t="str">
        <f>New_Jersey!DF6</f>
        <v>-</v>
      </c>
      <c r="DE85" s="58">
        <f>New_Jersey!DG6</f>
        <v>0</v>
      </c>
      <c r="DF85" s="40">
        <f>New_Jersey!DH6</f>
        <v>0</v>
      </c>
      <c r="DG85" s="40" t="str">
        <f>New_Jersey!DI6</f>
        <v>A</v>
      </c>
      <c r="DH85" s="40" t="str">
        <f>New_Jersey!DJ6</f>
        <v>-</v>
      </c>
      <c r="DI85" s="58" t="str">
        <f>New_Jersey!DK6</f>
        <v>-</v>
      </c>
      <c r="DJ85" s="58">
        <f>New_Jersey!DL6</f>
        <v>0</v>
      </c>
      <c r="DK85" s="40">
        <f>New_Jersey!DM6</f>
        <v>0</v>
      </c>
      <c r="DL85" s="40" t="str">
        <f>New_Jersey!DN6</f>
        <v>A</v>
      </c>
      <c r="DM85" s="40" t="str">
        <f>New_Jersey!DO6</f>
        <v>-</v>
      </c>
      <c r="DN85" s="58" t="str">
        <f>New_Jersey!DP6</f>
        <v>-</v>
      </c>
      <c r="DO85" s="58">
        <f>New_Jersey!DQ6</f>
        <v>0</v>
      </c>
      <c r="DP85" s="40">
        <f>New_Jersey!DR6</f>
        <v>0</v>
      </c>
      <c r="DQ85" s="40" t="str">
        <f>New_Jersey!DS6</f>
        <v>A</v>
      </c>
      <c r="DR85" s="40" t="str">
        <f>New_Jersey!DT6</f>
        <v>-</v>
      </c>
      <c r="DS85" s="58" t="str">
        <f>New_Jersey!DU6</f>
        <v>-</v>
      </c>
      <c r="DT85" s="58">
        <f>New_Jersey!DV6</f>
        <v>0</v>
      </c>
      <c r="DU85" s="60">
        <f>(New_Jersey!EG6+New_Jersey!EH6)/2</f>
        <v>0</v>
      </c>
      <c r="DV85" s="60" t="str">
        <f>New_Jersey!EI6</f>
        <v>B</v>
      </c>
      <c r="DW85" s="60" t="str">
        <f>New_Jersey!EJ6</f>
        <v xml:space="preserve"> 17:48-6ee, 17:48A-7bb, 17:48E-35.29, 17:48F-13.2, 17B:26-2.1y, 17B:27-46.1ee, 17B:27A-7.12, 17B:27A-19.15, 26:2J-4.30, 52:14-17.29j</v>
      </c>
      <c r="DX85" s="62" t="str">
        <f>New_Jersey!EK6</f>
        <v xml:space="preserve">https://lis.njleg.state.nj.us/nxt/gateway.dll/statutes%2F1%2F11136%2F14162 </v>
      </c>
      <c r="DY85" s="60" t="str">
        <f>New_Jersey!EL6</f>
        <v>There are currently no religious exemptions to the contraceptive mandate in New Jersey. In this we disagree with KFF, which states that New Jersey defines religious employers as "qualified church-controlled organizations as defined in 26 USC 3121."</v>
      </c>
      <c r="DZ85" s="60">
        <f>(New_Jersey!EN6+New_Jersey!EM6)/2</f>
        <v>1</v>
      </c>
      <c r="EA85" s="60" t="str">
        <f>New_Jersey!EO6</f>
        <v>D</v>
      </c>
      <c r="EB85" s="60" t="str">
        <f>New_Jersey!EP6</f>
        <v>26:2S-39</v>
      </c>
      <c r="EC85" s="62" t="str">
        <f>New_Jersey!EQ6</f>
        <v>https://casetext.com/statute/new-jersey-statutes/title-26-health-and-vital-statistics/chapter-262s/section-262s-39-health-benefit-plans-coverage-for-abortion-certain-religious-employers-exempt</v>
      </c>
      <c r="ED85" s="61">
        <f>New_Jersey!ER6</f>
        <v>0</v>
      </c>
      <c r="EE85" s="60">
        <f>(New_Jersey!ES6+New_Jersey!ET6)/2</f>
        <v>0</v>
      </c>
      <c r="EF85" s="60" t="str">
        <f>New_Jersey!EU6</f>
        <v>B</v>
      </c>
      <c r="EG85" s="60" t="str">
        <f>New_Jersey!EV6</f>
        <v>17:48A-7bb, 17B:27A-19.15</v>
      </c>
      <c r="EH85" s="62" t="str">
        <f>New_Jersey!EW6</f>
        <v>https://casetext.com/statute/new-jersey-statutes/title-17-corporations-and-institutions-for-finance-and-insurance/chapter-1748a/section-1748a-7bb-medical-service-corporation-coverage-for-contraceptives</v>
      </c>
      <c r="EI85" s="61">
        <f>New_Jersey!EX6</f>
        <v>0</v>
      </c>
      <c r="EJ85" s="60">
        <f>New_Jersey!GH6</f>
        <v>0</v>
      </c>
      <c r="EK85" s="60" t="str">
        <f>New_Jersey!GI6</f>
        <v>B</v>
      </c>
      <c r="EL85" s="60" t="str">
        <f>New_Jersey!GJ6</f>
        <v>-</v>
      </c>
      <c r="EM85" s="61" t="str">
        <f>New_Jersey!GK6</f>
        <v>-</v>
      </c>
      <c r="EN85" s="61">
        <f>New_Jersey!GL6</f>
        <v>0</v>
      </c>
      <c r="EO85" s="66">
        <f>New_Jersey!GM6</f>
        <v>0</v>
      </c>
      <c r="EP85" s="66" t="str">
        <f>New_Jersey!GN6</f>
        <v>B</v>
      </c>
      <c r="EQ85" s="66" t="str">
        <f>New_Jersey!GO6</f>
        <v>-</v>
      </c>
      <c r="ER85" s="68" t="str">
        <f>New_Jersey!GP6</f>
        <v>-</v>
      </c>
      <c r="ES85" s="68">
        <f>New_Jersey!GQ6</f>
        <v>0</v>
      </c>
      <c r="ET85" s="66">
        <f>New_Jersey!GR6</f>
        <v>0</v>
      </c>
      <c r="EU85" s="66" t="str">
        <f>New_Jersey!GS6</f>
        <v>B</v>
      </c>
      <c r="EV85" s="66" t="str">
        <f>New_Jersey!GT6</f>
        <v>-</v>
      </c>
      <c r="EW85" s="68" t="str">
        <f>New_Jersey!GU6</f>
        <v>-</v>
      </c>
      <c r="EX85" s="68">
        <f>New_Jersey!GV6</f>
        <v>0</v>
      </c>
      <c r="EY85" s="66">
        <f>New_Jersey!GW6</f>
        <v>0</v>
      </c>
      <c r="EZ85" s="66" t="str">
        <f>New_Jersey!GX6</f>
        <v>B</v>
      </c>
      <c r="FA85" s="66" t="str">
        <f>New_Jersey!GY6</f>
        <v>-</v>
      </c>
      <c r="FB85" s="68" t="str">
        <f>New_Jersey!GZ6</f>
        <v>-</v>
      </c>
      <c r="FC85" s="68">
        <f>New_Jersey!HA6</f>
        <v>0</v>
      </c>
      <c r="FI85" s="66">
        <f>New_Jersey!EY6</f>
        <v>0</v>
      </c>
      <c r="FJ85" s="66" t="str">
        <f>New_Jersey!EZ6</f>
        <v>B</v>
      </c>
      <c r="FK85" s="66" t="str">
        <f>New_Jersey!FA6</f>
        <v>-</v>
      </c>
      <c r="FL85" s="68" t="str">
        <f>New_Jersey!FB6</f>
        <v>-</v>
      </c>
      <c r="FM85" s="68">
        <f>New_Jersey!FC6</f>
        <v>0</v>
      </c>
      <c r="FN85" s="66">
        <f>New_Jersey!FN6</f>
        <v>0</v>
      </c>
      <c r="FO85" s="66" t="str">
        <f>New_Jersey!FO6</f>
        <v>B</v>
      </c>
      <c r="FP85" s="66" t="str">
        <f>New_Jersey!FP6</f>
        <v>9:6-8.10</v>
      </c>
      <c r="FQ85" s="67" t="str">
        <f>New_Jersey!FQ6</f>
        <v xml:space="preserve">https://lis.njleg.state.nj.us/nxt/gateway.dll/statutes%2F1%2F7044%2F7144 </v>
      </c>
      <c r="FR85" s="66" t="str">
        <f>New_Jersey!FR6</f>
        <v>Privilege is extended to clergy in New Jersey courts. This does not explicitly extend to the requirement for a person (clergy included) to report (§2A:84A-23).</v>
      </c>
      <c r="FS85" s="66">
        <f>New_Jersey!FS6</f>
        <v>1</v>
      </c>
      <c r="FT85" s="66" t="str">
        <f>New_Jersey!FT6</f>
        <v>A</v>
      </c>
      <c r="FU85" s="66" t="str">
        <f>New_Jersey!FU6</f>
        <v>2C:33-17(1)(a)</v>
      </c>
      <c r="FV85" s="67" t="str">
        <f>New_Jersey!FV6</f>
        <v xml:space="preserve">https://lis.njleg.state.nj.us/nxt/gateway.dll/statutes%2F1%2F2753%2F3148 </v>
      </c>
      <c r="FW85" s="68">
        <f>New_Jersey!FW6</f>
        <v>0</v>
      </c>
      <c r="FX85" s="66">
        <f>New_Jersey!FX6</f>
        <v>1</v>
      </c>
      <c r="FY85" s="66" t="str">
        <f>New_Jersey!FY6</f>
        <v>A</v>
      </c>
      <c r="FZ85" s="66" t="str">
        <f>New_Jersey!FZ6</f>
        <v>2C:33-17(1)(b)(3)</v>
      </c>
      <c r="GA85" s="67" t="str">
        <f>New_Jersey!GA6</f>
        <v xml:space="preserve">https://lis.njleg.state.nj.us/nxt/gateway.dll/statutes%2F1%2F2753%2F3148 </v>
      </c>
      <c r="GB85" s="68">
        <f>New_Jersey!GB6</f>
        <v>0</v>
      </c>
      <c r="GH85" s="66">
        <f>New_Jersey!HB6</f>
        <v>1</v>
      </c>
      <c r="GI85" s="66" t="str">
        <f>New_Jersey!HC6</f>
        <v>A</v>
      </c>
      <c r="GJ85" s="66" t="str">
        <f>New_Jersey!HD6</f>
        <v>26:1A-9.1</v>
      </c>
      <c r="GK85" s="67" t="str">
        <f>New_Jersey!HE6</f>
        <v xml:space="preserve">https://lis.njleg.state.nj.us/nxt/gateway.dll/statutes%2F1%2F22143%2F22155 </v>
      </c>
      <c r="GL85" s="68">
        <f>New_Jersey!HF6</f>
        <v>0</v>
      </c>
      <c r="GM85" s="66">
        <f>New_Jersey!HG6</f>
        <v>1</v>
      </c>
      <c r="GN85" s="66" t="str">
        <f>New_Jersey!HH6</f>
        <v>A</v>
      </c>
      <c r="GO85" s="66" t="str">
        <f>New_Jersey!HI6</f>
        <v>18A:36-15, -16</v>
      </c>
      <c r="GP85" s="67" t="str">
        <f>New_Jersey!HJ6</f>
        <v xml:space="preserve">https://lis.njleg.state.nj.us/nxt/gateway.dll/statutes%2F1%2F15696%2F17461 </v>
      </c>
      <c r="GQ85" s="68">
        <f>New_Jersey!HK6</f>
        <v>0</v>
      </c>
      <c r="GR85" s="66">
        <f>New_Jersey!HL6</f>
        <v>0</v>
      </c>
      <c r="GS85" s="66" t="str">
        <f>New_Jersey!HM6</f>
        <v>C</v>
      </c>
      <c r="GT85" s="66" t="str">
        <f>New_Jersey!HN6</f>
        <v>18A:36-13.1, -13.2, -14, -15, -16</v>
      </c>
      <c r="GU85" s="67" t="str">
        <f>New_Jersey!HO6</f>
        <v xml:space="preserve">https://lis.njleg.state.nj.us/nxt/gateway.dll/statutes%2F1%2F15696%2F17458 </v>
      </c>
      <c r="GV85" s="67" t="str">
        <f>New_Jersey!HP6</f>
        <v xml:space="preserve">The cited statutes indicate that each district board of education shall "develop, adopt, and implement" attendance policies. The Department of Education provides no additional guidance. </v>
      </c>
      <c r="GW85" s="60">
        <f>New_Jersey!HQ6</f>
        <v>0</v>
      </c>
      <c r="GX85" s="60" t="str">
        <f>New_Jersey!HR6</f>
        <v>D</v>
      </c>
      <c r="GY85" s="60" t="str">
        <f>New_Jersey!HS6</f>
        <v>-</v>
      </c>
      <c r="GZ85" s="61" t="str">
        <f>New_Jersey!HT6</f>
        <v>-</v>
      </c>
      <c r="HA85" s="61">
        <f>New_Jersey!HU6</f>
        <v>0</v>
      </c>
      <c r="HB85" s="60">
        <f>New_Jersey!GC6</f>
        <v>0</v>
      </c>
      <c r="HC85" s="60" t="str">
        <f>New_Jersey!GD6</f>
        <v>C</v>
      </c>
      <c r="HD85" s="60" t="str">
        <f>New_Jersey!GE6</f>
        <v>-</v>
      </c>
      <c r="HE85" s="61" t="str">
        <f>New_Jersey!GF6</f>
        <v>-</v>
      </c>
      <c r="HF85" s="61">
        <f>New_Jersey!GG6</f>
        <v>0</v>
      </c>
      <c r="HG85" s="63"/>
      <c r="HH85" s="63"/>
      <c r="HI85" s="63"/>
      <c r="HJ85" s="63"/>
      <c r="HK85" s="63"/>
      <c r="HL85" s="63"/>
      <c r="HM85" s="63"/>
      <c r="HN85" s="63"/>
      <c r="HO85" s="63"/>
      <c r="HP85" s="63"/>
      <c r="HQ85" s="63"/>
      <c r="HR85" s="63"/>
      <c r="HS85" s="63"/>
      <c r="HT85" s="63"/>
      <c r="HU85" s="63"/>
      <c r="HV85" s="63"/>
      <c r="HW85" s="63"/>
      <c r="HX85" s="63"/>
      <c r="HY85" s="63"/>
      <c r="HZ85" s="63"/>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ht="25.5" customHeight="1">
      <c r="A86" s="64" t="s">
        <v>100</v>
      </c>
      <c r="B86" s="55">
        <v>2024</v>
      </c>
      <c r="C86" s="56">
        <f>New_Mexico!D6</f>
        <v>0.39583333333333331</v>
      </c>
      <c r="D86" s="41">
        <f>New_York!E6</f>
        <v>0.26530612244897961</v>
      </c>
      <c r="E86" s="31"/>
      <c r="F86" s="29"/>
      <c r="G86" s="66" t="str">
        <f>New_Mexico!I6</f>
        <v>28-22-3</v>
      </c>
      <c r="H86" s="67" t="str">
        <f>New_Mexico!J6</f>
        <v xml:space="preserve">https://nmonesource.com/nmos/nmsa/en/item/4365/index.do#!b/28-22-3 </v>
      </c>
      <c r="I86" s="68">
        <f>New_Mexico!K6</f>
        <v>0</v>
      </c>
      <c r="J86" s="528">
        <f>New_Mexico!L6</f>
        <v>1</v>
      </c>
      <c r="K86" s="40" t="str">
        <f>New_Mexico!M6</f>
        <v>B</v>
      </c>
      <c r="L86" s="40" t="str">
        <f>New_Mexico!N6</f>
        <v>1-6-3</v>
      </c>
      <c r="M86" s="57" t="str">
        <f>New_Mexico!O6</f>
        <v xml:space="preserve">https://nmonesource.com/nmos/nmsa/en/item/4351/index.do#!b/1-6-3 </v>
      </c>
      <c r="N86" s="58">
        <f>New_Mexico!P6</f>
        <v>0</v>
      </c>
      <c r="O86" s="66">
        <f>New_Mexico!Q6</f>
        <v>0</v>
      </c>
      <c r="P86" s="66" t="str">
        <f>New_Mexico!R6</f>
        <v>B</v>
      </c>
      <c r="Q86" s="66" t="str">
        <f>New_Mexico!S6</f>
        <v>-</v>
      </c>
      <c r="R86" s="68" t="str">
        <f>New_Mexico!T6</f>
        <v>-</v>
      </c>
      <c r="S86" s="68">
        <f>New_Mexico!U6</f>
        <v>0</v>
      </c>
      <c r="T86" s="40">
        <f>New_Mexico!V6</f>
        <v>0</v>
      </c>
      <c r="U86" s="58">
        <f>New_Mexico!W6</f>
        <v>0</v>
      </c>
      <c r="V86" s="59" t="str">
        <f>New_Mexico!X6</f>
        <v>24-7A-7(E), -9A(4)</v>
      </c>
      <c r="W86" s="57" t="str">
        <f>New_Mexico!Y6</f>
        <v xml:space="preserve">https://nmonesource.com/nmos/nmsa/en/item/4384/index.do#!b/24-7A-7 </v>
      </c>
      <c r="X86" s="40" t="str">
        <f>New_Mexico!Z6</f>
        <v>New Mexico's "Uniform Health-Care Decisions," in establishing the obligations of health-care practitioners, allows that neither "health-care practitioners" (i.e., individuals) nor "health-care institutions," public or private, may decline to participate in health-care services for reason of conscience (though conscience is left undefined).</v>
      </c>
      <c r="Y86" s="40">
        <f>New_Mexico!AA6</f>
        <v>0</v>
      </c>
      <c r="Z86" s="40" t="str">
        <f>New_Mexico!AB6</f>
        <v>C</v>
      </c>
      <c r="AA86" s="40" t="str">
        <f>New_Mexico!AC6</f>
        <v>24-7A-7(E), 24-7A-9A(4)</v>
      </c>
      <c r="AB86" s="57" t="str">
        <f>New_Mexico!AD6</f>
        <v xml:space="preserve">https://nmonesource.com/nmos/nmsa/en/item/4384/index.do#!b/24-7A-7 </v>
      </c>
      <c r="AC86" s="40" t="str">
        <f>New_Mexico!AE6</f>
        <v xml:space="preserve">We differ from Sawicki's "Procedural Protections in Reproductive Health Care Conscience Laws" due to the existence of an open-ended conscience provision (as noted to the left). </v>
      </c>
      <c r="AD86" s="40">
        <f>New_Mexico!AF6</f>
        <v>0</v>
      </c>
      <c r="AE86" s="40" t="str">
        <f>New_Mexico!AG6</f>
        <v>C</v>
      </c>
      <c r="AF86" s="40" t="str">
        <f>New_Mexico!AH6</f>
        <v>24-7A-7(E), -9A(4)</v>
      </c>
      <c r="AG86" s="57" t="str">
        <f>New_Mexico!AI6</f>
        <v xml:space="preserve">https://nmonesource.com/nmos/nmsa/en/item/4384/index.do#!b/24-7A-7 </v>
      </c>
      <c r="AH86" s="40" t="str">
        <f>New_Mexico!AJ6</f>
        <v xml:space="preserve">We differ from Sawicki's "Procedural Protections in Reproductive Health Care Conscience Laws" due to the existence of an open-ended conscience provision (as noted to the left). </v>
      </c>
      <c r="AI86" s="40">
        <f>New_Mexico!AK6</f>
        <v>0</v>
      </c>
      <c r="AJ86" s="40" t="str">
        <f>New_Mexico!AL6</f>
        <v>C</v>
      </c>
      <c r="AK86" s="40" t="str">
        <f>New_Mexico!AM6</f>
        <v>24-7A-7(E), -9A(4)</v>
      </c>
      <c r="AL86" s="57" t="str">
        <f>New_Mexico!AN6</f>
        <v xml:space="preserve">https://nmonesource.com/nmos/nmsa/en/item/4384/index.do#!b/24-7A-7 </v>
      </c>
      <c r="AM86" s="40" t="str">
        <f>New_Mexico!AO6</f>
        <v xml:space="preserve">We differ from Sawicki's "Procedural Protections in Reproductive Health Care Conscience Laws" due to the existence of an open-ended conscience provision (as noted to the left). </v>
      </c>
      <c r="AN86" s="40">
        <f>New_Mexico!AP6</f>
        <v>0</v>
      </c>
      <c r="AO86" s="40" t="str">
        <f>New_Mexico!AQ6</f>
        <v>C</v>
      </c>
      <c r="AP86" s="40" t="str">
        <f>New_Mexico!AR6</f>
        <v>24-7A-7(E), -9A(4)</v>
      </c>
      <c r="AQ86" s="57" t="str">
        <f>New_Mexico!AS6</f>
        <v xml:space="preserve">https://nmonesource.com/nmos/nmsa/en/item/4384/index.do#!b/24-7A-7 </v>
      </c>
      <c r="AR86" s="40" t="str">
        <f>New_Mexico!AT6</f>
        <v xml:space="preserve">We differ from Sawicki's "Procedural Protections in Reproductive Health Care Conscience Laws" due to the existence of an open-ended conscience provision (as noted to the left). </v>
      </c>
      <c r="AS86" s="40">
        <f>New_Mexico!AU6</f>
        <v>0</v>
      </c>
      <c r="AT86" s="40" t="str">
        <f>New_Mexico!AV6</f>
        <v>C</v>
      </c>
      <c r="AU86" s="40" t="str">
        <f>New_Mexico!AW6</f>
        <v>24-7A-7(E), -9A(4)</v>
      </c>
      <c r="AV86" s="57" t="str">
        <f>New_Mexico!AX6</f>
        <v xml:space="preserve">https://nmonesource.com/nmos/nmsa/en/item/4384/index.do#!b/24-7A-7 </v>
      </c>
      <c r="AW86" s="40" t="str">
        <f>New_Mexico!AY6</f>
        <v xml:space="preserve">We differ from Sawicki's "Procedural Protections in Reproductive Health Care Conscience Laws" due to the existence of an open-ended conscience provision (as noted to the left). </v>
      </c>
      <c r="AX86" s="40">
        <f>New_Mexico!AZ6</f>
        <v>0</v>
      </c>
      <c r="AY86" s="40" t="str">
        <f>New_Mexico!BA6</f>
        <v>B</v>
      </c>
      <c r="AZ86" s="40" t="str">
        <f>New_Mexico!BB6</f>
        <v>24-7A-7(E), -9A(4)</v>
      </c>
      <c r="BA86" s="57" t="str">
        <f>New_Mexico!BC6</f>
        <v xml:space="preserve">https://nmonesource.com/nmos/nmsa/en/item/4384/index.do#!b/24-7A-7 </v>
      </c>
      <c r="BB86" s="58">
        <f>New_Mexico!BD6</f>
        <v>0</v>
      </c>
      <c r="BC86" s="40">
        <f>New_Mexico!BE6</f>
        <v>0</v>
      </c>
      <c r="BD86" s="40" t="str">
        <f>New_Mexico!BF6</f>
        <v>C</v>
      </c>
      <c r="BE86" s="40" t="str">
        <f>New_Mexico!BG6</f>
        <v>24-7A-7(E), -9A(4)</v>
      </c>
      <c r="BF86" s="57" t="str">
        <f>New_Mexico!BH6</f>
        <v xml:space="preserve">https://nmonesource.com/nmos/nmsa/en/item/4384/index.do#!b/24-7A-7 </v>
      </c>
      <c r="BG86" s="58">
        <f>New_Mexico!BI6</f>
        <v>0</v>
      </c>
      <c r="BH86" s="40"/>
      <c r="BI86" s="40"/>
      <c r="BJ86" s="40"/>
      <c r="BK86" s="40"/>
      <c r="BL86" s="40"/>
      <c r="BM86" s="40">
        <f>New_Mexico!BO6</f>
        <v>0</v>
      </c>
      <c r="BN86" s="40" t="str">
        <f>New_Mexico!BP6</f>
        <v>C</v>
      </c>
      <c r="BO86" s="40" t="str">
        <f>New_Mexico!BQ6</f>
        <v>24-7A-7(E), -9A(4)</v>
      </c>
      <c r="BP86" s="57" t="str">
        <f>New_Mexico!BR6</f>
        <v xml:space="preserve">https://nmonesource.com/nmos/nmsa/en/item/4384/index.do#!b/24-7A-7 </v>
      </c>
      <c r="BQ86" s="40" t="str">
        <f>New_Mexico!BS6</f>
        <v xml:space="preserve">We differ from Sawicki's "Procedural Protections in Reproductive Health Care Conscience Laws" due to the existence of an open-ended conscience provision (as noted to the left). </v>
      </c>
      <c r="BR86" s="40">
        <f>New_Mexico!BT6</f>
        <v>0</v>
      </c>
      <c r="BS86" s="40" t="str">
        <f>New_Mexico!BU6</f>
        <v>C</v>
      </c>
      <c r="BT86" s="40" t="str">
        <f>New_Mexico!BV6</f>
        <v>24-7A-7(E), -9A(4)</v>
      </c>
      <c r="BU86" s="57" t="str">
        <f>New_Mexico!BW6</f>
        <v xml:space="preserve">https://nmonesource.com/nmos/nmsa/en/item/4384/index.do#!b/24-7A-7 </v>
      </c>
      <c r="BV86" s="40" t="str">
        <f>New_Mexico!BX6</f>
        <v xml:space="preserve">We differ from Sawicki's "Procedural Protections in Reproductive Health Care Conscience Laws" due to the existence of an open-ended conscience provision (as noted to the left). </v>
      </c>
      <c r="BW86" s="40">
        <f>New_Mexico!BY6</f>
        <v>0</v>
      </c>
      <c r="BX86" s="40" t="str">
        <f>New_Mexico!BZ6</f>
        <v>C</v>
      </c>
      <c r="BY86" s="40" t="str">
        <f>New_Mexico!CA6</f>
        <v>24-7A-7(E), -9A(4)</v>
      </c>
      <c r="BZ86" s="57" t="str">
        <f>New_Mexico!CB6</f>
        <v xml:space="preserve">https://nmonesource.com/nmos/nmsa/en/item/4384/index.do#!b/24-7A-7 </v>
      </c>
      <c r="CA86" s="40" t="str">
        <f>New_Mexico!CC6</f>
        <v xml:space="preserve">We differ from Sawicki's "Procedural Protections in Reproductive Health Care Conscience Laws" due to the existence of an open-ended conscience provision (as noted to the left). </v>
      </c>
      <c r="CB86" s="40">
        <f>New_Mexico!CD6</f>
        <v>0</v>
      </c>
      <c r="CC86" s="40" t="str">
        <f>New_Mexico!CE6</f>
        <v>C</v>
      </c>
      <c r="CD86" s="40" t="str">
        <f>New_Mexico!CF6</f>
        <v>24-7A-7(E), -9A(4)</v>
      </c>
      <c r="CE86" s="57" t="str">
        <f>New_Mexico!CG6</f>
        <v xml:space="preserve">https://nmonesource.com/nmos/nmsa/en/item/4384/index.do#!b/24-7A-7 </v>
      </c>
      <c r="CF86" s="40" t="str">
        <f>New_Mexico!CH6</f>
        <v xml:space="preserve">We differ from Sawicki's "Procedural Protections in Reproductive Health Care Conscience Laws" due to the existence of an open-ended conscience provision (as noted to the left). </v>
      </c>
      <c r="CG86" s="40">
        <f>New_Mexico!CI6</f>
        <v>0</v>
      </c>
      <c r="CH86" s="40" t="str">
        <f>New_Mexico!CJ6</f>
        <v>C</v>
      </c>
      <c r="CI86" s="40" t="str">
        <f>New_Mexico!CK6</f>
        <v>24-7A-7(E), -9A(4)</v>
      </c>
      <c r="CJ86" s="57" t="str">
        <f>New_Mexico!CL6</f>
        <v xml:space="preserve">https://nmonesource.com/nmos/nmsa/en/item/4384/index.do#!b/24-7A-7 </v>
      </c>
      <c r="CK86" s="40" t="str">
        <f>New_Mexico!CM6</f>
        <v xml:space="preserve">We differ from Sawicki's "Procedural Protections in Reproductive Health Care Conscience Laws" due to the existence of an open-ended conscience provision (as noted to the left). </v>
      </c>
      <c r="CL86" s="40">
        <f>New_Mexico!CN6</f>
        <v>0</v>
      </c>
      <c r="CM86" s="40" t="str">
        <f>New_Mexico!CO6</f>
        <v>B</v>
      </c>
      <c r="CN86" s="40" t="str">
        <f>New_Mexico!CP6</f>
        <v>24-7A-7(E), -9A(4)</v>
      </c>
      <c r="CO86" s="57" t="str">
        <f>New_Mexico!CQ6</f>
        <v xml:space="preserve">https://nmonesource.com/nmos/nmsa/en/item/4384/index.do#!b/24-7A-7 </v>
      </c>
      <c r="CP86" s="58">
        <f>New_Mexico!CR6</f>
        <v>0</v>
      </c>
      <c r="CQ86" s="40">
        <f>New_Mexico!CS6</f>
        <v>0</v>
      </c>
      <c r="CR86" s="40" t="str">
        <f>New_Mexico!CT6</f>
        <v>A</v>
      </c>
      <c r="CS86" s="40" t="str">
        <f>New_Mexico!CU6</f>
        <v>-</v>
      </c>
      <c r="CT86" s="58">
        <f>New_Mexico!CV6</f>
        <v>0</v>
      </c>
      <c r="CU86" s="58">
        <f>New_Mexico!CW6</f>
        <v>0</v>
      </c>
      <c r="CV86" s="40">
        <f>New_Mexico!CX6</f>
        <v>0</v>
      </c>
      <c r="CW86" s="40" t="str">
        <f>New_Mexico!CY6</f>
        <v>A</v>
      </c>
      <c r="CX86" s="40" t="str">
        <f>New_Mexico!CZ6</f>
        <v>-</v>
      </c>
      <c r="CY86" s="58">
        <f>New_Mexico!DA6</f>
        <v>0</v>
      </c>
      <c r="CZ86" s="58">
        <f>New_Mexico!DB6</f>
        <v>0</v>
      </c>
      <c r="DA86" s="40">
        <f>New_Mexico!DC6</f>
        <v>0</v>
      </c>
      <c r="DB86" s="40" t="str">
        <f>New_Mexico!DD6</f>
        <v>A</v>
      </c>
      <c r="DC86" s="40" t="str">
        <f>New_Mexico!DE6</f>
        <v>-</v>
      </c>
      <c r="DD86" s="58">
        <f>New_Mexico!DF6</f>
        <v>0</v>
      </c>
      <c r="DE86" s="58">
        <f>New_Mexico!DG6</f>
        <v>0</v>
      </c>
      <c r="DF86" s="40">
        <f>New_Mexico!DH6</f>
        <v>0</v>
      </c>
      <c r="DG86" s="40" t="str">
        <f>New_Mexico!DI6</f>
        <v>A</v>
      </c>
      <c r="DH86" s="40" t="str">
        <f>New_Mexico!DJ6</f>
        <v>-</v>
      </c>
      <c r="DI86" s="58">
        <f>New_Mexico!DK6</f>
        <v>0</v>
      </c>
      <c r="DJ86" s="58">
        <f>New_Mexico!DL6</f>
        <v>0</v>
      </c>
      <c r="DK86" s="40">
        <f>New_Mexico!DM6</f>
        <v>0</v>
      </c>
      <c r="DL86" s="40" t="str">
        <f>New_Mexico!DN6</f>
        <v>A</v>
      </c>
      <c r="DM86" s="40" t="str">
        <f>New_Mexico!DO6</f>
        <v>-</v>
      </c>
      <c r="DN86" s="58">
        <f>New_Mexico!DP6</f>
        <v>0</v>
      </c>
      <c r="DO86" s="58">
        <f>New_Mexico!DQ6</f>
        <v>0</v>
      </c>
      <c r="DP86" s="40">
        <f>New_Mexico!DR6</f>
        <v>0</v>
      </c>
      <c r="DQ86" s="40" t="str">
        <f>New_Mexico!DS6</f>
        <v>A</v>
      </c>
      <c r="DR86" s="40" t="str">
        <f>New_Mexico!DT6</f>
        <v>-</v>
      </c>
      <c r="DS86" s="58">
        <f>New_Mexico!DU6</f>
        <v>0</v>
      </c>
      <c r="DT86" s="58">
        <f>New_Mexico!DV6</f>
        <v>0</v>
      </c>
      <c r="DU86" s="60">
        <f>(New_Mexico!EG6+New_Mexico!EH6)/2</f>
        <v>1</v>
      </c>
      <c r="DV86" s="60" t="str">
        <f>New_Mexico!EI6</f>
        <v>D</v>
      </c>
      <c r="DW86" s="60" t="str">
        <f>New_Mexico!EJ6</f>
        <v>59A-47-45.5(K), -22-42(K); -46-44(K), -23-7.14(K)</v>
      </c>
      <c r="DX86" s="62" t="str">
        <f>New_Mexico!EK6</f>
        <v xml:space="preserve">https://nmonesource.com/nmos/nmsa/en/item/4438/index.do#!b/59A-47-45.5 </v>
      </c>
      <c r="DY86" s="61">
        <f>New_Mexico!EL6</f>
        <v>0</v>
      </c>
      <c r="DZ86" s="60">
        <f>(New_Mexico!EN6+New_Mexico!EM6)/2</f>
        <v>1</v>
      </c>
      <c r="EA86" s="60" t="str">
        <f>New_Mexico!EO6</f>
        <v>A</v>
      </c>
      <c r="EB86" s="60" t="str">
        <f>New_Mexico!EP6</f>
        <v>-</v>
      </c>
      <c r="EC86" s="61" t="str">
        <f>New_Mexico!EQ6</f>
        <v>-</v>
      </c>
      <c r="ED86" s="61">
        <f>New_Mexico!ER6</f>
        <v>0</v>
      </c>
      <c r="EE86" s="60">
        <f>(New_Mexico!ES6+New_Mexico!ET6)/2</f>
        <v>1</v>
      </c>
      <c r="EF86" s="60" t="str">
        <f>New_Mexico!EU6</f>
        <v>D</v>
      </c>
      <c r="EG86" s="60" t="str">
        <f>New_Mexico!EV6</f>
        <v>59A-22-42 (K)</v>
      </c>
      <c r="EH86" s="62" t="str">
        <f>New_Mexico!EW6</f>
        <v xml:space="preserve">https://casetext.com/statute/new-mexico-statutes-1978/chapter-59a-insurance-code/article-22-health-insurance-contracts/section-59a-22-42-coverage-for-prescription-contraceptive-drugs-or-devices </v>
      </c>
      <c r="EI86" s="61">
        <f>New_Mexico!EX6</f>
        <v>0</v>
      </c>
      <c r="EJ86" s="60">
        <f>New_Mexico!GH6</f>
        <v>0</v>
      </c>
      <c r="EK86" s="60" t="str">
        <f>New_Mexico!GI6</f>
        <v>B</v>
      </c>
      <c r="EL86" s="60" t="str">
        <f>New_Mexico!GJ6</f>
        <v>-</v>
      </c>
      <c r="EM86" s="61" t="str">
        <f>New_Mexico!GK6</f>
        <v>-</v>
      </c>
      <c r="EN86" s="61">
        <f>New_Mexico!GL6</f>
        <v>0</v>
      </c>
      <c r="EO86" s="66">
        <f>New_Mexico!GM6</f>
        <v>0</v>
      </c>
      <c r="EP86" s="66" t="str">
        <f>New_Mexico!GN6</f>
        <v>B</v>
      </c>
      <c r="EQ86" s="66" t="str">
        <f>New_Mexico!GO6</f>
        <v>-</v>
      </c>
      <c r="ER86" s="68" t="str">
        <f>New_Mexico!GP6</f>
        <v>-</v>
      </c>
      <c r="ES86" s="68">
        <f>New_Mexico!GQ6</f>
        <v>0</v>
      </c>
      <c r="ET86" s="66">
        <f>New_Mexico!GR6</f>
        <v>0</v>
      </c>
      <c r="EU86" s="66" t="str">
        <f>New_Mexico!GS6</f>
        <v>B</v>
      </c>
      <c r="EV86" s="66" t="str">
        <f>New_Mexico!GT6</f>
        <v>-</v>
      </c>
      <c r="EW86" s="68" t="str">
        <f>New_Mexico!GU6</f>
        <v>-</v>
      </c>
      <c r="EX86" s="68">
        <f>New_Mexico!GV6</f>
        <v>0</v>
      </c>
      <c r="EY86" s="66">
        <f>New_Mexico!GW6</f>
        <v>0</v>
      </c>
      <c r="EZ86" s="66" t="str">
        <f>New_Mexico!GX6</f>
        <v>B</v>
      </c>
      <c r="FA86" s="66" t="str">
        <f>New_Mexico!GY6</f>
        <v>-</v>
      </c>
      <c r="FB86" s="68" t="str">
        <f>New_Mexico!GZ6</f>
        <v>-</v>
      </c>
      <c r="FC86" s="68">
        <f>New_Mexico!HA6</f>
        <v>0</v>
      </c>
      <c r="FI86" s="66">
        <f>New_Mexico!EY6</f>
        <v>0</v>
      </c>
      <c r="FJ86" s="66" t="str">
        <f>New_Mexico!EZ6</f>
        <v>B</v>
      </c>
      <c r="FK86" s="66" t="str">
        <f>New_Mexico!FA6</f>
        <v>-</v>
      </c>
      <c r="FL86" s="68" t="str">
        <f>New_Mexico!FB6</f>
        <v>-</v>
      </c>
      <c r="FM86" s="68">
        <f>New_Mexico!FC6</f>
        <v>0</v>
      </c>
      <c r="FN86" s="66">
        <f>New_Mexico!FN6</f>
        <v>1</v>
      </c>
      <c r="FO86" s="66" t="str">
        <f>New_Mexico!FO6</f>
        <v>C</v>
      </c>
      <c r="FP86" s="66" t="str">
        <f>New_Mexico!FP6</f>
        <v>32A-4-3.A, N.M. R. Evid. 11-506</v>
      </c>
      <c r="FQ86" s="67" t="str">
        <f>New_Mexico!FQ6</f>
        <v xml:space="preserve">https://nmonesource.com/nmos/nmsa/en/item/4389/index.do#!b/32A-4-3 </v>
      </c>
      <c r="FR86" s="68">
        <f>New_Mexico!FR6</f>
        <v>0</v>
      </c>
      <c r="FS86" s="66">
        <f>New_Mexico!FS6</f>
        <v>1</v>
      </c>
      <c r="FT86" s="66" t="str">
        <f>New_Mexico!FT6</f>
        <v>A</v>
      </c>
      <c r="FU86" s="66" t="str">
        <f>New_Mexico!FU6</f>
        <v>60-7B-1(B)(2)</v>
      </c>
      <c r="FV86" s="67" t="str">
        <f>New_Mexico!FV6</f>
        <v xml:space="preserve">https://nmonesource.com/nmos/nmsa/en/item/4443/index.do#!b/60-7B-1 </v>
      </c>
      <c r="FW86" s="68">
        <f>New_Mexico!FW6</f>
        <v>0</v>
      </c>
      <c r="FX86" s="66">
        <f>New_Mexico!FX6</f>
        <v>1</v>
      </c>
      <c r="FY86" s="66" t="str">
        <f>New_Mexico!FY6</f>
        <v>A</v>
      </c>
      <c r="FZ86" s="66" t="str">
        <f>New_Mexico!FZ6</f>
        <v>60-7B-1(B)(2)</v>
      </c>
      <c r="GA86" s="67" t="str">
        <f>New_Mexico!GA6</f>
        <v xml:space="preserve">https://nmonesource.com/nmos/nmsa/en/item/4443/index.do#!b/60-7B-1 </v>
      </c>
      <c r="GB86" s="68">
        <f>New_Mexico!GB6</f>
        <v>0</v>
      </c>
      <c r="GH86" s="66">
        <f>New_Mexico!HB6</f>
        <v>1</v>
      </c>
      <c r="GI86" s="66" t="str">
        <f>New_Mexico!HC6</f>
        <v>A</v>
      </c>
      <c r="GJ86" s="66" t="str">
        <f>New_Mexico!HD6</f>
        <v>24-5-3(A)(2)–(3)</v>
      </c>
      <c r="GK86" s="67" t="str">
        <f>New_Mexico!HE6</f>
        <v xml:space="preserve">https://nmonesource.com/nmos/nmsa/en/item/4384/index.do#!b/24-5-3 </v>
      </c>
      <c r="GL86" s="68">
        <f>New_Mexico!HF6</f>
        <v>0</v>
      </c>
      <c r="GM86" s="66">
        <f>New_Mexico!HG6</f>
        <v>0</v>
      </c>
      <c r="GN86" s="66" t="str">
        <f>New_Mexico!HH6</f>
        <v>C</v>
      </c>
      <c r="GO86" s="66" t="str">
        <f>New_Mexico!HI6</f>
        <v>22-12A-2(G)</v>
      </c>
      <c r="GP86" s="67" t="str">
        <f>New_Mexico!HJ6</f>
        <v xml:space="preserve">https://nmonesource.com/nmos/nmsa/en/item/4368/index.do#!fragment/undefined/BQCwhgziBcwMYgK4DsDWsBGB7LqC2YATqgJIAm0A5AEzUC0AjNQIJ3WUCUANMlgC4BTCAEVEAwgE8qlLhAFEEo8VMoy5CkAGUshPgCEpAJQCiAGWMA1ZgDkAwsa58wGaHyxwOHIA </v>
      </c>
      <c r="GQ86" s="66" t="str">
        <f>New_Mexico!HK6</f>
        <v xml:space="preserve">The cited statute defined excused absence to include religious instruction as part of a short list of other (nonreligious) excuses, leaving all other excused absence decisions to policies of the local school board. </v>
      </c>
      <c r="GR86" s="66">
        <f>New_Mexico!HL6</f>
        <v>1</v>
      </c>
      <c r="GS86" s="66" t="str">
        <f>New_Mexico!HM6</f>
        <v>A</v>
      </c>
      <c r="GT86" s="66" t="str">
        <f>New_Mexico!HN6</f>
        <v>22-12A-2(G)</v>
      </c>
      <c r="GU86" s="67" t="str">
        <f>New_Mexico!HO6</f>
        <v xml:space="preserve">https://nmonesource.com/nmos/nmsa/en/item/4368/index.do#!fragment/undefined/BQCwhgziBcwMYgK4DsDWsBGB7LqC2YATqgJIAm0A5AEzUC0AjNQIJ3WUCUANMlgC4BTCAEVEAwgE8qlLhAFEEo8VMoy5CkAGUshPgCEpAJQCiAGWMA1ZgDkAwsa58wGaHyxwOHIA </v>
      </c>
      <c r="GV86" s="68">
        <f>New_Mexico!HP6</f>
        <v>0</v>
      </c>
      <c r="GW86" s="60">
        <f>New_Mexico!HQ6</f>
        <v>0</v>
      </c>
      <c r="GX86" s="60" t="str">
        <f>New_Mexico!HR6</f>
        <v>D</v>
      </c>
      <c r="GY86" s="60" t="str">
        <f>New_Mexico!HS6</f>
        <v>-</v>
      </c>
      <c r="GZ86" s="61" t="str">
        <f>New_Mexico!HT6</f>
        <v>-</v>
      </c>
      <c r="HA86" s="61">
        <f>New_Mexico!HU6</f>
        <v>0</v>
      </c>
      <c r="HB86" s="60">
        <f>New_Mexico!GC6</f>
        <v>0</v>
      </c>
      <c r="HC86" s="60" t="str">
        <f>New_Mexico!GD6</f>
        <v>C</v>
      </c>
      <c r="HD86" s="60" t="str">
        <f>New_Mexico!GE6</f>
        <v>-</v>
      </c>
      <c r="HE86" s="61" t="str">
        <f>New_Mexico!GF6</f>
        <v>-</v>
      </c>
      <c r="HF86" s="61">
        <f>New_Mexico!GG6</f>
        <v>0</v>
      </c>
      <c r="HG86" s="63"/>
      <c r="HH86" s="63"/>
      <c r="HI86" s="63"/>
      <c r="HJ86" s="63"/>
      <c r="HK86" s="63"/>
      <c r="HL86" s="63"/>
      <c r="HM86" s="63"/>
      <c r="HN86" s="63"/>
      <c r="HO86" s="63"/>
      <c r="HP86" s="63"/>
      <c r="HQ86" s="63"/>
      <c r="HR86" s="63"/>
      <c r="HS86" s="63"/>
      <c r="HT86" s="63"/>
      <c r="HU86" s="63"/>
      <c r="HV86" s="63"/>
      <c r="HW86" s="63"/>
      <c r="HX86" s="63"/>
      <c r="HY86" s="63"/>
      <c r="HZ86" s="63"/>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ht="25.5" customHeight="1">
      <c r="A87" s="64" t="s">
        <v>101</v>
      </c>
      <c r="B87" s="55">
        <v>2024</v>
      </c>
      <c r="C87" s="56">
        <f>New_York!D6</f>
        <v>0.32589285714285715</v>
      </c>
      <c r="D87" s="41">
        <f>North_Carolina!E6</f>
        <v>0.37244897959183676</v>
      </c>
      <c r="E87" s="31"/>
      <c r="F87" s="29"/>
      <c r="G87" s="66" t="str">
        <f>New_York!I6</f>
        <v>-</v>
      </c>
      <c r="H87" s="68" t="str">
        <f>New_York!J6</f>
        <v>-</v>
      </c>
      <c r="I87" s="68">
        <f>New_York!K6</f>
        <v>0</v>
      </c>
      <c r="J87" s="528">
        <f>New_York!L6</f>
        <v>0</v>
      </c>
      <c r="K87" s="40" t="str">
        <f>New_York!M6</f>
        <v>D</v>
      </c>
      <c r="L87" s="40" t="str">
        <f>New_York!N6</f>
        <v>ELN §8-400</v>
      </c>
      <c r="M87" s="57" t="str">
        <f>New_York!O6</f>
        <v xml:space="preserve">https://www.nysenate.gov/legislation/laws/ELN/8-400 </v>
      </c>
      <c r="N87" s="58">
        <f>New_York!P6</f>
        <v>0</v>
      </c>
      <c r="O87" s="66">
        <f>New_York!Q6</f>
        <v>0</v>
      </c>
      <c r="P87" s="66" t="str">
        <f>New_York!R6</f>
        <v>B</v>
      </c>
      <c r="Q87" s="66" t="str">
        <f>New_York!S6</f>
        <v>DOM §10-B</v>
      </c>
      <c r="R87" s="67" t="str">
        <f>New_York!T6</f>
        <v xml:space="preserve">https://www.nysenate.gov/legislation/laws/DOM/10-B </v>
      </c>
      <c r="S87" s="68">
        <f>New_York!U6</f>
        <v>0</v>
      </c>
      <c r="T87" s="40">
        <f>New_York!V6</f>
        <v>0</v>
      </c>
      <c r="U87" s="58" t="str">
        <f>New_York!W6</f>
        <v>-</v>
      </c>
      <c r="V87" s="40" t="str">
        <f>New_York!X6</f>
        <v>-</v>
      </c>
      <c r="W87" s="58" t="str">
        <f>New_York!Y6</f>
        <v>-</v>
      </c>
      <c r="X87" s="58">
        <f>New_York!Z6</f>
        <v>0</v>
      </c>
      <c r="Y87" s="40">
        <f>New_York!AA6</f>
        <v>1</v>
      </c>
      <c r="Z87" s="40" t="str">
        <f>New_York!AB6</f>
        <v>C</v>
      </c>
      <c r="AA87" s="40" t="str">
        <f>New_York!AC6</f>
        <v>CVR §79-i</v>
      </c>
      <c r="AB87" s="57" t="str">
        <f>New_York!AD6</f>
        <v xml:space="preserve">https://www.nysenate.gov/legislation/laws/CVR/79-I </v>
      </c>
      <c r="AC87" s="58">
        <f>New_York!AE6</f>
        <v>0</v>
      </c>
      <c r="AD87" s="40">
        <f>New_York!AF6</f>
        <v>1</v>
      </c>
      <c r="AE87" s="40" t="str">
        <f>New_York!AG6</f>
        <v>C</v>
      </c>
      <c r="AF87" s="40" t="str">
        <f>New_York!AH6</f>
        <v>C. R. &amp; Regs. 10, §405.9(b)(10)</v>
      </c>
      <c r="AG87" s="57" t="str">
        <f>New_York!AI6</f>
        <v xml:space="preserve">https://regs.health.ny.gov/content/section-4059-admissiondischarge </v>
      </c>
      <c r="AH87" s="58">
        <f>New_York!AJ6</f>
        <v>0</v>
      </c>
      <c r="AI87" s="40">
        <f>New_York!AK6</f>
        <v>1</v>
      </c>
      <c r="AJ87" s="40" t="str">
        <f>New_York!AL6</f>
        <v>C</v>
      </c>
      <c r="AK87" s="40" t="str">
        <f>New_York!AM6</f>
        <v>C. R. &amp; Regs. 10, §405.9(b)(10)</v>
      </c>
      <c r="AL87" s="57" t="str">
        <f>New_York!AN6</f>
        <v xml:space="preserve">https://regs.health.ny.gov/content/section-4059-admissiondischarge </v>
      </c>
      <c r="AM87" s="58">
        <f>New_York!AO6</f>
        <v>0</v>
      </c>
      <c r="AN87" s="40">
        <f>New_York!AP6</f>
        <v>1</v>
      </c>
      <c r="AO87" s="40" t="str">
        <f>New_York!AQ6</f>
        <v>C</v>
      </c>
      <c r="AP87" s="40" t="str">
        <f>New_York!AR6</f>
        <v>CVR §79-I; C. R. &amp; Regs. 10, §405.9(b)(10)</v>
      </c>
      <c r="AQ87" s="57" t="str">
        <f>New_York!AS6</f>
        <v xml:space="preserve">https://www.nysenate.gov/legislation/laws/CVR/79-I </v>
      </c>
      <c r="AR87" s="58">
        <f>New_York!AT6</f>
        <v>0</v>
      </c>
      <c r="AS87" s="40">
        <f>New_York!AU6</f>
        <v>0</v>
      </c>
      <c r="AT87" s="40" t="str">
        <f>New_York!AV6</f>
        <v>B</v>
      </c>
      <c r="AU87" s="40" t="str">
        <f>New_York!AW6</f>
        <v>C. R. &amp; Regs. 10, §405.9(b)(10)</v>
      </c>
      <c r="AV87" s="57" t="str">
        <f>New_York!AX6</f>
        <v xml:space="preserve">https://regs.health.ny.gov/content/section-4059-admissiondischarge </v>
      </c>
      <c r="AW87" s="58">
        <f>New_York!AY6</f>
        <v>0</v>
      </c>
      <c r="AX87" s="40">
        <f>New_York!AZ6</f>
        <v>0</v>
      </c>
      <c r="AY87" s="40" t="str">
        <f>New_York!BA6</f>
        <v>B</v>
      </c>
      <c r="AZ87" s="40" t="str">
        <f>New_York!BB6</f>
        <v>C. R. &amp; Regs. 10, §405.9(b)(10)</v>
      </c>
      <c r="BA87" s="57" t="str">
        <f>New_York!BC6</f>
        <v xml:space="preserve">https://regs.health.ny.gov/content/section-4059-admissiondischarge </v>
      </c>
      <c r="BB87" s="58">
        <f>New_York!BD6</f>
        <v>0</v>
      </c>
      <c r="BC87" s="40">
        <f>New_York!BE6</f>
        <v>1</v>
      </c>
      <c r="BD87" s="40" t="str">
        <f>New_York!BF6</f>
        <v>C</v>
      </c>
      <c r="BE87" s="40" t="str">
        <f>New_York!BG6</f>
        <v>C. R. &amp; Regs. 10, §405.9(b)(10)</v>
      </c>
      <c r="BF87" s="57" t="str">
        <f>New_York!BH6</f>
        <v xml:space="preserve">https://regs.health.ny.gov/content/section-4059-admissiondischarge </v>
      </c>
      <c r="BG87" s="58">
        <f>New_York!BI6</f>
        <v>0</v>
      </c>
      <c r="BH87" s="40"/>
      <c r="BI87" s="40"/>
      <c r="BJ87" s="40"/>
      <c r="BK87" s="40"/>
      <c r="BL87" s="40"/>
      <c r="BM87" s="40">
        <f>New_York!BO6</f>
        <v>0</v>
      </c>
      <c r="BN87" s="40" t="str">
        <f>New_York!BP6</f>
        <v>A</v>
      </c>
      <c r="BO87" s="40" t="str">
        <f>New_York!BQ6</f>
        <v>-</v>
      </c>
      <c r="BP87" s="58" t="str">
        <f>New_York!BR6</f>
        <v>-</v>
      </c>
      <c r="BQ87" s="58">
        <f>New_York!BS6</f>
        <v>0</v>
      </c>
      <c r="BR87" s="40">
        <f>New_York!BT6</f>
        <v>0</v>
      </c>
      <c r="BS87" s="40" t="str">
        <f>New_York!BU6</f>
        <v>A</v>
      </c>
      <c r="BT87" s="40" t="str">
        <f>New_York!BV6</f>
        <v>-</v>
      </c>
      <c r="BU87" s="58" t="str">
        <f>New_York!BW6</f>
        <v>-</v>
      </c>
      <c r="BV87" s="58">
        <f>New_York!BX6</f>
        <v>0</v>
      </c>
      <c r="BW87" s="40">
        <f>New_York!BY6</f>
        <v>0</v>
      </c>
      <c r="BX87" s="40" t="str">
        <f>New_York!BZ6</f>
        <v>A</v>
      </c>
      <c r="BY87" s="40" t="str">
        <f>New_York!CA6</f>
        <v>-</v>
      </c>
      <c r="BZ87" s="58" t="str">
        <f>New_York!CB6</f>
        <v>-</v>
      </c>
      <c r="CA87" s="58">
        <f>New_York!CC6</f>
        <v>0</v>
      </c>
      <c r="CB87" s="40">
        <f>New_York!CD6</f>
        <v>0</v>
      </c>
      <c r="CC87" s="40" t="str">
        <f>New_York!CE6</f>
        <v>A</v>
      </c>
      <c r="CD87" s="40" t="str">
        <f>New_York!CF6</f>
        <v>-</v>
      </c>
      <c r="CE87" s="58" t="str">
        <f>New_York!CG6</f>
        <v>-</v>
      </c>
      <c r="CF87" s="58">
        <f>New_York!CH6</f>
        <v>0</v>
      </c>
      <c r="CG87" s="40">
        <f>New_York!CI6</f>
        <v>0</v>
      </c>
      <c r="CH87" s="40" t="str">
        <f>New_York!CJ6</f>
        <v>A</v>
      </c>
      <c r="CI87" s="40" t="str">
        <f>New_York!CK6</f>
        <v>-</v>
      </c>
      <c r="CJ87" s="58" t="str">
        <f>New_York!CL6</f>
        <v>-</v>
      </c>
      <c r="CK87" s="58">
        <f>New_York!CM6</f>
        <v>0</v>
      </c>
      <c r="CL87" s="40">
        <f>New_York!CN6</f>
        <v>0</v>
      </c>
      <c r="CM87" s="40" t="str">
        <f>New_York!CO6</f>
        <v>A</v>
      </c>
      <c r="CN87" s="40" t="str">
        <f>New_York!CP6</f>
        <v>-</v>
      </c>
      <c r="CO87" s="58" t="str">
        <f>New_York!CQ6</f>
        <v>-</v>
      </c>
      <c r="CP87" s="58">
        <f>New_York!CR6</f>
        <v>0</v>
      </c>
      <c r="CQ87" s="40">
        <f>New_York!CS6</f>
        <v>0</v>
      </c>
      <c r="CR87" s="40" t="str">
        <f>New_York!CT6</f>
        <v>D</v>
      </c>
      <c r="CS87" s="40" t="str">
        <f>New_York!CU6</f>
        <v>C., R., &amp; Regs. 18, §463.6</v>
      </c>
      <c r="CT87" s="57" t="str">
        <f>New_York!CV6</f>
        <v xml:space="preserve">https://govt.westlaw.com/nycrr/Document/I50cf7d20cd1711dda432a117e6e0f345?viewType=FullText&amp;originationContext=documenttoc&amp;transitionType=CategoryPageItem&amp;contextData=(sc.Default) </v>
      </c>
      <c r="CU87" s="40" t="str">
        <f>New_York!CW6</f>
        <v xml:space="preserve"> </v>
      </c>
      <c r="CV87" s="40">
        <f>New_York!CX6</f>
        <v>0</v>
      </c>
      <c r="CW87" s="40" t="str">
        <f>New_York!CY6</f>
        <v>D</v>
      </c>
      <c r="CX87" s="40" t="str">
        <f>New_York!CZ6</f>
        <v>C., R., &amp; Regs. 18, §463.6</v>
      </c>
      <c r="CY87" s="57" t="str">
        <f>New_York!DA6</f>
        <v xml:space="preserve">https://govt.westlaw.com/nycrr/Document/I50cf7d20cd1711dda432a117e6e0f345?viewType=FullText&amp;originationContext=documenttoc&amp;transitionType=CategoryPageItem&amp;contextData=(sc.Default) </v>
      </c>
      <c r="CZ87" s="58">
        <f>New_York!DB6</f>
        <v>0</v>
      </c>
      <c r="DA87" s="40">
        <f>New_York!DC6</f>
        <v>0</v>
      </c>
      <c r="DB87" s="40" t="str">
        <f>New_York!DD6</f>
        <v>D</v>
      </c>
      <c r="DC87" s="40" t="str">
        <f>New_York!DE6</f>
        <v>C., R., &amp; Regs. 18, §463.6</v>
      </c>
      <c r="DD87" s="57" t="str">
        <f>New_York!DF6</f>
        <v xml:space="preserve">https://govt.westlaw.com/nycrr/Document/I50cf7d20cd1711dda432a117e6e0f345?viewType=FullText&amp;originationContext=documenttoc&amp;transitionType=CategoryPageItem&amp;contextData=(sc.Default) </v>
      </c>
      <c r="DE87" s="58">
        <f>New_York!DG6</f>
        <v>0</v>
      </c>
      <c r="DF87" s="40">
        <f>New_York!DH6</f>
        <v>0</v>
      </c>
      <c r="DG87" s="40" t="str">
        <f>New_York!DI6</f>
        <v>D</v>
      </c>
      <c r="DH87" s="40" t="str">
        <f>New_York!DJ6</f>
        <v>C., R., &amp; Regs. 18, §463.6</v>
      </c>
      <c r="DI87" s="57" t="str">
        <f>New_York!DK6</f>
        <v xml:space="preserve">https://govt.westlaw.com/nycrr/Document/I50cf7d20cd1711dda432a117e6e0f345?viewType=FullText&amp;originationContext=documenttoc&amp;transitionType=CategoryPageItem&amp;contextData=(sc.Default) </v>
      </c>
      <c r="DJ87" s="58">
        <f>New_York!DL6</f>
        <v>0</v>
      </c>
      <c r="DK87" s="40">
        <f>New_York!DM6</f>
        <v>0</v>
      </c>
      <c r="DL87" s="40" t="str">
        <f>New_York!DN6</f>
        <v>D</v>
      </c>
      <c r="DM87" s="40" t="str">
        <f>New_York!DO6</f>
        <v>C., R., &amp; Regs. 18, §463.6</v>
      </c>
      <c r="DN87" s="57" t="str">
        <f>New_York!DP6</f>
        <v xml:space="preserve">https://govt.westlaw.com/nycrr/Document/I50cf7d20cd1711dda432a117e6e0f345?viewType=FullText&amp;originationContext=documenttoc&amp;transitionType=CategoryPageItem&amp;contextData=(sc.Default) </v>
      </c>
      <c r="DO87" s="58">
        <f>New_York!DQ6</f>
        <v>0</v>
      </c>
      <c r="DP87" s="40">
        <f>New_York!DR6</f>
        <v>0</v>
      </c>
      <c r="DQ87" s="40" t="str">
        <f>New_York!DS6</f>
        <v>D</v>
      </c>
      <c r="DR87" s="40" t="str">
        <f>New_York!DT6</f>
        <v>C., R., &amp; Regs. 18, §463.6</v>
      </c>
      <c r="DS87" s="57" t="str">
        <f>New_York!DU6</f>
        <v xml:space="preserve">https://govt.westlaw.com/nycrr/Document/I50cf7d20cd1711dda432a117e6e0f345?viewType=FullText&amp;originationContext=documenttoc&amp;transitionType=CategoryPageItem&amp;contextData=(sc.Default) </v>
      </c>
      <c r="DT87" s="58">
        <f>New_York!DV6</f>
        <v>0</v>
      </c>
      <c r="DU87" s="60">
        <f>(New_York!EG6+New_York!EH6)/2</f>
        <v>0.5</v>
      </c>
      <c r="DV87" s="60" t="str">
        <f>New_York!EI6</f>
        <v>C</v>
      </c>
      <c r="DW87" s="60" t="str">
        <f>New_York!EJ6</f>
        <v xml:space="preserve">ISC §3221(16)(1),(4)(E); 4303(5-5) </v>
      </c>
      <c r="DX87" s="62" t="str">
        <f>New_York!EK6</f>
        <v xml:space="preserve">https://www.nysenate.gov/legislation/laws/ISC/3221 </v>
      </c>
      <c r="DY87" s="61">
        <f>New_York!EL6</f>
        <v>0</v>
      </c>
      <c r="DZ87" s="60">
        <f>(New_York!EN6+New_York!EM6)/2</f>
        <v>0.5</v>
      </c>
      <c r="EA87" s="60" t="str">
        <f>New_York!EO6</f>
        <v>C</v>
      </c>
      <c r="EB87" s="60" t="str">
        <f>New_York!EP6</f>
        <v>ISC §3221(22)(C),(16)(4)(E)</v>
      </c>
      <c r="EC87" s="62" t="str">
        <f>New_York!EQ6</f>
        <v xml:space="preserve">https://www.nysenate.gov/legislation/laws/ISC/3221 </v>
      </c>
      <c r="ED87" s="61">
        <f>New_York!ER6</f>
        <v>0</v>
      </c>
      <c r="EE87" s="60">
        <f>(New_York!ES6+New_York!ET6)/2</f>
        <v>0.5</v>
      </c>
      <c r="EF87" s="60" t="str">
        <f>New_York!EU6</f>
        <v>C</v>
      </c>
      <c r="EG87" s="60" t="str">
        <f>New_York!EV6</f>
        <v>ISC §3221(16)(2),(4)(E)</v>
      </c>
      <c r="EH87" s="62" t="str">
        <f>New_York!EW6</f>
        <v xml:space="preserve">https://www.nysenate.gov/legislation/laws/ISC/3221  </v>
      </c>
      <c r="EI87" s="61">
        <f>New_York!EX6</f>
        <v>0</v>
      </c>
      <c r="EJ87" s="60">
        <f>New_York!GH6</f>
        <v>1</v>
      </c>
      <c r="EK87" s="60" t="str">
        <f>New_York!GI6</f>
        <v>A</v>
      </c>
      <c r="EL87" s="60" t="str">
        <f>New_York!GJ6</f>
        <v>DOM §10-B</v>
      </c>
      <c r="EM87" s="62" t="str">
        <f>New_York!GK6</f>
        <v xml:space="preserve">https://www.nysenate.gov/legislation/laws/DOM/10-B </v>
      </c>
      <c r="EN87" s="61">
        <f>New_York!GL6</f>
        <v>0</v>
      </c>
      <c r="EO87" s="66">
        <f>New_York!GM6</f>
        <v>1</v>
      </c>
      <c r="EP87" s="66" t="str">
        <f>New_York!GN6</f>
        <v>A</v>
      </c>
      <c r="EQ87" s="66" t="str">
        <f>New_York!GO6</f>
        <v>DOM §10-B</v>
      </c>
      <c r="ER87" s="67" t="str">
        <f>New_York!GP6</f>
        <v xml:space="preserve">https://www.nysenate.gov/legislation/laws/DOM/10-B </v>
      </c>
      <c r="ES87" s="68">
        <f>New_York!GQ6</f>
        <v>0</v>
      </c>
      <c r="ET87" s="66">
        <f>New_York!GR6</f>
        <v>1</v>
      </c>
      <c r="EU87" s="66" t="str">
        <f>New_York!GS6</f>
        <v>A</v>
      </c>
      <c r="EV87" s="66" t="str">
        <f>New_York!GT6</f>
        <v>DOM §10-B(3)</v>
      </c>
      <c r="EW87" s="67" t="str">
        <f>New_York!GU6</f>
        <v xml:space="preserve">https://www.nysenate.gov/legislation/laws/DOM/10-B </v>
      </c>
      <c r="EX87" s="68">
        <f>New_York!GV6</f>
        <v>0</v>
      </c>
      <c r="EY87" s="66">
        <f>New_York!GW6</f>
        <v>1</v>
      </c>
      <c r="EZ87" s="66" t="str">
        <f>New_York!GX6</f>
        <v>A</v>
      </c>
      <c r="FA87" s="66" t="str">
        <f>New_York!GY6</f>
        <v>DOM §10-B(3)</v>
      </c>
      <c r="FB87" s="67" t="str">
        <f>New_York!GZ6</f>
        <v xml:space="preserve">https://www.nysenate.gov/legislation/laws/DOM/10-B </v>
      </c>
      <c r="FC87" s="68">
        <f>New_York!HA6</f>
        <v>0</v>
      </c>
      <c r="FI87" s="66">
        <f>New_York!EY6</f>
        <v>0</v>
      </c>
      <c r="FJ87" s="66" t="str">
        <f>New_York!EZ6</f>
        <v>B</v>
      </c>
      <c r="FK87" s="66" t="str">
        <f>New_York!FA6</f>
        <v>DOM §10-B</v>
      </c>
      <c r="FL87" s="67" t="str">
        <f>New_York!FB6</f>
        <v xml:space="preserve">https://www.nysenate.gov/legislation/laws/DOM/10-B </v>
      </c>
      <c r="FM87" s="68">
        <f>New_York!FC6</f>
        <v>0</v>
      </c>
      <c r="FN87" s="66">
        <f>New_York!FN6</f>
        <v>1</v>
      </c>
      <c r="FO87" s="66" t="str">
        <f>New_York!FO6</f>
        <v>F</v>
      </c>
      <c r="FP87" s="66" t="str">
        <f>New_York!FP6</f>
        <v>SOS §413</v>
      </c>
      <c r="FQ87" s="67" t="str">
        <f>New_York!FQ6</f>
        <v xml:space="preserve">https://www.nysenate.gov/legislation/laws/SOS/413 </v>
      </c>
      <c r="FR87" s="66" t="str">
        <f>New_York!FR6</f>
        <v>Clergy not mandatory reporters.  See also CVP §4505.</v>
      </c>
      <c r="FS87" s="66">
        <f>New_York!FS6</f>
        <v>0</v>
      </c>
      <c r="FT87" s="66" t="str">
        <f>New_York!FT6</f>
        <v>C</v>
      </c>
      <c r="FU87" s="66" t="str">
        <f>New_York!FU6</f>
        <v>ABC §65</v>
      </c>
      <c r="FV87" s="67" t="str">
        <f>New_York!FV6</f>
        <v xml:space="preserve">https://www.nysenate.gov/legislation/laws/ABC/65 </v>
      </c>
      <c r="FW87" s="68">
        <f>New_York!FW6</f>
        <v>0</v>
      </c>
      <c r="FX87" s="66">
        <f>New_York!FX6</f>
        <v>0</v>
      </c>
      <c r="FY87" s="66" t="str">
        <f>New_York!FY6</f>
        <v>B</v>
      </c>
      <c r="FZ87" s="66" t="str">
        <f>New_York!FZ6</f>
        <v>ABC §65-C(2)(b)</v>
      </c>
      <c r="GA87" s="67" t="str">
        <f>New_York!GA6</f>
        <v xml:space="preserve">https://www.nysenate.gov/legislation/laws/ABC/65-C </v>
      </c>
      <c r="GB87" s="66" t="str">
        <f>New_York!GB6</f>
        <v>Exceptions are made for alcohol furnished by parents, but the statutory language also seems to require more of a role for parents in furnishment than offering consent/being present.</v>
      </c>
      <c r="GH87" s="66">
        <f>New_York!HB6</f>
        <v>0</v>
      </c>
      <c r="GI87" s="66" t="str">
        <f>New_York!HC6</f>
        <v>C</v>
      </c>
      <c r="GJ87" s="66" t="str">
        <f>New_York!HD6</f>
        <v>PBH §2164</v>
      </c>
      <c r="GK87" s="67" t="str">
        <f>New_York!HE6</f>
        <v xml:space="preserve">https://www.nysenate.gov/legislation/laws/PBH/2164 </v>
      </c>
      <c r="GL87" s="68">
        <f>New_York!HF6</f>
        <v>0</v>
      </c>
      <c r="GM87" s="66">
        <f>New_York!HG6</f>
        <v>1</v>
      </c>
      <c r="GN87" s="66" t="str">
        <f>New_York!HH6</f>
        <v>A</v>
      </c>
      <c r="GO87" s="66" t="str">
        <f>New_York!HI6</f>
        <v>EDN §3210(1)(b)(i)</v>
      </c>
      <c r="GP87" s="67" t="str">
        <f>New_York!HJ6</f>
        <v xml:space="preserve">https://www.nysenate.gov/legislation/laws/EDN/3210 </v>
      </c>
      <c r="GQ87" s="68">
        <f>New_York!HK6</f>
        <v>0</v>
      </c>
      <c r="GR87" s="66">
        <f>New_York!HL6</f>
        <v>1</v>
      </c>
      <c r="GS87" s="66" t="str">
        <f>New_York!HM6</f>
        <v>A</v>
      </c>
      <c r="GT87" s="66" t="str">
        <f>New_York!HN6</f>
        <v>EDN §3210(1)(b)(i)</v>
      </c>
      <c r="GU87" s="67" t="str">
        <f>New_York!HO6</f>
        <v xml:space="preserve">https://www.nysenate.gov/legislation/laws/EDN/3210 </v>
      </c>
      <c r="GV87" s="68">
        <f>New_York!HP6</f>
        <v>0</v>
      </c>
      <c r="GW87" s="60">
        <f>New_York!HQ6</f>
        <v>1</v>
      </c>
      <c r="GX87" s="60" t="str">
        <f>New_York!HR6</f>
        <v>B</v>
      </c>
      <c r="GY87" s="60" t="str">
        <f>New_York!HS6</f>
        <v>EDN §224-a</v>
      </c>
      <c r="GZ87" s="62" t="str">
        <f>New_York!HT6</f>
        <v xml:space="preserve">https://www.nysenate.gov/legislation/laws/EDN/224-A </v>
      </c>
      <c r="HA87" s="61">
        <f>New_York!HU6</f>
        <v>0</v>
      </c>
      <c r="HB87" s="60">
        <f>New_York!GC6</f>
        <v>0</v>
      </c>
      <c r="HC87" s="60" t="str">
        <f>New_York!GD6</f>
        <v>C</v>
      </c>
      <c r="HD87" s="60" t="str">
        <f>New_York!GE6</f>
        <v>-</v>
      </c>
      <c r="HE87" s="61" t="str">
        <f>New_York!GF6</f>
        <v>-</v>
      </c>
      <c r="HF87" s="61">
        <f>New_York!GG6</f>
        <v>0</v>
      </c>
      <c r="HG87" s="63"/>
      <c r="HH87" s="63"/>
      <c r="HI87" s="63"/>
      <c r="HJ87" s="63"/>
      <c r="HK87" s="63"/>
      <c r="HL87" s="63"/>
      <c r="HM87" s="63"/>
      <c r="HN87" s="63"/>
      <c r="HO87" s="63"/>
      <c r="HP87" s="63"/>
      <c r="HQ87" s="63"/>
      <c r="HR87" s="63"/>
      <c r="HS87" s="63"/>
      <c r="HT87" s="63"/>
      <c r="HU87" s="63"/>
      <c r="HV87" s="63"/>
      <c r="HW87" s="63"/>
      <c r="HX87" s="63"/>
      <c r="HY87" s="63"/>
      <c r="HZ87" s="63"/>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ht="25.5" customHeight="1">
      <c r="A88" s="64" t="s">
        <v>102</v>
      </c>
      <c r="B88" s="55">
        <v>2024</v>
      </c>
      <c r="C88" s="56">
        <f>North_Carolina!D6</f>
        <v>0.38839285714285715</v>
      </c>
      <c r="D88" s="41">
        <f>North_Dakota!E6</f>
        <v>0.54081632653061218</v>
      </c>
      <c r="E88" s="31"/>
      <c r="F88" s="29"/>
      <c r="G88" s="66" t="str">
        <f>North_Carolina!I6</f>
        <v>-</v>
      </c>
      <c r="H88" s="68" t="str">
        <f>North_Carolina!J6</f>
        <v>-</v>
      </c>
      <c r="I88" s="68">
        <f>North_Carolina!K6</f>
        <v>0</v>
      </c>
      <c r="J88" s="528">
        <f>North_Carolina!L6</f>
        <v>1</v>
      </c>
      <c r="K88" s="40" t="str">
        <f>North_Carolina!M6</f>
        <v>B</v>
      </c>
      <c r="L88" s="40" t="str">
        <f>North_Carolina!N6</f>
        <v>§163-226(a)</v>
      </c>
      <c r="M88" s="57" t="str">
        <f>North_Carolina!O6</f>
        <v xml:space="preserve">https://www.ncleg.net/enactedlegislation/statutes/html/BySection/Chapter_163/GS_163-226.html </v>
      </c>
      <c r="N88" s="58">
        <f>North_Carolina!P6</f>
        <v>0</v>
      </c>
      <c r="O88" s="66">
        <f>North_Carolina!Q6</f>
        <v>1</v>
      </c>
      <c r="P88" s="66" t="str">
        <f>North_Carolina!R6</f>
        <v>C</v>
      </c>
      <c r="Q88" s="66" t="str">
        <f>North_Carolina!S6</f>
        <v>§51-5.5</v>
      </c>
      <c r="R88" s="67" t="str">
        <f>North_Carolina!T6</f>
        <v xml:space="preserve">https://www.ncleg.gov/EnactedLegislation/Statutes/HTML/BySection/Chapter_51/GS_51-5.5.html </v>
      </c>
      <c r="S88" s="68">
        <f>North_Carolina!U6</f>
        <v>0</v>
      </c>
      <c r="T88" s="40">
        <f>North_Carolina!V6</f>
        <v>0</v>
      </c>
      <c r="U88" s="58" t="str">
        <f>North_Carolina!W6</f>
        <v>-</v>
      </c>
      <c r="V88" s="40" t="str">
        <f>North_Carolina!X6</f>
        <v>-</v>
      </c>
      <c r="W88" s="58" t="str">
        <f>North_Carolina!Y6</f>
        <v>-</v>
      </c>
      <c r="X88" s="40" t="str">
        <f>North_Carolina!Z6</f>
        <v>Watch S.B. 641, currently pending in 23-24 session</v>
      </c>
      <c r="Y88" s="40">
        <f>North_Carolina!AA6</f>
        <v>1</v>
      </c>
      <c r="Z88" s="40" t="str">
        <f>North_Carolina!AB6</f>
        <v>C</v>
      </c>
      <c r="AA88" s="40" t="str">
        <f>North_Carolina!AC6</f>
        <v>§14-45.1(e)</v>
      </c>
      <c r="AB88" s="57" t="str">
        <f>North_Carolina!AD6</f>
        <v>S20v5.pdf (ncleg.gov)</v>
      </c>
      <c r="AC88" s="58">
        <f>North_Carolina!AE6</f>
        <v>0</v>
      </c>
      <c r="AD88" s="40">
        <f>North_Carolina!AF6</f>
        <v>1</v>
      </c>
      <c r="AE88" s="40" t="str">
        <f>North_Carolina!AG6</f>
        <v>C</v>
      </c>
      <c r="AF88" s="40" t="str">
        <f>North_Carolina!AH6</f>
        <v>§14-45.1(f)</v>
      </c>
      <c r="AG88" s="57" t="str">
        <f>North_Carolina!AI6</f>
        <v>S20v5.pdf (ncleg.gov)</v>
      </c>
      <c r="AH88" s="58">
        <f>North_Carolina!AJ6</f>
        <v>0</v>
      </c>
      <c r="AI88" s="40">
        <f>North_Carolina!AK6</f>
        <v>1</v>
      </c>
      <c r="AJ88" s="40" t="str">
        <f>North_Carolina!AL6</f>
        <v>C</v>
      </c>
      <c r="AK88" s="40" t="str">
        <f>North_Carolina!AM6</f>
        <v>§14-45.1(f)</v>
      </c>
      <c r="AL88" s="57" t="str">
        <f>North_Carolina!AN6</f>
        <v>S20v5.pdf (ncleg.gov)</v>
      </c>
      <c r="AM88" s="58">
        <f>North_Carolina!AO6</f>
        <v>0</v>
      </c>
      <c r="AN88" s="40">
        <f>North_Carolina!AP6</f>
        <v>1</v>
      </c>
      <c r="AO88" s="40" t="str">
        <f>North_Carolina!AQ6</f>
        <v>C</v>
      </c>
      <c r="AP88" s="40" t="str">
        <f>North_Carolina!AR6</f>
        <v>§14-45.1(e)(f)</v>
      </c>
      <c r="AQ88" s="57" t="str">
        <f>North_Carolina!AS6</f>
        <v>S20v5.pdf (ncleg.gov)</v>
      </c>
      <c r="AR88" s="58">
        <f>North_Carolina!AT6</f>
        <v>0</v>
      </c>
      <c r="AS88" s="40">
        <f>North_Carolina!AU6</f>
        <v>0</v>
      </c>
      <c r="AT88" s="40" t="str">
        <f>North_Carolina!AV6</f>
        <v>B</v>
      </c>
      <c r="AU88" s="40" t="str">
        <f>North_Carolina!AW6</f>
        <v>§14-45.1(e)(f)</v>
      </c>
      <c r="AV88" s="57" t="str">
        <f>North_Carolina!AX6</f>
        <v>S20v5.pdf (ncleg.gov)</v>
      </c>
      <c r="AW88" s="58">
        <f>North_Carolina!AY6</f>
        <v>0</v>
      </c>
      <c r="AX88" s="40">
        <f>North_Carolina!AZ6</f>
        <v>0</v>
      </c>
      <c r="AY88" s="40" t="str">
        <f>North_Carolina!BA6</f>
        <v>B</v>
      </c>
      <c r="AZ88" s="40" t="str">
        <f>North_Carolina!BB6</f>
        <v>§14-45.1(e)(f)</v>
      </c>
      <c r="BA88" s="57" t="str">
        <f>North_Carolina!BC6</f>
        <v>S20v5.pdf (ncleg.gov)</v>
      </c>
      <c r="BB88" s="58">
        <f>North_Carolina!BD6</f>
        <v>0</v>
      </c>
      <c r="BC88" s="40">
        <f>North_Carolina!BE6</f>
        <v>1</v>
      </c>
      <c r="BD88" s="40" t="str">
        <f>North_Carolina!BF6</f>
        <v>C</v>
      </c>
      <c r="BE88" s="40" t="str">
        <f>North_Carolina!BG6</f>
        <v>§14-45.1(e)(f)</v>
      </c>
      <c r="BF88" s="57" t="str">
        <f>North_Carolina!BH6</f>
        <v>S20v5.pdf (ncleg.gov)</v>
      </c>
      <c r="BG88" s="58">
        <f>North_Carolina!BI6</f>
        <v>0</v>
      </c>
      <c r="BH88" s="40"/>
      <c r="BI88" s="40"/>
      <c r="BJ88" s="40"/>
      <c r="BK88" s="40"/>
      <c r="BL88" s="40"/>
      <c r="BM88" s="40">
        <f>North_Carolina!BO6</f>
        <v>0</v>
      </c>
      <c r="BN88" s="40" t="str">
        <f>North_Carolina!BP6</f>
        <v>A</v>
      </c>
      <c r="BO88" s="40" t="str">
        <f>North_Carolina!BQ6</f>
        <v>-</v>
      </c>
      <c r="BP88" s="58" t="str">
        <f>North_Carolina!BR6</f>
        <v>-</v>
      </c>
      <c r="BQ88" s="58">
        <f>North_Carolina!BS6</f>
        <v>0</v>
      </c>
      <c r="BR88" s="40">
        <f>North_Carolina!BT6</f>
        <v>0</v>
      </c>
      <c r="BS88" s="40" t="str">
        <f>North_Carolina!BU6</f>
        <v>A</v>
      </c>
      <c r="BT88" s="40" t="str">
        <f>North_Carolina!BV6</f>
        <v>-</v>
      </c>
      <c r="BU88" s="58" t="str">
        <f>North_Carolina!BW6</f>
        <v>-</v>
      </c>
      <c r="BV88" s="58">
        <f>North_Carolina!BX6</f>
        <v>0</v>
      </c>
      <c r="BW88" s="40">
        <f>North_Carolina!BY6</f>
        <v>0</v>
      </c>
      <c r="BX88" s="40" t="str">
        <f>North_Carolina!BZ6</f>
        <v>A</v>
      </c>
      <c r="BY88" s="40" t="str">
        <f>North_Carolina!CA6</f>
        <v>-</v>
      </c>
      <c r="BZ88" s="58" t="str">
        <f>North_Carolina!CB6</f>
        <v>-</v>
      </c>
      <c r="CA88" s="58">
        <f>North_Carolina!CC6</f>
        <v>0</v>
      </c>
      <c r="CB88" s="40">
        <f>North_Carolina!CD6</f>
        <v>0</v>
      </c>
      <c r="CC88" s="40" t="str">
        <f>North_Carolina!CE6</f>
        <v>A</v>
      </c>
      <c r="CD88" s="40" t="str">
        <f>North_Carolina!CF6</f>
        <v>-</v>
      </c>
      <c r="CE88" s="58" t="str">
        <f>North_Carolina!CG6</f>
        <v>-</v>
      </c>
      <c r="CF88" s="58">
        <f>North_Carolina!CH6</f>
        <v>0</v>
      </c>
      <c r="CG88" s="40">
        <f>North_Carolina!CI6</f>
        <v>0</v>
      </c>
      <c r="CH88" s="40" t="str">
        <f>North_Carolina!CJ6</f>
        <v>A</v>
      </c>
      <c r="CI88" s="40" t="str">
        <f>North_Carolina!CK6</f>
        <v>-</v>
      </c>
      <c r="CJ88" s="58" t="str">
        <f>North_Carolina!CL6</f>
        <v>-</v>
      </c>
      <c r="CK88" s="58">
        <f>North_Carolina!CM6</f>
        <v>0</v>
      </c>
      <c r="CL88" s="40">
        <f>North_Carolina!CN6</f>
        <v>0</v>
      </c>
      <c r="CM88" s="40" t="str">
        <f>North_Carolina!CO6</f>
        <v>A</v>
      </c>
      <c r="CN88" s="40" t="str">
        <f>North_Carolina!CP6</f>
        <v>-</v>
      </c>
      <c r="CO88" s="58" t="str">
        <f>North_Carolina!CQ6</f>
        <v>-</v>
      </c>
      <c r="CP88" s="58">
        <f>North_Carolina!CR6</f>
        <v>0</v>
      </c>
      <c r="CQ88" s="40">
        <f>North_Carolina!CS6</f>
        <v>0</v>
      </c>
      <c r="CR88" s="40" t="str">
        <f>North_Carolina!CT6</f>
        <v>A</v>
      </c>
      <c r="CS88" s="40" t="str">
        <f>North_Carolina!CU6</f>
        <v>-</v>
      </c>
      <c r="CT88" s="58" t="str">
        <f>North_Carolina!CV6</f>
        <v>-</v>
      </c>
      <c r="CU88" s="58">
        <f>North_Carolina!CW6</f>
        <v>0</v>
      </c>
      <c r="CV88" s="40">
        <f>North_Carolina!CX6</f>
        <v>0</v>
      </c>
      <c r="CW88" s="40" t="str">
        <f>North_Carolina!CY6</f>
        <v>A</v>
      </c>
      <c r="CX88" s="40" t="str">
        <f>North_Carolina!CZ6</f>
        <v>-</v>
      </c>
      <c r="CY88" s="58" t="str">
        <f>North_Carolina!DA6</f>
        <v>-</v>
      </c>
      <c r="CZ88" s="58">
        <f>North_Carolina!DB6</f>
        <v>0</v>
      </c>
      <c r="DA88" s="40">
        <f>North_Carolina!DC6</f>
        <v>0</v>
      </c>
      <c r="DB88" s="40" t="str">
        <f>North_Carolina!DD6</f>
        <v>A</v>
      </c>
      <c r="DC88" s="40" t="str">
        <f>North_Carolina!DE6</f>
        <v>-</v>
      </c>
      <c r="DD88" s="58" t="str">
        <f>North_Carolina!DF6</f>
        <v>-</v>
      </c>
      <c r="DE88" s="58">
        <f>North_Carolina!DG6</f>
        <v>0</v>
      </c>
      <c r="DF88" s="40">
        <f>North_Carolina!DH6</f>
        <v>0</v>
      </c>
      <c r="DG88" s="40" t="str">
        <f>North_Carolina!DI6</f>
        <v>A</v>
      </c>
      <c r="DH88" s="40" t="str">
        <f>North_Carolina!DJ6</f>
        <v>-</v>
      </c>
      <c r="DI88" s="58" t="str">
        <f>North_Carolina!DK6</f>
        <v>-</v>
      </c>
      <c r="DJ88" s="58">
        <f>North_Carolina!DL6</f>
        <v>0</v>
      </c>
      <c r="DK88" s="40">
        <f>North_Carolina!DM6</f>
        <v>0</v>
      </c>
      <c r="DL88" s="40" t="str">
        <f>North_Carolina!DN6</f>
        <v>A</v>
      </c>
      <c r="DM88" s="40" t="str">
        <f>North_Carolina!DO6</f>
        <v>-</v>
      </c>
      <c r="DN88" s="58" t="str">
        <f>North_Carolina!DP6</f>
        <v>-</v>
      </c>
      <c r="DO88" s="58">
        <f>North_Carolina!DQ6</f>
        <v>0</v>
      </c>
      <c r="DP88" s="40">
        <f>North_Carolina!DR6</f>
        <v>0</v>
      </c>
      <c r="DQ88" s="40" t="str">
        <f>North_Carolina!DS6</f>
        <v>A</v>
      </c>
      <c r="DR88" s="40" t="str">
        <f>North_Carolina!DT6</f>
        <v>-</v>
      </c>
      <c r="DS88" s="58" t="str">
        <f>North_Carolina!DU6</f>
        <v>-</v>
      </c>
      <c r="DT88" s="58">
        <f>North_Carolina!DV6</f>
        <v>0</v>
      </c>
      <c r="DU88" s="60">
        <f>(North_Carolina!EG6+North_Carolina!EH6)/2</f>
        <v>0.5</v>
      </c>
      <c r="DV88" s="60" t="str">
        <f>North_Carolina!EI6</f>
        <v>C</v>
      </c>
      <c r="DW88" s="60" t="str">
        <f>North_Carolina!EJ6</f>
        <v>§58-3-178(e)</v>
      </c>
      <c r="DX88" s="62" t="str">
        <f>North_Carolina!EK6</f>
        <v xml:space="preserve">https://www.ncleg.gov/EnactedLegislation/Statutes/HTML/BySection/Chapter_58/GS_58-3-178.html </v>
      </c>
      <c r="DY88" s="60" t="str">
        <f>North_Carolina!EL6</f>
        <v>We differ from KFF, which states that North Carolina exempts religious employers that are a "nonprofit that is organized for religious purpose, primarily employs persons who share the religious tenets of the entity, and serves primarily persons who share the religious tenets of the entity." Rather, we interpret the statutory language "inculcation" to provide a narrower exemption more on par with "houses of worship."</v>
      </c>
      <c r="DZ88" s="60">
        <f>(North_Carolina!EN6+North_Carolina!EM6)/2</f>
        <v>1</v>
      </c>
      <c r="EA88" s="60" t="str">
        <f>North_Carolina!EO6</f>
        <v>A</v>
      </c>
      <c r="EB88" s="60" t="str">
        <f>North_Carolina!EP6</f>
        <v>-</v>
      </c>
      <c r="EC88" s="61" t="str">
        <f>North_Carolina!EQ6</f>
        <v>-</v>
      </c>
      <c r="ED88" s="61">
        <f>North_Carolina!ER6</f>
        <v>0</v>
      </c>
      <c r="EE88" s="60">
        <f>(North_Carolina!ES6+North_Carolina!ET6)/2</f>
        <v>1</v>
      </c>
      <c r="EF88" s="60" t="str">
        <f>North_Carolina!EU6</f>
        <v>A</v>
      </c>
      <c r="EG88" s="60" t="str">
        <f>North_Carolina!EV6</f>
        <v>-</v>
      </c>
      <c r="EH88" s="61" t="str">
        <f>North_Carolina!EW6</f>
        <v>-</v>
      </c>
      <c r="EI88" s="61">
        <f>North_Carolina!EX6</f>
        <v>0</v>
      </c>
      <c r="EJ88" s="60">
        <f>North_Carolina!GH6</f>
        <v>0</v>
      </c>
      <c r="EK88" s="60" t="str">
        <f>North_Carolina!GI6</f>
        <v>D</v>
      </c>
      <c r="EL88" s="60" t="str">
        <f>North_Carolina!GJ6</f>
        <v>-</v>
      </c>
      <c r="EM88" s="61" t="str">
        <f>North_Carolina!GK6</f>
        <v>-</v>
      </c>
      <c r="EN88" s="61">
        <f>North_Carolina!GL6</f>
        <v>0</v>
      </c>
      <c r="EO88" s="66">
        <f>North_Carolina!GM6</f>
        <v>0</v>
      </c>
      <c r="EP88" s="66" t="str">
        <f>North_Carolina!GN6</f>
        <v>D</v>
      </c>
      <c r="EQ88" s="66" t="str">
        <f>North_Carolina!GO6</f>
        <v>-</v>
      </c>
      <c r="ER88" s="68" t="str">
        <f>North_Carolina!GP6</f>
        <v>-</v>
      </c>
      <c r="ES88" s="68">
        <f>North_Carolina!GQ6</f>
        <v>0</v>
      </c>
      <c r="ET88" s="66">
        <f>North_Carolina!GR6</f>
        <v>0</v>
      </c>
      <c r="EU88" s="66" t="str">
        <f>North_Carolina!GS6</f>
        <v>D</v>
      </c>
      <c r="EV88" s="66" t="str">
        <f>North_Carolina!GT6</f>
        <v>-</v>
      </c>
      <c r="EW88" s="68" t="str">
        <f>North_Carolina!GU6</f>
        <v>-</v>
      </c>
      <c r="EX88" s="68">
        <f>North_Carolina!GV6</f>
        <v>0</v>
      </c>
      <c r="EY88" s="66">
        <f>North_Carolina!GW6</f>
        <v>0</v>
      </c>
      <c r="EZ88" s="66" t="str">
        <f>North_Carolina!GX6</f>
        <v>D</v>
      </c>
      <c r="FA88" s="66" t="str">
        <f>North_Carolina!GY6</f>
        <v>-</v>
      </c>
      <c r="FB88" s="68" t="str">
        <f>North_Carolina!GZ6</f>
        <v>-</v>
      </c>
      <c r="FC88" s="68">
        <f>North_Carolina!HA6</f>
        <v>0</v>
      </c>
      <c r="FI88" s="66">
        <f>North_Carolina!EY6</f>
        <v>0</v>
      </c>
      <c r="FJ88" s="66" t="str">
        <f>North_Carolina!EZ6</f>
        <v>D</v>
      </c>
      <c r="FK88" s="66" t="str">
        <f>North_Carolina!FA6</f>
        <v>-</v>
      </c>
      <c r="FL88" s="68" t="str">
        <f>North_Carolina!FB6</f>
        <v>-</v>
      </c>
      <c r="FM88" s="68">
        <f>North_Carolina!FC6</f>
        <v>0</v>
      </c>
      <c r="FN88" s="66">
        <f>North_Carolina!FN6</f>
        <v>0</v>
      </c>
      <c r="FO88" s="66" t="str">
        <f>North_Carolina!FO6</f>
        <v>B</v>
      </c>
      <c r="FP88" s="66" t="str">
        <f>North_Carolina!FP6</f>
        <v>§7B-310, -301(a)</v>
      </c>
      <c r="FQ88" s="67" t="str">
        <f>North_Carolina!FQ6</f>
        <v xml:space="preserve">https://www.ncleg.gov/EnactedLegislation/Statutes/HTML/BySection/Chapter_7B/GS_7B-310.html </v>
      </c>
      <c r="FR88" s="68">
        <f>North_Carolina!FR6</f>
        <v>0</v>
      </c>
      <c r="FS88" s="66">
        <f>North_Carolina!FS6</f>
        <v>1</v>
      </c>
      <c r="FT88" s="66" t="str">
        <f>North_Carolina!FT6</f>
        <v>A</v>
      </c>
      <c r="FU88" s="66" t="str">
        <f>North_Carolina!FU6</f>
        <v>§18B-103(8)</v>
      </c>
      <c r="FV88" s="67" t="str">
        <f>North_Carolina!FV6</f>
        <v xml:space="preserve">https://www.ncleg.gov/EnactedLegislation/Statutes/HTML/BySection/Chapter_18B/GS_18B-103.html </v>
      </c>
      <c r="FW88" s="68">
        <f>North_Carolina!FW6</f>
        <v>0</v>
      </c>
      <c r="FX88" s="66">
        <f>North_Carolina!FX6</f>
        <v>1</v>
      </c>
      <c r="FY88" s="66" t="str">
        <f>North_Carolina!FY6</f>
        <v>A</v>
      </c>
      <c r="FZ88" s="66" t="str">
        <f>North_Carolina!FZ6</f>
        <v>§18B-302(k), -103(8)</v>
      </c>
      <c r="GA88" s="67" t="str">
        <f>North_Carolina!GA6</f>
        <v xml:space="preserve">https://www.ncleg.gov/EnactedLegislation/Statutes/HTML/BySection/Chapter_18B/GS_18B-302.html </v>
      </c>
      <c r="GB88" s="68">
        <f>North_Carolina!GB6</f>
        <v>0</v>
      </c>
      <c r="GH88" s="66">
        <f>North_Carolina!HB6</f>
        <v>1</v>
      </c>
      <c r="GI88" s="66" t="str">
        <f>North_Carolina!HC6</f>
        <v>A</v>
      </c>
      <c r="GJ88" s="66" t="str">
        <f>North_Carolina!HD6</f>
        <v>§130A-157</v>
      </c>
      <c r="GK88" s="67" t="str">
        <f>North_Carolina!HE6</f>
        <v xml:space="preserve">https://www.ncleg.net/EnactedLegislation/Statutes/HTML/BySection/Chapter_130A/GS_130A-157.html </v>
      </c>
      <c r="GL88" s="68">
        <f>North_Carolina!HF6</f>
        <v>0</v>
      </c>
      <c r="GM88" s="66">
        <f>North_Carolina!HG6</f>
        <v>1</v>
      </c>
      <c r="GN88" s="66" t="str">
        <f>North_Carolina!HH6</f>
        <v>A</v>
      </c>
      <c r="GO88" s="66" t="str">
        <f>North_Carolina!HI6</f>
        <v>§115C-379(b)(1)</v>
      </c>
      <c r="GP88" s="67" t="str">
        <f>North_Carolina!HJ6</f>
        <v xml:space="preserve">https://www.ncleg.net/enactedlegislation/statutes/html/bysection/chapter_115c/gs_115c-379.html </v>
      </c>
      <c r="GQ88" s="68">
        <f>North_Carolina!HK6</f>
        <v>0</v>
      </c>
      <c r="GR88" s="66">
        <f>North_Carolina!HL6</f>
        <v>0</v>
      </c>
      <c r="GS88" s="66" t="str">
        <f>North_Carolina!HM6</f>
        <v>C</v>
      </c>
      <c r="GT88" s="66" t="str">
        <f>North_Carolina!HN6</f>
        <v>§115C-379(b)(1)</v>
      </c>
      <c r="GU88" s="67" t="str">
        <f>North_Carolina!HO6</f>
        <v xml:space="preserve">https://www.ncleg.net/enactedlegislation/statutes/html/bysection/chapter_115c/gs_115c-379.html </v>
      </c>
      <c r="GV88" s="67" t="str">
        <f>North_Carolina!HP6</f>
        <v xml:space="preserve">The North Carolina State Board of Education is responsible for setting attendance policies that school districts must follow. The State Board of Education provides a list of lawful absences but does not include religious instruction among the acceptable excuses. </v>
      </c>
      <c r="GW88" s="60">
        <f>North_Carolina!HQ6</f>
        <v>1</v>
      </c>
      <c r="GX88" s="60" t="str">
        <f>North_Carolina!HR6</f>
        <v>C</v>
      </c>
      <c r="GY88" s="60" t="str">
        <f>North_Carolina!HS6</f>
        <v>§116-11 (3a), §115D-5 (u)</v>
      </c>
      <c r="GZ88" s="62" t="str">
        <f>North_Carolina!HT6</f>
        <v xml:space="preserve">https://www.ncleg.gov/EnactedLegislation/Statutes/PDF/BySection/Chapter_116/GS_116-11.pdf </v>
      </c>
      <c r="HA88" s="60" t="str">
        <f>North_Carolina!HU6</f>
        <v>Seperate sections for universities and community colleges</v>
      </c>
      <c r="HB88" s="60">
        <f>North_Carolina!GC6</f>
        <v>0</v>
      </c>
      <c r="HC88" s="60" t="str">
        <f>North_Carolina!GD6</f>
        <v>C</v>
      </c>
      <c r="HD88" s="60" t="str">
        <f>North_Carolina!GE6</f>
        <v>-</v>
      </c>
      <c r="HE88" s="61" t="str">
        <f>North_Carolina!GF6</f>
        <v>-</v>
      </c>
      <c r="HF88" s="61">
        <f>North_Carolina!GG6</f>
        <v>0</v>
      </c>
      <c r="HG88" s="63"/>
      <c r="HH88" s="63"/>
      <c r="HI88" s="63"/>
      <c r="HJ88" s="63"/>
      <c r="HK88" s="63"/>
      <c r="HL88" s="63"/>
      <c r="HM88" s="63"/>
      <c r="HN88" s="63"/>
      <c r="HO88" s="63"/>
      <c r="HP88" s="63"/>
      <c r="HQ88" s="63"/>
      <c r="HR88" s="63"/>
      <c r="HS88" s="63"/>
      <c r="HT88" s="63"/>
      <c r="HU88" s="63"/>
      <c r="HV88" s="63"/>
      <c r="HW88" s="63"/>
      <c r="HX88" s="63"/>
      <c r="HY88" s="63"/>
      <c r="HZ88" s="63"/>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ht="25.5" customHeight="1">
      <c r="A89" s="64" t="s">
        <v>103</v>
      </c>
      <c r="B89" s="55">
        <v>2024</v>
      </c>
      <c r="C89" s="56">
        <f>North_Dakota!D6</f>
        <v>0.51488095238095233</v>
      </c>
      <c r="D89" s="41">
        <f>Ohio!E6</f>
        <v>0.6428571428571429</v>
      </c>
      <c r="E89" s="31"/>
      <c r="F89" s="29"/>
      <c r="G89" s="66" t="str">
        <f>North_Dakota!I6</f>
        <v>14-02.4-08.1</v>
      </c>
      <c r="H89" s="88" t="str">
        <f>North_Dakota!J6</f>
        <v>https://www.ndlegis.gov/assembly/68-2023/regular/documents/23-0193-02000.pdf</v>
      </c>
      <c r="I89" s="68">
        <f>North_Dakota!K6</f>
        <v>0</v>
      </c>
      <c r="J89" s="528">
        <f>North_Dakota!L6</f>
        <v>1</v>
      </c>
      <c r="K89" s="40" t="str">
        <f>North_Dakota!M6</f>
        <v>B</v>
      </c>
      <c r="L89" s="40" t="str">
        <f>North_Dakota!N6</f>
        <v>§16.1-07-01</v>
      </c>
      <c r="M89" s="57" t="str">
        <f>North_Dakota!O6</f>
        <v xml:space="preserve">https://www.ndlegis.gov/cencode/t16-1c07.pdf </v>
      </c>
      <c r="N89" s="58">
        <f>North_Dakota!P6</f>
        <v>0</v>
      </c>
      <c r="O89" s="66">
        <f>North_Dakota!Q6</f>
        <v>0</v>
      </c>
      <c r="P89" s="66" t="str">
        <f>North_Dakota!R6</f>
        <v>D</v>
      </c>
      <c r="Q89" s="66" t="str">
        <f>North_Dakota!S6</f>
        <v>-</v>
      </c>
      <c r="R89" s="68" t="str">
        <f>North_Dakota!T6</f>
        <v>-</v>
      </c>
      <c r="S89" s="68">
        <f>North_Dakota!U6</f>
        <v>0</v>
      </c>
      <c r="T89" s="40">
        <f>North_Dakota!V6</f>
        <v>0</v>
      </c>
      <c r="U89" s="58" t="str">
        <f>North_Dakota!W6</f>
        <v>-</v>
      </c>
      <c r="V89" s="40" t="str">
        <f>North_Dakota!X6</f>
        <v>-</v>
      </c>
      <c r="W89" s="58" t="str">
        <f>North_Dakota!Y6</f>
        <v>-</v>
      </c>
      <c r="X89" s="58">
        <f>North_Dakota!Z6</f>
        <v>0</v>
      </c>
      <c r="Y89" s="40">
        <f>North_Dakota!AA6</f>
        <v>1</v>
      </c>
      <c r="Z89" s="40" t="str">
        <f>North_Dakota!AB6</f>
        <v>C</v>
      </c>
      <c r="AA89" s="40" t="str">
        <f>North_Dakota!AC6</f>
        <v>§23-16-14</v>
      </c>
      <c r="AB89" s="57" t="str">
        <f>North_Dakota!AD6</f>
        <v xml:space="preserve">https://ndlegis.gov/cencode/t23c16.pdf#nameddest=23-16-14 </v>
      </c>
      <c r="AC89" s="58">
        <f>North_Dakota!AE6</f>
        <v>0</v>
      </c>
      <c r="AD89" s="40">
        <f>North_Dakota!AF6</f>
        <v>1</v>
      </c>
      <c r="AE89" s="40" t="str">
        <f>North_Dakota!AG6</f>
        <v>C</v>
      </c>
      <c r="AF89" s="40" t="str">
        <f>North_Dakota!AH6</f>
        <v>§23-16-14</v>
      </c>
      <c r="AG89" s="57" t="str">
        <f>North_Dakota!AI6</f>
        <v xml:space="preserve">https://ndlegis.gov/cencode/t23c16.pdf#nameddest=23-16-14 </v>
      </c>
      <c r="AH89" s="58">
        <f>North_Dakota!AJ6</f>
        <v>0</v>
      </c>
      <c r="AI89" s="40">
        <f>North_Dakota!AK6</f>
        <v>1</v>
      </c>
      <c r="AJ89" s="40" t="str">
        <f>North_Dakota!AL6</f>
        <v>C</v>
      </c>
      <c r="AK89" s="40" t="str">
        <f>North_Dakota!AM6</f>
        <v>§23-16-14</v>
      </c>
      <c r="AL89" s="57" t="str">
        <f>North_Dakota!AN6</f>
        <v xml:space="preserve">https://ndlegis.gov/cencode/t23c16.pdf#nameddest=23-16-14 </v>
      </c>
      <c r="AM89" s="58">
        <f>North_Dakota!AO6</f>
        <v>0</v>
      </c>
      <c r="AN89" s="40">
        <f>North_Dakota!AP6</f>
        <v>0</v>
      </c>
      <c r="AO89" s="40" t="str">
        <f>North_Dakota!AQ6</f>
        <v>B</v>
      </c>
      <c r="AP89" s="40" t="str">
        <f>North_Dakota!AR6</f>
        <v>§23-16-14</v>
      </c>
      <c r="AQ89" s="57" t="str">
        <f>North_Dakota!AS6</f>
        <v xml:space="preserve">https://ndlegis.gov/cencode/t23c16.pdf#nameddest=23-16-14 </v>
      </c>
      <c r="AR89" s="58">
        <f>North_Dakota!AT6</f>
        <v>0</v>
      </c>
      <c r="AS89" s="40">
        <f>North_Dakota!AU6</f>
        <v>0</v>
      </c>
      <c r="AT89" s="40" t="str">
        <f>North_Dakota!AV6</f>
        <v>B</v>
      </c>
      <c r="AU89" s="40" t="str">
        <f>North_Dakota!AW6</f>
        <v>§23-16-14</v>
      </c>
      <c r="AV89" s="57" t="str">
        <f>North_Dakota!AX6</f>
        <v xml:space="preserve">https://ndlegis.gov/cencode/t23c16.pdf#nameddest=23-16-14 </v>
      </c>
      <c r="AW89" s="58">
        <f>North_Dakota!AY6</f>
        <v>0</v>
      </c>
      <c r="AX89" s="40">
        <f>North_Dakota!AZ6</f>
        <v>0</v>
      </c>
      <c r="AY89" s="40" t="str">
        <f>North_Dakota!BA6</f>
        <v>B</v>
      </c>
      <c r="AZ89" s="40" t="str">
        <f>North_Dakota!BB6</f>
        <v>§23-16-14</v>
      </c>
      <c r="BA89" s="57" t="str">
        <f>North_Dakota!BC6</f>
        <v xml:space="preserve">https://ndlegis.gov/cencode/t23c16.pdf#nameddest=23-16-14 </v>
      </c>
      <c r="BB89" s="58">
        <f>North_Dakota!BD6</f>
        <v>0</v>
      </c>
      <c r="BC89" s="40">
        <f>North_Dakota!BE6</f>
        <v>1</v>
      </c>
      <c r="BD89" s="40" t="str">
        <f>North_Dakota!BF6</f>
        <v>C</v>
      </c>
      <c r="BE89" s="40" t="str">
        <f>North_Dakota!BG6</f>
        <v>§23-16-14</v>
      </c>
      <c r="BF89" s="57" t="str">
        <f>North_Dakota!BH6</f>
        <v xml:space="preserve">https://ndlegis.gov/cencode/t23c16.pdf#nameddest=23-16-14 </v>
      </c>
      <c r="BG89" s="58">
        <f>North_Dakota!BI6</f>
        <v>0</v>
      </c>
      <c r="BH89" s="40"/>
      <c r="BI89" s="40"/>
      <c r="BJ89" s="40"/>
      <c r="BK89" s="40"/>
      <c r="BL89" s="40"/>
      <c r="BM89" s="40">
        <f>North_Dakota!BO6</f>
        <v>0</v>
      </c>
      <c r="BN89" s="40" t="str">
        <f>North_Dakota!BP6</f>
        <v>A</v>
      </c>
      <c r="BO89" s="40" t="str">
        <f>North_Dakota!BQ6</f>
        <v>-</v>
      </c>
      <c r="BP89" s="58" t="str">
        <f>North_Dakota!BR6</f>
        <v>-</v>
      </c>
      <c r="BQ89" s="58">
        <f>North_Dakota!BS6</f>
        <v>0</v>
      </c>
      <c r="BR89" s="40">
        <f>North_Dakota!BT6</f>
        <v>0</v>
      </c>
      <c r="BS89" s="40" t="str">
        <f>North_Dakota!BU6</f>
        <v>A</v>
      </c>
      <c r="BT89" s="40" t="str">
        <f>North_Dakota!BV6</f>
        <v>-</v>
      </c>
      <c r="BU89" s="58" t="str">
        <f>North_Dakota!BW6</f>
        <v>-</v>
      </c>
      <c r="BV89" s="58">
        <f>North_Dakota!BX6</f>
        <v>0</v>
      </c>
      <c r="BW89" s="40">
        <f>North_Dakota!BY6</f>
        <v>0</v>
      </c>
      <c r="BX89" s="40" t="str">
        <f>North_Dakota!BZ6</f>
        <v>A</v>
      </c>
      <c r="BY89" s="40" t="str">
        <f>North_Dakota!CA6</f>
        <v>-</v>
      </c>
      <c r="BZ89" s="58" t="str">
        <f>North_Dakota!CB6</f>
        <v>-</v>
      </c>
      <c r="CA89" s="58">
        <f>North_Dakota!CC6</f>
        <v>0</v>
      </c>
      <c r="CB89" s="40">
        <f>North_Dakota!CD6</f>
        <v>0</v>
      </c>
      <c r="CC89" s="40" t="str">
        <f>North_Dakota!CE6</f>
        <v>A</v>
      </c>
      <c r="CD89" s="40" t="str">
        <f>North_Dakota!CF6</f>
        <v>-</v>
      </c>
      <c r="CE89" s="58" t="str">
        <f>North_Dakota!CG6</f>
        <v>-</v>
      </c>
      <c r="CF89" s="58">
        <f>North_Dakota!CH6</f>
        <v>0</v>
      </c>
      <c r="CG89" s="40">
        <f>North_Dakota!CI6</f>
        <v>0</v>
      </c>
      <c r="CH89" s="40" t="str">
        <f>North_Dakota!CJ6</f>
        <v>A</v>
      </c>
      <c r="CI89" s="40" t="str">
        <f>North_Dakota!CK6</f>
        <v>-</v>
      </c>
      <c r="CJ89" s="58" t="str">
        <f>North_Dakota!CL6</f>
        <v>-</v>
      </c>
      <c r="CK89" s="58">
        <f>North_Dakota!CM6</f>
        <v>0</v>
      </c>
      <c r="CL89" s="40">
        <f>North_Dakota!CN6</f>
        <v>0</v>
      </c>
      <c r="CM89" s="40" t="str">
        <f>North_Dakota!CO6</f>
        <v>A</v>
      </c>
      <c r="CN89" s="40" t="str">
        <f>North_Dakota!CP6</f>
        <v>-</v>
      </c>
      <c r="CO89" s="58" t="str">
        <f>North_Dakota!CQ6</f>
        <v>-</v>
      </c>
      <c r="CP89" s="58">
        <f>North_Dakota!CR6</f>
        <v>0</v>
      </c>
      <c r="CQ89" s="40">
        <f>North_Dakota!CS6</f>
        <v>0</v>
      </c>
      <c r="CR89" s="40" t="str">
        <f>North_Dakota!CT6</f>
        <v>A</v>
      </c>
      <c r="CS89" s="40" t="str">
        <f>North_Dakota!CU6</f>
        <v>-</v>
      </c>
      <c r="CT89" s="58" t="str">
        <f>North_Dakota!CV6</f>
        <v>-</v>
      </c>
      <c r="CU89" s="58">
        <f>North_Dakota!CW6</f>
        <v>0</v>
      </c>
      <c r="CV89" s="40">
        <f>North_Dakota!CX6</f>
        <v>0</v>
      </c>
      <c r="CW89" s="40" t="str">
        <f>North_Dakota!CY6</f>
        <v>A</v>
      </c>
      <c r="CX89" s="40" t="str">
        <f>North_Dakota!CZ6</f>
        <v>-</v>
      </c>
      <c r="CY89" s="58" t="str">
        <f>North_Dakota!DA6</f>
        <v>-</v>
      </c>
      <c r="CZ89" s="58">
        <f>North_Dakota!DB6</f>
        <v>0</v>
      </c>
      <c r="DA89" s="40">
        <f>North_Dakota!DC6</f>
        <v>0</v>
      </c>
      <c r="DB89" s="40" t="str">
        <f>North_Dakota!DD6</f>
        <v>A</v>
      </c>
      <c r="DC89" s="40" t="str">
        <f>North_Dakota!DE6</f>
        <v>-</v>
      </c>
      <c r="DD89" s="58" t="str">
        <f>North_Dakota!DF6</f>
        <v>-</v>
      </c>
      <c r="DE89" s="58">
        <f>North_Dakota!DG6</f>
        <v>0</v>
      </c>
      <c r="DF89" s="40">
        <f>North_Dakota!DH6</f>
        <v>0</v>
      </c>
      <c r="DG89" s="40" t="str">
        <f>North_Dakota!DI6</f>
        <v>A</v>
      </c>
      <c r="DH89" s="40" t="str">
        <f>North_Dakota!DJ6</f>
        <v>-</v>
      </c>
      <c r="DI89" s="58" t="str">
        <f>North_Dakota!DK6</f>
        <v>-</v>
      </c>
      <c r="DJ89" s="58">
        <f>North_Dakota!DL6</f>
        <v>0</v>
      </c>
      <c r="DK89" s="40">
        <f>North_Dakota!DM6</f>
        <v>0</v>
      </c>
      <c r="DL89" s="40" t="str">
        <f>North_Dakota!DN6</f>
        <v>A</v>
      </c>
      <c r="DM89" s="40" t="str">
        <f>North_Dakota!DO6</f>
        <v>-</v>
      </c>
      <c r="DN89" s="58" t="str">
        <f>North_Dakota!DP6</f>
        <v>-</v>
      </c>
      <c r="DO89" s="58">
        <f>North_Dakota!DQ6</f>
        <v>0</v>
      </c>
      <c r="DP89" s="40">
        <f>North_Dakota!DR6</f>
        <v>0</v>
      </c>
      <c r="DQ89" s="40" t="str">
        <f>North_Dakota!DS6</f>
        <v>A</v>
      </c>
      <c r="DR89" s="40" t="str">
        <f>North_Dakota!DT6</f>
        <v>-</v>
      </c>
      <c r="DS89" s="58" t="str">
        <f>North_Dakota!DU6</f>
        <v>-</v>
      </c>
      <c r="DT89" s="58">
        <f>North_Dakota!DV6</f>
        <v>0</v>
      </c>
      <c r="DU89" s="60">
        <f>(North_Dakota!EG6+North_Dakota!EH6)/2</f>
        <v>1</v>
      </c>
      <c r="DV89" s="60" t="str">
        <f>North_Dakota!EI6</f>
        <v>A</v>
      </c>
      <c r="DW89" s="60" t="str">
        <f>North_Dakota!EJ6</f>
        <v>-</v>
      </c>
      <c r="DX89" s="61" t="str">
        <f>North_Dakota!EK6</f>
        <v>-</v>
      </c>
      <c r="DY89" s="61">
        <f>North_Dakota!EL6</f>
        <v>0</v>
      </c>
      <c r="DZ89" s="60">
        <f>(North_Dakota!EN6+North_Dakota!EM6)/2</f>
        <v>1</v>
      </c>
      <c r="EA89" s="60" t="str">
        <f>North_Dakota!EO6</f>
        <v>A</v>
      </c>
      <c r="EB89" s="60" t="str">
        <f>North_Dakota!EP6</f>
        <v>-</v>
      </c>
      <c r="EC89" s="61" t="str">
        <f>North_Dakota!EQ6</f>
        <v>-</v>
      </c>
      <c r="ED89" s="61">
        <f>North_Dakota!ER6</f>
        <v>0</v>
      </c>
      <c r="EE89" s="60">
        <f>(North_Dakota!ES6+North_Dakota!ET6)/2</f>
        <v>1</v>
      </c>
      <c r="EF89" s="60" t="str">
        <f>North_Dakota!EU6</f>
        <v>A</v>
      </c>
      <c r="EG89" s="60" t="str">
        <f>North_Dakota!EV6</f>
        <v>-</v>
      </c>
      <c r="EH89" s="61" t="str">
        <f>North_Dakota!EW6</f>
        <v>-</v>
      </c>
      <c r="EI89" s="61">
        <f>North_Dakota!EX6</f>
        <v>0</v>
      </c>
      <c r="EJ89" s="60">
        <f>North_Dakota!GH6</f>
        <v>0</v>
      </c>
      <c r="EK89" s="60" t="str">
        <f>North_Dakota!GI6</f>
        <v>D</v>
      </c>
      <c r="EL89" s="60" t="str">
        <f>North_Dakota!GJ6</f>
        <v>-</v>
      </c>
      <c r="EM89" s="61" t="str">
        <f>North_Dakota!GK6</f>
        <v>-</v>
      </c>
      <c r="EN89" s="61">
        <f>North_Dakota!GL6</f>
        <v>0</v>
      </c>
      <c r="EO89" s="66">
        <f>North_Dakota!GM6</f>
        <v>0</v>
      </c>
      <c r="EP89" s="66" t="str">
        <f>North_Dakota!GN6</f>
        <v>D</v>
      </c>
      <c r="EQ89" s="66" t="str">
        <f>North_Dakota!GO6</f>
        <v>-</v>
      </c>
      <c r="ER89" s="68" t="str">
        <f>North_Dakota!GP6</f>
        <v>-</v>
      </c>
      <c r="ES89" s="68">
        <f>North_Dakota!GQ6</f>
        <v>0</v>
      </c>
      <c r="ET89" s="66">
        <f>North_Dakota!GR6</f>
        <v>0</v>
      </c>
      <c r="EU89" s="66" t="str">
        <f>North_Dakota!GS6</f>
        <v>D</v>
      </c>
      <c r="EV89" s="66" t="str">
        <f>North_Dakota!GT6</f>
        <v>-</v>
      </c>
      <c r="EW89" s="68" t="str">
        <f>North_Dakota!GU6</f>
        <v>-</v>
      </c>
      <c r="EX89" s="68">
        <f>North_Dakota!GV6</f>
        <v>0</v>
      </c>
      <c r="EY89" s="66">
        <f>North_Dakota!GW6</f>
        <v>0</v>
      </c>
      <c r="EZ89" s="66" t="str">
        <f>North_Dakota!GX6</f>
        <v>D</v>
      </c>
      <c r="FA89" s="66" t="str">
        <f>North_Dakota!GY6</f>
        <v>-</v>
      </c>
      <c r="FB89" s="68" t="str">
        <f>North_Dakota!GZ6</f>
        <v>-</v>
      </c>
      <c r="FC89" s="68">
        <f>North_Dakota!HA6</f>
        <v>0</v>
      </c>
      <c r="FI89" s="66">
        <f>North_Dakota!EY6</f>
        <v>0</v>
      </c>
      <c r="FJ89" s="66" t="str">
        <f>North_Dakota!EZ6</f>
        <v>D</v>
      </c>
      <c r="FK89" s="66" t="str">
        <f>North_Dakota!FA6</f>
        <v>-</v>
      </c>
      <c r="FL89" s="68" t="str">
        <f>North_Dakota!FB6</f>
        <v>-</v>
      </c>
      <c r="FM89" s="68">
        <f>North_Dakota!FC6</f>
        <v>0</v>
      </c>
      <c r="FN89" s="66">
        <f>North_Dakota!FN6</f>
        <v>1</v>
      </c>
      <c r="FO89" s="66" t="str">
        <f>North_Dakota!FO6</f>
        <v>C</v>
      </c>
      <c r="FP89" s="66" t="str">
        <f>North_Dakota!FP6</f>
        <v>§50-25.1-03(1)</v>
      </c>
      <c r="FQ89" s="67" t="str">
        <f>North_Dakota!FQ6</f>
        <v xml:space="preserve">https://ndlegis.gov/cencode/t50c25-1.pdf#page=4 </v>
      </c>
      <c r="FR89" s="68">
        <f>North_Dakota!FR6</f>
        <v>0</v>
      </c>
      <c r="FS89" s="66">
        <f>North_Dakota!FS6</f>
        <v>1</v>
      </c>
      <c r="FT89" s="66" t="str">
        <f>North_Dakota!FT6</f>
        <v>A</v>
      </c>
      <c r="FU89" s="66" t="str">
        <f>North_Dakota!FU6</f>
        <v>§5-01-09</v>
      </c>
      <c r="FV89" s="67" t="str">
        <f>North_Dakota!FV6</f>
        <v xml:space="preserve">https://ndlegis.gov/cencode/t05c01.pdf#page=5 </v>
      </c>
      <c r="FW89" s="66" t="str">
        <f>North_Dakota!FW6</f>
        <v>Subject to exception in 5-01-08</v>
      </c>
      <c r="FX89" s="66">
        <f>North_Dakota!FX6</f>
        <v>1</v>
      </c>
      <c r="FY89" s="66" t="str">
        <f>North_Dakota!FY6</f>
        <v>A</v>
      </c>
      <c r="FZ89" s="66" t="str">
        <f>North_Dakota!FZ6</f>
        <v>§5-01-08</v>
      </c>
      <c r="GA89" s="67" t="str">
        <f>North_Dakota!GA6</f>
        <v xml:space="preserve">https://ndlegis.gov/cencode/t05c01.pdf#page=5 </v>
      </c>
      <c r="GB89" s="68">
        <f>North_Dakota!GB6</f>
        <v>0</v>
      </c>
      <c r="GH89" s="66">
        <f>North_Dakota!HB6</f>
        <v>1</v>
      </c>
      <c r="GI89" s="66" t="str">
        <f>North_Dakota!HC6</f>
        <v>B</v>
      </c>
      <c r="GJ89" s="66" t="str">
        <f>North_Dakota!HD6</f>
        <v>§23-07-17.1(3)</v>
      </c>
      <c r="GK89" s="67" t="str">
        <f>North_Dakota!HE6</f>
        <v xml:space="preserve">https://www.ndlegis.gov/cencode/t23c07.pdf#page=7 </v>
      </c>
      <c r="GL89" s="68">
        <f>North_Dakota!HF6</f>
        <v>0</v>
      </c>
      <c r="GM89" s="66">
        <f>North_Dakota!HG6</f>
        <v>1</v>
      </c>
      <c r="GN89" s="66" t="str">
        <f>North_Dakota!HH6</f>
        <v>A</v>
      </c>
      <c r="GO89" s="66" t="str">
        <f>North_Dakota!HI6</f>
        <v>§15.1-20-02.1(2)(a)</v>
      </c>
      <c r="GP89" s="67" t="str">
        <f>North_Dakota!HJ6</f>
        <v xml:space="preserve">https://ndlegis.gov/cencode/t15-1c20.pdf </v>
      </c>
      <c r="GQ89" s="66" t="str">
        <f>North_Dakota!HK6</f>
        <v>Although there is no mention of religious observance, the cited statute effectively excuses such absences by directing the "board of each school district and governing body of each nonpublic school" to adopt a policy that "defines an excused absence as any absence from school, if that absence is supported by either a verbal or written excuse supplied by the student's parent, teacher, or school administrator."</v>
      </c>
      <c r="GR89" s="66">
        <f>North_Dakota!HL6</f>
        <v>1</v>
      </c>
      <c r="GS89" s="66" t="str">
        <f>North_Dakota!HM6</f>
        <v>A</v>
      </c>
      <c r="GT89" s="66" t="str">
        <f>North_Dakota!HN6</f>
        <v>§15.1-20-02.1(2)(a)</v>
      </c>
      <c r="GU89" s="67" t="str">
        <f>North_Dakota!HO6</f>
        <v xml:space="preserve">https://ndlegis.gov/cencode/t15-1c20.pdf </v>
      </c>
      <c r="GV89" s="66" t="str">
        <f>North_Dakota!HP6</f>
        <v>Although there is no mention of religious instruction, this law effectively excuses such absences by directing the "board of each school district and governing body of each nonpublic school" to adopt a policy that "defines an excused absence as any absence from school, if that absence is supported by either a verbal or written excuse supplied by the student's parent, teacher, or school administrator."</v>
      </c>
      <c r="GW89" s="60">
        <f>North_Dakota!HQ6</f>
        <v>0</v>
      </c>
      <c r="GX89" s="60" t="str">
        <f>North_Dakota!HR6</f>
        <v>D</v>
      </c>
      <c r="GY89" s="60" t="str">
        <f>North_Dakota!HS6</f>
        <v>-</v>
      </c>
      <c r="GZ89" s="61" t="str">
        <f>North_Dakota!HT6</f>
        <v>-</v>
      </c>
      <c r="HA89" s="61">
        <f>North_Dakota!HU6</f>
        <v>0</v>
      </c>
      <c r="HB89" s="60">
        <f>North_Dakota!GC6</f>
        <v>1</v>
      </c>
      <c r="HC89" s="60" t="str">
        <f>North_Dakota!GD6</f>
        <v>B</v>
      </c>
      <c r="HD89" s="60" t="str">
        <f>North_Dakota!GE6</f>
        <v>§37-17.1-05 (10)</v>
      </c>
      <c r="HE89" s="62" t="str">
        <f>North_Dakota!GF6</f>
        <v xml:space="preserve">https://ndlegis.gov/cencode/t37c17-1.pdf#nameddest=37-17p1-05 </v>
      </c>
      <c r="HF89" s="61">
        <f>North_Dakota!GG6</f>
        <v>0</v>
      </c>
      <c r="HG89" s="63"/>
      <c r="HH89" s="63"/>
      <c r="HI89" s="63"/>
      <c r="HJ89" s="63"/>
      <c r="HK89" s="63"/>
      <c r="HL89" s="63"/>
      <c r="HM89" s="63"/>
      <c r="HN89" s="63"/>
      <c r="HO89" s="63"/>
      <c r="HP89" s="63"/>
      <c r="HQ89" s="63"/>
      <c r="HR89" s="63"/>
      <c r="HS89" s="63"/>
      <c r="HT89" s="63"/>
      <c r="HU89" s="63"/>
      <c r="HV89" s="63"/>
      <c r="HW89" s="63"/>
      <c r="HX89" s="63"/>
      <c r="HY89" s="63"/>
      <c r="HZ89" s="63"/>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ht="25.5" customHeight="1">
      <c r="A90" s="64" t="s">
        <v>104</v>
      </c>
      <c r="B90" s="55">
        <v>2024</v>
      </c>
      <c r="C90" s="56">
        <f>Ohio!D6</f>
        <v>0.64583333333333337</v>
      </c>
      <c r="D90" s="41">
        <f>Oklahoma!E6</f>
        <v>0.40561224489795922</v>
      </c>
      <c r="E90" s="31"/>
      <c r="F90" s="29"/>
      <c r="G90" s="66" t="str">
        <f>Ohio!I6</f>
        <v>-</v>
      </c>
      <c r="H90" s="68" t="str">
        <f>Ohio!J6</f>
        <v>-</v>
      </c>
      <c r="I90" s="68">
        <f>Ohio!K6</f>
        <v>0</v>
      </c>
      <c r="J90" s="528">
        <f>Ohio!L6</f>
        <v>1</v>
      </c>
      <c r="K90" s="40" t="str">
        <f>Ohio!M6</f>
        <v>B</v>
      </c>
      <c r="L90" s="40" t="str">
        <f>Ohio!N6</f>
        <v>§3509.02</v>
      </c>
      <c r="M90" s="57" t="str">
        <f>Ohio!O6</f>
        <v xml:space="preserve">https://codes.ohio.gov/ohio-revised-code/section-3509.02 </v>
      </c>
      <c r="N90" s="58">
        <f>Ohio!P6</f>
        <v>0</v>
      </c>
      <c r="O90" s="66">
        <f>Ohio!Q6</f>
        <v>0</v>
      </c>
      <c r="P90" s="66" t="str">
        <f>Ohio!R6</f>
        <v>D</v>
      </c>
      <c r="Q90" s="66" t="str">
        <f>Ohio!S6</f>
        <v>-</v>
      </c>
      <c r="R90" s="68" t="str">
        <f>Ohio!T6</f>
        <v>-</v>
      </c>
      <c r="S90" s="68">
        <f>Ohio!U6</f>
        <v>0</v>
      </c>
      <c r="T90" s="40">
        <f>Ohio!V6</f>
        <v>1</v>
      </c>
      <c r="U90" s="58" t="str">
        <f>Ohio!W6</f>
        <v>-</v>
      </c>
      <c r="V90" s="59" t="str">
        <f>Ohio!X6</f>
        <v>§4743.10</v>
      </c>
      <c r="W90" s="57" t="str">
        <f>Ohio!Y6</f>
        <v xml:space="preserve">https://codes.ohio.gov/ohio-revised-code/section-4743.10 </v>
      </c>
      <c r="X90" s="40" t="str">
        <f>Ohio!Z6</f>
        <v>Ohio grants the "freedom to decline for conscience-based objections" to any "medical practitioner, health care institution, or health care payer…to decline...any health care service which violates...conscience as informed by the moral, ethical, or religious beliefs or principles" of that entity.</v>
      </c>
      <c r="Y90" s="40">
        <f>Ohio!AA6</f>
        <v>1</v>
      </c>
      <c r="Z90" s="40" t="str">
        <f>Ohio!AB6</f>
        <v>C</v>
      </c>
      <c r="AA90" s="40" t="str">
        <f>Ohio!AC6</f>
        <v>§4731.91(d)</v>
      </c>
      <c r="AB90" s="57" t="str">
        <f>Ohio!AD6</f>
        <v xml:space="preserve">https://codes.ohio.gov/ohio-revised-code/section-4731.91 </v>
      </c>
      <c r="AC90" s="58">
        <f>Ohio!AE6</f>
        <v>0</v>
      </c>
      <c r="AD90" s="40">
        <f>Ohio!AF6</f>
        <v>1</v>
      </c>
      <c r="AE90" s="40" t="str">
        <f>Ohio!AG6</f>
        <v>C</v>
      </c>
      <c r="AF90" s="40" t="str">
        <f>Ohio!AH6</f>
        <v>§4731.91(a)</v>
      </c>
      <c r="AG90" s="57" t="str">
        <f>Ohio!AI6</f>
        <v xml:space="preserve">https://codes.ohio.gov/ohio-revised-code/section-4731.91 </v>
      </c>
      <c r="AH90" s="58">
        <f>Ohio!AJ6</f>
        <v>0</v>
      </c>
      <c r="AI90" s="40">
        <f>Ohio!AK6</f>
        <v>1</v>
      </c>
      <c r="AJ90" s="40" t="str">
        <f>Ohio!AL6</f>
        <v>C</v>
      </c>
      <c r="AK90" s="40" t="str">
        <f>Ohio!AM6</f>
        <v>§4731.91(b)</v>
      </c>
      <c r="AL90" s="57" t="str">
        <f>Ohio!AN6</f>
        <v xml:space="preserve">https://codes.ohio.gov/ohio-revised-code/section-4731.91 </v>
      </c>
      <c r="AM90" s="58">
        <f>Ohio!AO6</f>
        <v>0</v>
      </c>
      <c r="AN90" s="40">
        <f>Ohio!AP6</f>
        <v>1</v>
      </c>
      <c r="AO90" s="40" t="str">
        <f>Ohio!AQ6</f>
        <v>C</v>
      </c>
      <c r="AP90" s="40" t="str">
        <f>Ohio!AR6</f>
        <v>§4731.91(d)</v>
      </c>
      <c r="AQ90" s="57" t="str">
        <f>Ohio!AS6</f>
        <v xml:space="preserve">https://codes.ohio.gov/ohio-revised-code/section-4731.91 </v>
      </c>
      <c r="AR90" s="58">
        <f>Ohio!AT6</f>
        <v>0</v>
      </c>
      <c r="AS90" s="40">
        <f>Ohio!AU6</f>
        <v>1</v>
      </c>
      <c r="AT90" s="40" t="str">
        <f>Ohio!AV6</f>
        <v>C</v>
      </c>
      <c r="AU90" s="40" t="str">
        <f>Ohio!AW6</f>
        <v>§4743.10</v>
      </c>
      <c r="AV90" s="57" t="str">
        <f>Ohio!AX6</f>
        <v xml:space="preserve">https://codes.ohio.gov/ohio-revised-code/section-4743.10 </v>
      </c>
      <c r="AW90" s="58">
        <f>Ohio!AY6</f>
        <v>0</v>
      </c>
      <c r="AX90" s="40">
        <f>Ohio!AZ6</f>
        <v>1</v>
      </c>
      <c r="AY90" s="40" t="str">
        <f>Ohio!BA6</f>
        <v>C</v>
      </c>
      <c r="AZ90" s="40" t="str">
        <f>Ohio!BB6</f>
        <v>§4743.10</v>
      </c>
      <c r="BA90" s="57" t="str">
        <f>Ohio!BC6</f>
        <v xml:space="preserve">https://codes.ohio.gov/ohio-revised-code/section-4743.10 </v>
      </c>
      <c r="BB90" s="58">
        <f>Ohio!BD6</f>
        <v>0</v>
      </c>
      <c r="BC90" s="40">
        <f>Ohio!BE6</f>
        <v>1</v>
      </c>
      <c r="BD90" s="40" t="str">
        <f>Ohio!BF6</f>
        <v>C</v>
      </c>
      <c r="BE90" s="40" t="str">
        <f>Ohio!BG6</f>
        <v>§4731.91</v>
      </c>
      <c r="BF90" s="57" t="str">
        <f>Ohio!BH6</f>
        <v xml:space="preserve">https://codes.ohio.gov/ohio-revised-code/section-4731.91 </v>
      </c>
      <c r="BG90" s="58">
        <f>Ohio!BI6</f>
        <v>0</v>
      </c>
      <c r="BH90" s="40"/>
      <c r="BI90" s="40"/>
      <c r="BJ90" s="40"/>
      <c r="BK90" s="40"/>
      <c r="BL90" s="40"/>
      <c r="BM90" s="40">
        <f>Ohio!BO6</f>
        <v>1</v>
      </c>
      <c r="BN90" s="40" t="str">
        <f>Ohio!BP6</f>
        <v>C</v>
      </c>
      <c r="BO90" s="40" t="str">
        <f>Ohio!BQ6</f>
        <v>§4743.10</v>
      </c>
      <c r="BP90" s="57" t="str">
        <f>Ohio!BR6</f>
        <v xml:space="preserve">https://codes.ohio.gov/ohio-revised-code/section-4743.10 </v>
      </c>
      <c r="BQ90" s="40" t="str">
        <f>Ohio!BS6</f>
        <v>We differ from Sawicki's "Procedural Protections in Reproductive Health Care Conscience Laws" due to the existence of an open-ended conscience provision effective after Sawicki's publication date.</v>
      </c>
      <c r="BR90" s="40">
        <f>Ohio!BT6</f>
        <v>1</v>
      </c>
      <c r="BS90" s="40" t="str">
        <f>Ohio!BU6</f>
        <v>C</v>
      </c>
      <c r="BT90" s="40" t="str">
        <f>Ohio!BV6</f>
        <v>§4743.10</v>
      </c>
      <c r="BU90" s="57" t="str">
        <f>Ohio!BW6</f>
        <v xml:space="preserve">https://codes.ohio.gov/ohio-revised-code/section-4743.10 </v>
      </c>
      <c r="BV90" s="40" t="str">
        <f>Ohio!BX6</f>
        <v>We differ from Sawicki's "Procedural Protections in Reproductive Health Care Conscience Laws" due to the existence of an open-ended conscience provision effective after Sawicki's publication date.</v>
      </c>
      <c r="BW90" s="40">
        <f>Ohio!BY6</f>
        <v>1</v>
      </c>
      <c r="BX90" s="40" t="str">
        <f>Ohio!BZ6</f>
        <v>C</v>
      </c>
      <c r="BY90" s="40" t="str">
        <f>Ohio!CA6</f>
        <v>§4743.10</v>
      </c>
      <c r="BZ90" s="57" t="str">
        <f>Ohio!CB6</f>
        <v xml:space="preserve">https://codes.ohio.gov/ohio-revised-code/section-4743.10 </v>
      </c>
      <c r="CA90" s="40" t="str">
        <f>Ohio!CC6</f>
        <v>We differ from Sawicki's "Procedural Protections in Reproductive Health Care Conscience Laws" due to the existence of an open-ended conscience provision effective after Sawicki's publication date.</v>
      </c>
      <c r="CB90" s="40">
        <f>Ohio!CD6</f>
        <v>1</v>
      </c>
      <c r="CC90" s="40" t="str">
        <f>Ohio!CE6</f>
        <v>C</v>
      </c>
      <c r="CD90" s="40" t="str">
        <f>Ohio!CF6</f>
        <v>§4743.10</v>
      </c>
      <c r="CE90" s="57" t="str">
        <f>Ohio!CG6</f>
        <v xml:space="preserve">https://codes.ohio.gov/ohio-revised-code/section-4743.10 </v>
      </c>
      <c r="CF90" s="40" t="str">
        <f>Ohio!CH6</f>
        <v>We differ from Sawicki's "Procedural Protections in Reproductive Health Care Conscience Laws" due to the existence of an open-ended conscience provision effective after Sawicki's publication date.</v>
      </c>
      <c r="CG90" s="40">
        <f>Ohio!CI6</f>
        <v>1</v>
      </c>
      <c r="CH90" s="40" t="str">
        <f>Ohio!CJ6</f>
        <v>C</v>
      </c>
      <c r="CI90" s="40" t="str">
        <f>Ohio!CK6</f>
        <v>§4743.10</v>
      </c>
      <c r="CJ90" s="57" t="str">
        <f>Ohio!CL6</f>
        <v xml:space="preserve">https://codes.ohio.gov/ohio-revised-code/section-4743.10 </v>
      </c>
      <c r="CK90" s="40" t="str">
        <f>Ohio!CM6</f>
        <v>We differ from Sawicki's "Procedural Protections in Reproductive Health Care Conscience Laws" due to the existence of an open-ended conscience provision effective after Sawicki's publication date.</v>
      </c>
      <c r="CL90" s="40">
        <f>Ohio!CN6</f>
        <v>1</v>
      </c>
      <c r="CM90" s="40" t="str">
        <f>Ohio!CO6</f>
        <v>C</v>
      </c>
      <c r="CN90" s="40" t="str">
        <f>Ohio!CP6</f>
        <v>§4743.10</v>
      </c>
      <c r="CO90" s="57" t="str">
        <f>Ohio!CQ6</f>
        <v xml:space="preserve">https://codes.ohio.gov/ohio-revised-code/section-4743.10 </v>
      </c>
      <c r="CP90" s="40" t="str">
        <f>Ohio!CR6</f>
        <v>We differ from Sawicki's "Procedural Protections in Reproductive Health Care Conscience Laws" due to the existence of an open-ended conscience provision effective after Sawicki's publication date.</v>
      </c>
      <c r="CQ90" s="40">
        <f>Ohio!CS6</f>
        <v>1</v>
      </c>
      <c r="CR90" s="40" t="str">
        <f>Ohio!CT6</f>
        <v>C</v>
      </c>
      <c r="CS90" s="40" t="str">
        <f>Ohio!CU6</f>
        <v>§4743.10</v>
      </c>
      <c r="CT90" s="57" t="str">
        <f>Ohio!CV6</f>
        <v xml:space="preserve">https://codes.ohio.gov/ohio-revised-code/section-4743.10 </v>
      </c>
      <c r="CU90" s="40" t="str">
        <f>Ohio!CW6</f>
        <v>We differ from Sawicki's "Procedural Protections in Reproductive Health Care Conscience Laws" due to the existence of an open-ended conscience provision effective after Sawicki's publication date.</v>
      </c>
      <c r="CV90" s="40">
        <f>Ohio!CX6</f>
        <v>1</v>
      </c>
      <c r="CW90" s="40" t="str">
        <f>Ohio!CY6</f>
        <v>C</v>
      </c>
      <c r="CX90" s="40" t="str">
        <f>Ohio!CZ6</f>
        <v>§4743.10</v>
      </c>
      <c r="CY90" s="57" t="str">
        <f>Ohio!DA6</f>
        <v xml:space="preserve">https://codes.ohio.gov/ohio-revised-code/section-4743.10 </v>
      </c>
      <c r="CZ90" s="40" t="str">
        <f>Ohio!DB6</f>
        <v>We differ from Sawicki's "Procedural Protections in Reproductive Health Care Conscience Laws" due to the existence of an open-ended conscience provision effective after Sawicki's publication date.</v>
      </c>
      <c r="DA90" s="40">
        <f>Ohio!DC6</f>
        <v>1</v>
      </c>
      <c r="DB90" s="40" t="str">
        <f>Ohio!DD6</f>
        <v>C</v>
      </c>
      <c r="DC90" s="40" t="str">
        <f>Ohio!DE6</f>
        <v>§4743.10</v>
      </c>
      <c r="DD90" s="57" t="str">
        <f>Ohio!DF6</f>
        <v xml:space="preserve">https://codes.ohio.gov/ohio-revised-code/section-4743.10 </v>
      </c>
      <c r="DE90" s="40" t="str">
        <f>Ohio!DG6</f>
        <v>We differ from Sawicki's "Procedural Protections in Reproductive Health Care Conscience Laws" due to the existence of an open-ended conscience provision effective after Sawicki's publication date.</v>
      </c>
      <c r="DF90" s="40">
        <f>Ohio!DH6</f>
        <v>1</v>
      </c>
      <c r="DG90" s="40" t="str">
        <f>Ohio!DI6</f>
        <v>C</v>
      </c>
      <c r="DH90" s="40" t="str">
        <f>Ohio!DJ6</f>
        <v>§4743.10</v>
      </c>
      <c r="DI90" s="57" t="str">
        <f>Ohio!DK6</f>
        <v xml:space="preserve">https://codes.ohio.gov/ohio-revised-code/section-4743.10 </v>
      </c>
      <c r="DJ90" s="40" t="str">
        <f>Ohio!DL6</f>
        <v>We differ from Sawicki's "Procedural Protections in Reproductive Health Care Conscience Laws" due to the existence of an open-ended conscience provision effective after Sawicki's publication date.</v>
      </c>
      <c r="DK90" s="40">
        <f>Ohio!DM6</f>
        <v>1</v>
      </c>
      <c r="DL90" s="40" t="str">
        <f>Ohio!DN6</f>
        <v>C</v>
      </c>
      <c r="DM90" s="40" t="str">
        <f>Ohio!DO6</f>
        <v>§4743.10</v>
      </c>
      <c r="DN90" s="57" t="str">
        <f>Ohio!DP6</f>
        <v xml:space="preserve">https://codes.ohio.gov/ohio-revised-code/section-4743.10 </v>
      </c>
      <c r="DO90" s="40" t="str">
        <f>Ohio!DQ6</f>
        <v>We differ from Sawicki's "Procedural Protections in Reproductive Health Care Conscience Laws" due to the existence of an open-ended conscience provision effective after Sawicki's publication date.</v>
      </c>
      <c r="DP90" s="40">
        <f>Ohio!DR6</f>
        <v>1</v>
      </c>
      <c r="DQ90" s="40" t="str">
        <f>Ohio!DS6</f>
        <v>C</v>
      </c>
      <c r="DR90" s="40" t="str">
        <f>Ohio!DT6</f>
        <v>§4743.10</v>
      </c>
      <c r="DS90" s="57" t="str">
        <f>Ohio!DU6</f>
        <v xml:space="preserve">https://codes.ohio.gov/ohio-revised-code/section-4743.10 </v>
      </c>
      <c r="DT90" s="40" t="str">
        <f>Ohio!DV6</f>
        <v>We differ from Sawicki's "Procedural Protections in Reproductive Health Care Conscience Laws" due to the existence of an open-ended conscience provision effective after Sawicki's publication date.</v>
      </c>
      <c r="DU90" s="60">
        <f>(Ohio!EG6+Ohio!EH6)/2</f>
        <v>1</v>
      </c>
      <c r="DV90" s="60" t="str">
        <f>Ohio!EI6</f>
        <v>A</v>
      </c>
      <c r="DW90" s="60" t="str">
        <f>Ohio!EJ6</f>
        <v>-</v>
      </c>
      <c r="DX90" s="61" t="str">
        <f>Ohio!EK6</f>
        <v>-</v>
      </c>
      <c r="DY90" s="61">
        <f>Ohio!EL6</f>
        <v>0</v>
      </c>
      <c r="DZ90" s="60">
        <f>(Ohio!EN6+Ohio!EM6)/2</f>
        <v>1</v>
      </c>
      <c r="EA90" s="60" t="str">
        <f>Ohio!EO6</f>
        <v>A</v>
      </c>
      <c r="EB90" s="60" t="str">
        <f>Ohio!EP6</f>
        <v>-</v>
      </c>
      <c r="EC90" s="61" t="str">
        <f>Ohio!EQ6</f>
        <v>-</v>
      </c>
      <c r="ED90" s="61">
        <f>Ohio!ER6</f>
        <v>0</v>
      </c>
      <c r="EE90" s="60">
        <f>(Ohio!ES6+Ohio!ET6)/2</f>
        <v>1</v>
      </c>
      <c r="EF90" s="60" t="str">
        <f>Ohio!EU6</f>
        <v>A</v>
      </c>
      <c r="EG90" s="60" t="str">
        <f>Ohio!EV6</f>
        <v>-</v>
      </c>
      <c r="EH90" s="61" t="str">
        <f>Ohio!EW6</f>
        <v>-</v>
      </c>
      <c r="EI90" s="61">
        <f>Ohio!EX6</f>
        <v>0</v>
      </c>
      <c r="EJ90" s="60">
        <f>Ohio!GH6</f>
        <v>0</v>
      </c>
      <c r="EK90" s="60" t="str">
        <f>Ohio!GI6</f>
        <v>D</v>
      </c>
      <c r="EL90" s="60" t="str">
        <f>Ohio!GJ6</f>
        <v>-</v>
      </c>
      <c r="EM90" s="61" t="str">
        <f>Ohio!GK6</f>
        <v>-</v>
      </c>
      <c r="EN90" s="61">
        <f>Ohio!GL6</f>
        <v>0</v>
      </c>
      <c r="EO90" s="66">
        <f>Ohio!GM6</f>
        <v>0</v>
      </c>
      <c r="EP90" s="66" t="str">
        <f>Ohio!GN6</f>
        <v>D</v>
      </c>
      <c r="EQ90" s="66" t="str">
        <f>Ohio!GO6</f>
        <v>-</v>
      </c>
      <c r="ER90" s="68" t="str">
        <f>Ohio!GP6</f>
        <v>-</v>
      </c>
      <c r="ES90" s="68">
        <f>Ohio!GQ6</f>
        <v>0</v>
      </c>
      <c r="ET90" s="66">
        <f>Ohio!GR6</f>
        <v>0</v>
      </c>
      <c r="EU90" s="66" t="str">
        <f>Ohio!GS6</f>
        <v>D</v>
      </c>
      <c r="EV90" s="66" t="str">
        <f>Ohio!GT6</f>
        <v>-</v>
      </c>
      <c r="EW90" s="68" t="str">
        <f>Ohio!GU6</f>
        <v>-</v>
      </c>
      <c r="EX90" s="68">
        <f>Ohio!GV6</f>
        <v>0</v>
      </c>
      <c r="EY90" s="66">
        <f>Ohio!GW6</f>
        <v>0</v>
      </c>
      <c r="EZ90" s="66" t="str">
        <f>Ohio!GX6</f>
        <v>D</v>
      </c>
      <c r="FA90" s="66" t="str">
        <f>Ohio!GY6</f>
        <v>-</v>
      </c>
      <c r="FB90" s="68" t="str">
        <f>Ohio!GZ6</f>
        <v>-</v>
      </c>
      <c r="FC90" s="68">
        <f>Ohio!HA6</f>
        <v>0</v>
      </c>
      <c r="FI90" s="66">
        <f>Ohio!EY6</f>
        <v>0</v>
      </c>
      <c r="FJ90" s="66" t="str">
        <f>Ohio!EZ6</f>
        <v>D</v>
      </c>
      <c r="FK90" s="66" t="str">
        <f>Ohio!FA6</f>
        <v>-</v>
      </c>
      <c r="FL90" s="68" t="str">
        <f>Ohio!FB6</f>
        <v>-</v>
      </c>
      <c r="FM90" s="68">
        <f>Ohio!FC6</f>
        <v>0</v>
      </c>
      <c r="FN90" s="66">
        <f>Ohio!FN6</f>
        <v>1</v>
      </c>
      <c r="FO90" s="66" t="str">
        <f>Ohio!FO6</f>
        <v>C</v>
      </c>
      <c r="FP90" s="66" t="str">
        <f>Ohio!FP6</f>
        <v>§2151.421(4)(a)-(e)</v>
      </c>
      <c r="FQ90" s="67" t="str">
        <f>Ohio!FQ6</f>
        <v xml:space="preserve">https://codes.ohio.gov/ohio-revised-code/section-2151.421 </v>
      </c>
      <c r="FR90" s="68">
        <f>Ohio!FR6</f>
        <v>0</v>
      </c>
      <c r="FS90" s="66">
        <f>Ohio!FS6</f>
        <v>1</v>
      </c>
      <c r="FT90" s="66" t="str">
        <f>Ohio!FT6</f>
        <v>A</v>
      </c>
      <c r="FU90" s="66" t="str">
        <f>Ohio!FU6</f>
        <v>§4301.69(A)</v>
      </c>
      <c r="FV90" s="67" t="str">
        <f>Ohio!FV6</f>
        <v xml:space="preserve">https://codes.ohio.gov/ohio-revised-code/section-4301.69 </v>
      </c>
      <c r="FW90" s="68">
        <f>Ohio!FW6</f>
        <v>0</v>
      </c>
      <c r="FX90" s="66">
        <f>Ohio!FX6</f>
        <v>1</v>
      </c>
      <c r="FY90" s="66" t="str">
        <f>Ohio!FY6</f>
        <v>A</v>
      </c>
      <c r="FZ90" s="66" t="str">
        <f>Ohio!FZ6</f>
        <v>§4301.69(E)(1)</v>
      </c>
      <c r="GA90" s="67" t="str">
        <f>Ohio!GA6</f>
        <v xml:space="preserve">https://codes.ohio.gov/ohio-revised-code/section-4301.69 </v>
      </c>
      <c r="GB90" s="68">
        <f>Ohio!GB6</f>
        <v>0</v>
      </c>
      <c r="GH90" s="66">
        <f>Ohio!HB6</f>
        <v>1</v>
      </c>
      <c r="GI90" s="66" t="str">
        <f>Ohio!HC6</f>
        <v>B</v>
      </c>
      <c r="GJ90" s="66" t="str">
        <f>Ohio!HD6</f>
        <v>§3313.671(B4)</v>
      </c>
      <c r="GK90" s="67" t="str">
        <f>Ohio!HE6</f>
        <v xml:space="preserve">https://codes.ohio.gov/ohio-revised-code/section-3313.671 </v>
      </c>
      <c r="GL90" s="68">
        <f>Ohio!HF6</f>
        <v>0</v>
      </c>
      <c r="GM90" s="66">
        <f>Ohio!HG6</f>
        <v>0</v>
      </c>
      <c r="GN90" s="66" t="str">
        <f>Ohio!HH6</f>
        <v>B</v>
      </c>
      <c r="GO90" s="66" t="str">
        <f>Ohio!HI6</f>
        <v>§3301-69-02(B)(2)(f)</v>
      </c>
      <c r="GP90" s="67" t="str">
        <f>Ohio!HJ6</f>
        <v xml:space="preserve">https://codes.ohio.gov/ohio-administrative-code/rule-3301-69-02 </v>
      </c>
      <c r="GQ90" s="66" t="str">
        <f>Ohio!HK6</f>
        <v>The cited rule lists absences that "may be approved" including "observance of religious holidays" and states that "a child shall be excused" immediately thereafter. Since the overarching rule is stated in the language of permitting excuses to be granted, rather than mandating, we code accordingly.</v>
      </c>
      <c r="GR90" s="66">
        <f>Ohio!HL6</f>
        <v>0</v>
      </c>
      <c r="GS90" s="66" t="str">
        <f>Ohio!HM6</f>
        <v>C</v>
      </c>
      <c r="GT90" s="66" t="str">
        <f>Ohio!HN6</f>
        <v>§3301-69-02(B)(2)(f)</v>
      </c>
      <c r="GU90" s="67" t="str">
        <f>Ohio!HO6</f>
        <v xml:space="preserve">https://codes.ohio.gov/ohio-administrative-code/rule-3301-69-02 </v>
      </c>
      <c r="GV90" s="67" t="str">
        <f>Ohio!HP6</f>
        <v xml:space="preserve">The cited statute provides a list of excused absences, but does not include religious instruction as an acceptable excuse. The reporting manual for the state does not include any additional excuses. </v>
      </c>
      <c r="GW90" s="60">
        <f>Ohio!HQ6</f>
        <v>1</v>
      </c>
      <c r="GX90" s="60" t="str">
        <f>Ohio!HR6</f>
        <v>C</v>
      </c>
      <c r="GY90" s="60" t="str">
        <f>Ohio!HS6</f>
        <v>§3345.024</v>
      </c>
      <c r="GZ90" s="62" t="str">
        <f>Ohio!HT6</f>
        <v xml:space="preserve">https://codes.ohio.gov/ohio-administrative-code/rule-3341-3-82 </v>
      </c>
      <c r="HA90" s="61">
        <f>Ohio!HU6</f>
        <v>0</v>
      </c>
      <c r="HB90" s="60">
        <f>Ohio!GC6</f>
        <v>1</v>
      </c>
      <c r="HC90" s="60" t="str">
        <f>Ohio!GD6</f>
        <v>B</v>
      </c>
      <c r="HD90" s="60" t="str">
        <f>Ohio!GE6</f>
        <v>§9.57</v>
      </c>
      <c r="HE90" s="62" t="str">
        <f>Ohio!GF6</f>
        <v xml:space="preserve">https://codes.ohio.gov/ohio-revised-code/section-9.57#:~:text=(A)%20Notwithstanding%20any%20contrary%20provision,geographic%20area%20of%20the%20state. </v>
      </c>
      <c r="HF90" s="61">
        <f>Ohio!GG6</f>
        <v>0</v>
      </c>
      <c r="HG90" s="63"/>
      <c r="HH90" s="63"/>
      <c r="HI90" s="63"/>
      <c r="HJ90" s="63"/>
      <c r="HK90" s="63"/>
      <c r="HL90" s="63"/>
      <c r="HM90" s="63"/>
      <c r="HN90" s="63"/>
      <c r="HO90" s="63"/>
      <c r="HP90" s="63"/>
      <c r="HQ90" s="63"/>
      <c r="HR90" s="63"/>
      <c r="HS90" s="63"/>
      <c r="HT90" s="63"/>
      <c r="HU90" s="63"/>
      <c r="HV90" s="63"/>
      <c r="HW90" s="63"/>
      <c r="HX90" s="63"/>
      <c r="HY90" s="63"/>
      <c r="HZ90" s="63"/>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ht="25.5" customHeight="1">
      <c r="A91" s="64" t="s">
        <v>105</v>
      </c>
      <c r="B91" s="55">
        <v>2024</v>
      </c>
      <c r="C91" s="56">
        <f>Oklahoma!D6</f>
        <v>0.4642857142857143</v>
      </c>
      <c r="D91" s="41">
        <f>Oregon!E6</f>
        <v>0.39795918367346939</v>
      </c>
      <c r="E91" s="31"/>
      <c r="F91" s="29"/>
      <c r="G91" s="66" t="str">
        <f>Oklahoma!I6</f>
        <v>51 §253</v>
      </c>
      <c r="H91" s="67" t="str">
        <f>Oklahoma!J6</f>
        <v xml:space="preserve">https://www.oscn.net/applications/oscn/DeliverDocument.asp?CiteID=104672 </v>
      </c>
      <c r="I91" s="68">
        <f>Oklahoma!K6</f>
        <v>0</v>
      </c>
      <c r="J91" s="528">
        <f>Oklahoma!L6</f>
        <v>1</v>
      </c>
      <c r="K91" s="40" t="str">
        <f>Oklahoma!M6</f>
        <v>B</v>
      </c>
      <c r="L91" s="40" t="str">
        <f>Oklahoma!N6</f>
        <v>26 §14-105</v>
      </c>
      <c r="M91" s="57" t="str">
        <f>Oklahoma!O6</f>
        <v xml:space="preserve">https://www.oscn.net/applications/oscn/DeliverDocument.asp?CiteID=78713 </v>
      </c>
      <c r="N91" s="58">
        <f>Oklahoma!P6</f>
        <v>0</v>
      </c>
      <c r="O91" s="66">
        <f>Oklahoma!Q6</f>
        <v>0</v>
      </c>
      <c r="P91" s="66" t="str">
        <f>Oklahoma!R6</f>
        <v>D</v>
      </c>
      <c r="Q91" s="66" t="str">
        <f>Oklahoma!S6</f>
        <v>43 §7.1</v>
      </c>
      <c r="R91" s="67" t="str">
        <f>Oklahoma!T6</f>
        <v xml:space="preserve">https://www.oscn.net/applications/oscn/DeliverDocument.asp?CiteID=476108 </v>
      </c>
      <c r="S91" s="68">
        <f>Oklahoma!U6</f>
        <v>0</v>
      </c>
      <c r="T91" s="40">
        <f>Oklahoma!V6</f>
        <v>0</v>
      </c>
      <c r="U91" s="58" t="str">
        <f>Oklahoma!W6</f>
        <v>-</v>
      </c>
      <c r="V91" s="40" t="str">
        <f>Oklahoma!X6</f>
        <v>-</v>
      </c>
      <c r="W91" s="58" t="str">
        <f>Oklahoma!Y6</f>
        <v>-</v>
      </c>
      <c r="X91" s="58">
        <f>Oklahoma!Z6</f>
        <v>0</v>
      </c>
      <c r="Y91" s="40">
        <f>Oklahoma!AA6</f>
        <v>1</v>
      </c>
      <c r="Z91" s="40" t="str">
        <f>Oklahoma!AB6</f>
        <v>C</v>
      </c>
      <c r="AA91" s="40" t="str">
        <f>Oklahoma!AC6</f>
        <v>63 §1-741(B)</v>
      </c>
      <c r="AB91" s="57" t="str">
        <f>Oklahoma!AD6</f>
        <v xml:space="preserve">https://www.oscn.net/applications/oscn/DeliverDocument.asp?CiteID=98168 </v>
      </c>
      <c r="AC91" s="58">
        <f>Oklahoma!AE6</f>
        <v>0</v>
      </c>
      <c r="AD91" s="40">
        <f>Oklahoma!AF6</f>
        <v>1</v>
      </c>
      <c r="AE91" s="40" t="str">
        <f>Oklahoma!AG6</f>
        <v>C</v>
      </c>
      <c r="AF91" s="40" t="str">
        <f>Oklahoma!AH6</f>
        <v>63 §1-741(A)</v>
      </c>
      <c r="AG91" s="57" t="str">
        <f>Oklahoma!AI6</f>
        <v xml:space="preserve">https://www.oscn.net/applications/oscn/DeliverDocument.asp?CiteID=98168 </v>
      </c>
      <c r="AH91" s="58">
        <f>Oklahoma!AJ6</f>
        <v>0</v>
      </c>
      <c r="AI91" s="40">
        <f>Oklahoma!AK6</f>
        <v>0</v>
      </c>
      <c r="AJ91" s="40" t="str">
        <f>Oklahoma!AL6</f>
        <v>B</v>
      </c>
      <c r="AK91" s="40" t="str">
        <f>Oklahoma!AM6</f>
        <v>63 §1-741(A)</v>
      </c>
      <c r="AL91" s="57" t="str">
        <f>Oklahoma!AN6</f>
        <v xml:space="preserve">https://www.oscn.net/applications/oscn/DeliverDocument.asp?CiteID=98168 </v>
      </c>
      <c r="AM91" s="58">
        <f>Oklahoma!AO6</f>
        <v>0</v>
      </c>
      <c r="AN91" s="40">
        <f>Oklahoma!AP6</f>
        <v>1</v>
      </c>
      <c r="AO91" s="40" t="str">
        <f>Oklahoma!AQ6</f>
        <v>C</v>
      </c>
      <c r="AP91" s="40" t="str">
        <f>Oklahoma!AR6</f>
        <v>63 §1-741(A)(B)</v>
      </c>
      <c r="AQ91" s="57" t="str">
        <f>Oklahoma!AS6</f>
        <v xml:space="preserve">https://www.oscn.net/applications/oscn/DeliverDocument.asp?CiteID=98168 </v>
      </c>
      <c r="AR91" s="58">
        <f>Oklahoma!AT6</f>
        <v>0</v>
      </c>
      <c r="AS91" s="40">
        <f>Oklahoma!AU6</f>
        <v>0</v>
      </c>
      <c r="AT91" s="40" t="str">
        <f>Oklahoma!AV6</f>
        <v>B</v>
      </c>
      <c r="AU91" s="40" t="str">
        <f>Oklahoma!AW6</f>
        <v>63 §1-741(A)(B)</v>
      </c>
      <c r="AV91" s="57" t="str">
        <f>Oklahoma!AX6</f>
        <v xml:space="preserve">https://www.oscn.net/applications/oscn/DeliverDocument.asp?CiteID=98168 </v>
      </c>
      <c r="AW91" s="58">
        <f>Oklahoma!AY6</f>
        <v>0</v>
      </c>
      <c r="AX91" s="40">
        <f>Oklahoma!AZ6</f>
        <v>0</v>
      </c>
      <c r="AY91" s="40" t="str">
        <f>Oklahoma!BA6</f>
        <v>B</v>
      </c>
      <c r="AZ91" s="40" t="str">
        <f>Oklahoma!BB6</f>
        <v>63 §1-741(A)(B)</v>
      </c>
      <c r="BA91" s="57" t="str">
        <f>Oklahoma!BC6</f>
        <v xml:space="preserve">https://www.oscn.net/applications/oscn/DeliverDocument.asp?CiteID=98168 </v>
      </c>
      <c r="BB91" s="58">
        <f>Oklahoma!BD6</f>
        <v>0</v>
      </c>
      <c r="BC91" s="40">
        <f>Oklahoma!BE6</f>
        <v>0</v>
      </c>
      <c r="BD91" s="40" t="str">
        <f>Oklahoma!BF6</f>
        <v>B</v>
      </c>
      <c r="BE91" s="40" t="str">
        <f>Oklahoma!BG6</f>
        <v>63 §1-741(C)</v>
      </c>
      <c r="BF91" s="57" t="str">
        <f>Oklahoma!BH6</f>
        <v xml:space="preserve">https://www.oscn.net/applications/oscn/DeliverDocument.asp?CiteID=98168 </v>
      </c>
      <c r="BG91" s="58">
        <f>Oklahoma!BI6</f>
        <v>0</v>
      </c>
      <c r="BH91" s="40"/>
      <c r="BI91" s="40"/>
      <c r="BJ91" s="40"/>
      <c r="BK91" s="40"/>
      <c r="BL91" s="40"/>
      <c r="BM91" s="40">
        <f>Oklahoma!BO6</f>
        <v>0</v>
      </c>
      <c r="BN91" s="40" t="str">
        <f>Oklahoma!BP6</f>
        <v>A</v>
      </c>
      <c r="BO91" s="40" t="str">
        <f>Oklahoma!BQ6</f>
        <v>-</v>
      </c>
      <c r="BP91" s="58" t="str">
        <f>Oklahoma!BR6</f>
        <v>-</v>
      </c>
      <c r="BQ91" s="58">
        <f>Oklahoma!BS6</f>
        <v>0</v>
      </c>
      <c r="BR91" s="40">
        <f>Oklahoma!BT6</f>
        <v>0</v>
      </c>
      <c r="BS91" s="40" t="str">
        <f>Oklahoma!BU6</f>
        <v>A</v>
      </c>
      <c r="BT91" s="40" t="str">
        <f>Oklahoma!BV6</f>
        <v>-</v>
      </c>
      <c r="BU91" s="58" t="str">
        <f>Oklahoma!BW6</f>
        <v>-</v>
      </c>
      <c r="BV91" s="58">
        <f>Oklahoma!BX6</f>
        <v>0</v>
      </c>
      <c r="BW91" s="40">
        <f>Oklahoma!BY6</f>
        <v>0</v>
      </c>
      <c r="BX91" s="40" t="str">
        <f>Oklahoma!BZ6</f>
        <v>A</v>
      </c>
      <c r="BY91" s="40" t="str">
        <f>Oklahoma!CA6</f>
        <v>-</v>
      </c>
      <c r="BZ91" s="58" t="str">
        <f>Oklahoma!CB6</f>
        <v>-</v>
      </c>
      <c r="CA91" s="58">
        <f>Oklahoma!CC6</f>
        <v>0</v>
      </c>
      <c r="CB91" s="40">
        <f>Oklahoma!CD6</f>
        <v>0</v>
      </c>
      <c r="CC91" s="40" t="str">
        <f>Oklahoma!CE6</f>
        <v>A</v>
      </c>
      <c r="CD91" s="40" t="str">
        <f>Oklahoma!CF6</f>
        <v>-</v>
      </c>
      <c r="CE91" s="58" t="str">
        <f>Oklahoma!CG6</f>
        <v>-</v>
      </c>
      <c r="CF91" s="58">
        <f>Oklahoma!CH6</f>
        <v>0</v>
      </c>
      <c r="CG91" s="40">
        <f>Oklahoma!CI6</f>
        <v>0</v>
      </c>
      <c r="CH91" s="40" t="str">
        <f>Oklahoma!CJ6</f>
        <v>A</v>
      </c>
      <c r="CI91" s="40" t="str">
        <f>Oklahoma!CK6</f>
        <v>-</v>
      </c>
      <c r="CJ91" s="58" t="str">
        <f>Oklahoma!CL6</f>
        <v>-</v>
      </c>
      <c r="CK91" s="58">
        <f>Oklahoma!CM6</f>
        <v>0</v>
      </c>
      <c r="CL91" s="40">
        <f>Oklahoma!CN6</f>
        <v>0</v>
      </c>
      <c r="CM91" s="40" t="str">
        <f>Oklahoma!CO6</f>
        <v>A</v>
      </c>
      <c r="CN91" s="40" t="str">
        <f>Oklahoma!CP6</f>
        <v>-</v>
      </c>
      <c r="CO91" s="58" t="str">
        <f>Oklahoma!CQ6</f>
        <v>-</v>
      </c>
      <c r="CP91" s="58">
        <f>Oklahoma!CR6</f>
        <v>0</v>
      </c>
      <c r="CQ91" s="40">
        <f>Oklahoma!CS6</f>
        <v>0</v>
      </c>
      <c r="CR91" s="40" t="str">
        <f>Oklahoma!CT6</f>
        <v>A</v>
      </c>
      <c r="CS91" s="40" t="str">
        <f>Oklahoma!CU6</f>
        <v>-</v>
      </c>
      <c r="CT91" s="58" t="str">
        <f>Oklahoma!CV6</f>
        <v>-</v>
      </c>
      <c r="CU91" s="58">
        <f>Oklahoma!CW6</f>
        <v>0</v>
      </c>
      <c r="CV91" s="40">
        <f>Oklahoma!CX6</f>
        <v>0</v>
      </c>
      <c r="CW91" s="40" t="str">
        <f>Oklahoma!CY6</f>
        <v>A</v>
      </c>
      <c r="CX91" s="40" t="str">
        <f>Oklahoma!CZ6</f>
        <v>-</v>
      </c>
      <c r="CY91" s="58" t="str">
        <f>Oklahoma!DA6</f>
        <v>-</v>
      </c>
      <c r="CZ91" s="58">
        <f>Oklahoma!DB6</f>
        <v>0</v>
      </c>
      <c r="DA91" s="40">
        <f>Oklahoma!DC6</f>
        <v>0</v>
      </c>
      <c r="DB91" s="40" t="str">
        <f>Oklahoma!DD6</f>
        <v>A</v>
      </c>
      <c r="DC91" s="40" t="str">
        <f>Oklahoma!DE6</f>
        <v>-</v>
      </c>
      <c r="DD91" s="58" t="str">
        <f>Oklahoma!DF6</f>
        <v>-</v>
      </c>
      <c r="DE91" s="58">
        <f>Oklahoma!DG6</f>
        <v>0</v>
      </c>
      <c r="DF91" s="40">
        <f>Oklahoma!DH6</f>
        <v>0</v>
      </c>
      <c r="DG91" s="40" t="str">
        <f>Oklahoma!DI6</f>
        <v>A</v>
      </c>
      <c r="DH91" s="40" t="str">
        <f>Oklahoma!DJ6</f>
        <v>-</v>
      </c>
      <c r="DI91" s="58" t="str">
        <f>Oklahoma!DK6</f>
        <v>-</v>
      </c>
      <c r="DJ91" s="58">
        <f>Oklahoma!DL6</f>
        <v>0</v>
      </c>
      <c r="DK91" s="40">
        <f>Oklahoma!DM6</f>
        <v>0</v>
      </c>
      <c r="DL91" s="40" t="str">
        <f>Oklahoma!DN6</f>
        <v>A</v>
      </c>
      <c r="DM91" s="40" t="str">
        <f>Oklahoma!DO6</f>
        <v>-</v>
      </c>
      <c r="DN91" s="58" t="str">
        <f>Oklahoma!DP6</f>
        <v>-</v>
      </c>
      <c r="DO91" s="58">
        <f>Oklahoma!DQ6</f>
        <v>0</v>
      </c>
      <c r="DP91" s="40">
        <f>Oklahoma!DR6</f>
        <v>0</v>
      </c>
      <c r="DQ91" s="40" t="str">
        <f>Oklahoma!DS6</f>
        <v>A</v>
      </c>
      <c r="DR91" s="40" t="str">
        <f>Oklahoma!DT6</f>
        <v>-</v>
      </c>
      <c r="DS91" s="58" t="str">
        <f>Oklahoma!DU6</f>
        <v>-</v>
      </c>
      <c r="DT91" s="58">
        <f>Oklahoma!DV6</f>
        <v>0</v>
      </c>
      <c r="DU91" s="60">
        <f>(Oklahoma!EG6+Oklahoma!EH6)/2</f>
        <v>1</v>
      </c>
      <c r="DV91" s="60" t="str">
        <f>Oklahoma!EI6</f>
        <v>A</v>
      </c>
      <c r="DW91" s="60" t="str">
        <f>Oklahoma!EJ6</f>
        <v>-</v>
      </c>
      <c r="DX91" s="61" t="str">
        <f>Oklahoma!EK6</f>
        <v>-</v>
      </c>
      <c r="DY91" s="61">
        <f>Oklahoma!EL6</f>
        <v>0</v>
      </c>
      <c r="DZ91" s="60">
        <f>(Oklahoma!EN6+Oklahoma!EM6)/2</f>
        <v>1</v>
      </c>
      <c r="EA91" s="60" t="str">
        <f>Oklahoma!EO6</f>
        <v>A</v>
      </c>
      <c r="EB91" s="60" t="str">
        <f>Oklahoma!EP6</f>
        <v>-</v>
      </c>
      <c r="EC91" s="61" t="str">
        <f>Oklahoma!EQ6</f>
        <v>-</v>
      </c>
      <c r="ED91" s="61">
        <f>Oklahoma!ER6</f>
        <v>0</v>
      </c>
      <c r="EE91" s="60">
        <f>(Oklahoma!ES6+Oklahoma!ET6)/2</f>
        <v>1</v>
      </c>
      <c r="EF91" s="60" t="str">
        <f>Oklahoma!EU6</f>
        <v>A</v>
      </c>
      <c r="EG91" s="60" t="str">
        <f>Oklahoma!EV6</f>
        <v>-</v>
      </c>
      <c r="EH91" s="61" t="str">
        <f>Oklahoma!EW6</f>
        <v>-</v>
      </c>
      <c r="EI91" s="61">
        <f>Oklahoma!EX6</f>
        <v>0</v>
      </c>
      <c r="EJ91" s="60">
        <f>Oklahoma!GH6</f>
        <v>1</v>
      </c>
      <c r="EK91" s="60" t="str">
        <f>Oklahoma!GI6</f>
        <v>C</v>
      </c>
      <c r="EL91" s="60" t="str">
        <f>Oklahoma!GJ6</f>
        <v>43 §7.1</v>
      </c>
      <c r="EM91" s="62" t="str">
        <f>Oklahoma!GK6</f>
        <v xml:space="preserve">https://www.oscn.net/applications/oscn/DeliverDocument.asp?CiteID=476108 </v>
      </c>
      <c r="EN91" s="61">
        <f>Oklahoma!GL6</f>
        <v>0</v>
      </c>
      <c r="EO91" s="66">
        <f>Oklahoma!GM6</f>
        <v>0</v>
      </c>
      <c r="EP91" s="66" t="str">
        <f>Oklahoma!GN6</f>
        <v>D</v>
      </c>
      <c r="EQ91" s="66" t="str">
        <f>Oklahoma!GO6</f>
        <v>43 §7.1</v>
      </c>
      <c r="ER91" s="67" t="str">
        <f>Oklahoma!GP6</f>
        <v xml:space="preserve">https://www.oscn.net/applications/oscn/DeliverDocument.asp?CiteID=476108 </v>
      </c>
      <c r="ES91" s="68">
        <f>Oklahoma!GQ6</f>
        <v>0</v>
      </c>
      <c r="ET91" s="66">
        <f>Oklahoma!GR6</f>
        <v>0</v>
      </c>
      <c r="EU91" s="66" t="str">
        <f>Oklahoma!GS6</f>
        <v>D</v>
      </c>
      <c r="EV91" s="66" t="str">
        <f>Oklahoma!GT6</f>
        <v>43 §7.1</v>
      </c>
      <c r="EW91" s="67" t="str">
        <f>Oklahoma!GU6</f>
        <v xml:space="preserve">https://www.oscn.net/applications/oscn/DeliverDocument.asp?CiteID=476108 </v>
      </c>
      <c r="EX91" s="68">
        <f>Oklahoma!GV6</f>
        <v>0</v>
      </c>
      <c r="EY91" s="66">
        <f>Oklahoma!GW6</f>
        <v>0</v>
      </c>
      <c r="EZ91" s="66" t="str">
        <f>Oklahoma!GX6</f>
        <v>D</v>
      </c>
      <c r="FA91" s="66" t="str">
        <f>Oklahoma!GY6</f>
        <v>43 §7.1</v>
      </c>
      <c r="FB91" s="67" t="str">
        <f>Oklahoma!GZ6</f>
        <v xml:space="preserve">https://www.oscn.net/applications/oscn/DeliverDocument.asp?CiteID=476108 </v>
      </c>
      <c r="FC91" s="68">
        <f>Oklahoma!HA6</f>
        <v>0</v>
      </c>
      <c r="FI91" s="66">
        <f>Oklahoma!EY6</f>
        <v>0</v>
      </c>
      <c r="FJ91" s="66" t="str">
        <f>Oklahoma!EZ6</f>
        <v>D</v>
      </c>
      <c r="FK91" s="66" t="str">
        <f>Oklahoma!FA6</f>
        <v>43 §7.1</v>
      </c>
      <c r="FL91" s="67" t="str">
        <f>Oklahoma!FB6</f>
        <v xml:space="preserve">https://www.oscn.net/applications/oscn/DeliverDocument.asp?CiteID=476108 </v>
      </c>
      <c r="FM91" s="68">
        <f>Oklahoma!FC6</f>
        <v>0</v>
      </c>
      <c r="FN91" s="66">
        <f>Oklahoma!FN6</f>
        <v>0</v>
      </c>
      <c r="FO91" s="66" t="str">
        <f>Oklahoma!FO6</f>
        <v>B</v>
      </c>
      <c r="FP91" s="66" t="str">
        <f>Oklahoma!FP6</f>
        <v>10A §1-2-101.B.1, -.4</v>
      </c>
      <c r="FQ91" s="67" t="str">
        <f>Oklahoma!FQ6</f>
        <v xml:space="preserve">https://www.oscn.net/applications/oscn/DeliverDocument.asp?CiteID=455989 </v>
      </c>
      <c r="FR91" s="68">
        <f>Oklahoma!FR6</f>
        <v>0</v>
      </c>
      <c r="FS91" s="66">
        <f>Oklahoma!FS6</f>
        <v>1</v>
      </c>
      <c r="FT91" s="66" t="str">
        <f>Oklahoma!FT6</f>
        <v>A</v>
      </c>
      <c r="FU91" s="66" t="str">
        <f>Oklahoma!FU6</f>
        <v>37A §3-101(b)(2)</v>
      </c>
      <c r="FV91" s="67" t="str">
        <f>Oklahoma!FV6</f>
        <v xml:space="preserve">https://www.oscn.net/applications/oscn/DeliverDocument.asp?CiteID=479622 </v>
      </c>
      <c r="FW91" s="68">
        <f>Oklahoma!FW6</f>
        <v>0</v>
      </c>
      <c r="FX91" s="66">
        <f>Oklahoma!FX6</f>
        <v>1</v>
      </c>
      <c r="FY91" s="66" t="str">
        <f>Oklahoma!FY6</f>
        <v>A</v>
      </c>
      <c r="FZ91" s="66" t="str">
        <f>Oklahoma!FZ6</f>
        <v>37A §3-101(b)(2)</v>
      </c>
      <c r="GA91" s="67" t="str">
        <f>Oklahoma!GA6</f>
        <v xml:space="preserve">https://www.oscn.net/applications/oscn/DeliverDocument.asp?CiteID=479622 </v>
      </c>
      <c r="GB91" s="66" t="str">
        <f>Oklahoma!GB6</f>
        <v xml:space="preserve">There is no explicit prohibition on minor consumption. This in combination with the exception for "dispensation" by clergy implies an exception on par with the religious exception (Code A). </v>
      </c>
      <c r="GH91" s="66">
        <f>Oklahoma!HB6</f>
        <v>1</v>
      </c>
      <c r="GI91" s="66" t="str">
        <f>Oklahoma!HC6</f>
        <v>B</v>
      </c>
      <c r="GJ91" s="66" t="str">
        <f>Oklahoma!HD6</f>
        <v>70 §1210.192-193</v>
      </c>
      <c r="GK91" s="67" t="str">
        <f>Oklahoma!HE6</f>
        <v xml:space="preserve">https://www.oscn.net/applications/oscn/DeliverDocument.asp?CiteID=91240 </v>
      </c>
      <c r="GL91" s="68">
        <f>Oklahoma!HF6</f>
        <v>0</v>
      </c>
      <c r="GM91" s="66">
        <f>Oklahoma!HG6</f>
        <v>0</v>
      </c>
      <c r="GN91" s="66" t="str">
        <f>Oklahoma!HH6</f>
        <v>D</v>
      </c>
      <c r="GO91" s="66" t="str">
        <f>Oklahoma!HI6</f>
        <v>70 §10-107, -106</v>
      </c>
      <c r="GP91" s="67" t="str">
        <f>Oklahoma!HJ6</f>
        <v>https://www.oscn.net/applications/oscn/DeliverDocument.asp?CiteID=90125</v>
      </c>
      <c r="GQ91" s="67" t="str">
        <f>Oklahoma!HK6</f>
        <v>The cited statutes indicate that the Oklahoma State Board of Education and the board of education for each school district shall make the policies for attendance for each district. The State Board of Education does not provide a list of excuses for absences.</v>
      </c>
      <c r="GR91" s="66">
        <f>Oklahoma!HL6</f>
        <v>0</v>
      </c>
      <c r="GS91" s="66" t="str">
        <f>Oklahoma!HM6</f>
        <v>D</v>
      </c>
      <c r="GT91" s="66" t="str">
        <f>Oklahoma!HN6</f>
        <v>70 §10-107, -106</v>
      </c>
      <c r="GU91" s="67" t="str">
        <f>Oklahoma!HO6</f>
        <v xml:space="preserve">https://www.oscn.net/applications/oscn/DeliverDocument.asp?CiteID=90125 </v>
      </c>
      <c r="GV91" s="67" t="str">
        <f>Oklahoma!HP6</f>
        <v>The cited statutes indicate that the Oklahoma State Board of Education and the board of education for each school district shall make the policies for attendance for each district. The State Board of Education does not provide a list of excuses for absences.</v>
      </c>
      <c r="GW91" s="60">
        <f>Oklahoma!HQ6</f>
        <v>0</v>
      </c>
      <c r="GX91" s="60" t="str">
        <f>Oklahoma!HR6</f>
        <v>D</v>
      </c>
      <c r="GY91" s="60" t="str">
        <f>Oklahoma!HS6</f>
        <v>-</v>
      </c>
      <c r="GZ91" s="61" t="str">
        <f>Oklahoma!HT6</f>
        <v>-</v>
      </c>
      <c r="HA91" s="61">
        <f>Oklahoma!HU6</f>
        <v>0</v>
      </c>
      <c r="HB91" s="60">
        <f>Oklahoma!GC6</f>
        <v>1</v>
      </c>
      <c r="HC91" s="60" t="str">
        <f>Oklahoma!GD6</f>
        <v>B</v>
      </c>
      <c r="HD91" s="60" t="str">
        <f>Oklahoma!GE6</f>
        <v>51 §253</v>
      </c>
      <c r="HE91" s="62" t="str">
        <f>Oklahoma!GF6</f>
        <v xml:space="preserve">https://www.oscn.net/applications/oscn/DeliverDocument.asp?CiteID=104672 </v>
      </c>
      <c r="HF91" s="60" t="str">
        <f>Oklahoma!GG6</f>
        <v>In RFRA</v>
      </c>
      <c r="HG91" s="63"/>
      <c r="HH91" s="63"/>
      <c r="HI91" s="63"/>
      <c r="HJ91" s="63"/>
      <c r="HK91" s="63"/>
      <c r="HL91" s="63"/>
      <c r="HM91" s="63"/>
      <c r="HN91" s="63"/>
      <c r="HO91" s="63"/>
      <c r="HP91" s="63"/>
      <c r="HQ91" s="63"/>
      <c r="HR91" s="63"/>
      <c r="HS91" s="63"/>
      <c r="HT91" s="63"/>
      <c r="HU91" s="63"/>
      <c r="HV91" s="63"/>
      <c r="HW91" s="63"/>
      <c r="HX91" s="63"/>
      <c r="HY91" s="63"/>
      <c r="HZ91" s="63"/>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ht="25.5" customHeight="1">
      <c r="A92" s="64" t="s">
        <v>106</v>
      </c>
      <c r="B92" s="55">
        <v>2024</v>
      </c>
      <c r="C92" s="56">
        <f>Oregon!D6</f>
        <v>0.3794642857142857</v>
      </c>
      <c r="D92" s="41">
        <f>Pennsylvania!E6</f>
        <v>0.55272108843537415</v>
      </c>
      <c r="E92" s="31"/>
      <c r="F92" s="29"/>
      <c r="G92" s="40" t="str">
        <f>Oregon!I6</f>
        <v>-</v>
      </c>
      <c r="H92" s="58" t="str">
        <f>Oregon!J6</f>
        <v>-</v>
      </c>
      <c r="I92" s="58">
        <f>Oregon!K6</f>
        <v>0</v>
      </c>
      <c r="J92" s="528">
        <f>Oregon!L6</f>
        <v>1</v>
      </c>
      <c r="K92" s="40" t="str">
        <f>Oregon!M6</f>
        <v>A</v>
      </c>
      <c r="L92" s="40" t="str">
        <f>Oregon!N6</f>
        <v>§254.465</v>
      </c>
      <c r="M92" s="57" t="str">
        <f>Oregon!O6</f>
        <v xml:space="preserve">https://www.oregonlegislature.gov/bills_laws/ors/ors254.html </v>
      </c>
      <c r="N92" s="58">
        <f>Oregon!P6</f>
        <v>0</v>
      </c>
      <c r="O92" s="40">
        <f>Oregon!Q6</f>
        <v>0</v>
      </c>
      <c r="P92" s="40" t="str">
        <f>Oregon!R6</f>
        <v>D</v>
      </c>
      <c r="Q92" s="40" t="str">
        <f>Oregon!S6</f>
        <v>-</v>
      </c>
      <c r="R92" s="58" t="str">
        <f>Oregon!T6</f>
        <v>-</v>
      </c>
      <c r="S92" s="58">
        <f>Oregon!U6</f>
        <v>0</v>
      </c>
      <c r="T92" s="40">
        <f>Oregon!V6</f>
        <v>0</v>
      </c>
      <c r="U92" s="58" t="str">
        <f>Oregon!W6</f>
        <v>-</v>
      </c>
      <c r="V92" s="40" t="str">
        <f>Oregon!X6</f>
        <v>-</v>
      </c>
      <c r="W92" s="58" t="str">
        <f>Oregon!Y6</f>
        <v>-</v>
      </c>
      <c r="X92" s="58">
        <f>Oregon!Z6</f>
        <v>0</v>
      </c>
      <c r="Y92" s="40">
        <f>Oregon!AA6</f>
        <v>1</v>
      </c>
      <c r="Z92" s="40" t="str">
        <f>Oregon!AB6</f>
        <v>C</v>
      </c>
      <c r="AA92" s="40" t="str">
        <f>Oregon!AC6</f>
        <v>§435.485</v>
      </c>
      <c r="AB92" s="57" t="str">
        <f>Oregon!AD6</f>
        <v xml:space="preserve">https://www.oregonlegislature.gov/bills_laws/ors/ors435.html </v>
      </c>
      <c r="AC92" s="58">
        <f>Oregon!AE6</f>
        <v>0</v>
      </c>
      <c r="AD92" s="40">
        <f>Oregon!AF6</f>
        <v>1</v>
      </c>
      <c r="AE92" s="40" t="str">
        <f>Oregon!AG6</f>
        <v>C</v>
      </c>
      <c r="AF92" s="40" t="str">
        <f>Oregon!AH6</f>
        <v>§435.475</v>
      </c>
      <c r="AG92" s="57" t="str">
        <f>Oregon!AI6</f>
        <v xml:space="preserve">https://www.oregonlegislature.gov/bills_laws/ors/ors435.html </v>
      </c>
      <c r="AH92" s="58">
        <f>Oregon!AJ6</f>
        <v>0</v>
      </c>
      <c r="AI92" s="40">
        <f>Oregon!AK6</f>
        <v>0</v>
      </c>
      <c r="AJ92" s="40" t="str">
        <f>Oregon!AL6</f>
        <v>B</v>
      </c>
      <c r="AK92" s="40" t="str">
        <f>Oregon!AM6</f>
        <v>§435.475(3)</v>
      </c>
      <c r="AL92" s="57" t="str">
        <f>Oregon!AN6</f>
        <v xml:space="preserve">https://www.oregonlegislature.gov/bills_laws/ors/ors435.html </v>
      </c>
      <c r="AM92" s="40" t="str">
        <f>Oregon!AO6</f>
        <v>We differ from Sawicki here because a hospital can only refuse abortion after making this known as policy. Part 3 disallows such policies in public hospitals.</v>
      </c>
      <c r="AN92" s="40">
        <f>Oregon!AP6</f>
        <v>1</v>
      </c>
      <c r="AO92" s="40" t="str">
        <f>Oregon!AQ6</f>
        <v>C</v>
      </c>
      <c r="AP92" s="40" t="str">
        <f>Oregon!AR6</f>
        <v>§435.475</v>
      </c>
      <c r="AQ92" s="57" t="str">
        <f>Oregon!AS6</f>
        <v xml:space="preserve">https://www.oregonlegislature.gov/bills_laws/ors/ors435.html </v>
      </c>
      <c r="AR92" s="58">
        <f>Oregon!AT6</f>
        <v>0</v>
      </c>
      <c r="AS92" s="40">
        <f>Oregon!AU6</f>
        <v>0</v>
      </c>
      <c r="AT92" s="40" t="str">
        <f>Oregon!AV6</f>
        <v>B</v>
      </c>
      <c r="AU92" s="40" t="str">
        <f>Oregon!AW6</f>
        <v>§435.475</v>
      </c>
      <c r="AV92" s="57" t="str">
        <f>Oregon!AX6</f>
        <v xml:space="preserve">https://www.oregonlegislature.gov/bills_laws/ors/ors435.html </v>
      </c>
      <c r="AW92" s="58">
        <f>Oregon!AY6</f>
        <v>0</v>
      </c>
      <c r="AX92" s="40">
        <f>Oregon!AZ6</f>
        <v>0</v>
      </c>
      <c r="AY92" s="40" t="str">
        <f>Oregon!BA6</f>
        <v>B</v>
      </c>
      <c r="AZ92" s="40" t="str">
        <f>Oregon!BB6</f>
        <v>§435.475</v>
      </c>
      <c r="BA92" s="57" t="str">
        <f>Oregon!BC6</f>
        <v xml:space="preserve">https://www.oregonlegislature.gov/bills_laws/ors/ors435.html </v>
      </c>
      <c r="BB92" s="58">
        <f>Oregon!BD6</f>
        <v>0</v>
      </c>
      <c r="BC92" s="40">
        <f>Oregon!BE6</f>
        <v>1</v>
      </c>
      <c r="BD92" s="40" t="str">
        <f>Oregon!BF6</f>
        <v>C</v>
      </c>
      <c r="BE92" s="40" t="str">
        <f>Oregon!BG6</f>
        <v>§435.475, 485</v>
      </c>
      <c r="BF92" s="57" t="str">
        <f>Oregon!BH6</f>
        <v xml:space="preserve">https://www.oregonlegislature.gov/bills_laws/ors/ors435.html </v>
      </c>
      <c r="BG92" s="58">
        <f>Oregon!BI6</f>
        <v>0</v>
      </c>
      <c r="BH92" s="40"/>
      <c r="BI92" s="40"/>
      <c r="BJ92" s="40"/>
      <c r="BK92" s="40"/>
      <c r="BL92" s="40"/>
      <c r="BM92" s="40">
        <f>Oregon!BO6</f>
        <v>0</v>
      </c>
      <c r="BN92" s="40" t="str">
        <f>Oregon!BP6</f>
        <v>A</v>
      </c>
      <c r="BO92" s="40" t="str">
        <f>Oregon!BQ6</f>
        <v>-</v>
      </c>
      <c r="BP92" s="58" t="str">
        <f>Oregon!BR6</f>
        <v>-</v>
      </c>
      <c r="BQ92" s="58">
        <f>Oregon!BS6</f>
        <v>0</v>
      </c>
      <c r="BR92" s="40">
        <f>Oregon!BT6</f>
        <v>0</v>
      </c>
      <c r="BS92" s="40" t="str">
        <f>Oregon!BU6</f>
        <v>A</v>
      </c>
      <c r="BT92" s="40" t="str">
        <f>Oregon!BV6</f>
        <v>-</v>
      </c>
      <c r="BU92" s="58" t="str">
        <f>Oregon!BW6</f>
        <v>-</v>
      </c>
      <c r="BV92" s="58">
        <f>Oregon!BX6</f>
        <v>0</v>
      </c>
      <c r="BW92" s="40">
        <f>Oregon!BY6</f>
        <v>0</v>
      </c>
      <c r="BX92" s="40" t="str">
        <f>Oregon!BZ6</f>
        <v>A</v>
      </c>
      <c r="BY92" s="40" t="str">
        <f>Oregon!CA6</f>
        <v>-</v>
      </c>
      <c r="BZ92" s="58" t="str">
        <f>Oregon!CB6</f>
        <v>-</v>
      </c>
      <c r="CA92" s="58">
        <f>Oregon!CC6</f>
        <v>0</v>
      </c>
      <c r="CB92" s="40">
        <f>Oregon!CD6</f>
        <v>0</v>
      </c>
      <c r="CC92" s="40" t="str">
        <f>Oregon!CE6</f>
        <v>A</v>
      </c>
      <c r="CD92" s="40" t="str">
        <f>Oregon!CF6</f>
        <v>-</v>
      </c>
      <c r="CE92" s="58" t="str">
        <f>Oregon!CG6</f>
        <v>-</v>
      </c>
      <c r="CF92" s="58">
        <f>Oregon!CH6</f>
        <v>0</v>
      </c>
      <c r="CG92" s="40">
        <f>Oregon!CI6</f>
        <v>0</v>
      </c>
      <c r="CH92" s="40" t="str">
        <f>Oregon!CJ6</f>
        <v>A</v>
      </c>
      <c r="CI92" s="40" t="str">
        <f>Oregon!CK6</f>
        <v>-</v>
      </c>
      <c r="CJ92" s="58" t="str">
        <f>Oregon!CL6</f>
        <v>-</v>
      </c>
      <c r="CK92" s="58">
        <f>Oregon!CM6</f>
        <v>0</v>
      </c>
      <c r="CL92" s="40">
        <f>Oregon!CN6</f>
        <v>0</v>
      </c>
      <c r="CM92" s="40" t="str">
        <f>Oregon!CO6</f>
        <v>A</v>
      </c>
      <c r="CN92" s="40" t="str">
        <f>Oregon!CP6</f>
        <v>-</v>
      </c>
      <c r="CO92" s="58" t="str">
        <f>Oregon!CQ6</f>
        <v>-</v>
      </c>
      <c r="CP92" s="58">
        <f>Oregon!CR6</f>
        <v>0</v>
      </c>
      <c r="CQ92" s="40">
        <f>Oregon!CS6</f>
        <v>0</v>
      </c>
      <c r="CR92" s="40" t="str">
        <f>Oregon!CT6</f>
        <v>D</v>
      </c>
      <c r="CS92" s="40" t="str">
        <f>Oregon!CU6</f>
        <v>§435.225</v>
      </c>
      <c r="CT92" s="57" t="str">
        <f>Oregon!CV6</f>
        <v xml:space="preserve">https://www.oregonlegislature.gov/bills_laws/ors/ors435.html </v>
      </c>
      <c r="CU92" s="58">
        <f>Oregon!CW6</f>
        <v>0</v>
      </c>
      <c r="CV92" s="40">
        <f>Oregon!CX6</f>
        <v>0</v>
      </c>
      <c r="CW92" s="40" t="str">
        <f>Oregon!CY6</f>
        <v>D</v>
      </c>
      <c r="CX92" s="40" t="str">
        <f>Oregon!CZ6</f>
        <v>§435.225</v>
      </c>
      <c r="CY92" s="57" t="str">
        <f>Oregon!DA6</f>
        <v xml:space="preserve">https://www.oregonlegislature.gov/bills_laws/ors/ors435.html </v>
      </c>
      <c r="CZ92" s="58">
        <f>Oregon!DB6</f>
        <v>0</v>
      </c>
      <c r="DA92" s="40">
        <f>Oregon!DC6</f>
        <v>0</v>
      </c>
      <c r="DB92" s="40" t="str">
        <f>Oregon!DD6</f>
        <v>D</v>
      </c>
      <c r="DC92" s="40" t="str">
        <f>Oregon!DE6</f>
        <v>§435.225</v>
      </c>
      <c r="DD92" s="57" t="str">
        <f>Oregon!DF6</f>
        <v xml:space="preserve">https://www.oregonlegislature.gov/bills_laws/ors/ors435.html </v>
      </c>
      <c r="DE92" s="58">
        <f>Oregon!DG6</f>
        <v>0</v>
      </c>
      <c r="DF92" s="40">
        <f>Oregon!DH6</f>
        <v>0</v>
      </c>
      <c r="DG92" s="40" t="str">
        <f>Oregon!DI6</f>
        <v>D</v>
      </c>
      <c r="DH92" s="40" t="str">
        <f>Oregon!DJ6</f>
        <v>§435.225</v>
      </c>
      <c r="DI92" s="57" t="str">
        <f>Oregon!DK6</f>
        <v xml:space="preserve">https://www.oregonlegislature.gov/bills_laws/ors/ors435.html </v>
      </c>
      <c r="DJ92" s="58">
        <f>Oregon!DL6</f>
        <v>0</v>
      </c>
      <c r="DK92" s="40">
        <f>Oregon!DM6</f>
        <v>0</v>
      </c>
      <c r="DL92" s="40" t="str">
        <f>Oregon!DN6</f>
        <v>D</v>
      </c>
      <c r="DM92" s="40" t="str">
        <f>Oregon!DO6</f>
        <v>§435.225</v>
      </c>
      <c r="DN92" s="57" t="str">
        <f>Oregon!DP6</f>
        <v xml:space="preserve">https://www.oregonlegislature.gov/bills_laws/ors/ors435.html </v>
      </c>
      <c r="DO92" s="58">
        <f>Oregon!DQ6</f>
        <v>0</v>
      </c>
      <c r="DP92" s="40">
        <f>Oregon!DR6</f>
        <v>0</v>
      </c>
      <c r="DQ92" s="40" t="str">
        <f>Oregon!DS6</f>
        <v>D</v>
      </c>
      <c r="DR92" s="40" t="str">
        <f>Oregon!DT6</f>
        <v>§435.225</v>
      </c>
      <c r="DS92" s="57" t="str">
        <f>Oregon!DU6</f>
        <v xml:space="preserve">https://www.oregonlegislature.gov/bills_laws/ors/ors435.html </v>
      </c>
      <c r="DT92" s="58">
        <f>Oregon!DV6</f>
        <v>0</v>
      </c>
      <c r="DU92" s="60">
        <f>(Oregon!EG6+Oregon!EH6)/2</f>
        <v>0.5</v>
      </c>
      <c r="DV92" s="60" t="str">
        <f>Oregon!EI6</f>
        <v>C</v>
      </c>
      <c r="DW92" s="60" t="str">
        <f>Oregon!EJ6</f>
        <v>§743A.066(4)</v>
      </c>
      <c r="DX92" s="62" t="str">
        <f>Oregon!EK6</f>
        <v xml:space="preserve">https://www.oregonlegislature.gov/bills_laws/ors/ors743A.html </v>
      </c>
      <c r="DY92" s="61">
        <f>Oregon!EL6</f>
        <v>0</v>
      </c>
      <c r="DZ92" s="60">
        <f>(Oregon!EN6+Oregon!EM6)/2</f>
        <v>0.5</v>
      </c>
      <c r="EA92" s="60" t="str">
        <f>Oregon!EO6</f>
        <v>C</v>
      </c>
      <c r="EB92" s="60" t="str">
        <f>Oregon!EP6</f>
        <v>§743A.067(9)</v>
      </c>
      <c r="EC92" s="62" t="str">
        <f>Oregon!EQ6</f>
        <v xml:space="preserve">https://www.oregonlegislature.gov/bills_laws/ors/ors743A.html </v>
      </c>
      <c r="ED92" s="61">
        <f>Oregon!ER6</f>
        <v>0</v>
      </c>
      <c r="EE92" s="60">
        <f>(Oregon!ES6+Oregon!ET6)/2</f>
        <v>0.5</v>
      </c>
      <c r="EF92" s="60" t="str">
        <f>Oregon!EU6</f>
        <v>C</v>
      </c>
      <c r="EG92" s="60" t="str">
        <f>Oregon!EV6</f>
        <v>§743A.067(9)</v>
      </c>
      <c r="EH92" s="62" t="str">
        <f>Oregon!EW6</f>
        <v xml:space="preserve">https://www.oregonlegislature.gov/bills_laws/ors/ors743A.html   </v>
      </c>
      <c r="EI92" s="61">
        <f>Oregon!EX6</f>
        <v>0</v>
      </c>
      <c r="EJ92" s="60">
        <f>Oregon!GH6</f>
        <v>0</v>
      </c>
      <c r="EK92" s="60" t="str">
        <f>Oregon!GI6</f>
        <v>D</v>
      </c>
      <c r="EL92" s="60" t="str">
        <f>Oregon!GJ6</f>
        <v>§106.305(8)</v>
      </c>
      <c r="EM92" s="62" t="str">
        <f>Oregon!GK6</f>
        <v xml:space="preserve">https://www.oregonlegislature.gov/bills_laws/ors/ors106.html </v>
      </c>
      <c r="EN92" s="60" t="str">
        <f>Oregon!GL6</f>
        <v>Oregon only makes exemptions for clergy for participation in domestic partnerships.</v>
      </c>
      <c r="EO92" s="40">
        <f>Oregon!GM6</f>
        <v>0</v>
      </c>
      <c r="EP92" s="40" t="str">
        <f>Oregon!GN6</f>
        <v>D</v>
      </c>
      <c r="EQ92" s="40" t="str">
        <f>Oregon!GO6</f>
        <v>-</v>
      </c>
      <c r="ER92" s="58" t="str">
        <f>Oregon!GP6</f>
        <v>-</v>
      </c>
      <c r="ES92" s="58">
        <f>Oregon!GQ6</f>
        <v>0</v>
      </c>
      <c r="ET92" s="40">
        <f>Oregon!GR6</f>
        <v>0</v>
      </c>
      <c r="EU92" s="40" t="str">
        <f>Oregon!GS6</f>
        <v>D</v>
      </c>
      <c r="EV92" s="40" t="str">
        <f>Oregon!GT6</f>
        <v>-</v>
      </c>
      <c r="EW92" s="58" t="str">
        <f>Oregon!GU6</f>
        <v>-</v>
      </c>
      <c r="EX92" s="58">
        <f>Oregon!GV6</f>
        <v>0</v>
      </c>
      <c r="EY92" s="40">
        <f>Oregon!GW6</f>
        <v>0</v>
      </c>
      <c r="EZ92" s="40" t="str">
        <f>Oregon!GX6</f>
        <v>D</v>
      </c>
      <c r="FA92" s="40" t="str">
        <f>Oregon!GY6</f>
        <v>-</v>
      </c>
      <c r="FB92" s="58" t="str">
        <f>Oregon!GZ6</f>
        <v>-</v>
      </c>
      <c r="FC92" s="58">
        <f>Oregon!HA6</f>
        <v>0</v>
      </c>
      <c r="FI92" s="40">
        <f>Oregon!EY6</f>
        <v>0</v>
      </c>
      <c r="FJ92" s="40" t="str">
        <f>Oregon!EZ6</f>
        <v>D</v>
      </c>
      <c r="FK92" s="40" t="str">
        <f>Oregon!FA6</f>
        <v>-</v>
      </c>
      <c r="FL92" s="58" t="str">
        <f>Oregon!FB6</f>
        <v>-</v>
      </c>
      <c r="FM92" s="58">
        <f>Oregon!FC6</f>
        <v>0</v>
      </c>
      <c r="FN92" s="40">
        <f>Oregon!FN6</f>
        <v>1</v>
      </c>
      <c r="FO92" s="40" t="str">
        <f>Oregon!FO6</f>
        <v>C</v>
      </c>
      <c r="FP92" s="40" t="str">
        <f>Oregon!FP6</f>
        <v>§419B.010(1), -.005(5)(h)</v>
      </c>
      <c r="FQ92" s="57" t="str">
        <f>Oregon!FQ6</f>
        <v xml:space="preserve">https://www.oregonlegislature.gov/bills_laws/ors/ors419B.html </v>
      </c>
      <c r="FR92" s="58">
        <f>Oregon!FR6</f>
        <v>0</v>
      </c>
      <c r="FS92" s="40">
        <f>Oregon!FS6</f>
        <v>1</v>
      </c>
      <c r="FT92" s="40" t="str">
        <f>Oregon!FT6</f>
        <v>A</v>
      </c>
      <c r="FU92" s="40" t="str">
        <f>Oregon!FU6</f>
        <v>§471.410(4)</v>
      </c>
      <c r="FV92" s="57" t="str">
        <f>Oregon!FV6</f>
        <v xml:space="preserve">https://www.oregonlegislature.gov/bills_laws/ors/ors471.html </v>
      </c>
      <c r="FW92" s="58">
        <f>Oregon!FW6</f>
        <v>0</v>
      </c>
      <c r="FX92" s="40">
        <f>Oregon!FX6</f>
        <v>1</v>
      </c>
      <c r="FY92" s="40" t="str">
        <f>Oregon!FY6</f>
        <v>A</v>
      </c>
      <c r="FZ92" s="40" t="str">
        <f>Oregon!FZ6</f>
        <v>§471.430(2)</v>
      </c>
      <c r="GA92" s="57" t="str">
        <f>Oregon!GA6</f>
        <v xml:space="preserve">https://www.oregonlegislature.gov/bills_laws/ors/ors471.html </v>
      </c>
      <c r="GB92" s="40" t="str">
        <f>Oregon!GB6</f>
        <v>We disagree with the external source, which does not mention a religious exception.</v>
      </c>
      <c r="GH92" s="40">
        <f>Oregon!HB6</f>
        <v>1</v>
      </c>
      <c r="GI92" s="40" t="str">
        <f>Oregon!HC6</f>
        <v>B</v>
      </c>
      <c r="GJ92" s="40" t="str">
        <f>Oregon!HD6</f>
        <v>§433.267(1)(c)(A)</v>
      </c>
      <c r="GK92" s="57" t="str">
        <f>Oregon!HE6</f>
        <v xml:space="preserve">https://www.oregonlegislature.gov/bills_laws/ors/ors433.html </v>
      </c>
      <c r="GL92" s="58">
        <f>Oregon!HF6</f>
        <v>0</v>
      </c>
      <c r="GM92" s="40">
        <f>Oregon!HG6</f>
        <v>1</v>
      </c>
      <c r="GN92" s="40" t="str">
        <f>Oregon!HH6</f>
        <v>A</v>
      </c>
      <c r="GO92" s="40" t="str">
        <f>Oregon!HI6</f>
        <v>Oregon Admin. Rules, Oregon Dept. of Education 581-021-0046(5)</v>
      </c>
      <c r="GP92" s="57" t="str">
        <f>Oregon!HJ6</f>
        <v xml:space="preserve">https://secure.sos.state.or.us/oard/viewSingleRule.action?ruleVrsnRsn=300068 </v>
      </c>
      <c r="GQ92" s="58">
        <f>Oregon!HK6</f>
        <v>0</v>
      </c>
      <c r="GR92" s="40">
        <f>Oregon!HL6</f>
        <v>1</v>
      </c>
      <c r="GS92" s="40" t="str">
        <f>Oregon!HM6</f>
        <v>A</v>
      </c>
      <c r="GT92" s="40" t="str">
        <f>Oregon!HN6</f>
        <v>§339.420</v>
      </c>
      <c r="GU92" s="57" t="str">
        <f>Oregon!HO6</f>
        <v xml:space="preserve">https://www.oregonlegislature.gov/bills_laws/ors/ors339.html </v>
      </c>
      <c r="GV92" s="40" t="str">
        <f>Oregon!HP6</f>
        <v xml:space="preserve">The heading of the cited statute reads "child excused to receive religious instruction" although the law goes on to use the verb phrase "may be excused." We score this item generously, as we have in other states where language seems inconsistent in this way. </v>
      </c>
      <c r="GW92" s="60">
        <f>Oregon!HQ6</f>
        <v>1</v>
      </c>
      <c r="GX92" s="60" t="str">
        <f>Oregon!HR6</f>
        <v>C</v>
      </c>
      <c r="GY92" s="60" t="str">
        <f>Oregon!HS6</f>
        <v>§350.250</v>
      </c>
      <c r="GZ92" s="62" t="str">
        <f>Oregon!HT6</f>
        <v xml:space="preserve">https://www.oregonlegislature.gov/bills_laws/ors/ors350.html </v>
      </c>
      <c r="HA92" s="60" t="str">
        <f>Oregon!HU6</f>
        <v>Makeup work at student's expense, wheareas most states specify it shall not be at student's expense</v>
      </c>
      <c r="HB92" s="60">
        <f>Oregon!GC6</f>
        <v>0</v>
      </c>
      <c r="HC92" s="60" t="str">
        <f>Oregon!GD6</f>
        <v>C</v>
      </c>
      <c r="HD92" s="60" t="str">
        <f>Oregon!GE6</f>
        <v>-</v>
      </c>
      <c r="HE92" s="61" t="str">
        <f>Oregon!GF6</f>
        <v>-</v>
      </c>
      <c r="HF92" s="61">
        <f>Oregon!GG6</f>
        <v>0</v>
      </c>
      <c r="HG92" s="63"/>
      <c r="HH92" s="63"/>
      <c r="HI92" s="63"/>
      <c r="HJ92" s="63"/>
      <c r="HK92" s="63"/>
      <c r="HL92" s="63"/>
      <c r="HM92" s="63"/>
      <c r="HN92" s="63"/>
      <c r="HO92" s="63"/>
      <c r="HP92" s="63"/>
      <c r="HQ92" s="63"/>
      <c r="HR92" s="63"/>
      <c r="HS92" s="63"/>
      <c r="HT92" s="63"/>
      <c r="HU92" s="63"/>
      <c r="HV92" s="63"/>
      <c r="HW92" s="63"/>
      <c r="HX92" s="63"/>
      <c r="HY92" s="63"/>
      <c r="HZ92" s="63"/>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ht="25.5" customHeight="1">
      <c r="A93" s="64" t="s">
        <v>107</v>
      </c>
      <c r="B93" s="55">
        <v>2024</v>
      </c>
      <c r="C93" s="56">
        <f>Pennsylvania!D6</f>
        <v>0.46279761904761907</v>
      </c>
      <c r="D93" s="41">
        <f>Rhode_Island!E6</f>
        <v>0.48299319727891155</v>
      </c>
      <c r="E93" s="31"/>
      <c r="F93" s="29"/>
      <c r="G93" s="40" t="str">
        <f>Pennsylvania!I6</f>
        <v>§71-2403</v>
      </c>
      <c r="H93" s="57" t="str">
        <f>Pennsylvania!J6</f>
        <v xml:space="preserve">https://www.legis.state.pa.us/cfdocs/Legis/LI/uconsCheck.cfm?txtType=HTM&amp;yr=2002&amp;sessInd=0&amp;smthLwInd=0&amp;act=0214. </v>
      </c>
      <c r="I93" s="58">
        <f>Pennsylvania!K6</f>
        <v>0</v>
      </c>
      <c r="J93" s="528">
        <f>Pennsylvania!L6</f>
        <v>1</v>
      </c>
      <c r="K93" s="40" t="str">
        <f>Pennsylvania!M6</f>
        <v>C</v>
      </c>
      <c r="L93" s="40" t="str">
        <f>Pennsylvania!N6</f>
        <v xml:space="preserve"> 25 §3302(a)(4)</v>
      </c>
      <c r="M93" s="57" t="str">
        <f>Pennsylvania!O6</f>
        <v xml:space="preserve">https://www.legis.state.pa.us/cfdocs/legis/LI/consCheck.cfm?txtType=HTM&amp;ttl=25&amp;div=0&amp;chpt=33&amp;sctn=2&amp;subsctn=0 </v>
      </c>
      <c r="N93" s="40" t="str">
        <f>Pennsylvania!P6</f>
        <v>We differ with NCSL "Voting Outside the Polling Place"  (which categorizes Pennsylvania as having no-excuse absentee voting) and find that Pennsylvania statutes enumerate reasons for absentee voting, including observance of a religious holiday.</v>
      </c>
      <c r="O93" s="40">
        <f>Pennsylvania!Q6</f>
        <v>0</v>
      </c>
      <c r="P93" s="40" t="str">
        <f>Pennsylvania!R6</f>
        <v>D</v>
      </c>
      <c r="Q93" s="40" t="str">
        <f>Pennsylvania!S6</f>
        <v>-</v>
      </c>
      <c r="R93" s="58" t="str">
        <f>Pennsylvania!T6</f>
        <v>-</v>
      </c>
      <c r="S93" s="58">
        <f>Pennsylvania!U6</f>
        <v>0</v>
      </c>
      <c r="T93" s="40">
        <f>Pennsylvania!V6</f>
        <v>0</v>
      </c>
      <c r="U93" s="58" t="str">
        <f>Pennsylvania!W6</f>
        <v>-</v>
      </c>
      <c r="V93" s="40" t="str">
        <f>Pennsylvania!X6</f>
        <v>-</v>
      </c>
      <c r="W93" s="58" t="str">
        <f>Pennsylvania!Y6</f>
        <v>-</v>
      </c>
      <c r="X93" s="58">
        <f>Pennsylvania!Z6</f>
        <v>0</v>
      </c>
      <c r="Y93" s="40">
        <f>Pennsylvania!AA6</f>
        <v>1</v>
      </c>
      <c r="Z93" s="40" t="str">
        <f>Pennsylvania!AB6</f>
        <v>C</v>
      </c>
      <c r="AA93" s="40" t="str">
        <f>Pennsylvania!AC6</f>
        <v>16 §51.41(a)</v>
      </c>
      <c r="AB93" s="57" t="str">
        <f>Pennsylvania!AD6</f>
        <v xml:space="preserve">https://www.pacodeandbulletin.gov/Display/pacode?file=/secure/pacode/data/016/chapter51/s51.41.html </v>
      </c>
      <c r="AC93" s="58">
        <f>Pennsylvania!AE6</f>
        <v>0</v>
      </c>
      <c r="AD93" s="40">
        <f>Pennsylvania!AF6</f>
        <v>1</v>
      </c>
      <c r="AE93" s="40" t="str">
        <f>Pennsylvania!AG6</f>
        <v>C</v>
      </c>
      <c r="AF93" s="40" t="str">
        <f>Pennsylvania!AH6</f>
        <v>16 §51.31(b)</v>
      </c>
      <c r="AG93" s="57" t="str">
        <f>Pennsylvania!AI6</f>
        <v xml:space="preserve">https://www.pacodeandbulletin.gov/Display/pacode?file=/secure/pacode/data/016/chapter51/s51.31.html </v>
      </c>
      <c r="AH93" s="58">
        <f>Pennsylvania!AJ6</f>
        <v>0</v>
      </c>
      <c r="AI93" s="40">
        <f>Pennsylvania!AK6</f>
        <v>0</v>
      </c>
      <c r="AJ93" s="40" t="str">
        <f>Pennsylvania!AL6</f>
        <v>B</v>
      </c>
      <c r="AK93" s="40" t="str">
        <f>Pennsylvania!AM6</f>
        <v>16 §51.31(b)</v>
      </c>
      <c r="AL93" s="57" t="str">
        <f>Pennsylvania!AN6</f>
        <v xml:space="preserve">https://www.pacodeandbulletin.gov/Display/pacode?file=/secure/pacode/data/016/chapter51/s51.31.html </v>
      </c>
      <c r="AM93" s="58">
        <f>Pennsylvania!AO6</f>
        <v>0</v>
      </c>
      <c r="AN93" s="40">
        <f>Pennsylvania!AP6</f>
        <v>1</v>
      </c>
      <c r="AO93" s="40" t="str">
        <f>Pennsylvania!AQ6</f>
        <v>C</v>
      </c>
      <c r="AP93" s="40" t="str">
        <f>Pennsylvania!AR6</f>
        <v>16 §51.41(a)</v>
      </c>
      <c r="AQ93" s="57" t="str">
        <f>Pennsylvania!AS6</f>
        <v xml:space="preserve">https://www.pacodeandbulletin.gov/Display/pacode?file=/secure/pacode/data/016/chapter51/s51.41.html </v>
      </c>
      <c r="AR93" s="58">
        <f>Pennsylvania!AT6</f>
        <v>0</v>
      </c>
      <c r="AS93" s="40">
        <f>Pennsylvania!AU6</f>
        <v>0</v>
      </c>
      <c r="AT93" s="40" t="str">
        <f>Pennsylvania!AV6</f>
        <v>B</v>
      </c>
      <c r="AU93" s="40" t="str">
        <f>Pennsylvania!AW6</f>
        <v>16 §51.33</v>
      </c>
      <c r="AV93" s="57" t="str">
        <f>Pennsylvania!AX6</f>
        <v xml:space="preserve">https://www.pacodeandbulletin.gov/Display/pacode?file=/secure/pacode/data/016/chapter51/s51.33.html </v>
      </c>
      <c r="AW93" s="40" t="str">
        <f>Pennsylvania!AY6</f>
        <v>We differ from Sawicki, who has a 1 here. We see no reference to criminal prosecution in the written law.</v>
      </c>
      <c r="AX93" s="40">
        <f>Pennsylvania!AZ6</f>
        <v>1</v>
      </c>
      <c r="AY93" s="40" t="str">
        <f>Pennsylvania!BA6</f>
        <v>C</v>
      </c>
      <c r="AZ93" s="40" t="str">
        <f>Pennsylvania!BB6</f>
        <v>16 §51.42(a)</v>
      </c>
      <c r="BA93" s="57" t="str">
        <f>Pennsylvania!BC6</f>
        <v xml:space="preserve">https://www.pacodeandbulletin.gov/Display/pacode?file=/secure/pacode/data/016/chapter51/s51.42.html </v>
      </c>
      <c r="BB93" s="58">
        <f>Pennsylvania!BD6</f>
        <v>0</v>
      </c>
      <c r="BC93" s="40">
        <f>Pennsylvania!BE6</f>
        <v>0</v>
      </c>
      <c r="BD93" s="40" t="str">
        <f>Pennsylvania!BF6</f>
        <v>B</v>
      </c>
      <c r="BE93" s="40" t="str">
        <f>Pennsylvania!BG6</f>
        <v>16 §51.43(b)</v>
      </c>
      <c r="BF93" s="57" t="str">
        <f>Pennsylvania!BH6</f>
        <v xml:space="preserve">https://www.pacodeandbulletin.gov/Display/pacode?file=/secure/pacode/data/016/chapter51/s51.43.html </v>
      </c>
      <c r="BG93" s="58">
        <f>Pennsylvania!BI6</f>
        <v>0</v>
      </c>
      <c r="BH93" s="40"/>
      <c r="BI93" s="40"/>
      <c r="BJ93" s="40"/>
      <c r="BK93" s="40"/>
      <c r="BL93" s="40"/>
      <c r="BM93" s="40">
        <f>Pennsylvania!BO6</f>
        <v>1</v>
      </c>
      <c r="BN93" s="40" t="str">
        <f>Pennsylvania!BP6</f>
        <v>C</v>
      </c>
      <c r="BO93" s="40" t="str">
        <f>Pennsylvania!BQ6</f>
        <v>16 §51.41(a)</v>
      </c>
      <c r="BP93" s="57" t="str">
        <f>Pennsylvania!BR6</f>
        <v xml:space="preserve">https://www.pacodeandbulletin.gov/Display/pacode?file=/secure/pacode/data/016/chapter51/s51.41.html </v>
      </c>
      <c r="BQ93" s="58">
        <f>Pennsylvania!BS6</f>
        <v>0</v>
      </c>
      <c r="BR93" s="40">
        <f>Pennsylvania!BT6</f>
        <v>1</v>
      </c>
      <c r="BS93" s="40" t="str">
        <f>Pennsylvania!BU6</f>
        <v>C</v>
      </c>
      <c r="BT93" s="40" t="str">
        <f>Pennsylvania!BV6</f>
        <v>16 §51.31(b)</v>
      </c>
      <c r="BU93" s="57" t="str">
        <f>Pennsylvania!BW6</f>
        <v xml:space="preserve">https://www.pacodeandbulletin.gov/Display/pacode?file=/secure/pacode/data/016/chapter51/s51.31.html </v>
      </c>
      <c r="BV93" s="58">
        <f>Pennsylvania!BX6</f>
        <v>0</v>
      </c>
      <c r="BW93" s="40">
        <f>Pennsylvania!BY6</f>
        <v>0</v>
      </c>
      <c r="BX93" s="40" t="str">
        <f>Pennsylvania!BZ6</f>
        <v>B</v>
      </c>
      <c r="BY93" s="40" t="str">
        <f>Pennsylvania!CA6</f>
        <v>16 §51.31(b)</v>
      </c>
      <c r="BZ93" s="57" t="str">
        <f>Pennsylvania!CB6</f>
        <v xml:space="preserve">https://www.pacodeandbulletin.gov/Display/pacode?file=/secure/pacode/data/016/chapter51/s51.31.html </v>
      </c>
      <c r="CA93" s="40" t="str">
        <f>Pennsylvania!CC6</f>
        <v>We differ from Sawicki here because a hospital can only refuse sterilization after making this known as policy. Part 3 disallows such policies in public hospitals</v>
      </c>
      <c r="CB93" s="40">
        <f>Pennsylvania!CD6</f>
        <v>1</v>
      </c>
      <c r="CC93" s="40" t="str">
        <f>Pennsylvania!CE6</f>
        <v>C</v>
      </c>
      <c r="CD93" s="40" t="str">
        <f>Pennsylvania!CF6</f>
        <v>16 §51.41(a)</v>
      </c>
      <c r="CE93" s="57" t="str">
        <f>Pennsylvania!CG6</f>
        <v xml:space="preserve">https://www.pacodeandbulletin.gov/Display/pacode?file=/secure/pacode/data/016/chapter51/s51.41.html </v>
      </c>
      <c r="CF93" s="58">
        <f>Pennsylvania!CH6</f>
        <v>0</v>
      </c>
      <c r="CG93" s="40">
        <f>Pennsylvania!CI6</f>
        <v>0</v>
      </c>
      <c r="CH93" s="40" t="str">
        <f>Pennsylvania!CJ6</f>
        <v>B</v>
      </c>
      <c r="CI93" s="40" t="str">
        <f>Pennsylvania!CK6</f>
        <v>16 §51.41(a)</v>
      </c>
      <c r="CJ93" s="57" t="str">
        <f>Pennsylvania!CL6</f>
        <v xml:space="preserve">https://www.pacodeandbulletin.gov/Display/pacode?file=/secure/pacode/data/016/chapter51/s51.41.html </v>
      </c>
      <c r="CK93" s="58">
        <f>Pennsylvania!CM6</f>
        <v>0</v>
      </c>
      <c r="CL93" s="40">
        <f>Pennsylvania!CN6</f>
        <v>1</v>
      </c>
      <c r="CM93" s="40" t="str">
        <f>Pennsylvania!CO6</f>
        <v>C</v>
      </c>
      <c r="CN93" s="40" t="str">
        <f>Pennsylvania!CP6</f>
        <v>16 §51.42(a)</v>
      </c>
      <c r="CO93" s="57" t="str">
        <f>Pennsylvania!CQ6</f>
        <v xml:space="preserve">https://www.pacodeandbulletin.gov/Display/pacode?file=/secure/pacode/data/016/chapter51/s51.42.html </v>
      </c>
      <c r="CP93" s="58">
        <f>Pennsylvania!CR6</f>
        <v>0</v>
      </c>
      <c r="CQ93" s="40">
        <f>Pennsylvania!CS6</f>
        <v>0</v>
      </c>
      <c r="CR93" s="40" t="str">
        <f>Pennsylvania!CT6</f>
        <v>A</v>
      </c>
      <c r="CS93" s="40" t="str">
        <f>Pennsylvania!CU6</f>
        <v>-</v>
      </c>
      <c r="CT93" s="58" t="str">
        <f>Pennsylvania!CV6</f>
        <v>-</v>
      </c>
      <c r="CU93" s="58">
        <f>Pennsylvania!CW6</f>
        <v>0</v>
      </c>
      <c r="CV93" s="40">
        <f>Pennsylvania!CX6</f>
        <v>0</v>
      </c>
      <c r="CW93" s="40" t="str">
        <f>Pennsylvania!CY6</f>
        <v>A</v>
      </c>
      <c r="CX93" s="40" t="str">
        <f>Pennsylvania!CZ6</f>
        <v>-</v>
      </c>
      <c r="CY93" s="58" t="str">
        <f>Pennsylvania!DA6</f>
        <v>-</v>
      </c>
      <c r="CZ93" s="58">
        <f>Pennsylvania!DB6</f>
        <v>0</v>
      </c>
      <c r="DA93" s="40">
        <f>Pennsylvania!DC6</f>
        <v>0</v>
      </c>
      <c r="DB93" s="40" t="str">
        <f>Pennsylvania!DD6</f>
        <v>A</v>
      </c>
      <c r="DC93" s="40" t="str">
        <f>Pennsylvania!DE6</f>
        <v>-</v>
      </c>
      <c r="DD93" s="58" t="str">
        <f>Pennsylvania!DF6</f>
        <v>-</v>
      </c>
      <c r="DE93" s="58">
        <f>Pennsylvania!DG6</f>
        <v>0</v>
      </c>
      <c r="DF93" s="40">
        <f>Pennsylvania!DH6</f>
        <v>0</v>
      </c>
      <c r="DG93" s="40" t="str">
        <f>Pennsylvania!DI6</f>
        <v>A</v>
      </c>
      <c r="DH93" s="40" t="str">
        <f>Pennsylvania!DJ6</f>
        <v>-</v>
      </c>
      <c r="DI93" s="58" t="str">
        <f>Pennsylvania!DK6</f>
        <v>-</v>
      </c>
      <c r="DJ93" s="58">
        <f>Pennsylvania!DL6</f>
        <v>0</v>
      </c>
      <c r="DK93" s="40">
        <f>Pennsylvania!DM6</f>
        <v>0</v>
      </c>
      <c r="DL93" s="40" t="str">
        <f>Pennsylvania!DN6</f>
        <v>A</v>
      </c>
      <c r="DM93" s="40" t="str">
        <f>Pennsylvania!DO6</f>
        <v>-</v>
      </c>
      <c r="DN93" s="58" t="str">
        <f>Pennsylvania!DP6</f>
        <v>-</v>
      </c>
      <c r="DO93" s="58">
        <f>Pennsylvania!DQ6</f>
        <v>0</v>
      </c>
      <c r="DP93" s="40">
        <f>Pennsylvania!DR6</f>
        <v>0</v>
      </c>
      <c r="DQ93" s="40" t="str">
        <f>Pennsylvania!DS6</f>
        <v>A</v>
      </c>
      <c r="DR93" s="40" t="str">
        <f>Pennsylvania!DT6</f>
        <v>-</v>
      </c>
      <c r="DS93" s="58" t="str">
        <f>Pennsylvania!DU6</f>
        <v>-</v>
      </c>
      <c r="DT93" s="58">
        <f>Pennsylvania!DV6</f>
        <v>0</v>
      </c>
      <c r="DU93" s="60">
        <f>(Pennsylvania!EG6+Pennsylvania!EH6)/2</f>
        <v>1</v>
      </c>
      <c r="DV93" s="60" t="str">
        <f>Pennsylvania!EI6</f>
        <v>A</v>
      </c>
      <c r="DW93" s="60" t="str">
        <f>Pennsylvania!EJ6</f>
        <v>-</v>
      </c>
      <c r="DX93" s="61" t="str">
        <f>Pennsylvania!EK6</f>
        <v>-</v>
      </c>
      <c r="DY93" s="61">
        <f>Pennsylvania!EL6</f>
        <v>0</v>
      </c>
      <c r="DZ93" s="60">
        <f>(Pennsylvania!EN6+Pennsylvania!EM6)/2</f>
        <v>1</v>
      </c>
      <c r="EA93" s="60" t="str">
        <f>Pennsylvania!EO6</f>
        <v>A</v>
      </c>
      <c r="EB93" s="60" t="str">
        <f>Pennsylvania!EP6</f>
        <v>-</v>
      </c>
      <c r="EC93" s="61" t="str">
        <f>Pennsylvania!EQ6</f>
        <v>-</v>
      </c>
      <c r="ED93" s="61">
        <f>Pennsylvania!ER6</f>
        <v>0</v>
      </c>
      <c r="EE93" s="60">
        <f>(Pennsylvania!ES6+Pennsylvania!ET6)/2</f>
        <v>1</v>
      </c>
      <c r="EF93" s="60" t="str">
        <f>Pennsylvania!EU6</f>
        <v>A</v>
      </c>
      <c r="EG93" s="60" t="str">
        <f>Pennsylvania!EV6</f>
        <v>-</v>
      </c>
      <c r="EH93" s="61" t="str">
        <f>Pennsylvania!EW6</f>
        <v>-</v>
      </c>
      <c r="EI93" s="61">
        <f>Pennsylvania!EX6</f>
        <v>0</v>
      </c>
      <c r="EJ93" s="60">
        <f>Pennsylvania!GH6</f>
        <v>0</v>
      </c>
      <c r="EK93" s="60" t="str">
        <f>Pennsylvania!GI6</f>
        <v>D</v>
      </c>
      <c r="EL93" s="60" t="str">
        <f>Pennsylvania!GJ6</f>
        <v>-</v>
      </c>
      <c r="EM93" s="61" t="str">
        <f>Pennsylvania!GK6</f>
        <v>-</v>
      </c>
      <c r="EN93" s="61">
        <f>Pennsylvania!GL6</f>
        <v>0</v>
      </c>
      <c r="EO93" s="40">
        <f>Pennsylvania!GM6</f>
        <v>0</v>
      </c>
      <c r="EP93" s="40" t="str">
        <f>Pennsylvania!GN6</f>
        <v>D</v>
      </c>
      <c r="EQ93" s="40" t="str">
        <f>Pennsylvania!GO6</f>
        <v>-</v>
      </c>
      <c r="ER93" s="58" t="str">
        <f>Pennsylvania!GP6</f>
        <v>-</v>
      </c>
      <c r="ES93" s="58">
        <f>Pennsylvania!GQ6</f>
        <v>0</v>
      </c>
      <c r="ET93" s="40">
        <f>Pennsylvania!GR6</f>
        <v>0</v>
      </c>
      <c r="EU93" s="40" t="str">
        <f>Pennsylvania!GS6</f>
        <v>D</v>
      </c>
      <c r="EV93" s="40" t="str">
        <f>Pennsylvania!GT6</f>
        <v>-</v>
      </c>
      <c r="EW93" s="58" t="str">
        <f>Pennsylvania!GU6</f>
        <v>-</v>
      </c>
      <c r="EX93" s="58">
        <f>Pennsylvania!GV6</f>
        <v>0</v>
      </c>
      <c r="EY93" s="40">
        <f>Pennsylvania!GW6</f>
        <v>0</v>
      </c>
      <c r="EZ93" s="40" t="str">
        <f>Pennsylvania!GX6</f>
        <v>D</v>
      </c>
      <c r="FA93" s="40" t="str">
        <f>Pennsylvania!GY6</f>
        <v>-</v>
      </c>
      <c r="FB93" s="58" t="str">
        <f>Pennsylvania!GZ6</f>
        <v>-</v>
      </c>
      <c r="FC93" s="58">
        <f>Pennsylvania!HA6</f>
        <v>0</v>
      </c>
      <c r="FI93" s="40">
        <f>Pennsylvania!EY6</f>
        <v>0</v>
      </c>
      <c r="FJ93" s="40" t="str">
        <f>Pennsylvania!EZ6</f>
        <v>D</v>
      </c>
      <c r="FK93" s="40" t="str">
        <f>Pennsylvania!FA6</f>
        <v>-</v>
      </c>
      <c r="FL93" s="58" t="str">
        <f>Pennsylvania!FB6</f>
        <v>-</v>
      </c>
      <c r="FM93" s="58">
        <f>Pennsylvania!FC6</f>
        <v>0</v>
      </c>
      <c r="FN93" s="40">
        <f>Pennsylvania!FN6</f>
        <v>1</v>
      </c>
      <c r="FO93" s="40" t="str">
        <f>Pennsylvania!FO6</f>
        <v>C</v>
      </c>
      <c r="FP93" s="40" t="str">
        <f>Pennsylvania!FP6</f>
        <v>23 §6311.1(b)(1), §6311(a)(6)</v>
      </c>
      <c r="FQ93" s="57" t="str">
        <f>Pennsylvania!FQ6</f>
        <v xml:space="preserve">https://www.legis.state.pa.us/cfdocs/legis/LI/consCheck.cfm?txtType=HTM&amp;ttl=23&amp;div=0&amp;chpt=63&amp;sctn=11&amp;subsctn=1 </v>
      </c>
      <c r="FR93" s="58">
        <f>Pennsylvania!FR6</f>
        <v>0</v>
      </c>
      <c r="FS93" s="40">
        <f>Pennsylvania!FS6</f>
        <v>1</v>
      </c>
      <c r="FT93" s="40" t="str">
        <f>Pennsylvania!FT6</f>
        <v>A</v>
      </c>
      <c r="FU93" s="40" t="str">
        <f>Pennsylvania!FU6</f>
        <v>18 §6310.1(b)</v>
      </c>
      <c r="FV93" s="57" t="str">
        <f>Pennsylvania!FV6</f>
        <v xml:space="preserve">https://www.legis.state.pa.us/cfdocs/legis/LI/consCheck.cfm?txtType=HTM&amp;ttl=18&amp;div=0&amp;chpt=63&amp;sctn=10&amp;subsctn=1 </v>
      </c>
      <c r="FW93" s="58">
        <f>Pennsylvania!FW6</f>
        <v>0</v>
      </c>
      <c r="FX93" s="40">
        <f>Pennsylvania!FX6</f>
        <v>0</v>
      </c>
      <c r="FY93" s="40" t="str">
        <f>Pennsylvania!FY6</f>
        <v>C</v>
      </c>
      <c r="FZ93" s="40" t="str">
        <f>Pennsylvania!FZ6</f>
        <v>18 §6308</v>
      </c>
      <c r="GA93" s="57" t="str">
        <f>Pennsylvania!GA6</f>
        <v xml:space="preserve">https://www.legis.state.pa.us/cfdocs/legis/LI/consCheck.cfm?txtType=HTM&amp;ttl=18&amp;div=0&amp;chpt=63&amp;sctn=8&amp;subsctn=0 </v>
      </c>
      <c r="GB93" s="58">
        <f>Pennsylvania!GB6</f>
        <v>0</v>
      </c>
      <c r="GH93" s="40">
        <f>Pennsylvania!HB6</f>
        <v>1</v>
      </c>
      <c r="GI93" s="40" t="str">
        <f>Pennsylvania!HC6</f>
        <v>B</v>
      </c>
      <c r="GJ93" s="40" t="str">
        <f>Pennsylvania!HD6</f>
        <v>28 §23.84(b)</v>
      </c>
      <c r="GK93" s="57" t="str">
        <f>Pennsylvania!HE6</f>
        <v xml:space="preserve">https://www.pacodeandbulletin.gov/Display/pacode?file=/secure/pacode/data/028/chapter23/s23.84.html </v>
      </c>
      <c r="GL93" s="58">
        <f>Pennsylvania!HF6</f>
        <v>0</v>
      </c>
      <c r="GM93" s="40">
        <f>Pennsylvania!HG6</f>
        <v>1</v>
      </c>
      <c r="GN93" s="40" t="str">
        <f>Pennsylvania!HH6</f>
        <v>A</v>
      </c>
      <c r="GO93" s="40" t="str">
        <f>Pennsylvania!HI6</f>
        <v>22 §11.21</v>
      </c>
      <c r="GP93" s="57" t="str">
        <f>Pennsylvania!HJ6</f>
        <v xml:space="preserve">https://www.pacodeandbulletin.gov/Display/pacode?file=/secure/pacode/data/022/chapter11/s11.21.html&amp;d= </v>
      </c>
      <c r="GQ93" s="40" t="str">
        <f>Pennsylvania!HK6</f>
        <v>The cited statute first states that students "may" be excused for religious observance but subsequently states that such an absence "shall be recorded as an excused absence." We have accordingly coded this item as an 'A.'</v>
      </c>
      <c r="GR93" s="40">
        <f>Pennsylvania!HL6</f>
        <v>1</v>
      </c>
      <c r="GS93" s="40" t="str">
        <f>Pennsylvania!HM6</f>
        <v>A</v>
      </c>
      <c r="GT93" s="40" t="str">
        <f>Pennsylvania!HN6</f>
        <v>22 §11.21</v>
      </c>
      <c r="GU93" s="57" t="str">
        <f>Pennsylvania!HO6</f>
        <v xml:space="preserve">https://www.pacodeandbulletin.gov/Display/pacode?file=/secure/pacode/data/022/chapter11/s11.21.html&amp;d= </v>
      </c>
      <c r="GV93" s="58">
        <f>Pennsylvania!HP6</f>
        <v>0</v>
      </c>
      <c r="GW93" s="60">
        <f>Pennsylvania!HQ6</f>
        <v>0</v>
      </c>
      <c r="GX93" s="60" t="str">
        <f>Pennsylvania!HR6</f>
        <v>D</v>
      </c>
      <c r="GY93" s="60" t="str">
        <f>Pennsylvania!HS6</f>
        <v>-</v>
      </c>
      <c r="GZ93" s="61" t="str">
        <f>Pennsylvania!HT6</f>
        <v>-</v>
      </c>
      <c r="HA93" s="61">
        <f>Pennsylvania!HU6</f>
        <v>0</v>
      </c>
      <c r="HB93" s="60">
        <f>Pennsylvania!GC6</f>
        <v>0</v>
      </c>
      <c r="HC93" s="60" t="str">
        <f>Pennsylvania!GD6</f>
        <v>C</v>
      </c>
      <c r="HD93" s="60" t="str">
        <f>Pennsylvania!GE6</f>
        <v>-</v>
      </c>
      <c r="HE93" s="61" t="str">
        <f>Pennsylvania!GF6</f>
        <v>-</v>
      </c>
      <c r="HF93" s="61">
        <f>Pennsylvania!GG6</f>
        <v>0</v>
      </c>
      <c r="HG93" s="63"/>
      <c r="HH93" s="63"/>
      <c r="HI93" s="63"/>
      <c r="HJ93" s="63"/>
      <c r="HK93" s="63"/>
      <c r="HL93" s="63"/>
      <c r="HM93" s="63"/>
      <c r="HN93" s="63"/>
      <c r="HO93" s="63"/>
      <c r="HP93" s="63"/>
      <c r="HQ93" s="63"/>
      <c r="HR93" s="63"/>
      <c r="HS93" s="63"/>
      <c r="HT93" s="63"/>
      <c r="HU93" s="63"/>
      <c r="HV93" s="63"/>
      <c r="HW93" s="63"/>
      <c r="HX93" s="63"/>
      <c r="HY93" s="63"/>
      <c r="HZ93" s="63"/>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ht="25.5" customHeight="1">
      <c r="A94" s="64" t="s">
        <v>108</v>
      </c>
      <c r="B94" s="55">
        <v>2024</v>
      </c>
      <c r="C94" s="56">
        <f>Rhode_Island!D6</f>
        <v>0.48511904761904762</v>
      </c>
      <c r="D94" s="41">
        <f>South_Carolina!E6</f>
        <v>0.66836734693877553</v>
      </c>
      <c r="E94" s="31"/>
      <c r="F94" s="29"/>
      <c r="G94" s="40" t="str">
        <f>Rhode_Island!I6</f>
        <v>§42-80.1-3</v>
      </c>
      <c r="H94" s="57" t="str">
        <f>Rhode_Island!J6</f>
        <v xml:space="preserve">http://webserver.rilin.state.ri.us/Statutes/TITLE42/42-80.1/42-80.1-3.HTM </v>
      </c>
      <c r="I94" s="58">
        <f>Rhode_Island!K6</f>
        <v>0</v>
      </c>
      <c r="J94" s="528">
        <f>Rhode_Island!L6</f>
        <v>1</v>
      </c>
      <c r="K94" s="40" t="str">
        <f>Rhode_Island!M6</f>
        <v>B</v>
      </c>
      <c r="L94" s="40" t="str">
        <f>Rhode_Island!N6</f>
        <v>§17-20-2(4)</v>
      </c>
      <c r="M94" s="57" t="str">
        <f>Rhode_Island!O6</f>
        <v xml:space="preserve">http://webserver.rilin.state.ri.us/Statutes/TITLE17/17-20/17-20-2.HTM </v>
      </c>
      <c r="N94" s="58">
        <f>Rhode_Island!P6</f>
        <v>0</v>
      </c>
      <c r="O94" s="40">
        <f>Rhode_Island!Q6</f>
        <v>0</v>
      </c>
      <c r="P94" s="40" t="str">
        <f>Rhode_Island!R6</f>
        <v>B</v>
      </c>
      <c r="Q94" s="40" t="str">
        <f>Rhode_Island!S6</f>
        <v>§15-3-6.1</v>
      </c>
      <c r="R94" s="57" t="str">
        <f>Rhode_Island!T6</f>
        <v xml:space="preserve">http://webserver.rilin.state.ri.us/Statutes/TITLE15/15-3/15-3-6.1.HTM </v>
      </c>
      <c r="S94" s="58">
        <f>Rhode_Island!U6</f>
        <v>0</v>
      </c>
      <c r="T94" s="40">
        <f>Rhode_Island!V6</f>
        <v>0</v>
      </c>
      <c r="U94" s="58" t="str">
        <f>Rhode_Island!W6</f>
        <v>-</v>
      </c>
      <c r="V94" s="40" t="str">
        <f>Rhode_Island!X6</f>
        <v>-</v>
      </c>
      <c r="W94" s="58" t="str">
        <f>Rhode_Island!Y6</f>
        <v>-</v>
      </c>
      <c r="X94" s="58">
        <f>Rhode_Island!Z6</f>
        <v>0</v>
      </c>
      <c r="Y94" s="40">
        <f>Rhode_Island!AA6</f>
        <v>1</v>
      </c>
      <c r="Z94" s="40" t="str">
        <f>Rhode_Island!AB6</f>
        <v>C</v>
      </c>
      <c r="AA94" s="40" t="str">
        <f>Rhode_Island!AC6</f>
        <v>§23-17-11</v>
      </c>
      <c r="AB94" s="57" t="str">
        <f>Rhode_Island!AD6</f>
        <v xml:space="preserve">http://webserver.rilin.state.ri.us/Statutes/TITLE23/23-17/23-17-11.HTM </v>
      </c>
      <c r="AC94" s="58">
        <f>Rhode_Island!AE6</f>
        <v>0</v>
      </c>
      <c r="AD94" s="40">
        <f>Rhode_Island!AF6</f>
        <v>0</v>
      </c>
      <c r="AE94" s="40" t="str">
        <f>Rhode_Island!AG6</f>
        <v>B</v>
      </c>
      <c r="AF94" s="40" t="str">
        <f>Rhode_Island!AH6</f>
        <v>§23-17-11</v>
      </c>
      <c r="AG94" s="57" t="str">
        <f>Rhode_Island!AI6</f>
        <v xml:space="preserve">http://webserver.rilin.state.ri.us/Statutes/TITLE23/23-17/23-17-11.HTM </v>
      </c>
      <c r="AH94" s="58">
        <f>Rhode_Island!AJ6</f>
        <v>0</v>
      </c>
      <c r="AI94" s="40">
        <f>Rhode_Island!AK6</f>
        <v>0</v>
      </c>
      <c r="AJ94" s="40" t="str">
        <f>Rhode_Island!AL6</f>
        <v>B</v>
      </c>
      <c r="AK94" s="40" t="str">
        <f>Rhode_Island!AM6</f>
        <v>§23-17-11</v>
      </c>
      <c r="AL94" s="57" t="str">
        <f>Rhode_Island!AN6</f>
        <v xml:space="preserve">http://webserver.rilin.state.ri.us/Statutes/TITLE23/23-17/23-17-11.HTM </v>
      </c>
      <c r="AM94" s="58">
        <f>Rhode_Island!AO6</f>
        <v>0</v>
      </c>
      <c r="AN94" s="40">
        <f>Rhode_Island!AP6</f>
        <v>1</v>
      </c>
      <c r="AO94" s="40" t="str">
        <f>Rhode_Island!AQ6</f>
        <v>C</v>
      </c>
      <c r="AP94" s="40" t="str">
        <f>Rhode_Island!AR6</f>
        <v>§23-17-11</v>
      </c>
      <c r="AQ94" s="57" t="str">
        <f>Rhode_Island!AS6</f>
        <v xml:space="preserve">http://webserver.rilin.state.ri.us/Statutes/TITLE23/23-17/23-17-11.HTM </v>
      </c>
      <c r="AR94" s="58">
        <f>Rhode_Island!AT6</f>
        <v>0</v>
      </c>
      <c r="AS94" s="40">
        <f>Rhode_Island!AU6</f>
        <v>0</v>
      </c>
      <c r="AT94" s="40" t="str">
        <f>Rhode_Island!AV6</f>
        <v>B</v>
      </c>
      <c r="AU94" s="40" t="str">
        <f>Rhode_Island!AW6</f>
        <v>§23-17-11</v>
      </c>
      <c r="AV94" s="57" t="str">
        <f>Rhode_Island!AX6</f>
        <v xml:space="preserve">http://webserver.rilin.state.ri.us/Statutes/TITLE23/23-17/23-17-11.HTM </v>
      </c>
      <c r="AW94" s="58">
        <f>Rhode_Island!AY6</f>
        <v>0</v>
      </c>
      <c r="AX94" s="40">
        <f>Rhode_Island!AZ6</f>
        <v>0</v>
      </c>
      <c r="AY94" s="40" t="str">
        <f>Rhode_Island!BA6</f>
        <v>B</v>
      </c>
      <c r="AZ94" s="40" t="str">
        <f>Rhode_Island!BB6</f>
        <v>§23-17-11</v>
      </c>
      <c r="BA94" s="57" t="str">
        <f>Rhode_Island!BC6</f>
        <v xml:space="preserve">http://webserver.rilin.state.ri.us/Statutes/TITLE23/23-17/23-17-11.HTM </v>
      </c>
      <c r="BB94" s="58">
        <f>Rhode_Island!BD6</f>
        <v>0</v>
      </c>
      <c r="BC94" s="40">
        <f>Rhode_Island!BE6</f>
        <v>1</v>
      </c>
      <c r="BD94" s="40" t="str">
        <f>Rhode_Island!BF6</f>
        <v>C</v>
      </c>
      <c r="BE94" s="40" t="str">
        <f>Rhode_Island!BG6</f>
        <v>§23-17-11</v>
      </c>
      <c r="BF94" s="57" t="str">
        <f>Rhode_Island!BH6</f>
        <v xml:space="preserve">http://webserver.rilin.state.ri.us/Statutes/TITLE23/23-17/23-17-11.HTM </v>
      </c>
      <c r="BG94" s="58">
        <f>Rhode_Island!BI6</f>
        <v>0</v>
      </c>
      <c r="BH94" s="40"/>
      <c r="BI94" s="40"/>
      <c r="BJ94" s="40"/>
      <c r="BK94" s="40"/>
      <c r="BL94" s="40"/>
      <c r="BM94" s="40">
        <f>Rhode_Island!BO6</f>
        <v>1</v>
      </c>
      <c r="BN94" s="40" t="str">
        <f>Rhode_Island!BP6</f>
        <v>C</v>
      </c>
      <c r="BO94" s="40" t="str">
        <f>Rhode_Island!BQ6</f>
        <v>§23-17-11</v>
      </c>
      <c r="BP94" s="57" t="str">
        <f>Rhode_Island!BR6</f>
        <v xml:space="preserve">http://webserver.rilin.state.ri.us/Statutes/TITLE23/23-17/23-17-11.HTM </v>
      </c>
      <c r="BQ94" s="58">
        <f>Rhode_Island!BS6</f>
        <v>0</v>
      </c>
      <c r="BR94" s="40">
        <f>Rhode_Island!BT6</f>
        <v>0</v>
      </c>
      <c r="BS94" s="40" t="str">
        <f>Rhode_Island!BU6</f>
        <v>B</v>
      </c>
      <c r="BT94" s="40" t="str">
        <f>Rhode_Island!BV6</f>
        <v>§23-17-11</v>
      </c>
      <c r="BU94" s="57" t="str">
        <f>Rhode_Island!BW6</f>
        <v xml:space="preserve">http://webserver.rilin.state.ri.us/Statutes/TITLE23/23-17/23-17-11.HTM </v>
      </c>
      <c r="BV94" s="58">
        <f>Rhode_Island!BX6</f>
        <v>0</v>
      </c>
      <c r="BW94" s="40">
        <f>Rhode_Island!BY6</f>
        <v>0</v>
      </c>
      <c r="BX94" s="40" t="str">
        <f>Rhode_Island!BZ6</f>
        <v>B</v>
      </c>
      <c r="BY94" s="40" t="str">
        <f>Rhode_Island!CA6</f>
        <v>§23-17-11</v>
      </c>
      <c r="BZ94" s="57" t="str">
        <f>Rhode_Island!CB6</f>
        <v xml:space="preserve">http://webserver.rilin.state.ri.us/Statutes/TITLE23/23-17/23-17-11.HTM </v>
      </c>
      <c r="CA94" s="58">
        <f>Rhode_Island!CC6</f>
        <v>0</v>
      </c>
      <c r="CB94" s="40">
        <f>Rhode_Island!CD6</f>
        <v>1</v>
      </c>
      <c r="CC94" s="40" t="str">
        <f>Rhode_Island!CE6</f>
        <v>C</v>
      </c>
      <c r="CD94" s="40" t="str">
        <f>Rhode_Island!CF6</f>
        <v>§23-17-11</v>
      </c>
      <c r="CE94" s="57" t="str">
        <f>Rhode_Island!CG6</f>
        <v xml:space="preserve">http://webserver.rilin.state.ri.us/Statutes/TITLE23/23-17/23-17-11.HTM </v>
      </c>
      <c r="CF94" s="58">
        <f>Rhode_Island!CH6</f>
        <v>0</v>
      </c>
      <c r="CG94" s="40">
        <f>Rhode_Island!CI6</f>
        <v>0</v>
      </c>
      <c r="CH94" s="40" t="str">
        <f>Rhode_Island!CJ6</f>
        <v>B</v>
      </c>
      <c r="CI94" s="40" t="str">
        <f>Rhode_Island!CK6</f>
        <v>§23-17-11</v>
      </c>
      <c r="CJ94" s="57" t="str">
        <f>Rhode_Island!CL6</f>
        <v xml:space="preserve">http://webserver.rilin.state.ri.us/Statutes/TITLE23/23-17/23-17-11.HTM </v>
      </c>
      <c r="CK94" s="58">
        <f>Rhode_Island!CM6</f>
        <v>0</v>
      </c>
      <c r="CL94" s="40">
        <f>Rhode_Island!CN6</f>
        <v>0</v>
      </c>
      <c r="CM94" s="40" t="str">
        <f>Rhode_Island!CO6</f>
        <v>B</v>
      </c>
      <c r="CN94" s="40" t="str">
        <f>Rhode_Island!CP6</f>
        <v>§23-17-11</v>
      </c>
      <c r="CO94" s="57" t="str">
        <f>Rhode_Island!CQ6</f>
        <v xml:space="preserve">http://webserver.rilin.state.ri.us/Statutes/TITLE23/23-17/23-17-11.HTM </v>
      </c>
      <c r="CP94" s="58">
        <f>Rhode_Island!CR6</f>
        <v>0</v>
      </c>
      <c r="CQ94" s="40">
        <f>Rhode_Island!CS6</f>
        <v>0</v>
      </c>
      <c r="CR94" s="40" t="str">
        <f>Rhode_Island!CT6</f>
        <v>A</v>
      </c>
      <c r="CS94" s="40" t="str">
        <f>Rhode_Island!CU6</f>
        <v>-</v>
      </c>
      <c r="CT94" s="58" t="str">
        <f>Rhode_Island!CV6</f>
        <v>-</v>
      </c>
      <c r="CU94" s="58">
        <f>Rhode_Island!CW6</f>
        <v>0</v>
      </c>
      <c r="CV94" s="40">
        <f>Rhode_Island!CX6</f>
        <v>0</v>
      </c>
      <c r="CW94" s="40" t="str">
        <f>Rhode_Island!CY6</f>
        <v>A</v>
      </c>
      <c r="CX94" s="40" t="str">
        <f>Rhode_Island!CZ6</f>
        <v>-</v>
      </c>
      <c r="CY94" s="58" t="str">
        <f>Rhode_Island!DA6</f>
        <v>-</v>
      </c>
      <c r="CZ94" s="58">
        <f>Rhode_Island!DB6</f>
        <v>0</v>
      </c>
      <c r="DA94" s="40">
        <f>Rhode_Island!DC6</f>
        <v>0</v>
      </c>
      <c r="DB94" s="40" t="str">
        <f>Rhode_Island!DD6</f>
        <v>A</v>
      </c>
      <c r="DC94" s="40" t="str">
        <f>Rhode_Island!DE6</f>
        <v>-</v>
      </c>
      <c r="DD94" s="58" t="str">
        <f>Rhode_Island!DF6</f>
        <v>-</v>
      </c>
      <c r="DE94" s="58">
        <f>Rhode_Island!DG6</f>
        <v>0</v>
      </c>
      <c r="DF94" s="40">
        <f>Rhode_Island!DH6</f>
        <v>0</v>
      </c>
      <c r="DG94" s="40" t="str">
        <f>Rhode_Island!DI6</f>
        <v>A</v>
      </c>
      <c r="DH94" s="40" t="str">
        <f>Rhode_Island!DJ6</f>
        <v>-</v>
      </c>
      <c r="DI94" s="58" t="str">
        <f>Rhode_Island!DK6</f>
        <v>-</v>
      </c>
      <c r="DJ94" s="58">
        <f>Rhode_Island!DL6</f>
        <v>0</v>
      </c>
      <c r="DK94" s="40">
        <f>Rhode_Island!DM6</f>
        <v>0</v>
      </c>
      <c r="DL94" s="40" t="str">
        <f>Rhode_Island!DN6</f>
        <v>A</v>
      </c>
      <c r="DM94" s="40" t="str">
        <f>Rhode_Island!DO6</f>
        <v>-</v>
      </c>
      <c r="DN94" s="58" t="str">
        <f>Rhode_Island!DP6</f>
        <v>-</v>
      </c>
      <c r="DO94" s="58">
        <f>Rhode_Island!DQ6</f>
        <v>0</v>
      </c>
      <c r="DP94" s="40">
        <f>Rhode_Island!DR6</f>
        <v>0</v>
      </c>
      <c r="DQ94" s="40" t="str">
        <f>Rhode_Island!DS6</f>
        <v>A</v>
      </c>
      <c r="DR94" s="40" t="str">
        <f>Rhode_Island!DT6</f>
        <v>-</v>
      </c>
      <c r="DS94" s="58" t="str">
        <f>Rhode_Island!DU6</f>
        <v>-</v>
      </c>
      <c r="DT94" s="58">
        <f>Rhode_Island!DV6</f>
        <v>0</v>
      </c>
      <c r="DU94" s="60">
        <f>(Rhode_Island!EG6+Rhode_Island!EH6)/2</f>
        <v>1</v>
      </c>
      <c r="DV94" s="60" t="str">
        <f>Rhode_Island!EI6</f>
        <v>D</v>
      </c>
      <c r="DW94" s="60" t="str">
        <f>Rhode_Island!EJ6</f>
        <v>§27-18-57(b), -19-48(b), -20-43(b), -41-59(b)</v>
      </c>
      <c r="DX94" s="62" t="str">
        <f>Rhode_Island!EK6</f>
        <v xml:space="preserve">http://webserver.rilin.state.ri.us/Statutes/title27/27-18/27-18-57.HTM </v>
      </c>
      <c r="DY94" s="61">
        <f>Rhode_Island!EL6</f>
        <v>0</v>
      </c>
      <c r="DZ94" s="60">
        <f>(Rhode_Island!EN6+Rhode_Island!EM6)/2</f>
        <v>1</v>
      </c>
      <c r="EA94" s="60" t="str">
        <f>Rhode_Island!EO6</f>
        <v>A</v>
      </c>
      <c r="EB94" s="60" t="str">
        <f>Rhode_Island!EP6</f>
        <v>-</v>
      </c>
      <c r="EC94" s="61" t="str">
        <f>Rhode_Island!EQ6</f>
        <v>-</v>
      </c>
      <c r="ED94" s="61">
        <f>Rhode_Island!ER6</f>
        <v>0</v>
      </c>
      <c r="EE94" s="60">
        <f>(Rhode_Island!ES6+Rhode_Island!ET6)/2</f>
        <v>1</v>
      </c>
      <c r="EF94" s="60" t="str">
        <f>Rhode_Island!EU6</f>
        <v>A</v>
      </c>
      <c r="EG94" s="60" t="str">
        <f>Rhode_Island!EV6</f>
        <v>-</v>
      </c>
      <c r="EH94" s="61" t="str">
        <f>Rhode_Island!EW6</f>
        <v>-</v>
      </c>
      <c r="EI94" s="61">
        <f>Rhode_Island!EX6</f>
        <v>0</v>
      </c>
      <c r="EJ94" s="60">
        <f>Rhode_Island!GH6</f>
        <v>1</v>
      </c>
      <c r="EK94" s="60" t="str">
        <f>Rhode_Island!GI6</f>
        <v>A</v>
      </c>
      <c r="EL94" s="60" t="str">
        <f>Rhode_Island!GJ6</f>
        <v>§15-3-6.1(b)</v>
      </c>
      <c r="EM94" s="62" t="str">
        <f>Rhode_Island!GK6</f>
        <v xml:space="preserve">http://webserver.rilin.state.ri.us/Statutes/TITLE15/15-3/15-3-6.1.HTM </v>
      </c>
      <c r="EN94" s="61">
        <f>Rhode_Island!GL6</f>
        <v>0</v>
      </c>
      <c r="EO94" s="40">
        <f>Rhode_Island!GM6</f>
        <v>1</v>
      </c>
      <c r="EP94" s="40" t="str">
        <f>Rhode_Island!GN6</f>
        <v>A</v>
      </c>
      <c r="EQ94" s="40" t="str">
        <f>Rhode_Island!GO6</f>
        <v>§15-3-6.1(a)</v>
      </c>
      <c r="ER94" s="57" t="str">
        <f>Rhode_Island!GP6</f>
        <v xml:space="preserve">http://webserver.rilin.state.ri.us/Statutes/TITLE15/15-3/15-3-6.1.HTM </v>
      </c>
      <c r="ES94" s="58">
        <f>Rhode_Island!GQ6</f>
        <v>0</v>
      </c>
      <c r="ET94" s="40">
        <f>Rhode_Island!GR6</f>
        <v>1</v>
      </c>
      <c r="EU94" s="40" t="str">
        <f>Rhode_Island!GS6</f>
        <v>A</v>
      </c>
      <c r="EV94" s="40" t="str">
        <f>Rhode_Island!GT6</f>
        <v>§15-3-6.1</v>
      </c>
      <c r="EW94" s="57" t="str">
        <f>Rhode_Island!GU6</f>
        <v xml:space="preserve">http://webserver.rilin.state.ri.us/Statutes/TITLE15/15-3/15-3-6.1.HTM </v>
      </c>
      <c r="EX94" s="58">
        <f>Rhode_Island!GV6</f>
        <v>0</v>
      </c>
      <c r="EY94" s="40">
        <f>Rhode_Island!GW6</f>
        <v>1</v>
      </c>
      <c r="EZ94" s="40" t="str">
        <f>Rhode_Island!GX6</f>
        <v>A</v>
      </c>
      <c r="FA94" s="40" t="str">
        <f>Rhode_Island!GY6</f>
        <v>§15-3-6.1</v>
      </c>
      <c r="FB94" s="57" t="str">
        <f>Rhode_Island!GZ6</f>
        <v xml:space="preserve">http://webserver.rilin.state.ri.us/Statutes/TITLE15/15-3/15-3-6.1.HTM </v>
      </c>
      <c r="FC94" s="58">
        <f>Rhode_Island!HA6</f>
        <v>0</v>
      </c>
      <c r="FI94" s="40">
        <f>Rhode_Island!EY6</f>
        <v>0</v>
      </c>
      <c r="FJ94" s="40" t="str">
        <f>Rhode_Island!EZ6</f>
        <v>B</v>
      </c>
      <c r="FK94" s="40" t="str">
        <f>Rhode_Island!FA6</f>
        <v>§15-3-6.1</v>
      </c>
      <c r="FL94" s="57" t="str">
        <f>Rhode_Island!FB6</f>
        <v xml:space="preserve">http://webserver.rilin.state.ri.us/Statutes/TITLE15/15-3/15-3-6.1.HTM </v>
      </c>
      <c r="FM94" s="58">
        <f>Rhode_Island!FC6</f>
        <v>0</v>
      </c>
      <c r="FN94" s="40">
        <f>Rhode_Island!FN6</f>
        <v>0</v>
      </c>
      <c r="FO94" s="40" t="str">
        <f>Rhode_Island!FO6</f>
        <v>B</v>
      </c>
      <c r="FP94" s="40" t="str">
        <f>Rhode_Island!FP6</f>
        <v>§40-11-11, -3(a)</v>
      </c>
      <c r="FQ94" s="57" t="str">
        <f>Rhode_Island!FQ6</f>
        <v xml:space="preserve">http://webserver.rilegislature.gov//Statutes/TITLE40/40-11/40-11-11.htm </v>
      </c>
      <c r="FR94" s="58">
        <f>Rhode_Island!FR6</f>
        <v>0</v>
      </c>
      <c r="FS94" s="40">
        <f>Rhode_Island!FS6</f>
        <v>1</v>
      </c>
      <c r="FT94" s="40" t="str">
        <f>Rhode_Island!FT6</f>
        <v>A</v>
      </c>
      <c r="FU94" s="40" t="str">
        <f>Rhode_Island!FU6</f>
        <v>§3-8-11.1(d)</v>
      </c>
      <c r="FV94" s="57" t="str">
        <f>Rhode_Island!FV6</f>
        <v xml:space="preserve">http://webserver.rilegislature.gov/Statutes/TITLE3/3-8/3-8-11.1.htm </v>
      </c>
      <c r="FW94" s="58">
        <f>Rhode_Island!FW6</f>
        <v>0</v>
      </c>
      <c r="FX94" s="40">
        <f>Rhode_Island!FX6</f>
        <v>1</v>
      </c>
      <c r="FY94" s="40" t="str">
        <f>Rhode_Island!FY6</f>
        <v>A</v>
      </c>
      <c r="FZ94" s="40" t="str">
        <f>Rhode_Island!FZ6</f>
        <v>§3-8-11.1(d)</v>
      </c>
      <c r="GA94" s="57" t="str">
        <f>Rhode_Island!GA6</f>
        <v xml:space="preserve">http://webserver.rilegislature.gov/Statutes/TITLE3/3-8/3-8-11.1.htm </v>
      </c>
      <c r="GB94" s="58">
        <f>Rhode_Island!GB6</f>
        <v>0</v>
      </c>
      <c r="GH94" s="40">
        <f>Rhode_Island!HB6</f>
        <v>1</v>
      </c>
      <c r="GI94" s="40" t="str">
        <f>Rhode_Island!HC6</f>
        <v>A</v>
      </c>
      <c r="GJ94" s="40" t="str">
        <f>Rhode_Island!HD6</f>
        <v>§16-38-2(a)</v>
      </c>
      <c r="GK94" s="57" t="str">
        <f>Rhode_Island!HE6</f>
        <v xml:space="preserve">http://webserver.rilin.state.ri.us/Statutes/TITLE16/16-38/16-38-2.HTM </v>
      </c>
      <c r="GL94" s="58">
        <f>Rhode_Island!HF6</f>
        <v>0</v>
      </c>
      <c r="GM94" s="40">
        <f>Rhode_Island!HG6</f>
        <v>0</v>
      </c>
      <c r="GN94" s="40" t="str">
        <f>Rhode_Island!HH6</f>
        <v>D</v>
      </c>
      <c r="GO94" s="40" t="str">
        <f>Rhode_Island!HI6</f>
        <v>§16-19-1</v>
      </c>
      <c r="GP94" s="57" t="str">
        <f>Rhode_Island!HJ6</f>
        <v xml:space="preserve">http://webserver.rilegislature.gov/Statutes/TITLE16/16-19/16-19-1.htm </v>
      </c>
      <c r="GQ94" s="57" t="str">
        <f>Rhode_Island!HK6</f>
        <v xml:space="preserve">The Rhode Island Department of Education allows local education agencies to determine the school calendar or excused absences within the requirements of statutory law. </v>
      </c>
      <c r="GR94" s="40">
        <f>Rhode_Island!HL6</f>
        <v>0</v>
      </c>
      <c r="GS94" s="40" t="str">
        <f>Rhode_Island!HM6</f>
        <v>D</v>
      </c>
      <c r="GT94" s="40" t="str">
        <f>Rhode_Island!HN6</f>
        <v>§16-19-1</v>
      </c>
      <c r="GU94" s="57" t="str">
        <f>Rhode_Island!HO6</f>
        <v xml:space="preserve">http://webserver.rilegislature.gov/Statutes/TITLE16/16-19/16-19-1.htm </v>
      </c>
      <c r="GV94" s="57" t="str">
        <f>Rhode_Island!HP6</f>
        <v xml:space="preserve">The Rhode Island Department of Education allows local education agencies to determine the school calendar or excused absences within the requirements of statutory law. </v>
      </c>
      <c r="GW94" s="60">
        <f>Rhode_Island!HQ6</f>
        <v>0</v>
      </c>
      <c r="GX94" s="60" t="str">
        <f>Rhode_Island!HR6</f>
        <v>D</v>
      </c>
      <c r="GY94" s="60" t="str">
        <f>Rhode_Island!HS6</f>
        <v>-</v>
      </c>
      <c r="GZ94" s="61" t="str">
        <f>Rhode_Island!HT6</f>
        <v>-</v>
      </c>
      <c r="HA94" s="61">
        <f>Rhode_Island!HU6</f>
        <v>0</v>
      </c>
      <c r="HB94" s="60">
        <f>Rhode_Island!GC6</f>
        <v>0</v>
      </c>
      <c r="HC94" s="60" t="str">
        <f>Rhode_Island!GD6</f>
        <v>C</v>
      </c>
      <c r="HD94" s="60" t="str">
        <f>Rhode_Island!GE6</f>
        <v>-</v>
      </c>
      <c r="HE94" s="61" t="str">
        <f>Rhode_Island!GF6</f>
        <v>-</v>
      </c>
      <c r="HF94" s="61">
        <f>Rhode_Island!GG6</f>
        <v>0</v>
      </c>
      <c r="HG94" s="63"/>
      <c r="HH94" s="63"/>
      <c r="HI94" s="63"/>
      <c r="HJ94" s="63"/>
      <c r="HK94" s="63"/>
      <c r="HL94" s="63"/>
      <c r="HM94" s="63"/>
      <c r="HN94" s="63"/>
      <c r="HO94" s="63"/>
      <c r="HP94" s="63"/>
      <c r="HQ94" s="63"/>
      <c r="HR94" s="63"/>
      <c r="HS94" s="63"/>
      <c r="HT94" s="63"/>
      <c r="HU94" s="63"/>
      <c r="HV94" s="63"/>
      <c r="HW94" s="63"/>
      <c r="HX94" s="63"/>
      <c r="HY94" s="63"/>
      <c r="HZ94" s="63"/>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ht="25.5" customHeight="1">
      <c r="A95" s="64" t="s">
        <v>109</v>
      </c>
      <c r="B95" s="55">
        <v>2024</v>
      </c>
      <c r="C95" s="56">
        <f>South_Carolina!D6</f>
        <v>0.63690476190476197</v>
      </c>
      <c r="D95" s="41">
        <f>South_Dakota!E6</f>
        <v>0.44387755102040816</v>
      </c>
      <c r="E95" s="31"/>
      <c r="F95" s="29"/>
      <c r="G95" s="40" t="str">
        <f>South_Carolina!I6</f>
        <v>§1-32-40</v>
      </c>
      <c r="H95" s="57" t="str">
        <f>South_Carolina!J6</f>
        <v xml:space="preserve">https://www.scstatehouse.gov/code/t01c032.php </v>
      </c>
      <c r="I95" s="58">
        <f>South_Carolina!K6</f>
        <v>0</v>
      </c>
      <c r="J95" s="528">
        <f>South_Carolina!L6</f>
        <v>0</v>
      </c>
      <c r="K95" s="40" t="str">
        <f>South_Carolina!M6</f>
        <v>D</v>
      </c>
      <c r="L95" s="40" t="str">
        <f>South_Carolina!N6</f>
        <v>§7-15-320</v>
      </c>
      <c r="M95" s="57" t="str">
        <f>South_Carolina!O6</f>
        <v xml:space="preserve">https://www.scstatehouse.gov/code/t07c015.php </v>
      </c>
      <c r="N95" s="58">
        <f>South_Carolina!P6</f>
        <v>0</v>
      </c>
      <c r="O95" s="40">
        <f>South_Carolina!Q6</f>
        <v>0</v>
      </c>
      <c r="P95" s="40" t="str">
        <f>South_Carolina!R6</f>
        <v>D</v>
      </c>
      <c r="Q95" s="40" t="str">
        <f>South_Carolina!S6</f>
        <v>-</v>
      </c>
      <c r="R95" s="58" t="str">
        <f>South_Carolina!T6</f>
        <v>-</v>
      </c>
      <c r="S95" s="58">
        <f>South_Carolina!U6</f>
        <v>0</v>
      </c>
      <c r="T95" s="40">
        <f>South_Carolina!V6</f>
        <v>1</v>
      </c>
      <c r="U95" s="58">
        <f>South_Carolina!W6</f>
        <v>0</v>
      </c>
      <c r="V95" s="59" t="str">
        <f>South_Carolina!X6</f>
        <v>§44-139-30</v>
      </c>
      <c r="W95" s="57" t="str">
        <f>South_Carolina!Y6</f>
        <v xml:space="preserve">https://www.scstatehouse.gov/code/t44c139.php </v>
      </c>
      <c r="X95" s="40" t="str">
        <f>South_Carolina!Z6</f>
        <v>South Carolina's "Medical Ethics and Diversity Act," in establishing the obligations of health-care practitioners, allows that "medical practitioners" (i.e., individuals), "health care institutions" (public or private), and "health care payers," "have the right not to participate in or pay for any health care service which violates the practitioner's or entity's conscience."</v>
      </c>
      <c r="Y95" s="40">
        <f>South_Carolina!AA6</f>
        <v>1</v>
      </c>
      <c r="Z95" s="40" t="str">
        <f>South_Carolina!AB6</f>
        <v>C</v>
      </c>
      <c r="AA95" s="40" t="str">
        <f>South_Carolina!AC6</f>
        <v>§44-41-50, §44-139-30(A)</v>
      </c>
      <c r="AB95" s="57" t="str">
        <f>South_Carolina!AD6</f>
        <v xml:space="preserve">https://www.scstatehouse.gov/code/t44c041.php </v>
      </c>
      <c r="AC95" s="58">
        <f>South_Carolina!AE6</f>
        <v>0</v>
      </c>
      <c r="AD95" s="40">
        <f>South_Carolina!AF6</f>
        <v>1</v>
      </c>
      <c r="AE95" s="40" t="str">
        <f>South_Carolina!AG6</f>
        <v>C</v>
      </c>
      <c r="AF95" s="40" t="str">
        <f>South_Carolina!AH6</f>
        <v>§44-41-40, §44-139-30(A)</v>
      </c>
      <c r="AG95" s="57" t="str">
        <f>South_Carolina!AI6</f>
        <v xml:space="preserve">https://www.scstatehouse.gov/code/t44c041.php </v>
      </c>
      <c r="AH95" s="58">
        <f>South_Carolina!AJ6</f>
        <v>0</v>
      </c>
      <c r="AI95" s="40">
        <f>South_Carolina!AK6</f>
        <v>1</v>
      </c>
      <c r="AJ95" s="40" t="str">
        <f>South_Carolina!AL6</f>
        <v>C</v>
      </c>
      <c r="AK95" s="40" t="str">
        <f>South_Carolina!AM6</f>
        <v>§44-139-30(A)</v>
      </c>
      <c r="AL95" s="57" t="str">
        <f>South_Carolina!AN6</f>
        <v xml:space="preserve">https://www.scstatehouse.gov/code/t44c139.php </v>
      </c>
      <c r="AM95" s="40" t="str">
        <f>South_Carolina!AO6</f>
        <v xml:space="preserve">We differ from Sawicki because South Carolina passed the Medical Ethics and Diversity Act in June 2022, providing an open-ended safeguard for health-care practitioners and providers. </v>
      </c>
      <c r="AN95" s="40">
        <f>South_Carolina!AP6</f>
        <v>1</v>
      </c>
      <c r="AO95" s="40" t="str">
        <f>South_Carolina!AQ6</f>
        <v>C</v>
      </c>
      <c r="AP95" s="40" t="str">
        <f>South_Carolina!AR6</f>
        <v>§44-41-40, -50, §44-139-30</v>
      </c>
      <c r="AQ95" s="57" t="str">
        <f>South_Carolina!AS6</f>
        <v xml:space="preserve">https://www.scstatehouse.gov/code/t44c041.php </v>
      </c>
      <c r="AR95" s="58">
        <f>South_Carolina!AT6</f>
        <v>0</v>
      </c>
      <c r="AS95" s="40">
        <f>South_Carolina!AU6</f>
        <v>1</v>
      </c>
      <c r="AT95" s="40" t="str">
        <f>South_Carolina!AV6</f>
        <v>C</v>
      </c>
      <c r="AU95" s="40" t="str">
        <f>South_Carolina!AW6</f>
        <v>§44-139-30(B)</v>
      </c>
      <c r="AV95" s="57" t="str">
        <f>South_Carolina!AX6</f>
        <v xml:space="preserve">https://www.scstatehouse.gov/code/t44c139.php#44-139-10 </v>
      </c>
      <c r="AW95" s="40" t="str">
        <f>South_Carolina!AY6</f>
        <v xml:space="preserve">We differ from Sawicki because South Carolina passed the Medical Ethics and Diversity Act in June 2022, providing an open-ended safeguard for health-care practitioners and providers. </v>
      </c>
      <c r="AX95" s="40">
        <f>South_Carolina!AZ6</f>
        <v>1</v>
      </c>
      <c r="AY95" s="40" t="str">
        <f>South_Carolina!BA6</f>
        <v>C</v>
      </c>
      <c r="AZ95" s="40" t="str">
        <f>South_Carolina!BB6</f>
        <v>§44-139-30(B)</v>
      </c>
      <c r="BA95" s="57" t="str">
        <f>South_Carolina!BC6</f>
        <v xml:space="preserve">https://www.scstatehouse.gov/code/t44c139.php#44-139-10 </v>
      </c>
      <c r="BB95" s="40" t="str">
        <f>South_Carolina!BD6</f>
        <v xml:space="preserve">We differ from Sawicki because South Carolina passed the Medical Ethics and Diversity Act in June 2022, providing an open-ended safeguard for health-care practitioners and providers. </v>
      </c>
      <c r="BC95" s="40">
        <f>South_Carolina!BE6</f>
        <v>0</v>
      </c>
      <c r="BD95" s="40" t="str">
        <f>South_Carolina!BF6</f>
        <v>B</v>
      </c>
      <c r="BE95" s="40" t="str">
        <f>South_Carolina!BG6</f>
        <v>§44-41-40, §44-139-30(E)</v>
      </c>
      <c r="BF95" s="57" t="str">
        <f>South_Carolina!BH6</f>
        <v xml:space="preserve">https://www.scstatehouse.gov/code/t44c041.php </v>
      </c>
      <c r="BG95" s="58">
        <f>South_Carolina!BI6</f>
        <v>0</v>
      </c>
      <c r="BH95" s="40"/>
      <c r="BI95" s="40"/>
      <c r="BJ95" s="40"/>
      <c r="BK95" s="40"/>
      <c r="BL95" s="40"/>
      <c r="BM95" s="40">
        <f>South_Carolina!BO6</f>
        <v>1</v>
      </c>
      <c r="BN95" s="40" t="str">
        <f>South_Carolina!BP6</f>
        <v>C</v>
      </c>
      <c r="BO95" s="40" t="str">
        <f>South_Carolina!BQ6</f>
        <v>§44-139-30(A)</v>
      </c>
      <c r="BP95" s="57" t="str">
        <f>South_Carolina!BR6</f>
        <v xml:space="preserve">https://www.scstatehouse.gov/code/t44c139.php#44-139-10 </v>
      </c>
      <c r="BQ95" s="40" t="str">
        <f>South_Carolina!BS6</f>
        <v xml:space="preserve">We differ from Sawicki because South Carolina passed the Medical Ethics and Diversity Act in June 2022, providing an open-ended safeguard for health-care practitioners and providers. </v>
      </c>
      <c r="BR95" s="40">
        <f>South_Carolina!BT6</f>
        <v>1</v>
      </c>
      <c r="BS95" s="40" t="str">
        <f>South_Carolina!BU6</f>
        <v>C</v>
      </c>
      <c r="BT95" s="40" t="str">
        <f>South_Carolina!BV6</f>
        <v>§44-139-30(A)</v>
      </c>
      <c r="BU95" s="57" t="str">
        <f>South_Carolina!BW6</f>
        <v xml:space="preserve">https://www.scstatehouse.gov/code/t44c139.php#44-139-10 </v>
      </c>
      <c r="BV95" s="40" t="str">
        <f>South_Carolina!BX6</f>
        <v xml:space="preserve">We differ from Sawicki because South Carolina passed the Medical Ethics and Diversity Act in June 2022, providing an open-ended safeguard for health-care practitioners and providers. </v>
      </c>
      <c r="BW95" s="40">
        <f>South_Carolina!BY6</f>
        <v>1</v>
      </c>
      <c r="BX95" s="40" t="str">
        <f>South_Carolina!BZ6</f>
        <v>C</v>
      </c>
      <c r="BY95" s="40" t="str">
        <f>South_Carolina!CA6</f>
        <v>§44-139-30(A)</v>
      </c>
      <c r="BZ95" s="57" t="str">
        <f>South_Carolina!CB6</f>
        <v xml:space="preserve">https://www.scstatehouse.gov/code/t44c139.php#44-139-10 </v>
      </c>
      <c r="CA95" s="40" t="str">
        <f>South_Carolina!CC6</f>
        <v xml:space="preserve">We differ from Sawicki because South Carolina passed the Medical Ethics and Diversity Act in June 2022, providing an open-ended safeguard for health-care practitioners and providers. </v>
      </c>
      <c r="CB95" s="40">
        <f>South_Carolina!CD6</f>
        <v>1</v>
      </c>
      <c r="CC95" s="40" t="str">
        <f>South_Carolina!CE6</f>
        <v>C</v>
      </c>
      <c r="CD95" s="40" t="str">
        <f>South_Carolina!CF6</f>
        <v>§44-139-30(B)</v>
      </c>
      <c r="CE95" s="57" t="str">
        <f>South_Carolina!CG6</f>
        <v xml:space="preserve">https://www.scstatehouse.gov/code/t44c139.php#44-139-10 </v>
      </c>
      <c r="CF95" s="40" t="str">
        <f>South_Carolina!CH6</f>
        <v xml:space="preserve">We differ from Sawicki because South Carolina passed the Medical Ethics and Diversity Act in June 2022, providing an open-ended safeguard for health-care practitioners and providers. </v>
      </c>
      <c r="CG95" s="40">
        <f>South_Carolina!CI6</f>
        <v>1</v>
      </c>
      <c r="CH95" s="40" t="str">
        <f>South_Carolina!CJ6</f>
        <v>C</v>
      </c>
      <c r="CI95" s="40" t="str">
        <f>South_Carolina!CK6</f>
        <v>§44-139-30(B)</v>
      </c>
      <c r="CJ95" s="57" t="str">
        <f>South_Carolina!CL6</f>
        <v xml:space="preserve">https://www.scstatehouse.gov/code/t44c139.php#44-139-10 </v>
      </c>
      <c r="CK95" s="40" t="str">
        <f>South_Carolina!CM6</f>
        <v xml:space="preserve">We differ from Sawicki because South Carolina passed the Medical Ethics and Diversity Act in June 2022, providing an open-ended safeguard for health-care practitioners and providers. </v>
      </c>
      <c r="CL95" s="40">
        <f>South_Carolina!CN6</f>
        <v>1</v>
      </c>
      <c r="CM95" s="40" t="str">
        <f>South_Carolina!CO6</f>
        <v>C</v>
      </c>
      <c r="CN95" s="40" t="str">
        <f>South_Carolina!CP6</f>
        <v>§44-139-30(B)</v>
      </c>
      <c r="CO95" s="57" t="str">
        <f>South_Carolina!CQ6</f>
        <v xml:space="preserve">https://www.scstatehouse.gov/code/t44c139.php#44-139-10 </v>
      </c>
      <c r="CP95" s="40" t="str">
        <f>South_Carolina!CR6</f>
        <v xml:space="preserve">We differ from Sawicki because South Carolina passed the Medical Ethics and Diversity Act in June 2022, providing an open-ended safeguard for health-care practitioners and providers. </v>
      </c>
      <c r="CQ95" s="40">
        <f>South_Carolina!CS6</f>
        <v>1</v>
      </c>
      <c r="CR95" s="40" t="str">
        <f>South_Carolina!CT6</f>
        <v>C</v>
      </c>
      <c r="CS95" s="40" t="str">
        <f>South_Carolina!CU6</f>
        <v>§44-139-30(A)</v>
      </c>
      <c r="CT95" s="57" t="str">
        <f>South_Carolina!CV6</f>
        <v xml:space="preserve">https://www.scstatehouse.gov/code/t44c139.php#44-139-10 </v>
      </c>
      <c r="CU95" s="40" t="str">
        <f>South_Carolina!CW6</f>
        <v xml:space="preserve">This code and score changed from RLS 2022. We differ from Sawicki because South Carolina passed the Medical Ethics and Diversity Act in June 2022, providing an open-ended safeguard for health-care practitioners and providers. </v>
      </c>
      <c r="CV95" s="40">
        <f>South_Carolina!CX6</f>
        <v>1</v>
      </c>
      <c r="CW95" s="40" t="str">
        <f>South_Carolina!CY6</f>
        <v>C</v>
      </c>
      <c r="CX95" s="40" t="str">
        <f>South_Carolina!CZ6</f>
        <v>§44-139-30(A)</v>
      </c>
      <c r="CY95" s="57" t="str">
        <f>South_Carolina!DA6</f>
        <v xml:space="preserve">https://www.scstatehouse.gov/code/t44c139.php#44-139-10 </v>
      </c>
      <c r="CZ95" s="40" t="str">
        <f>South_Carolina!DB6</f>
        <v xml:space="preserve">This code and score changed from RLS 2022. We differ from Sawicki because South Carolina passed the Medical Ethics and Diversity Act in June 2022, providing an open-ended safeguard for health-care practitioners and providers. </v>
      </c>
      <c r="DA95" s="40">
        <f>South_Carolina!DC6</f>
        <v>1</v>
      </c>
      <c r="DB95" s="40" t="str">
        <f>South_Carolina!DD6</f>
        <v>C</v>
      </c>
      <c r="DC95" s="40" t="str">
        <f>South_Carolina!DE6</f>
        <v>§44-139-30(A)</v>
      </c>
      <c r="DD95" s="57" t="str">
        <f>South_Carolina!DF6</f>
        <v xml:space="preserve">https://www.scstatehouse.gov/code/t44c139.php#44-139-10 </v>
      </c>
      <c r="DE95" s="40" t="str">
        <f>South_Carolina!DG6</f>
        <v xml:space="preserve">This code and score changed from RLS 2022. We differ from Sawicki because South Carolina passed the Medical Ethics and Diversity Act in June 2022, providing an open-ended safeguard for health-care practitioners and providers. </v>
      </c>
      <c r="DF95" s="40">
        <f>South_Carolina!DH6</f>
        <v>1</v>
      </c>
      <c r="DG95" s="40" t="str">
        <f>South_Carolina!DI6</f>
        <v>C</v>
      </c>
      <c r="DH95" s="40" t="str">
        <f>South_Carolina!DJ6</f>
        <v>§44-139-30(B)</v>
      </c>
      <c r="DI95" s="57" t="str">
        <f>South_Carolina!DK6</f>
        <v xml:space="preserve">https://www.scstatehouse.gov/code/t44c139.php#44-139-10 </v>
      </c>
      <c r="DJ95" s="40" t="str">
        <f>South_Carolina!DL6</f>
        <v xml:space="preserve">This code and score changed from RLS 2022. We differ from Sawicki because South Carolina passed the Medical Ethics and Diversity Act in June 2022, providing an open-ended safeguard for health-care practitioners and providers. </v>
      </c>
      <c r="DK95" s="40">
        <f>South_Carolina!DM6</f>
        <v>1</v>
      </c>
      <c r="DL95" s="40" t="str">
        <f>South_Carolina!DN6</f>
        <v>C</v>
      </c>
      <c r="DM95" s="40" t="str">
        <f>South_Carolina!DO6</f>
        <v>§44-139-30(B)</v>
      </c>
      <c r="DN95" s="57" t="str">
        <f>South_Carolina!DP6</f>
        <v xml:space="preserve">https://www.scstatehouse.gov/code/t44c139.php#44-139-10 </v>
      </c>
      <c r="DO95" s="40" t="str">
        <f>South_Carolina!DQ6</f>
        <v xml:space="preserve">This code and score changed from RLS 2022. We differ from Sawicki because South Carolina passed the Medical Ethics and Diversity Act in June 2022, providing an open-ended safeguard for health-care practitioners and providers. </v>
      </c>
      <c r="DP95" s="40">
        <f>South_Carolina!DR6</f>
        <v>1</v>
      </c>
      <c r="DQ95" s="40" t="str">
        <f>South_Carolina!DS6</f>
        <v>C</v>
      </c>
      <c r="DR95" s="40" t="str">
        <f>South_Carolina!DT6</f>
        <v>§44-139-30(B)</v>
      </c>
      <c r="DS95" s="57" t="str">
        <f>South_Carolina!DU6</f>
        <v xml:space="preserve">https://www.scstatehouse.gov/code/t44c139.php#44-139-10 </v>
      </c>
      <c r="DT95" s="40" t="str">
        <f>South_Carolina!DV6</f>
        <v xml:space="preserve">This code and score changed from RLS 2022. We differ from Sawicki because South Carolina passed the Medical Ethics and Diversity Act in June 2022, providing an open-ended safeguard for health-care practitioners and providers. </v>
      </c>
      <c r="DU95" s="60">
        <f>(South_Carolina!EG6+South_Carolina!EH6)/2</f>
        <v>1</v>
      </c>
      <c r="DV95" s="60" t="str">
        <f>South_Carolina!EI6</f>
        <v>A</v>
      </c>
      <c r="DW95" s="60" t="str">
        <f>South_Carolina!EJ6</f>
        <v>-</v>
      </c>
      <c r="DX95" s="61" t="str">
        <f>South_Carolina!EK6</f>
        <v>-</v>
      </c>
      <c r="DY95" s="60" t="str">
        <f>South_Carolina!EL6</f>
        <v>Additionally, South Carolina's "Medical Ethics and Diversity Act," in establishing the obligations of health-care practitioners, allows that "medical practitioners," (i.e., individuals) "health care institutions," public or private, and "health care payers," "have the right not to participate in or pay for any health care service which violates the practitioner's or entity's conscience."</v>
      </c>
      <c r="DZ95" s="60">
        <f>(South_Carolina!EN6+South_Carolina!EM6)/2</f>
        <v>1</v>
      </c>
      <c r="EA95" s="60" t="str">
        <f>South_Carolina!EO6</f>
        <v>A</v>
      </c>
      <c r="EB95" s="60" t="str">
        <f>South_Carolina!EP6</f>
        <v>-</v>
      </c>
      <c r="EC95" s="61" t="str">
        <f>South_Carolina!EQ6</f>
        <v>-</v>
      </c>
      <c r="ED95" s="61">
        <f>South_Carolina!ER6</f>
        <v>0</v>
      </c>
      <c r="EE95" s="60">
        <f>(South_Carolina!ES6+South_Carolina!ET6)/2</f>
        <v>1</v>
      </c>
      <c r="EF95" s="60" t="str">
        <f>South_Carolina!EU6</f>
        <v>A</v>
      </c>
      <c r="EG95" s="60" t="str">
        <f>South_Carolina!EV6</f>
        <v>-</v>
      </c>
      <c r="EH95" s="61" t="str">
        <f>South_Carolina!EW6</f>
        <v>-</v>
      </c>
      <c r="EI95" s="60" t="str">
        <f>South_Carolina!EX6</f>
        <v>Additionally, South Carolina's "Medical Ethics and Diversity Act," in establishing the obligations of health-care practitioners, allows that "medical practitioners," (i.e., individuals) "health care institutions," public or private, and "health care payers," "have the right not to participate in or pay for any health care service which violates the practitioner's or entity's conscience."</v>
      </c>
      <c r="EJ95" s="60">
        <f>South_Carolina!GH6</f>
        <v>0</v>
      </c>
      <c r="EK95" s="60" t="str">
        <f>South_Carolina!GI6</f>
        <v>D</v>
      </c>
      <c r="EL95" s="60" t="str">
        <f>South_Carolina!GJ6</f>
        <v>-</v>
      </c>
      <c r="EM95" s="61" t="str">
        <f>South_Carolina!GK6</f>
        <v>-</v>
      </c>
      <c r="EN95" s="61">
        <f>South_Carolina!GL6</f>
        <v>0</v>
      </c>
      <c r="EO95" s="40">
        <f>South_Carolina!GM6</f>
        <v>0</v>
      </c>
      <c r="EP95" s="40" t="str">
        <f>South_Carolina!GN6</f>
        <v>D</v>
      </c>
      <c r="EQ95" s="40" t="str">
        <f>South_Carolina!GO6</f>
        <v>-</v>
      </c>
      <c r="ER95" s="58" t="str">
        <f>South_Carolina!GP6</f>
        <v>-</v>
      </c>
      <c r="ES95" s="58">
        <f>South_Carolina!GQ6</f>
        <v>0</v>
      </c>
      <c r="ET95" s="40">
        <f>South_Carolina!GR6</f>
        <v>0</v>
      </c>
      <c r="EU95" s="40" t="str">
        <f>South_Carolina!GS6</f>
        <v>D</v>
      </c>
      <c r="EV95" s="40" t="str">
        <f>South_Carolina!GT6</f>
        <v>-</v>
      </c>
      <c r="EW95" s="58" t="str">
        <f>South_Carolina!GU6</f>
        <v>-</v>
      </c>
      <c r="EX95" s="58">
        <f>South_Carolina!GV6</f>
        <v>0</v>
      </c>
      <c r="EY95" s="40">
        <f>South_Carolina!GW6</f>
        <v>0</v>
      </c>
      <c r="EZ95" s="40" t="str">
        <f>South_Carolina!GX6</f>
        <v>D</v>
      </c>
      <c r="FA95" s="40" t="str">
        <f>South_Carolina!GY6</f>
        <v>-</v>
      </c>
      <c r="FB95" s="58" t="str">
        <f>South_Carolina!GZ6</f>
        <v>-</v>
      </c>
      <c r="FC95" s="58">
        <f>South_Carolina!HA6</f>
        <v>0</v>
      </c>
      <c r="FI95" s="40">
        <f>South_Carolina!EY6</f>
        <v>0</v>
      </c>
      <c r="FJ95" s="40" t="str">
        <f>South_Carolina!EZ6</f>
        <v>D</v>
      </c>
      <c r="FK95" s="40" t="str">
        <f>South_Carolina!FA6</f>
        <v>-</v>
      </c>
      <c r="FL95" s="58" t="str">
        <f>South_Carolina!FB6</f>
        <v>-</v>
      </c>
      <c r="FM95" s="58">
        <f>South_Carolina!FC6</f>
        <v>0</v>
      </c>
      <c r="FN95" s="40">
        <f>South_Carolina!FN6</f>
        <v>1</v>
      </c>
      <c r="FO95" s="40" t="str">
        <f>South_Carolina!FO6</f>
        <v>C</v>
      </c>
      <c r="FP95" s="40" t="str">
        <f>South_Carolina!FP6</f>
        <v>§63-7-420, -310(A)</v>
      </c>
      <c r="FQ95" s="57" t="str">
        <f>South_Carolina!FQ6</f>
        <v xml:space="preserve">https://www.scstatehouse.gov/code/t63c007.php </v>
      </c>
      <c r="FR95" s="58">
        <f>South_Carolina!FR6</f>
        <v>0</v>
      </c>
      <c r="FS95" s="40">
        <f>South_Carolina!FS6</f>
        <v>1</v>
      </c>
      <c r="FT95" s="40" t="str">
        <f>South_Carolina!FT6</f>
        <v>A</v>
      </c>
      <c r="FU95" s="40" t="str">
        <f>South_Carolina!FU6</f>
        <v>§61-6-4070(C)(3), -4-90(C)(3)</v>
      </c>
      <c r="FV95" s="57" t="str">
        <f>South_Carolina!FV6</f>
        <v xml:space="preserve">https://www.scstatehouse.gov/code/t61c006.php </v>
      </c>
      <c r="FW95" s="58">
        <f>South_Carolina!FW6</f>
        <v>0</v>
      </c>
      <c r="FX95" s="40">
        <f>South_Carolina!FX6</f>
        <v>1</v>
      </c>
      <c r="FY95" s="40" t="str">
        <f>South_Carolina!FY6</f>
        <v>A</v>
      </c>
      <c r="FZ95" s="40" t="str">
        <f>South_Carolina!FZ6</f>
        <v>§63-19-2460</v>
      </c>
      <c r="GA95" s="57" t="str">
        <f>South_Carolina!GA6</f>
        <v xml:space="preserve">https://www.scstatehouse.gov/code/t63c019.php </v>
      </c>
      <c r="GB95" s="58">
        <f>South_Carolina!GB6</f>
        <v>0</v>
      </c>
      <c r="GH95" s="40">
        <f>South_Carolina!HB6</f>
        <v>1</v>
      </c>
      <c r="GI95" s="40" t="str">
        <f>South_Carolina!HC6</f>
        <v>A</v>
      </c>
      <c r="GJ95" s="40" t="str">
        <f>South_Carolina!HD6</f>
        <v>§44-29-180(D)</v>
      </c>
      <c r="GK95" s="57" t="str">
        <f>South_Carolina!HE6</f>
        <v xml:space="preserve">https://www.scstatehouse.gov/code/t44c029.php </v>
      </c>
      <c r="GL95" s="58">
        <f>South_Carolina!HF6</f>
        <v>0</v>
      </c>
      <c r="GM95" s="40">
        <f>South_Carolina!HG6</f>
        <v>1</v>
      </c>
      <c r="GN95" s="40" t="str">
        <f>South_Carolina!HH6</f>
        <v>A</v>
      </c>
      <c r="GO95" s="40" t="str">
        <f>South_Carolina!HI6</f>
        <v>South Carolina Code of Regs. 43-274(1)(A)(3)</v>
      </c>
      <c r="GP95" s="57" t="str">
        <f>South_Carolina!HJ6</f>
        <v xml:space="preserve">https://www.scstatehouse.gov/coderegs/Chapter%2043.pdf#page=138 </v>
      </c>
      <c r="GQ95" s="58">
        <f>South_Carolina!HK6</f>
        <v>0</v>
      </c>
      <c r="GR95" s="40">
        <f>South_Carolina!HL6</f>
        <v>0</v>
      </c>
      <c r="GS95" s="40" t="str">
        <f>South_Carolina!HM6</f>
        <v>B</v>
      </c>
      <c r="GT95" s="40" t="str">
        <f>South_Carolina!HN6</f>
        <v>§59-1-460</v>
      </c>
      <c r="GU95" s="57" t="str">
        <f>South_Carolina!HO6</f>
        <v xml:space="preserve">https://www.scstatehouse.gov/code/t59c001.php </v>
      </c>
      <c r="GV95" s="57" t="str">
        <f>South_Carolina!HP6</f>
        <v xml:space="preserve">The cited statute indicates that school districts may adopt policies to excuse students for the purpose of religious instruction subject to the approval of the Board of Trustees. The South Carolina Department of Education provides no additional guidance. </v>
      </c>
      <c r="GW95" s="60">
        <f>South_Carolina!HQ6</f>
        <v>0</v>
      </c>
      <c r="GX95" s="60" t="str">
        <f>South_Carolina!HR6</f>
        <v>D</v>
      </c>
      <c r="GY95" s="60" t="str">
        <f>South_Carolina!HS6</f>
        <v>-</v>
      </c>
      <c r="GZ95" s="61" t="str">
        <f>South_Carolina!HT6</f>
        <v>-</v>
      </c>
      <c r="HA95" s="61">
        <f>South_Carolina!HU6</f>
        <v>0</v>
      </c>
      <c r="HB95" s="60">
        <f>South_Carolina!GC6</f>
        <v>1</v>
      </c>
      <c r="HC95" s="60" t="str">
        <f>South_Carolina!GD6</f>
        <v>B</v>
      </c>
      <c r="HD95" s="60" t="str">
        <f>South_Carolina!GE6</f>
        <v>§1-33-20</v>
      </c>
      <c r="HE95" s="62" t="str">
        <f>South_Carolina!GF6</f>
        <v xml:space="preserve">https://www.scstatehouse.gov/code/t01c033.php </v>
      </c>
      <c r="HF95" s="61">
        <f>South_Carolina!GG6</f>
        <v>0</v>
      </c>
      <c r="HG95" s="63"/>
      <c r="HH95" s="63"/>
      <c r="HI95" s="63"/>
      <c r="HJ95" s="63"/>
      <c r="HK95" s="63"/>
      <c r="HL95" s="63"/>
      <c r="HM95" s="63"/>
      <c r="HN95" s="63"/>
      <c r="HO95" s="63"/>
      <c r="HP95" s="63"/>
      <c r="HQ95" s="63"/>
      <c r="HR95" s="63"/>
      <c r="HS95" s="63"/>
      <c r="HT95" s="63"/>
      <c r="HU95" s="63"/>
      <c r="HV95" s="63"/>
      <c r="HW95" s="63"/>
      <c r="HX95" s="63"/>
      <c r="HY95" s="63"/>
      <c r="HZ95" s="63"/>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ht="25.5" customHeight="1">
      <c r="A96" s="64" t="s">
        <v>110</v>
      </c>
      <c r="B96" s="55">
        <v>2024</v>
      </c>
      <c r="C96" s="56">
        <f>South_Dakota!D6</f>
        <v>0.38839285714285715</v>
      </c>
      <c r="D96" s="41">
        <f>Tennessee!E6</f>
        <v>0.50510204081632648</v>
      </c>
      <c r="E96" s="31"/>
      <c r="F96" s="29"/>
      <c r="G96" s="40" t="str">
        <f>South_Dakota!I6</f>
        <v>§1-1A-4</v>
      </c>
      <c r="H96" s="57" t="str">
        <f>South_Dakota!J6</f>
        <v xml:space="preserve">https://sdlegislature.gov/Statutes/Codified_Laws/2030381 </v>
      </c>
      <c r="I96" s="58">
        <f>South_Dakota!K6</f>
        <v>0</v>
      </c>
      <c r="J96" s="528">
        <f>South_Dakota!L6</f>
        <v>1</v>
      </c>
      <c r="K96" s="40" t="str">
        <f>South_Dakota!M6</f>
        <v>B</v>
      </c>
      <c r="L96" s="40" t="str">
        <f>South_Dakota!N6</f>
        <v>§12-19-1</v>
      </c>
      <c r="M96" s="57" t="str">
        <f>South_Dakota!O6</f>
        <v xml:space="preserve">https://sdlegislature.gov/Statutes/Codified_Laws/2040876 </v>
      </c>
      <c r="N96" s="58">
        <f>South_Dakota!P6</f>
        <v>0</v>
      </c>
      <c r="O96" s="40">
        <f>South_Dakota!Q6</f>
        <v>0</v>
      </c>
      <c r="P96" s="40" t="str">
        <f>South_Dakota!R6</f>
        <v>D</v>
      </c>
      <c r="Q96" s="40" t="str">
        <f>South_Dakota!S6</f>
        <v>-</v>
      </c>
      <c r="R96" s="58" t="str">
        <f>South_Dakota!T6</f>
        <v>-</v>
      </c>
      <c r="S96" s="58">
        <f>South_Dakota!U6</f>
        <v>0</v>
      </c>
      <c r="T96" s="40">
        <f>South_Dakota!V6</f>
        <v>0</v>
      </c>
      <c r="U96" s="58" t="str">
        <f>South_Dakota!W6</f>
        <v>-</v>
      </c>
      <c r="V96" s="40" t="str">
        <f>South_Dakota!X6</f>
        <v>-</v>
      </c>
      <c r="W96" s="58" t="str">
        <f>South_Dakota!Y6</f>
        <v>-</v>
      </c>
      <c r="X96" s="58">
        <f>South_Dakota!Z6</f>
        <v>0</v>
      </c>
      <c r="Y96" s="40">
        <f>South_Dakota!AA6</f>
        <v>1</v>
      </c>
      <c r="Z96" s="40" t="str">
        <f>South_Dakota!AB6</f>
        <v>C</v>
      </c>
      <c r="AA96" s="40" t="str">
        <f>South_Dakota!AC6</f>
        <v>§34-23A-11, -12, -13</v>
      </c>
      <c r="AB96" s="57" t="str">
        <f>South_Dakota!AD6</f>
        <v xml:space="preserve">https://sdlegislature.gov/Statutes/34-23A-11 </v>
      </c>
      <c r="AC96" s="58">
        <f>South_Dakota!AE6</f>
        <v>0</v>
      </c>
      <c r="AD96" s="40">
        <f>South_Dakota!AF6</f>
        <v>1</v>
      </c>
      <c r="AE96" s="40" t="str">
        <f>South_Dakota!AG6</f>
        <v>C</v>
      </c>
      <c r="AF96" s="40" t="str">
        <f>South_Dakota!AH6</f>
        <v>§34-23A-14</v>
      </c>
      <c r="AG96" s="57" t="str">
        <f>South_Dakota!AI6</f>
        <v xml:space="preserve">https://sdlegislature.gov/Statutes/Codified_Laws/2057126 </v>
      </c>
      <c r="AH96" s="58">
        <f>South_Dakota!AJ6</f>
        <v>0</v>
      </c>
      <c r="AI96" s="40">
        <f>South_Dakota!AK6</f>
        <v>1</v>
      </c>
      <c r="AJ96" s="40" t="str">
        <f>South_Dakota!AL6</f>
        <v>C</v>
      </c>
      <c r="AK96" s="40" t="str">
        <f>South_Dakota!AM6</f>
        <v>§34-23A-14</v>
      </c>
      <c r="AL96" s="57" t="str">
        <f>South_Dakota!AN6</f>
        <v xml:space="preserve">https://sdlegislature.gov/Statutes/Codified_Laws/2057126 </v>
      </c>
      <c r="AM96" s="58">
        <f>South_Dakota!AO6</f>
        <v>0</v>
      </c>
      <c r="AN96" s="40">
        <f>South_Dakota!AP6</f>
        <v>1</v>
      </c>
      <c r="AO96" s="40" t="str">
        <f>South_Dakota!AQ6</f>
        <v>C</v>
      </c>
      <c r="AP96" s="40" t="str">
        <f>South_Dakota!AR6</f>
        <v>§34-23A-11, -13</v>
      </c>
      <c r="AQ96" s="57" t="str">
        <f>South_Dakota!AS6</f>
        <v xml:space="preserve">https://sdlegislature.gov/Statutes/Codified_Laws/2057123 </v>
      </c>
      <c r="AR96" s="58">
        <f>South_Dakota!AT6</f>
        <v>0</v>
      </c>
      <c r="AS96" s="40">
        <f>South_Dakota!AU6</f>
        <v>0</v>
      </c>
      <c r="AT96" s="40" t="str">
        <f>South_Dakota!AV6</f>
        <v>B</v>
      </c>
      <c r="AU96" s="40" t="str">
        <f>South_Dakota!AW6</f>
        <v>§34-23A-11, -14</v>
      </c>
      <c r="AV96" s="57" t="str">
        <f>South_Dakota!AX6</f>
        <v xml:space="preserve">https://sdlegislature.gov/Statutes/Codified_Laws/2057123 </v>
      </c>
      <c r="AW96" s="58">
        <f>South_Dakota!AY6</f>
        <v>0</v>
      </c>
      <c r="AX96" s="40">
        <f>South_Dakota!AZ6</f>
        <v>0</v>
      </c>
      <c r="AY96" s="40" t="str">
        <f>South_Dakota!BA6</f>
        <v>B</v>
      </c>
      <c r="AZ96" s="40" t="str">
        <f>South_Dakota!BB6</f>
        <v>§34-23A-11, -14</v>
      </c>
      <c r="BA96" s="57" t="str">
        <f>South_Dakota!BC6</f>
        <v xml:space="preserve">https://sdlegislature.gov/Statutes/Codified_Laws/2057123 </v>
      </c>
      <c r="BB96" s="40" t="str">
        <f>South_Dakota!BD6</f>
        <v>We differ from Sawicki and find no mention of government action or protection therefrom.</v>
      </c>
      <c r="BC96" s="40">
        <f>South_Dakota!BE6</f>
        <v>1</v>
      </c>
      <c r="BD96" s="40" t="str">
        <f>South_Dakota!BF6</f>
        <v>C</v>
      </c>
      <c r="BE96" s="40" t="str">
        <f>South_Dakota!BG6</f>
        <v>§34-23A-11, -14</v>
      </c>
      <c r="BF96" s="57" t="str">
        <f>South_Dakota!BH6</f>
        <v xml:space="preserve">https://sdlegislature.gov/Statutes/Codified_Laws/2057123 </v>
      </c>
      <c r="BG96" s="58">
        <f>South_Dakota!BI6</f>
        <v>0</v>
      </c>
      <c r="BH96" s="40"/>
      <c r="BI96" s="40"/>
      <c r="BJ96" s="40"/>
      <c r="BK96" s="40"/>
      <c r="BL96" s="40"/>
      <c r="BM96" s="40">
        <f>South_Dakota!BO6</f>
        <v>0</v>
      </c>
      <c r="BN96" s="40" t="str">
        <f>South_Dakota!BP6</f>
        <v>A</v>
      </c>
      <c r="BO96" s="40" t="str">
        <f>South_Dakota!BQ6</f>
        <v>-</v>
      </c>
      <c r="BP96" s="58" t="str">
        <f>South_Dakota!BR6</f>
        <v>-</v>
      </c>
      <c r="BQ96" s="58">
        <f>South_Dakota!BS6</f>
        <v>0</v>
      </c>
      <c r="BR96" s="40">
        <f>South_Dakota!BT6</f>
        <v>0</v>
      </c>
      <c r="BS96" s="40" t="str">
        <f>South_Dakota!BU6</f>
        <v>A</v>
      </c>
      <c r="BT96" s="40" t="str">
        <f>South_Dakota!BV6</f>
        <v>-</v>
      </c>
      <c r="BU96" s="58" t="str">
        <f>South_Dakota!BW6</f>
        <v>-</v>
      </c>
      <c r="BV96" s="58">
        <f>South_Dakota!BX6</f>
        <v>0</v>
      </c>
      <c r="BW96" s="40">
        <f>South_Dakota!BY6</f>
        <v>0</v>
      </c>
      <c r="BX96" s="40" t="str">
        <f>South_Dakota!BZ6</f>
        <v>A</v>
      </c>
      <c r="BY96" s="40" t="str">
        <f>South_Dakota!CA6</f>
        <v>-</v>
      </c>
      <c r="BZ96" s="58" t="str">
        <f>South_Dakota!CB6</f>
        <v>-</v>
      </c>
      <c r="CA96" s="58">
        <f>South_Dakota!CC6</f>
        <v>0</v>
      </c>
      <c r="CB96" s="40">
        <f>South_Dakota!CD6</f>
        <v>0</v>
      </c>
      <c r="CC96" s="40" t="str">
        <f>South_Dakota!CE6</f>
        <v>A</v>
      </c>
      <c r="CD96" s="40" t="str">
        <f>South_Dakota!CF6</f>
        <v>-</v>
      </c>
      <c r="CE96" s="58" t="str">
        <f>South_Dakota!CG6</f>
        <v>-</v>
      </c>
      <c r="CF96" s="58">
        <f>South_Dakota!CH6</f>
        <v>0</v>
      </c>
      <c r="CG96" s="40">
        <f>South_Dakota!CI6</f>
        <v>0</v>
      </c>
      <c r="CH96" s="40" t="str">
        <f>South_Dakota!CJ6</f>
        <v>A</v>
      </c>
      <c r="CI96" s="40" t="str">
        <f>South_Dakota!CK6</f>
        <v>-</v>
      </c>
      <c r="CJ96" s="58" t="str">
        <f>South_Dakota!CL6</f>
        <v>-</v>
      </c>
      <c r="CK96" s="58">
        <f>South_Dakota!CM6</f>
        <v>0</v>
      </c>
      <c r="CL96" s="40">
        <f>South_Dakota!CN6</f>
        <v>0</v>
      </c>
      <c r="CM96" s="40" t="str">
        <f>South_Dakota!CO6</f>
        <v>A</v>
      </c>
      <c r="CN96" s="40" t="str">
        <f>South_Dakota!CP6</f>
        <v>-</v>
      </c>
      <c r="CO96" s="58" t="str">
        <f>South_Dakota!CQ6</f>
        <v>-</v>
      </c>
      <c r="CP96" s="58">
        <f>South_Dakota!CR6</f>
        <v>0</v>
      </c>
      <c r="CQ96" s="40">
        <f>South_Dakota!CS6</f>
        <v>0</v>
      </c>
      <c r="CR96" s="40" t="str">
        <f>South_Dakota!CT6</f>
        <v>A</v>
      </c>
      <c r="CS96" s="40" t="str">
        <f>South_Dakota!CU6</f>
        <v>-</v>
      </c>
      <c r="CT96" s="58" t="str">
        <f>South_Dakota!CV6</f>
        <v>-</v>
      </c>
      <c r="CU96" s="58">
        <f>South_Dakota!CW6</f>
        <v>0</v>
      </c>
      <c r="CV96" s="40">
        <f>South_Dakota!CX6</f>
        <v>0</v>
      </c>
      <c r="CW96" s="40" t="str">
        <f>South_Dakota!CY6</f>
        <v>A</v>
      </c>
      <c r="CX96" s="40" t="str">
        <f>South_Dakota!CZ6</f>
        <v>-</v>
      </c>
      <c r="CY96" s="58" t="str">
        <f>South_Dakota!DA6</f>
        <v>-</v>
      </c>
      <c r="CZ96" s="58">
        <f>South_Dakota!DB6</f>
        <v>0</v>
      </c>
      <c r="DA96" s="40">
        <f>South_Dakota!DC6</f>
        <v>0</v>
      </c>
      <c r="DB96" s="40" t="str">
        <f>South_Dakota!DD6</f>
        <v>A</v>
      </c>
      <c r="DC96" s="40" t="str">
        <f>South_Dakota!DE6</f>
        <v>-</v>
      </c>
      <c r="DD96" s="58" t="str">
        <f>South_Dakota!DF6</f>
        <v>-</v>
      </c>
      <c r="DE96" s="58">
        <f>South_Dakota!DG6</f>
        <v>0</v>
      </c>
      <c r="DF96" s="40">
        <f>South_Dakota!DH6</f>
        <v>0</v>
      </c>
      <c r="DG96" s="40" t="str">
        <f>South_Dakota!DI6</f>
        <v>A</v>
      </c>
      <c r="DH96" s="40" t="str">
        <f>South_Dakota!DJ6</f>
        <v>-</v>
      </c>
      <c r="DI96" s="58" t="str">
        <f>South_Dakota!DK6</f>
        <v>-</v>
      </c>
      <c r="DJ96" s="58">
        <f>South_Dakota!DL6</f>
        <v>0</v>
      </c>
      <c r="DK96" s="40">
        <f>South_Dakota!DM6</f>
        <v>0</v>
      </c>
      <c r="DL96" s="40" t="str">
        <f>South_Dakota!DN6</f>
        <v>A</v>
      </c>
      <c r="DM96" s="40" t="str">
        <f>South_Dakota!DO6</f>
        <v>-</v>
      </c>
      <c r="DN96" s="58" t="str">
        <f>South_Dakota!DP6</f>
        <v>-</v>
      </c>
      <c r="DO96" s="58">
        <f>South_Dakota!DQ6</f>
        <v>0</v>
      </c>
      <c r="DP96" s="40">
        <f>South_Dakota!DR6</f>
        <v>0</v>
      </c>
      <c r="DQ96" s="40" t="str">
        <f>South_Dakota!DS6</f>
        <v>A</v>
      </c>
      <c r="DR96" s="40" t="str">
        <f>South_Dakota!DT6</f>
        <v>-</v>
      </c>
      <c r="DS96" s="58" t="str">
        <f>South_Dakota!DU6</f>
        <v>-</v>
      </c>
      <c r="DT96" s="58">
        <f>South_Dakota!DV6</f>
        <v>0</v>
      </c>
      <c r="DU96" s="60">
        <f>(South_Dakota!EG6+South_Dakota!EH6)/2</f>
        <v>1</v>
      </c>
      <c r="DV96" s="60" t="str">
        <f>South_Dakota!EI6</f>
        <v>A</v>
      </c>
      <c r="DW96" s="60" t="str">
        <f>South_Dakota!EJ6</f>
        <v>-</v>
      </c>
      <c r="DX96" s="61" t="str">
        <f>South_Dakota!EK6</f>
        <v>-</v>
      </c>
      <c r="DY96" s="61">
        <f>South_Dakota!EL6</f>
        <v>0</v>
      </c>
      <c r="DZ96" s="60">
        <f>(South_Dakota!EN6+South_Dakota!EM6)/2</f>
        <v>1</v>
      </c>
      <c r="EA96" s="60" t="str">
        <f>South_Dakota!EO6</f>
        <v>A</v>
      </c>
      <c r="EB96" s="60" t="str">
        <f>South_Dakota!EP6</f>
        <v>-</v>
      </c>
      <c r="EC96" s="61" t="str">
        <f>South_Dakota!EQ6</f>
        <v>-</v>
      </c>
      <c r="ED96" s="61">
        <f>South_Dakota!ER6</f>
        <v>0</v>
      </c>
      <c r="EE96" s="60">
        <f>(South_Dakota!ES6+South_Dakota!ET6)/2</f>
        <v>1</v>
      </c>
      <c r="EF96" s="60" t="str">
        <f>South_Dakota!EU6</f>
        <v>A</v>
      </c>
      <c r="EG96" s="60" t="str">
        <f>South_Dakota!EV6</f>
        <v>-</v>
      </c>
      <c r="EH96" s="61" t="str">
        <f>South_Dakota!EW6</f>
        <v>-</v>
      </c>
      <c r="EI96" s="61">
        <f>South_Dakota!EX6</f>
        <v>0</v>
      </c>
      <c r="EJ96" s="60">
        <f>South_Dakota!GH6</f>
        <v>0</v>
      </c>
      <c r="EK96" s="60" t="str">
        <f>South_Dakota!GI6</f>
        <v>D</v>
      </c>
      <c r="EL96" s="60" t="str">
        <f>South_Dakota!GJ6</f>
        <v>-</v>
      </c>
      <c r="EM96" s="61" t="str">
        <f>South_Dakota!GK6</f>
        <v>-</v>
      </c>
      <c r="EN96" s="61">
        <f>South_Dakota!GL6</f>
        <v>0</v>
      </c>
      <c r="EO96" s="40">
        <f>South_Dakota!GM6</f>
        <v>0</v>
      </c>
      <c r="EP96" s="40" t="str">
        <f>South_Dakota!GN6</f>
        <v>D</v>
      </c>
      <c r="EQ96" s="40" t="str">
        <f>South_Dakota!GO6</f>
        <v>-</v>
      </c>
      <c r="ER96" s="58" t="str">
        <f>South_Dakota!GP6</f>
        <v>-</v>
      </c>
      <c r="ES96" s="58">
        <f>South_Dakota!GQ6</f>
        <v>0</v>
      </c>
      <c r="ET96" s="40">
        <f>South_Dakota!GR6</f>
        <v>0</v>
      </c>
      <c r="EU96" s="40" t="str">
        <f>South_Dakota!GS6</f>
        <v>D</v>
      </c>
      <c r="EV96" s="40" t="str">
        <f>South_Dakota!GT6</f>
        <v>-</v>
      </c>
      <c r="EW96" s="58" t="str">
        <f>South_Dakota!GU6</f>
        <v>-</v>
      </c>
      <c r="EX96" s="58">
        <f>South_Dakota!GV6</f>
        <v>0</v>
      </c>
      <c r="EY96" s="40">
        <f>South_Dakota!GW6</f>
        <v>0</v>
      </c>
      <c r="EZ96" s="40" t="str">
        <f>South_Dakota!GX6</f>
        <v>D</v>
      </c>
      <c r="FA96" s="40" t="str">
        <f>South_Dakota!GY6</f>
        <v>-</v>
      </c>
      <c r="FB96" s="58" t="str">
        <f>South_Dakota!GZ6</f>
        <v>-</v>
      </c>
      <c r="FC96" s="58">
        <f>South_Dakota!HA6</f>
        <v>0</v>
      </c>
      <c r="FI96" s="40">
        <f>South_Dakota!EY6</f>
        <v>0</v>
      </c>
      <c r="FJ96" s="40" t="str">
        <f>South_Dakota!EZ6</f>
        <v>D</v>
      </c>
      <c r="FK96" s="40" t="str">
        <f>South_Dakota!FA6</f>
        <v>-</v>
      </c>
      <c r="FL96" s="58" t="str">
        <f>South_Dakota!FB6</f>
        <v>-</v>
      </c>
      <c r="FM96" s="58">
        <f>South_Dakota!FC6</f>
        <v>0</v>
      </c>
      <c r="FN96" s="40">
        <f>South_Dakota!FN6</f>
        <v>1</v>
      </c>
      <c r="FO96" s="40" t="str">
        <f>South_Dakota!FO6</f>
        <v>F</v>
      </c>
      <c r="FP96" s="40" t="str">
        <f>South_Dakota!FP6</f>
        <v>§26-8A-3</v>
      </c>
      <c r="FQ96" s="57" t="str">
        <f>South_Dakota!FQ6</f>
        <v xml:space="preserve">https://sdlegislature.gov/Statutes/Codified_Laws/2050731 </v>
      </c>
      <c r="FR96" s="40" t="str">
        <f>South_Dakota!FR6</f>
        <v>There is no exemption for clergy in reporting responsibility. There is privilege for clergy in South Dakota courts, but only when claimed on behalf of the penitent, and it does not extend to disclosures to other public officials (§19-19-505).</v>
      </c>
      <c r="FS96" s="40">
        <f>South_Dakota!FS6</f>
        <v>0</v>
      </c>
      <c r="FT96" s="40" t="str">
        <f>South_Dakota!FT6</f>
        <v>B</v>
      </c>
      <c r="FU96" s="40" t="str">
        <f>South_Dakota!FU6</f>
        <v>§35-9-1(1), -1.1</v>
      </c>
      <c r="FV96" s="57" t="str">
        <f>South_Dakota!FV6</f>
        <v xml:space="preserve">https://sdlegislature.gov/Statutes/Codified_Laws/2059073 </v>
      </c>
      <c r="FW96" s="58">
        <f>South_Dakota!FW6</f>
        <v>0</v>
      </c>
      <c r="FX96" s="40">
        <f>South_Dakota!FX6</f>
        <v>1</v>
      </c>
      <c r="FY96" s="40" t="str">
        <f>South_Dakota!FY6</f>
        <v>A</v>
      </c>
      <c r="FZ96" s="40" t="str">
        <f>South_Dakota!FZ6</f>
        <v>§65-9-2</v>
      </c>
      <c r="GA96" s="57" t="str">
        <f>South_Dakota!GA6</f>
        <v xml:space="preserve">https://sdlegislature.gov/Statutes/Codified_Laws/2059080 </v>
      </c>
      <c r="GB96" s="58">
        <f>South_Dakota!GB6</f>
        <v>0</v>
      </c>
      <c r="GH96" s="40">
        <f>South_Dakota!HB6</f>
        <v>1</v>
      </c>
      <c r="GI96" s="40" t="str">
        <f>South_Dakota!HC6</f>
        <v>A</v>
      </c>
      <c r="GJ96" s="40" t="str">
        <f>South_Dakota!HD6</f>
        <v>§13-28-7.1(2)</v>
      </c>
      <c r="GK96" s="57" t="str">
        <f>South_Dakota!HE6</f>
        <v xml:space="preserve">https://sdlegislature.gov/Statutes/Codified_Laws/2042038 </v>
      </c>
      <c r="GL96" s="58">
        <f>South_Dakota!HF6</f>
        <v>0</v>
      </c>
      <c r="GM96" s="40">
        <f>South_Dakota!HG6</f>
        <v>0</v>
      </c>
      <c r="GN96" s="40" t="str">
        <f>South_Dakota!HH6</f>
        <v>C</v>
      </c>
      <c r="GO96" s="40" t="str">
        <f>South_Dakota!HI6</f>
        <v>§13-27-2, -6, -6.1</v>
      </c>
      <c r="GP96" s="57" t="str">
        <f>South_Dakota!HJ6</f>
        <v xml:space="preserve">https://sdlegislature.gov/Statutes/Codified_Laws/2042000 </v>
      </c>
      <c r="GQ96" s="57" t="str">
        <f>South_Dakota!HK6</f>
        <v>The cited statute grants power to local school boards to excuse a child from public school attendance.</v>
      </c>
      <c r="GR96" s="40">
        <f>South_Dakota!HL6</f>
        <v>0</v>
      </c>
      <c r="GS96" s="40" t="str">
        <f>South_Dakota!HM6</f>
        <v>C</v>
      </c>
      <c r="GT96" s="40" t="str">
        <f>South_Dakota!HN6</f>
        <v>§13-27-2, -6, -6.1</v>
      </c>
      <c r="GU96" s="57" t="str">
        <f>South_Dakota!HO6</f>
        <v xml:space="preserve">https://sdlegislature.gov/Statutes/Codified_Laws/2042000 </v>
      </c>
      <c r="GV96" s="57" t="str">
        <f>South_Dakota!HP6</f>
        <v>The cited statute grants power to local school boards to excuse a child from public school attendance.</v>
      </c>
      <c r="GW96" s="60">
        <f>South_Dakota!HQ6</f>
        <v>0</v>
      </c>
      <c r="GX96" s="60" t="str">
        <f>South_Dakota!HR6</f>
        <v>D</v>
      </c>
      <c r="GY96" s="60" t="str">
        <f>South_Dakota!HS6</f>
        <v>-</v>
      </c>
      <c r="GZ96" s="61" t="str">
        <f>South_Dakota!HT6</f>
        <v>-</v>
      </c>
      <c r="HA96" s="61">
        <f>South_Dakota!HU6</f>
        <v>0</v>
      </c>
      <c r="HB96" s="60">
        <f>South_Dakota!GC6</f>
        <v>0</v>
      </c>
      <c r="HC96" s="60" t="str">
        <f>South_Dakota!GD6</f>
        <v>C</v>
      </c>
      <c r="HD96" s="60" t="str">
        <f>South_Dakota!GE6</f>
        <v>-</v>
      </c>
      <c r="HE96" s="61" t="str">
        <f>South_Dakota!GF6</f>
        <v>-</v>
      </c>
      <c r="HF96" s="61">
        <f>South_Dakota!GG6</f>
        <v>0</v>
      </c>
      <c r="HG96" s="63"/>
      <c r="HH96" s="63"/>
      <c r="HI96" s="63"/>
      <c r="HJ96" s="63"/>
      <c r="HK96" s="63"/>
      <c r="HL96" s="63"/>
      <c r="HM96" s="63"/>
      <c r="HN96" s="63"/>
      <c r="HO96" s="63"/>
      <c r="HP96" s="63"/>
      <c r="HQ96" s="63"/>
      <c r="HR96" s="63"/>
      <c r="HS96" s="63"/>
      <c r="HT96" s="63"/>
      <c r="HU96" s="63"/>
      <c r="HV96" s="63"/>
      <c r="HW96" s="63"/>
      <c r="HX96" s="63"/>
      <c r="HY96" s="63"/>
      <c r="HZ96" s="63"/>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ht="25.5" customHeight="1">
      <c r="A97" s="64" t="s">
        <v>111</v>
      </c>
      <c r="B97" s="55">
        <v>2024</v>
      </c>
      <c r="C97" s="56">
        <f>Tennessee!D6</f>
        <v>0.49404761904761901</v>
      </c>
      <c r="D97" s="41">
        <f>Texas!E6</f>
        <v>0.34183673469387754</v>
      </c>
      <c r="E97" s="31"/>
      <c r="F97" s="29"/>
      <c r="G97" s="40" t="str">
        <f>Tennessee!I6</f>
        <v>§4-1-407(b)-(d)</v>
      </c>
      <c r="H97" s="57" t="str">
        <f>Tennessee!J6</f>
        <v xml:space="preserve">https://advance.lexis.com/api/document/collection/statutes-legislation/id/4WYD-RRS0-R03K-W16S-00008-00?cite=Tenn.%20Code%20Ann.%20%C2%A7%204-1-407&amp;context=1000516 </v>
      </c>
      <c r="I97" s="58">
        <f>Tennessee!K6</f>
        <v>0</v>
      </c>
      <c r="J97" s="528">
        <f>Tennessee!L6</f>
        <v>1</v>
      </c>
      <c r="K97" s="40" t="str">
        <f>Tennessee!M6</f>
        <v>C</v>
      </c>
      <c r="L97" s="40" t="str">
        <f>Tennessee!N6</f>
        <v>§2-6-201(8)</v>
      </c>
      <c r="M97" s="57" t="str">
        <f>Tennessee!O6</f>
        <v xml:space="preserve">https://advance.lexis.com/api/document/collection/statutes-legislation/id/4X8J-5J80-R03M-X0FH-00008-00?cite=Tenn.%20Code%20Ann.%20%C2%A7%202-6-201&amp;context=1000516 </v>
      </c>
      <c r="N97" s="58">
        <f>Tennessee!P6</f>
        <v>0</v>
      </c>
      <c r="O97" s="40">
        <f>Tennessee!Q6</f>
        <v>0</v>
      </c>
      <c r="P97" s="40" t="str">
        <f>Tennessee!R6</f>
        <v>D</v>
      </c>
      <c r="Q97" s="40" t="str">
        <f>Tennessee!S6</f>
        <v>-</v>
      </c>
      <c r="R97" s="58" t="str">
        <f>Tennessee!T6</f>
        <v>-</v>
      </c>
      <c r="S97" s="58">
        <f>Tennessee!U6</f>
        <v>0</v>
      </c>
      <c r="T97" s="40">
        <f>Tennessee!V6</f>
        <v>0</v>
      </c>
      <c r="U97" s="58" t="str">
        <f>Tennessee!W6</f>
        <v>-</v>
      </c>
      <c r="V97" s="40" t="str">
        <f>Tennessee!X6</f>
        <v>-</v>
      </c>
      <c r="W97" s="58" t="str">
        <f>Tennessee!Y6</f>
        <v>-</v>
      </c>
      <c r="X97" s="58">
        <f>Tennessee!Z6</f>
        <v>0</v>
      </c>
      <c r="Y97" s="40">
        <f>Tennessee!AA6</f>
        <v>1</v>
      </c>
      <c r="Z97" s="40" t="str">
        <f>Tennessee!AB6</f>
        <v>C</v>
      </c>
      <c r="AA97" s="40" t="str">
        <f>Tennessee!AC6</f>
        <v>§39-15-204, -205</v>
      </c>
      <c r="AB97" s="57" t="str">
        <f>Tennessee!AD6</f>
        <v xml:space="preserve">https://advance.lexis.com/api/document/collection/statutes-legislation/id/50J2-V4R0-R03M-S463-00008-00?cite=Tenn.%20Code%20Ann.%20%C2%A7%2039-15-204&amp;context=1000516 </v>
      </c>
      <c r="AC97" s="58">
        <f>Tennessee!AE6</f>
        <v>0</v>
      </c>
      <c r="AD97" s="40">
        <f>Tennessee!AF6</f>
        <v>1</v>
      </c>
      <c r="AE97" s="40" t="str">
        <f>Tennessee!AG6</f>
        <v>C</v>
      </c>
      <c r="AF97" s="40" t="str">
        <f>Tennessee!AH6</f>
        <v>§39-15-204, -205</v>
      </c>
      <c r="AG97" s="57" t="str">
        <f>Tennessee!AI6</f>
        <v xml:space="preserve">https://advance.lexis.com/api/document/collection/statutes-legislation/id/50J2-V4R0-R03M-S463-00008-00?cite=Tenn.%20Code%20Ann.%20%C2%A7%2039-15-204&amp;context=1000516 </v>
      </c>
      <c r="AH97" s="58">
        <f>Tennessee!AJ6</f>
        <v>0</v>
      </c>
      <c r="AI97" s="40">
        <f>Tennessee!AK6</f>
        <v>1</v>
      </c>
      <c r="AJ97" s="40" t="str">
        <f>Tennessee!AL6</f>
        <v>C</v>
      </c>
      <c r="AK97" s="40" t="str">
        <f>Tennessee!AM6</f>
        <v>§39-15-204, -205</v>
      </c>
      <c r="AL97" s="57" t="str">
        <f>Tennessee!AN6</f>
        <v xml:space="preserve">https://advance.lexis.com/api/document/collection/statutes-legislation/id/50J2-V4R0-R03M-S463-00008-00?cite=Tenn.%20Code%20Ann.%20%C2%A7%2039-15-204&amp;context=1000516 </v>
      </c>
      <c r="AM97" s="58">
        <f>Tennessee!AO6</f>
        <v>0</v>
      </c>
      <c r="AN97" s="40">
        <f>Tennessee!AP6</f>
        <v>0</v>
      </c>
      <c r="AO97" s="40" t="str">
        <f>Tennessee!AQ6</f>
        <v>B</v>
      </c>
      <c r="AP97" s="40" t="str">
        <f>Tennessee!AR6</f>
        <v>§39-15-204, -205</v>
      </c>
      <c r="AQ97" s="57" t="str">
        <f>Tennessee!AS6</f>
        <v xml:space="preserve">https://advance.lexis.com/api/document/collection/statutes-legislation/id/50J2-V4R0-R03M-S463-00008-00?cite=Tenn.%20Code%20Ann.%20%C2%A7%2039-15-204&amp;context=1000516 </v>
      </c>
      <c r="AR97" s="58">
        <f>Tennessee!AT6</f>
        <v>0</v>
      </c>
      <c r="AS97" s="40">
        <f>Tennessee!AU6</f>
        <v>0</v>
      </c>
      <c r="AT97" s="40" t="str">
        <f>Tennessee!AV6</f>
        <v>B</v>
      </c>
      <c r="AU97" s="40" t="str">
        <f>Tennessee!AW6</f>
        <v>§39-15-204, -205</v>
      </c>
      <c r="AV97" s="57" t="str">
        <f>Tennessee!AX6</f>
        <v xml:space="preserve">https://advance.lexis.com/api/document/collection/statutes-legislation/id/50J2-V4R0-R03M-S463-00008-00?cite=Tenn.%20Code%20Ann.%20%C2%A7%2039-15-204&amp;context=1000516 </v>
      </c>
      <c r="AW97" s="58">
        <f>Tennessee!AY6</f>
        <v>0</v>
      </c>
      <c r="AX97" s="40">
        <f>Tennessee!AZ6</f>
        <v>0</v>
      </c>
      <c r="AY97" s="40" t="str">
        <f>Tennessee!BA6</f>
        <v>B</v>
      </c>
      <c r="AZ97" s="40" t="str">
        <f>Tennessee!BB6</f>
        <v>§39-15-204, -205</v>
      </c>
      <c r="BA97" s="57" t="str">
        <f>Tennessee!BC6</f>
        <v xml:space="preserve">https://advance.lexis.com/api/document/collection/statutes-legislation/id/50J2-V4R0-R03M-S463-00008-00?cite=Tenn.%20Code%20Ann.%20%C2%A7%2039-15-204&amp;context=1000516 </v>
      </c>
      <c r="BB97" s="58">
        <f>Tennessee!BD6</f>
        <v>0</v>
      </c>
      <c r="BC97" s="40">
        <f>Tennessee!BE6</f>
        <v>1</v>
      </c>
      <c r="BD97" s="40" t="str">
        <f>Tennessee!BF6</f>
        <v>C</v>
      </c>
      <c r="BE97" s="40" t="str">
        <f>Tennessee!BG6</f>
        <v>§39-15-204, -205</v>
      </c>
      <c r="BF97" s="57" t="str">
        <f>Tennessee!BH6</f>
        <v xml:space="preserve">https://advance.lexis.com/api/document/collection/statutes-legislation/id/50J2-V4R0-R03M-S463-00008-00?cite=Tenn.%20Code%20Ann.%20%C2%A7%2039-15-204&amp;context=1000516 </v>
      </c>
      <c r="BG97" s="58">
        <f>Tennessee!BI6</f>
        <v>0</v>
      </c>
      <c r="BH97" s="40"/>
      <c r="BI97" s="40"/>
      <c r="BJ97" s="40"/>
      <c r="BK97" s="40"/>
      <c r="BL97" s="40"/>
      <c r="BM97" s="40">
        <f>Tennessee!BO6</f>
        <v>1</v>
      </c>
      <c r="BN97" s="40" t="str">
        <f>Tennessee!BP6</f>
        <v>C</v>
      </c>
      <c r="BO97" s="40" t="str">
        <f>Tennessee!BQ6</f>
        <v>§68-34-104(5)</v>
      </c>
      <c r="BP97" s="57" t="str">
        <f>Tennessee!BR6</f>
        <v xml:space="preserve">https://advance.lexis.com/api/document/collection/statutes-legislation/id/4X9B-PFK0-R03N-90S9-00008-00?cite=Tenn.%20Code%20Ann.%20%C2%A7%2068-34-104&amp;context=1000516 </v>
      </c>
      <c r="BQ97" s="40" t="str">
        <f>Tennessee!BS6</f>
        <v>We differ from Sawicki, who has missing values for Tennessee-Sterilization. We recognize Tennessee's contraception laws, which reference contraceptive procedures (defined to include, though not limited to, permanent sterilization.68-34-104(5))</v>
      </c>
      <c r="BR97" s="40">
        <f>Tennessee!BT6</f>
        <v>1</v>
      </c>
      <c r="BS97" s="40" t="str">
        <f>Tennessee!BU6</f>
        <v>C</v>
      </c>
      <c r="BT97" s="40" t="str">
        <f>Tennessee!BV6</f>
        <v>§68-34-104(5)</v>
      </c>
      <c r="BU97" s="57" t="str">
        <f>Tennessee!BW6</f>
        <v xml:space="preserve">https://advance.lexis.com/api/document/collection/statutes-legislation/id/4X9B-PFK0-R03N-90S9-00008-00?cite=Tenn.%20Code%20Ann.%20%C2%A7%2068-34-104&amp;context=1000516 </v>
      </c>
      <c r="BV97" s="40" t="str">
        <f>Tennessee!BX6</f>
        <v>We differ from Sawicki, who has missing values for Tennessee-Sterilization. We recognize Tennessee's contraception laws, which reference contraceptive procedures (defined to include, though not limited to, permanent sterilization.68-34-104(5))</v>
      </c>
      <c r="BW97" s="40">
        <f>Tennessee!BY6</f>
        <v>0</v>
      </c>
      <c r="BX97" s="40" t="str">
        <f>Tennessee!BZ6</f>
        <v>B</v>
      </c>
      <c r="BY97" s="40" t="str">
        <f>Tennessee!CA6</f>
        <v>§68-34-104(5)</v>
      </c>
      <c r="BZ97" s="57" t="str">
        <f>Tennessee!CB6</f>
        <v xml:space="preserve">https://advance.lexis.com/api/document/collection/statutes-legislation/id/4X9B-PFK0-R03N-90S9-00008-00?cite=Tenn.%20Code%20Ann.%20%C2%A7%2068-34-104&amp;context=1000516 </v>
      </c>
      <c r="CA97" s="40" t="str">
        <f>Tennessee!CC6</f>
        <v>We differ from Sawicki, who has missing values for Tennessee-Sterilization. We recognize Tennessee's contraception laws, which reference contraceptive procedures (defined to include, though not limited to, permanent sterilization.68-34-104(5))</v>
      </c>
      <c r="CB97" s="40">
        <f>Tennessee!CD6</f>
        <v>1</v>
      </c>
      <c r="CC97" s="40" t="str">
        <f>Tennessee!CE6</f>
        <v>C</v>
      </c>
      <c r="CD97" s="40" t="str">
        <f>Tennessee!CF6</f>
        <v>§68-34-104(5)</v>
      </c>
      <c r="CE97" s="57" t="str">
        <f>Tennessee!CG6</f>
        <v xml:space="preserve">https://advance.lexis.com/api/document/collection/statutes-legislation/id/4X9B-PFK0-R03N-90S9-00008-00?cite=Tenn.%20Code%20Ann.%20%C2%A7%2068-34-104&amp;context=1000516 </v>
      </c>
      <c r="CF97" s="40" t="str">
        <f>Tennessee!CH6</f>
        <v>We differ from Sawicki, who has missing values for Tennessee-Sterilization. We recognize Tennessee's contraception laws, which reference contraceptive procedures (defined to include, though not limited to, permanent sterilization.68-34-104(5))</v>
      </c>
      <c r="CG97" s="40">
        <f>Tennessee!CI6</f>
        <v>0</v>
      </c>
      <c r="CH97" s="40" t="str">
        <f>Tennessee!CJ6</f>
        <v>B</v>
      </c>
      <c r="CI97" s="40" t="str">
        <f>Tennessee!CK6</f>
        <v>§68-34-104(5)</v>
      </c>
      <c r="CJ97" s="57" t="str">
        <f>Tennessee!CL6</f>
        <v xml:space="preserve">https://advance.lexis.com/api/document/collection/statutes-legislation/id/4X9B-PFK0-R03N-90S9-00008-00?cite=Tenn.%20Code%20Ann.%20%C2%A7%2068-34-104&amp;context=1000516 </v>
      </c>
      <c r="CK97" s="40" t="str">
        <f>Tennessee!CM6</f>
        <v>We differ from Sawicki, who has missing values for Tennessee-Sterilization. We recognize Tennessee's contraception laws, which reference contraceptive procedures (defined to include, though not limited to, permanent sterilization.68-34-104(5))</v>
      </c>
      <c r="CL97" s="40">
        <f>Tennessee!CN6</f>
        <v>0</v>
      </c>
      <c r="CM97" s="40" t="str">
        <f>Tennessee!CO6</f>
        <v>B</v>
      </c>
      <c r="CN97" s="40" t="str">
        <f>Tennessee!CP6</f>
        <v>§68-34-104(5)</v>
      </c>
      <c r="CO97" s="57" t="str">
        <f>Tennessee!CQ6</f>
        <v xml:space="preserve">https://advance.lexis.com/api/document/collection/statutes-legislation/id/4X9B-PFK0-R03N-90S9-00008-00?cite=Tenn.%20Code%20Ann.%20%C2%A7%2068-34-104&amp;context=1000516 </v>
      </c>
      <c r="CP97" s="40" t="str">
        <f>Tennessee!CR6</f>
        <v>We differ from Sawicki, who has missing values for Tennessee-Sterilization. We recognize Tennessee's contraception laws, which reference contraceptive procedures (defined to include, though not limited to, permanent sterilization.68-34-104(5))</v>
      </c>
      <c r="CQ97" s="40">
        <f>Tennessee!CS6</f>
        <v>1</v>
      </c>
      <c r="CR97" s="40" t="str">
        <f>Tennessee!CT6</f>
        <v>C</v>
      </c>
      <c r="CS97" s="40" t="str">
        <f>Tennessee!CU6</f>
        <v>§68-34-104(5)</v>
      </c>
      <c r="CT97" s="57" t="str">
        <f>Tennessee!CV6</f>
        <v xml:space="preserve">https://advance.lexis.com/api/document/collection/statutes-legislation/id/4X9B-PFK0-R03N-90S9-00008-00?cite=Tenn.%20Code%20Ann.%20%C2%A7%2068-34-104&amp;context=1000516 </v>
      </c>
      <c r="CU97" s="58">
        <f>Tennessee!CW6</f>
        <v>0</v>
      </c>
      <c r="CV97" s="40">
        <f>Tennessee!CX6</f>
        <v>1</v>
      </c>
      <c r="CW97" s="40" t="str">
        <f>Tennessee!CY6</f>
        <v>C</v>
      </c>
      <c r="CX97" s="40" t="str">
        <f>Tennessee!CZ6</f>
        <v>§68-34-104(5)</v>
      </c>
      <c r="CY97" s="57" t="str">
        <f>Tennessee!DA6</f>
        <v xml:space="preserve">https://advance.lexis.com/api/document/collection/statutes-legislation/id/4X9B-PFK0-R03N-90S9-00008-00?cite=Tenn.%20Code%20Ann.%20%C2%A7%2068-34-104&amp;context=1000516 </v>
      </c>
      <c r="CZ97" s="58">
        <f>Tennessee!DB6</f>
        <v>0</v>
      </c>
      <c r="DA97" s="40">
        <f>Tennessee!DC6</f>
        <v>0</v>
      </c>
      <c r="DB97" s="40" t="str">
        <f>Tennessee!DD6</f>
        <v>B</v>
      </c>
      <c r="DC97" s="40" t="str">
        <f>Tennessee!DE6</f>
        <v>§68-34-104(5)</v>
      </c>
      <c r="DD97" s="57" t="str">
        <f>Tennessee!DF6</f>
        <v xml:space="preserve">https://advance.lexis.com/api/document/collection/statutes-legislation/id/4X9B-PFK0-R03N-90S9-00008-00?cite=Tenn.%20Code%20Ann.%20%C2%A7%2068-34-104&amp;context=1000516 </v>
      </c>
      <c r="DE97" s="58">
        <f>Tennessee!DG6</f>
        <v>0</v>
      </c>
      <c r="DF97" s="40">
        <f>Tennessee!DH6</f>
        <v>1</v>
      </c>
      <c r="DG97" s="40" t="str">
        <f>Tennessee!DI6</f>
        <v>C</v>
      </c>
      <c r="DH97" s="40" t="str">
        <f>Tennessee!DJ6</f>
        <v>§68-34-104(5)</v>
      </c>
      <c r="DI97" s="57" t="str">
        <f>Tennessee!DK6</f>
        <v xml:space="preserve">https://advance.lexis.com/api/document/collection/statutes-legislation/id/4X9B-PFK0-R03N-90S9-00008-00?cite=Tenn.%20Code%20Ann.%20%C2%A7%2068-34-104&amp;context=1000516 </v>
      </c>
      <c r="DJ97" s="58">
        <f>Tennessee!DL6</f>
        <v>0</v>
      </c>
      <c r="DK97" s="40">
        <f>Tennessee!DM6</f>
        <v>0</v>
      </c>
      <c r="DL97" s="40" t="str">
        <f>Tennessee!DN6</f>
        <v>B</v>
      </c>
      <c r="DM97" s="40" t="str">
        <f>Tennessee!DO6</f>
        <v>§68-34-104(5)</v>
      </c>
      <c r="DN97" s="57" t="str">
        <f>Tennessee!DP6</f>
        <v xml:space="preserve">https://advance.lexis.com/api/document/collection/statutes-legislation/id/4X9B-PFK0-R03N-90S9-00008-00?cite=Tenn.%20Code%20Ann.%20%C2%A7%2068-34-104&amp;context=1000516 </v>
      </c>
      <c r="DO97" s="58">
        <f>Tennessee!DQ6</f>
        <v>0</v>
      </c>
      <c r="DP97" s="40">
        <f>Tennessee!DR6</f>
        <v>0</v>
      </c>
      <c r="DQ97" s="40" t="str">
        <f>Tennessee!DS6</f>
        <v>B</v>
      </c>
      <c r="DR97" s="40" t="str">
        <f>Tennessee!DT6</f>
        <v>§68-34-104(5)</v>
      </c>
      <c r="DS97" s="57" t="str">
        <f>Tennessee!DU6</f>
        <v xml:space="preserve">https://advance.lexis.com/api/document/collection/statutes-legislation/id/4X9B-PFK0-R03N-90S9-00008-00?cite=Tenn.%20Code%20Ann.%20%C2%A7%2068-34-104&amp;context=1000516 </v>
      </c>
      <c r="DT97" s="58">
        <f>Tennessee!DV6</f>
        <v>0</v>
      </c>
      <c r="DU97" s="60">
        <f>(Tennessee!EG6+Tennessee!EH6)/2</f>
        <v>1</v>
      </c>
      <c r="DV97" s="60" t="str">
        <f>Tennessee!EI6</f>
        <v>A</v>
      </c>
      <c r="DW97" s="60" t="str">
        <f>Tennessee!EJ6</f>
        <v>-</v>
      </c>
      <c r="DX97" s="61" t="str">
        <f>Tennessee!EK6</f>
        <v>-</v>
      </c>
      <c r="DY97" s="61">
        <f>Tennessee!EL6</f>
        <v>0</v>
      </c>
      <c r="DZ97" s="60">
        <f>(Tennessee!EN6+Tennessee!EM6)/2</f>
        <v>1</v>
      </c>
      <c r="EA97" s="60" t="str">
        <f>Tennessee!EO6</f>
        <v>A</v>
      </c>
      <c r="EB97" s="60" t="str">
        <f>Tennessee!EP6</f>
        <v>-</v>
      </c>
      <c r="EC97" s="61" t="str">
        <f>Tennessee!EQ6</f>
        <v>-</v>
      </c>
      <c r="ED97" s="61">
        <f>Tennessee!ER6</f>
        <v>0</v>
      </c>
      <c r="EE97" s="60">
        <f>(Tennessee!ES6+Tennessee!ET6)/2</f>
        <v>1</v>
      </c>
      <c r="EF97" s="60" t="str">
        <f>Tennessee!EU6</f>
        <v>A</v>
      </c>
      <c r="EG97" s="60" t="str">
        <f>Tennessee!EV6</f>
        <v>-</v>
      </c>
      <c r="EH97" s="61" t="str">
        <f>Tennessee!EW6</f>
        <v>-</v>
      </c>
      <c r="EI97" s="61">
        <f>Tennessee!EX6</f>
        <v>0</v>
      </c>
      <c r="EJ97" s="60">
        <f>Tennessee!GH6</f>
        <v>0</v>
      </c>
      <c r="EK97" s="60" t="str">
        <f>Tennessee!GI6</f>
        <v>D</v>
      </c>
      <c r="EL97" s="60" t="str">
        <f>Tennessee!GJ6</f>
        <v>-</v>
      </c>
      <c r="EM97" s="61" t="str">
        <f>Tennessee!GK6</f>
        <v>-</v>
      </c>
      <c r="EN97" s="61">
        <f>Tennessee!GL6</f>
        <v>0</v>
      </c>
      <c r="EO97" s="40">
        <f>Tennessee!GM6</f>
        <v>0</v>
      </c>
      <c r="EP97" s="40" t="str">
        <f>Tennessee!GN6</f>
        <v>D</v>
      </c>
      <c r="EQ97" s="40" t="str">
        <f>Tennessee!GO6</f>
        <v>-</v>
      </c>
      <c r="ER97" s="58" t="str">
        <f>Tennessee!GP6</f>
        <v>-</v>
      </c>
      <c r="ES97" s="58">
        <f>Tennessee!GQ6</f>
        <v>0</v>
      </c>
      <c r="ET97" s="40">
        <f>Tennessee!GR6</f>
        <v>0</v>
      </c>
      <c r="EU97" s="40" t="str">
        <f>Tennessee!GS6</f>
        <v>D</v>
      </c>
      <c r="EV97" s="40" t="str">
        <f>Tennessee!GT6</f>
        <v>-</v>
      </c>
      <c r="EW97" s="58" t="str">
        <f>Tennessee!GU6</f>
        <v>-</v>
      </c>
      <c r="EX97" s="58">
        <f>Tennessee!GV6</f>
        <v>0</v>
      </c>
      <c r="EY97" s="40">
        <f>Tennessee!GW6</f>
        <v>0</v>
      </c>
      <c r="EZ97" s="40" t="str">
        <f>Tennessee!GX6</f>
        <v>D</v>
      </c>
      <c r="FA97" s="40" t="str">
        <f>Tennessee!GY6</f>
        <v>-</v>
      </c>
      <c r="FB97" s="58" t="str">
        <f>Tennessee!GZ6</f>
        <v>-</v>
      </c>
      <c r="FC97" s="58">
        <f>Tennessee!HA6</f>
        <v>0</v>
      </c>
      <c r="FI97" s="40">
        <f>Tennessee!EY6</f>
        <v>0</v>
      </c>
      <c r="FJ97" s="40" t="str">
        <f>Tennessee!EZ6</f>
        <v>D</v>
      </c>
      <c r="FK97" s="40" t="str">
        <f>Tennessee!FA6</f>
        <v>-</v>
      </c>
      <c r="FL97" s="58" t="str">
        <f>Tennessee!FB6</f>
        <v>-</v>
      </c>
      <c r="FM97" s="58">
        <f>Tennessee!FC6</f>
        <v>0</v>
      </c>
      <c r="FN97" s="40">
        <f>Tennessee!FN6</f>
        <v>0</v>
      </c>
      <c r="FO97" s="40" t="str">
        <f>Tennessee!FO6</f>
        <v>B</v>
      </c>
      <c r="FP97" s="40" t="str">
        <f>Tennessee!FP6</f>
        <v>§37-1-403, -605(a)</v>
      </c>
      <c r="FQ97" s="57" t="str">
        <f>Tennessee!FQ6</f>
        <v xml:space="preserve">https://advance.lexis.com/documentpage/?pdmfid=1000516&amp;crid=1d96291b-8122-46cf-9d41-c9e5e452acd7&amp;nodeid=ABLAABAAEAAD&amp;nodepath=%2FROOT%2FABL%2FABLAAB%2FABLAABAAE%2FABLAABAAEAAD&amp;level=4&amp;haschildren=&amp;populated=false&amp;title=37-1-403.+Reporting+of+brutality%2C+abuse%2C+neglect+or+child+sexual+abuse+%E2%80%94+Notification+to+parents+of+abuse+on+school+grounds+or+under+school+supervision+%E2%80%94+Confidentiality+of+records.&amp;config=025054JABlOTJjNmIyNi0wYjI0LTRjZGEtYWE5ZC0zNGFhOWNhMjFlNDgKAFBvZENhdGFsb2cDFQ14bX2GfyBTaI9WcPX5&amp;pddocfullpath=%2Fshared%2Fdocument%2Fstatutes-legislation%2Furn%3AcontentItem%3A50G5-1WK0-R03M-41NM-00008-00&amp;ecomp=8gf5kkk&amp;prid=b5c41f25-8245-448c-a30c-4fbef61f9c1b </v>
      </c>
      <c r="FR97" s="58">
        <f>Tennessee!FR6</f>
        <v>0</v>
      </c>
      <c r="FS97" s="40">
        <f>Tennessee!FS6</f>
        <v>1</v>
      </c>
      <c r="FT97" s="40" t="str">
        <f>Tennessee!FT6</f>
        <v>A</v>
      </c>
      <c r="FU97" s="40" t="str">
        <f>Tennessee!FU6</f>
        <v>§1-3-113(b)(2)</v>
      </c>
      <c r="FV97" s="57" t="str">
        <f>Tennessee!FV6</f>
        <v xml:space="preserve">https://advance.lexis.com/documentpage/?pdmfid=1000516&amp;crid=eef037f9-7a5f-4106-86e1-d7bf61c0bd3c&amp;nodeid=AABAADAAN&amp;nodepath=%2fROOT%2fAAB%2fAABAAD%2fAABAADAAN&amp;level=3&amp;haschildren=&amp;populated=false&amp;title=1-3-113.+Eighteen-year-olds+%E2%80%94+Legal+responsibility+%E2%80%94+Tobacco%2c+smoking+hemp%2c+or+vapor+products+and+alcoholic+beverage+restrictions+on+persons+under+twenty-one+(21)+years+of+age.&amp;config=025054JABlOTJjNmIyNi0wYjI0LTRjZGEtYWE5ZC0zNGFhOWNhMjFlNDgKAFBvZENhdGFsb2cDFQ14bX2GfyBTaI9WcPX5&amp;pddocfullpath=%2fshared%2fdocument%2fstatutes-legislation%2furn%3acontentItem%3a60CH-Y9M0-R03J-M4GX-00008-00&amp;ecomp=vgf5kkk&amp;prid=f8464c7b-a740-4496-a7b1-8be4d2747eb3 </v>
      </c>
      <c r="FW97" s="58">
        <f>Tennessee!FW6</f>
        <v>0</v>
      </c>
      <c r="FX97" s="40">
        <f>Tennessee!FX6</f>
        <v>1</v>
      </c>
      <c r="FY97" s="40" t="str">
        <f>Tennessee!FY6</f>
        <v>A</v>
      </c>
      <c r="FZ97" s="40" t="str">
        <f>Tennessee!FZ6</f>
        <v>§1-3-113(b)(2)</v>
      </c>
      <c r="GA97" s="57" t="str">
        <f>Tennessee!GA6</f>
        <v xml:space="preserve">https://advance.lexis.com/documentpage/?pdmfid=1000516&amp;crid=eef037f9-7a5f-4106-86e1-d7bf61c0bd3c&amp;nodeid=AABAADAAN&amp;nodepath=%2fROOT%2fAAB%2fAABAAD%2fAABAADAAN&amp;level=3&amp;haschildren=&amp;populated=false&amp;title=1-3-113.+Eighteen-year-olds+%E2%80%94+Legal+responsibility+%E2%80%94+Tobacco%2c+smoking+hemp%2c+or+vapor+products+and+alcoholic+beverage+restrictions+on+persons+under+twenty-one+(21)+years+of+age.&amp;config=025054JABlOTJjNmIyNi0wYjI0LTRjZGEtYWE5ZC0zNGFhOWNhMjFlNDgKAFBvZENhdGFsb2cDFQ14bX2GfyBTaI9WcPX5&amp;pddocfullpath=%2fshared%2fdocument%2fstatutes-legislation%2furn%3acontentItem%3a60CH-Y9M0-R03J-M4GX-00008-00&amp;ecomp=vgf5kkk&amp;prid=f8464c7b-a740-4496-a7b1-8be4d2747eb3 </v>
      </c>
      <c r="GB97" s="58">
        <f>Tennessee!GB6</f>
        <v>0</v>
      </c>
      <c r="GH97" s="40">
        <f>Tennessee!HB6</f>
        <v>1</v>
      </c>
      <c r="GI97" s="40" t="str">
        <f>Tennessee!HC6</f>
        <v>A</v>
      </c>
      <c r="GJ97" s="40" t="str">
        <f>Tennessee!HD6</f>
        <v>§49-6-5001(b)(2)</v>
      </c>
      <c r="GK97" s="57" t="str">
        <f>Tennessee!HE6</f>
        <v xml:space="preserve">https://advance.lexis.com/api/document/collection/statutes-legislation/id/6331-NRP0-R03J-Y3TC-00008-00?cite=Tenn.%20Code%20Ann.%20%C2%A7%2049-6-5001&amp;context=1000516 </v>
      </c>
      <c r="GL97" s="58">
        <f>Tennessee!HF6</f>
        <v>0</v>
      </c>
      <c r="GM97" s="40">
        <f>Tennessee!HG6</f>
        <v>1</v>
      </c>
      <c r="GN97" s="40" t="str">
        <f>Tennessee!HH6</f>
        <v>A</v>
      </c>
      <c r="GO97" s="40" t="str">
        <f>Tennessee!HI6</f>
        <v>§49-6-2904(b)(5)</v>
      </c>
      <c r="GP97" s="57" t="str">
        <f>Tennessee!HJ6</f>
        <v xml:space="preserve">https://advance.lexis.com/documentpage/?pdmfid=1000516&amp;crid=772c2f0e-efa6-4143-b645-38ba2c4426d6&amp;nodeid=ABXAAGABFAAC&amp;nodepath=%2fROOT%2fABX%2fABXAAG%2fABXAAGABF%2fABXAAGABFAAC&amp;level=4&amp;haschildren=&amp;populated=false&amp;title=49-6-3002.+State+attendance+guidelines+%E2%80%94+No+penalty+for+period+of+hospital+or+homebound+instruction.&amp;config=025054JABlOTJjNmIyNi0wYjI0LTRjZGEtYWE5ZC0zNGFhOWNhMjFlNDgKAFBvZENhdGFsb2cDFQ14bX2GfyBTaI9WcPX5&amp;pddocfullpath=%2fshared%2fdocument%2fstatutes-legislation%2furn%3acontentItem%3a4WVF-CH40-R03N-52W1-00008-00&amp;ecomp=8gf5kkk&amp;prid=ca843f89-9949-4e27-b2f0-92143a6e12e1 </v>
      </c>
      <c r="GQ97" s="58">
        <f>Tennessee!HK6</f>
        <v>0</v>
      </c>
      <c r="GR97" s="40">
        <f>Tennessee!HL6</f>
        <v>0</v>
      </c>
      <c r="GS97" s="40" t="str">
        <f>Tennessee!HM6</f>
        <v>B</v>
      </c>
      <c r="GT97" s="40" t="str">
        <f>Tennessee!HN6</f>
        <v>§49-2-130(b)</v>
      </c>
      <c r="GU97" s="57" t="str">
        <f>Tennessee!HO6</f>
        <v xml:space="preserve">https://advance.lexis.com/api/document/collection/statutes-legislation/id/5GBS-HXM0-R03N-S4SX-00008-00?cite=Tenn.%20Code%20Ann.%20%C2%A7%2049-2-130&amp;context=1000516 </v>
      </c>
      <c r="GV97" s="57" t="str">
        <f>Tennessee!HP6</f>
        <v xml:space="preserve">Tennessee's "State Statutory Rights of Parents and Students" indicates that parents are "entitled to request that a student be excused" to attend religious moral instruction classes. However, the statute cited in the report only permits, but does not require, local authorities to adopt such a policy. </v>
      </c>
      <c r="GW97" s="60">
        <f>Tennessee!HQ6</f>
        <v>0</v>
      </c>
      <c r="GX97" s="60" t="str">
        <f>Tennessee!HR6</f>
        <v>D</v>
      </c>
      <c r="GY97" s="60" t="str">
        <f>Tennessee!HS6</f>
        <v>-</v>
      </c>
      <c r="GZ97" s="61" t="str">
        <f>Tennessee!HT6</f>
        <v>-</v>
      </c>
      <c r="HA97" s="61">
        <f>Tennessee!HU6</f>
        <v>0</v>
      </c>
      <c r="HB97" s="60">
        <f>Tennessee!GC6</f>
        <v>1</v>
      </c>
      <c r="HC97" s="60" t="str">
        <f>Tennessee!GD6</f>
        <v>B</v>
      </c>
      <c r="HD97" s="60" t="str">
        <f>Tennessee!GE6</f>
        <v>§58-2-107 (n)</v>
      </c>
      <c r="HE97" s="62" t="str">
        <f>Tennessee!GF6</f>
        <v xml:space="preserve">https://advance.lexis.com/documentpage/?pdmfid=1000516&amp;crid=0102da57-47c4-4dab-a3ec-c30c59f0b736&amp;nodeid=ACFAACAABAAH&amp;nodepath=%2fROOT%2fACF%2fACFAAC%2fACFAACAAB%2fACFAACAABAAH&amp;level=4&amp;haschildren=&amp;populated=false&amp;title=58-2-107.+Emergency+management+powers+of+the+governor.&amp;config=025054JABlOTJjNmIyNi0wYjI0LTRjZGEtYWE5ZC0zNGFhOWNhMjFlNDgKAFBvZENhdGFsb2cDFQ14bX2GfyBTaI9WcPX5&amp;pddocfullpath=%2fshared%2fdocument%2fstatutes-legislation%2furn%3acontentItem%3a4X0P-SD60-R03K-S233-00008-00&amp;ecomp=L38_kkk&amp;prid=e731e75d-d4d8-48b9-8f1f-957b219a10f8 </v>
      </c>
      <c r="HF97" s="61">
        <f>Tennessee!GG6</f>
        <v>0</v>
      </c>
      <c r="HG97" s="63"/>
      <c r="HH97" s="63"/>
      <c r="HI97" s="63"/>
      <c r="HJ97" s="63"/>
      <c r="HK97" s="63"/>
      <c r="HL97" s="63"/>
      <c r="HM97" s="63"/>
      <c r="HN97" s="63"/>
      <c r="HO97" s="63"/>
      <c r="HP97" s="63"/>
      <c r="HQ97" s="63"/>
      <c r="HR97" s="63"/>
      <c r="HS97" s="63"/>
      <c r="HT97" s="63"/>
      <c r="HU97" s="63"/>
      <c r="HV97" s="63"/>
      <c r="HW97" s="63"/>
      <c r="HX97" s="63"/>
      <c r="HY97" s="63"/>
      <c r="HZ97" s="63"/>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ht="25.5" customHeight="1">
      <c r="A98" s="64" t="s">
        <v>112</v>
      </c>
      <c r="B98" s="55">
        <v>2024</v>
      </c>
      <c r="C98" s="56">
        <f>Texas!D6</f>
        <v>0.43452380952380953</v>
      </c>
      <c r="D98" s="41">
        <f>Utah!E6</f>
        <v>0.55102040816326536</v>
      </c>
      <c r="E98" s="31"/>
      <c r="F98" s="29"/>
      <c r="G98" s="40" t="str">
        <f>Texas!I6</f>
        <v>CIV §110.003</v>
      </c>
      <c r="H98" s="57" t="str">
        <f>Texas!J6</f>
        <v xml:space="preserve">https://statutes.capitol.texas.gov/Docs/CP/htm/CP.110.htm </v>
      </c>
      <c r="I98" s="58">
        <f>Texas!K6</f>
        <v>0</v>
      </c>
      <c r="J98" s="528">
        <f>Texas!L6</f>
        <v>0</v>
      </c>
      <c r="K98" s="40" t="str">
        <f>Texas!M6</f>
        <v>D</v>
      </c>
      <c r="L98" s="40" t="str">
        <f>Texas!N6</f>
        <v>ELEC §82.001-.008</v>
      </c>
      <c r="M98" s="57" t="str">
        <f>Texas!O6</f>
        <v xml:space="preserve">https://statutes.capitol.texas.gov/Docs/EL/htm/EL.82.htm#82.001 </v>
      </c>
      <c r="N98" s="58">
        <f>Texas!P6</f>
        <v>0</v>
      </c>
      <c r="O98" s="40">
        <f>Texas!Q6</f>
        <v>0</v>
      </c>
      <c r="P98" s="40" t="str">
        <f>Texas!R6</f>
        <v>D</v>
      </c>
      <c r="Q98" s="40" t="str">
        <f>Texas!S6</f>
        <v>FAM §2.601</v>
      </c>
      <c r="R98" s="57" t="str">
        <f>Texas!T6</f>
        <v xml:space="preserve">https://statutes.capitol.texas.gov/Docs/FA/htm/FA.2.htm#2.601 </v>
      </c>
      <c r="S98" s="58">
        <f>Texas!U6</f>
        <v>0</v>
      </c>
      <c r="T98" s="40">
        <f>Texas!V6</f>
        <v>0</v>
      </c>
      <c r="U98" s="58" t="str">
        <f>Texas!W6</f>
        <v>-</v>
      </c>
      <c r="V98" s="40" t="str">
        <f>Texas!X6</f>
        <v>-</v>
      </c>
      <c r="W98" s="58" t="str">
        <f>Texas!Y6</f>
        <v>-</v>
      </c>
      <c r="X98" s="58">
        <f>Texas!Z6</f>
        <v>0</v>
      </c>
      <c r="Y98" s="40">
        <f>Texas!AA6</f>
        <v>1</v>
      </c>
      <c r="Z98" s="40" t="str">
        <f>Texas!AB6</f>
        <v>C</v>
      </c>
      <c r="AA98" s="40" t="str">
        <f>Texas!AC6</f>
        <v>OCC §103.001</v>
      </c>
      <c r="AB98" s="57" t="str">
        <f>Texas!AD6</f>
        <v xml:space="preserve">https://statutes.capitol.texas.gov/Docs/OC/htm/OC.103.htm </v>
      </c>
      <c r="AC98" s="58">
        <f>Texas!AE6</f>
        <v>0</v>
      </c>
      <c r="AD98" s="40">
        <f>Texas!AF6</f>
        <v>1</v>
      </c>
      <c r="AE98" s="40" t="str">
        <f>Texas!AG6</f>
        <v>C</v>
      </c>
      <c r="AF98" s="40" t="str">
        <f>Texas!AH6</f>
        <v>OCC §103.004</v>
      </c>
      <c r="AG98" s="57" t="str">
        <f>Texas!AI6</f>
        <v xml:space="preserve">https://statutes.capitol.texas.gov/Docs/OC/htm/OC.103.htm </v>
      </c>
      <c r="AH98" s="58">
        <f>Texas!AJ6</f>
        <v>0</v>
      </c>
      <c r="AI98" s="40">
        <f>Texas!AK6</f>
        <v>0</v>
      </c>
      <c r="AJ98" s="40" t="str">
        <f>Texas!AL6</f>
        <v>B</v>
      </c>
      <c r="AK98" s="40" t="str">
        <f>Texas!AM6</f>
        <v>OCC §103.004</v>
      </c>
      <c r="AL98" s="57" t="str">
        <f>Texas!AN6</f>
        <v xml:space="preserve">https://statutes.capitol.texas.gov/Docs/OC/htm/OC.103.htm </v>
      </c>
      <c r="AM98" s="58">
        <f>Texas!AO6</f>
        <v>0</v>
      </c>
      <c r="AN98" s="40">
        <f>Texas!AP6</f>
        <v>0</v>
      </c>
      <c r="AO98" s="40" t="str">
        <f>Texas!AQ6</f>
        <v>B</v>
      </c>
      <c r="AP98" s="40" t="str">
        <f>Texas!AR6</f>
        <v>OCC §103.001, .004</v>
      </c>
      <c r="AQ98" s="57" t="str">
        <f>Texas!AS6</f>
        <v xml:space="preserve">https://statutes.capitol.texas.gov/Docs/OC/htm/OC.103.htm </v>
      </c>
      <c r="AR98" s="58">
        <f>Texas!AT6</f>
        <v>0</v>
      </c>
      <c r="AS98" s="40">
        <f>Texas!AU6</f>
        <v>0</v>
      </c>
      <c r="AT98" s="40" t="str">
        <f>Texas!AV6</f>
        <v>B</v>
      </c>
      <c r="AU98" s="40" t="str">
        <f>Texas!AW6</f>
        <v>OCC §103.001, .004</v>
      </c>
      <c r="AV98" s="57" t="str">
        <f>Texas!AX6</f>
        <v xml:space="preserve">https://statutes.capitol.texas.gov/Docs/OC/htm/OC.103.htm </v>
      </c>
      <c r="AW98" s="58">
        <f>Texas!AY6</f>
        <v>0</v>
      </c>
      <c r="AX98" s="40">
        <f>Texas!AZ6</f>
        <v>0</v>
      </c>
      <c r="AY98" s="40" t="str">
        <f>Texas!BA6</f>
        <v>B</v>
      </c>
      <c r="AZ98" s="40" t="str">
        <f>Texas!BB6</f>
        <v>OCC §103.001, .004</v>
      </c>
      <c r="BA98" s="57" t="str">
        <f>Texas!BC6</f>
        <v xml:space="preserve">https://statutes.capitol.texas.gov/Docs/OC/htm/OC.103.htm </v>
      </c>
      <c r="BB98" s="58">
        <f>Texas!BD6</f>
        <v>0</v>
      </c>
      <c r="BC98" s="40">
        <f>Texas!BE6</f>
        <v>0</v>
      </c>
      <c r="BD98" s="40" t="str">
        <f>Texas!BF6</f>
        <v>B</v>
      </c>
      <c r="BE98" s="40" t="str">
        <f>Texas!BG6</f>
        <v>OCC §103.001, .004</v>
      </c>
      <c r="BF98" s="57" t="str">
        <f>Texas!BH6</f>
        <v xml:space="preserve">https://statutes.capitol.texas.gov/Docs/OC/htm/OC.103.htm </v>
      </c>
      <c r="BG98" s="58">
        <f>Texas!BI6</f>
        <v>0</v>
      </c>
      <c r="BH98" s="40"/>
      <c r="BI98" s="40"/>
      <c r="BJ98" s="40"/>
      <c r="BK98" s="40"/>
      <c r="BL98" s="40"/>
      <c r="BM98" s="40">
        <f>Texas!BO6</f>
        <v>0</v>
      </c>
      <c r="BN98" s="40" t="str">
        <f>Texas!BP6</f>
        <v>A</v>
      </c>
      <c r="BO98" s="40" t="str">
        <f>Texas!BQ6</f>
        <v>-</v>
      </c>
      <c r="BP98" s="58" t="str">
        <f>Texas!BR6</f>
        <v>-</v>
      </c>
      <c r="BQ98" s="58">
        <f>Texas!BS6</f>
        <v>0</v>
      </c>
      <c r="BR98" s="40">
        <f>Texas!BT6</f>
        <v>0</v>
      </c>
      <c r="BS98" s="40" t="str">
        <f>Texas!BU6</f>
        <v>A</v>
      </c>
      <c r="BT98" s="40" t="str">
        <f>Texas!BV6</f>
        <v>-</v>
      </c>
      <c r="BU98" s="58" t="str">
        <f>Texas!BW6</f>
        <v>-</v>
      </c>
      <c r="BV98" s="58">
        <f>Texas!BX6</f>
        <v>0</v>
      </c>
      <c r="BW98" s="40">
        <f>Texas!BY6</f>
        <v>0</v>
      </c>
      <c r="BX98" s="40" t="str">
        <f>Texas!BZ6</f>
        <v>A</v>
      </c>
      <c r="BY98" s="40" t="str">
        <f>Texas!CA6</f>
        <v>-</v>
      </c>
      <c r="BZ98" s="58" t="str">
        <f>Texas!CB6</f>
        <v>-</v>
      </c>
      <c r="CA98" s="58">
        <f>Texas!CC6</f>
        <v>0</v>
      </c>
      <c r="CB98" s="40">
        <f>Texas!CD6</f>
        <v>0</v>
      </c>
      <c r="CC98" s="40" t="str">
        <f>Texas!CE6</f>
        <v>A</v>
      </c>
      <c r="CD98" s="40" t="str">
        <f>Texas!CF6</f>
        <v>-</v>
      </c>
      <c r="CE98" s="58" t="str">
        <f>Texas!CG6</f>
        <v>-</v>
      </c>
      <c r="CF98" s="58">
        <f>Texas!CH6</f>
        <v>0</v>
      </c>
      <c r="CG98" s="40">
        <f>Texas!CI6</f>
        <v>0</v>
      </c>
      <c r="CH98" s="40" t="str">
        <f>Texas!CJ6</f>
        <v>A</v>
      </c>
      <c r="CI98" s="40" t="str">
        <f>Texas!CK6</f>
        <v>-</v>
      </c>
      <c r="CJ98" s="58" t="str">
        <f>Texas!CL6</f>
        <v>-</v>
      </c>
      <c r="CK98" s="58">
        <f>Texas!CM6</f>
        <v>0</v>
      </c>
      <c r="CL98" s="40">
        <f>Texas!CN6</f>
        <v>0</v>
      </c>
      <c r="CM98" s="40" t="str">
        <f>Texas!CO6</f>
        <v>A</v>
      </c>
      <c r="CN98" s="40" t="str">
        <f>Texas!CP6</f>
        <v>-</v>
      </c>
      <c r="CO98" s="58" t="str">
        <f>Texas!CQ6</f>
        <v>-</v>
      </c>
      <c r="CP98" s="58">
        <f>Texas!CR6</f>
        <v>0</v>
      </c>
      <c r="CQ98" s="40">
        <f>Texas!CS6</f>
        <v>0</v>
      </c>
      <c r="CR98" s="40" t="str">
        <f>Texas!CT6</f>
        <v>A</v>
      </c>
      <c r="CS98" s="40" t="str">
        <f>Texas!CU6</f>
        <v>-</v>
      </c>
      <c r="CT98" s="58" t="str">
        <f>Texas!CV6</f>
        <v>-</v>
      </c>
      <c r="CU98" s="58">
        <f>Texas!CW6</f>
        <v>0</v>
      </c>
      <c r="CV98" s="40">
        <f>Texas!CX6</f>
        <v>0</v>
      </c>
      <c r="CW98" s="40" t="str">
        <f>Texas!CY6</f>
        <v>A</v>
      </c>
      <c r="CX98" s="40" t="str">
        <f>Texas!CZ6</f>
        <v>-</v>
      </c>
      <c r="CY98" s="58" t="str">
        <f>Texas!DA6</f>
        <v>-</v>
      </c>
      <c r="CZ98" s="58">
        <f>Texas!DB6</f>
        <v>0</v>
      </c>
      <c r="DA98" s="40">
        <f>Texas!DC6</f>
        <v>0</v>
      </c>
      <c r="DB98" s="40" t="str">
        <f>Texas!DD6</f>
        <v>A</v>
      </c>
      <c r="DC98" s="40" t="str">
        <f>Texas!DE6</f>
        <v>-</v>
      </c>
      <c r="DD98" s="58" t="str">
        <f>Texas!DF6</f>
        <v>-</v>
      </c>
      <c r="DE98" s="58">
        <f>Texas!DG6</f>
        <v>0</v>
      </c>
      <c r="DF98" s="40">
        <f>Texas!DH6</f>
        <v>0</v>
      </c>
      <c r="DG98" s="40" t="str">
        <f>Texas!DI6</f>
        <v>A</v>
      </c>
      <c r="DH98" s="40" t="str">
        <f>Texas!DJ6</f>
        <v>-</v>
      </c>
      <c r="DI98" s="58" t="str">
        <f>Texas!DK6</f>
        <v>-</v>
      </c>
      <c r="DJ98" s="58">
        <f>Texas!DL6</f>
        <v>0</v>
      </c>
      <c r="DK98" s="40">
        <f>Texas!DM6</f>
        <v>0</v>
      </c>
      <c r="DL98" s="40" t="str">
        <f>Texas!DN6</f>
        <v>A</v>
      </c>
      <c r="DM98" s="40" t="str">
        <f>Texas!DO6</f>
        <v>-</v>
      </c>
      <c r="DN98" s="58" t="str">
        <f>Texas!DP6</f>
        <v>-</v>
      </c>
      <c r="DO98" s="58">
        <f>Texas!DQ6</f>
        <v>0</v>
      </c>
      <c r="DP98" s="40">
        <f>Texas!DR6</f>
        <v>0</v>
      </c>
      <c r="DQ98" s="40" t="str">
        <f>Texas!DS6</f>
        <v>A</v>
      </c>
      <c r="DR98" s="40" t="str">
        <f>Texas!DT6</f>
        <v>-</v>
      </c>
      <c r="DS98" s="58" t="str">
        <f>Texas!DU6</f>
        <v>-</v>
      </c>
      <c r="DT98" s="58">
        <f>Texas!DV6</f>
        <v>0</v>
      </c>
      <c r="DU98" s="60">
        <f>(Texas!EG6+Texas!EH6)/2</f>
        <v>1</v>
      </c>
      <c r="DV98" s="60" t="str">
        <f>Texas!EI6</f>
        <v>D</v>
      </c>
      <c r="DW98" s="60" t="str">
        <f>Texas!EJ6</f>
        <v>INS §1369.108</v>
      </c>
      <c r="DX98" s="62" t="str">
        <f>Texas!EK6</f>
        <v xml:space="preserve">https://statutes.capitol.texas.gov/Docs/IN/htm/IN.1369.htm </v>
      </c>
      <c r="DY98" s="60" t="str">
        <f>Texas!EL6</f>
        <v>We differ from KFF, which states that there is no requirement for contraceptive coverage in Texas. Rather, Texas Insurance Code Ann. §1369.104 is still in effect and mandates coverage of contraceptives if an insurance policy also covers prescription drugs.</v>
      </c>
      <c r="DZ98" s="60">
        <f>(Texas!EN6+Texas!EM6)/2</f>
        <v>1</v>
      </c>
      <c r="EA98" s="60" t="str">
        <f>Texas!EO6</f>
        <v>A</v>
      </c>
      <c r="EB98" s="60" t="str">
        <f>Texas!EP6</f>
        <v>-</v>
      </c>
      <c r="EC98" s="61" t="str">
        <f>Texas!EQ6</f>
        <v>-</v>
      </c>
      <c r="ED98" s="61">
        <f>Texas!ER6</f>
        <v>0</v>
      </c>
      <c r="EE98" s="60">
        <f>(Texas!ES6+Texas!ET6)/2</f>
        <v>1</v>
      </c>
      <c r="EF98" s="60" t="str">
        <f>Texas!EU6</f>
        <v>A</v>
      </c>
      <c r="EG98" s="60" t="str">
        <f>Texas!EV6</f>
        <v>-</v>
      </c>
      <c r="EH98" s="61" t="str">
        <f>Texas!EW6</f>
        <v>-</v>
      </c>
      <c r="EI98" s="61">
        <f>Texas!EX6</f>
        <v>0</v>
      </c>
      <c r="EJ98" s="60">
        <f>Texas!GH6</f>
        <v>1</v>
      </c>
      <c r="EK98" s="60" t="str">
        <f>Texas!GI6</f>
        <v>C</v>
      </c>
      <c r="EL98" s="60" t="str">
        <f>Texas!GJ6</f>
        <v>FAM §2.601</v>
      </c>
      <c r="EM98" s="62" t="str">
        <f>Texas!GK6</f>
        <v xml:space="preserve">https://statutes.capitol.texas.gov/Docs/FA/htm/FA.2.htm#2.601 </v>
      </c>
      <c r="EN98" s="61">
        <f>Texas!GL6</f>
        <v>0</v>
      </c>
      <c r="EO98" s="40">
        <f>Texas!GM6</f>
        <v>1</v>
      </c>
      <c r="EP98" s="40" t="str">
        <f>Texas!GN6</f>
        <v>C</v>
      </c>
      <c r="EQ98" s="40" t="str">
        <f>Texas!GO6</f>
        <v>FAM §2.601</v>
      </c>
      <c r="ER98" s="57" t="str">
        <f>Texas!GP6</f>
        <v xml:space="preserve">https://statutes.capitol.texas.gov/Docs/FA/htm/FA.2.htm#2.601 </v>
      </c>
      <c r="ES98" s="58">
        <f>Texas!GQ6</f>
        <v>0</v>
      </c>
      <c r="ET98" s="40">
        <f>Texas!GR6</f>
        <v>1</v>
      </c>
      <c r="EU98" s="40" t="str">
        <f>Texas!GS6</f>
        <v>C</v>
      </c>
      <c r="EV98" s="40" t="str">
        <f>Texas!GT6</f>
        <v>FAM §2.602</v>
      </c>
      <c r="EW98" s="57" t="str">
        <f>Texas!GU6</f>
        <v xml:space="preserve">https://statutes.capitol.texas.gov/Docs/FA/htm/FA.2.htm#2.602 </v>
      </c>
      <c r="EX98" s="58">
        <f>Texas!GV6</f>
        <v>0</v>
      </c>
      <c r="EY98" s="40">
        <f>Texas!GW6</f>
        <v>1</v>
      </c>
      <c r="EZ98" s="40" t="str">
        <f>Texas!GX6</f>
        <v>C</v>
      </c>
      <c r="FA98" s="40" t="str">
        <f>Texas!GY6</f>
        <v>FAM §2.602</v>
      </c>
      <c r="FB98" s="57" t="str">
        <f>Texas!GZ6</f>
        <v xml:space="preserve">https://statutes.capitol.texas.gov/Docs/FA/htm/FA.2.htm#2.602 </v>
      </c>
      <c r="FC98" s="58">
        <f>Texas!HA6</f>
        <v>0</v>
      </c>
      <c r="FI98" s="40">
        <f>Texas!EY6</f>
        <v>0</v>
      </c>
      <c r="FJ98" s="40" t="str">
        <f>Texas!EZ6</f>
        <v>D</v>
      </c>
      <c r="FK98" s="40" t="str">
        <f>Texas!FA6</f>
        <v>FAM §2.601</v>
      </c>
      <c r="FL98" s="57" t="str">
        <f>Texas!FB6</f>
        <v xml:space="preserve">https://statutes.capitol.texas.gov/Docs/FA/htm/FA.2.htm#2.601 </v>
      </c>
      <c r="FM98" s="58">
        <f>Texas!FC6</f>
        <v>0</v>
      </c>
      <c r="FN98" s="40">
        <f>Texas!FN6</f>
        <v>0</v>
      </c>
      <c r="FO98" s="40" t="str">
        <f>Texas!FO6</f>
        <v>B</v>
      </c>
      <c r="FP98" s="40" t="str">
        <f>Texas!FP6</f>
        <v>FAM §261.101(a), -(c)</v>
      </c>
      <c r="FQ98" s="57" t="str">
        <f>Texas!FQ6</f>
        <v xml:space="preserve">https://statutes.capitol.texas.gov/Docs/FA/htm/FA.261.htm#261.101 </v>
      </c>
      <c r="FR98" s="58">
        <f>Texas!FR6</f>
        <v>0</v>
      </c>
      <c r="FS98" s="40">
        <f>Texas!FS6</f>
        <v>0</v>
      </c>
      <c r="FT98" s="40" t="str">
        <f>Texas!FT6</f>
        <v>B</v>
      </c>
      <c r="FU98" s="40" t="str">
        <f>Texas!FU6</f>
        <v>ALC §106.06</v>
      </c>
      <c r="FV98" s="57" t="str">
        <f>Texas!FV6</f>
        <v xml:space="preserve">https://statutes.capitol.texas.gov/Docs/AL/htm/AL.106.htm </v>
      </c>
      <c r="FW98" s="40" t="str">
        <f>Texas!FW6</f>
        <v>Statutory language seems to require more of a role for parents in the furnishment beyond offering consent/being present.</v>
      </c>
      <c r="FX98" s="40">
        <f>Texas!FX6</f>
        <v>0</v>
      </c>
      <c r="FY98" s="40" t="str">
        <f>Texas!FY6</f>
        <v>C</v>
      </c>
      <c r="FZ98" s="40" t="str">
        <f>Texas!FZ6</f>
        <v>ALC §106.04(b)</v>
      </c>
      <c r="GA98" s="57" t="str">
        <f>Texas!GA6</f>
        <v xml:space="preserve">https://statutes.capitol.texas.gov/Docs/AL/htm/AL.106.htm </v>
      </c>
      <c r="GB98" s="40" t="str">
        <f>Texas!GB6</f>
        <v>This statute provides only for an affirmative defense and only if consumption occurs "in the visible presence" of a parent.</v>
      </c>
      <c r="GH98" s="40">
        <f>Texas!HB6</f>
        <v>1</v>
      </c>
      <c r="GI98" s="40" t="str">
        <f>Texas!HC6</f>
        <v>B</v>
      </c>
      <c r="GJ98" s="40" t="str">
        <f>Texas!HD6</f>
        <v>EDU §38.001c(B)</v>
      </c>
      <c r="GK98" s="57" t="str">
        <f>Texas!HE6</f>
        <v xml:space="preserve">https://statutes.capitol.texas.gov/SOTWDocs/ED/htm/ED.38.htm </v>
      </c>
      <c r="GL98" s="58">
        <f>Texas!HF6</f>
        <v>0</v>
      </c>
      <c r="GM98" s="40">
        <f>Texas!HG6</f>
        <v>1</v>
      </c>
      <c r="GN98" s="40" t="str">
        <f>Texas!HH6</f>
        <v>A</v>
      </c>
      <c r="GO98" s="40" t="str">
        <f>Texas!HI6</f>
        <v>EDU §25.087(b)(1)(A)</v>
      </c>
      <c r="GP98" s="57" t="str">
        <f>Texas!HJ6</f>
        <v xml:space="preserve">https://statutes.capitol.texas.gov/Docs/ED/htm/ED.25.htm#25.087 </v>
      </c>
      <c r="GQ98" s="58">
        <f>Texas!HK6</f>
        <v>0</v>
      </c>
      <c r="GR98" s="40">
        <f>Texas!HL6</f>
        <v>0</v>
      </c>
      <c r="GS98" s="40" t="str">
        <f>Texas!HM6</f>
        <v>C</v>
      </c>
      <c r="GT98" s="40" t="str">
        <f>Texas!HN6</f>
        <v>EDU §25.087(b)(1)(A)</v>
      </c>
      <c r="GU98" s="57" t="str">
        <f>Texas!HO6</f>
        <v xml:space="preserve">https://statutes.capitol.texas.gov/Docs/ED/htm/ED.25.htm#25.087 </v>
      </c>
      <c r="GV98" s="57" t="str">
        <f>Texas!HP6</f>
        <v xml:space="preserve">The Texas Education Agency indicates that "excused absences are a local determination" in cases beyond the required excuses included in the cited statutes. </v>
      </c>
      <c r="GW98" s="60">
        <f>Texas!HQ6</f>
        <v>1</v>
      </c>
      <c r="GX98" s="60" t="str">
        <f>Texas!HR6</f>
        <v>C</v>
      </c>
      <c r="GY98" s="60" t="str">
        <f>Texas!HS6</f>
        <v>EDU §59.911</v>
      </c>
      <c r="GZ98" s="62" t="str">
        <f>Texas!HT6</f>
        <v xml:space="preserve">https://statutes.capitol.texas.gov/Docs/ED/htm/ED.51.htm#51.911 </v>
      </c>
      <c r="HA98" s="61">
        <f>Texas!HU6</f>
        <v>0</v>
      </c>
      <c r="HB98" s="60">
        <f>Texas!GC6</f>
        <v>1</v>
      </c>
      <c r="HC98" s="60" t="str">
        <f>Texas!GD6</f>
        <v>A</v>
      </c>
      <c r="HD98" s="60" t="str">
        <f>Texas!GE6</f>
        <v>TX Const. Art. I §6-a</v>
      </c>
      <c r="HE98" s="62" t="str">
        <f>Texas!GF6</f>
        <v xml:space="preserve">https://tlc.texas.gov/docs/legref/TxConst.pdf </v>
      </c>
      <c r="HF98" s="61">
        <f>Texas!GG6</f>
        <v>0</v>
      </c>
      <c r="HG98" s="63"/>
      <c r="HH98" s="63"/>
      <c r="HI98" s="63"/>
      <c r="HJ98" s="63"/>
      <c r="HK98" s="63"/>
      <c r="HL98" s="63"/>
      <c r="HM98" s="63"/>
      <c r="HN98" s="63"/>
      <c r="HO98" s="63"/>
      <c r="HP98" s="63"/>
      <c r="HQ98" s="63"/>
      <c r="HR98" s="63"/>
      <c r="HS98" s="63"/>
      <c r="HT98" s="63"/>
      <c r="HU98" s="63"/>
      <c r="HV98" s="63"/>
      <c r="HW98" s="63"/>
      <c r="HX98" s="63"/>
      <c r="HY98" s="63"/>
      <c r="HZ98" s="63"/>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ht="25.5" customHeight="1">
      <c r="A99" s="64" t="s">
        <v>113</v>
      </c>
      <c r="B99" s="55">
        <v>2024</v>
      </c>
      <c r="C99" s="56">
        <f>Utah!D6</f>
        <v>0.60714285714285721</v>
      </c>
      <c r="D99" s="41">
        <f>Vermont!E6</f>
        <v>0.25</v>
      </c>
      <c r="E99" s="31"/>
      <c r="F99" s="29"/>
      <c r="G99" s="40" t="str">
        <f>Utah!I6</f>
        <v>-</v>
      </c>
      <c r="H99" s="58">
        <f>Utah!J6</f>
        <v>0</v>
      </c>
      <c r="I99" s="58">
        <f>Utah!K6</f>
        <v>0</v>
      </c>
      <c r="J99" s="528">
        <f>Utah!L6</f>
        <v>1</v>
      </c>
      <c r="K99" s="40" t="str">
        <f>Utah!M6</f>
        <v>A</v>
      </c>
      <c r="L99" s="40" t="str">
        <f>Utah!N6</f>
        <v>§20A-3a-202</v>
      </c>
      <c r="M99" s="57" t="str">
        <f>Utah!O6</f>
        <v xml:space="preserve">https://le.utah.gov/xcode/Title20A/Chapter3A/20A-3a-S202.html </v>
      </c>
      <c r="N99" s="58">
        <f>Utah!P6</f>
        <v>0</v>
      </c>
      <c r="O99" s="40">
        <f>Utah!Q6</f>
        <v>1</v>
      </c>
      <c r="P99" s="40" t="str">
        <f>Utah!R6</f>
        <v>C</v>
      </c>
      <c r="Q99" s="40" t="str">
        <f>Utah!S6</f>
        <v>§17-20-4</v>
      </c>
      <c r="R99" s="57" t="str">
        <f>Utah!T6</f>
        <v xml:space="preserve">https://le.utah.gov/xcode/Title17/Chapter20/17-20-S4.html </v>
      </c>
      <c r="S99" s="40" t="str">
        <f>Utah!U6</f>
        <v>Clerks can pass along license requests to willing designees.</v>
      </c>
      <c r="T99" s="40">
        <f>Utah!V6</f>
        <v>0</v>
      </c>
      <c r="U99" s="58" t="str">
        <f>Utah!W6</f>
        <v>-</v>
      </c>
      <c r="V99" s="40" t="str">
        <f>Utah!X6</f>
        <v>-</v>
      </c>
      <c r="W99" s="58" t="str">
        <f>Utah!Y6</f>
        <v>-</v>
      </c>
      <c r="X99" s="58">
        <f>Utah!Z6</f>
        <v>0</v>
      </c>
      <c r="Y99" s="40">
        <f>Utah!AA6</f>
        <v>1</v>
      </c>
      <c r="Z99" s="40" t="str">
        <f>Utah!AB6</f>
        <v>C</v>
      </c>
      <c r="AA99" s="40" t="str">
        <f>Utah!AC6</f>
        <v>§76-7-306(2)</v>
      </c>
      <c r="AB99" s="57" t="str">
        <f>Utah!AD6</f>
        <v xml:space="preserve">https://le.utah.gov/xcode/Title76/Chapter7/76-7-S306.html </v>
      </c>
      <c r="AC99" s="58">
        <f>Utah!AE6</f>
        <v>0</v>
      </c>
      <c r="AD99" s="40">
        <f>Utah!AF6</f>
        <v>1</v>
      </c>
      <c r="AE99" s="40" t="str">
        <f>Utah!AG6</f>
        <v>C</v>
      </c>
      <c r="AF99" s="40" t="str">
        <f>Utah!AH6</f>
        <v>§76-7-306(3)</v>
      </c>
      <c r="AG99" s="57" t="str">
        <f>Utah!AI6</f>
        <v xml:space="preserve">https://le.utah.gov/xcode/Title76/Chapter7/76-7-S306.html </v>
      </c>
      <c r="AH99" s="58">
        <f>Utah!AJ6</f>
        <v>0</v>
      </c>
      <c r="AI99" s="40">
        <f>Utah!AK6</f>
        <v>1</v>
      </c>
      <c r="AJ99" s="40" t="str">
        <f>Utah!AL6</f>
        <v>C</v>
      </c>
      <c r="AK99" s="40" t="str">
        <f>Utah!AM6</f>
        <v>§76-7-306(3)</v>
      </c>
      <c r="AL99" s="57" t="str">
        <f>Utah!AN6</f>
        <v xml:space="preserve">https://le.utah.gov/xcode/Title76/Chapter7/76-7-S306.html </v>
      </c>
      <c r="AM99" s="58">
        <f>Utah!AO6</f>
        <v>0</v>
      </c>
      <c r="AN99" s="40">
        <f>Utah!AP6</f>
        <v>1</v>
      </c>
      <c r="AO99" s="40" t="str">
        <f>Utah!AQ6</f>
        <v>C</v>
      </c>
      <c r="AP99" s="40" t="str">
        <f>Utah!AR6</f>
        <v>§76-7-306(2)</v>
      </c>
      <c r="AQ99" s="57" t="str">
        <f>Utah!AS6</f>
        <v xml:space="preserve">https://le.utah.gov/xcode/Title76/Chapter7/76-7-S306.html </v>
      </c>
      <c r="AR99" s="58">
        <f>Utah!AT6</f>
        <v>0</v>
      </c>
      <c r="AS99" s="40">
        <f>Utah!AU6</f>
        <v>0</v>
      </c>
      <c r="AT99" s="40" t="str">
        <f>Utah!AV6</f>
        <v>B</v>
      </c>
      <c r="AU99" s="40" t="str">
        <f>Utah!AW6</f>
        <v>§76-7-306</v>
      </c>
      <c r="AV99" s="57" t="str">
        <f>Utah!AX6</f>
        <v xml:space="preserve">https://le.utah.gov/xcode/Title76/Chapter7/76-7-S306.html </v>
      </c>
      <c r="AW99" s="58">
        <f>Utah!AY6</f>
        <v>0</v>
      </c>
      <c r="AX99" s="40">
        <f>Utah!AZ6</f>
        <v>0</v>
      </c>
      <c r="AY99" s="40" t="str">
        <f>Utah!BA6</f>
        <v>B</v>
      </c>
      <c r="AZ99" s="40" t="str">
        <f>Utah!BB6</f>
        <v>§76-7-306</v>
      </c>
      <c r="BA99" s="57" t="str">
        <f>Utah!BC6</f>
        <v xml:space="preserve">https://le.utah.gov/xcode/Title76/Chapter7/76-7-S306.html </v>
      </c>
      <c r="BB99" s="58">
        <f>Utah!BD6</f>
        <v>0</v>
      </c>
      <c r="BC99" s="40">
        <f>Utah!BE6</f>
        <v>1</v>
      </c>
      <c r="BD99" s="40" t="str">
        <f>Utah!BF6</f>
        <v>C</v>
      </c>
      <c r="BE99" s="40" t="str">
        <f>Utah!BG6</f>
        <v xml:space="preserve"> §76-7-306</v>
      </c>
      <c r="BF99" s="57" t="str">
        <f>Utah!BH6</f>
        <v xml:space="preserve">https://le.utah.gov/xcode/Title76/Chapter7/76-7-S306.html </v>
      </c>
      <c r="BG99" s="58">
        <f>Utah!BI6</f>
        <v>0</v>
      </c>
      <c r="BH99" s="40"/>
      <c r="BI99" s="40"/>
      <c r="BJ99" s="40"/>
      <c r="BK99" s="40"/>
      <c r="BL99" s="40"/>
      <c r="BM99" s="40">
        <f>Utah!BO6</f>
        <v>0</v>
      </c>
      <c r="BN99" s="40" t="str">
        <f>Utah!BP6</f>
        <v>A</v>
      </c>
      <c r="BO99" s="40" t="str">
        <f>Utah!BQ6</f>
        <v>-</v>
      </c>
      <c r="BP99" s="58" t="str">
        <f>Utah!BR6</f>
        <v>-</v>
      </c>
      <c r="BQ99" s="58">
        <f>Utah!BS6</f>
        <v>0</v>
      </c>
      <c r="BR99" s="40">
        <f>Utah!BT6</f>
        <v>0</v>
      </c>
      <c r="BS99" s="40" t="str">
        <f>Utah!BU6</f>
        <v>A</v>
      </c>
      <c r="BT99" s="40" t="str">
        <f>Utah!BV6</f>
        <v>-</v>
      </c>
      <c r="BU99" s="58" t="str">
        <f>Utah!BW6</f>
        <v>-</v>
      </c>
      <c r="BV99" s="58">
        <f>Utah!BX6</f>
        <v>0</v>
      </c>
      <c r="BW99" s="40">
        <f>Utah!BY6</f>
        <v>0</v>
      </c>
      <c r="BX99" s="40" t="str">
        <f>Utah!BZ6</f>
        <v>A</v>
      </c>
      <c r="BY99" s="40" t="str">
        <f>Utah!CA6</f>
        <v>-</v>
      </c>
      <c r="BZ99" s="58" t="str">
        <f>Utah!CB6</f>
        <v>-</v>
      </c>
      <c r="CA99" s="58">
        <f>Utah!CC6</f>
        <v>0</v>
      </c>
      <c r="CB99" s="40">
        <f>Utah!CD6</f>
        <v>0</v>
      </c>
      <c r="CC99" s="40" t="str">
        <f>Utah!CE6</f>
        <v>A</v>
      </c>
      <c r="CD99" s="40" t="str">
        <f>Utah!CF6</f>
        <v>-</v>
      </c>
      <c r="CE99" s="58" t="str">
        <f>Utah!CG6</f>
        <v>-</v>
      </c>
      <c r="CF99" s="58">
        <f>Utah!CH6</f>
        <v>0</v>
      </c>
      <c r="CG99" s="40">
        <f>Utah!CI6</f>
        <v>0</v>
      </c>
      <c r="CH99" s="40" t="str">
        <f>Utah!CJ6</f>
        <v>A</v>
      </c>
      <c r="CI99" s="40" t="str">
        <f>Utah!CK6</f>
        <v>-</v>
      </c>
      <c r="CJ99" s="58" t="str">
        <f>Utah!CL6</f>
        <v>-</v>
      </c>
      <c r="CK99" s="58">
        <f>Utah!CM6</f>
        <v>0</v>
      </c>
      <c r="CL99" s="40">
        <f>Utah!CN6</f>
        <v>0</v>
      </c>
      <c r="CM99" s="40" t="str">
        <f>Utah!CO6</f>
        <v>A</v>
      </c>
      <c r="CN99" s="40" t="str">
        <f>Utah!CP6</f>
        <v>-</v>
      </c>
      <c r="CO99" s="58" t="str">
        <f>Utah!CQ6</f>
        <v>-</v>
      </c>
      <c r="CP99" s="58">
        <f>Utah!CR6</f>
        <v>0</v>
      </c>
      <c r="CQ99" s="40">
        <f>Utah!CS6</f>
        <v>0</v>
      </c>
      <c r="CR99" s="40" t="str">
        <f>Utah!CT6</f>
        <v>A</v>
      </c>
      <c r="CS99" s="40" t="str">
        <f>Utah!CU6</f>
        <v>-</v>
      </c>
      <c r="CT99" s="58" t="str">
        <f>Utah!CV6</f>
        <v>-</v>
      </c>
      <c r="CU99" s="58">
        <f>Utah!CW6</f>
        <v>0</v>
      </c>
      <c r="CV99" s="40">
        <f>Utah!CX6</f>
        <v>0</v>
      </c>
      <c r="CW99" s="40" t="str">
        <f>Utah!CY6</f>
        <v>A</v>
      </c>
      <c r="CX99" s="40" t="str">
        <f>Utah!CZ6</f>
        <v>-</v>
      </c>
      <c r="CY99" s="58" t="str">
        <f>Utah!DA6</f>
        <v>-</v>
      </c>
      <c r="CZ99" s="58">
        <f>Utah!DB6</f>
        <v>0</v>
      </c>
      <c r="DA99" s="40">
        <f>Utah!DC6</f>
        <v>0</v>
      </c>
      <c r="DB99" s="40" t="str">
        <f>Utah!DD6</f>
        <v>A</v>
      </c>
      <c r="DC99" s="40" t="str">
        <f>Utah!DE6</f>
        <v>-</v>
      </c>
      <c r="DD99" s="58" t="str">
        <f>Utah!DF6</f>
        <v>-</v>
      </c>
      <c r="DE99" s="58">
        <f>Utah!DG6</f>
        <v>0</v>
      </c>
      <c r="DF99" s="40">
        <f>Utah!DH6</f>
        <v>0</v>
      </c>
      <c r="DG99" s="40" t="str">
        <f>Utah!DI6</f>
        <v>A</v>
      </c>
      <c r="DH99" s="40" t="str">
        <f>Utah!DJ6</f>
        <v>-</v>
      </c>
      <c r="DI99" s="58" t="str">
        <f>Utah!DK6</f>
        <v>-</v>
      </c>
      <c r="DJ99" s="58">
        <f>Utah!DL6</f>
        <v>0</v>
      </c>
      <c r="DK99" s="40">
        <f>Utah!DM6</f>
        <v>0</v>
      </c>
      <c r="DL99" s="40" t="str">
        <f>Utah!DN6</f>
        <v>A</v>
      </c>
      <c r="DM99" s="40" t="str">
        <f>Utah!DO6</f>
        <v>-</v>
      </c>
      <c r="DN99" s="58" t="str">
        <f>Utah!DP6</f>
        <v>-</v>
      </c>
      <c r="DO99" s="58">
        <f>Utah!DQ6</f>
        <v>0</v>
      </c>
      <c r="DP99" s="40">
        <f>Utah!DR6</f>
        <v>0</v>
      </c>
      <c r="DQ99" s="40" t="str">
        <f>Utah!DS6</f>
        <v>A</v>
      </c>
      <c r="DR99" s="40" t="str">
        <f>Utah!DT6</f>
        <v>-</v>
      </c>
      <c r="DS99" s="58" t="str">
        <f>Utah!DU6</f>
        <v>-</v>
      </c>
      <c r="DT99" s="58">
        <f>Utah!DV6</f>
        <v>0</v>
      </c>
      <c r="DU99" s="60">
        <f>(Utah!EG6+Utah!EH6)/2</f>
        <v>1</v>
      </c>
      <c r="DV99" s="60" t="str">
        <f>Utah!EI6</f>
        <v>A</v>
      </c>
      <c r="DW99" s="60" t="str">
        <f>Utah!EJ6</f>
        <v>-</v>
      </c>
      <c r="DX99" s="61" t="str">
        <f>Utah!EK6</f>
        <v>-</v>
      </c>
      <c r="DY99" s="61">
        <f>Utah!EL6</f>
        <v>0</v>
      </c>
      <c r="DZ99" s="60">
        <f>(Utah!EN6+Utah!EM6)/2</f>
        <v>1</v>
      </c>
      <c r="EA99" s="60" t="str">
        <f>Utah!EO6</f>
        <v>A</v>
      </c>
      <c r="EB99" s="60" t="str">
        <f>Utah!EP6</f>
        <v>-</v>
      </c>
      <c r="EC99" s="61" t="str">
        <f>Utah!EQ6</f>
        <v>-</v>
      </c>
      <c r="ED99" s="61">
        <f>Utah!ER6</f>
        <v>0</v>
      </c>
      <c r="EE99" s="60">
        <f>(Utah!ES6+Utah!ET6)/2</f>
        <v>1</v>
      </c>
      <c r="EF99" s="60" t="str">
        <f>Utah!EU6</f>
        <v>A</v>
      </c>
      <c r="EG99" s="60" t="str">
        <f>Utah!EV6</f>
        <v>-</v>
      </c>
      <c r="EH99" s="61" t="str">
        <f>Utah!EW6</f>
        <v>-</v>
      </c>
      <c r="EI99" s="61">
        <f>Utah!EX6</f>
        <v>0</v>
      </c>
      <c r="EJ99" s="60">
        <f>Utah!GH6</f>
        <v>1</v>
      </c>
      <c r="EK99" s="60" t="str">
        <f>Utah!GI6</f>
        <v>C</v>
      </c>
      <c r="EL99" s="60" t="str">
        <f>Utah!GJ6</f>
        <v>§63G-20-301</v>
      </c>
      <c r="EM99" s="62" t="str">
        <f>Utah!GK6</f>
        <v xml:space="preserve">https://le.utah.gov/xcode/Title63G/Chapter20/63G-20-S301.html </v>
      </c>
      <c r="EN99" s="61">
        <f>Utah!GL6</f>
        <v>0</v>
      </c>
      <c r="EO99" s="40">
        <f>Utah!GM6</f>
        <v>1</v>
      </c>
      <c r="EP99" s="40" t="str">
        <f>Utah!GN6</f>
        <v>C</v>
      </c>
      <c r="EQ99" s="40" t="str">
        <f>Utah!GO6</f>
        <v>§63G-20-301</v>
      </c>
      <c r="ER99" s="57" t="str">
        <f>Utah!GP6</f>
        <v xml:space="preserve">https://le.utah.gov/xcode/Title63G/Chapter20/63G-20-S301.html </v>
      </c>
      <c r="ES99" s="58">
        <f>Utah!GQ6</f>
        <v>0</v>
      </c>
      <c r="ET99" s="40">
        <f>Utah!GR6</f>
        <v>1</v>
      </c>
      <c r="EU99" s="40" t="str">
        <f>Utah!GS6</f>
        <v>C</v>
      </c>
      <c r="EV99" s="40" t="str">
        <f>Utah!GT6</f>
        <v>§63G-20-102,-202</v>
      </c>
      <c r="EW99" s="57" t="str">
        <f>Utah!GU6</f>
        <v xml:space="preserve">https://le.utah.gov/xcode/Title63G/Chapter20/63G-20-S102.html </v>
      </c>
      <c r="EX99" s="58">
        <f>Utah!GV6</f>
        <v>0</v>
      </c>
      <c r="EY99" s="40">
        <f>Utah!GW6</f>
        <v>1</v>
      </c>
      <c r="EZ99" s="40" t="str">
        <f>Utah!GX6</f>
        <v>C</v>
      </c>
      <c r="FA99" s="40" t="str">
        <f>Utah!GY6</f>
        <v>§63G-20-102,-202</v>
      </c>
      <c r="FB99" s="57" t="str">
        <f>Utah!GZ6</f>
        <v xml:space="preserve">https://le.utah.gov/xcode/Title63G/Chapter20/63G-20-S102.html </v>
      </c>
      <c r="FC99" s="58">
        <f>Utah!HA6</f>
        <v>0</v>
      </c>
      <c r="FI99" s="40">
        <f>Utah!EY6</f>
        <v>0</v>
      </c>
      <c r="FJ99" s="40" t="str">
        <f>Utah!EZ6</f>
        <v>D</v>
      </c>
      <c r="FK99" s="40" t="str">
        <f>Utah!FA6</f>
        <v>§63G-20-301</v>
      </c>
      <c r="FL99" s="57" t="str">
        <f>Utah!FB6</f>
        <v xml:space="preserve">https://le.utah.gov/xcode/Title63G/Chapter20/63G-20-S301.html </v>
      </c>
      <c r="FM99" s="40" t="str">
        <f>Utah!FC6</f>
        <v xml:space="preserve"> </v>
      </c>
      <c r="FN99" s="40">
        <f>Utah!FN6</f>
        <v>1</v>
      </c>
      <c r="FO99" s="40" t="str">
        <f>Utah!FO6</f>
        <v>C</v>
      </c>
      <c r="FP99" s="40" t="str">
        <f>Utah!FP6</f>
        <v>§80-2-602(3)-(4)</v>
      </c>
      <c r="FQ99" s="57" t="str">
        <f>Utah!FQ6</f>
        <v xml:space="preserve">https://le.utah.gov/xcode/Title80/Chapter2/80-2-S602.html?v=C80-2-S602_2022050420220901 </v>
      </c>
      <c r="FR99" s="40" t="str">
        <f>Utah!FR6</f>
        <v>Cited in the external source, §62A-4a was repealed in 2022 and moved to §80-2 in the Utah Code. Based on subsection (4), we determine that clergy are enumerated as mandatory reporters.</v>
      </c>
      <c r="FS99" s="40">
        <f>Utah!FS6</f>
        <v>1</v>
      </c>
      <c r="FT99" s="40" t="str">
        <f>Utah!FT6</f>
        <v>A</v>
      </c>
      <c r="FU99" s="40" t="str">
        <f>Utah!FU6</f>
        <v>§32B-4-403(3)(b)</v>
      </c>
      <c r="FV99" s="57" t="str">
        <f>Utah!FV6</f>
        <v xml:space="preserve">https://le.utah.gov/xcode/Title32B/Chapter4/32B-4-S403.html?v=C32B-4-S403_2022050420220601 </v>
      </c>
      <c r="FW99" s="40" t="str">
        <f>Utah!FW6</f>
        <v>We disagree with the external source (NIH.gov) and note that relevant laws changed in September 2021 and June 2022.</v>
      </c>
      <c r="FX99" s="40">
        <f>Utah!FX6</f>
        <v>1</v>
      </c>
      <c r="FY99" s="40" t="str">
        <f>Utah!FY6</f>
        <v>A</v>
      </c>
      <c r="FZ99" s="40" t="str">
        <f>Utah!FZ6</f>
        <v>§32B-4-409(10)(b)</v>
      </c>
      <c r="GA99" s="57" t="str">
        <f>Utah!GA6</f>
        <v xml:space="preserve">https://le.utah.gov/xcode/Title32B/Chapter4/32B-4-S409.html?v=C32B-4-S409_2021050520210901 </v>
      </c>
      <c r="GB99" s="58">
        <f>Utah!GB6</f>
        <v>0</v>
      </c>
      <c r="GH99" s="40">
        <f>Utah!HB6</f>
        <v>1</v>
      </c>
      <c r="GI99" s="40" t="str">
        <f>Utah!HC6</f>
        <v>B</v>
      </c>
      <c r="GJ99" s="40" t="str">
        <f>Utah!HD6</f>
        <v>§53G-9-303(3)</v>
      </c>
      <c r="GK99" s="57" t="str">
        <f>Utah!HE6</f>
        <v xml:space="preserve">https://le.utah.gov/xcode/Title53G/Chapter9/53G-9-S303.html </v>
      </c>
      <c r="GL99" s="58">
        <f>Utah!HF6</f>
        <v>0</v>
      </c>
      <c r="GM99" s="40">
        <f>Utah!HG6</f>
        <v>0</v>
      </c>
      <c r="GN99" s="40" t="str">
        <f>Utah!HH6</f>
        <v>C</v>
      </c>
      <c r="GO99" s="40" t="str">
        <f>Utah!HI6</f>
        <v>§53G-6-201(10)</v>
      </c>
      <c r="GP99" s="57" t="str">
        <f>Utah!HJ6</f>
        <v xml:space="preserve">https://le.utah.gov/xcode/Title53G/Chapter6/53G-6-S201.html </v>
      </c>
      <c r="GQ99" s="57" t="str">
        <f>Utah!HK6</f>
        <v xml:space="preserve">The cited statute indicates that any additional excused absences must be permitted by local authorities or districts. The Utah State Board of Education website does not add to the list of excused absences provided in the statute. </v>
      </c>
      <c r="GR99" s="40">
        <f>Utah!HL6</f>
        <v>0</v>
      </c>
      <c r="GS99" s="40" t="str">
        <f>Utah!HM6</f>
        <v>C</v>
      </c>
      <c r="GT99" s="40" t="str">
        <f>Utah!HN6</f>
        <v>§53G-6-201(10)</v>
      </c>
      <c r="GU99" s="57" t="str">
        <f>Utah!HO6</f>
        <v xml:space="preserve">https://le.utah.gov/xcode/Title53G/Chapter6/53G-6-S201.html </v>
      </c>
      <c r="GV99" s="57" t="str">
        <f>Utah!HP6</f>
        <v xml:space="preserve">The cited statute indicates that any additional excused absences must be permitted by local authorities or districts. The Utah State Board of Education website does not add to the list of excused absences provided in the statute. </v>
      </c>
      <c r="GW99" s="60">
        <f>Utah!HQ6</f>
        <v>0</v>
      </c>
      <c r="GX99" s="60" t="str">
        <f>Utah!HR6</f>
        <v>D</v>
      </c>
      <c r="GY99" s="60" t="str">
        <f>Utah!HS6</f>
        <v>-</v>
      </c>
      <c r="GZ99" s="61" t="str">
        <f>Utah!HT6</f>
        <v>-</v>
      </c>
      <c r="HA99" s="61">
        <f>Utah!HU6</f>
        <v>0</v>
      </c>
      <c r="HB99" s="60">
        <f>Utah!GC6</f>
        <v>1</v>
      </c>
      <c r="HC99" s="60" t="str">
        <f>Utah!GD6</f>
        <v>B</v>
      </c>
      <c r="HD99" s="60" t="str">
        <f>Utah!GE6</f>
        <v>§53-2a-218, §26A-1-114, §26A-1-121</v>
      </c>
      <c r="HE99" s="62" t="str">
        <f>Utah!GF6</f>
        <v xml:space="preserve">https://le.utah.gov/xcode/Title53/Chapter2A/53-2a-S219.html?v=C53-2a-S219_2021050520210505 </v>
      </c>
      <c r="HF99" s="60" t="str">
        <f>Utah!GG6</f>
        <v>Contained in several sections relating to different officials (governor, local health departments, etc.)</v>
      </c>
      <c r="HG99" s="63"/>
      <c r="HH99" s="63"/>
      <c r="HI99" s="63"/>
      <c r="HJ99" s="63"/>
      <c r="HK99" s="63"/>
      <c r="HL99" s="63"/>
      <c r="HM99" s="63"/>
      <c r="HN99" s="63"/>
      <c r="HO99" s="63"/>
      <c r="HP99" s="63"/>
      <c r="HQ99" s="63"/>
      <c r="HR99" s="63"/>
      <c r="HS99" s="63"/>
      <c r="HT99" s="63"/>
      <c r="HU99" s="63"/>
      <c r="HV99" s="63"/>
      <c r="HW99" s="63"/>
      <c r="HX99" s="63"/>
      <c r="HY99" s="63"/>
      <c r="HZ99" s="63"/>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ht="25.5" customHeight="1">
      <c r="A100" s="64" t="s">
        <v>114</v>
      </c>
      <c r="B100" s="55">
        <v>2024</v>
      </c>
      <c r="C100" s="56">
        <f>Vermont!D6</f>
        <v>0.29166666666666663</v>
      </c>
      <c r="D100" s="41">
        <f>Virginia!E6</f>
        <v>0.37244897959183676</v>
      </c>
      <c r="E100" s="31"/>
      <c r="F100" s="29"/>
      <c r="G100" s="40" t="str">
        <f>Vermont!I6</f>
        <v>-</v>
      </c>
      <c r="H100" s="58" t="str">
        <f>Vermont!J6</f>
        <v>-</v>
      </c>
      <c r="I100" s="58">
        <f>Vermont!K6</f>
        <v>0</v>
      </c>
      <c r="J100" s="528">
        <f>Vermont!L6</f>
        <v>1</v>
      </c>
      <c r="K100" s="40" t="str">
        <f>Vermont!M6</f>
        <v>A</v>
      </c>
      <c r="L100" s="40" t="str">
        <f>Vermont!N6</f>
        <v>17 §2537a</v>
      </c>
      <c r="M100" s="57" t="str">
        <f>Vermont!O6</f>
        <v xml:space="preserve">https://legislature.vermont.gov/statutes/section/17/051/02537a </v>
      </c>
      <c r="N100" s="58">
        <f>Vermont!P6</f>
        <v>0</v>
      </c>
      <c r="O100" s="40">
        <f>Vermont!Q6</f>
        <v>0</v>
      </c>
      <c r="P100" s="40" t="str">
        <f>Vermont!R6</f>
        <v>B</v>
      </c>
      <c r="Q100" s="40" t="str">
        <f>Vermont!S6</f>
        <v>18 §5144(c)</v>
      </c>
      <c r="R100" s="57" t="str">
        <f>Vermont!T6</f>
        <v xml:space="preserve">https://legislature.vermont.gov/statutes/section/18/105/05144 </v>
      </c>
      <c r="S100" s="58">
        <f>Vermont!U6</f>
        <v>0</v>
      </c>
      <c r="T100" s="40">
        <f>Vermont!V6</f>
        <v>0</v>
      </c>
      <c r="U100" s="58" t="str">
        <f>Vermont!W6</f>
        <v>-</v>
      </c>
      <c r="V100" s="40" t="str">
        <f>Vermont!X6</f>
        <v>-</v>
      </c>
      <c r="W100" s="58" t="str">
        <f>Vermont!Y6</f>
        <v>-</v>
      </c>
      <c r="X100" s="58">
        <f>Vermont!Z6</f>
        <v>0</v>
      </c>
      <c r="Y100" s="40">
        <f>Vermont!AA6</f>
        <v>0</v>
      </c>
      <c r="Z100" s="40" t="str">
        <f>Vermont!AB6</f>
        <v>A</v>
      </c>
      <c r="AA100" s="40" t="str">
        <f>Vermont!AC6</f>
        <v>-</v>
      </c>
      <c r="AB100" s="58" t="str">
        <f>Vermont!AD6</f>
        <v>-</v>
      </c>
      <c r="AC100" s="58">
        <f>Vermont!AE6</f>
        <v>0</v>
      </c>
      <c r="AD100" s="40">
        <f>Vermont!AF6</f>
        <v>0</v>
      </c>
      <c r="AE100" s="40" t="str">
        <f>Vermont!AG6</f>
        <v>A</v>
      </c>
      <c r="AF100" s="40" t="str">
        <f>Vermont!AH6</f>
        <v>-</v>
      </c>
      <c r="AG100" s="58" t="str">
        <f>Vermont!AI6</f>
        <v>-</v>
      </c>
      <c r="AH100" s="58">
        <f>Vermont!AJ6</f>
        <v>0</v>
      </c>
      <c r="AI100" s="40">
        <f>Vermont!AK6</f>
        <v>0</v>
      </c>
      <c r="AJ100" s="40" t="str">
        <f>Vermont!AL6</f>
        <v>A</v>
      </c>
      <c r="AK100" s="40" t="str">
        <f>Vermont!AM6</f>
        <v>-</v>
      </c>
      <c r="AL100" s="58" t="str">
        <f>Vermont!AN6</f>
        <v>-</v>
      </c>
      <c r="AM100" s="58">
        <f>Vermont!AO6</f>
        <v>0</v>
      </c>
      <c r="AN100" s="40">
        <f>Vermont!AP6</f>
        <v>0</v>
      </c>
      <c r="AO100" s="40" t="str">
        <f>Vermont!AQ6</f>
        <v>A</v>
      </c>
      <c r="AP100" s="40" t="str">
        <f>Vermont!AR6</f>
        <v>-</v>
      </c>
      <c r="AQ100" s="58" t="str">
        <f>Vermont!AS6</f>
        <v>-</v>
      </c>
      <c r="AR100" s="58">
        <f>Vermont!AT6</f>
        <v>0</v>
      </c>
      <c r="AS100" s="40">
        <f>Vermont!AU6</f>
        <v>0</v>
      </c>
      <c r="AT100" s="40" t="str">
        <f>Vermont!AV6</f>
        <v>A</v>
      </c>
      <c r="AU100" s="40" t="str">
        <f>Vermont!AW6</f>
        <v>-</v>
      </c>
      <c r="AV100" s="58" t="str">
        <f>Vermont!AX6</f>
        <v>-</v>
      </c>
      <c r="AW100" s="58">
        <f>Vermont!AY6</f>
        <v>0</v>
      </c>
      <c r="AX100" s="40">
        <f>Vermont!AZ6</f>
        <v>0</v>
      </c>
      <c r="AY100" s="40" t="str">
        <f>Vermont!BA6</f>
        <v>A</v>
      </c>
      <c r="AZ100" s="40" t="str">
        <f>Vermont!BB6</f>
        <v>18 §9497</v>
      </c>
      <c r="BA100" s="57" t="str">
        <f>Vermont!BC6</f>
        <v xml:space="preserve">https://legislature.vermont.gov/statutes/section/18/223/09497 </v>
      </c>
      <c r="BB100" s="40" t="str">
        <f>Vermont!BD6</f>
        <v>We differ from Sawicki here because, as she says, Vermont "establishes only positive protections for providers who choose to participate in abortion." Therefore, we determine this must be 0.</v>
      </c>
      <c r="BC100" s="40">
        <f>Vermont!BE6</f>
        <v>0</v>
      </c>
      <c r="BD100" s="40" t="str">
        <f>Vermont!BF6</f>
        <v>A</v>
      </c>
      <c r="BE100" s="40" t="str">
        <f>Vermont!BG6</f>
        <v>-</v>
      </c>
      <c r="BF100" s="58" t="str">
        <f>Vermont!BH6</f>
        <v>-</v>
      </c>
      <c r="BG100" s="58">
        <f>Vermont!BI6</f>
        <v>0</v>
      </c>
      <c r="BH100" s="40"/>
      <c r="BI100" s="40"/>
      <c r="BJ100" s="40"/>
      <c r="BK100" s="40"/>
      <c r="BL100" s="40"/>
      <c r="BM100" s="40">
        <f>Vermont!BO6</f>
        <v>0</v>
      </c>
      <c r="BN100" s="40" t="str">
        <f>Vermont!BP6</f>
        <v>A</v>
      </c>
      <c r="BO100" s="40" t="str">
        <f>Vermont!BQ6</f>
        <v>-</v>
      </c>
      <c r="BP100" s="58" t="str">
        <f>Vermont!BR6</f>
        <v>-</v>
      </c>
      <c r="BQ100" s="58">
        <f>Vermont!BS6</f>
        <v>0</v>
      </c>
      <c r="BR100" s="40">
        <f>Vermont!BT6</f>
        <v>0</v>
      </c>
      <c r="BS100" s="40" t="str">
        <f>Vermont!BU6</f>
        <v>A</v>
      </c>
      <c r="BT100" s="40" t="str">
        <f>Vermont!BV6</f>
        <v>-</v>
      </c>
      <c r="BU100" s="58" t="str">
        <f>Vermont!BW6</f>
        <v>-</v>
      </c>
      <c r="BV100" s="58">
        <f>Vermont!BX6</f>
        <v>0</v>
      </c>
      <c r="BW100" s="40">
        <f>Vermont!BY6</f>
        <v>0</v>
      </c>
      <c r="BX100" s="40" t="str">
        <f>Vermont!BZ6</f>
        <v>A</v>
      </c>
      <c r="BY100" s="40" t="str">
        <f>Vermont!CA6</f>
        <v>-</v>
      </c>
      <c r="BZ100" s="58" t="str">
        <f>Vermont!CB6</f>
        <v>-</v>
      </c>
      <c r="CA100" s="58">
        <f>Vermont!CC6</f>
        <v>0</v>
      </c>
      <c r="CB100" s="40">
        <f>Vermont!CD6</f>
        <v>0</v>
      </c>
      <c r="CC100" s="40" t="str">
        <f>Vermont!CE6</f>
        <v>A</v>
      </c>
      <c r="CD100" s="40" t="str">
        <f>Vermont!CF6</f>
        <v>-</v>
      </c>
      <c r="CE100" s="58" t="str">
        <f>Vermont!CG6</f>
        <v>-</v>
      </c>
      <c r="CF100" s="58">
        <f>Vermont!CH6</f>
        <v>0</v>
      </c>
      <c r="CG100" s="40">
        <f>Vermont!CI6</f>
        <v>0</v>
      </c>
      <c r="CH100" s="40" t="str">
        <f>Vermont!CJ6</f>
        <v>A</v>
      </c>
      <c r="CI100" s="40" t="str">
        <f>Vermont!CK6</f>
        <v>-</v>
      </c>
      <c r="CJ100" s="58" t="str">
        <f>Vermont!CL6</f>
        <v>-</v>
      </c>
      <c r="CK100" s="58">
        <f>Vermont!CM6</f>
        <v>0</v>
      </c>
      <c r="CL100" s="40">
        <f>Vermont!CN6</f>
        <v>0</v>
      </c>
      <c r="CM100" s="40" t="str">
        <f>Vermont!CO6</f>
        <v>A</v>
      </c>
      <c r="CN100" s="40" t="str">
        <f>Vermont!CP6</f>
        <v>-</v>
      </c>
      <c r="CO100" s="58" t="str">
        <f>Vermont!CQ6</f>
        <v>-</v>
      </c>
      <c r="CP100" s="58">
        <f>Vermont!CR6</f>
        <v>0</v>
      </c>
      <c r="CQ100" s="40">
        <f>Vermont!CS6</f>
        <v>0</v>
      </c>
      <c r="CR100" s="40" t="str">
        <f>Vermont!CT6</f>
        <v>A</v>
      </c>
      <c r="CS100" s="40" t="str">
        <f>Vermont!CU6</f>
        <v>-</v>
      </c>
      <c r="CT100" s="58" t="str">
        <f>Vermont!CV6</f>
        <v>-</v>
      </c>
      <c r="CU100" s="58">
        <f>Vermont!CW6</f>
        <v>0</v>
      </c>
      <c r="CV100" s="40">
        <f>Vermont!CX6</f>
        <v>0</v>
      </c>
      <c r="CW100" s="40" t="str">
        <f>Vermont!CY6</f>
        <v>A</v>
      </c>
      <c r="CX100" s="40" t="str">
        <f>Vermont!CZ6</f>
        <v>-</v>
      </c>
      <c r="CY100" s="58" t="str">
        <f>Vermont!DA6</f>
        <v>-</v>
      </c>
      <c r="CZ100" s="58">
        <f>Vermont!DB6</f>
        <v>0</v>
      </c>
      <c r="DA100" s="40">
        <f>Vermont!DC6</f>
        <v>0</v>
      </c>
      <c r="DB100" s="40" t="str">
        <f>Vermont!DD6</f>
        <v>A</v>
      </c>
      <c r="DC100" s="40" t="str">
        <f>Vermont!DE6</f>
        <v>-</v>
      </c>
      <c r="DD100" s="58" t="str">
        <f>Vermont!DF6</f>
        <v>-</v>
      </c>
      <c r="DE100" s="58">
        <f>Vermont!DG6</f>
        <v>0</v>
      </c>
      <c r="DF100" s="40">
        <f>Vermont!DH6</f>
        <v>0</v>
      </c>
      <c r="DG100" s="40" t="str">
        <f>Vermont!DI6</f>
        <v>A</v>
      </c>
      <c r="DH100" s="40" t="str">
        <f>Vermont!DJ6</f>
        <v>-</v>
      </c>
      <c r="DI100" s="58" t="str">
        <f>Vermont!DK6</f>
        <v>-</v>
      </c>
      <c r="DJ100" s="58">
        <f>Vermont!DL6</f>
        <v>0</v>
      </c>
      <c r="DK100" s="40">
        <f>Vermont!DM6</f>
        <v>0</v>
      </c>
      <c r="DL100" s="40" t="str">
        <f>Vermont!DN6</f>
        <v>A</v>
      </c>
      <c r="DM100" s="40" t="str">
        <f>Vermont!DO6</f>
        <v>-</v>
      </c>
      <c r="DN100" s="58" t="str">
        <f>Vermont!DP6</f>
        <v>-</v>
      </c>
      <c r="DO100" s="58">
        <f>Vermont!DQ6</f>
        <v>0</v>
      </c>
      <c r="DP100" s="40">
        <f>Vermont!DR6</f>
        <v>0</v>
      </c>
      <c r="DQ100" s="40" t="str">
        <f>Vermont!DS6</f>
        <v>A</v>
      </c>
      <c r="DR100" s="40" t="str">
        <f>Vermont!DT6</f>
        <v>-</v>
      </c>
      <c r="DS100" s="58" t="str">
        <f>Vermont!DU6</f>
        <v>-</v>
      </c>
      <c r="DT100" s="58">
        <f>Vermont!DV6</f>
        <v>0</v>
      </c>
      <c r="DU100" s="60">
        <f>(Vermont!EG6+Vermont!EH6)/2</f>
        <v>0</v>
      </c>
      <c r="DV100" s="60" t="str">
        <f>Vermont!EI6</f>
        <v>B</v>
      </c>
      <c r="DW100" s="60" t="str">
        <f>Vermont!EJ6</f>
        <v>8 §4099c</v>
      </c>
      <c r="DX100" s="62" t="str">
        <f>Vermont!EK6</f>
        <v xml:space="preserve">https://legislature.vermont.gov/statutes/section/08/107/04099c </v>
      </c>
      <c r="DY100" s="61">
        <f>Vermont!EL6</f>
        <v>0</v>
      </c>
      <c r="DZ100" s="60">
        <f>(Vermont!EN6+Vermont!EM6)/2</f>
        <v>1</v>
      </c>
      <c r="EA100" s="60" t="str">
        <f>Vermont!EO6</f>
        <v>A</v>
      </c>
      <c r="EB100" s="60" t="str">
        <f>Vermont!EP6</f>
        <v>-</v>
      </c>
      <c r="EC100" s="61" t="str">
        <f>Vermont!EQ6</f>
        <v>-</v>
      </c>
      <c r="ED100" s="61">
        <f>Vermont!ER6</f>
        <v>0</v>
      </c>
      <c r="EE100" s="60">
        <f>(Vermont!ES6+Vermont!ET6)/2</f>
        <v>0</v>
      </c>
      <c r="EF100" s="60" t="str">
        <f>Vermont!EU6</f>
        <v>B</v>
      </c>
      <c r="EG100" s="60" t="str">
        <f>Vermont!EV6</f>
        <v>8 §4099c</v>
      </c>
      <c r="EH100" s="62" t="str">
        <f>Vermont!EW6</f>
        <v xml:space="preserve">https://legislature.vermont.gov/statutes/section/08/107/04099c </v>
      </c>
      <c r="EI100" s="61">
        <f>Vermont!EX6</f>
        <v>0</v>
      </c>
      <c r="EJ100" s="60">
        <f>Vermont!GH6</f>
        <v>1</v>
      </c>
      <c r="EK100" s="60" t="str">
        <f>Vermont!GI6</f>
        <v>A</v>
      </c>
      <c r="EL100" s="60" t="str">
        <f>Vermont!GJ6</f>
        <v>18 §5144(c)</v>
      </c>
      <c r="EM100" s="62" t="str">
        <f>Vermont!GK6</f>
        <v xml:space="preserve">https://legislature.vermont.gov/statutes/section/18/105/05144 </v>
      </c>
      <c r="EN100" s="61">
        <f>Vermont!GL6</f>
        <v>0</v>
      </c>
      <c r="EO100" s="40">
        <f>Vermont!GM6</f>
        <v>1</v>
      </c>
      <c r="EP100" s="40" t="str">
        <f>Vermont!GN6</f>
        <v>A</v>
      </c>
      <c r="EQ100" s="40" t="str">
        <f>Vermont!GO6</f>
        <v>9 §4502(l)</v>
      </c>
      <c r="ER100" s="57" t="str">
        <f>Vermont!GP6</f>
        <v xml:space="preserve">https://legislature.vermont.gov/statutes/section/09/139/04502 </v>
      </c>
      <c r="ES100" s="58">
        <f>Vermont!GQ6</f>
        <v>0</v>
      </c>
      <c r="ET100" s="40">
        <f>Vermont!GR6</f>
        <v>0</v>
      </c>
      <c r="EU100" s="40" t="str">
        <f>Vermont!GS6</f>
        <v>B</v>
      </c>
      <c r="EV100" s="40" t="str">
        <f>Vermont!GT6</f>
        <v>9 §4502(l)</v>
      </c>
      <c r="EW100" s="57" t="str">
        <f>Vermont!GU6</f>
        <v xml:space="preserve">https://legislature.vermont.gov/statutes/section/09/139/04502 </v>
      </c>
      <c r="EX100" s="58">
        <f>Vermont!GV6</f>
        <v>0</v>
      </c>
      <c r="EY100" s="40">
        <f>Vermont!GW6</f>
        <v>0</v>
      </c>
      <c r="EZ100" s="40" t="str">
        <f>Vermont!GX6</f>
        <v>B</v>
      </c>
      <c r="FA100" s="40" t="str">
        <f>Vermont!GY6</f>
        <v>9 §4502(l)</v>
      </c>
      <c r="FB100" s="57" t="str">
        <f>Vermont!GZ6</f>
        <v xml:space="preserve">https://legislature.vermont.gov/statutes/section/09/139/04502 </v>
      </c>
      <c r="FC100" s="58">
        <f>Vermont!HA6</f>
        <v>0</v>
      </c>
      <c r="FI100" s="40">
        <f>Vermont!EY6</f>
        <v>0</v>
      </c>
      <c r="FJ100" s="40" t="str">
        <f>Vermont!EZ6</f>
        <v>B</v>
      </c>
      <c r="FK100" s="40" t="str">
        <f>Vermont!FA6</f>
        <v>9 §4502(l)</v>
      </c>
      <c r="FL100" s="57" t="str">
        <f>Vermont!FB6</f>
        <v xml:space="preserve">https://legislature.vermont.gov/statutes/section/09/139/04502 </v>
      </c>
      <c r="FM100" s="58">
        <f>Vermont!FC6</f>
        <v>0</v>
      </c>
      <c r="FN100" s="40">
        <f>Vermont!FN6</f>
        <v>1</v>
      </c>
      <c r="FO100" s="40" t="str">
        <f>Vermont!FO6</f>
        <v>C</v>
      </c>
      <c r="FP100" s="40" t="str">
        <f>Vermont!FP6</f>
        <v>33 §4913(a)(12), -(j), -(k)</v>
      </c>
      <c r="FQ100" s="57" t="str">
        <f>Vermont!FQ6</f>
        <v xml:space="preserve">https://legislature.vermont.gov/statutes/section/33/049/04913 </v>
      </c>
      <c r="FR100" s="58">
        <f>Vermont!FR6</f>
        <v>0</v>
      </c>
      <c r="FS100" s="40">
        <f>Vermont!FS6</f>
        <v>0</v>
      </c>
      <c r="FT100" s="40" t="str">
        <f>Vermont!FT6</f>
        <v>C</v>
      </c>
      <c r="FU100" s="40" t="str">
        <f>Vermont!FU6</f>
        <v>7 §658</v>
      </c>
      <c r="FV100" s="57" t="str">
        <f>Vermont!FV6</f>
        <v xml:space="preserve">https://legislature.vermont.gov/statutes/section/07/021/00658 </v>
      </c>
      <c r="FW100" s="58">
        <f>Vermont!FW6</f>
        <v>0</v>
      </c>
      <c r="FX100" s="40">
        <f>Vermont!FX6</f>
        <v>0</v>
      </c>
      <c r="FY100" s="40" t="str">
        <f>Vermont!FY6</f>
        <v>C</v>
      </c>
      <c r="FZ100" s="40" t="str">
        <f>Vermont!FZ6</f>
        <v>7 §656</v>
      </c>
      <c r="GA100" s="57" t="str">
        <f>Vermont!GA6</f>
        <v xml:space="preserve">https://legislature.vermont.gov/statutes/section/07/021/00656 </v>
      </c>
      <c r="GB100" s="58">
        <f>Vermont!GB6</f>
        <v>0</v>
      </c>
      <c r="GH100" s="40">
        <f>Vermont!HB6</f>
        <v>1</v>
      </c>
      <c r="GI100" s="40" t="str">
        <f>Vermont!HC6</f>
        <v>A</v>
      </c>
      <c r="GJ100" s="40" t="str">
        <f>Vermont!HD6</f>
        <v>18 §1122(a)(3)(A)</v>
      </c>
      <c r="GK100" s="57" t="str">
        <f>Vermont!HE6</f>
        <v xml:space="preserve">https://legislature.vermont.gov/statutes/section/18/021/01122 </v>
      </c>
      <c r="GL100" s="58">
        <f>Vermont!HF6</f>
        <v>0</v>
      </c>
      <c r="GM100" s="40">
        <f>Vermont!HG6</f>
        <v>0</v>
      </c>
      <c r="GN100" s="40" t="str">
        <f>Vermont!HH6</f>
        <v>D</v>
      </c>
      <c r="GO100" s="40" t="str">
        <f>Vermont!HI6</f>
        <v>16 §1123(a)</v>
      </c>
      <c r="GP100" s="57" t="str">
        <f>Vermont!HJ6</f>
        <v xml:space="preserve">https://legislature.vermont.gov/statutes/section/16/025/01123 </v>
      </c>
      <c r="GQ100" s="57" t="str">
        <f>Vermont!HK6</f>
        <v xml:space="preserve">The cited statute indicates that the superintendent determines excused absences. The Vermont Agency of Education does not provide any additional guidelines. </v>
      </c>
      <c r="GR100" s="40">
        <f>Vermont!HL6</f>
        <v>0</v>
      </c>
      <c r="GS100" s="40" t="str">
        <f>Vermont!HM6</f>
        <v>D</v>
      </c>
      <c r="GT100" s="40" t="str">
        <f>Vermont!HN6</f>
        <v>16 §1123(a)</v>
      </c>
      <c r="GU100" s="57" t="str">
        <f>Vermont!HO6</f>
        <v xml:space="preserve">https://legislature.vermont.gov/statutes/section/16/025/01123 </v>
      </c>
      <c r="GV100" s="57" t="str">
        <f>Vermont!HP6</f>
        <v xml:space="preserve">The cited statute indicates that the superintendent determines excused absences. The Vermont Agency of Education does not provide any additional guidelines. </v>
      </c>
      <c r="GW100" s="60">
        <f>Vermont!HQ6</f>
        <v>0</v>
      </c>
      <c r="GX100" s="60" t="str">
        <f>Vermont!HR6</f>
        <v>D</v>
      </c>
      <c r="GY100" s="60" t="str">
        <f>Vermont!HS6</f>
        <v>-</v>
      </c>
      <c r="GZ100" s="61" t="str">
        <f>Vermont!HT6</f>
        <v>-</v>
      </c>
      <c r="HA100" s="61">
        <f>Vermont!HU6</f>
        <v>0</v>
      </c>
      <c r="HB100" s="60">
        <f>Vermont!GC6</f>
        <v>0</v>
      </c>
      <c r="HC100" s="60" t="str">
        <f>Vermont!GD6</f>
        <v>C</v>
      </c>
      <c r="HD100" s="60" t="str">
        <f>Vermont!GE6</f>
        <v>-</v>
      </c>
      <c r="HE100" s="61" t="str">
        <f>Vermont!GF6</f>
        <v>-</v>
      </c>
      <c r="HF100" s="61">
        <f>Vermont!GG6</f>
        <v>0</v>
      </c>
      <c r="HG100" s="63"/>
      <c r="HH100" s="63"/>
      <c r="HI100" s="63"/>
      <c r="HJ100" s="63"/>
      <c r="HK100" s="63"/>
      <c r="HL100" s="63"/>
      <c r="HM100" s="63"/>
      <c r="HN100" s="63"/>
      <c r="HO100" s="63"/>
      <c r="HP100" s="63"/>
      <c r="HQ100" s="63"/>
      <c r="HR100" s="63"/>
      <c r="HS100" s="63"/>
      <c r="HT100" s="63"/>
      <c r="HU100" s="63"/>
      <c r="HV100" s="63"/>
      <c r="HW100" s="63"/>
      <c r="HX100" s="63"/>
      <c r="HY100" s="63"/>
      <c r="HZ100" s="63"/>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ht="25.5" customHeight="1">
      <c r="A101" s="64" t="s">
        <v>115</v>
      </c>
      <c r="B101" s="55">
        <v>2024</v>
      </c>
      <c r="C101" s="56">
        <f>Virginia!D6</f>
        <v>0.41964285714285715</v>
      </c>
      <c r="D101" s="41">
        <f>Washington!E6</f>
        <v>0.64795918367346939</v>
      </c>
      <c r="E101" s="31"/>
      <c r="F101" s="29"/>
      <c r="G101" s="40" t="str">
        <f>Virginia!I6</f>
        <v>§57-2.02</v>
      </c>
      <c r="H101" s="57" t="str">
        <f>Virginia!J6</f>
        <v xml:space="preserve">https://law.lis.virginia.gov/vacode/57-2.02/ </v>
      </c>
      <c r="I101" s="58">
        <f>Virginia!K6</f>
        <v>0</v>
      </c>
      <c r="J101" s="528">
        <f>Virginia!L6</f>
        <v>1</v>
      </c>
      <c r="K101" s="40" t="str">
        <f>Virginia!M6</f>
        <v>B</v>
      </c>
      <c r="L101" s="40" t="str">
        <f>Virginia!N6</f>
        <v>§24.2-700</v>
      </c>
      <c r="M101" s="57" t="str">
        <f>Virginia!O6</f>
        <v xml:space="preserve">https://law.lis.virginia.gov/vacode/24.2-700/ </v>
      </c>
      <c r="N101" s="58">
        <f>Virginia!P6</f>
        <v>0</v>
      </c>
      <c r="O101" s="40">
        <f>Virginia!Q6</f>
        <v>0</v>
      </c>
      <c r="P101" s="40" t="str">
        <f>Virginia!R6</f>
        <v>B</v>
      </c>
      <c r="Q101" s="40" t="str">
        <f>Virginia!S6</f>
        <v>-</v>
      </c>
      <c r="R101" s="58" t="str">
        <f>Virginia!T6</f>
        <v>-</v>
      </c>
      <c r="S101" s="58">
        <f>Virginia!U6</f>
        <v>0</v>
      </c>
      <c r="T101" s="40">
        <f>Virginia!V6</f>
        <v>0</v>
      </c>
      <c r="U101" s="58" t="str">
        <f>Virginia!W6</f>
        <v>-</v>
      </c>
      <c r="V101" s="40" t="str">
        <f>Virginia!X6</f>
        <v>-</v>
      </c>
      <c r="W101" s="58" t="str">
        <f>Virginia!Y6</f>
        <v>-</v>
      </c>
      <c r="X101" s="58">
        <f>Virginia!Z6</f>
        <v>0</v>
      </c>
      <c r="Y101" s="40">
        <f>Virginia!AA6</f>
        <v>1</v>
      </c>
      <c r="Z101" s="40" t="str">
        <f>Virginia!AB6</f>
        <v>C</v>
      </c>
      <c r="AA101" s="40" t="str">
        <f>Virginia!AC6</f>
        <v>§18.2-75</v>
      </c>
      <c r="AB101" s="57" t="str">
        <f>Virginia!AD6</f>
        <v xml:space="preserve">https://law.lis.virginia.gov/vacode/18.2-75/ </v>
      </c>
      <c r="AC101" s="58">
        <f>Virginia!AE6</f>
        <v>0</v>
      </c>
      <c r="AD101" s="40">
        <f>Virginia!AF6</f>
        <v>1</v>
      </c>
      <c r="AE101" s="40" t="str">
        <f>Virginia!AG6</f>
        <v>C</v>
      </c>
      <c r="AF101" s="40" t="str">
        <f>Virginia!AH6</f>
        <v>§18.2-75</v>
      </c>
      <c r="AG101" s="57" t="str">
        <f>Virginia!AI6</f>
        <v xml:space="preserve">https://law.lis.virginia.gov/vacode/18.2-75/ </v>
      </c>
      <c r="AH101" s="58">
        <f>Virginia!AJ6</f>
        <v>0</v>
      </c>
      <c r="AI101" s="40">
        <f>Virginia!AK6</f>
        <v>1</v>
      </c>
      <c r="AJ101" s="40" t="str">
        <f>Virginia!AL6</f>
        <v>C</v>
      </c>
      <c r="AK101" s="40" t="str">
        <f>Virginia!AM6</f>
        <v>§18.2-75</v>
      </c>
      <c r="AL101" s="57" t="str">
        <f>Virginia!AN6</f>
        <v xml:space="preserve">https://law.lis.virginia.gov/vacode/18.2-75/ </v>
      </c>
      <c r="AM101" s="58">
        <f>Virginia!AO6</f>
        <v>0</v>
      </c>
      <c r="AN101" s="40">
        <f>Virginia!AP6</f>
        <v>1</v>
      </c>
      <c r="AO101" s="40" t="str">
        <f>Virginia!AQ6</f>
        <v>C</v>
      </c>
      <c r="AP101" s="40" t="str">
        <f>Virginia!AR6</f>
        <v>§18.2-75</v>
      </c>
      <c r="AQ101" s="57" t="str">
        <f>Virginia!AS6</f>
        <v xml:space="preserve">https://law.lis.virginia.gov/vacode/18.2-75/ </v>
      </c>
      <c r="AR101" s="58">
        <f>Virginia!AT6</f>
        <v>0</v>
      </c>
      <c r="AS101" s="40">
        <f>Virginia!AU6</f>
        <v>0</v>
      </c>
      <c r="AT101" s="40" t="str">
        <f>Virginia!AV6</f>
        <v>B</v>
      </c>
      <c r="AU101" s="40" t="str">
        <f>Virginia!AW6</f>
        <v>§18.2-75</v>
      </c>
      <c r="AV101" s="57" t="str">
        <f>Virginia!AX6</f>
        <v xml:space="preserve">https://law.lis.virginia.gov/vacode/18.2-75/ </v>
      </c>
      <c r="AW101" s="58">
        <f>Virginia!AY6</f>
        <v>0</v>
      </c>
      <c r="AX101" s="40">
        <f>Virginia!AZ6</f>
        <v>0</v>
      </c>
      <c r="AY101" s="40" t="str">
        <f>Virginia!BA6</f>
        <v>B</v>
      </c>
      <c r="AZ101" s="40" t="str">
        <f>Virginia!BB6</f>
        <v>§18.2-75</v>
      </c>
      <c r="BA101" s="57" t="str">
        <f>Virginia!BC6</f>
        <v xml:space="preserve">https://law.lis.virginia.gov/vacode/18.2-75/ </v>
      </c>
      <c r="BB101" s="58">
        <f>Virginia!BD6</f>
        <v>0</v>
      </c>
      <c r="BC101" s="40">
        <f>Virginia!BE6</f>
        <v>1</v>
      </c>
      <c r="BD101" s="40" t="str">
        <f>Virginia!BF6</f>
        <v>C</v>
      </c>
      <c r="BE101" s="40" t="str">
        <f>Virginia!BG6</f>
        <v>§18.2-75</v>
      </c>
      <c r="BF101" s="57" t="str">
        <f>Virginia!BH6</f>
        <v xml:space="preserve">https://law.lis.virginia.gov/vacode/18.2-75/ </v>
      </c>
      <c r="BG101" s="58">
        <f>Virginia!BI6</f>
        <v>0</v>
      </c>
      <c r="BH101" s="40"/>
      <c r="BI101" s="40"/>
      <c r="BJ101" s="40"/>
      <c r="BK101" s="40"/>
      <c r="BL101" s="40"/>
      <c r="BM101" s="40">
        <f>Virginia!BO6</f>
        <v>0</v>
      </c>
      <c r="BN101" s="40" t="str">
        <f>Virginia!BP6</f>
        <v>A</v>
      </c>
      <c r="BO101" s="40" t="str">
        <f>Virginia!BQ6</f>
        <v>-</v>
      </c>
      <c r="BP101" s="58" t="str">
        <f>Virginia!BR6</f>
        <v>-</v>
      </c>
      <c r="BQ101" s="58">
        <f>Virginia!BS6</f>
        <v>0</v>
      </c>
      <c r="BR101" s="40">
        <f>Virginia!BT6</f>
        <v>0</v>
      </c>
      <c r="BS101" s="40" t="str">
        <f>Virginia!BU6</f>
        <v>A</v>
      </c>
      <c r="BT101" s="40" t="str">
        <f>Virginia!BV6</f>
        <v>-</v>
      </c>
      <c r="BU101" s="58" t="str">
        <f>Virginia!BW6</f>
        <v>-</v>
      </c>
      <c r="BV101" s="58">
        <f>Virginia!BX6</f>
        <v>0</v>
      </c>
      <c r="BW101" s="40">
        <f>Virginia!BY6</f>
        <v>0</v>
      </c>
      <c r="BX101" s="40" t="str">
        <f>Virginia!BZ6</f>
        <v>A</v>
      </c>
      <c r="BY101" s="40" t="str">
        <f>Virginia!CA6</f>
        <v>-</v>
      </c>
      <c r="BZ101" s="58" t="str">
        <f>Virginia!CB6</f>
        <v>-</v>
      </c>
      <c r="CA101" s="58">
        <f>Virginia!CC6</f>
        <v>0</v>
      </c>
      <c r="CB101" s="40">
        <f>Virginia!CD6</f>
        <v>0</v>
      </c>
      <c r="CC101" s="40" t="str">
        <f>Virginia!CE6</f>
        <v>A</v>
      </c>
      <c r="CD101" s="40" t="str">
        <f>Virginia!CF6</f>
        <v>-</v>
      </c>
      <c r="CE101" s="58" t="str">
        <f>Virginia!CG6</f>
        <v>-</v>
      </c>
      <c r="CF101" s="58">
        <f>Virginia!CH6</f>
        <v>0</v>
      </c>
      <c r="CG101" s="40">
        <f>Virginia!CI6</f>
        <v>0</v>
      </c>
      <c r="CH101" s="40" t="str">
        <f>Virginia!CJ6</f>
        <v>A</v>
      </c>
      <c r="CI101" s="40" t="str">
        <f>Virginia!CK6</f>
        <v>-</v>
      </c>
      <c r="CJ101" s="58" t="str">
        <f>Virginia!CL6</f>
        <v>-</v>
      </c>
      <c r="CK101" s="58">
        <f>Virginia!CM6</f>
        <v>0</v>
      </c>
      <c r="CL101" s="40">
        <f>Virginia!CN6</f>
        <v>0</v>
      </c>
      <c r="CM101" s="40" t="str">
        <f>Virginia!CO6</f>
        <v>A</v>
      </c>
      <c r="CN101" s="40" t="str">
        <f>Virginia!CP6</f>
        <v>-</v>
      </c>
      <c r="CO101" s="58" t="str">
        <f>Virginia!CQ6</f>
        <v>-</v>
      </c>
      <c r="CP101" s="58">
        <f>Virginia!CR6</f>
        <v>0</v>
      </c>
      <c r="CQ101" s="40">
        <f>Virginia!CS6</f>
        <v>0</v>
      </c>
      <c r="CR101" s="40" t="str">
        <f>Virginia!CT6</f>
        <v>D</v>
      </c>
      <c r="CS101" s="40" t="str">
        <f>Virginia!CU6</f>
        <v>§32.1-134</v>
      </c>
      <c r="CT101" s="57" t="str">
        <f>Virginia!CV6</f>
        <v xml:space="preserve">https://law.lis.virginia.gov/vacode/32.1-134/ </v>
      </c>
      <c r="CU101" s="58">
        <f>Virginia!CW6</f>
        <v>0</v>
      </c>
      <c r="CV101" s="40">
        <f>Virginia!CX6</f>
        <v>0</v>
      </c>
      <c r="CW101" s="40" t="str">
        <f>Virginia!CY6</f>
        <v>D</v>
      </c>
      <c r="CX101" s="40" t="str">
        <f>Virginia!CZ6</f>
        <v>§32.1-134</v>
      </c>
      <c r="CY101" s="57" t="str">
        <f>Virginia!DA6</f>
        <v xml:space="preserve">https://law.lis.virginia.gov/vacode/32.1-134/ </v>
      </c>
      <c r="CZ101" s="58">
        <f>Virginia!DB6</f>
        <v>0</v>
      </c>
      <c r="DA101" s="40">
        <f>Virginia!DC6</f>
        <v>0</v>
      </c>
      <c r="DB101" s="40" t="str">
        <f>Virginia!DD6</f>
        <v>D</v>
      </c>
      <c r="DC101" s="40" t="str">
        <f>Virginia!DE6</f>
        <v>§32.1-134</v>
      </c>
      <c r="DD101" s="57" t="str">
        <f>Virginia!DF6</f>
        <v xml:space="preserve">https://law.lis.virginia.gov/vacode/32.1-134/ </v>
      </c>
      <c r="DE101" s="58">
        <f>Virginia!DG6</f>
        <v>0</v>
      </c>
      <c r="DF101" s="40">
        <f>Virginia!DH6</f>
        <v>0</v>
      </c>
      <c r="DG101" s="40" t="str">
        <f>Virginia!DI6</f>
        <v>D</v>
      </c>
      <c r="DH101" s="40" t="str">
        <f>Virginia!DJ6</f>
        <v>§32.1-134</v>
      </c>
      <c r="DI101" s="57" t="str">
        <f>Virginia!DK6</f>
        <v xml:space="preserve">https://law.lis.virginia.gov/vacode/32.1-134/ </v>
      </c>
      <c r="DJ101" s="58">
        <f>Virginia!DL6</f>
        <v>0</v>
      </c>
      <c r="DK101" s="40">
        <f>Virginia!DM6</f>
        <v>0</v>
      </c>
      <c r="DL101" s="40" t="str">
        <f>Virginia!DN6</f>
        <v>D</v>
      </c>
      <c r="DM101" s="40" t="str">
        <f>Virginia!DO6</f>
        <v>§32.1-134</v>
      </c>
      <c r="DN101" s="57" t="str">
        <f>Virginia!DP6</f>
        <v xml:space="preserve">https://law.lis.virginia.gov/vacode/32.1-134/ </v>
      </c>
      <c r="DO101" s="58">
        <f>Virginia!DQ6</f>
        <v>0</v>
      </c>
      <c r="DP101" s="40">
        <f>Virginia!DR6</f>
        <v>0</v>
      </c>
      <c r="DQ101" s="40" t="str">
        <f>Virginia!DS6</f>
        <v>D</v>
      </c>
      <c r="DR101" s="40" t="str">
        <f>Virginia!DT6</f>
        <v>§32.1-134</v>
      </c>
      <c r="DS101" s="57" t="str">
        <f>Virginia!DU6</f>
        <v xml:space="preserve">https://law.lis.virginia.gov/vacode/32.1-134/ </v>
      </c>
      <c r="DT101" s="58">
        <f>Virginia!DV6</f>
        <v>0</v>
      </c>
      <c r="DU101" s="60">
        <f>(Virginia!EG6+Virginia!EH6)/2</f>
        <v>0</v>
      </c>
      <c r="DV101" s="60" t="str">
        <f>Virginia!EI6</f>
        <v>B</v>
      </c>
      <c r="DW101" s="60" t="str">
        <f>Virginia!EJ6</f>
        <v>§38.2-3407.5:1</v>
      </c>
      <c r="DX101" s="62" t="str">
        <f>Virginia!EK6</f>
        <v xml:space="preserve">https://law.lis.virginia.gov/vacode/38.2-3407.5:1/ </v>
      </c>
      <c r="DY101" s="60" t="str">
        <f>Virginia!EL6</f>
        <v>We cannot reconcile our code with KFF, as they indicate that Virginia does have contraceptive mandate but also report "N/A" in any exemption related measure, which they key as indicating there is no contraception mandate.</v>
      </c>
      <c r="DZ101" s="60">
        <f>(Virginia!EN6+Virginia!EM6)/2</f>
        <v>1</v>
      </c>
      <c r="EA101" s="60" t="str">
        <f>Virginia!EO6</f>
        <v>A</v>
      </c>
      <c r="EB101" s="60" t="str">
        <f>Virginia!EP6</f>
        <v>-</v>
      </c>
      <c r="EC101" s="61" t="str">
        <f>Virginia!EQ6</f>
        <v>-</v>
      </c>
      <c r="ED101" s="61">
        <f>Virginia!ER6</f>
        <v>0</v>
      </c>
      <c r="EE101" s="60">
        <f>(Virginia!ES6+Virginia!ET6)/2</f>
        <v>1</v>
      </c>
      <c r="EF101" s="60" t="str">
        <f>Virginia!EU6</f>
        <v>A</v>
      </c>
      <c r="EG101" s="60" t="str">
        <f>Virginia!EV6</f>
        <v>-</v>
      </c>
      <c r="EH101" s="61" t="str">
        <f>Virginia!EW6</f>
        <v>-</v>
      </c>
      <c r="EI101" s="61">
        <f>Virginia!EX6</f>
        <v>0</v>
      </c>
      <c r="EJ101" s="60">
        <f>Virginia!GH6</f>
        <v>0</v>
      </c>
      <c r="EK101" s="60" t="str">
        <f>Virginia!GI6</f>
        <v>B</v>
      </c>
      <c r="EL101" s="60" t="str">
        <f>Virginia!GJ6</f>
        <v>-</v>
      </c>
      <c r="EM101" s="61" t="str">
        <f>Virginia!GK6</f>
        <v>-</v>
      </c>
      <c r="EN101" s="61">
        <f>Virginia!GL6</f>
        <v>0</v>
      </c>
      <c r="EO101" s="40">
        <f>Virginia!GM6</f>
        <v>0</v>
      </c>
      <c r="EP101" s="40" t="str">
        <f>Virginia!GN6</f>
        <v>B</v>
      </c>
      <c r="EQ101" s="40" t="str">
        <f>Virginia!GO6</f>
        <v>-</v>
      </c>
      <c r="ER101" s="58" t="str">
        <f>Virginia!GP6</f>
        <v>-</v>
      </c>
      <c r="ES101" s="58">
        <f>Virginia!GQ6</f>
        <v>0</v>
      </c>
      <c r="ET101" s="40">
        <f>Virginia!GR6</f>
        <v>0</v>
      </c>
      <c r="EU101" s="40" t="str">
        <f>Virginia!GS6</f>
        <v>B</v>
      </c>
      <c r="EV101" s="40" t="str">
        <f>Virginia!GT6</f>
        <v>-</v>
      </c>
      <c r="EW101" s="58" t="str">
        <f>Virginia!GU6</f>
        <v>-</v>
      </c>
      <c r="EX101" s="58">
        <f>Virginia!GV6</f>
        <v>0</v>
      </c>
      <c r="EY101" s="40">
        <f>Virginia!GW6</f>
        <v>0</v>
      </c>
      <c r="EZ101" s="40" t="str">
        <f>Virginia!GX6</f>
        <v>B</v>
      </c>
      <c r="FA101" s="40" t="str">
        <f>Virginia!GY6</f>
        <v>-</v>
      </c>
      <c r="FB101" s="58" t="str">
        <f>Virginia!GZ6</f>
        <v>-</v>
      </c>
      <c r="FC101" s="58">
        <f>Virginia!HA6</f>
        <v>0</v>
      </c>
      <c r="FI101" s="40">
        <f>Virginia!EY6</f>
        <v>0</v>
      </c>
      <c r="FJ101" s="40" t="str">
        <f>Virginia!EZ6</f>
        <v>B</v>
      </c>
      <c r="FK101" s="40" t="str">
        <f>Virginia!FA6</f>
        <v>-</v>
      </c>
      <c r="FL101" s="58" t="str">
        <f>Virginia!FB6</f>
        <v>-</v>
      </c>
      <c r="FM101" s="58">
        <f>Virginia!FC6</f>
        <v>0</v>
      </c>
      <c r="FN101" s="40">
        <f>Virginia!FN6</f>
        <v>1</v>
      </c>
      <c r="FO101" s="40" t="str">
        <f>Virginia!FO6</f>
        <v>C</v>
      </c>
      <c r="FP101" s="40" t="str">
        <f>Virginia!FP6</f>
        <v>§63.2-1509(19)</v>
      </c>
      <c r="FQ101" s="57" t="str">
        <f>Virginia!FQ6</f>
        <v xml:space="preserve">https://law.lis.virginia.gov/vacode/title63.2/chapter15/section63.2-1509/ </v>
      </c>
      <c r="FR101" s="58">
        <f>Virginia!FR6</f>
        <v>0</v>
      </c>
      <c r="FS101" s="40">
        <f>Virginia!FS6</f>
        <v>0</v>
      </c>
      <c r="FT101" s="40" t="str">
        <f>Virginia!FT6</f>
        <v>C</v>
      </c>
      <c r="FU101" s="40" t="str">
        <f>Virginia!FU6</f>
        <v>§4.1-306, -200(7)</v>
      </c>
      <c r="FV101" s="57" t="str">
        <f>Virginia!FV6</f>
        <v xml:space="preserve">https://law.lis.virginia.gov/vacode/title4.1/chapter3/section4.1-306/ </v>
      </c>
      <c r="FW101" s="40" t="str">
        <f>Virginia!FW6</f>
        <v xml:space="preserve">The second citation, §4.1-200(7), only makes exceptions for furnishment in a private residence. </v>
      </c>
      <c r="FX101" s="40">
        <f>Virginia!FX6</f>
        <v>0</v>
      </c>
      <c r="FY101" s="40" t="str">
        <f>Virginia!FY6</f>
        <v>C</v>
      </c>
      <c r="FZ101" s="40" t="str">
        <f>Virginia!FZ6</f>
        <v>§4.1-305, -200(7)</v>
      </c>
      <c r="GA101" s="57" t="str">
        <f>Virginia!GA6</f>
        <v xml:space="preserve">https://law.lis.virginia.gov/vacode/title4.1/chapter3/section4.1-305/ </v>
      </c>
      <c r="GB101" s="40" t="str">
        <f>Virginia!GB6</f>
        <v>Exceptions are made when alcohol is furnished by parents, but only when in a private residence (§4.1-200(7)).</v>
      </c>
      <c r="GH101" s="40">
        <f>Virginia!HB6</f>
        <v>1</v>
      </c>
      <c r="GI101" s="40" t="str">
        <f>Virginia!HC6</f>
        <v>A</v>
      </c>
      <c r="GJ101" s="40" t="str">
        <f>Virginia!HD6</f>
        <v>§22.1-271.2(C)</v>
      </c>
      <c r="GK101" s="57" t="str">
        <f>Virginia!HE6</f>
        <v xml:space="preserve">https://law.lis.virginia.gov/vacode/22.1-271.2/ </v>
      </c>
      <c r="GL101" s="58">
        <f>Virginia!HF6</f>
        <v>0</v>
      </c>
      <c r="GM101" s="40">
        <f>Virginia!HG6</f>
        <v>1</v>
      </c>
      <c r="GN101" s="40" t="str">
        <f>Virginia!HH6</f>
        <v>A</v>
      </c>
      <c r="GO101" s="40" t="str">
        <f>Virginia!HI6</f>
        <v>§22.1-254(C); 8VAC20-730-10</v>
      </c>
      <c r="GP101" s="57" t="str">
        <f>Virginia!HJ6</f>
        <v xml:space="preserve">https://law.lis.virginia.gov/vacode/22.1-254/ </v>
      </c>
      <c r="GQ101" s="58">
        <f>Virginia!HK6</f>
        <v>0</v>
      </c>
      <c r="GR101" s="40">
        <f>Virginia!HL6</f>
        <v>0</v>
      </c>
      <c r="GS101" s="40" t="str">
        <f>Virginia!HM6</f>
        <v>C</v>
      </c>
      <c r="GT101" s="40" t="str">
        <f>Virginia!HN6</f>
        <v>8VAC20-730-10</v>
      </c>
      <c r="GU101" s="57" t="str">
        <f>Virginia!HO6</f>
        <v xml:space="preserve">https://law.lis.virginia.gov/admincode/title8/agency20/chapter730/section10/ </v>
      </c>
      <c r="GV101" s="57" t="str">
        <f>Virginia!HP6</f>
        <v xml:space="preserve">The Virginia Department of Education confirms the statutory citation here, but there is no mention of religious instruction. </v>
      </c>
      <c r="GW101" s="60">
        <f>Virginia!HQ6</f>
        <v>0</v>
      </c>
      <c r="GX101" s="60" t="str">
        <f>Virginia!HR6</f>
        <v>D</v>
      </c>
      <c r="GY101" s="60" t="str">
        <f>Virginia!HS6</f>
        <v>-</v>
      </c>
      <c r="GZ101" s="61" t="str">
        <f>Virginia!HT6</f>
        <v>-</v>
      </c>
      <c r="HA101" s="61">
        <f>Virginia!HU6</f>
        <v>0</v>
      </c>
      <c r="HB101" s="60">
        <f>Virginia!GC6</f>
        <v>1</v>
      </c>
      <c r="HC101" s="60" t="str">
        <f>Virginia!GD6</f>
        <v>B</v>
      </c>
      <c r="HD101" s="60" t="str">
        <f>Virginia!GE6</f>
        <v>§ 44-146.17 (B)</v>
      </c>
      <c r="HE101" s="62" t="str">
        <f>Virginia!GF6</f>
        <v xml:space="preserve">https://law.lis.virginia.gov/vacode/title44/chapter3.2/section44-146.17/ </v>
      </c>
      <c r="HF101" s="61">
        <f>Virginia!GG6</f>
        <v>0</v>
      </c>
      <c r="HG101" s="63"/>
      <c r="HH101" s="63"/>
      <c r="HI101" s="63"/>
      <c r="HJ101" s="63"/>
      <c r="HK101" s="63"/>
      <c r="HL101" s="63"/>
      <c r="HM101" s="63"/>
      <c r="HN101" s="63"/>
      <c r="HO101" s="63"/>
      <c r="HP101" s="63"/>
      <c r="HQ101" s="63"/>
      <c r="HR101" s="63"/>
      <c r="HS101" s="63"/>
      <c r="HT101" s="63"/>
      <c r="HU101" s="63"/>
      <c r="HV101" s="63"/>
      <c r="HW101" s="63"/>
      <c r="HX101" s="63"/>
      <c r="HY101" s="63"/>
      <c r="HZ101" s="63"/>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ht="25.5" customHeight="1">
      <c r="A102" s="64" t="s">
        <v>116</v>
      </c>
      <c r="B102" s="55">
        <v>2024</v>
      </c>
      <c r="C102" s="56">
        <f>Washington!D6</f>
        <v>0.61904761904761907</v>
      </c>
      <c r="D102" s="41">
        <f>West_Virginia!E6</f>
        <v>0.21088435374149661</v>
      </c>
      <c r="E102" s="31"/>
      <c r="F102" s="29"/>
      <c r="G102" s="40" t="str">
        <f>Washington!I6</f>
        <v>-</v>
      </c>
      <c r="H102" s="58" t="str">
        <f>Washington!J6</f>
        <v>-</v>
      </c>
      <c r="I102" s="58">
        <f>Washington!K6</f>
        <v>0</v>
      </c>
      <c r="J102" s="528">
        <f>Washington!L6</f>
        <v>1</v>
      </c>
      <c r="K102" s="40" t="str">
        <f>Washington!M6</f>
        <v>A</v>
      </c>
      <c r="L102" s="40" t="str">
        <f>Washington!N6</f>
        <v>§29A.40.010</v>
      </c>
      <c r="M102" s="57" t="str">
        <f>Washington!O6</f>
        <v xml:space="preserve">https://app.leg.wa.gov/rcw/default.aspx?cite=29A.40.010 </v>
      </c>
      <c r="N102" s="58">
        <f>Washington!P6</f>
        <v>0</v>
      </c>
      <c r="O102" s="40">
        <f>Washington!Q6</f>
        <v>0</v>
      </c>
      <c r="P102" s="40" t="str">
        <f>Washington!R6</f>
        <v>B</v>
      </c>
      <c r="Q102" s="40" t="str">
        <f>Washington!S6</f>
        <v>§26.04.010(4)</v>
      </c>
      <c r="R102" s="57" t="str">
        <f>Washington!T6</f>
        <v xml:space="preserve">https://apps.leg.wa.gov/rcw/default.aspx?cite=26.04.010 </v>
      </c>
      <c r="S102" s="58">
        <f>Washington!U6</f>
        <v>0</v>
      </c>
      <c r="T102" s="40">
        <f>Washington!V6</f>
        <v>1</v>
      </c>
      <c r="U102" s="58">
        <f>Washington!W6</f>
        <v>0</v>
      </c>
      <c r="V102" s="59" t="str">
        <f>Washington!X6</f>
        <v>§48.43.065(2)(a)</v>
      </c>
      <c r="W102" s="57" t="str">
        <f>Washington!Y6</f>
        <v xml:space="preserve">https://app.leg.wa.gov/RCW/default.aspx?cite=48.43.065 </v>
      </c>
      <c r="X102" s="40" t="str">
        <f>Washington!Z6</f>
        <v>Washington's statute 48.43.065 establishes patients' rights to receive health care and "providers, carriers, and facilities" to refuse to participate in various aspects of health-care procedures for reasons of "religious belief and conscience".</v>
      </c>
      <c r="Y102" s="40">
        <f>Washington!AA6</f>
        <v>1</v>
      </c>
      <c r="Z102" s="40" t="str">
        <f>Washington!AB6</f>
        <v>C</v>
      </c>
      <c r="AA102" s="40" t="str">
        <f>Washington!AC6</f>
        <v>§9.02.150, §48.43.065(2)(a)</v>
      </c>
      <c r="AB102" s="57" t="str">
        <f>Washington!AD6</f>
        <v xml:space="preserve">https://app.leg.wa.gov/RCW/default.aspx?cite=9.02.150 </v>
      </c>
      <c r="AC102" s="40" t="str">
        <f>Washington!AE6</f>
        <v xml:space="preserve">We differ from Sawicki's "Procedural Protections in Reproductive Health Care Conscience Laws" due to the existence of an open-ended conscience provision (as noted to the left). </v>
      </c>
      <c r="AD102" s="40">
        <f>Washington!AF6</f>
        <v>1</v>
      </c>
      <c r="AE102" s="40" t="str">
        <f>Washington!AG6</f>
        <v>C</v>
      </c>
      <c r="AF102" s="40" t="str">
        <f>Washington!AH6</f>
        <v>§9.02.150, §48.43.065(2)(a)</v>
      </c>
      <c r="AG102" s="57" t="str">
        <f>Washington!AI6</f>
        <v xml:space="preserve">https://app.leg.wa.gov/RCW/default.aspx?cite=9.02.150 </v>
      </c>
      <c r="AH102" s="40" t="str">
        <f>Washington!AJ6</f>
        <v xml:space="preserve">We differ from Sawicki's "Procedural Protections in Reproductive Health Care Conscience Laws" due to the existence of an open-ended conscience provision (as noted to the left). </v>
      </c>
      <c r="AI102" s="40">
        <f>Washington!AK6</f>
        <v>1</v>
      </c>
      <c r="AJ102" s="40" t="str">
        <f>Washington!AL6</f>
        <v>C</v>
      </c>
      <c r="AK102" s="40" t="str">
        <f>Washington!AM6</f>
        <v>§48.43.065(2)(a)</v>
      </c>
      <c r="AL102" s="57" t="str">
        <f>Washington!AN6</f>
        <v xml:space="preserve">https://app.leg.wa.gov/RCW/default.aspx?cite=48.43.065 </v>
      </c>
      <c r="AM102" s="40" t="str">
        <f>Washington!AO6</f>
        <v xml:space="preserve">We differ from Sawicki's "Procedural Protections in Reproductive Health Care Conscience Laws" due to the existence of an open-ended conscience provision (as noted to the left.) </v>
      </c>
      <c r="AN102" s="40">
        <f>Washington!AP6</f>
        <v>0</v>
      </c>
      <c r="AO102" s="40" t="str">
        <f>Washington!AQ6</f>
        <v>B</v>
      </c>
      <c r="AP102" s="40" t="str">
        <f>Washington!AR6</f>
        <v>§9.02.150, §48.43.065(2)(a)</v>
      </c>
      <c r="AQ102" s="57" t="str">
        <f>Washington!AS6</f>
        <v xml:space="preserve">https://app.leg.wa.gov/RCW/default.aspx?cite=9.02.150 </v>
      </c>
      <c r="AR102" s="58">
        <f>Washington!AT6</f>
        <v>0</v>
      </c>
      <c r="AS102" s="40">
        <f>Washington!AU6</f>
        <v>0</v>
      </c>
      <c r="AT102" s="40" t="str">
        <f>Washington!AV6</f>
        <v>B</v>
      </c>
      <c r="AU102" s="40" t="str">
        <f>Washington!AW6</f>
        <v>§9.02.150, §48.43.065(2)(a)</v>
      </c>
      <c r="AV102" s="57" t="str">
        <f>Washington!AX6</f>
        <v xml:space="preserve">https://app.leg.wa.gov/RCW/default.aspx?cite=9.02.150 </v>
      </c>
      <c r="AW102" s="58">
        <f>Washington!AY6</f>
        <v>0</v>
      </c>
      <c r="AX102" s="40">
        <f>Washington!AZ6</f>
        <v>0</v>
      </c>
      <c r="AY102" s="40" t="str">
        <f>Washington!BA6</f>
        <v>B</v>
      </c>
      <c r="AZ102" s="40" t="str">
        <f>Washington!BB6</f>
        <v>§9.02.150, §48.43.065(2)(a)</v>
      </c>
      <c r="BA102" s="57" t="str">
        <f>Washington!BC6</f>
        <v xml:space="preserve">https://app.leg.wa.gov/RCW/default.aspx?cite=9.02.150 </v>
      </c>
      <c r="BB102" s="58">
        <f>Washington!BD6</f>
        <v>0</v>
      </c>
      <c r="BC102" s="40">
        <f>Washington!BE6</f>
        <v>1</v>
      </c>
      <c r="BD102" s="40" t="str">
        <f>Washington!BF6</f>
        <v>C</v>
      </c>
      <c r="BE102" s="40" t="str">
        <f>Washington!BG6</f>
        <v>§9.02.150, §48.43.065(2)(a)</v>
      </c>
      <c r="BF102" s="57" t="str">
        <f>Washington!BH6</f>
        <v xml:space="preserve">https://app.leg.wa.gov/RCW/default.aspx?cite=9.02.150 </v>
      </c>
      <c r="BG102" s="58">
        <f>Washington!BI6</f>
        <v>0</v>
      </c>
      <c r="BH102" s="40"/>
      <c r="BI102" s="40"/>
      <c r="BJ102" s="40"/>
      <c r="BK102" s="40"/>
      <c r="BL102" s="40"/>
      <c r="BM102" s="40">
        <f>Washington!BO6</f>
        <v>1</v>
      </c>
      <c r="BN102" s="40" t="str">
        <f>Washington!BP6</f>
        <v>C</v>
      </c>
      <c r="BO102" s="40" t="str">
        <f>Washington!BQ6</f>
        <v>§9.02.150, §48.43.065(2)(a)</v>
      </c>
      <c r="BP102" s="57" t="str">
        <f>Washington!BR6</f>
        <v xml:space="preserve">https://app.leg.wa.gov/RCW/default.aspx?cite=9.02.150 </v>
      </c>
      <c r="BQ102" s="40" t="str">
        <f>Washington!BS6</f>
        <v xml:space="preserve">We differ from Sawicki's "Procedural Protections in Reproductive Health Care Conscience Laws" due to the existence of an open-ended conscience provision (as noted to the left.) </v>
      </c>
      <c r="BR102" s="40">
        <f>Washington!BT6</f>
        <v>1</v>
      </c>
      <c r="BS102" s="40" t="str">
        <f>Washington!BU6</f>
        <v>C</v>
      </c>
      <c r="BT102" s="40" t="str">
        <f>Washington!BV6</f>
        <v>§9.02.150, §48.43.065(2)(a)</v>
      </c>
      <c r="BU102" s="57" t="str">
        <f>Washington!BW6</f>
        <v xml:space="preserve">https://app.leg.wa.gov/RCW/default.aspx?cite=9.02.150 </v>
      </c>
      <c r="BV102" s="40" t="str">
        <f>Washington!BX6</f>
        <v xml:space="preserve">We differ from Sawicki's "Procedural Protections in Reproductive Health Care Conscience Laws" due to the existence of an open-ended conscience provision (as noted to the left.) </v>
      </c>
      <c r="BW102" s="40">
        <f>Washington!BY6</f>
        <v>1</v>
      </c>
      <c r="BX102" s="40" t="str">
        <f>Washington!BZ6</f>
        <v>C</v>
      </c>
      <c r="BY102" s="40" t="str">
        <f>Washington!CA6</f>
        <v>§9.02.150, §48.43.065(2)(a)</v>
      </c>
      <c r="BZ102" s="57" t="str">
        <f>Washington!CB6</f>
        <v xml:space="preserve">https://app.leg.wa.gov/RCW/default.aspx?cite=9.02.150 </v>
      </c>
      <c r="CA102" s="40" t="str">
        <f>Washington!CC6</f>
        <v xml:space="preserve">We differ from Sawicki's "Procedural Protections in Reproductive Health Care Conscience Laws" due to the existence of an open-ended conscience provision (as noted to the left.) </v>
      </c>
      <c r="CB102" s="40">
        <f>Washington!CD6</f>
        <v>0</v>
      </c>
      <c r="CC102" s="40" t="str">
        <f>Washington!CE6</f>
        <v>B</v>
      </c>
      <c r="CD102" s="40" t="str">
        <f>Washington!CF6</f>
        <v>§9.02.150, §48.43.065(2)(a)</v>
      </c>
      <c r="CE102" s="57" t="str">
        <f>Washington!CG6</f>
        <v xml:space="preserve">https://app.leg.wa.gov/RCW/default.aspx?cite=9.02.150 </v>
      </c>
      <c r="CF102" s="58">
        <f>Washington!CH6</f>
        <v>0</v>
      </c>
      <c r="CG102" s="40">
        <f>Washington!CI6</f>
        <v>0</v>
      </c>
      <c r="CH102" s="40" t="str">
        <f>Washington!CJ6</f>
        <v>B</v>
      </c>
      <c r="CI102" s="40" t="str">
        <f>Washington!CK6</f>
        <v>§9.02.150, §48.43.065(2)(a)</v>
      </c>
      <c r="CJ102" s="57" t="str">
        <f>Washington!CL6</f>
        <v xml:space="preserve">https://app.leg.wa.gov/RCW/default.aspx?cite=9.02.150 </v>
      </c>
      <c r="CK102" s="58">
        <f>Washington!CM6</f>
        <v>0</v>
      </c>
      <c r="CL102" s="40">
        <f>Washington!CN6</f>
        <v>0</v>
      </c>
      <c r="CM102" s="40" t="str">
        <f>Washington!CO6</f>
        <v>B</v>
      </c>
      <c r="CN102" s="40" t="str">
        <f>Washington!CP6</f>
        <v>§9.02.150, §48.43.065(2)(a)</v>
      </c>
      <c r="CO102" s="57" t="str">
        <f>Washington!CQ6</f>
        <v xml:space="preserve">https://app.leg.wa.gov/RCW/default.aspx?cite=9.02.150 </v>
      </c>
      <c r="CP102" s="58">
        <f>Washington!CR6</f>
        <v>0</v>
      </c>
      <c r="CQ102" s="40">
        <f>Washington!CS6</f>
        <v>1</v>
      </c>
      <c r="CR102" s="40" t="str">
        <f>Washington!CT6</f>
        <v>c</v>
      </c>
      <c r="CS102" s="40" t="str">
        <f>Washington!CU6</f>
        <v>-</v>
      </c>
      <c r="CT102" s="58" t="str">
        <f>Washington!CV6</f>
        <v>RLS missed protections regarding contraception in first three years.</v>
      </c>
      <c r="CU102" s="58">
        <f>Washington!CW6</f>
        <v>0</v>
      </c>
      <c r="CV102" s="40">
        <f>Washington!CX6</f>
        <v>1</v>
      </c>
      <c r="CW102" s="40" t="str">
        <f>Washington!CY6</f>
        <v>c</v>
      </c>
      <c r="CX102" s="40" t="str">
        <f>Washington!CZ6</f>
        <v>-</v>
      </c>
      <c r="CY102" s="58" t="str">
        <f>Washington!DA6</f>
        <v>-</v>
      </c>
      <c r="CZ102" s="58">
        <f>Washington!DB6</f>
        <v>0</v>
      </c>
      <c r="DA102" s="40">
        <f>Washington!DC6</f>
        <v>1</v>
      </c>
      <c r="DB102" s="40" t="str">
        <f>Washington!DD6</f>
        <v>c</v>
      </c>
      <c r="DC102" s="40" t="str">
        <f>Washington!DE6</f>
        <v>-</v>
      </c>
      <c r="DD102" s="58" t="str">
        <f>Washington!DF6</f>
        <v>-</v>
      </c>
      <c r="DE102" s="58">
        <f>Washington!DG6</f>
        <v>0</v>
      </c>
      <c r="DF102" s="40">
        <f>Washington!DH6</f>
        <v>0</v>
      </c>
      <c r="DG102" s="40" t="str">
        <f>Washington!DI6</f>
        <v>A</v>
      </c>
      <c r="DH102" s="40" t="str">
        <f>Washington!DJ6</f>
        <v>-</v>
      </c>
      <c r="DI102" s="58" t="str">
        <f>Washington!DK6</f>
        <v>-</v>
      </c>
      <c r="DJ102" s="58">
        <f>Washington!DL6</f>
        <v>0</v>
      </c>
      <c r="DK102" s="40">
        <f>Washington!DM6</f>
        <v>0</v>
      </c>
      <c r="DL102" s="40" t="str">
        <f>Washington!DN6</f>
        <v>A</v>
      </c>
      <c r="DM102" s="40" t="str">
        <f>Washington!DO6</f>
        <v>-</v>
      </c>
      <c r="DN102" s="58" t="str">
        <f>Washington!DP6</f>
        <v>-</v>
      </c>
      <c r="DO102" s="58">
        <f>Washington!DQ6</f>
        <v>0</v>
      </c>
      <c r="DP102" s="40">
        <f>Washington!DR6</f>
        <v>0</v>
      </c>
      <c r="DQ102" s="40" t="str">
        <f>Washington!DS6</f>
        <v>A</v>
      </c>
      <c r="DR102" s="40" t="str">
        <f>Washington!DT6</f>
        <v>-</v>
      </c>
      <c r="DS102" s="58" t="str">
        <f>Washington!DU6</f>
        <v>-</v>
      </c>
      <c r="DT102" s="58">
        <f>Washington!DV6</f>
        <v>0</v>
      </c>
      <c r="DU102" s="60">
        <f>(Washington!EG6+Washington!EH6)/2</f>
        <v>1</v>
      </c>
      <c r="DV102" s="60" t="str">
        <f>Washington!EI6</f>
        <v>D</v>
      </c>
      <c r="DW102" s="60" t="str">
        <f>Washington!EJ6</f>
        <v>WAC §284-43-5020</v>
      </c>
      <c r="DX102" s="62" t="str">
        <f>Washington!EK6</f>
        <v xml:space="preserve">https://app.leg.wa.gov/WAC/default.aspx?cite=284-43-5020 </v>
      </c>
      <c r="DY102" s="60" t="str">
        <f>Washington!EL6</f>
        <v>We differ from KFF, which notes no religious exemptions, due to WAC §284-43-5020, which references the "exercise of conscience by purchasers of basic health plan services" in its title and such "organizations and individuals" in its text.</v>
      </c>
      <c r="DZ102" s="60">
        <f>(Washington!EN6+Washington!EM6)/2</f>
        <v>1</v>
      </c>
      <c r="EA102" s="60" t="str">
        <f>Washington!EO6</f>
        <v>D</v>
      </c>
      <c r="EB102" s="60" t="str">
        <f>Washington!EP6</f>
        <v>WAC §284-43-5020, §48-43-0725</v>
      </c>
      <c r="EC102" s="62" t="str">
        <f>Washington!EQ6</f>
        <v xml:space="preserve">https://app.leg.wa.gov/WAC/default.aspx?cite=284-43-5020 </v>
      </c>
      <c r="ED102" s="61">
        <f>Washington!ER6</f>
        <v>0</v>
      </c>
      <c r="EE102" s="60">
        <f>(Washington!ES6+Washington!ET6)/2</f>
        <v>1</v>
      </c>
      <c r="EF102" s="60" t="str">
        <f>Washington!EU6</f>
        <v>D</v>
      </c>
      <c r="EG102" s="60" t="str">
        <f>Washington!EV6</f>
        <v>WAC §284-43-5020, §48-43-072</v>
      </c>
      <c r="EH102" s="62" t="str">
        <f>Washington!EW6</f>
        <v xml:space="preserve">https://app.leg.wa.gov/WAC/default.aspx?cite=284-43-5020  </v>
      </c>
      <c r="EI102" s="61">
        <f>Washington!EX6</f>
        <v>0</v>
      </c>
      <c r="EJ102" s="60">
        <f>Washington!GH6</f>
        <v>1</v>
      </c>
      <c r="EK102" s="60" t="str">
        <f>Washington!GI6</f>
        <v>A</v>
      </c>
      <c r="EL102" s="60" t="str">
        <f>Washington!GJ6</f>
        <v>§26.04.010(4)</v>
      </c>
      <c r="EM102" s="62" t="str">
        <f>Washington!GK6</f>
        <v xml:space="preserve">https://apps.leg.wa.gov/rcw/default.aspx?cite=26.04.010 </v>
      </c>
      <c r="EN102" s="61">
        <f>Washington!GL6</f>
        <v>0</v>
      </c>
      <c r="EO102" s="40">
        <f>Washington!GM6</f>
        <v>1</v>
      </c>
      <c r="EP102" s="40" t="str">
        <f>Washington!GN6</f>
        <v>A</v>
      </c>
      <c r="EQ102" s="40" t="str">
        <f>Washington!GO6</f>
        <v>§26.04.010(5)</v>
      </c>
      <c r="ER102" s="57" t="str">
        <f>Washington!GP6</f>
        <v xml:space="preserve">https://apps.leg.wa.gov/rcw/default.aspx?cite=26.04.010 </v>
      </c>
      <c r="ES102" s="58">
        <f>Washington!GQ6</f>
        <v>0</v>
      </c>
      <c r="ET102" s="40">
        <f>Washington!GR6</f>
        <v>0</v>
      </c>
      <c r="EU102" s="40" t="str">
        <f>Washington!GS6</f>
        <v>B</v>
      </c>
      <c r="EV102" s="40" t="str">
        <f>Washington!GT6</f>
        <v>§26.04.010(6)</v>
      </c>
      <c r="EW102" s="57" t="str">
        <f>Washington!GU6</f>
        <v xml:space="preserve">https://apps.leg.wa.gov/rcw/default.aspx?cite=26.04.010 </v>
      </c>
      <c r="EX102" s="58">
        <f>Washington!GV6</f>
        <v>0</v>
      </c>
      <c r="EY102" s="40">
        <f>Washington!GW6</f>
        <v>0</v>
      </c>
      <c r="EZ102" s="40" t="str">
        <f>Washington!GX6</f>
        <v>B</v>
      </c>
      <c r="FA102" s="40" t="str">
        <f>Washington!GY6</f>
        <v>§26.04.010(6)</v>
      </c>
      <c r="FB102" s="57" t="str">
        <f>Washington!GZ6</f>
        <v xml:space="preserve">https://apps.leg.wa.gov/rcw/default.aspx?cite=26.04.010 </v>
      </c>
      <c r="FC102" s="58">
        <f>Washington!HA6</f>
        <v>0</v>
      </c>
      <c r="FI102" s="40">
        <f>Washington!EY6</f>
        <v>0</v>
      </c>
      <c r="FJ102" s="40" t="str">
        <f>Washington!EZ6</f>
        <v>B</v>
      </c>
      <c r="FK102" s="40" t="str">
        <f>Washington!FA6</f>
        <v>§26.04.010(5)</v>
      </c>
      <c r="FL102" s="57" t="str">
        <f>Washington!FB6</f>
        <v xml:space="preserve">https://apps.leg.wa.gov/rcw/default.aspx?cite=26.04.010 </v>
      </c>
      <c r="FM102" s="58">
        <f>Washington!FC6</f>
        <v>0</v>
      </c>
      <c r="FN102" s="40">
        <f>Washington!FN6</f>
        <v>1</v>
      </c>
      <c r="FO102" s="40" t="str">
        <f>Washington!FO6</f>
        <v>F</v>
      </c>
      <c r="FP102" s="40" t="str">
        <f>Washington!FP6</f>
        <v>§26.44.030(1)(b), -.060(3)</v>
      </c>
      <c r="FQ102" s="57" t="str">
        <f>Washington!FQ6</f>
        <v xml:space="preserve">https://app.leg.wa.gov/RCW/default.aspx?cite=26.44.030 </v>
      </c>
      <c r="FR102" s="40" t="str">
        <f>Washington!FR6</f>
        <v xml:space="preserve">We disagree with the external source because the citations they reference do not apply to clergy, who are not listed as mandatory reporters. </v>
      </c>
      <c r="FS102" s="40">
        <f>Washington!FS6</f>
        <v>1</v>
      </c>
      <c r="FT102" s="40" t="str">
        <f>Washington!FT6</f>
        <v>A</v>
      </c>
      <c r="FU102" s="40" t="str">
        <f>Washington!FU6</f>
        <v>§66.44.270(5)</v>
      </c>
      <c r="FV102" s="57" t="str">
        <f>Washington!FV6</f>
        <v xml:space="preserve">https://app.leg.wa.gov/RCW/default.aspx?cite=66.44.270 </v>
      </c>
      <c r="FW102" s="58">
        <f>Washington!FW6</f>
        <v>0</v>
      </c>
      <c r="FX102" s="40">
        <f>Washington!FX6</f>
        <v>1</v>
      </c>
      <c r="FY102" s="40">
        <f>Washington!FY6</f>
        <v>1</v>
      </c>
      <c r="FZ102" s="40" t="str">
        <f>Washington!FZ6</f>
        <v>§66.44.270(5)</v>
      </c>
      <c r="GA102" s="57" t="str">
        <f>Washington!GA6</f>
        <v xml:space="preserve">https://app.leg.wa.gov/RCW/default.aspx?cite=66.44.270 </v>
      </c>
      <c r="GB102" s="58">
        <f>Washington!GB6</f>
        <v>0</v>
      </c>
      <c r="GH102" s="40">
        <f>Washington!HB6</f>
        <v>1</v>
      </c>
      <c r="GI102" s="40" t="str">
        <f>Washington!HC6</f>
        <v>A</v>
      </c>
      <c r="GJ102" s="40" t="str">
        <f>Washington!HD6</f>
        <v>§28A.210.090(2c)</v>
      </c>
      <c r="GK102" s="57" t="str">
        <f>Washington!HE6</f>
        <v xml:space="preserve">https://app.leg.wa.gov/RCW/default.aspx?cite=28A.210.090 </v>
      </c>
      <c r="GL102" s="58">
        <f>Washington!HF6</f>
        <v>0</v>
      </c>
      <c r="GM102" s="40">
        <f>Washington!HG6</f>
        <v>1</v>
      </c>
      <c r="GN102" s="40" t="str">
        <f>Washington!HH6</f>
        <v>A</v>
      </c>
      <c r="GO102" s="40" t="str">
        <f>Washington!HI6</f>
        <v>§28A-225-010(1)(e); WAC §392-401-020(1)(c);</v>
      </c>
      <c r="GP102" s="57" t="str">
        <f>Washington!HJ6</f>
        <v xml:space="preserve">https://app.leg.wa.gov/rcw/default.aspx?cite=28a.225&amp;full=true&amp;pdf=true/#28A.225.010 </v>
      </c>
      <c r="GQ102" s="58">
        <f>Washington!HK6</f>
        <v>0</v>
      </c>
      <c r="GR102" s="40">
        <f>Washington!HL6</f>
        <v>1</v>
      </c>
      <c r="GS102" s="40" t="str">
        <f>Washington!HM6</f>
        <v>A</v>
      </c>
      <c r="GT102" s="40" t="str">
        <f>Washington!HN6</f>
        <v>WAC §392-401-020(1)(c); §28A-225-010(1)(e)</v>
      </c>
      <c r="GU102" s="57" t="str">
        <f>Washington!HO6</f>
        <v xml:space="preserve">https://apps.leg.wa.gov/wac/default.aspx?cite=392-401-020 </v>
      </c>
      <c r="GV102" s="58">
        <f>Washington!HP6</f>
        <v>0</v>
      </c>
      <c r="GW102" s="60">
        <f>Washington!HQ6</f>
        <v>1</v>
      </c>
      <c r="GX102" s="60" t="str">
        <f>Washington!HR6</f>
        <v>A</v>
      </c>
      <c r="GY102" s="60" t="str">
        <f>Washington!HS6</f>
        <v>§28B-137.010</v>
      </c>
      <c r="GZ102" s="62" t="str">
        <f>Washington!HT6</f>
        <v xml:space="preserve">https://apps.leg.wa.gov/rcw/default.aspx?cite=28B.137.010 </v>
      </c>
      <c r="HA102" s="61">
        <f>Washington!HU6</f>
        <v>0</v>
      </c>
      <c r="HB102" s="60">
        <f>Washington!GC6</f>
        <v>0</v>
      </c>
      <c r="HC102" s="60" t="str">
        <f>Washington!GD6</f>
        <v>C</v>
      </c>
      <c r="HD102" s="60" t="str">
        <f>Washington!GE6</f>
        <v>-</v>
      </c>
      <c r="HE102" s="61" t="str">
        <f>Washington!GF6</f>
        <v>-</v>
      </c>
      <c r="HF102" s="61">
        <f>Washington!GG6</f>
        <v>0</v>
      </c>
      <c r="HG102" s="63"/>
      <c r="HH102" s="63"/>
      <c r="HI102" s="63"/>
      <c r="HJ102" s="63"/>
      <c r="HK102" s="63"/>
      <c r="HL102" s="63"/>
      <c r="HM102" s="63"/>
      <c r="HN102" s="63"/>
      <c r="HO102" s="63"/>
      <c r="HP102" s="63"/>
      <c r="HQ102" s="63"/>
      <c r="HR102" s="63"/>
      <c r="HS102" s="63"/>
      <c r="HT102" s="63"/>
      <c r="HU102" s="63"/>
      <c r="HV102" s="63"/>
      <c r="HW102" s="63"/>
      <c r="HX102" s="63"/>
      <c r="HY102" s="63"/>
      <c r="HZ102" s="63"/>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ht="25.5" customHeight="1">
      <c r="A103" s="64" t="s">
        <v>117</v>
      </c>
      <c r="B103" s="55">
        <v>2024</v>
      </c>
      <c r="C103" s="56">
        <f>West_Virginia!D6</f>
        <v>0.24702380952380953</v>
      </c>
      <c r="D103" s="41">
        <f>Wisconsin!E6</f>
        <v>0.42006802721088438</v>
      </c>
      <c r="E103" s="31"/>
      <c r="F103" s="89"/>
      <c r="G103" s="40" t="str">
        <f>West_Virginia!I6</f>
        <v>§35-1A-1</v>
      </c>
      <c r="H103" s="57" t="str">
        <f>West_Virginia!J6</f>
        <v>https://code.wvlegislature.gov/35-1A-1/</v>
      </c>
      <c r="I103" s="40">
        <f>West_Virginia!K6</f>
        <v>0</v>
      </c>
      <c r="J103" s="528">
        <f>West_Virginia!L6</f>
        <v>0</v>
      </c>
      <c r="K103" s="40" t="str">
        <f>West_Virginia!M6</f>
        <v>D</v>
      </c>
      <c r="L103" s="40" t="str">
        <f>West_Virginia!N6</f>
        <v>§3-3-1</v>
      </c>
      <c r="M103" s="57" t="str">
        <f>West_Virginia!O6</f>
        <v xml:space="preserve">https://code.wvlegislature.gov/3-3-1/ </v>
      </c>
      <c r="N103" s="58">
        <f>West_Virginia!P6</f>
        <v>0</v>
      </c>
      <c r="O103" s="40">
        <f>West_Virginia!Q6</f>
        <v>0</v>
      </c>
      <c r="P103" s="40" t="str">
        <f>West_Virginia!R6</f>
        <v>D</v>
      </c>
      <c r="Q103" s="40" t="str">
        <f>West_Virginia!S6</f>
        <v>-</v>
      </c>
      <c r="R103" s="58" t="str">
        <f>West_Virginia!T6</f>
        <v>-</v>
      </c>
      <c r="S103" s="58">
        <f>West_Virginia!U6</f>
        <v>0</v>
      </c>
      <c r="T103" s="40">
        <f>West_Virginia!V6</f>
        <v>0</v>
      </c>
      <c r="U103" s="58" t="str">
        <f>West_Virginia!W6</f>
        <v>-</v>
      </c>
      <c r="V103" s="40" t="str">
        <f>West_Virginia!X6</f>
        <v>-</v>
      </c>
      <c r="W103" s="58" t="str">
        <f>West_Virginia!Y6</f>
        <v>-</v>
      </c>
      <c r="X103" s="58">
        <f>West_Virginia!Z6</f>
        <v>0</v>
      </c>
      <c r="Y103" s="40">
        <f>West_Virginia!AA6</f>
        <v>1</v>
      </c>
      <c r="Z103" s="40" t="str">
        <f>West_Virginia!AB6</f>
        <v>C</v>
      </c>
      <c r="AA103" s="40" t="str">
        <f>West_Virginia!AC6</f>
        <v xml:space="preserve">§16-2F-7 </v>
      </c>
      <c r="AB103" s="57" t="str">
        <f>West_Virginia!AD6</f>
        <v xml:space="preserve">https://code.wvlegislature.gov/16-2F-7/ </v>
      </c>
      <c r="AC103" s="58">
        <f>West_Virginia!AE6</f>
        <v>0</v>
      </c>
      <c r="AD103" s="40">
        <f>West_Virginia!AF6</f>
        <v>0</v>
      </c>
      <c r="AE103" s="40" t="str">
        <f>West_Virginia!AG6</f>
        <v>B</v>
      </c>
      <c r="AF103" s="40" t="str">
        <f>West_Virginia!AH6</f>
        <v xml:space="preserve">§16-2F-7 </v>
      </c>
      <c r="AG103" s="57" t="str">
        <f>West_Virginia!AI6</f>
        <v xml:space="preserve">https://code.wvlegislature.gov/16-2F-7/ </v>
      </c>
      <c r="AH103" s="58">
        <f>West_Virginia!AJ6</f>
        <v>0</v>
      </c>
      <c r="AI103" s="40">
        <f>West_Virginia!AK6</f>
        <v>0</v>
      </c>
      <c r="AJ103" s="40" t="str">
        <f>West_Virginia!AL6</f>
        <v>B</v>
      </c>
      <c r="AK103" s="40" t="str">
        <f>West_Virginia!AM6</f>
        <v xml:space="preserve">§16-2F-7 </v>
      </c>
      <c r="AL103" s="57" t="str">
        <f>West_Virginia!AN6</f>
        <v xml:space="preserve">https://code.wvlegislature.gov/16-2F-7/ </v>
      </c>
      <c r="AM103" s="58">
        <f>West_Virginia!AO6</f>
        <v>0</v>
      </c>
      <c r="AN103" s="40">
        <f>West_Virginia!AP6</f>
        <v>0</v>
      </c>
      <c r="AO103" s="40" t="str">
        <f>West_Virginia!AQ6</f>
        <v>B</v>
      </c>
      <c r="AP103" s="40" t="str">
        <f>West_Virginia!AR6</f>
        <v xml:space="preserve">§16-2F-7 </v>
      </c>
      <c r="AQ103" s="57" t="str">
        <f>West_Virginia!AS6</f>
        <v xml:space="preserve">https://code.wvlegislature.gov/16-2F-7/ </v>
      </c>
      <c r="AR103" s="58">
        <f>West_Virginia!AT6</f>
        <v>0</v>
      </c>
      <c r="AS103" s="40">
        <f>West_Virginia!AU6</f>
        <v>0</v>
      </c>
      <c r="AT103" s="40" t="str">
        <f>West_Virginia!AV6</f>
        <v>B</v>
      </c>
      <c r="AU103" s="40" t="str">
        <f>West_Virginia!AW6</f>
        <v xml:space="preserve">§16-2F-7 </v>
      </c>
      <c r="AV103" s="57" t="str">
        <f>West_Virginia!AX6</f>
        <v xml:space="preserve">https://code.wvlegislature.gov/16-2F-7/ </v>
      </c>
      <c r="AW103" s="58">
        <f>West_Virginia!AY6</f>
        <v>0</v>
      </c>
      <c r="AX103" s="40">
        <f>West_Virginia!AZ6</f>
        <v>0</v>
      </c>
      <c r="AY103" s="40" t="str">
        <f>West_Virginia!BA6</f>
        <v>B</v>
      </c>
      <c r="AZ103" s="40" t="str">
        <f>West_Virginia!BB6</f>
        <v xml:space="preserve">§16-2F-7 </v>
      </c>
      <c r="BA103" s="57" t="str">
        <f>West_Virginia!BC6</f>
        <v xml:space="preserve">https://code.wvlegislature.gov/16-2F-7/ </v>
      </c>
      <c r="BB103" s="58">
        <f>West_Virginia!BD6</f>
        <v>0</v>
      </c>
      <c r="BC103" s="40">
        <f>West_Virginia!BE6</f>
        <v>1</v>
      </c>
      <c r="BD103" s="40" t="str">
        <f>West_Virginia!BF6</f>
        <v>C</v>
      </c>
      <c r="BE103" s="40" t="str">
        <f>West_Virginia!BG6</f>
        <v xml:space="preserve">§16-2F-7 </v>
      </c>
      <c r="BF103" s="57" t="str">
        <f>West_Virginia!BH6</f>
        <v xml:space="preserve">https://code.wvlegislature.gov/16-2F-7/ </v>
      </c>
      <c r="BG103" s="58">
        <f>West_Virginia!BI6</f>
        <v>0</v>
      </c>
      <c r="BH103" s="40"/>
      <c r="BI103" s="40"/>
      <c r="BJ103" s="40"/>
      <c r="BK103" s="40"/>
      <c r="BL103" s="40"/>
      <c r="BM103" s="40">
        <f>West_Virginia!BO6</f>
        <v>1</v>
      </c>
      <c r="BN103" s="40" t="str">
        <f>West_Virginia!BP6</f>
        <v>C</v>
      </c>
      <c r="BO103" s="40" t="str">
        <f>West_Virginia!BQ6</f>
        <v>§16-11-1</v>
      </c>
      <c r="BP103" s="57" t="str">
        <f>West_Virginia!BR6</f>
        <v xml:space="preserve">https://code.wvlegislature.gov/16-11-1/ </v>
      </c>
      <c r="BQ103" s="58">
        <f>West_Virginia!BS6</f>
        <v>0</v>
      </c>
      <c r="BR103" s="40">
        <f>West_Virginia!BT6</f>
        <v>1</v>
      </c>
      <c r="BS103" s="40" t="str">
        <f>West_Virginia!BU6</f>
        <v>C</v>
      </c>
      <c r="BT103" s="40" t="str">
        <f>West_Virginia!BV6</f>
        <v>§16-11-1</v>
      </c>
      <c r="BU103" s="57" t="str">
        <f>West_Virginia!BW6</f>
        <v xml:space="preserve">https://code.wvlegislature.gov/16-11-1/ </v>
      </c>
      <c r="BV103" s="58">
        <f>West_Virginia!BX6</f>
        <v>0</v>
      </c>
      <c r="BW103" s="40">
        <f>West_Virginia!BY6</f>
        <v>1</v>
      </c>
      <c r="BX103" s="40" t="str">
        <f>West_Virginia!BZ6</f>
        <v>C</v>
      </c>
      <c r="BY103" s="40" t="str">
        <f>West_Virginia!CA6</f>
        <v>§16-11-1</v>
      </c>
      <c r="BZ103" s="57" t="str">
        <f>West_Virginia!CB6</f>
        <v xml:space="preserve">https://code.wvlegislature.gov/16-11-1/ </v>
      </c>
      <c r="CA103" s="58">
        <f>West_Virginia!CC6</f>
        <v>0</v>
      </c>
      <c r="CB103" s="40">
        <f>West_Virginia!CD6</f>
        <v>1</v>
      </c>
      <c r="CC103" s="40" t="str">
        <f>West_Virginia!CE6</f>
        <v>C</v>
      </c>
      <c r="CD103" s="40" t="str">
        <f>West_Virginia!CF6</f>
        <v>§16-11-1</v>
      </c>
      <c r="CE103" s="57" t="str">
        <f>West_Virginia!CG6</f>
        <v xml:space="preserve">https://code.wvlegislature.gov/16-11-1/ </v>
      </c>
      <c r="CF103" s="58">
        <f>West_Virginia!CH6</f>
        <v>0</v>
      </c>
      <c r="CG103" s="40">
        <f>West_Virginia!CI6</f>
        <v>0</v>
      </c>
      <c r="CH103" s="40" t="str">
        <f>West_Virginia!CJ6</f>
        <v>B</v>
      </c>
      <c r="CI103" s="40" t="str">
        <f>West_Virginia!CK6</f>
        <v>§16-11-1</v>
      </c>
      <c r="CJ103" s="57" t="str">
        <f>West_Virginia!CL6</f>
        <v xml:space="preserve">https://code.wvlegislature.gov/16-11-1/ </v>
      </c>
      <c r="CK103" s="58">
        <f>West_Virginia!CM6</f>
        <v>0</v>
      </c>
      <c r="CL103" s="40">
        <f>West_Virginia!CN6</f>
        <v>0</v>
      </c>
      <c r="CM103" s="40" t="str">
        <f>West_Virginia!CO6</f>
        <v>B</v>
      </c>
      <c r="CN103" s="40" t="str">
        <f>West_Virginia!CP6</f>
        <v>§16-11-1</v>
      </c>
      <c r="CO103" s="57" t="str">
        <f>West_Virginia!CQ6</f>
        <v xml:space="preserve">https://code.wvlegislature.gov/16-11-1/ </v>
      </c>
      <c r="CP103" s="58">
        <f>West_Virginia!CR6</f>
        <v>0</v>
      </c>
      <c r="CQ103" s="40">
        <f>West_Virginia!CS6</f>
        <v>0</v>
      </c>
      <c r="CR103" s="40" t="str">
        <f>West_Virginia!CT6</f>
        <v>D</v>
      </c>
      <c r="CS103" s="40" t="str">
        <f>West_Virginia!CU6</f>
        <v xml:space="preserve">§16-2B-4 </v>
      </c>
      <c r="CT103" s="57" t="str">
        <f>West_Virginia!CV6</f>
        <v xml:space="preserve">https://code.wvlegislature.gov/16-2B-4/ </v>
      </c>
      <c r="CU103" s="58">
        <f>West_Virginia!CW6</f>
        <v>0</v>
      </c>
      <c r="CV103" s="40">
        <f>West_Virginia!CX6</f>
        <v>0</v>
      </c>
      <c r="CW103" s="40" t="str">
        <f>West_Virginia!CY6</f>
        <v>D</v>
      </c>
      <c r="CX103" s="40" t="str">
        <f>West_Virginia!CZ6</f>
        <v xml:space="preserve">§16-2B-4 </v>
      </c>
      <c r="CY103" s="57" t="str">
        <f>West_Virginia!DA6</f>
        <v xml:space="preserve">https://code.wvlegislature.gov/16-2B-4/ </v>
      </c>
      <c r="CZ103" s="58">
        <f>West_Virginia!DB6</f>
        <v>0</v>
      </c>
      <c r="DA103" s="40">
        <f>West_Virginia!DC6</f>
        <v>0</v>
      </c>
      <c r="DB103" s="40" t="str">
        <f>West_Virginia!DD6</f>
        <v>B</v>
      </c>
      <c r="DC103" s="40" t="str">
        <f>West_Virginia!DE6</f>
        <v xml:space="preserve">§16-2B-4 </v>
      </c>
      <c r="DD103" s="57" t="str">
        <f>West_Virginia!DF6</f>
        <v xml:space="preserve">https://code.wvlegislature.gov/16-2B-4/ </v>
      </c>
      <c r="DE103" s="58">
        <f>West_Virginia!DG6</f>
        <v>0</v>
      </c>
      <c r="DF103" s="40">
        <f>West_Virginia!DH6</f>
        <v>0</v>
      </c>
      <c r="DG103" s="40" t="str">
        <f>West_Virginia!DI6</f>
        <v>D</v>
      </c>
      <c r="DH103" s="40" t="str">
        <f>West_Virginia!DJ6</f>
        <v xml:space="preserve">§16-2B-4 </v>
      </c>
      <c r="DI103" s="57" t="str">
        <f>West_Virginia!DK6</f>
        <v xml:space="preserve">https://code.wvlegislature.gov/16-2B-4/ </v>
      </c>
      <c r="DJ103" s="58">
        <f>West_Virginia!DL6</f>
        <v>0</v>
      </c>
      <c r="DK103" s="40">
        <f>West_Virginia!DM6</f>
        <v>0</v>
      </c>
      <c r="DL103" s="40" t="str">
        <f>West_Virginia!DN6</f>
        <v>D</v>
      </c>
      <c r="DM103" s="40" t="str">
        <f>West_Virginia!DO6</f>
        <v xml:space="preserve">§16-2B-4 </v>
      </c>
      <c r="DN103" s="57" t="str">
        <f>West_Virginia!DP6</f>
        <v xml:space="preserve">https://code.wvlegislature.gov/16-2B-4/ </v>
      </c>
      <c r="DO103" s="58">
        <f>West_Virginia!DQ6</f>
        <v>0</v>
      </c>
      <c r="DP103" s="40">
        <f>West_Virginia!DR6</f>
        <v>0</v>
      </c>
      <c r="DQ103" s="40" t="str">
        <f>West_Virginia!DS6</f>
        <v>D</v>
      </c>
      <c r="DR103" s="40" t="str">
        <f>West_Virginia!DT6</f>
        <v xml:space="preserve">§16-2B-4 </v>
      </c>
      <c r="DS103" s="57" t="str">
        <f>West_Virginia!DU6</f>
        <v xml:space="preserve">https://code.wvlegislature.gov/16-2B-4/ </v>
      </c>
      <c r="DT103" s="58">
        <f>West_Virginia!DV6</f>
        <v>0</v>
      </c>
      <c r="DU103" s="60">
        <f>(West_Virginia!EG6+West_Virginia!EH6)/2</f>
        <v>1</v>
      </c>
      <c r="DV103" s="60" t="str">
        <f>West_Virginia!EI6</f>
        <v>D</v>
      </c>
      <c r="DW103" s="60" t="str">
        <f>West_Virginia!EJ6</f>
        <v>§33-16E-7, -2-5</v>
      </c>
      <c r="DX103" s="62" t="str">
        <f>West_Virginia!EK6</f>
        <v xml:space="preserve">https://code.wvlegislature.gov/33-16E-7/ </v>
      </c>
      <c r="DY103" s="61">
        <f>West_Virginia!EL6</f>
        <v>0</v>
      </c>
      <c r="DZ103" s="60">
        <f>(West_Virginia!EN6+West_Virginia!EM6)/2</f>
        <v>1</v>
      </c>
      <c r="EA103" s="60" t="str">
        <f>West_Virginia!EO6</f>
        <v>A</v>
      </c>
      <c r="EB103" s="60" t="str">
        <f>West_Virginia!EP6</f>
        <v>-</v>
      </c>
      <c r="EC103" s="61" t="str">
        <f>West_Virginia!EQ6</f>
        <v>-</v>
      </c>
      <c r="ED103" s="61">
        <f>West_Virginia!ER6</f>
        <v>0</v>
      </c>
      <c r="EE103" s="60">
        <f>(West_Virginia!ES6+West_Virginia!ET6)/2</f>
        <v>1</v>
      </c>
      <c r="EF103" s="60" t="str">
        <f>West_Virginia!EU6</f>
        <v>A</v>
      </c>
      <c r="EG103" s="60" t="str">
        <f>West_Virginia!EV6</f>
        <v>-</v>
      </c>
      <c r="EH103" s="61" t="str">
        <f>West_Virginia!EW6</f>
        <v>-</v>
      </c>
      <c r="EI103" s="61">
        <f>West_Virginia!EX6</f>
        <v>0</v>
      </c>
      <c r="EJ103" s="60">
        <f>West_Virginia!GH6</f>
        <v>0</v>
      </c>
      <c r="EK103" s="60" t="str">
        <f>West_Virginia!GI6</f>
        <v>D</v>
      </c>
      <c r="EL103" s="60" t="str">
        <f>West_Virginia!GJ6</f>
        <v>-</v>
      </c>
      <c r="EM103" s="61" t="str">
        <f>West_Virginia!GK6</f>
        <v>-</v>
      </c>
      <c r="EN103" s="61">
        <f>West_Virginia!GL6</f>
        <v>0</v>
      </c>
      <c r="EO103" s="40">
        <f>West_Virginia!GM6</f>
        <v>0</v>
      </c>
      <c r="EP103" s="40" t="str">
        <f>West_Virginia!GN6</f>
        <v>D</v>
      </c>
      <c r="EQ103" s="40" t="str">
        <f>West_Virginia!GO6</f>
        <v>-</v>
      </c>
      <c r="ER103" s="58" t="str">
        <f>West_Virginia!GP6</f>
        <v>-</v>
      </c>
      <c r="ES103" s="58">
        <f>West_Virginia!GQ6</f>
        <v>0</v>
      </c>
      <c r="ET103" s="40">
        <f>West_Virginia!GR6</f>
        <v>0</v>
      </c>
      <c r="EU103" s="40" t="str">
        <f>West_Virginia!GS6</f>
        <v>D</v>
      </c>
      <c r="EV103" s="40" t="str">
        <f>West_Virginia!GT6</f>
        <v>-</v>
      </c>
      <c r="EW103" s="58" t="str">
        <f>West_Virginia!GU6</f>
        <v>-</v>
      </c>
      <c r="EX103" s="58">
        <f>West_Virginia!GV6</f>
        <v>0</v>
      </c>
      <c r="EY103" s="40">
        <f>West_Virginia!GW6</f>
        <v>0</v>
      </c>
      <c r="EZ103" s="40" t="str">
        <f>West_Virginia!GX6</f>
        <v>D</v>
      </c>
      <c r="FA103" s="40" t="str">
        <f>West_Virginia!GY6</f>
        <v>-</v>
      </c>
      <c r="FB103" s="58" t="str">
        <f>West_Virginia!GZ6</f>
        <v>-</v>
      </c>
      <c r="FC103" s="58">
        <f>West_Virginia!HA6</f>
        <v>0</v>
      </c>
      <c r="FI103" s="40">
        <f>West_Virginia!EY6</f>
        <v>0</v>
      </c>
      <c r="FJ103" s="40" t="str">
        <f>West_Virginia!EZ6</f>
        <v>D</v>
      </c>
      <c r="FK103" s="40" t="str">
        <f>West_Virginia!FA6</f>
        <v>-</v>
      </c>
      <c r="FL103" s="58" t="str">
        <f>West_Virginia!FB6</f>
        <v>-</v>
      </c>
      <c r="FM103" s="58">
        <f>West_Virginia!FC6</f>
        <v>0</v>
      </c>
      <c r="FN103" s="40">
        <f>West_Virginia!FN6</f>
        <v>0</v>
      </c>
      <c r="FO103" s="40" t="str">
        <f>West_Virginia!FO6</f>
        <v>D</v>
      </c>
      <c r="FP103" s="40" t="str">
        <f>West_Virginia!FP6</f>
        <v>§49-2-811, -803</v>
      </c>
      <c r="FQ103" s="57" t="str">
        <f>West_Virginia!FQ6</f>
        <v xml:space="preserve">https://code.wvlegislature.gov/49-2-811/ </v>
      </c>
      <c r="FR103" s="58">
        <f>West_Virginia!FR6</f>
        <v>0</v>
      </c>
      <c r="FS103" s="40">
        <f>West_Virginia!FS6</f>
        <v>0</v>
      </c>
      <c r="FT103" s="40" t="str">
        <f>West_Virginia!FT6</f>
        <v>B</v>
      </c>
      <c r="FU103" s="40" t="str">
        <f>West_Virginia!FU6</f>
        <v>§60-3-22A</v>
      </c>
      <c r="FV103" s="57" t="str">
        <f>West_Virginia!FV6</f>
        <v xml:space="preserve">https://code.wvlegislature.gov/60-3-22a/ </v>
      </c>
      <c r="FW103" s="40" t="str">
        <f>West_Virginia!FW6</f>
        <v xml:space="preserve">The exception applies to those related to the minor by blood. </v>
      </c>
      <c r="FX103" s="40">
        <f>West_Virginia!FX6</f>
        <v>0</v>
      </c>
      <c r="FY103" s="40" t="str">
        <f>West_Virginia!FY6</f>
        <v>C</v>
      </c>
      <c r="FZ103" s="40" t="str">
        <f>West_Virginia!FZ6</f>
        <v>§60-3A-24(a)</v>
      </c>
      <c r="GA103" s="57" t="str">
        <f>West_Virginia!GA6</f>
        <v xml:space="preserve">https://code.wvlegislature.gov/60-3A-24/ </v>
      </c>
      <c r="GB103" s="58">
        <f>West_Virginia!GB6</f>
        <v>0</v>
      </c>
      <c r="GH103" s="40">
        <f>West_Virginia!HB6</f>
        <v>0</v>
      </c>
      <c r="GI103" s="40" t="str">
        <f>West_Virginia!HC6</f>
        <v>C</v>
      </c>
      <c r="GJ103" s="40" t="str">
        <f>West_Virginia!HD6</f>
        <v>§16-3-4</v>
      </c>
      <c r="GK103" s="57" t="str">
        <f>West_Virginia!HE6</f>
        <v xml:space="preserve">https://code.wvlegislature.gov/16-3-4/ </v>
      </c>
      <c r="GL103" s="58">
        <f>West_Virginia!HF6</f>
        <v>0</v>
      </c>
      <c r="GM103" s="40">
        <f>West_Virginia!HG6</f>
        <v>0</v>
      </c>
      <c r="GN103" s="40" t="str">
        <f>West_Virginia!HH6</f>
        <v>C</v>
      </c>
      <c r="GO103" s="40" t="str">
        <f>West_Virginia!HI6</f>
        <v>§18-8-4</v>
      </c>
      <c r="GP103" s="57" t="str">
        <f>West_Virginia!HJ6</f>
        <v xml:space="preserve">https://code.wvlegislature.gov/18-8-4/ </v>
      </c>
      <c r="GQ103" s="57" t="str">
        <f>West_Virginia!HK6</f>
        <v xml:space="preserve">The West Virginia Department of Education does not provide any additional guidance beyond the excused absences listed in the cited statute. </v>
      </c>
      <c r="GR103" s="40">
        <f>West_Virginia!HL6</f>
        <v>0</v>
      </c>
      <c r="GS103" s="40" t="str">
        <f>West_Virginia!HM6</f>
        <v>B</v>
      </c>
      <c r="GT103" s="40" t="str">
        <f>West_Virginia!HN6</f>
        <v>§18-8-1(j); -4</v>
      </c>
      <c r="GU103" s="57" t="str">
        <f>West_Virginia!HO6</f>
        <v xml:space="preserve">https://code.wvlegislature.gov/18-8-1/ </v>
      </c>
      <c r="GV103" s="57" t="str">
        <f>West_Virginia!HP6</f>
        <v xml:space="preserve">According to the cited statute, the county board "may approve" a request for excused absence for religious instruction. This does not provide a sufficient safeguard for all public school children. The West Virginia Department of Education does not provide any additional guidance. </v>
      </c>
      <c r="GW103" s="60">
        <f>West_Virginia!HQ6</f>
        <v>0</v>
      </c>
      <c r="GX103" s="60" t="str">
        <f>West_Virginia!HR6</f>
        <v>D</v>
      </c>
      <c r="GY103" s="60" t="str">
        <f>West_Virginia!HS6</f>
        <v>-</v>
      </c>
      <c r="GZ103" s="61" t="str">
        <f>West_Virginia!HT6</f>
        <v>-</v>
      </c>
      <c r="HA103" s="61">
        <f>West_Virginia!HU6</f>
        <v>0</v>
      </c>
      <c r="HB103" s="60">
        <f>West_Virginia!GC6</f>
        <v>1</v>
      </c>
      <c r="HC103" s="60" t="str">
        <f>West_Virginia!GD6</f>
        <v>B</v>
      </c>
      <c r="HD103" s="60" t="str">
        <f>West_Virginia!GE6</f>
        <v>§35-1A-1</v>
      </c>
      <c r="HE103" s="62" t="str">
        <f>West_Virginia!GF6</f>
        <v xml:space="preserve">https://code.wvlegislature.gov/35-1A-1/ </v>
      </c>
      <c r="HF103" s="60" t="str">
        <f>West_Virginia!GG6</f>
        <v>No state action may… Treat religious conduct more restrictively than any conduct of reasonably comparable risk; nor (3) Treat religious conduct more restrictively than comparable conduct because of alleged economic need or benefit.</v>
      </c>
      <c r="HG103" s="63"/>
      <c r="HH103" s="63"/>
      <c r="HI103" s="63"/>
      <c r="HJ103" s="63"/>
      <c r="HK103" s="63"/>
      <c r="HL103" s="63"/>
      <c r="HM103" s="63"/>
      <c r="HN103" s="63"/>
      <c r="HO103" s="63"/>
      <c r="HP103" s="63"/>
      <c r="HQ103" s="63"/>
      <c r="HR103" s="63"/>
      <c r="HS103" s="63"/>
      <c r="HT103" s="63"/>
      <c r="HU103" s="63"/>
      <c r="HV103" s="63"/>
      <c r="HW103" s="63"/>
      <c r="HX103" s="63"/>
      <c r="HY103" s="63"/>
      <c r="HZ103" s="63"/>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ht="25.5" customHeight="1">
      <c r="A104" s="64" t="s">
        <v>118</v>
      </c>
      <c r="B104" s="55">
        <v>2024</v>
      </c>
      <c r="C104" s="56">
        <f>Wisconsin!D6</f>
        <v>0.40922619047619047</v>
      </c>
      <c r="D104" s="41">
        <f>Wyoming!E6</f>
        <v>0.33843537414965985</v>
      </c>
      <c r="E104" s="90"/>
      <c r="F104" s="89"/>
      <c r="G104" s="40" t="str">
        <f>Wisconsin!I6</f>
        <v>-</v>
      </c>
      <c r="H104" s="58" t="str">
        <f>Wisconsin!J6</f>
        <v>-</v>
      </c>
      <c r="I104" s="58">
        <f>Wisconsin!K6</f>
        <v>0</v>
      </c>
      <c r="J104" s="528">
        <f>Wisconsin!L6</f>
        <v>1</v>
      </c>
      <c r="K104" s="40" t="str">
        <f>Wisconsin!M6</f>
        <v>B</v>
      </c>
      <c r="L104" s="40" t="str">
        <f>Wisconsin!N6</f>
        <v>§6.86(1)(ac)</v>
      </c>
      <c r="M104" s="57" t="str">
        <f>Wisconsin!O6</f>
        <v xml:space="preserve">https://docs.legis.wisconsin.gov/statutes/statutes/6/iv/86/1/ac </v>
      </c>
      <c r="N104" s="58">
        <f>Wisconsin!P6</f>
        <v>0</v>
      </c>
      <c r="O104" s="40">
        <f>Wisconsin!Q6</f>
        <v>0</v>
      </c>
      <c r="P104" s="40" t="str">
        <f>Wisconsin!R6</f>
        <v>D</v>
      </c>
      <c r="Q104" s="40" t="str">
        <f>Wisconsin!S6</f>
        <v>-</v>
      </c>
      <c r="R104" s="58" t="str">
        <f>Wisconsin!T6</f>
        <v>-</v>
      </c>
      <c r="S104" s="58">
        <f>Wisconsin!U6</f>
        <v>0</v>
      </c>
      <c r="T104" s="40">
        <f>Wisconsin!V6</f>
        <v>0</v>
      </c>
      <c r="U104" s="58" t="str">
        <f>Wisconsin!W6</f>
        <v>-</v>
      </c>
      <c r="V104" s="40" t="str">
        <f>Wisconsin!X6</f>
        <v>-</v>
      </c>
      <c r="W104" s="58" t="str">
        <f>Wisconsin!Y6</f>
        <v>-</v>
      </c>
      <c r="X104" s="58">
        <f>Wisconsin!Z6</f>
        <v>0</v>
      </c>
      <c r="Y104" s="40">
        <f>Wisconsin!AA6</f>
        <v>1</v>
      </c>
      <c r="Z104" s="40" t="str">
        <f>Wisconsin!AB6</f>
        <v>C</v>
      </c>
      <c r="AA104" s="40" t="str">
        <f>Wisconsin!AC6</f>
        <v>§253.09(1)</v>
      </c>
      <c r="AB104" s="57" t="str">
        <f>Wisconsin!AD6</f>
        <v xml:space="preserve">https://docs.legis.wisconsin.gov/statutes/statutes/253/09/1 </v>
      </c>
      <c r="AC104" s="58">
        <f>Wisconsin!AE6</f>
        <v>0</v>
      </c>
      <c r="AD104" s="40">
        <f>Wisconsin!AF6</f>
        <v>1</v>
      </c>
      <c r="AE104" s="40" t="str">
        <f>Wisconsin!AG6</f>
        <v>C</v>
      </c>
      <c r="AF104" s="40" t="str">
        <f>Wisconsin!AH6</f>
        <v>§253.09(1)</v>
      </c>
      <c r="AG104" s="57" t="str">
        <f>Wisconsin!AI6</f>
        <v xml:space="preserve">https://docs.legis.wisconsin.gov/statutes/statutes/253/09/1 </v>
      </c>
      <c r="AH104" s="58">
        <f>Wisconsin!AJ6</f>
        <v>0</v>
      </c>
      <c r="AI104" s="40">
        <f>Wisconsin!AK6</f>
        <v>1</v>
      </c>
      <c r="AJ104" s="40" t="str">
        <f>Wisconsin!AL6</f>
        <v>C</v>
      </c>
      <c r="AK104" s="40" t="str">
        <f>Wisconsin!AM6</f>
        <v>§253.09(1)</v>
      </c>
      <c r="AL104" s="57" t="str">
        <f>Wisconsin!AN6</f>
        <v xml:space="preserve">https://docs.legis.wisconsin.gov/statutes/statutes/253/09/1 </v>
      </c>
      <c r="AM104" s="58">
        <f>Wisconsin!AO6</f>
        <v>0</v>
      </c>
      <c r="AN104" s="40">
        <f>Wisconsin!AP6</f>
        <v>1</v>
      </c>
      <c r="AO104" s="40" t="str">
        <f>Wisconsin!AQ6</f>
        <v>C</v>
      </c>
      <c r="AP104" s="40" t="str">
        <f>Wisconsin!AR6</f>
        <v>§253.09(1)</v>
      </c>
      <c r="AQ104" s="57" t="str">
        <f>Wisconsin!AS6</f>
        <v xml:space="preserve">https://docs.legis.wisconsin.gov/statutes/statutes/253/09/1 </v>
      </c>
      <c r="AR104" s="58">
        <f>Wisconsin!AT6</f>
        <v>0</v>
      </c>
      <c r="AS104" s="40">
        <f>Wisconsin!AU6</f>
        <v>0</v>
      </c>
      <c r="AT104" s="40" t="str">
        <f>Wisconsin!AV6</f>
        <v>B</v>
      </c>
      <c r="AU104" s="40" t="str">
        <f>Wisconsin!AW6</f>
        <v>§253.09(1)</v>
      </c>
      <c r="AV104" s="57" t="str">
        <f>Wisconsin!AX6</f>
        <v xml:space="preserve">https://docs.legis.wisconsin.gov/statutes/statutes/253/09/1 </v>
      </c>
      <c r="AW104" s="58">
        <f>Wisconsin!AY6</f>
        <v>0</v>
      </c>
      <c r="AX104" s="40">
        <f>Wisconsin!AZ6</f>
        <v>0</v>
      </c>
      <c r="AY104" s="40" t="str">
        <f>Wisconsin!BA6</f>
        <v>B</v>
      </c>
      <c r="AZ104" s="40" t="str">
        <f>Wisconsin!BB6</f>
        <v>§253.09(1)</v>
      </c>
      <c r="BA104" s="57" t="str">
        <f>Wisconsin!BC6</f>
        <v xml:space="preserve">https://docs.legis.wisconsin.gov/statutes/statutes/253/09/1 </v>
      </c>
      <c r="BB104" s="58">
        <f>Wisconsin!BD6</f>
        <v>0</v>
      </c>
      <c r="BC104" s="40">
        <f>Wisconsin!BE6</f>
        <v>1</v>
      </c>
      <c r="BD104" s="40" t="str">
        <f>Wisconsin!BF6</f>
        <v>C</v>
      </c>
      <c r="BE104" s="40" t="str">
        <f>Wisconsin!BG6</f>
        <v>§253.09(1)</v>
      </c>
      <c r="BF104" s="57" t="str">
        <f>Wisconsin!BH6</f>
        <v xml:space="preserve">https://docs.legis.wisconsin.gov/statutes/statutes/253/09/1 </v>
      </c>
      <c r="BG104" s="58">
        <f>Wisconsin!BI6</f>
        <v>0</v>
      </c>
      <c r="BH104" s="40"/>
      <c r="BI104" s="40"/>
      <c r="BJ104" s="40"/>
      <c r="BK104" s="40"/>
      <c r="BL104" s="40"/>
      <c r="BM104" s="40">
        <f>Wisconsin!BO6</f>
        <v>1</v>
      </c>
      <c r="BN104" s="40" t="str">
        <f>Wisconsin!BP6</f>
        <v>C</v>
      </c>
      <c r="BO104" s="40" t="str">
        <f>Wisconsin!BQ6</f>
        <v>§253.09(1)(2)</v>
      </c>
      <c r="BP104" s="57" t="str">
        <f>Wisconsin!BR6</f>
        <v xml:space="preserve">https://docs.legis.wisconsin.gov/statutes/statutes/253/09 </v>
      </c>
      <c r="BQ104" s="58">
        <f>Wisconsin!BS6</f>
        <v>0</v>
      </c>
      <c r="BR104" s="40">
        <f>Wisconsin!BT6</f>
        <v>1</v>
      </c>
      <c r="BS104" s="40" t="str">
        <f>Wisconsin!BU6</f>
        <v>C</v>
      </c>
      <c r="BT104" s="40" t="str">
        <f>Wisconsin!BV6</f>
        <v>§253.09(1)(2)</v>
      </c>
      <c r="BU104" s="57" t="str">
        <f>Wisconsin!BW6</f>
        <v xml:space="preserve">https://docs.legis.wisconsin.gov/statutes/statutes/253/09 </v>
      </c>
      <c r="BV104" s="58">
        <f>Wisconsin!BX6</f>
        <v>0</v>
      </c>
      <c r="BW104" s="40">
        <f>Wisconsin!BY6</f>
        <v>1</v>
      </c>
      <c r="BX104" s="40" t="str">
        <f>Wisconsin!BZ6</f>
        <v>C</v>
      </c>
      <c r="BY104" s="40" t="str">
        <f>Wisconsin!CA6</f>
        <v>§253.09(1)(2)</v>
      </c>
      <c r="BZ104" s="57" t="str">
        <f>Wisconsin!CB6</f>
        <v xml:space="preserve">https://docs.legis.wisconsin.gov/statutes/statutes/253/09 </v>
      </c>
      <c r="CA104" s="58">
        <f>Wisconsin!CC6</f>
        <v>0</v>
      </c>
      <c r="CB104" s="40">
        <f>Wisconsin!CD6</f>
        <v>1</v>
      </c>
      <c r="CC104" s="40" t="str">
        <f>Wisconsin!CE6</f>
        <v>C</v>
      </c>
      <c r="CD104" s="40" t="str">
        <f>Wisconsin!CF6</f>
        <v>§253.09(1)(2)</v>
      </c>
      <c r="CE104" s="57" t="str">
        <f>Wisconsin!CG6</f>
        <v xml:space="preserve">https://docs.legis.wisconsin.gov/statutes/statutes/253/09 </v>
      </c>
      <c r="CF104" s="58">
        <f>Wisconsin!CH6</f>
        <v>0</v>
      </c>
      <c r="CG104" s="40">
        <f>Wisconsin!CI6</f>
        <v>0</v>
      </c>
      <c r="CH104" s="40" t="str">
        <f>Wisconsin!CJ6</f>
        <v>B</v>
      </c>
      <c r="CI104" s="40" t="str">
        <f>Wisconsin!CK6</f>
        <v>§253.09(1)(2)</v>
      </c>
      <c r="CJ104" s="57" t="str">
        <f>Wisconsin!CL6</f>
        <v xml:space="preserve">https://docs.legis.wisconsin.gov/statutes/statutes/253/09 </v>
      </c>
      <c r="CK104" s="58">
        <f>Wisconsin!CM6</f>
        <v>0</v>
      </c>
      <c r="CL104" s="40">
        <f>Wisconsin!CN6</f>
        <v>0</v>
      </c>
      <c r="CM104" s="40" t="str">
        <f>Wisconsin!CO6</f>
        <v>B</v>
      </c>
      <c r="CN104" s="40" t="str">
        <f>Wisconsin!CP6</f>
        <v>§253.09(1)(2)</v>
      </c>
      <c r="CO104" s="57" t="str">
        <f>Wisconsin!CQ6</f>
        <v xml:space="preserve">https://docs.legis.wisconsin.gov/statutes/statutes/253/09 </v>
      </c>
      <c r="CP104" s="58">
        <f>Wisconsin!CR6</f>
        <v>0</v>
      </c>
      <c r="CQ104" s="40">
        <f>Wisconsin!CS6</f>
        <v>0</v>
      </c>
      <c r="CR104" s="40" t="str">
        <f>Wisconsin!CT6</f>
        <v>D</v>
      </c>
      <c r="CS104" s="40" t="str">
        <f>Wisconsin!CU6</f>
        <v>§253.075</v>
      </c>
      <c r="CT104" s="57" t="str">
        <f>Wisconsin!CV6</f>
        <v xml:space="preserve">https://docs.legis.wisconsin.gov/statutes/statutes/253/075 </v>
      </c>
      <c r="CU104" s="58">
        <f>Wisconsin!CW6</f>
        <v>0</v>
      </c>
      <c r="CV104" s="40">
        <f>Wisconsin!CX6</f>
        <v>0</v>
      </c>
      <c r="CW104" s="40" t="str">
        <f>Wisconsin!CY6</f>
        <v>D</v>
      </c>
      <c r="CX104" s="40" t="str">
        <f>Wisconsin!CZ6</f>
        <v>§253.075</v>
      </c>
      <c r="CY104" s="57" t="str">
        <f>Wisconsin!DA6</f>
        <v xml:space="preserve">https://docs.legis.wisconsin.gov/statutes/statutes/253/075 </v>
      </c>
      <c r="CZ104" s="58">
        <f>Wisconsin!DB6</f>
        <v>0</v>
      </c>
      <c r="DA104" s="40">
        <f>Wisconsin!DC6</f>
        <v>0</v>
      </c>
      <c r="DB104" s="40" t="str">
        <f>Wisconsin!DD6</f>
        <v>D</v>
      </c>
      <c r="DC104" s="40" t="str">
        <f>Wisconsin!DE6</f>
        <v>§253.075</v>
      </c>
      <c r="DD104" s="57" t="str">
        <f>Wisconsin!DF6</f>
        <v xml:space="preserve">https://docs.legis.wisconsin.gov/statutes/statutes/253/075 </v>
      </c>
      <c r="DE104" s="58">
        <f>Wisconsin!DG6</f>
        <v>0</v>
      </c>
      <c r="DF104" s="40">
        <f>Wisconsin!DH6</f>
        <v>0</v>
      </c>
      <c r="DG104" s="40" t="str">
        <f>Wisconsin!DI6</f>
        <v>D</v>
      </c>
      <c r="DH104" s="40" t="str">
        <f>Wisconsin!DJ6</f>
        <v>§253.075</v>
      </c>
      <c r="DI104" s="57" t="str">
        <f>Wisconsin!DK6</f>
        <v xml:space="preserve">https://docs.legis.wisconsin.gov/statutes/statutes/253/075 </v>
      </c>
      <c r="DJ104" s="58">
        <f>Wisconsin!DL6</f>
        <v>0</v>
      </c>
      <c r="DK104" s="40">
        <f>Wisconsin!DM6</f>
        <v>0</v>
      </c>
      <c r="DL104" s="40" t="str">
        <f>Wisconsin!DN6</f>
        <v>D</v>
      </c>
      <c r="DM104" s="40" t="str">
        <f>Wisconsin!DO6</f>
        <v>§253.075</v>
      </c>
      <c r="DN104" s="57" t="str">
        <f>Wisconsin!DP6</f>
        <v xml:space="preserve">https://docs.legis.wisconsin.gov/statutes/statutes/253/075 </v>
      </c>
      <c r="DO104" s="58">
        <f>Wisconsin!DQ6</f>
        <v>0</v>
      </c>
      <c r="DP104" s="40">
        <f>Wisconsin!DR6</f>
        <v>0</v>
      </c>
      <c r="DQ104" s="40" t="str">
        <f>Wisconsin!DS6</f>
        <v>D</v>
      </c>
      <c r="DR104" s="40" t="str">
        <f>Wisconsin!DT6</f>
        <v>§253.075</v>
      </c>
      <c r="DS104" s="57" t="str">
        <f>Wisconsin!DU6</f>
        <v xml:space="preserve">https://docs.legis.wisconsin.gov/statutes/statutes/253/075 </v>
      </c>
      <c r="DT104" s="58">
        <f>Wisconsin!DV6</f>
        <v>0</v>
      </c>
      <c r="DU104" s="60">
        <f>(Wisconsin!EG6+Wisconsin!EH6)/2</f>
        <v>0</v>
      </c>
      <c r="DV104" s="60" t="str">
        <f>Wisconsin!EI6</f>
        <v>B</v>
      </c>
      <c r="DW104" s="60" t="str">
        <f>Wisconsin!EJ6</f>
        <v>Annotation to §111.36, §609.805, §632.895(17)</v>
      </c>
      <c r="DX104" s="62" t="str">
        <f>Wisconsin!EK6</f>
        <v xml:space="preserve">https://docs.legis.wisconsin.gov/statutes/statutes/111/II/36?view=section </v>
      </c>
      <c r="DY104" s="60" t="str">
        <f>Wisconsin!EL6</f>
        <v xml:space="preserve"> The most widely applicable Wisconsin law related to contraception is its Fair Employment Act, which has been interpreted to require contraception from employer-provided plans that otherwise cover prescription pharmaceuticals.</v>
      </c>
      <c r="DZ104" s="60">
        <f>(Wisconsin!EN6+Wisconsin!EM6)/2</f>
        <v>1</v>
      </c>
      <c r="EA104" s="60" t="str">
        <f>Wisconsin!EO6</f>
        <v>A</v>
      </c>
      <c r="EB104" s="60" t="str">
        <f>Wisconsin!EP6</f>
        <v>-</v>
      </c>
      <c r="EC104" s="61" t="str">
        <f>Wisconsin!EQ6</f>
        <v>-</v>
      </c>
      <c r="ED104" s="61">
        <f>Wisconsin!ER6</f>
        <v>0</v>
      </c>
      <c r="EE104" s="60">
        <f>(Wisconsin!ES6+Wisconsin!ET6)/2</f>
        <v>1</v>
      </c>
      <c r="EF104" s="60" t="str">
        <f>Wisconsin!EU6</f>
        <v>A</v>
      </c>
      <c r="EG104" s="60" t="str">
        <f>Wisconsin!EV6</f>
        <v>-</v>
      </c>
      <c r="EH104" s="61" t="str">
        <f>Wisconsin!EW6</f>
        <v>-</v>
      </c>
      <c r="EI104" s="61">
        <f>Wisconsin!EX6</f>
        <v>0</v>
      </c>
      <c r="EJ104" s="60">
        <f>Wisconsin!GH6</f>
        <v>0</v>
      </c>
      <c r="EK104" s="60" t="str">
        <f>Wisconsin!GI6</f>
        <v>D</v>
      </c>
      <c r="EL104" s="60" t="str">
        <f>Wisconsin!GJ6</f>
        <v>-</v>
      </c>
      <c r="EM104" s="61" t="str">
        <f>Wisconsin!GK6</f>
        <v>-</v>
      </c>
      <c r="EN104" s="61">
        <f>Wisconsin!GL6</f>
        <v>0</v>
      </c>
      <c r="EO104" s="40">
        <f>Wisconsin!GM6</f>
        <v>0</v>
      </c>
      <c r="EP104" s="40" t="str">
        <f>Wisconsin!GN6</f>
        <v>D</v>
      </c>
      <c r="EQ104" s="40" t="str">
        <f>Wisconsin!GO6</f>
        <v>-</v>
      </c>
      <c r="ER104" s="58" t="str">
        <f>Wisconsin!GP6</f>
        <v>-</v>
      </c>
      <c r="ES104" s="58">
        <f>Wisconsin!GQ6</f>
        <v>0</v>
      </c>
      <c r="ET104" s="40">
        <f>Wisconsin!GR6</f>
        <v>0</v>
      </c>
      <c r="EU104" s="40" t="str">
        <f>Wisconsin!GS6</f>
        <v>D</v>
      </c>
      <c r="EV104" s="40" t="str">
        <f>Wisconsin!GT6</f>
        <v>-</v>
      </c>
      <c r="EW104" s="58" t="str">
        <f>Wisconsin!GU6</f>
        <v>-</v>
      </c>
      <c r="EX104" s="58">
        <f>Wisconsin!GV6</f>
        <v>0</v>
      </c>
      <c r="EY104" s="40">
        <f>Wisconsin!GW6</f>
        <v>0</v>
      </c>
      <c r="EZ104" s="40" t="str">
        <f>Wisconsin!GX6</f>
        <v>D</v>
      </c>
      <c r="FA104" s="40" t="str">
        <f>Wisconsin!GY6</f>
        <v>-</v>
      </c>
      <c r="FB104" s="58" t="str">
        <f>Wisconsin!GZ6</f>
        <v>-</v>
      </c>
      <c r="FC104" s="58">
        <f>Wisconsin!HA6</f>
        <v>0</v>
      </c>
      <c r="FI104" s="40">
        <f>Wisconsin!EY6</f>
        <v>0</v>
      </c>
      <c r="FJ104" s="40" t="str">
        <f>Wisconsin!EZ6</f>
        <v>D</v>
      </c>
      <c r="FK104" s="40" t="str">
        <f>Wisconsin!FA6</f>
        <v>-</v>
      </c>
      <c r="FL104" s="58" t="str">
        <f>Wisconsin!FB6</f>
        <v>-</v>
      </c>
      <c r="FM104" s="58">
        <f>Wisconsin!FC6</f>
        <v>0</v>
      </c>
      <c r="FN104" s="40">
        <f>Wisconsin!FN6</f>
        <v>1</v>
      </c>
      <c r="FO104" s="40" t="str">
        <f>Wisconsin!FO6</f>
        <v>C</v>
      </c>
      <c r="FP104" s="40" t="str">
        <f>Wisconsin!FP6</f>
        <v>§48.981(2)(bm)(3)</v>
      </c>
      <c r="FQ104" s="57" t="str">
        <f>Wisconsin!FQ6</f>
        <v xml:space="preserve">https://docs.legis.wisconsin.gov/document/statutes/48.981(2)(bm)3. </v>
      </c>
      <c r="FR104" s="58">
        <f>Wisconsin!FR6</f>
        <v>0</v>
      </c>
      <c r="FS104" s="40">
        <f>Wisconsin!FS6</f>
        <v>1</v>
      </c>
      <c r="FT104" s="40" t="str">
        <f>Wisconsin!FT6</f>
        <v>A</v>
      </c>
      <c r="FU104" s="40" t="str">
        <f>Wisconsin!FU6</f>
        <v>§125.07(1)(a)(3)</v>
      </c>
      <c r="FV104" s="57" t="str">
        <f>Wisconsin!FV6</f>
        <v xml:space="preserve">https://docs.legis.wisconsin.gov/statutes/statutes/125/i/07 </v>
      </c>
      <c r="FW104" s="58">
        <f>Wisconsin!FW6</f>
        <v>0</v>
      </c>
      <c r="FX104" s="40">
        <f>Wisconsin!FX6</f>
        <v>0</v>
      </c>
      <c r="FY104" s="40" t="str">
        <f>Wisconsin!FY6</f>
        <v>B</v>
      </c>
      <c r="FZ104" s="40" t="str">
        <f>Wisconsin!FZ6</f>
        <v>§125.07(4)(b)</v>
      </c>
      <c r="GA104" s="57" t="str">
        <f>Wisconsin!GA6</f>
        <v xml:space="preserve">https://docs.legis.wisconsin.gov/document/statutes/125.07(4)(b) </v>
      </c>
      <c r="GB104" s="40" t="str">
        <f>Wisconsin!GB6</f>
        <v xml:space="preserve">We disagree with the external source, which cites a law pertaining to the furnishment of alcohol to minors, about a religious exemption for consumption.  </v>
      </c>
      <c r="GH104" s="40">
        <f>Wisconsin!HB6</f>
        <v>1</v>
      </c>
      <c r="GI104" s="40" t="str">
        <f>Wisconsin!HC6</f>
        <v>B</v>
      </c>
      <c r="GJ104" s="40" t="str">
        <f>Wisconsin!HD6</f>
        <v>§252.04(3)</v>
      </c>
      <c r="GK104" s="57" t="str">
        <f>Wisconsin!HE6</f>
        <v xml:space="preserve">https://docs.legis.wisconsin.gov/statutes/statutes/252/04/3 </v>
      </c>
      <c r="GL104" s="58">
        <f>Wisconsin!HF6</f>
        <v>0</v>
      </c>
      <c r="GM104" s="40">
        <f>Wisconsin!HG6</f>
        <v>1</v>
      </c>
      <c r="GN104" s="40" t="str">
        <f>Wisconsin!HH6</f>
        <v>A</v>
      </c>
      <c r="GO104" s="40" t="str">
        <f>Wisconsin!HI6</f>
        <v>§118.15(1)(a), -(am)</v>
      </c>
      <c r="GP104" s="57" t="str">
        <f>Wisconsin!HJ6</f>
        <v xml:space="preserve">https://docs.legis.wisconsin.gov/statutes/statutes/118/15/1/a </v>
      </c>
      <c r="GQ104" s="58">
        <f>Wisconsin!HK6</f>
        <v>0</v>
      </c>
      <c r="GR104" s="40">
        <f>Wisconsin!HL6</f>
        <v>1</v>
      </c>
      <c r="GS104" s="40" t="str">
        <f>Wisconsin!HM6</f>
        <v>A</v>
      </c>
      <c r="GT104" s="40" t="str">
        <f>Wisconsin!HN6</f>
        <v>§118.155(1)</v>
      </c>
      <c r="GU104" s="57" t="str">
        <f>Wisconsin!HO6</f>
        <v xml:space="preserve">https://docs.legis.wisconsin.gov/document/statutes/118.155(1) </v>
      </c>
      <c r="GV104" s="58">
        <f>Wisconsin!HP6</f>
        <v>0</v>
      </c>
      <c r="GW104" s="60">
        <f>Wisconsin!HQ6</f>
        <v>1</v>
      </c>
      <c r="GX104" s="60" t="str">
        <f>Wisconsin!HR6</f>
        <v>C</v>
      </c>
      <c r="GY104" s="60" t="str">
        <f>Wisconsin!HS6</f>
        <v>§36.43</v>
      </c>
      <c r="GZ104" s="62" t="str">
        <f>Wisconsin!HT6</f>
        <v xml:space="preserve">https://docs.legis.wisconsin.gov/statutes/statutes/36/43 </v>
      </c>
      <c r="HA104" s="61">
        <f>Wisconsin!HU6</f>
        <v>0</v>
      </c>
      <c r="HB104" s="60">
        <f>Wisconsin!GC6</f>
        <v>0</v>
      </c>
      <c r="HC104" s="60" t="str">
        <f>Wisconsin!GD6</f>
        <v>C</v>
      </c>
      <c r="HD104" s="60" t="str">
        <f>Wisconsin!GE6</f>
        <v>-</v>
      </c>
      <c r="HE104" s="61" t="str">
        <f>Wisconsin!GF6</f>
        <v>-</v>
      </c>
      <c r="HF104" s="60" t="str">
        <f>Wisconsin!GG6</f>
        <v>Watch proposed constitutional amendment in legislature 2023-24 (AJR-60/SJR-54)</v>
      </c>
      <c r="HG104" s="63"/>
      <c r="HH104" s="63"/>
      <c r="HI104" s="63"/>
      <c r="HJ104" s="63"/>
      <c r="HK104" s="63"/>
      <c r="HL104" s="63"/>
      <c r="HM104" s="63"/>
      <c r="HN104" s="63"/>
      <c r="HO104" s="63"/>
      <c r="HP104" s="63"/>
      <c r="HQ104" s="63"/>
      <c r="HR104" s="63"/>
      <c r="HS104" s="63"/>
      <c r="HT104" s="63"/>
      <c r="HU104" s="63"/>
      <c r="HV104" s="63"/>
      <c r="HW104" s="63"/>
      <c r="HX104" s="63"/>
      <c r="HY104" s="63"/>
      <c r="HZ104" s="63"/>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ht="25.5" customHeight="1">
      <c r="A105" s="64" t="s">
        <v>119</v>
      </c>
      <c r="B105" s="55">
        <v>2024</v>
      </c>
      <c r="C105" s="56">
        <f>Wyoming!D6</f>
        <v>0.29613095238095238</v>
      </c>
      <c r="D105" s="91">
        <v>44.557823129251695</v>
      </c>
      <c r="E105" s="90"/>
      <c r="F105" s="89"/>
      <c r="G105" s="40" t="str">
        <f>Wyoming!I6</f>
        <v>-</v>
      </c>
      <c r="H105" s="58" t="str">
        <f>Wyoming!J6</f>
        <v>-</v>
      </c>
      <c r="I105" s="58">
        <f>Wyoming!K6</f>
        <v>0</v>
      </c>
      <c r="J105" s="528">
        <f>Wyoming!L6</f>
        <v>1</v>
      </c>
      <c r="K105" s="40" t="str">
        <f>Wyoming!M6</f>
        <v>B</v>
      </c>
      <c r="L105" s="40" t="str">
        <f>Wyoming!N6</f>
        <v>§22-9-102</v>
      </c>
      <c r="M105" s="57" t="str">
        <f>Wyoming!O6</f>
        <v>https://advance.lexis.com/api/document/collection/statutes-legislation/id/56VF-GYD1-73WF-6447-00008-00?cite=Wyo.%20Stat.%20%C2%A7%2022-9-102&amp;context=1000516</v>
      </c>
      <c r="N105" s="58">
        <f>Wyoming!P6</f>
        <v>0</v>
      </c>
      <c r="O105" s="40">
        <f>Wyoming!Q6</f>
        <v>0</v>
      </c>
      <c r="P105" s="40" t="str">
        <f>Wyoming!R6</f>
        <v>D</v>
      </c>
      <c r="Q105" s="40" t="str">
        <f>Wyoming!S6</f>
        <v>-</v>
      </c>
      <c r="R105" s="58" t="str">
        <f>Wyoming!T6</f>
        <v>-</v>
      </c>
      <c r="S105" s="58">
        <f>Wyoming!U6</f>
        <v>0</v>
      </c>
      <c r="T105" s="40">
        <f>Wyoming!V6</f>
        <v>0</v>
      </c>
      <c r="U105" s="58" t="str">
        <f>Wyoming!W6</f>
        <v>-</v>
      </c>
      <c r="V105" s="40" t="str">
        <f>Wyoming!X6</f>
        <v>-</v>
      </c>
      <c r="W105" s="58" t="str">
        <f>Wyoming!Y6</f>
        <v>-</v>
      </c>
      <c r="X105" s="58">
        <f>Wyoming!Z6</f>
        <v>0</v>
      </c>
      <c r="Y105" s="40">
        <f>Wyoming!AA6</f>
        <v>1</v>
      </c>
      <c r="Z105" s="40" t="str">
        <f>Wyoming!AB6</f>
        <v>C</v>
      </c>
      <c r="AA105" s="40" t="str">
        <f>Wyoming!AC6</f>
        <v>§35-6-130</v>
      </c>
      <c r="AB105" s="57" t="str">
        <f>Wyoming!AD6</f>
        <v xml:space="preserve">https://advance.lexis.com/document/?pdmfid=1000516&amp;crid=bacff34a-54ed-49e9-945c-24c7bbdc5a9b&amp;pddocfullpath=%2Fshared%2Fdocument%2Fstatutes-legislation%2Furn%3AcontentItem%3A67VF-1RP3-CGX8-014T-00008-00&amp;pdtocnodeidentifier=ABKAAHABG&amp;ecomp=sw2ck&amp;prid=8475dd8b-27d1-4b53-bbbd-51ee7667a7ba </v>
      </c>
      <c r="AC105" s="58">
        <f>Wyoming!AE6</f>
        <v>0</v>
      </c>
      <c r="AD105" s="40">
        <f>Wyoming!AF6</f>
        <v>1</v>
      </c>
      <c r="AE105" s="40" t="str">
        <f>Wyoming!AG6</f>
        <v>C</v>
      </c>
      <c r="AF105" s="40" t="str">
        <f>Wyoming!AH6</f>
        <v>§35-6-129</v>
      </c>
      <c r="AG105" s="57" t="str">
        <f>Wyoming!AI6</f>
        <v xml:space="preserve">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v>
      </c>
      <c r="AH105" s="58">
        <f>Wyoming!AJ6</f>
        <v>0</v>
      </c>
      <c r="AI105" s="40">
        <f>Wyoming!AK6</f>
        <v>0</v>
      </c>
      <c r="AJ105" s="40" t="str">
        <f>Wyoming!AL6</f>
        <v>B</v>
      </c>
      <c r="AK105" s="40" t="str">
        <f>Wyoming!AM6</f>
        <v>§35-6-129</v>
      </c>
      <c r="AL105" s="57" t="str">
        <f>Wyoming!AN6</f>
        <v xml:space="preserve">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v>
      </c>
      <c r="AM105" s="58">
        <f>Wyoming!AO6</f>
        <v>0</v>
      </c>
      <c r="AN105" s="40">
        <f>Wyoming!AP6</f>
        <v>1</v>
      </c>
      <c r="AO105" s="40" t="str">
        <f>Wyoming!AQ6</f>
        <v>C</v>
      </c>
      <c r="AP105" s="40" t="str">
        <f>Wyoming!AR6</f>
        <v>§35-6-129, -130</v>
      </c>
      <c r="AQ105" s="57" t="str">
        <f>Wyoming!AS6</f>
        <v xml:space="preserve">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v>
      </c>
      <c r="AR105" s="58">
        <f>Wyoming!AT6</f>
        <v>0</v>
      </c>
      <c r="AS105" s="40">
        <f>Wyoming!AU6</f>
        <v>0</v>
      </c>
      <c r="AT105" s="40" t="str">
        <f>Wyoming!AV6</f>
        <v>B</v>
      </c>
      <c r="AU105" s="40" t="str">
        <f>Wyoming!AW6</f>
        <v>§35-6-129, -130</v>
      </c>
      <c r="AV105" s="57" t="str">
        <f>Wyoming!AX6</f>
        <v xml:space="preserve">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v>
      </c>
      <c r="AW105" s="58">
        <f>Wyoming!AY6</f>
        <v>0</v>
      </c>
      <c r="AX105" s="40">
        <f>Wyoming!AZ6</f>
        <v>0</v>
      </c>
      <c r="AY105" s="40" t="str">
        <f>Wyoming!BA6</f>
        <v>B</v>
      </c>
      <c r="AZ105" s="40" t="str">
        <f>Wyoming!BB6</f>
        <v>§35-6-129, -130</v>
      </c>
      <c r="BA105" s="57" t="str">
        <f>Wyoming!BC6</f>
        <v xml:space="preserve">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v>
      </c>
      <c r="BB105" s="58">
        <f>Wyoming!BD6</f>
        <v>0</v>
      </c>
      <c r="BC105" s="40">
        <f>Wyoming!BE6</f>
        <v>1</v>
      </c>
      <c r="BD105" s="40" t="str">
        <f>Wyoming!BF6</f>
        <v>C</v>
      </c>
      <c r="BE105" s="40" t="str">
        <f>Wyoming!BG6</f>
        <v>§35-6-129, -130</v>
      </c>
      <c r="BF105" s="57" t="str">
        <f>Wyoming!BH6</f>
        <v xml:space="preserve">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v>
      </c>
      <c r="BG105" s="58">
        <f>Wyoming!BI6</f>
        <v>0</v>
      </c>
      <c r="BH105" s="40"/>
      <c r="BI105" s="40"/>
      <c r="BJ105" s="40"/>
      <c r="BK105" s="40"/>
      <c r="BL105" s="40"/>
      <c r="BM105" s="40">
        <f>Wyoming!BO6</f>
        <v>0</v>
      </c>
      <c r="BN105" s="40" t="str">
        <f>Wyoming!BP6</f>
        <v>A</v>
      </c>
      <c r="BO105" s="40" t="str">
        <f>Wyoming!BQ6</f>
        <v>-</v>
      </c>
      <c r="BP105" s="58" t="str">
        <f>Wyoming!BR6</f>
        <v>-</v>
      </c>
      <c r="BQ105" s="58">
        <f>Wyoming!BS6</f>
        <v>0</v>
      </c>
      <c r="BR105" s="40">
        <f>Wyoming!BT6</f>
        <v>0</v>
      </c>
      <c r="BS105" s="40" t="str">
        <f>Wyoming!BU6</f>
        <v>A</v>
      </c>
      <c r="BT105" s="40" t="str">
        <f>Wyoming!BV6</f>
        <v>-</v>
      </c>
      <c r="BU105" s="58" t="str">
        <f>Wyoming!BW6</f>
        <v>-</v>
      </c>
      <c r="BV105" s="58">
        <f>Wyoming!BX6</f>
        <v>0</v>
      </c>
      <c r="BW105" s="40">
        <f>Wyoming!BY6</f>
        <v>0</v>
      </c>
      <c r="BX105" s="40" t="str">
        <f>Wyoming!BZ6</f>
        <v>A</v>
      </c>
      <c r="BY105" s="40" t="str">
        <f>Wyoming!CA6</f>
        <v>-</v>
      </c>
      <c r="BZ105" s="58" t="str">
        <f>Wyoming!CB6</f>
        <v>-</v>
      </c>
      <c r="CA105" s="58">
        <f>Wyoming!CC6</f>
        <v>0</v>
      </c>
      <c r="CB105" s="40">
        <f>Wyoming!CD6</f>
        <v>0</v>
      </c>
      <c r="CC105" s="40" t="str">
        <f>Wyoming!CE6</f>
        <v>A</v>
      </c>
      <c r="CD105" s="40" t="str">
        <f>Wyoming!CF6</f>
        <v>-</v>
      </c>
      <c r="CE105" s="58" t="str">
        <f>Wyoming!CG6</f>
        <v>-</v>
      </c>
      <c r="CF105" s="58">
        <f>Wyoming!CH6</f>
        <v>0</v>
      </c>
      <c r="CG105" s="40">
        <f>Wyoming!CI6</f>
        <v>0</v>
      </c>
      <c r="CH105" s="40" t="str">
        <f>Wyoming!CJ6</f>
        <v>A</v>
      </c>
      <c r="CI105" s="40" t="str">
        <f>Wyoming!CK6</f>
        <v>-</v>
      </c>
      <c r="CJ105" s="58" t="str">
        <f>Wyoming!CL6</f>
        <v>-</v>
      </c>
      <c r="CK105" s="58">
        <f>Wyoming!CM6</f>
        <v>0</v>
      </c>
      <c r="CL105" s="40">
        <f>Wyoming!CN6</f>
        <v>0</v>
      </c>
      <c r="CM105" s="40" t="str">
        <f>Wyoming!CO6</f>
        <v>A</v>
      </c>
      <c r="CN105" s="40" t="str">
        <f>Wyoming!CP6</f>
        <v>-</v>
      </c>
      <c r="CO105" s="58" t="str">
        <f>Wyoming!CQ6</f>
        <v>-</v>
      </c>
      <c r="CP105" s="58">
        <f>Wyoming!CR6</f>
        <v>0</v>
      </c>
      <c r="CQ105" s="40">
        <f>Wyoming!CS6</f>
        <v>1</v>
      </c>
      <c r="CR105" s="40" t="str">
        <f>Wyoming!CT6</f>
        <v>C</v>
      </c>
      <c r="CS105" s="40" t="str">
        <f>Wyoming!CU6</f>
        <v>§42-5-101(d)</v>
      </c>
      <c r="CT105" s="57" t="str">
        <f>Wyoming!CV6</f>
        <v xml:space="preserve">https://advance.lexis.com/api/document/collection/statutes-legislation/id/56VF-H771-73WF-60FP-00008-00?cite=Wyo.%20Stat.%20%C2%A7%2042-5-101&amp;context=1000516 </v>
      </c>
      <c r="CU105" s="58">
        <f>Wyoming!CW6</f>
        <v>0</v>
      </c>
      <c r="CV105" s="40">
        <f>Wyoming!CX6</f>
        <v>0</v>
      </c>
      <c r="CW105" s="40" t="str">
        <f>Wyoming!CY6</f>
        <v>B</v>
      </c>
      <c r="CX105" s="40" t="str">
        <f>Wyoming!CZ6</f>
        <v>§42-5-101(d)</v>
      </c>
      <c r="CY105" s="57" t="str">
        <f>Wyoming!DA6</f>
        <v xml:space="preserve">https://advance.lexis.com/api/document/collection/statutes-legislation/id/56VF-H771-73WF-60FP-00008-00?cite=Wyo.%20Stat.%20%C2%A7%2042-5-101&amp;context=1000516 </v>
      </c>
      <c r="CZ105" s="58">
        <f>Wyoming!DB6</f>
        <v>0</v>
      </c>
      <c r="DA105" s="40">
        <f>Wyoming!DC6</f>
        <v>0</v>
      </c>
      <c r="DB105" s="40" t="str">
        <f>Wyoming!DD6</f>
        <v>B</v>
      </c>
      <c r="DC105" s="40" t="str">
        <f>Wyoming!DE6</f>
        <v>§42-5-101(d)</v>
      </c>
      <c r="DD105" s="57" t="str">
        <f>Wyoming!DF6</f>
        <v xml:space="preserve">https://advance.lexis.com/api/document/collection/statutes-legislation/id/56VF-H771-73WF-60FP-00008-00?cite=Wyo.%20Stat.%20%C2%A7%2042-5-101&amp;context=1000516 </v>
      </c>
      <c r="DE105" s="58">
        <f>Wyoming!DG6</f>
        <v>0</v>
      </c>
      <c r="DF105" s="40">
        <f>Wyoming!DH6</f>
        <v>0</v>
      </c>
      <c r="DG105" s="40" t="str">
        <f>Wyoming!DI6</f>
        <v>B</v>
      </c>
      <c r="DH105" s="40" t="str">
        <f>Wyoming!DJ6</f>
        <v>§42-5-101(d)</v>
      </c>
      <c r="DI105" s="57" t="str">
        <f>Wyoming!DK6</f>
        <v xml:space="preserve">https://advance.lexis.com/api/document/collection/statutes-legislation/id/56VF-H771-73WF-60FP-00008-00?cite=Wyo.%20Stat.%20%C2%A7%2042-5-101&amp;context=1000516 </v>
      </c>
      <c r="DJ105" s="58">
        <f>Wyoming!DL6</f>
        <v>0</v>
      </c>
      <c r="DK105" s="40">
        <f>Wyoming!DM6</f>
        <v>0</v>
      </c>
      <c r="DL105" s="40" t="str">
        <f>Wyoming!DN6</f>
        <v>B</v>
      </c>
      <c r="DM105" s="40" t="str">
        <f>Wyoming!DO6</f>
        <v>§42-5-101(d)</v>
      </c>
      <c r="DN105" s="57" t="str">
        <f>Wyoming!DP6</f>
        <v xml:space="preserve">https://advance.lexis.com/api/document/collection/statutes-legislation/id/56VF-H771-73WF-60FP-00008-00?cite=Wyo.%20Stat.%20%C2%A7%2042-5-101&amp;context=1000516 </v>
      </c>
      <c r="DO105" s="58">
        <f>Wyoming!DQ6</f>
        <v>0</v>
      </c>
      <c r="DP105" s="40">
        <f>Wyoming!DR6</f>
        <v>0</v>
      </c>
      <c r="DQ105" s="40" t="str">
        <f>Wyoming!DS6</f>
        <v>B</v>
      </c>
      <c r="DR105" s="40" t="str">
        <f>Wyoming!DT6</f>
        <v>§42-5-101(d)</v>
      </c>
      <c r="DS105" s="57" t="str">
        <f>Wyoming!DU6</f>
        <v xml:space="preserve">https://advance.lexis.com/api/document/collection/statutes-legislation/id/56VF-H771-73WF-60FP-00008-00?cite=Wyo.%20Stat.%20%C2%A7%2042-5-101&amp;context=1000516 </v>
      </c>
      <c r="DT105" s="58">
        <f>Wyoming!DV6</f>
        <v>0</v>
      </c>
      <c r="DU105" s="60">
        <f>(Wyoming!EG6+Wyoming!EH6)/2</f>
        <v>1</v>
      </c>
      <c r="DV105" s="60" t="str">
        <f>Wyoming!EI6</f>
        <v>A</v>
      </c>
      <c r="DW105" s="60" t="str">
        <f>Wyoming!EJ6</f>
        <v>-</v>
      </c>
      <c r="DX105" s="61" t="str">
        <f>Wyoming!EK6</f>
        <v>-</v>
      </c>
      <c r="DY105" s="61">
        <f>Wyoming!EL6</f>
        <v>0</v>
      </c>
      <c r="DZ105" s="60">
        <f>(Wyoming!EN6+Wyoming!EM6)/2</f>
        <v>1</v>
      </c>
      <c r="EA105" s="60" t="str">
        <f>Wyoming!EO6</f>
        <v>A</v>
      </c>
      <c r="EB105" s="60" t="str">
        <f>Wyoming!EP6</f>
        <v>-</v>
      </c>
      <c r="EC105" s="61" t="str">
        <f>Wyoming!EQ6</f>
        <v>-</v>
      </c>
      <c r="ED105" s="61">
        <f>Wyoming!ER6</f>
        <v>0</v>
      </c>
      <c r="EE105" s="60">
        <f>(Wyoming!ES6+Wyoming!ET6)/2</f>
        <v>1</v>
      </c>
      <c r="EF105" s="60" t="str">
        <f>Wyoming!EU6</f>
        <v>A</v>
      </c>
      <c r="EG105" s="60" t="str">
        <f>Wyoming!EV6</f>
        <v>-</v>
      </c>
      <c r="EH105" s="61" t="str">
        <f>Wyoming!EW6</f>
        <v>-</v>
      </c>
      <c r="EI105" s="61">
        <f>Wyoming!EX6</f>
        <v>0</v>
      </c>
      <c r="EJ105" s="60">
        <f>Wyoming!GH6</f>
        <v>0</v>
      </c>
      <c r="EK105" s="60" t="str">
        <f>Wyoming!GI6</f>
        <v>D</v>
      </c>
      <c r="EL105" s="60" t="str">
        <f>Wyoming!GJ6</f>
        <v>-</v>
      </c>
      <c r="EM105" s="61" t="str">
        <f>Wyoming!GK6</f>
        <v>-</v>
      </c>
      <c r="EN105" s="61">
        <f>Wyoming!GL6</f>
        <v>0</v>
      </c>
      <c r="EO105" s="40">
        <f>Wyoming!GM6</f>
        <v>0</v>
      </c>
      <c r="EP105" s="40" t="str">
        <f>Wyoming!GN6</f>
        <v>D</v>
      </c>
      <c r="EQ105" s="40" t="str">
        <f>Wyoming!GO6</f>
        <v>-</v>
      </c>
      <c r="ER105" s="58" t="str">
        <f>Wyoming!GP6</f>
        <v>-</v>
      </c>
      <c r="ES105" s="58">
        <f>Wyoming!GQ6</f>
        <v>0</v>
      </c>
      <c r="ET105" s="40">
        <f>Wyoming!GR6</f>
        <v>0</v>
      </c>
      <c r="EU105" s="40" t="str">
        <f>Wyoming!GS6</f>
        <v>D</v>
      </c>
      <c r="EV105" s="40" t="str">
        <f>Wyoming!GT6</f>
        <v>-</v>
      </c>
      <c r="EW105" s="58" t="str">
        <f>Wyoming!GU6</f>
        <v>-</v>
      </c>
      <c r="EX105" s="58">
        <f>Wyoming!GV6</f>
        <v>0</v>
      </c>
      <c r="EY105" s="40">
        <f>Wyoming!GW6</f>
        <v>0</v>
      </c>
      <c r="EZ105" s="40" t="str">
        <f>Wyoming!GX6</f>
        <v>D</v>
      </c>
      <c r="FA105" s="40" t="str">
        <f>Wyoming!GY6</f>
        <v>-</v>
      </c>
      <c r="FB105" s="58" t="str">
        <f>Wyoming!GZ6</f>
        <v>-</v>
      </c>
      <c r="FC105" s="58">
        <f>Wyoming!HA6</f>
        <v>0</v>
      </c>
      <c r="FI105" s="40">
        <f>Wyoming!EY6</f>
        <v>0</v>
      </c>
      <c r="FJ105" s="40" t="str">
        <f>Wyoming!EZ6</f>
        <v>D</v>
      </c>
      <c r="FK105" s="40" t="str">
        <f>Wyoming!FA6</f>
        <v>-</v>
      </c>
      <c r="FL105" s="58" t="str">
        <f>Wyoming!FB6</f>
        <v>-</v>
      </c>
      <c r="FM105" s="58">
        <f>Wyoming!FC6</f>
        <v>0</v>
      </c>
      <c r="FN105" s="40">
        <f>Wyoming!FN6</f>
        <v>0</v>
      </c>
      <c r="FO105" s="40" t="str">
        <f>Wyoming!FO6</f>
        <v>B</v>
      </c>
      <c r="FP105" s="40" t="str">
        <f>Wyoming!FP6</f>
        <v>§14-3-205(a)</v>
      </c>
      <c r="FQ105" s="57" t="str">
        <f>Wyoming!FQ6</f>
        <v xml:space="preserve">https://advance.lexis.com/documentpage/?pdmfid=1000516&amp;crid=2b632305-b386-4a33-a2ff-ce755ed3915d&amp;nodeid=AAOAAEAADAAG&amp;nodepath=%2FROOT%2FAAO%2FAAOAAE%2FAAOAAEAAD%2FAAOAAEAADAAG&amp;level=4&amp;haschildren=&amp;populated=false&amp;title=%C2%A7%E2%80%8214-3-205.+Child+abuse+or+neglect%3B+persons+required+to+report.&amp;config=00JABmMTEzODA5Zi0wOWExLTQ3NTAtOThmNy0xYjc5ZjUwYzRkZmIKAFBvZENhdGFsb2f3sjqEYfYX7EMD8yWYBYCu&amp;pddocfullpath=%2Fshared%2Fdocument%2Fstatutes-legislation%2Furn%3AcontentItem%3A5YFJ-H9F3-GXJ9-321D-00008-00&amp;ecomp=8gf5kkk&amp;prid=745b29aa-ade8-4e76-a859-ea6249f47694 </v>
      </c>
      <c r="FR105" s="40" t="str">
        <f>Wyoming!FR6</f>
        <v xml:space="preserve">We disagree with the external source, which cites an evidentiary privilege for clergy. This privilege is no longer written in the cited statute. </v>
      </c>
      <c r="FS105" s="40">
        <f>Wyoming!FS6</f>
        <v>1</v>
      </c>
      <c r="FT105" s="40" t="str">
        <f>Wyoming!FT6</f>
        <v>A</v>
      </c>
      <c r="FU105" s="40" t="str">
        <f>Wyoming!FU6</f>
        <v>§12-6-101(d)(ii)</v>
      </c>
      <c r="FV105" s="57" t="str">
        <f>Wyoming!FV6</f>
        <v xml:space="preserve">https://advance.lexis.com/documentpage/?pdmfid=1000516&amp;crid=cdfa0bba-1c17-47bf-ab8d-3b6abea1d5f2&amp;nodeid=AAMAAHAAB&amp;nodepath=%2fROOT%2fAAM%2fAAMAAH%2fAAMAAHAAB&amp;level=3&amp;haschildren=&amp;populated=false&amp;title=%C2%A7%E2%80%8212-6-101.+Sale+or+possession+prohibited%3b+when+possession+unlawful%3b+public+drunkenness%3b+falsification+of+identification%3b+penalty%3b+prima+facie+identification+as+defense.&amp;config=00JABmMTEzODA5Zi0wOWExLTQ3NTAtOThmNy0xYjc5ZjUwYzRkZmIKAFBvZENhdGFsb2f3sjqEYfYX7EMD8yWYBYCu&amp;pddocfullpath=%2fshared%2fdocument%2fstatutes-legislation%2furn%3acontentItem%3a62M6-VH03-GXJ9-3358-00008-00&amp;ecomp=8gf5kkk&amp;prid=f6a8b034-f642-498c-ab38-a47e0151a0e5 </v>
      </c>
      <c r="FW105" s="58">
        <f>Wyoming!FW6</f>
        <v>0</v>
      </c>
      <c r="FX105" s="40">
        <f>Wyoming!FX6</f>
        <v>1</v>
      </c>
      <c r="FY105" s="40" t="str">
        <f>Wyoming!FY6</f>
        <v>A</v>
      </c>
      <c r="FZ105" s="40" t="str">
        <f>Wyoming!FZ6</f>
        <v>§12-6-101(d)(ii)</v>
      </c>
      <c r="GA105" s="57" t="str">
        <f>Wyoming!GA6</f>
        <v xml:space="preserve">https://advance.lexis.com/documentpage/?pdmfid=1000516&amp;crid=cdfa0bba-1c17-47bf-ab8d-3b6abea1d5f2&amp;nodeid=AAMAAHAAB&amp;nodepath=%2fROOT%2fAAM%2fAAMAAH%2fAAMAAHAAB&amp;level=3&amp;haschildren=&amp;populated=false&amp;title=%C2%A7%E2%80%8212-6-101.+Sale+or+possession+prohibited%3b+when+possession+unlawful%3b+public+drunkenness%3b+falsification+of+identification%3b+penalty%3b+prima+facie+identification+as+defense.&amp;config=00JABmMTEzODA5Zi0wOWExLTQ3NTAtOThmNy0xYjc5ZjUwYzRkZmIKAFBvZENhdGFsb2f3sjqEYfYX7EMD8yWYBYCu&amp;pddocfullpath=%2fshared%2fdocument%2fstatutes-legislation%2furn%3acontentItem%3a62M6-VH03-GXJ9-3358-00008-00&amp;ecomp=8gf5kkk&amp;prid=f6a8b034-f642-498c-ab38-a47e0151a0e5 </v>
      </c>
      <c r="GB105" s="58">
        <f>Wyoming!GB6</f>
        <v>0</v>
      </c>
      <c r="GH105" s="40">
        <f>Wyoming!HB6</f>
        <v>1</v>
      </c>
      <c r="GI105" s="40" t="str">
        <f>Wyoming!HC6</f>
        <v>A</v>
      </c>
      <c r="GJ105" s="40" t="str">
        <f>Wyoming!HD6</f>
        <v>§21-4-309(a)</v>
      </c>
      <c r="GK105" s="57" t="str">
        <f>Wyoming!HE6</f>
        <v xml:space="preserve">https://advance.lexis.com/api/document/collection/statutes-legislation/id/62HX-F7J3-CH1B-T1GR-00008-00?cite=Wyo.%20Stat.%20%C2%A7%2021-4-309&amp;context=1000516 </v>
      </c>
      <c r="GL105" s="58">
        <f>Wyoming!HF6</f>
        <v>0</v>
      </c>
      <c r="GM105" s="40">
        <f>Wyoming!HG6</f>
        <v>0</v>
      </c>
      <c r="GN105" s="40" t="str">
        <f>Wyoming!HH6</f>
        <v>C</v>
      </c>
      <c r="GO105" s="40" t="str">
        <f>Wyoming!HI6</f>
        <v>§21-3-110(xxxix)</v>
      </c>
      <c r="GP105" s="57" t="str">
        <f>Wyoming!HJ6</f>
        <v xml:space="preserve">https://advance.lexis.com/api/document/collection/statutes-legislation/id/67TW-TP33-CGX8-04NN-00008-00?cite=Wyo.%20Stat.%20%C2%A7%2021-3-110&amp;context=1000516 </v>
      </c>
      <c r="GQ105" s="57" t="str">
        <f>Wyoming!HK6</f>
        <v xml:space="preserve">The cited statute indicates that unexcused absences are determined by the board of trustees for each district. The statute provides a list of preapproved excused absences, but the board of trustees may define unexcused absences beyond the list provided. The Wyoming Department of Education does not provide any additional guidance. </v>
      </c>
      <c r="GR105" s="40">
        <f>Wyoming!HL6</f>
        <v>0</v>
      </c>
      <c r="GS105" s="40" t="str">
        <f>Wyoming!HM6</f>
        <v>C</v>
      </c>
      <c r="GT105" s="40" t="str">
        <f>Wyoming!HN6</f>
        <v>§21-3-110(xxxix)</v>
      </c>
      <c r="GU105" s="57" t="str">
        <f>Wyoming!HO6</f>
        <v xml:space="preserve">https://advance.lexis.com/api/document/collection/statutes-legislation/id/67TW-TP33-CGX8-04NN-00008-00?cite=Wyo.%20Stat.%20%C2%A7%2021-3-110&amp;context=1000516 </v>
      </c>
      <c r="GV105" s="57" t="str">
        <f>Wyoming!HP6</f>
        <v xml:space="preserve">The cited statute indicates that unexcused absences are determined by the board of trustees for each district. The statute provides a list of preapproved excused absences, but the board of trustees may define unexcused absences beyond the list provided. The Wyoming Department of Education does not provide any additional guidance. </v>
      </c>
      <c r="GW105" s="60">
        <f>Wyoming!HQ6</f>
        <v>0</v>
      </c>
      <c r="GX105" s="60" t="str">
        <f>Wyoming!HR6</f>
        <v>D</v>
      </c>
      <c r="GY105" s="60" t="str">
        <f>Wyoming!HS6</f>
        <v>-</v>
      </c>
      <c r="GZ105" s="61" t="str">
        <f>Wyoming!HT6</f>
        <v>-</v>
      </c>
      <c r="HA105" s="61">
        <f>Wyoming!HU6</f>
        <v>0</v>
      </c>
      <c r="HB105" s="60">
        <f>Wyoming!GC6</f>
        <v>0</v>
      </c>
      <c r="HC105" s="60" t="str">
        <f>Wyoming!GD6</f>
        <v>C</v>
      </c>
      <c r="HD105" s="60" t="str">
        <f>Wyoming!GE6</f>
        <v>-</v>
      </c>
      <c r="HE105" s="61" t="str">
        <f>Wyoming!GF6</f>
        <v>-</v>
      </c>
      <c r="HF105" s="60" t="str">
        <f>Wyoming!GG6</f>
        <v>Watch 2024 HB0150</v>
      </c>
      <c r="HG105" s="63"/>
      <c r="HH105" s="63"/>
      <c r="HI105" s="63"/>
      <c r="HJ105" s="63"/>
      <c r="HK105" s="63"/>
      <c r="HL105" s="63"/>
      <c r="HM105" s="63"/>
      <c r="HN105" s="63"/>
      <c r="HO105" s="63"/>
      <c r="HP105" s="63"/>
      <c r="HQ105" s="63"/>
      <c r="HR105" s="63"/>
      <c r="HS105" s="63"/>
      <c r="HT105" s="63"/>
      <c r="HU105" s="63"/>
      <c r="HV105" s="63"/>
      <c r="HW105" s="63"/>
      <c r="HX105" s="63"/>
      <c r="HY105" s="63"/>
      <c r="HZ105" s="63"/>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ht="25.5" customHeight="1">
      <c r="A106" s="92" t="s">
        <v>70</v>
      </c>
      <c r="B106" s="93">
        <v>2023</v>
      </c>
      <c r="C106" s="94"/>
      <c r="D106" s="91">
        <v>32.653061224489797</v>
      </c>
      <c r="E106" s="90"/>
      <c r="F106" s="89"/>
      <c r="G106" s="95" t="s">
        <v>120</v>
      </c>
      <c r="H106" s="96" t="s">
        <v>121</v>
      </c>
      <c r="I106" s="95" t="s">
        <v>122</v>
      </c>
      <c r="J106" s="530">
        <v>0</v>
      </c>
      <c r="K106" s="95" t="s">
        <v>123</v>
      </c>
      <c r="L106" s="95" t="s">
        <v>124</v>
      </c>
      <c r="M106" s="96" t="s">
        <v>125</v>
      </c>
      <c r="N106" s="95" t="s">
        <v>122</v>
      </c>
      <c r="O106" s="95">
        <v>0</v>
      </c>
      <c r="P106" s="95" t="s">
        <v>123</v>
      </c>
      <c r="Q106" s="95" t="s">
        <v>126</v>
      </c>
      <c r="R106" s="63"/>
      <c r="S106" s="95" t="s">
        <v>122</v>
      </c>
      <c r="T106" s="95">
        <v>1</v>
      </c>
      <c r="U106" s="63"/>
      <c r="V106" s="97" t="s">
        <v>127</v>
      </c>
      <c r="W106" s="96" t="s">
        <v>128</v>
      </c>
      <c r="X106" s="95" t="s">
        <v>129</v>
      </c>
      <c r="Y106" s="95">
        <v>1</v>
      </c>
      <c r="Z106" s="95" t="s">
        <v>130</v>
      </c>
      <c r="AA106" s="95" t="s">
        <v>131</v>
      </c>
      <c r="AB106" s="96" t="s">
        <v>128</v>
      </c>
      <c r="AC106" s="95" t="s">
        <v>122</v>
      </c>
      <c r="AD106" s="95">
        <v>0</v>
      </c>
      <c r="AE106" s="95" t="s">
        <v>132</v>
      </c>
      <c r="AF106" s="95" t="s">
        <v>131</v>
      </c>
      <c r="AG106" s="96" t="s">
        <v>128</v>
      </c>
      <c r="AH106" s="95" t="s">
        <v>133</v>
      </c>
      <c r="AI106" s="95">
        <v>0</v>
      </c>
      <c r="AJ106" s="95" t="s">
        <v>132</v>
      </c>
      <c r="AK106" s="95" t="s">
        <v>134</v>
      </c>
      <c r="AL106" s="96" t="s">
        <v>128</v>
      </c>
      <c r="AM106" s="95" t="s">
        <v>133</v>
      </c>
      <c r="AN106" s="95">
        <v>1</v>
      </c>
      <c r="AO106" s="95" t="s">
        <v>130</v>
      </c>
      <c r="AP106" s="95" t="s">
        <v>131</v>
      </c>
      <c r="AQ106" s="96" t="s">
        <v>128</v>
      </c>
      <c r="AR106" s="63"/>
      <c r="AS106" s="95">
        <v>1</v>
      </c>
      <c r="AT106" s="95" t="s">
        <v>130</v>
      </c>
      <c r="AU106" s="95" t="s">
        <v>134</v>
      </c>
      <c r="AV106" s="96" t="s">
        <v>128</v>
      </c>
      <c r="AW106" s="63"/>
      <c r="AX106" s="95">
        <v>1</v>
      </c>
      <c r="AY106" s="95" t="s">
        <v>130</v>
      </c>
      <c r="AZ106" s="95" t="s">
        <v>134</v>
      </c>
      <c r="BA106" s="96" t="s">
        <v>128</v>
      </c>
      <c r="BB106" s="63"/>
      <c r="BC106" s="95">
        <v>0</v>
      </c>
      <c r="BD106" s="95" t="s">
        <v>132</v>
      </c>
      <c r="BE106" s="95" t="s">
        <v>135</v>
      </c>
      <c r="BF106" s="96" t="s">
        <v>128</v>
      </c>
      <c r="BG106" s="63"/>
      <c r="BH106" s="95"/>
      <c r="BI106" s="95"/>
      <c r="BJ106" s="95"/>
      <c r="BK106" s="95"/>
      <c r="BL106" s="95"/>
      <c r="BM106" s="95">
        <v>1</v>
      </c>
      <c r="BN106" s="95" t="s">
        <v>130</v>
      </c>
      <c r="BO106" s="95" t="s">
        <v>131</v>
      </c>
      <c r="BP106" s="96" t="s">
        <v>128</v>
      </c>
      <c r="BQ106" s="95" t="s">
        <v>122</v>
      </c>
      <c r="BR106" s="95">
        <v>0</v>
      </c>
      <c r="BS106" s="95" t="s">
        <v>132</v>
      </c>
      <c r="BT106" s="95" t="s">
        <v>131</v>
      </c>
      <c r="BU106" s="96" t="s">
        <v>128</v>
      </c>
      <c r="BV106" s="95" t="s">
        <v>136</v>
      </c>
      <c r="BW106" s="95">
        <v>0</v>
      </c>
      <c r="BX106" s="95" t="s">
        <v>132</v>
      </c>
      <c r="BY106" s="95" t="s">
        <v>131</v>
      </c>
      <c r="BZ106" s="96" t="s">
        <v>128</v>
      </c>
      <c r="CA106" s="95" t="s">
        <v>136</v>
      </c>
      <c r="CB106" s="95">
        <v>1</v>
      </c>
      <c r="CC106" s="95" t="s">
        <v>130</v>
      </c>
      <c r="CD106" s="95" t="s">
        <v>131</v>
      </c>
      <c r="CE106" s="96" t="s">
        <v>128</v>
      </c>
      <c r="CF106" s="95" t="s">
        <v>122</v>
      </c>
      <c r="CG106" s="95">
        <v>1</v>
      </c>
      <c r="CH106" s="95" t="s">
        <v>130</v>
      </c>
      <c r="CI106" s="98" t="s">
        <v>137</v>
      </c>
      <c r="CJ106" s="96" t="s">
        <v>128</v>
      </c>
      <c r="CK106" s="95" t="s">
        <v>122</v>
      </c>
      <c r="CL106" s="95">
        <v>1</v>
      </c>
      <c r="CM106" s="95" t="s">
        <v>130</v>
      </c>
      <c r="CN106" s="95" t="s">
        <v>138</v>
      </c>
      <c r="CO106" s="96" t="s">
        <v>128</v>
      </c>
      <c r="CP106" s="95" t="s">
        <v>122</v>
      </c>
      <c r="CQ106" s="95">
        <v>0</v>
      </c>
      <c r="CR106" s="95" t="s">
        <v>139</v>
      </c>
      <c r="CS106" s="95" t="s">
        <v>126</v>
      </c>
      <c r="CT106" s="63"/>
      <c r="CU106" s="95" t="s">
        <v>122</v>
      </c>
      <c r="CV106" s="95">
        <v>0</v>
      </c>
      <c r="CW106" s="95" t="s">
        <v>139</v>
      </c>
      <c r="CX106" s="95" t="s">
        <v>126</v>
      </c>
      <c r="CY106" s="63"/>
      <c r="CZ106" s="63"/>
      <c r="DA106" s="95">
        <v>0</v>
      </c>
      <c r="DB106" s="95" t="s">
        <v>139</v>
      </c>
      <c r="DC106" s="95" t="s">
        <v>126</v>
      </c>
      <c r="DD106" s="63"/>
      <c r="DE106" s="95" t="s">
        <v>122</v>
      </c>
      <c r="DF106" s="95">
        <v>0</v>
      </c>
      <c r="DG106" s="95" t="s">
        <v>139</v>
      </c>
      <c r="DH106" s="95" t="s">
        <v>126</v>
      </c>
      <c r="DI106" s="63"/>
      <c r="DJ106" s="95" t="s">
        <v>122</v>
      </c>
      <c r="DK106" s="95">
        <v>0</v>
      </c>
      <c r="DL106" s="95" t="s">
        <v>139</v>
      </c>
      <c r="DM106" s="95" t="s">
        <v>126</v>
      </c>
      <c r="DN106" s="63"/>
      <c r="DO106" s="95" t="s">
        <v>122</v>
      </c>
      <c r="DP106" s="95">
        <v>0</v>
      </c>
      <c r="DQ106" s="95" t="s">
        <v>139</v>
      </c>
      <c r="DR106" s="95" t="s">
        <v>126</v>
      </c>
      <c r="DS106" s="63"/>
      <c r="DT106" s="95" t="s">
        <v>122</v>
      </c>
      <c r="DU106" s="99">
        <v>1</v>
      </c>
      <c r="DV106" s="99" t="s">
        <v>139</v>
      </c>
      <c r="DW106" s="99" t="s">
        <v>126</v>
      </c>
      <c r="DX106" s="61"/>
      <c r="DY106" s="99" t="s">
        <v>122</v>
      </c>
      <c r="DZ106" s="61"/>
      <c r="EA106" s="61"/>
      <c r="EB106" s="61"/>
      <c r="EC106" s="61"/>
      <c r="ED106" s="61"/>
      <c r="EE106" s="61"/>
      <c r="EF106" s="61"/>
      <c r="EG106" s="61"/>
      <c r="EH106" s="61"/>
      <c r="EI106" s="61"/>
      <c r="EJ106" s="99">
        <v>0</v>
      </c>
      <c r="EK106" s="99" t="s">
        <v>123</v>
      </c>
      <c r="EL106" s="99" t="s">
        <v>126</v>
      </c>
      <c r="EM106" s="61"/>
      <c r="EN106" s="100" t="s">
        <v>122</v>
      </c>
      <c r="EO106" s="95">
        <v>0</v>
      </c>
      <c r="EP106" s="95" t="s">
        <v>123</v>
      </c>
      <c r="EQ106" s="95" t="s">
        <v>126</v>
      </c>
      <c r="ER106" s="63"/>
      <c r="ES106" s="95" t="s">
        <v>122</v>
      </c>
      <c r="ET106" s="95">
        <v>0</v>
      </c>
      <c r="EU106" s="95" t="s">
        <v>123</v>
      </c>
      <c r="EV106" s="95" t="s">
        <v>126</v>
      </c>
      <c r="EW106" s="63"/>
      <c r="EX106" s="95" t="s">
        <v>122</v>
      </c>
      <c r="EY106" s="95">
        <v>0</v>
      </c>
      <c r="EZ106" s="95" t="s">
        <v>123</v>
      </c>
      <c r="FA106" s="95" t="s">
        <v>126</v>
      </c>
      <c r="FB106" s="63"/>
      <c r="FC106" s="95" t="s">
        <v>122</v>
      </c>
      <c r="FI106" s="95">
        <v>0</v>
      </c>
      <c r="FJ106" s="95" t="s">
        <v>123</v>
      </c>
      <c r="FK106" s="95" t="s">
        <v>126</v>
      </c>
      <c r="FL106" s="63"/>
      <c r="FM106" s="95" t="s">
        <v>122</v>
      </c>
      <c r="FN106" s="95">
        <v>1</v>
      </c>
      <c r="FO106" s="95" t="s">
        <v>130</v>
      </c>
      <c r="FP106" s="95" t="s">
        <v>140</v>
      </c>
      <c r="FQ106" s="96" t="s">
        <v>141</v>
      </c>
      <c r="FR106" s="63"/>
      <c r="FS106" s="95">
        <v>0</v>
      </c>
      <c r="FT106" s="95" t="s">
        <v>130</v>
      </c>
      <c r="FU106" s="95" t="s">
        <v>142</v>
      </c>
      <c r="FV106" s="96" t="s">
        <v>143</v>
      </c>
      <c r="FW106" s="63"/>
      <c r="FX106" s="95">
        <v>0</v>
      </c>
      <c r="FY106" s="95" t="s">
        <v>130</v>
      </c>
      <c r="FZ106" s="95" t="s">
        <v>144</v>
      </c>
      <c r="GA106" s="96" t="s">
        <v>145</v>
      </c>
      <c r="GB106" s="63"/>
      <c r="GH106" s="95">
        <v>1</v>
      </c>
      <c r="GI106" s="95" t="s">
        <v>139</v>
      </c>
      <c r="GJ106" s="95" t="s">
        <v>146</v>
      </c>
      <c r="GK106" s="96" t="s">
        <v>147</v>
      </c>
      <c r="GL106" s="101" t="s">
        <v>122</v>
      </c>
      <c r="GM106" s="95">
        <v>0</v>
      </c>
      <c r="GN106" s="95" t="s">
        <v>123</v>
      </c>
      <c r="GO106" s="95" t="s">
        <v>148</v>
      </c>
      <c r="GP106" s="96" t="s">
        <v>149</v>
      </c>
      <c r="GQ106" s="96" t="s">
        <v>150</v>
      </c>
      <c r="GR106" s="95">
        <v>0</v>
      </c>
      <c r="GS106" s="95" t="s">
        <v>123</v>
      </c>
      <c r="GT106" s="95" t="s">
        <v>148</v>
      </c>
      <c r="GU106" s="96" t="s">
        <v>149</v>
      </c>
      <c r="GV106" s="96" t="s">
        <v>151</v>
      </c>
      <c r="GW106" s="102"/>
      <c r="GX106" s="102"/>
      <c r="GY106" s="102"/>
      <c r="GZ106" s="102"/>
      <c r="HA106" s="102"/>
      <c r="HB106" s="102"/>
      <c r="HC106" s="102"/>
      <c r="HD106" s="102"/>
      <c r="HE106" s="102"/>
      <c r="HF106" s="102"/>
      <c r="HG106" s="63"/>
      <c r="HH106" s="63"/>
      <c r="HI106" s="63"/>
      <c r="HJ106" s="63"/>
      <c r="HK106" s="63"/>
      <c r="HL106" s="63"/>
      <c r="HM106" s="63"/>
      <c r="HN106" s="63"/>
      <c r="HO106" s="63"/>
      <c r="HP106" s="63"/>
      <c r="HQ106" s="63"/>
      <c r="HR106" s="63"/>
      <c r="HS106" s="63"/>
      <c r="HT106" s="63"/>
      <c r="HU106" s="63"/>
      <c r="HV106" s="63"/>
      <c r="HW106" s="63"/>
      <c r="HX106" s="63"/>
      <c r="HY106" s="63"/>
      <c r="HZ106" s="63"/>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ht="25.5" customHeight="1">
      <c r="A107" s="92" t="s">
        <v>71</v>
      </c>
      <c r="B107" s="93">
        <v>2023</v>
      </c>
      <c r="C107" s="94"/>
      <c r="D107" s="91">
        <v>46.938775510204081</v>
      </c>
      <c r="E107" s="90"/>
      <c r="F107" s="89"/>
      <c r="G107" s="95" t="s">
        <v>126</v>
      </c>
      <c r="H107" s="63"/>
      <c r="I107" s="95" t="s">
        <v>122</v>
      </c>
      <c r="J107" s="530">
        <v>1</v>
      </c>
      <c r="K107" s="95" t="s">
        <v>132</v>
      </c>
      <c r="L107" s="95" t="s">
        <v>152</v>
      </c>
      <c r="M107" s="96" t="s">
        <v>153</v>
      </c>
      <c r="N107" s="95" t="s">
        <v>122</v>
      </c>
      <c r="O107" s="95">
        <v>0</v>
      </c>
      <c r="P107" s="95" t="s">
        <v>123</v>
      </c>
      <c r="Q107" s="95" t="s">
        <v>126</v>
      </c>
      <c r="R107" s="63"/>
      <c r="S107" s="95" t="s">
        <v>122</v>
      </c>
      <c r="T107" s="95">
        <v>0</v>
      </c>
      <c r="U107" s="63"/>
      <c r="V107" s="97" t="s">
        <v>126</v>
      </c>
      <c r="W107" s="63"/>
      <c r="X107" s="103" t="s">
        <v>122</v>
      </c>
      <c r="Y107" s="95">
        <v>1</v>
      </c>
      <c r="Z107" s="95" t="s">
        <v>130</v>
      </c>
      <c r="AA107" s="95" t="s">
        <v>154</v>
      </c>
      <c r="AB107" s="96" t="s">
        <v>155</v>
      </c>
      <c r="AC107" s="95" t="s">
        <v>122</v>
      </c>
      <c r="AD107" s="95">
        <v>1</v>
      </c>
      <c r="AE107" s="95" t="s">
        <v>130</v>
      </c>
      <c r="AF107" s="95" t="s">
        <v>154</v>
      </c>
      <c r="AG107" s="96" t="s">
        <v>155</v>
      </c>
      <c r="AH107" s="63"/>
      <c r="AI107" s="95">
        <v>0</v>
      </c>
      <c r="AJ107" s="95" t="s">
        <v>132</v>
      </c>
      <c r="AK107" s="95" t="s">
        <v>154</v>
      </c>
      <c r="AL107" s="96" t="s">
        <v>155</v>
      </c>
      <c r="AM107" s="104" t="s">
        <v>156</v>
      </c>
      <c r="AN107" s="95">
        <v>1</v>
      </c>
      <c r="AO107" s="95" t="s">
        <v>130</v>
      </c>
      <c r="AP107" s="95" t="s">
        <v>154</v>
      </c>
      <c r="AQ107" s="96" t="s">
        <v>155</v>
      </c>
      <c r="AR107" s="63"/>
      <c r="AS107" s="95">
        <v>0</v>
      </c>
      <c r="AT107" s="95" t="s">
        <v>132</v>
      </c>
      <c r="AU107" s="95" t="s">
        <v>154</v>
      </c>
      <c r="AV107" s="96" t="s">
        <v>155</v>
      </c>
      <c r="AW107" s="63"/>
      <c r="AX107" s="95">
        <v>0</v>
      </c>
      <c r="AY107" s="95" t="s">
        <v>132</v>
      </c>
      <c r="AZ107" s="95" t="s">
        <v>154</v>
      </c>
      <c r="BA107" s="96" t="s">
        <v>155</v>
      </c>
      <c r="BB107" s="63"/>
      <c r="BC107" s="95">
        <v>1</v>
      </c>
      <c r="BD107" s="95" t="s">
        <v>130</v>
      </c>
      <c r="BE107" s="95" t="s">
        <v>154</v>
      </c>
      <c r="BF107" s="96" t="s">
        <v>155</v>
      </c>
      <c r="BG107" s="63"/>
      <c r="BH107" s="95"/>
      <c r="BI107" s="95"/>
      <c r="BJ107" s="95"/>
      <c r="BK107" s="95"/>
      <c r="BL107" s="95"/>
      <c r="BM107" s="95">
        <v>0</v>
      </c>
      <c r="BN107" s="95" t="s">
        <v>139</v>
      </c>
      <c r="BO107" s="95" t="s">
        <v>126</v>
      </c>
      <c r="BP107" s="63"/>
      <c r="BQ107" s="95" t="s">
        <v>122</v>
      </c>
      <c r="BR107" s="95">
        <v>0</v>
      </c>
      <c r="BS107" s="95" t="s">
        <v>139</v>
      </c>
      <c r="BT107" s="95" t="s">
        <v>126</v>
      </c>
      <c r="BU107" s="63"/>
      <c r="BV107" s="95" t="s">
        <v>122</v>
      </c>
      <c r="BW107" s="95">
        <v>0</v>
      </c>
      <c r="BX107" s="95" t="s">
        <v>139</v>
      </c>
      <c r="BY107" s="95" t="s">
        <v>126</v>
      </c>
      <c r="BZ107" s="63"/>
      <c r="CA107" s="95" t="s">
        <v>122</v>
      </c>
      <c r="CB107" s="95">
        <v>0</v>
      </c>
      <c r="CC107" s="95" t="s">
        <v>139</v>
      </c>
      <c r="CD107" s="95" t="s">
        <v>126</v>
      </c>
      <c r="CE107" s="63"/>
      <c r="CF107" s="95" t="s">
        <v>122</v>
      </c>
      <c r="CG107" s="95">
        <v>0</v>
      </c>
      <c r="CH107" s="95" t="s">
        <v>139</v>
      </c>
      <c r="CI107" s="95" t="s">
        <v>126</v>
      </c>
      <c r="CJ107" s="63"/>
      <c r="CK107" s="95" t="s">
        <v>122</v>
      </c>
      <c r="CL107" s="95">
        <v>0</v>
      </c>
      <c r="CM107" s="95" t="s">
        <v>139</v>
      </c>
      <c r="CN107" s="95" t="s">
        <v>126</v>
      </c>
      <c r="CO107" s="63"/>
      <c r="CP107" s="95" t="s">
        <v>122</v>
      </c>
      <c r="CQ107" s="95">
        <v>0</v>
      </c>
      <c r="CR107" s="95" t="s">
        <v>139</v>
      </c>
      <c r="CS107" s="95" t="s">
        <v>126</v>
      </c>
      <c r="CT107" s="63"/>
      <c r="CU107" s="95" t="s">
        <v>122</v>
      </c>
      <c r="CV107" s="95">
        <v>0</v>
      </c>
      <c r="CW107" s="95" t="s">
        <v>139</v>
      </c>
      <c r="CX107" s="95" t="s">
        <v>126</v>
      </c>
      <c r="CY107" s="63"/>
      <c r="CZ107" s="63"/>
      <c r="DA107" s="95">
        <v>0</v>
      </c>
      <c r="DB107" s="95" t="s">
        <v>139</v>
      </c>
      <c r="DC107" s="95" t="s">
        <v>126</v>
      </c>
      <c r="DD107" s="63"/>
      <c r="DE107" s="95" t="s">
        <v>122</v>
      </c>
      <c r="DF107" s="95">
        <v>0</v>
      </c>
      <c r="DG107" s="95" t="s">
        <v>139</v>
      </c>
      <c r="DH107" s="95" t="s">
        <v>126</v>
      </c>
      <c r="DI107" s="63"/>
      <c r="DJ107" s="63"/>
      <c r="DK107" s="95">
        <v>0</v>
      </c>
      <c r="DL107" s="95" t="s">
        <v>139</v>
      </c>
      <c r="DM107" s="95" t="s">
        <v>126</v>
      </c>
      <c r="DN107" s="63"/>
      <c r="DO107" s="95" t="s">
        <v>122</v>
      </c>
      <c r="DP107" s="95">
        <v>0</v>
      </c>
      <c r="DQ107" s="95" t="s">
        <v>139</v>
      </c>
      <c r="DR107" s="95" t="s">
        <v>126</v>
      </c>
      <c r="DS107" s="63"/>
      <c r="DT107" s="95" t="s">
        <v>122</v>
      </c>
      <c r="DU107" s="99">
        <v>1</v>
      </c>
      <c r="DV107" s="99" t="s">
        <v>139</v>
      </c>
      <c r="DW107" s="99" t="s">
        <v>126</v>
      </c>
      <c r="DX107" s="61"/>
      <c r="DY107" s="99" t="s">
        <v>122</v>
      </c>
      <c r="DZ107" s="61"/>
      <c r="EA107" s="61"/>
      <c r="EB107" s="61"/>
      <c r="EC107" s="61"/>
      <c r="ED107" s="61"/>
      <c r="EE107" s="61"/>
      <c r="EF107" s="61"/>
      <c r="EG107" s="61"/>
      <c r="EH107" s="61"/>
      <c r="EI107" s="61"/>
      <c r="EJ107" s="99">
        <v>0</v>
      </c>
      <c r="EK107" s="99" t="s">
        <v>123</v>
      </c>
      <c r="EL107" s="99" t="s">
        <v>157</v>
      </c>
      <c r="EM107" s="100" t="s">
        <v>158</v>
      </c>
      <c r="EN107" s="99" t="s">
        <v>159</v>
      </c>
      <c r="EO107" s="95">
        <v>0</v>
      </c>
      <c r="EP107" s="95" t="s">
        <v>123</v>
      </c>
      <c r="EQ107" s="95" t="s">
        <v>126</v>
      </c>
      <c r="ER107" s="63"/>
      <c r="ES107" s="95" t="s">
        <v>122</v>
      </c>
      <c r="ET107" s="95">
        <v>0</v>
      </c>
      <c r="EU107" s="95" t="s">
        <v>123</v>
      </c>
      <c r="EV107" s="95" t="s">
        <v>126</v>
      </c>
      <c r="EW107" s="63"/>
      <c r="EX107" s="95" t="s">
        <v>122</v>
      </c>
      <c r="EY107" s="95">
        <v>0</v>
      </c>
      <c r="EZ107" s="95" t="s">
        <v>123</v>
      </c>
      <c r="FA107" s="95" t="s">
        <v>126</v>
      </c>
      <c r="FB107" s="63"/>
      <c r="FC107" s="95" t="s">
        <v>122</v>
      </c>
      <c r="FI107" s="95">
        <v>0</v>
      </c>
      <c r="FJ107" s="95" t="s">
        <v>123</v>
      </c>
      <c r="FK107" s="95" t="s">
        <v>126</v>
      </c>
      <c r="FL107" s="63"/>
      <c r="FM107" s="95" t="s">
        <v>122</v>
      </c>
      <c r="FN107" s="95">
        <v>1</v>
      </c>
      <c r="FO107" s="95" t="s">
        <v>160</v>
      </c>
      <c r="FP107" s="95" t="s">
        <v>161</v>
      </c>
      <c r="FQ107" s="96" t="s">
        <v>162</v>
      </c>
      <c r="FR107" s="95" t="s">
        <v>163</v>
      </c>
      <c r="FS107" s="95">
        <v>0</v>
      </c>
      <c r="FT107" s="95" t="s">
        <v>132</v>
      </c>
      <c r="FU107" s="95" t="s">
        <v>164</v>
      </c>
      <c r="FV107" s="96" t="s">
        <v>165</v>
      </c>
      <c r="FW107" s="95" t="s">
        <v>166</v>
      </c>
      <c r="FX107" s="95">
        <v>0</v>
      </c>
      <c r="FY107" s="95" t="s">
        <v>132</v>
      </c>
      <c r="FZ107" s="95" t="s">
        <v>167</v>
      </c>
      <c r="GA107" s="96" t="s">
        <v>168</v>
      </c>
      <c r="GB107" s="95" t="s">
        <v>169</v>
      </c>
      <c r="GH107" s="95">
        <v>1</v>
      </c>
      <c r="GI107" s="95" t="s">
        <v>139</v>
      </c>
      <c r="GJ107" s="95" t="s">
        <v>170</v>
      </c>
      <c r="GK107" s="96" t="s">
        <v>171</v>
      </c>
      <c r="GL107" s="63"/>
      <c r="GM107" s="95">
        <v>0</v>
      </c>
      <c r="GN107" s="95" t="s">
        <v>123</v>
      </c>
      <c r="GO107" s="95" t="s">
        <v>172</v>
      </c>
      <c r="GP107" s="96" t="s">
        <v>173</v>
      </c>
      <c r="GQ107" s="96" t="s">
        <v>174</v>
      </c>
      <c r="GR107" s="95">
        <v>0</v>
      </c>
      <c r="GS107" s="95" t="s">
        <v>123</v>
      </c>
      <c r="GT107" s="95" t="s">
        <v>172</v>
      </c>
      <c r="GU107" s="96" t="s">
        <v>173</v>
      </c>
      <c r="GV107" s="96" t="s">
        <v>174</v>
      </c>
      <c r="GW107" s="102"/>
      <c r="GX107" s="102"/>
      <c r="GY107" s="102"/>
      <c r="GZ107" s="102"/>
      <c r="HA107" s="102"/>
      <c r="HB107" s="102"/>
      <c r="HC107" s="102"/>
      <c r="HD107" s="102"/>
      <c r="HE107" s="102"/>
      <c r="HF107" s="102"/>
      <c r="HG107" s="63"/>
      <c r="HH107" s="63"/>
      <c r="HI107" s="63"/>
      <c r="HJ107" s="63"/>
      <c r="HK107" s="63"/>
      <c r="HL107" s="63"/>
      <c r="HM107" s="63"/>
      <c r="HN107" s="63"/>
      <c r="HO107" s="63"/>
      <c r="HP107" s="63"/>
      <c r="HQ107" s="63"/>
      <c r="HR107" s="63"/>
      <c r="HS107" s="63"/>
      <c r="HT107" s="63"/>
      <c r="HU107" s="63"/>
      <c r="HV107" s="63"/>
      <c r="HW107" s="63"/>
      <c r="HX107" s="63"/>
      <c r="HY107" s="63"/>
      <c r="HZ107" s="63"/>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ht="25.5" customHeight="1">
      <c r="A108" s="92" t="s">
        <v>72</v>
      </c>
      <c r="B108" s="93">
        <v>2023</v>
      </c>
      <c r="C108" s="94"/>
      <c r="D108" s="91">
        <v>60.714285714285708</v>
      </c>
      <c r="E108" s="90"/>
      <c r="F108" s="89"/>
      <c r="G108" s="95" t="s">
        <v>175</v>
      </c>
      <c r="H108" s="96" t="s">
        <v>176</v>
      </c>
      <c r="I108" s="95" t="s">
        <v>122</v>
      </c>
      <c r="J108" s="530">
        <v>1</v>
      </c>
      <c r="K108" s="95" t="s">
        <v>132</v>
      </c>
      <c r="L108" s="95" t="s">
        <v>177</v>
      </c>
      <c r="M108" s="96" t="s">
        <v>178</v>
      </c>
      <c r="N108" s="95" t="s">
        <v>122</v>
      </c>
      <c r="O108" s="95">
        <v>0</v>
      </c>
      <c r="P108" s="95" t="s">
        <v>123</v>
      </c>
      <c r="Q108" s="95" t="s">
        <v>126</v>
      </c>
      <c r="R108" s="63"/>
      <c r="S108" s="95" t="s">
        <v>122</v>
      </c>
      <c r="T108" s="95">
        <v>0</v>
      </c>
      <c r="U108" s="63"/>
      <c r="V108" s="97" t="s">
        <v>126</v>
      </c>
      <c r="W108" s="63"/>
      <c r="X108" s="103" t="s">
        <v>122</v>
      </c>
      <c r="Y108" s="95">
        <v>1</v>
      </c>
      <c r="Z108" s="95" t="s">
        <v>130</v>
      </c>
      <c r="AA108" s="95" t="s">
        <v>179</v>
      </c>
      <c r="AB108" s="96" t="s">
        <v>180</v>
      </c>
      <c r="AC108" s="95" t="s">
        <v>122</v>
      </c>
      <c r="AD108" s="95">
        <v>1</v>
      </c>
      <c r="AE108" s="95" t="s">
        <v>130</v>
      </c>
      <c r="AF108" s="95" t="s">
        <v>179</v>
      </c>
      <c r="AG108" s="96" t="s">
        <v>180</v>
      </c>
      <c r="AH108" s="63"/>
      <c r="AI108" s="95">
        <v>1</v>
      </c>
      <c r="AJ108" s="95" t="s">
        <v>130</v>
      </c>
      <c r="AK108" s="95" t="s">
        <v>179</v>
      </c>
      <c r="AL108" s="96" t="s">
        <v>180</v>
      </c>
      <c r="AM108" s="63"/>
      <c r="AN108" s="95">
        <v>0</v>
      </c>
      <c r="AO108" s="95" t="s">
        <v>132</v>
      </c>
      <c r="AP108" s="95" t="s">
        <v>179</v>
      </c>
      <c r="AQ108" s="96" t="s">
        <v>180</v>
      </c>
      <c r="AR108" s="63"/>
      <c r="AS108" s="95">
        <v>0</v>
      </c>
      <c r="AT108" s="95" t="s">
        <v>132</v>
      </c>
      <c r="AU108" s="95" t="s">
        <v>179</v>
      </c>
      <c r="AV108" s="96" t="s">
        <v>180</v>
      </c>
      <c r="AW108" s="63"/>
      <c r="AX108" s="95">
        <v>0</v>
      </c>
      <c r="AY108" s="95" t="s">
        <v>132</v>
      </c>
      <c r="AZ108" s="95" t="s">
        <v>179</v>
      </c>
      <c r="BA108" s="96" t="s">
        <v>180</v>
      </c>
      <c r="BB108" s="63"/>
      <c r="BC108" s="95">
        <v>1</v>
      </c>
      <c r="BD108" s="95" t="s">
        <v>130</v>
      </c>
      <c r="BE108" s="95" t="s">
        <v>179</v>
      </c>
      <c r="BF108" s="96" t="s">
        <v>180</v>
      </c>
      <c r="BG108" s="63"/>
      <c r="BH108" s="95"/>
      <c r="BI108" s="95"/>
      <c r="BJ108" s="95"/>
      <c r="BK108" s="95"/>
      <c r="BL108" s="95"/>
      <c r="BM108" s="95">
        <v>0</v>
      </c>
      <c r="BN108" s="95" t="s">
        <v>139</v>
      </c>
      <c r="BO108" s="95" t="s">
        <v>126</v>
      </c>
      <c r="BP108" s="63"/>
      <c r="BQ108" s="95" t="s">
        <v>122</v>
      </c>
      <c r="BR108" s="95">
        <v>0</v>
      </c>
      <c r="BS108" s="95" t="s">
        <v>139</v>
      </c>
      <c r="BT108" s="95" t="s">
        <v>126</v>
      </c>
      <c r="BU108" s="63"/>
      <c r="BV108" s="95" t="s">
        <v>122</v>
      </c>
      <c r="BW108" s="95">
        <v>0</v>
      </c>
      <c r="BX108" s="95" t="s">
        <v>139</v>
      </c>
      <c r="BY108" s="95" t="s">
        <v>126</v>
      </c>
      <c r="BZ108" s="63"/>
      <c r="CA108" s="95" t="s">
        <v>122</v>
      </c>
      <c r="CB108" s="95">
        <v>0</v>
      </c>
      <c r="CC108" s="95" t="s">
        <v>139</v>
      </c>
      <c r="CD108" s="95" t="s">
        <v>126</v>
      </c>
      <c r="CE108" s="63"/>
      <c r="CF108" s="95" t="s">
        <v>122</v>
      </c>
      <c r="CG108" s="95">
        <v>0</v>
      </c>
      <c r="CH108" s="95" t="s">
        <v>139</v>
      </c>
      <c r="CI108" s="95" t="s">
        <v>126</v>
      </c>
      <c r="CJ108" s="63"/>
      <c r="CK108" s="95" t="s">
        <v>122</v>
      </c>
      <c r="CL108" s="95">
        <v>0</v>
      </c>
      <c r="CM108" s="95" t="s">
        <v>139</v>
      </c>
      <c r="CN108" s="95" t="s">
        <v>126</v>
      </c>
      <c r="CO108" s="63"/>
      <c r="CP108" s="95" t="s">
        <v>122</v>
      </c>
      <c r="CQ108" s="95">
        <v>0</v>
      </c>
      <c r="CR108" s="95" t="s">
        <v>139</v>
      </c>
      <c r="CS108" s="95" t="s">
        <v>126</v>
      </c>
      <c r="CT108" s="63"/>
      <c r="CU108" s="95" t="s">
        <v>122</v>
      </c>
      <c r="CV108" s="95">
        <v>0</v>
      </c>
      <c r="CW108" s="95" t="s">
        <v>139</v>
      </c>
      <c r="CX108" s="95" t="s">
        <v>126</v>
      </c>
      <c r="CY108" s="63"/>
      <c r="CZ108" s="63"/>
      <c r="DA108" s="95">
        <v>0</v>
      </c>
      <c r="DB108" s="95" t="s">
        <v>139</v>
      </c>
      <c r="DC108" s="95" t="s">
        <v>126</v>
      </c>
      <c r="DD108" s="63"/>
      <c r="DE108" s="95" t="s">
        <v>122</v>
      </c>
      <c r="DF108" s="95">
        <v>0</v>
      </c>
      <c r="DG108" s="95" t="s">
        <v>139</v>
      </c>
      <c r="DH108" s="95" t="s">
        <v>126</v>
      </c>
      <c r="DI108" s="63"/>
      <c r="DJ108" s="63"/>
      <c r="DK108" s="95">
        <v>0</v>
      </c>
      <c r="DL108" s="95" t="s">
        <v>139</v>
      </c>
      <c r="DM108" s="95" t="s">
        <v>126</v>
      </c>
      <c r="DN108" s="63"/>
      <c r="DO108" s="95" t="s">
        <v>122</v>
      </c>
      <c r="DP108" s="95">
        <v>0</v>
      </c>
      <c r="DQ108" s="95" t="s">
        <v>139</v>
      </c>
      <c r="DR108" s="95" t="s">
        <v>126</v>
      </c>
      <c r="DS108" s="63"/>
      <c r="DT108" s="95" t="s">
        <v>122</v>
      </c>
      <c r="DU108" s="99">
        <v>1</v>
      </c>
      <c r="DV108" s="99" t="s">
        <v>123</v>
      </c>
      <c r="DW108" s="99" t="s">
        <v>181</v>
      </c>
      <c r="DX108" s="100" t="s">
        <v>182</v>
      </c>
      <c r="DY108" s="99" t="s">
        <v>122</v>
      </c>
      <c r="DZ108" s="61"/>
      <c r="EA108" s="61"/>
      <c r="EB108" s="61"/>
      <c r="EC108" s="61"/>
      <c r="ED108" s="61"/>
      <c r="EE108" s="61"/>
      <c r="EF108" s="61"/>
      <c r="EG108" s="61"/>
      <c r="EH108" s="61"/>
      <c r="EI108" s="61"/>
      <c r="EJ108" s="99">
        <v>0</v>
      </c>
      <c r="EK108" s="99" t="s">
        <v>123</v>
      </c>
      <c r="EL108" s="99" t="s">
        <v>126</v>
      </c>
      <c r="EM108" s="61"/>
      <c r="EN108" s="99" t="s">
        <v>122</v>
      </c>
      <c r="EO108" s="95">
        <v>0</v>
      </c>
      <c r="EP108" s="95" t="s">
        <v>123</v>
      </c>
      <c r="EQ108" s="95" t="s">
        <v>126</v>
      </c>
      <c r="ER108" s="63"/>
      <c r="ES108" s="95" t="s">
        <v>122</v>
      </c>
      <c r="ET108" s="95">
        <v>0</v>
      </c>
      <c r="EU108" s="95" t="s">
        <v>123</v>
      </c>
      <c r="EV108" s="95" t="s">
        <v>126</v>
      </c>
      <c r="EW108" s="63"/>
      <c r="EX108" s="95" t="s">
        <v>122</v>
      </c>
      <c r="EY108" s="95">
        <v>0</v>
      </c>
      <c r="EZ108" s="95" t="s">
        <v>123</v>
      </c>
      <c r="FA108" s="95" t="s">
        <v>126</v>
      </c>
      <c r="FB108" s="63"/>
      <c r="FC108" s="95" t="s">
        <v>122</v>
      </c>
      <c r="FI108" s="95">
        <v>0</v>
      </c>
      <c r="FJ108" s="95" t="s">
        <v>123</v>
      </c>
      <c r="FK108" s="95" t="s">
        <v>126</v>
      </c>
      <c r="FL108" s="63"/>
      <c r="FM108" s="95" t="s">
        <v>122</v>
      </c>
      <c r="FN108" s="95">
        <v>1</v>
      </c>
      <c r="FO108" s="95" t="s">
        <v>130</v>
      </c>
      <c r="FP108" s="95" t="s">
        <v>183</v>
      </c>
      <c r="FQ108" s="96" t="s">
        <v>184</v>
      </c>
      <c r="FR108" s="63"/>
      <c r="FS108" s="95">
        <v>1</v>
      </c>
      <c r="FT108" s="95" t="s">
        <v>139</v>
      </c>
      <c r="FU108" s="95" t="s">
        <v>185</v>
      </c>
      <c r="FV108" s="96" t="s">
        <v>186</v>
      </c>
      <c r="FW108" s="63"/>
      <c r="FX108" s="95">
        <v>1</v>
      </c>
      <c r="FY108" s="95" t="s">
        <v>139</v>
      </c>
      <c r="FZ108" s="95" t="s">
        <v>187</v>
      </c>
      <c r="GA108" s="96" t="s">
        <v>186</v>
      </c>
      <c r="GB108" s="63"/>
      <c r="GH108" s="95">
        <v>1</v>
      </c>
      <c r="GI108" s="95" t="s">
        <v>132</v>
      </c>
      <c r="GJ108" s="95" t="s">
        <v>188</v>
      </c>
      <c r="GK108" s="96" t="s">
        <v>189</v>
      </c>
      <c r="GL108" s="101" t="s">
        <v>122</v>
      </c>
      <c r="GM108" s="95">
        <v>0</v>
      </c>
      <c r="GN108" s="95" t="s">
        <v>132</v>
      </c>
      <c r="GO108" s="95" t="s">
        <v>190</v>
      </c>
      <c r="GP108" s="96" t="s">
        <v>191</v>
      </c>
      <c r="GQ108" s="96" t="s">
        <v>192</v>
      </c>
      <c r="GR108" s="95">
        <v>0</v>
      </c>
      <c r="GS108" s="95" t="s">
        <v>132</v>
      </c>
      <c r="GT108" s="95" t="s">
        <v>190</v>
      </c>
      <c r="GU108" s="96" t="s">
        <v>191</v>
      </c>
      <c r="GV108" s="96" t="s">
        <v>192</v>
      </c>
      <c r="GW108" s="102"/>
      <c r="GX108" s="102"/>
      <c r="GY108" s="102"/>
      <c r="GZ108" s="102"/>
      <c r="HA108" s="102"/>
      <c r="HB108" s="102"/>
      <c r="HC108" s="102"/>
      <c r="HD108" s="102"/>
      <c r="HE108" s="102"/>
      <c r="HF108" s="102"/>
      <c r="HG108" s="63"/>
      <c r="HH108" s="63"/>
      <c r="HI108" s="63"/>
      <c r="HJ108" s="63"/>
      <c r="HK108" s="63"/>
      <c r="HL108" s="63"/>
      <c r="HM108" s="63"/>
      <c r="HN108" s="63"/>
      <c r="HO108" s="63"/>
      <c r="HP108" s="63"/>
      <c r="HQ108" s="63"/>
      <c r="HR108" s="63"/>
      <c r="HS108" s="63"/>
      <c r="HT108" s="63"/>
      <c r="HU108" s="63"/>
      <c r="HV108" s="63"/>
      <c r="HW108" s="63"/>
      <c r="HX108" s="63"/>
      <c r="HY108" s="63"/>
      <c r="HZ108" s="63"/>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ht="25.5" customHeight="1">
      <c r="A109" s="92" t="s">
        <v>73</v>
      </c>
      <c r="B109" s="93">
        <v>2023</v>
      </c>
      <c r="C109" s="94"/>
      <c r="D109" s="91">
        <v>25.680272108843539</v>
      </c>
      <c r="E109" s="90"/>
      <c r="F109" s="89"/>
      <c r="G109" s="95" t="s">
        <v>193</v>
      </c>
      <c r="H109" s="96" t="s">
        <v>194</v>
      </c>
      <c r="I109" s="63"/>
      <c r="J109" s="530">
        <v>0</v>
      </c>
      <c r="K109" s="95" t="s">
        <v>123</v>
      </c>
      <c r="L109" s="95" t="s">
        <v>195</v>
      </c>
      <c r="M109" s="96" t="s">
        <v>196</v>
      </c>
      <c r="N109" s="95" t="s">
        <v>122</v>
      </c>
      <c r="O109" s="95">
        <v>0</v>
      </c>
      <c r="P109" s="95" t="s">
        <v>123</v>
      </c>
      <c r="Q109" s="95" t="s">
        <v>126</v>
      </c>
      <c r="R109" s="63"/>
      <c r="S109" s="95" t="s">
        <v>122</v>
      </c>
      <c r="T109" s="95">
        <v>1</v>
      </c>
      <c r="U109" s="63"/>
      <c r="V109" s="97" t="s">
        <v>197</v>
      </c>
      <c r="W109" s="96" t="s">
        <v>198</v>
      </c>
      <c r="X109" s="95" t="s">
        <v>199</v>
      </c>
      <c r="Y109" s="95">
        <v>1</v>
      </c>
      <c r="Z109" s="95" t="s">
        <v>130</v>
      </c>
      <c r="AA109" s="95" t="s">
        <v>200</v>
      </c>
      <c r="AB109" s="96" t="s">
        <v>201</v>
      </c>
      <c r="AC109" s="95" t="s">
        <v>122</v>
      </c>
      <c r="AD109" s="95">
        <v>1</v>
      </c>
      <c r="AE109" s="95" t="s">
        <v>130</v>
      </c>
      <c r="AF109" s="95" t="s">
        <v>202</v>
      </c>
      <c r="AG109" s="96" t="s">
        <v>201</v>
      </c>
      <c r="AH109" s="63"/>
      <c r="AI109" s="95">
        <v>1</v>
      </c>
      <c r="AJ109" s="95" t="s">
        <v>130</v>
      </c>
      <c r="AK109" s="95" t="s">
        <v>202</v>
      </c>
      <c r="AL109" s="96" t="s">
        <v>201</v>
      </c>
      <c r="AM109" s="63"/>
      <c r="AN109" s="95">
        <v>1</v>
      </c>
      <c r="AO109" s="95" t="s">
        <v>130</v>
      </c>
      <c r="AP109" s="95" t="s">
        <v>200</v>
      </c>
      <c r="AQ109" s="96" t="s">
        <v>201</v>
      </c>
      <c r="AR109" s="63"/>
      <c r="AS109" s="95">
        <v>1</v>
      </c>
      <c r="AT109" s="95" t="s">
        <v>130</v>
      </c>
      <c r="AU109" s="95" t="s">
        <v>197</v>
      </c>
      <c r="AV109" s="96" t="s">
        <v>198</v>
      </c>
      <c r="AW109" s="95" t="s">
        <v>203</v>
      </c>
      <c r="AX109" s="95">
        <v>1</v>
      </c>
      <c r="AY109" s="95" t="s">
        <v>130</v>
      </c>
      <c r="AZ109" s="95" t="s">
        <v>200</v>
      </c>
      <c r="BA109" s="96" t="s">
        <v>201</v>
      </c>
      <c r="BB109" s="63"/>
      <c r="BC109" s="95">
        <v>1</v>
      </c>
      <c r="BD109" s="95" t="s">
        <v>130</v>
      </c>
      <c r="BE109" s="95" t="s">
        <v>204</v>
      </c>
      <c r="BF109" s="96" t="s">
        <v>201</v>
      </c>
      <c r="BG109" s="63"/>
      <c r="BH109" s="95"/>
      <c r="BI109" s="95"/>
      <c r="BJ109" s="95"/>
      <c r="BK109" s="95"/>
      <c r="BL109" s="95"/>
      <c r="BM109" s="95">
        <v>1</v>
      </c>
      <c r="BN109" s="95" t="s">
        <v>130</v>
      </c>
      <c r="BO109" s="95" t="s">
        <v>205</v>
      </c>
      <c r="BP109" s="96" t="s">
        <v>206</v>
      </c>
      <c r="BQ109" s="95" t="s">
        <v>207</v>
      </c>
      <c r="BR109" s="95">
        <v>1</v>
      </c>
      <c r="BS109" s="95" t="s">
        <v>130</v>
      </c>
      <c r="BT109" s="95" t="s">
        <v>205</v>
      </c>
      <c r="BU109" s="96" t="s">
        <v>206</v>
      </c>
      <c r="BV109" s="95" t="s">
        <v>208</v>
      </c>
      <c r="BW109" s="95">
        <v>1</v>
      </c>
      <c r="BX109" s="95" t="s">
        <v>130</v>
      </c>
      <c r="BY109" s="95" t="s">
        <v>197</v>
      </c>
      <c r="BZ109" s="96" t="s">
        <v>198</v>
      </c>
      <c r="CA109" s="95" t="s">
        <v>203</v>
      </c>
      <c r="CB109" s="95">
        <v>1</v>
      </c>
      <c r="CC109" s="95" t="s">
        <v>130</v>
      </c>
      <c r="CD109" s="95" t="s">
        <v>205</v>
      </c>
      <c r="CE109" s="96" t="s">
        <v>206</v>
      </c>
      <c r="CF109" s="95" t="s">
        <v>208</v>
      </c>
      <c r="CG109" s="95">
        <v>1</v>
      </c>
      <c r="CH109" s="95" t="s">
        <v>130</v>
      </c>
      <c r="CI109" s="98" t="s">
        <v>197</v>
      </c>
      <c r="CJ109" s="96" t="s">
        <v>198</v>
      </c>
      <c r="CK109" s="95" t="s">
        <v>203</v>
      </c>
      <c r="CL109" s="95">
        <v>1</v>
      </c>
      <c r="CM109" s="95" t="s">
        <v>130</v>
      </c>
      <c r="CN109" s="95" t="s">
        <v>197</v>
      </c>
      <c r="CO109" s="96" t="s">
        <v>198</v>
      </c>
      <c r="CP109" s="95" t="s">
        <v>203</v>
      </c>
      <c r="CQ109" s="95">
        <v>1</v>
      </c>
      <c r="CR109" s="95" t="s">
        <v>130</v>
      </c>
      <c r="CS109" s="95" t="s">
        <v>209</v>
      </c>
      <c r="CT109" s="96" t="s">
        <v>206</v>
      </c>
      <c r="CU109" s="63"/>
      <c r="CV109" s="95">
        <v>1</v>
      </c>
      <c r="CW109" s="95" t="s">
        <v>130</v>
      </c>
      <c r="CX109" s="95" t="s">
        <v>210</v>
      </c>
      <c r="CY109" s="96" t="s">
        <v>206</v>
      </c>
      <c r="CZ109" s="63"/>
      <c r="DA109" s="95">
        <v>1</v>
      </c>
      <c r="DB109" s="95" t="s">
        <v>130</v>
      </c>
      <c r="DC109" s="95" t="s">
        <v>197</v>
      </c>
      <c r="DD109" s="96" t="s">
        <v>198</v>
      </c>
      <c r="DE109" s="95" t="s">
        <v>203</v>
      </c>
      <c r="DF109" s="95">
        <v>1</v>
      </c>
      <c r="DG109" s="95" t="s">
        <v>130</v>
      </c>
      <c r="DH109" s="95" t="s">
        <v>210</v>
      </c>
      <c r="DI109" s="96" t="s">
        <v>206</v>
      </c>
      <c r="DJ109" s="63"/>
      <c r="DK109" s="95">
        <v>1</v>
      </c>
      <c r="DL109" s="95" t="s">
        <v>130</v>
      </c>
      <c r="DM109" s="95" t="s">
        <v>197</v>
      </c>
      <c r="DN109" s="96" t="s">
        <v>198</v>
      </c>
      <c r="DO109" s="95" t="s">
        <v>203</v>
      </c>
      <c r="DP109" s="95">
        <v>1</v>
      </c>
      <c r="DQ109" s="95" t="s">
        <v>130</v>
      </c>
      <c r="DR109" s="95" t="s">
        <v>197</v>
      </c>
      <c r="DS109" s="96" t="s">
        <v>198</v>
      </c>
      <c r="DT109" s="95" t="s">
        <v>203</v>
      </c>
      <c r="DU109" s="99">
        <v>1</v>
      </c>
      <c r="DV109" s="99" t="s">
        <v>123</v>
      </c>
      <c r="DW109" s="99" t="s">
        <v>211</v>
      </c>
      <c r="DX109" s="100" t="s">
        <v>212</v>
      </c>
      <c r="DY109" s="99" t="s">
        <v>213</v>
      </c>
      <c r="DZ109" s="61"/>
      <c r="EA109" s="61"/>
      <c r="EB109" s="61"/>
      <c r="EC109" s="61"/>
      <c r="ED109" s="61"/>
      <c r="EE109" s="61"/>
      <c r="EF109" s="61"/>
      <c r="EG109" s="61"/>
      <c r="EH109" s="61"/>
      <c r="EI109" s="61"/>
      <c r="EJ109" s="99">
        <v>0</v>
      </c>
      <c r="EK109" s="99" t="s">
        <v>123</v>
      </c>
      <c r="EL109" s="99" t="s">
        <v>126</v>
      </c>
      <c r="EM109" s="61"/>
      <c r="EN109" s="99" t="s">
        <v>122</v>
      </c>
      <c r="EO109" s="95">
        <v>0</v>
      </c>
      <c r="EP109" s="95" t="s">
        <v>123</v>
      </c>
      <c r="EQ109" s="95" t="s">
        <v>126</v>
      </c>
      <c r="ER109" s="63"/>
      <c r="ES109" s="95" t="s">
        <v>122</v>
      </c>
      <c r="ET109" s="95">
        <v>0</v>
      </c>
      <c r="EU109" s="95" t="s">
        <v>123</v>
      </c>
      <c r="EV109" s="95" t="s">
        <v>126</v>
      </c>
      <c r="EW109" s="63"/>
      <c r="EX109" s="95" t="s">
        <v>122</v>
      </c>
      <c r="EY109" s="95">
        <v>0</v>
      </c>
      <c r="EZ109" s="95" t="s">
        <v>123</v>
      </c>
      <c r="FA109" s="95" t="s">
        <v>126</v>
      </c>
      <c r="FB109" s="63"/>
      <c r="FC109" s="95" t="s">
        <v>122</v>
      </c>
      <c r="FI109" s="95">
        <v>0</v>
      </c>
      <c r="FJ109" s="95" t="s">
        <v>123</v>
      </c>
      <c r="FK109" s="95" t="s">
        <v>126</v>
      </c>
      <c r="FL109" s="63"/>
      <c r="FM109" s="95" t="s">
        <v>122</v>
      </c>
      <c r="FN109" s="95">
        <v>1</v>
      </c>
      <c r="FO109" s="95" t="s">
        <v>130</v>
      </c>
      <c r="FP109" s="95" t="s">
        <v>214</v>
      </c>
      <c r="FQ109" s="96" t="s">
        <v>215</v>
      </c>
      <c r="FR109" s="63"/>
      <c r="FS109" s="95">
        <v>1</v>
      </c>
      <c r="FT109" s="95" t="s">
        <v>139</v>
      </c>
      <c r="FU109" s="95" t="s">
        <v>216</v>
      </c>
      <c r="FV109" s="96" t="s">
        <v>217</v>
      </c>
      <c r="FW109" s="63"/>
      <c r="FX109" s="95">
        <v>0</v>
      </c>
      <c r="FY109" s="95" t="s">
        <v>130</v>
      </c>
      <c r="FZ109" s="95" t="s">
        <v>218</v>
      </c>
      <c r="GA109" s="96" t="s">
        <v>219</v>
      </c>
      <c r="GB109" s="63"/>
      <c r="GH109" s="95">
        <v>1</v>
      </c>
      <c r="GI109" s="95" t="s">
        <v>132</v>
      </c>
      <c r="GJ109" s="95" t="s">
        <v>220</v>
      </c>
      <c r="GK109" s="96" t="s">
        <v>221</v>
      </c>
      <c r="GL109" s="101" t="s">
        <v>122</v>
      </c>
      <c r="GM109" s="95">
        <v>0</v>
      </c>
      <c r="GN109" s="95" t="s">
        <v>123</v>
      </c>
      <c r="GO109" s="95" t="s">
        <v>222</v>
      </c>
      <c r="GP109" s="96" t="s">
        <v>223</v>
      </c>
      <c r="GQ109" s="96" t="s">
        <v>224</v>
      </c>
      <c r="GR109" s="95">
        <v>0</v>
      </c>
      <c r="GS109" s="95" t="s">
        <v>123</v>
      </c>
      <c r="GT109" s="95" t="s">
        <v>222</v>
      </c>
      <c r="GU109" s="96" t="s">
        <v>223</v>
      </c>
      <c r="GV109" s="96" t="s">
        <v>224</v>
      </c>
      <c r="GW109" s="102"/>
      <c r="GX109" s="102"/>
      <c r="GY109" s="102"/>
      <c r="GZ109" s="102"/>
      <c r="HA109" s="102"/>
      <c r="HB109" s="102"/>
      <c r="HC109" s="102"/>
      <c r="HD109" s="102"/>
      <c r="HE109" s="102"/>
      <c r="HF109" s="102"/>
      <c r="HG109" s="63"/>
      <c r="HH109" s="63"/>
      <c r="HI109" s="63"/>
      <c r="HJ109" s="63"/>
      <c r="HK109" s="63"/>
      <c r="HL109" s="63"/>
      <c r="HM109" s="63"/>
      <c r="HN109" s="63"/>
      <c r="HO109" s="63"/>
      <c r="HP109" s="63"/>
      <c r="HQ109" s="63"/>
      <c r="HR109" s="63"/>
      <c r="HS109" s="63"/>
      <c r="HT109" s="63"/>
      <c r="HU109" s="63"/>
      <c r="HV109" s="63"/>
      <c r="HW109" s="63"/>
      <c r="HX109" s="63"/>
      <c r="HY109" s="63"/>
      <c r="HZ109" s="63"/>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ht="25.5" customHeight="1">
      <c r="A110" s="92" t="s">
        <v>74</v>
      </c>
      <c r="B110" s="93">
        <v>2023</v>
      </c>
      <c r="C110" s="94"/>
      <c r="D110" s="91">
        <v>34.523809523809526</v>
      </c>
      <c r="E110" s="90"/>
      <c r="F110" s="89"/>
      <c r="G110" s="95" t="s">
        <v>126</v>
      </c>
      <c r="H110" s="63"/>
      <c r="I110" s="95" t="s">
        <v>122</v>
      </c>
      <c r="J110" s="530">
        <v>1</v>
      </c>
      <c r="K110" s="95" t="s">
        <v>139</v>
      </c>
      <c r="L110" s="95" t="s">
        <v>225</v>
      </c>
      <c r="M110" s="96" t="s">
        <v>226</v>
      </c>
      <c r="N110" s="95" t="s">
        <v>122</v>
      </c>
      <c r="O110" s="95">
        <v>0</v>
      </c>
      <c r="P110" s="95" t="s">
        <v>132</v>
      </c>
      <c r="Q110" s="95" t="s">
        <v>227</v>
      </c>
      <c r="R110" s="96" t="s">
        <v>228</v>
      </c>
      <c r="S110" s="95" t="s">
        <v>122</v>
      </c>
      <c r="T110" s="95">
        <v>0</v>
      </c>
      <c r="U110" s="63"/>
      <c r="V110" s="97" t="s">
        <v>126</v>
      </c>
      <c r="W110" s="63"/>
      <c r="X110" s="103" t="s">
        <v>122</v>
      </c>
      <c r="Y110" s="95">
        <v>1</v>
      </c>
      <c r="Z110" s="95" t="s">
        <v>130</v>
      </c>
      <c r="AA110" s="95" t="s">
        <v>229</v>
      </c>
      <c r="AB110" s="96" t="s">
        <v>230</v>
      </c>
      <c r="AC110" s="95" t="s">
        <v>122</v>
      </c>
      <c r="AD110" s="95">
        <v>1</v>
      </c>
      <c r="AE110" s="95" t="s">
        <v>130</v>
      </c>
      <c r="AF110" s="95" t="s">
        <v>231</v>
      </c>
      <c r="AG110" s="96" t="s">
        <v>230</v>
      </c>
      <c r="AH110" s="95" t="s">
        <v>232</v>
      </c>
      <c r="AI110" s="95">
        <v>0</v>
      </c>
      <c r="AJ110" s="95" t="s">
        <v>132</v>
      </c>
      <c r="AK110" s="95" t="s">
        <v>231</v>
      </c>
      <c r="AL110" s="96" t="s">
        <v>230</v>
      </c>
      <c r="AM110" s="63"/>
      <c r="AN110" s="95">
        <v>1</v>
      </c>
      <c r="AO110" s="95" t="s">
        <v>130</v>
      </c>
      <c r="AP110" s="95" t="s">
        <v>233</v>
      </c>
      <c r="AQ110" s="96" t="s">
        <v>230</v>
      </c>
      <c r="AR110" s="63"/>
      <c r="AS110" s="95">
        <v>0</v>
      </c>
      <c r="AT110" s="95" t="s">
        <v>132</v>
      </c>
      <c r="AU110" s="95" t="s">
        <v>233</v>
      </c>
      <c r="AV110" s="96" t="s">
        <v>230</v>
      </c>
      <c r="AW110" s="95" t="s">
        <v>122</v>
      </c>
      <c r="AX110" s="95">
        <v>0</v>
      </c>
      <c r="AY110" s="95" t="s">
        <v>132</v>
      </c>
      <c r="AZ110" s="95" t="s">
        <v>233</v>
      </c>
      <c r="BA110" s="96" t="s">
        <v>230</v>
      </c>
      <c r="BB110" s="63"/>
      <c r="BC110" s="95">
        <v>0</v>
      </c>
      <c r="BD110" s="95" t="s">
        <v>132</v>
      </c>
      <c r="BE110" s="95" t="s">
        <v>234</v>
      </c>
      <c r="BF110" s="96" t="s">
        <v>230</v>
      </c>
      <c r="BG110" s="63"/>
      <c r="BH110" s="95"/>
      <c r="BI110" s="95"/>
      <c r="BJ110" s="95"/>
      <c r="BK110" s="95"/>
      <c r="BL110" s="95"/>
      <c r="BM110" s="95">
        <v>0</v>
      </c>
      <c r="BN110" s="95" t="s">
        <v>139</v>
      </c>
      <c r="BO110" s="95" t="s">
        <v>126</v>
      </c>
      <c r="BP110" s="63"/>
      <c r="BQ110" s="95" t="s">
        <v>122</v>
      </c>
      <c r="BR110" s="95">
        <v>0</v>
      </c>
      <c r="BS110" s="95" t="s">
        <v>139</v>
      </c>
      <c r="BT110" s="95" t="s">
        <v>126</v>
      </c>
      <c r="BU110" s="63"/>
      <c r="BV110" s="63"/>
      <c r="BW110" s="95">
        <v>0</v>
      </c>
      <c r="BX110" s="95" t="s">
        <v>139</v>
      </c>
      <c r="BY110" s="95" t="s">
        <v>126</v>
      </c>
      <c r="BZ110" s="63"/>
      <c r="CA110" s="63"/>
      <c r="CB110" s="95">
        <v>0</v>
      </c>
      <c r="CC110" s="95" t="s">
        <v>139</v>
      </c>
      <c r="CD110" s="96" t="s">
        <v>126</v>
      </c>
      <c r="CE110" s="63"/>
      <c r="CF110" s="63"/>
      <c r="CG110" s="95">
        <v>0</v>
      </c>
      <c r="CH110" s="95" t="s">
        <v>139</v>
      </c>
      <c r="CI110" s="95" t="s">
        <v>126</v>
      </c>
      <c r="CJ110" s="63"/>
      <c r="CK110" s="95" t="s">
        <v>122</v>
      </c>
      <c r="CL110" s="95">
        <v>0</v>
      </c>
      <c r="CM110" s="95" t="s">
        <v>139</v>
      </c>
      <c r="CN110" s="95" t="s">
        <v>126</v>
      </c>
      <c r="CO110" s="63"/>
      <c r="CP110" s="95" t="s">
        <v>122</v>
      </c>
      <c r="CQ110" s="95">
        <v>1</v>
      </c>
      <c r="CR110" s="95" t="s">
        <v>130</v>
      </c>
      <c r="CS110" s="95" t="s">
        <v>235</v>
      </c>
      <c r="CT110" s="96" t="s">
        <v>236</v>
      </c>
      <c r="CU110" s="95" t="s">
        <v>237</v>
      </c>
      <c r="CV110" s="95">
        <v>0</v>
      </c>
      <c r="CW110" s="95" t="s">
        <v>132</v>
      </c>
      <c r="CX110" s="95" t="s">
        <v>235</v>
      </c>
      <c r="CY110" s="96" t="s">
        <v>236</v>
      </c>
      <c r="CZ110" s="63"/>
      <c r="DA110" s="95">
        <v>0</v>
      </c>
      <c r="DB110" s="95" t="s">
        <v>132</v>
      </c>
      <c r="DC110" s="95" t="s">
        <v>235</v>
      </c>
      <c r="DD110" s="96" t="s">
        <v>236</v>
      </c>
      <c r="DE110" s="63"/>
      <c r="DF110" s="95">
        <v>0</v>
      </c>
      <c r="DG110" s="95" t="s">
        <v>132</v>
      </c>
      <c r="DH110" s="95" t="s">
        <v>235</v>
      </c>
      <c r="DI110" s="96" t="s">
        <v>236</v>
      </c>
      <c r="DJ110" s="63"/>
      <c r="DK110" s="95">
        <v>0</v>
      </c>
      <c r="DL110" s="95" t="s">
        <v>132</v>
      </c>
      <c r="DM110" s="95" t="s">
        <v>235</v>
      </c>
      <c r="DN110" s="96" t="s">
        <v>236</v>
      </c>
      <c r="DO110" s="63"/>
      <c r="DP110" s="95">
        <v>0</v>
      </c>
      <c r="DQ110" s="95" t="s">
        <v>132</v>
      </c>
      <c r="DR110" s="95" t="s">
        <v>235</v>
      </c>
      <c r="DS110" s="96" t="s">
        <v>236</v>
      </c>
      <c r="DT110" s="63"/>
      <c r="DU110" s="99">
        <v>0</v>
      </c>
      <c r="DV110" s="99" t="s">
        <v>130</v>
      </c>
      <c r="DW110" s="99" t="s">
        <v>238</v>
      </c>
      <c r="DX110" s="100" t="s">
        <v>239</v>
      </c>
      <c r="DY110" s="61"/>
      <c r="DZ110" s="61"/>
      <c r="EA110" s="61"/>
      <c r="EB110" s="61"/>
      <c r="EC110" s="61"/>
      <c r="ED110" s="61"/>
      <c r="EE110" s="61"/>
      <c r="EF110" s="61"/>
      <c r="EG110" s="61"/>
      <c r="EH110" s="61"/>
      <c r="EI110" s="61"/>
      <c r="EJ110" s="99">
        <v>1</v>
      </c>
      <c r="EK110" s="99" t="s">
        <v>139</v>
      </c>
      <c r="EL110" s="99" t="s">
        <v>227</v>
      </c>
      <c r="EM110" s="100" t="s">
        <v>228</v>
      </c>
      <c r="EN110" s="105" t="s">
        <v>122</v>
      </c>
      <c r="EO110" s="95">
        <v>0</v>
      </c>
      <c r="EP110" s="95" t="s">
        <v>132</v>
      </c>
      <c r="EQ110" s="95" t="s">
        <v>227</v>
      </c>
      <c r="ER110" s="96" t="s">
        <v>228</v>
      </c>
      <c r="ES110" s="95" t="s">
        <v>122</v>
      </c>
      <c r="ET110" s="95">
        <v>1</v>
      </c>
      <c r="EU110" s="95" t="s">
        <v>139</v>
      </c>
      <c r="EV110" s="95" t="s">
        <v>227</v>
      </c>
      <c r="EW110" s="96" t="s">
        <v>228</v>
      </c>
      <c r="EX110" s="103" t="s">
        <v>122</v>
      </c>
      <c r="EY110" s="95">
        <v>0</v>
      </c>
      <c r="EZ110" s="95" t="s">
        <v>132</v>
      </c>
      <c r="FA110" s="95" t="s">
        <v>227</v>
      </c>
      <c r="FB110" s="96" t="s">
        <v>228</v>
      </c>
      <c r="FC110" s="95" t="s">
        <v>122</v>
      </c>
      <c r="FI110" s="95">
        <v>0</v>
      </c>
      <c r="FJ110" s="95" t="s">
        <v>132</v>
      </c>
      <c r="FK110" s="95" t="s">
        <v>227</v>
      </c>
      <c r="FL110" s="96" t="s">
        <v>228</v>
      </c>
      <c r="FM110" s="95" t="s">
        <v>122</v>
      </c>
      <c r="FN110" s="95">
        <v>1</v>
      </c>
      <c r="FO110" s="95" t="s">
        <v>130</v>
      </c>
      <c r="FP110" s="95" t="s">
        <v>240</v>
      </c>
      <c r="FQ110" s="96" t="s">
        <v>241</v>
      </c>
      <c r="FR110" s="63"/>
      <c r="FS110" s="95">
        <v>0</v>
      </c>
      <c r="FT110" s="95" t="s">
        <v>130</v>
      </c>
      <c r="FU110" s="95" t="s">
        <v>242</v>
      </c>
      <c r="FV110" s="96" t="s">
        <v>243</v>
      </c>
      <c r="FW110" s="63"/>
      <c r="FX110" s="95">
        <v>0</v>
      </c>
      <c r="FY110" s="95" t="s">
        <v>130</v>
      </c>
      <c r="FZ110" s="95" t="s">
        <v>244</v>
      </c>
      <c r="GA110" s="96" t="s">
        <v>245</v>
      </c>
      <c r="GB110" s="63"/>
      <c r="GH110" s="95">
        <v>0</v>
      </c>
      <c r="GI110" s="95" t="s">
        <v>130</v>
      </c>
      <c r="GJ110" s="95" t="s">
        <v>246</v>
      </c>
      <c r="GK110" s="96" t="s">
        <v>247</v>
      </c>
      <c r="GL110" s="101" t="s">
        <v>122</v>
      </c>
      <c r="GM110" s="95">
        <v>1</v>
      </c>
      <c r="GN110" s="95" t="s">
        <v>139</v>
      </c>
      <c r="GO110" s="95" t="s">
        <v>248</v>
      </c>
      <c r="GP110" s="96" t="s">
        <v>249</v>
      </c>
      <c r="GQ110" s="96" t="s">
        <v>250</v>
      </c>
      <c r="GR110" s="95">
        <v>0</v>
      </c>
      <c r="GS110" s="95" t="s">
        <v>132</v>
      </c>
      <c r="GT110" s="95" t="s">
        <v>251</v>
      </c>
      <c r="GU110" s="96" t="s">
        <v>252</v>
      </c>
      <c r="GV110" s="96" t="s">
        <v>250</v>
      </c>
      <c r="GW110" s="102"/>
      <c r="GX110" s="102"/>
      <c r="GY110" s="102"/>
      <c r="GZ110" s="102"/>
      <c r="HA110" s="102"/>
      <c r="HB110" s="102"/>
      <c r="HC110" s="102"/>
      <c r="HD110" s="102"/>
      <c r="HE110" s="102"/>
      <c r="HF110" s="102"/>
      <c r="HG110" s="63"/>
      <c r="HH110" s="63"/>
      <c r="HI110" s="63"/>
      <c r="HJ110" s="63"/>
      <c r="HK110" s="63"/>
      <c r="HL110" s="63"/>
      <c r="HM110" s="63"/>
      <c r="HN110" s="63"/>
      <c r="HO110" s="63"/>
      <c r="HP110" s="63"/>
      <c r="HQ110" s="63"/>
      <c r="HR110" s="63"/>
      <c r="HS110" s="63"/>
      <c r="HT110" s="63"/>
      <c r="HU110" s="63"/>
      <c r="HV110" s="63"/>
      <c r="HW110" s="63"/>
      <c r="HX110" s="63"/>
      <c r="HY110" s="63"/>
      <c r="HZ110" s="63"/>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ht="25.5" customHeight="1">
      <c r="A111" s="92" t="s">
        <v>75</v>
      </c>
      <c r="B111" s="93">
        <v>2023</v>
      </c>
      <c r="C111" s="94"/>
      <c r="D111" s="91">
        <v>41.326530612244902</v>
      </c>
      <c r="E111" s="90"/>
      <c r="F111" s="89"/>
      <c r="G111" s="95" t="s">
        <v>126</v>
      </c>
      <c r="H111" s="63"/>
      <c r="I111" s="95" t="s">
        <v>122</v>
      </c>
      <c r="J111" s="530">
        <v>1</v>
      </c>
      <c r="K111" s="95" t="s">
        <v>139</v>
      </c>
      <c r="L111" s="95" t="s">
        <v>253</v>
      </c>
      <c r="M111" s="96" t="s">
        <v>254</v>
      </c>
      <c r="N111" s="95" t="s">
        <v>122</v>
      </c>
      <c r="O111" s="95">
        <v>0</v>
      </c>
      <c r="P111" s="95" t="s">
        <v>132</v>
      </c>
      <c r="Q111" s="95" t="s">
        <v>126</v>
      </c>
      <c r="R111" s="63"/>
      <c r="S111" s="95" t="s">
        <v>122</v>
      </c>
      <c r="T111" s="95">
        <v>0</v>
      </c>
      <c r="U111" s="63"/>
      <c r="V111" s="97" t="s">
        <v>126</v>
      </c>
      <c r="W111" s="63"/>
      <c r="X111" s="95" t="s">
        <v>122</v>
      </c>
      <c r="Y111" s="95">
        <v>0</v>
      </c>
      <c r="Z111" s="95" t="s">
        <v>139</v>
      </c>
      <c r="AA111" s="95" t="s">
        <v>126</v>
      </c>
      <c r="AB111" s="63"/>
      <c r="AC111" s="95" t="s">
        <v>122</v>
      </c>
      <c r="AD111" s="95">
        <v>0</v>
      </c>
      <c r="AE111" s="95" t="s">
        <v>139</v>
      </c>
      <c r="AF111" s="95" t="s">
        <v>126</v>
      </c>
      <c r="AG111" s="63"/>
      <c r="AH111" s="95" t="s">
        <v>122</v>
      </c>
      <c r="AI111" s="95">
        <v>0</v>
      </c>
      <c r="AJ111" s="95" t="s">
        <v>139</v>
      </c>
      <c r="AK111" s="95" t="s">
        <v>126</v>
      </c>
      <c r="AL111" s="63"/>
      <c r="AM111" s="63"/>
      <c r="AN111" s="95">
        <v>0</v>
      </c>
      <c r="AO111" s="95" t="s">
        <v>139</v>
      </c>
      <c r="AP111" s="95" t="s">
        <v>126</v>
      </c>
      <c r="AQ111" s="63"/>
      <c r="AR111" s="95" t="s">
        <v>122</v>
      </c>
      <c r="AS111" s="95">
        <v>0</v>
      </c>
      <c r="AT111" s="95" t="s">
        <v>139</v>
      </c>
      <c r="AU111" s="95" t="s">
        <v>126</v>
      </c>
      <c r="AV111" s="63"/>
      <c r="AW111" s="95" t="s">
        <v>122</v>
      </c>
      <c r="AX111" s="95">
        <v>0</v>
      </c>
      <c r="AY111" s="95" t="s">
        <v>139</v>
      </c>
      <c r="AZ111" s="95" t="s">
        <v>126</v>
      </c>
      <c r="BA111" s="63"/>
      <c r="BB111" s="95" t="s">
        <v>122</v>
      </c>
      <c r="BC111" s="95">
        <v>0</v>
      </c>
      <c r="BD111" s="95" t="s">
        <v>139</v>
      </c>
      <c r="BE111" s="95" t="s">
        <v>126</v>
      </c>
      <c r="BF111" s="63"/>
      <c r="BG111" s="63"/>
      <c r="BH111" s="95"/>
      <c r="BI111" s="95"/>
      <c r="BJ111" s="95"/>
      <c r="BK111" s="95"/>
      <c r="BL111" s="95"/>
      <c r="BM111" s="95">
        <v>1</v>
      </c>
      <c r="BN111" s="95" t="s">
        <v>130</v>
      </c>
      <c r="BO111" s="95" t="s">
        <v>255</v>
      </c>
      <c r="BP111" s="96" t="s">
        <v>256</v>
      </c>
      <c r="BQ111" s="63"/>
      <c r="BR111" s="95">
        <v>1</v>
      </c>
      <c r="BS111" s="95" t="s">
        <v>130</v>
      </c>
      <c r="BT111" s="95" t="s">
        <v>255</v>
      </c>
      <c r="BU111" s="96" t="s">
        <v>256</v>
      </c>
      <c r="BV111" s="63"/>
      <c r="BW111" s="95">
        <v>1</v>
      </c>
      <c r="BX111" s="95" t="s">
        <v>130</v>
      </c>
      <c r="BY111" s="95" t="s">
        <v>255</v>
      </c>
      <c r="BZ111" s="96" t="s">
        <v>256</v>
      </c>
      <c r="CA111" s="63"/>
      <c r="CB111" s="95">
        <v>1</v>
      </c>
      <c r="CC111" s="95" t="s">
        <v>130</v>
      </c>
      <c r="CD111" s="95" t="s">
        <v>255</v>
      </c>
      <c r="CE111" s="96" t="s">
        <v>256</v>
      </c>
      <c r="CF111" s="63"/>
      <c r="CG111" s="95">
        <v>1</v>
      </c>
      <c r="CH111" s="95" t="s">
        <v>130</v>
      </c>
      <c r="CI111" s="98" t="s">
        <v>255</v>
      </c>
      <c r="CJ111" s="96" t="s">
        <v>256</v>
      </c>
      <c r="CK111" s="103" t="s">
        <v>122</v>
      </c>
      <c r="CL111" s="95">
        <v>0</v>
      </c>
      <c r="CM111" s="95" t="s">
        <v>132</v>
      </c>
      <c r="CN111" s="95" t="s">
        <v>255</v>
      </c>
      <c r="CO111" s="96" t="s">
        <v>256</v>
      </c>
      <c r="CP111" s="103" t="s">
        <v>122</v>
      </c>
      <c r="CQ111" s="95">
        <v>1</v>
      </c>
      <c r="CR111" s="95" t="s">
        <v>130</v>
      </c>
      <c r="CS111" s="95" t="s">
        <v>257</v>
      </c>
      <c r="CT111" s="96" t="s">
        <v>258</v>
      </c>
      <c r="CU111" s="63"/>
      <c r="CV111" s="95">
        <v>1</v>
      </c>
      <c r="CW111" s="95" t="s">
        <v>130</v>
      </c>
      <c r="CX111" s="95" t="s">
        <v>257</v>
      </c>
      <c r="CY111" s="96" t="s">
        <v>258</v>
      </c>
      <c r="CZ111" s="63"/>
      <c r="DA111" s="95">
        <v>0</v>
      </c>
      <c r="DB111" s="95" t="s">
        <v>132</v>
      </c>
      <c r="DC111" s="95" t="s">
        <v>257</v>
      </c>
      <c r="DD111" s="96" t="s">
        <v>258</v>
      </c>
      <c r="DE111" s="63"/>
      <c r="DF111" s="95">
        <v>1</v>
      </c>
      <c r="DG111" s="95" t="s">
        <v>130</v>
      </c>
      <c r="DH111" s="95" t="s">
        <v>257</v>
      </c>
      <c r="DI111" s="96" t="s">
        <v>258</v>
      </c>
      <c r="DJ111" s="63"/>
      <c r="DK111" s="95">
        <v>0</v>
      </c>
      <c r="DL111" s="95" t="s">
        <v>132</v>
      </c>
      <c r="DM111" s="95" t="s">
        <v>257</v>
      </c>
      <c r="DN111" s="96" t="s">
        <v>258</v>
      </c>
      <c r="DO111" s="63"/>
      <c r="DP111" s="95">
        <v>0</v>
      </c>
      <c r="DQ111" s="95" t="s">
        <v>132</v>
      </c>
      <c r="DR111" s="95" t="s">
        <v>257</v>
      </c>
      <c r="DS111" s="96" t="s">
        <v>258</v>
      </c>
      <c r="DT111" s="63"/>
      <c r="DU111" s="99">
        <v>0</v>
      </c>
      <c r="DV111" s="99" t="s">
        <v>132</v>
      </c>
      <c r="DW111" s="99" t="s">
        <v>259</v>
      </c>
      <c r="DX111" s="100" t="s">
        <v>260</v>
      </c>
      <c r="DY111" s="61"/>
      <c r="DZ111" s="61"/>
      <c r="EA111" s="61"/>
      <c r="EB111" s="61"/>
      <c r="EC111" s="61"/>
      <c r="ED111" s="61"/>
      <c r="EE111" s="61"/>
      <c r="EF111" s="61"/>
      <c r="EG111" s="61"/>
      <c r="EH111" s="61"/>
      <c r="EI111" s="61"/>
      <c r="EJ111" s="99">
        <v>0</v>
      </c>
      <c r="EK111" s="99" t="s">
        <v>132</v>
      </c>
      <c r="EL111" s="99" t="s">
        <v>126</v>
      </c>
      <c r="EM111" s="61"/>
      <c r="EN111" s="99" t="s">
        <v>122</v>
      </c>
      <c r="EO111" s="95">
        <v>0</v>
      </c>
      <c r="EP111" s="95" t="s">
        <v>132</v>
      </c>
      <c r="EQ111" s="95" t="s">
        <v>126</v>
      </c>
      <c r="ER111" s="63"/>
      <c r="ES111" s="95" t="s">
        <v>122</v>
      </c>
      <c r="ET111" s="95">
        <v>0</v>
      </c>
      <c r="EU111" s="95" t="s">
        <v>132</v>
      </c>
      <c r="EV111" s="95" t="s">
        <v>126</v>
      </c>
      <c r="EW111" s="63"/>
      <c r="EX111" s="95" t="s">
        <v>122</v>
      </c>
      <c r="EY111" s="95">
        <v>0</v>
      </c>
      <c r="EZ111" s="95" t="s">
        <v>132</v>
      </c>
      <c r="FA111" s="95" t="s">
        <v>126</v>
      </c>
      <c r="FB111" s="63"/>
      <c r="FC111" s="95" t="s">
        <v>122</v>
      </c>
      <c r="FI111" s="95">
        <v>0</v>
      </c>
      <c r="FJ111" s="95" t="s">
        <v>132</v>
      </c>
      <c r="FK111" s="95" t="s">
        <v>126</v>
      </c>
      <c r="FL111" s="63"/>
      <c r="FM111" s="95" t="s">
        <v>122</v>
      </c>
      <c r="FN111" s="95">
        <v>1</v>
      </c>
      <c r="FO111" s="95" t="s">
        <v>130</v>
      </c>
      <c r="FP111" s="95" t="s">
        <v>261</v>
      </c>
      <c r="FQ111" s="96" t="s">
        <v>262</v>
      </c>
      <c r="FR111" s="63"/>
      <c r="FS111" s="95">
        <v>0</v>
      </c>
      <c r="FT111" s="95" t="s">
        <v>132</v>
      </c>
      <c r="FU111" s="95" t="s">
        <v>263</v>
      </c>
      <c r="FV111" s="96" t="s">
        <v>264</v>
      </c>
      <c r="FW111" s="63"/>
      <c r="FX111" s="95">
        <v>1</v>
      </c>
      <c r="FY111" s="95" t="s">
        <v>139</v>
      </c>
      <c r="FZ111" s="95" t="s">
        <v>265</v>
      </c>
      <c r="GA111" s="96" t="s">
        <v>264</v>
      </c>
      <c r="GB111" s="63"/>
      <c r="GH111" s="95">
        <v>1</v>
      </c>
      <c r="GI111" s="95" t="s">
        <v>132</v>
      </c>
      <c r="GJ111" s="95" t="s">
        <v>266</v>
      </c>
      <c r="GK111" s="96" t="s">
        <v>267</v>
      </c>
      <c r="GL111" s="101" t="s">
        <v>122</v>
      </c>
      <c r="GM111" s="95">
        <v>0</v>
      </c>
      <c r="GN111" s="95" t="s">
        <v>123</v>
      </c>
      <c r="GO111" s="95" t="s">
        <v>268</v>
      </c>
      <c r="GP111" s="96" t="s">
        <v>269</v>
      </c>
      <c r="GQ111" s="96" t="s">
        <v>270</v>
      </c>
      <c r="GR111" s="95">
        <v>0</v>
      </c>
      <c r="GS111" s="95" t="s">
        <v>123</v>
      </c>
      <c r="GT111" s="95" t="s">
        <v>268</v>
      </c>
      <c r="GU111" s="96" t="s">
        <v>269</v>
      </c>
      <c r="GV111" s="96" t="s">
        <v>270</v>
      </c>
      <c r="GW111" s="102"/>
      <c r="GX111" s="102"/>
      <c r="GY111" s="102"/>
      <c r="GZ111" s="102"/>
      <c r="HA111" s="102"/>
      <c r="HB111" s="102"/>
      <c r="HC111" s="102"/>
      <c r="HD111" s="102"/>
      <c r="HE111" s="102"/>
      <c r="HF111" s="102"/>
      <c r="HG111" s="63"/>
      <c r="HH111" s="63"/>
      <c r="HI111" s="63"/>
      <c r="HJ111" s="63"/>
      <c r="HK111" s="63"/>
      <c r="HL111" s="63"/>
      <c r="HM111" s="63"/>
      <c r="HN111" s="63"/>
      <c r="HO111" s="63"/>
      <c r="HP111" s="63"/>
      <c r="HQ111" s="63"/>
      <c r="HR111" s="63"/>
      <c r="HS111" s="63"/>
      <c r="HT111" s="63"/>
      <c r="HU111" s="63"/>
      <c r="HV111" s="63"/>
      <c r="HW111" s="63"/>
      <c r="HX111" s="63"/>
      <c r="HY111" s="63"/>
      <c r="HZ111" s="63"/>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ht="25.5" customHeight="1">
      <c r="A112" s="92" t="s">
        <v>76</v>
      </c>
      <c r="B112" s="93">
        <v>2023</v>
      </c>
      <c r="C112" s="94"/>
      <c r="D112" s="91">
        <v>50.170068027210881</v>
      </c>
      <c r="E112" s="90"/>
      <c r="F112" s="89"/>
      <c r="G112" s="95" t="s">
        <v>271</v>
      </c>
      <c r="H112" s="96" t="s">
        <v>272</v>
      </c>
      <c r="I112" s="95" t="s">
        <v>122</v>
      </c>
      <c r="J112" s="530">
        <v>1</v>
      </c>
      <c r="K112" s="95" t="s">
        <v>130</v>
      </c>
      <c r="L112" s="95" t="s">
        <v>273</v>
      </c>
      <c r="M112" s="96" t="s">
        <v>274</v>
      </c>
      <c r="N112" s="63"/>
      <c r="O112" s="95">
        <v>0</v>
      </c>
      <c r="P112" s="95" t="s">
        <v>132</v>
      </c>
      <c r="Q112" s="95" t="s">
        <v>275</v>
      </c>
      <c r="R112" s="96" t="s">
        <v>276</v>
      </c>
      <c r="S112" s="95" t="s">
        <v>122</v>
      </c>
      <c r="T112" s="95">
        <v>0</v>
      </c>
      <c r="U112" s="63"/>
      <c r="V112" s="97" t="s">
        <v>126</v>
      </c>
      <c r="W112" s="63"/>
      <c r="X112" s="103" t="s">
        <v>122</v>
      </c>
      <c r="Y112" s="95">
        <v>1</v>
      </c>
      <c r="Z112" s="95" t="s">
        <v>130</v>
      </c>
      <c r="AA112" s="95" t="s">
        <v>277</v>
      </c>
      <c r="AB112" s="96" t="s">
        <v>278</v>
      </c>
      <c r="AC112" s="95" t="s">
        <v>279</v>
      </c>
      <c r="AD112" s="95">
        <v>0</v>
      </c>
      <c r="AE112" s="95" t="s">
        <v>132</v>
      </c>
      <c r="AF112" s="95" t="s">
        <v>277</v>
      </c>
      <c r="AG112" s="96" t="s">
        <v>278</v>
      </c>
      <c r="AH112" s="95" t="s">
        <v>279</v>
      </c>
      <c r="AI112" s="95">
        <v>0</v>
      </c>
      <c r="AJ112" s="95" t="s">
        <v>132</v>
      </c>
      <c r="AK112" s="95" t="s">
        <v>277</v>
      </c>
      <c r="AL112" s="96" t="s">
        <v>278</v>
      </c>
      <c r="AM112" s="95" t="s">
        <v>279</v>
      </c>
      <c r="AN112" s="95">
        <v>0</v>
      </c>
      <c r="AO112" s="95" t="s">
        <v>132</v>
      </c>
      <c r="AP112" s="95" t="s">
        <v>277</v>
      </c>
      <c r="AQ112" s="96" t="s">
        <v>278</v>
      </c>
      <c r="AR112" s="95" t="s">
        <v>279</v>
      </c>
      <c r="AS112" s="95">
        <v>0</v>
      </c>
      <c r="AT112" s="95" t="s">
        <v>132</v>
      </c>
      <c r="AU112" s="95" t="s">
        <v>277</v>
      </c>
      <c r="AV112" s="96" t="s">
        <v>278</v>
      </c>
      <c r="AW112" s="95" t="s">
        <v>279</v>
      </c>
      <c r="AX112" s="95">
        <v>0</v>
      </c>
      <c r="AY112" s="95" t="s">
        <v>132</v>
      </c>
      <c r="AZ112" s="95" t="s">
        <v>277</v>
      </c>
      <c r="BA112" s="96" t="s">
        <v>278</v>
      </c>
      <c r="BB112" s="95" t="s">
        <v>279</v>
      </c>
      <c r="BC112" s="95">
        <v>1</v>
      </c>
      <c r="BD112" s="95" t="s">
        <v>130</v>
      </c>
      <c r="BE112" s="95" t="s">
        <v>277</v>
      </c>
      <c r="BF112" s="96" t="s">
        <v>278</v>
      </c>
      <c r="BG112" s="95" t="s">
        <v>279</v>
      </c>
      <c r="BH112" s="95"/>
      <c r="BI112" s="95"/>
      <c r="BJ112" s="95"/>
      <c r="BK112" s="95"/>
      <c r="BL112" s="95"/>
      <c r="BM112" s="95">
        <v>0</v>
      </c>
      <c r="BN112" s="95" t="s">
        <v>139</v>
      </c>
      <c r="BO112" s="95" t="s">
        <v>126</v>
      </c>
      <c r="BP112" s="63"/>
      <c r="BQ112" s="95" t="s">
        <v>122</v>
      </c>
      <c r="BR112" s="95">
        <v>0</v>
      </c>
      <c r="BS112" s="95" t="s">
        <v>139</v>
      </c>
      <c r="BT112" s="95" t="s">
        <v>126</v>
      </c>
      <c r="BU112" s="63"/>
      <c r="BV112" s="63"/>
      <c r="BW112" s="95">
        <v>0</v>
      </c>
      <c r="BX112" s="95" t="s">
        <v>139</v>
      </c>
      <c r="BY112" s="95" t="s">
        <v>126</v>
      </c>
      <c r="BZ112" s="63"/>
      <c r="CA112" s="63"/>
      <c r="CB112" s="95">
        <v>0</v>
      </c>
      <c r="CC112" s="95" t="s">
        <v>139</v>
      </c>
      <c r="CD112" s="95" t="s">
        <v>126</v>
      </c>
      <c r="CE112" s="63"/>
      <c r="CF112" s="63"/>
      <c r="CG112" s="95">
        <v>0</v>
      </c>
      <c r="CH112" s="95" t="s">
        <v>139</v>
      </c>
      <c r="CI112" s="95" t="s">
        <v>126</v>
      </c>
      <c r="CJ112" s="63"/>
      <c r="CK112" s="95" t="s">
        <v>122</v>
      </c>
      <c r="CL112" s="95">
        <v>0</v>
      </c>
      <c r="CM112" s="95" t="s">
        <v>139</v>
      </c>
      <c r="CN112" s="95" t="s">
        <v>126</v>
      </c>
      <c r="CO112" s="63"/>
      <c r="CP112" s="95" t="s">
        <v>122</v>
      </c>
      <c r="CQ112" s="95">
        <v>0</v>
      </c>
      <c r="CR112" s="95" t="s">
        <v>139</v>
      </c>
      <c r="CS112" s="95" t="s">
        <v>126</v>
      </c>
      <c r="CT112" s="63"/>
      <c r="CU112" s="63"/>
      <c r="CV112" s="95">
        <v>0</v>
      </c>
      <c r="CW112" s="95" t="s">
        <v>139</v>
      </c>
      <c r="CX112" s="95" t="s">
        <v>126</v>
      </c>
      <c r="CY112" s="63"/>
      <c r="CZ112" s="63"/>
      <c r="DA112" s="95">
        <v>0</v>
      </c>
      <c r="DB112" s="95" t="s">
        <v>139</v>
      </c>
      <c r="DC112" s="95" t="s">
        <v>126</v>
      </c>
      <c r="DD112" s="63"/>
      <c r="DE112" s="63"/>
      <c r="DF112" s="95">
        <v>0</v>
      </c>
      <c r="DG112" s="95" t="s">
        <v>139</v>
      </c>
      <c r="DH112" s="95" t="s">
        <v>126</v>
      </c>
      <c r="DI112" s="63"/>
      <c r="DJ112" s="63"/>
      <c r="DK112" s="95">
        <v>0</v>
      </c>
      <c r="DL112" s="95" t="s">
        <v>139</v>
      </c>
      <c r="DM112" s="95" t="s">
        <v>126</v>
      </c>
      <c r="DN112" s="63"/>
      <c r="DO112" s="63"/>
      <c r="DP112" s="95">
        <v>0</v>
      </c>
      <c r="DQ112" s="95" t="s">
        <v>139</v>
      </c>
      <c r="DR112" s="95" t="s">
        <v>126</v>
      </c>
      <c r="DS112" s="63"/>
      <c r="DT112" s="63"/>
      <c r="DU112" s="99">
        <v>1</v>
      </c>
      <c r="DV112" s="99" t="s">
        <v>123</v>
      </c>
      <c r="DW112" s="99" t="s">
        <v>280</v>
      </c>
      <c r="DX112" s="100" t="s">
        <v>281</v>
      </c>
      <c r="DY112" s="99" t="s">
        <v>122</v>
      </c>
      <c r="DZ112" s="61"/>
      <c r="EA112" s="61"/>
      <c r="EB112" s="61"/>
      <c r="EC112" s="61"/>
      <c r="ED112" s="61"/>
      <c r="EE112" s="61"/>
      <c r="EF112" s="61"/>
      <c r="EG112" s="61"/>
      <c r="EH112" s="61"/>
      <c r="EI112" s="61"/>
      <c r="EJ112" s="99">
        <v>1</v>
      </c>
      <c r="EK112" s="99" t="s">
        <v>139</v>
      </c>
      <c r="EL112" s="99" t="s">
        <v>275</v>
      </c>
      <c r="EM112" s="100" t="s">
        <v>276</v>
      </c>
      <c r="EN112" s="105" t="s">
        <v>122</v>
      </c>
      <c r="EO112" s="95">
        <v>1</v>
      </c>
      <c r="EP112" s="95" t="s">
        <v>139</v>
      </c>
      <c r="EQ112" s="95" t="s">
        <v>282</v>
      </c>
      <c r="ER112" s="96" t="s">
        <v>276</v>
      </c>
      <c r="ES112" s="103" t="s">
        <v>122</v>
      </c>
      <c r="ET112" s="95">
        <v>1</v>
      </c>
      <c r="EU112" s="95" t="s">
        <v>139</v>
      </c>
      <c r="EV112" s="95" t="s">
        <v>283</v>
      </c>
      <c r="EW112" s="96" t="s">
        <v>284</v>
      </c>
      <c r="EX112" s="95" t="s">
        <v>122</v>
      </c>
      <c r="EY112" s="95">
        <v>1</v>
      </c>
      <c r="EZ112" s="95" t="s">
        <v>139</v>
      </c>
      <c r="FA112" s="95" t="s">
        <v>283</v>
      </c>
      <c r="FB112" s="96" t="s">
        <v>284</v>
      </c>
      <c r="FC112" s="95" t="s">
        <v>122</v>
      </c>
      <c r="FI112" s="95">
        <v>0</v>
      </c>
      <c r="FJ112" s="95" t="s">
        <v>132</v>
      </c>
      <c r="FK112" s="95" t="s">
        <v>282</v>
      </c>
      <c r="FL112" s="96" t="s">
        <v>276</v>
      </c>
      <c r="FM112" s="95" t="s">
        <v>122</v>
      </c>
      <c r="FN112" s="95">
        <v>0</v>
      </c>
      <c r="FO112" s="95" t="s">
        <v>123</v>
      </c>
      <c r="FP112" s="95" t="s">
        <v>285</v>
      </c>
      <c r="FQ112" s="96" t="s">
        <v>286</v>
      </c>
      <c r="FR112" s="63"/>
      <c r="FS112" s="95">
        <v>1</v>
      </c>
      <c r="FT112" s="95" t="s">
        <v>139</v>
      </c>
      <c r="FU112" s="95" t="s">
        <v>287</v>
      </c>
      <c r="FV112" s="96" t="s">
        <v>288</v>
      </c>
      <c r="FW112" s="63"/>
      <c r="FX112" s="95">
        <v>1</v>
      </c>
      <c r="FY112" s="95" t="s">
        <v>139</v>
      </c>
      <c r="FZ112" s="95" t="s">
        <v>289</v>
      </c>
      <c r="GA112" s="96" t="s">
        <v>290</v>
      </c>
      <c r="GB112" s="63"/>
      <c r="GH112" s="95">
        <v>0</v>
      </c>
      <c r="GI112" s="95" t="s">
        <v>130</v>
      </c>
      <c r="GJ112" s="95" t="s">
        <v>291</v>
      </c>
      <c r="GK112" s="96" t="s">
        <v>292</v>
      </c>
      <c r="GL112" s="96" t="s">
        <v>293</v>
      </c>
      <c r="GM112" s="95">
        <v>1</v>
      </c>
      <c r="GN112" s="95" t="s">
        <v>139</v>
      </c>
      <c r="GO112" s="95" t="s">
        <v>294</v>
      </c>
      <c r="GP112" s="96" t="s">
        <v>295</v>
      </c>
      <c r="GQ112" s="96" t="s">
        <v>296</v>
      </c>
      <c r="GR112" s="95">
        <v>0</v>
      </c>
      <c r="GS112" s="95" t="s">
        <v>130</v>
      </c>
      <c r="GT112" s="95" t="s">
        <v>294</v>
      </c>
      <c r="GU112" s="96" t="s">
        <v>295</v>
      </c>
      <c r="GV112" s="96" t="s">
        <v>297</v>
      </c>
      <c r="GW112" s="102"/>
      <c r="GX112" s="102"/>
      <c r="GY112" s="102"/>
      <c r="GZ112" s="102"/>
      <c r="HA112" s="102"/>
      <c r="HB112" s="102"/>
      <c r="HC112" s="102"/>
      <c r="HD112" s="102"/>
      <c r="HE112" s="102"/>
      <c r="HF112" s="102"/>
      <c r="HG112" s="63"/>
      <c r="HH112" s="63"/>
      <c r="HI112" s="63"/>
      <c r="HJ112" s="63"/>
      <c r="HK112" s="63"/>
      <c r="HL112" s="63"/>
      <c r="HM112" s="63"/>
      <c r="HN112" s="63"/>
      <c r="HO112" s="63"/>
      <c r="HP112" s="63"/>
      <c r="HQ112" s="63"/>
      <c r="HR112" s="63"/>
      <c r="HS112" s="63"/>
      <c r="HT112" s="63"/>
      <c r="HU112" s="63"/>
      <c r="HV112" s="63"/>
      <c r="HW112" s="63"/>
      <c r="HX112" s="63"/>
      <c r="HY112" s="63"/>
      <c r="HZ112" s="63"/>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ht="25.5" customHeight="1">
      <c r="A113" s="92" t="s">
        <v>77</v>
      </c>
      <c r="B113" s="93">
        <v>2023</v>
      </c>
      <c r="C113" s="94"/>
      <c r="D113" s="91">
        <v>59.863945578231295</v>
      </c>
      <c r="E113" s="90"/>
      <c r="F113" s="89"/>
      <c r="G113" s="95" t="s">
        <v>126</v>
      </c>
      <c r="H113" s="63"/>
      <c r="I113" s="95" t="s">
        <v>122</v>
      </c>
      <c r="J113" s="530">
        <v>1</v>
      </c>
      <c r="K113" s="95" t="s">
        <v>130</v>
      </c>
      <c r="L113" s="95" t="s">
        <v>298</v>
      </c>
      <c r="M113" s="96" t="s">
        <v>299</v>
      </c>
      <c r="N113" s="63"/>
      <c r="O113" s="95">
        <v>0</v>
      </c>
      <c r="P113" s="95" t="s">
        <v>132</v>
      </c>
      <c r="Q113" s="95" t="s">
        <v>300</v>
      </c>
      <c r="R113" s="96" t="s">
        <v>301</v>
      </c>
      <c r="S113" s="95" t="s">
        <v>122</v>
      </c>
      <c r="T113" s="95">
        <v>0</v>
      </c>
      <c r="U113" s="63"/>
      <c r="V113" s="97" t="s">
        <v>126</v>
      </c>
      <c r="W113" s="63"/>
      <c r="X113" s="103" t="s">
        <v>122</v>
      </c>
      <c r="Y113" s="95">
        <v>1</v>
      </c>
      <c r="Z113" s="95" t="s">
        <v>130</v>
      </c>
      <c r="AA113" s="95" t="s">
        <v>302</v>
      </c>
      <c r="AB113" s="96" t="s">
        <v>303</v>
      </c>
      <c r="AC113" s="95" t="s">
        <v>122</v>
      </c>
      <c r="AD113" s="95">
        <v>1</v>
      </c>
      <c r="AE113" s="95" t="s">
        <v>130</v>
      </c>
      <c r="AF113" s="95" t="s">
        <v>304</v>
      </c>
      <c r="AG113" s="96" t="s">
        <v>303</v>
      </c>
      <c r="AH113" s="63"/>
      <c r="AI113" s="95">
        <v>1</v>
      </c>
      <c r="AJ113" s="95" t="s">
        <v>130</v>
      </c>
      <c r="AK113" s="95" t="s">
        <v>304</v>
      </c>
      <c r="AL113" s="96" t="s">
        <v>303</v>
      </c>
      <c r="AM113" s="63"/>
      <c r="AN113" s="95">
        <v>1</v>
      </c>
      <c r="AO113" s="95" t="s">
        <v>130</v>
      </c>
      <c r="AP113" s="95" t="s">
        <v>305</v>
      </c>
      <c r="AQ113" s="96" t="s">
        <v>303</v>
      </c>
      <c r="AR113" s="63"/>
      <c r="AS113" s="95">
        <v>0</v>
      </c>
      <c r="AT113" s="95" t="s">
        <v>132</v>
      </c>
      <c r="AU113" s="95" t="s">
        <v>305</v>
      </c>
      <c r="AV113" s="96" t="s">
        <v>303</v>
      </c>
      <c r="AW113" s="63"/>
      <c r="AX113" s="95">
        <v>1</v>
      </c>
      <c r="AY113" s="95" t="s">
        <v>130</v>
      </c>
      <c r="AZ113" s="95" t="s">
        <v>305</v>
      </c>
      <c r="BA113" s="96" t="s">
        <v>303</v>
      </c>
      <c r="BB113" s="95" t="s">
        <v>306</v>
      </c>
      <c r="BC113" s="95">
        <v>1</v>
      </c>
      <c r="BD113" s="95" t="s">
        <v>130</v>
      </c>
      <c r="BE113" s="95" t="s">
        <v>305</v>
      </c>
      <c r="BF113" s="96" t="s">
        <v>303</v>
      </c>
      <c r="BG113" s="63"/>
      <c r="BH113" s="95"/>
      <c r="BI113" s="95"/>
      <c r="BJ113" s="95"/>
      <c r="BK113" s="95"/>
      <c r="BL113" s="95"/>
      <c r="BM113" s="95">
        <v>0</v>
      </c>
      <c r="BN113" s="95" t="s">
        <v>139</v>
      </c>
      <c r="BO113" s="95" t="s">
        <v>126</v>
      </c>
      <c r="BP113" s="63"/>
      <c r="BQ113" s="95" t="s">
        <v>122</v>
      </c>
      <c r="BR113" s="95">
        <v>0</v>
      </c>
      <c r="BS113" s="95" t="s">
        <v>139</v>
      </c>
      <c r="BT113" s="95" t="s">
        <v>126</v>
      </c>
      <c r="BU113" s="63"/>
      <c r="BV113" s="95" t="s">
        <v>122</v>
      </c>
      <c r="BW113" s="95">
        <v>0</v>
      </c>
      <c r="BX113" s="95" t="s">
        <v>139</v>
      </c>
      <c r="BY113" s="95" t="s">
        <v>126</v>
      </c>
      <c r="BZ113" s="63"/>
      <c r="CA113" s="95" t="s">
        <v>122</v>
      </c>
      <c r="CB113" s="95">
        <v>0</v>
      </c>
      <c r="CC113" s="95" t="s">
        <v>139</v>
      </c>
      <c r="CD113" s="95" t="s">
        <v>126</v>
      </c>
      <c r="CE113" s="63"/>
      <c r="CF113" s="95" t="s">
        <v>122</v>
      </c>
      <c r="CG113" s="95">
        <v>0</v>
      </c>
      <c r="CH113" s="95" t="s">
        <v>139</v>
      </c>
      <c r="CI113" s="95" t="s">
        <v>126</v>
      </c>
      <c r="CJ113" s="63"/>
      <c r="CK113" s="95" t="s">
        <v>122</v>
      </c>
      <c r="CL113" s="95">
        <v>0</v>
      </c>
      <c r="CM113" s="95" t="s">
        <v>139</v>
      </c>
      <c r="CN113" s="95" t="s">
        <v>126</v>
      </c>
      <c r="CO113" s="63"/>
      <c r="CP113" s="95" t="s">
        <v>122</v>
      </c>
      <c r="CQ113" s="95">
        <v>0</v>
      </c>
      <c r="CR113" s="95" t="s">
        <v>139</v>
      </c>
      <c r="CS113" s="95" t="s">
        <v>126</v>
      </c>
      <c r="CT113" s="63"/>
      <c r="CU113" s="63"/>
      <c r="CV113" s="95">
        <v>0</v>
      </c>
      <c r="CW113" s="95" t="s">
        <v>139</v>
      </c>
      <c r="CX113" s="95" t="s">
        <v>126</v>
      </c>
      <c r="CY113" s="63"/>
      <c r="CZ113" s="63"/>
      <c r="DA113" s="95">
        <v>0</v>
      </c>
      <c r="DB113" s="95" t="s">
        <v>139</v>
      </c>
      <c r="DC113" s="95" t="s">
        <v>126</v>
      </c>
      <c r="DD113" s="63"/>
      <c r="DE113" s="63"/>
      <c r="DF113" s="95">
        <v>0</v>
      </c>
      <c r="DG113" s="95" t="s">
        <v>139</v>
      </c>
      <c r="DH113" s="95" t="s">
        <v>126</v>
      </c>
      <c r="DI113" s="63"/>
      <c r="DJ113" s="63"/>
      <c r="DK113" s="95">
        <v>0</v>
      </c>
      <c r="DL113" s="95" t="s">
        <v>139</v>
      </c>
      <c r="DM113" s="95" t="s">
        <v>126</v>
      </c>
      <c r="DN113" s="63"/>
      <c r="DO113" s="63"/>
      <c r="DP113" s="95">
        <v>0</v>
      </c>
      <c r="DQ113" s="95" t="s">
        <v>139</v>
      </c>
      <c r="DR113" s="95" t="s">
        <v>126</v>
      </c>
      <c r="DS113" s="63"/>
      <c r="DT113" s="63"/>
      <c r="DU113" s="99">
        <v>1</v>
      </c>
      <c r="DV113" s="99" t="s">
        <v>123</v>
      </c>
      <c r="DW113" s="99" t="s">
        <v>307</v>
      </c>
      <c r="DX113" s="100" t="s">
        <v>308</v>
      </c>
      <c r="DY113" s="99" t="s">
        <v>122</v>
      </c>
      <c r="DZ113" s="61"/>
      <c r="EA113" s="61"/>
      <c r="EB113" s="61"/>
      <c r="EC113" s="61"/>
      <c r="ED113" s="61"/>
      <c r="EE113" s="61"/>
      <c r="EF113" s="61"/>
      <c r="EG113" s="61"/>
      <c r="EH113" s="61"/>
      <c r="EI113" s="61"/>
      <c r="EJ113" s="99">
        <v>1</v>
      </c>
      <c r="EK113" s="99" t="s">
        <v>139</v>
      </c>
      <c r="EL113" s="99" t="s">
        <v>300</v>
      </c>
      <c r="EM113" s="100" t="s">
        <v>301</v>
      </c>
      <c r="EN113" s="105" t="s">
        <v>122</v>
      </c>
      <c r="EO113" s="95">
        <v>0</v>
      </c>
      <c r="EP113" s="95" t="s">
        <v>132</v>
      </c>
      <c r="EQ113" s="95" t="s">
        <v>300</v>
      </c>
      <c r="ER113" s="96" t="s">
        <v>301</v>
      </c>
      <c r="ES113" s="95" t="s">
        <v>122</v>
      </c>
      <c r="ET113" s="95">
        <v>1</v>
      </c>
      <c r="EU113" s="95" t="s">
        <v>139</v>
      </c>
      <c r="EV113" s="95" t="s">
        <v>300</v>
      </c>
      <c r="EW113" s="96" t="s">
        <v>301</v>
      </c>
      <c r="EX113" s="95" t="s">
        <v>122</v>
      </c>
      <c r="EY113" s="95">
        <v>1</v>
      </c>
      <c r="EZ113" s="95" t="s">
        <v>139</v>
      </c>
      <c r="FA113" s="95" t="s">
        <v>300</v>
      </c>
      <c r="FB113" s="96" t="s">
        <v>301</v>
      </c>
      <c r="FC113" s="95" t="s">
        <v>122</v>
      </c>
      <c r="FI113" s="95">
        <v>0</v>
      </c>
      <c r="FJ113" s="95" t="s">
        <v>132</v>
      </c>
      <c r="FK113" s="95" t="s">
        <v>300</v>
      </c>
      <c r="FL113" s="96" t="s">
        <v>301</v>
      </c>
      <c r="FM113" s="95" t="s">
        <v>122</v>
      </c>
      <c r="FN113" s="95">
        <v>1</v>
      </c>
      <c r="FO113" s="95" t="s">
        <v>139</v>
      </c>
      <c r="FP113" s="95" t="s">
        <v>309</v>
      </c>
      <c r="FQ113" s="96" t="s">
        <v>310</v>
      </c>
      <c r="FR113" s="63"/>
      <c r="FS113" s="95">
        <v>1</v>
      </c>
      <c r="FT113" s="95" t="s">
        <v>139</v>
      </c>
      <c r="FU113" s="95" t="s">
        <v>311</v>
      </c>
      <c r="FV113" s="96" t="s">
        <v>312</v>
      </c>
      <c r="FW113" s="63"/>
      <c r="FX113" s="95">
        <v>1</v>
      </c>
      <c r="FY113" s="95" t="s">
        <v>139</v>
      </c>
      <c r="FZ113" s="95" t="s">
        <v>313</v>
      </c>
      <c r="GA113" s="96" t="s">
        <v>312</v>
      </c>
      <c r="GB113" s="63"/>
      <c r="GH113" s="95">
        <v>1</v>
      </c>
      <c r="GI113" s="95" t="s">
        <v>139</v>
      </c>
      <c r="GJ113" s="95" t="s">
        <v>314</v>
      </c>
      <c r="GK113" s="96" t="s">
        <v>315</v>
      </c>
      <c r="GL113" s="101" t="s">
        <v>122</v>
      </c>
      <c r="GM113" s="95">
        <v>1</v>
      </c>
      <c r="GN113" s="95" t="s">
        <v>139</v>
      </c>
      <c r="GO113" s="95" t="s">
        <v>316</v>
      </c>
      <c r="GP113" s="96" t="s">
        <v>317</v>
      </c>
      <c r="GQ113" s="95" t="s">
        <v>318</v>
      </c>
      <c r="GR113" s="95">
        <v>0</v>
      </c>
      <c r="GS113" s="95" t="s">
        <v>130</v>
      </c>
      <c r="GT113" s="95" t="s">
        <v>316</v>
      </c>
      <c r="GU113" s="96" t="s">
        <v>317</v>
      </c>
      <c r="GV113" s="96" t="s">
        <v>319</v>
      </c>
      <c r="GW113" s="102"/>
      <c r="GX113" s="102"/>
      <c r="GY113" s="102"/>
      <c r="GZ113" s="102"/>
      <c r="HA113" s="102"/>
      <c r="HB113" s="102"/>
      <c r="HC113" s="102"/>
      <c r="HD113" s="102"/>
      <c r="HE113" s="102"/>
      <c r="HF113" s="102"/>
      <c r="HG113" s="63"/>
      <c r="HH113" s="63"/>
      <c r="HI113" s="63"/>
      <c r="HJ113" s="63"/>
      <c r="HK113" s="63"/>
      <c r="HL113" s="63"/>
      <c r="HM113" s="63"/>
      <c r="HN113" s="63"/>
      <c r="HO113" s="63"/>
      <c r="HP113" s="63"/>
      <c r="HQ113" s="63"/>
      <c r="HR113" s="63"/>
      <c r="HS113" s="63"/>
      <c r="HT113" s="63"/>
      <c r="HU113" s="63"/>
      <c r="HV113" s="63"/>
      <c r="HW113" s="63"/>
      <c r="HX113" s="63"/>
      <c r="HY113" s="63"/>
      <c r="HZ113" s="63"/>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ht="25.5" customHeight="1">
      <c r="A114" s="92" t="s">
        <v>78</v>
      </c>
      <c r="B114" s="93">
        <v>2023</v>
      </c>
      <c r="C114" s="94"/>
      <c r="D114" s="91">
        <v>42.006802721088441</v>
      </c>
      <c r="E114" s="90"/>
      <c r="F114" s="89"/>
      <c r="G114" s="95" t="s">
        <v>320</v>
      </c>
      <c r="H114" s="96" t="s">
        <v>321</v>
      </c>
      <c r="I114" s="95" t="s">
        <v>122</v>
      </c>
      <c r="J114" s="530">
        <v>1</v>
      </c>
      <c r="K114" s="95" t="s">
        <v>132</v>
      </c>
      <c r="L114" s="95" t="s">
        <v>322</v>
      </c>
      <c r="M114" s="96" t="s">
        <v>323</v>
      </c>
      <c r="N114" s="95" t="s">
        <v>122</v>
      </c>
      <c r="O114" s="95">
        <v>0</v>
      </c>
      <c r="P114" s="95" t="s">
        <v>123</v>
      </c>
      <c r="Q114" s="95" t="s">
        <v>324</v>
      </c>
      <c r="R114" s="96" t="s">
        <v>325</v>
      </c>
      <c r="S114" s="95" t="s">
        <v>122</v>
      </c>
      <c r="T114" s="95">
        <v>0</v>
      </c>
      <c r="U114" s="63"/>
      <c r="V114" s="97" t="s">
        <v>126</v>
      </c>
      <c r="W114" s="63"/>
      <c r="X114" s="103" t="s">
        <v>122</v>
      </c>
      <c r="Y114" s="95">
        <v>1</v>
      </c>
      <c r="Z114" s="95" t="s">
        <v>130</v>
      </c>
      <c r="AA114" s="95" t="s">
        <v>326</v>
      </c>
      <c r="AB114" s="96" t="s">
        <v>327</v>
      </c>
      <c r="AC114" s="95" t="s">
        <v>122</v>
      </c>
      <c r="AD114" s="95">
        <v>1</v>
      </c>
      <c r="AE114" s="95" t="s">
        <v>130</v>
      </c>
      <c r="AF114" s="95" t="s">
        <v>326</v>
      </c>
      <c r="AG114" s="96" t="s">
        <v>327</v>
      </c>
      <c r="AH114" s="63"/>
      <c r="AI114" s="95">
        <v>1</v>
      </c>
      <c r="AJ114" s="95" t="s">
        <v>130</v>
      </c>
      <c r="AK114" s="95" t="s">
        <v>326</v>
      </c>
      <c r="AL114" s="96" t="s">
        <v>327</v>
      </c>
      <c r="AM114" s="63"/>
      <c r="AN114" s="95">
        <v>1</v>
      </c>
      <c r="AO114" s="95" t="s">
        <v>130</v>
      </c>
      <c r="AP114" s="95" t="s">
        <v>326</v>
      </c>
      <c r="AQ114" s="96" t="s">
        <v>327</v>
      </c>
      <c r="AR114" s="63"/>
      <c r="AS114" s="95">
        <v>0</v>
      </c>
      <c r="AT114" s="95" t="s">
        <v>132</v>
      </c>
      <c r="AU114" s="95" t="s">
        <v>326</v>
      </c>
      <c r="AV114" s="96" t="s">
        <v>327</v>
      </c>
      <c r="AW114" s="63"/>
      <c r="AX114" s="95">
        <v>0</v>
      </c>
      <c r="AY114" s="95" t="s">
        <v>132</v>
      </c>
      <c r="AZ114" s="95" t="s">
        <v>326</v>
      </c>
      <c r="BA114" s="96" t="s">
        <v>327</v>
      </c>
      <c r="BB114" s="63"/>
      <c r="BC114" s="95">
        <v>1</v>
      </c>
      <c r="BD114" s="95" t="s">
        <v>130</v>
      </c>
      <c r="BE114" s="95" t="s">
        <v>326</v>
      </c>
      <c r="BF114" s="96" t="s">
        <v>327</v>
      </c>
      <c r="BG114" s="63"/>
      <c r="BH114" s="95"/>
      <c r="BI114" s="95"/>
      <c r="BJ114" s="95"/>
      <c r="BK114" s="95"/>
      <c r="BL114" s="95"/>
      <c r="BM114" s="95">
        <v>1</v>
      </c>
      <c r="BN114" s="95" t="s">
        <v>130</v>
      </c>
      <c r="BO114" s="95" t="s">
        <v>328</v>
      </c>
      <c r="BP114" s="96" t="s">
        <v>329</v>
      </c>
      <c r="BQ114" s="95" t="s">
        <v>330</v>
      </c>
      <c r="BR114" s="95">
        <v>0</v>
      </c>
      <c r="BS114" s="95" t="s">
        <v>132</v>
      </c>
      <c r="BT114" s="95" t="s">
        <v>331</v>
      </c>
      <c r="BU114" s="96" t="s">
        <v>329</v>
      </c>
      <c r="BV114" s="95" t="s">
        <v>330</v>
      </c>
      <c r="BW114" s="95">
        <v>0</v>
      </c>
      <c r="BX114" s="95" t="s">
        <v>132</v>
      </c>
      <c r="BY114" s="95" t="s">
        <v>331</v>
      </c>
      <c r="BZ114" s="96" t="s">
        <v>329</v>
      </c>
      <c r="CA114" s="95" t="s">
        <v>330</v>
      </c>
      <c r="CB114" s="95">
        <v>1</v>
      </c>
      <c r="CC114" s="95" t="s">
        <v>130</v>
      </c>
      <c r="CD114" s="95" t="s">
        <v>331</v>
      </c>
      <c r="CE114" s="96" t="s">
        <v>329</v>
      </c>
      <c r="CF114" s="95" t="s">
        <v>330</v>
      </c>
      <c r="CG114" s="95">
        <v>0</v>
      </c>
      <c r="CH114" s="95" t="s">
        <v>132</v>
      </c>
      <c r="CI114" s="98" t="s">
        <v>331</v>
      </c>
      <c r="CJ114" s="96" t="s">
        <v>329</v>
      </c>
      <c r="CK114" s="95" t="s">
        <v>330</v>
      </c>
      <c r="CL114" s="95">
        <v>0</v>
      </c>
      <c r="CM114" s="95" t="s">
        <v>132</v>
      </c>
      <c r="CN114" s="95" t="s">
        <v>331</v>
      </c>
      <c r="CO114" s="96" t="s">
        <v>329</v>
      </c>
      <c r="CP114" s="95" t="s">
        <v>330</v>
      </c>
      <c r="CQ114" s="95">
        <v>1</v>
      </c>
      <c r="CR114" s="95" t="s">
        <v>130</v>
      </c>
      <c r="CS114" s="95" t="s">
        <v>332</v>
      </c>
      <c r="CT114" s="96" t="s">
        <v>329</v>
      </c>
      <c r="CU114" s="63"/>
      <c r="CV114" s="95">
        <v>0</v>
      </c>
      <c r="CW114" s="95" t="s">
        <v>132</v>
      </c>
      <c r="CX114" s="95" t="s">
        <v>332</v>
      </c>
      <c r="CY114" s="96" t="s">
        <v>329</v>
      </c>
      <c r="CZ114" s="63"/>
      <c r="DA114" s="95">
        <v>0</v>
      </c>
      <c r="DB114" s="95" t="s">
        <v>132</v>
      </c>
      <c r="DC114" s="95" t="s">
        <v>332</v>
      </c>
      <c r="DD114" s="96" t="s">
        <v>329</v>
      </c>
      <c r="DE114" s="63"/>
      <c r="DF114" s="95">
        <v>1</v>
      </c>
      <c r="DG114" s="95" t="s">
        <v>130</v>
      </c>
      <c r="DH114" s="95" t="s">
        <v>332</v>
      </c>
      <c r="DI114" s="96" t="s">
        <v>329</v>
      </c>
      <c r="DJ114" s="63"/>
      <c r="DK114" s="95">
        <v>0</v>
      </c>
      <c r="DL114" s="95" t="s">
        <v>132</v>
      </c>
      <c r="DM114" s="95" t="s">
        <v>332</v>
      </c>
      <c r="DN114" s="96" t="s">
        <v>329</v>
      </c>
      <c r="DO114" s="63"/>
      <c r="DP114" s="95">
        <v>0</v>
      </c>
      <c r="DQ114" s="95" t="s">
        <v>132</v>
      </c>
      <c r="DR114" s="95" t="s">
        <v>332</v>
      </c>
      <c r="DS114" s="96" t="s">
        <v>329</v>
      </c>
      <c r="DT114" s="63"/>
      <c r="DU114" s="99">
        <v>1</v>
      </c>
      <c r="DV114" s="99" t="s">
        <v>139</v>
      </c>
      <c r="DW114" s="99" t="s">
        <v>126</v>
      </c>
      <c r="DX114" s="61"/>
      <c r="DY114" s="99" t="s">
        <v>122</v>
      </c>
      <c r="DZ114" s="61"/>
      <c r="EA114" s="61"/>
      <c r="EB114" s="61"/>
      <c r="EC114" s="61"/>
      <c r="ED114" s="61"/>
      <c r="EE114" s="61"/>
      <c r="EF114" s="61"/>
      <c r="EG114" s="61"/>
      <c r="EH114" s="61"/>
      <c r="EI114" s="61"/>
      <c r="EJ114" s="99">
        <v>1</v>
      </c>
      <c r="EK114" s="99" t="s">
        <v>130</v>
      </c>
      <c r="EL114" s="99" t="s">
        <v>333</v>
      </c>
      <c r="EM114" s="100" t="s">
        <v>325</v>
      </c>
      <c r="EN114" s="105" t="s">
        <v>122</v>
      </c>
      <c r="EO114" s="95">
        <v>1</v>
      </c>
      <c r="EP114" s="95" t="s">
        <v>130</v>
      </c>
      <c r="EQ114" s="95" t="s">
        <v>334</v>
      </c>
      <c r="ER114" s="96" t="s">
        <v>325</v>
      </c>
      <c r="ES114" s="103" t="s">
        <v>122</v>
      </c>
      <c r="ET114" s="95">
        <v>1</v>
      </c>
      <c r="EU114" s="95" t="s">
        <v>130</v>
      </c>
      <c r="EV114" s="95" t="s">
        <v>335</v>
      </c>
      <c r="EW114" s="96" t="s">
        <v>325</v>
      </c>
      <c r="EX114" s="95" t="s">
        <v>122</v>
      </c>
      <c r="EY114" s="95">
        <v>1</v>
      </c>
      <c r="EZ114" s="95" t="s">
        <v>130</v>
      </c>
      <c r="FA114" s="95" t="s">
        <v>335</v>
      </c>
      <c r="FB114" s="96" t="s">
        <v>325</v>
      </c>
      <c r="FC114" s="103" t="s">
        <v>122</v>
      </c>
      <c r="FI114" s="95">
        <v>0</v>
      </c>
      <c r="FJ114" s="95" t="s">
        <v>123</v>
      </c>
      <c r="FK114" s="95" t="s">
        <v>324</v>
      </c>
      <c r="FL114" s="96" t="s">
        <v>325</v>
      </c>
      <c r="FM114" s="95" t="s">
        <v>122</v>
      </c>
      <c r="FN114" s="95">
        <v>1</v>
      </c>
      <c r="FO114" s="95" t="s">
        <v>139</v>
      </c>
      <c r="FP114" s="95" t="s">
        <v>336</v>
      </c>
      <c r="FQ114" s="96" t="s">
        <v>337</v>
      </c>
      <c r="FR114" s="63"/>
      <c r="FS114" s="95">
        <v>0</v>
      </c>
      <c r="FT114" s="95" t="s">
        <v>130</v>
      </c>
      <c r="FU114" s="95" t="s">
        <v>338</v>
      </c>
      <c r="FV114" s="96" t="s">
        <v>339</v>
      </c>
      <c r="FW114" s="63"/>
      <c r="FX114" s="95">
        <v>0</v>
      </c>
      <c r="FY114" s="95" t="s">
        <v>130</v>
      </c>
      <c r="FZ114" s="95" t="s">
        <v>340</v>
      </c>
      <c r="GA114" s="96" t="s">
        <v>341</v>
      </c>
      <c r="GB114" s="63"/>
      <c r="GH114" s="95">
        <v>1</v>
      </c>
      <c r="GI114" s="95" t="s">
        <v>139</v>
      </c>
      <c r="GJ114" s="95" t="s">
        <v>342</v>
      </c>
      <c r="GK114" s="96" t="s">
        <v>343</v>
      </c>
      <c r="GL114" s="106" t="s">
        <v>122</v>
      </c>
      <c r="GM114" s="95">
        <v>1</v>
      </c>
      <c r="GN114" s="95" t="s">
        <v>139</v>
      </c>
      <c r="GO114" s="95" t="s">
        <v>344</v>
      </c>
      <c r="GP114" s="96" t="s">
        <v>345</v>
      </c>
      <c r="GQ114" s="63"/>
      <c r="GR114" s="95">
        <v>1</v>
      </c>
      <c r="GS114" s="95" t="s">
        <v>139</v>
      </c>
      <c r="GT114" s="95" t="s">
        <v>344</v>
      </c>
      <c r="GU114" s="96" t="s">
        <v>345</v>
      </c>
      <c r="GV114" s="63"/>
      <c r="GW114" s="102"/>
      <c r="GX114" s="102"/>
      <c r="GY114" s="102"/>
      <c r="GZ114" s="102"/>
      <c r="HA114" s="102"/>
      <c r="HB114" s="102"/>
      <c r="HC114" s="102"/>
      <c r="HD114" s="102"/>
      <c r="HE114" s="102"/>
      <c r="HF114" s="102"/>
      <c r="HG114" s="63"/>
      <c r="HH114" s="63"/>
      <c r="HI114" s="63"/>
      <c r="HJ114" s="63"/>
      <c r="HK114" s="63"/>
      <c r="HL114" s="63"/>
      <c r="HM114" s="63"/>
      <c r="HN114" s="63"/>
      <c r="HO114" s="63"/>
      <c r="HP114" s="63"/>
      <c r="HQ114" s="63"/>
      <c r="HR114" s="63"/>
      <c r="HS114" s="63"/>
      <c r="HT114" s="63"/>
      <c r="HU114" s="63"/>
      <c r="HV114" s="63"/>
      <c r="HW114" s="63"/>
      <c r="HX114" s="63"/>
      <c r="HY114" s="63"/>
      <c r="HZ114" s="63"/>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ht="25.5" customHeight="1">
      <c r="A115" s="92" t="s">
        <v>79</v>
      </c>
      <c r="B115" s="93">
        <v>2023</v>
      </c>
      <c r="C115" s="94"/>
      <c r="D115" s="91">
        <v>47.95918367346939</v>
      </c>
      <c r="E115" s="90"/>
      <c r="F115" s="89"/>
      <c r="G115" s="95" t="s">
        <v>126</v>
      </c>
      <c r="H115" s="63"/>
      <c r="I115" s="95" t="s">
        <v>122</v>
      </c>
      <c r="J115" s="530">
        <v>1</v>
      </c>
      <c r="K115" s="95" t="s">
        <v>132</v>
      </c>
      <c r="L115" s="95" t="s">
        <v>346</v>
      </c>
      <c r="M115" s="96" t="s">
        <v>347</v>
      </c>
      <c r="N115" s="95" t="s">
        <v>122</v>
      </c>
      <c r="O115" s="95">
        <v>0</v>
      </c>
      <c r="P115" s="95" t="s">
        <v>123</v>
      </c>
      <c r="Q115" s="95" t="s">
        <v>126</v>
      </c>
      <c r="R115" s="63"/>
      <c r="S115" s="95" t="s">
        <v>122</v>
      </c>
      <c r="T115" s="95">
        <v>0</v>
      </c>
      <c r="U115" s="63"/>
      <c r="V115" s="97" t="s">
        <v>126</v>
      </c>
      <c r="W115" s="63"/>
      <c r="X115" s="103" t="s">
        <v>122</v>
      </c>
      <c r="Y115" s="95">
        <v>1</v>
      </c>
      <c r="Z115" s="95" t="s">
        <v>130</v>
      </c>
      <c r="AA115" s="95" t="s">
        <v>348</v>
      </c>
      <c r="AB115" s="96" t="s">
        <v>349</v>
      </c>
      <c r="AC115" s="95" t="s">
        <v>122</v>
      </c>
      <c r="AD115" s="95">
        <v>1</v>
      </c>
      <c r="AE115" s="95" t="s">
        <v>130</v>
      </c>
      <c r="AF115" s="95" t="s">
        <v>348</v>
      </c>
      <c r="AG115" s="96" t="s">
        <v>349</v>
      </c>
      <c r="AH115" s="63"/>
      <c r="AI115" s="95">
        <v>1</v>
      </c>
      <c r="AJ115" s="95" t="s">
        <v>130</v>
      </c>
      <c r="AK115" s="95" t="s">
        <v>348</v>
      </c>
      <c r="AL115" s="96" t="s">
        <v>349</v>
      </c>
      <c r="AM115" s="63"/>
      <c r="AN115" s="95">
        <v>1</v>
      </c>
      <c r="AO115" s="95" t="s">
        <v>130</v>
      </c>
      <c r="AP115" s="95" t="s">
        <v>348</v>
      </c>
      <c r="AQ115" s="96" t="s">
        <v>349</v>
      </c>
      <c r="AR115" s="63"/>
      <c r="AS115" s="95">
        <v>0</v>
      </c>
      <c r="AT115" s="95" t="s">
        <v>132</v>
      </c>
      <c r="AU115" s="95" t="s">
        <v>348</v>
      </c>
      <c r="AV115" s="96" t="s">
        <v>349</v>
      </c>
      <c r="AW115" s="63"/>
      <c r="AX115" s="95">
        <v>0</v>
      </c>
      <c r="AY115" s="95" t="s">
        <v>132</v>
      </c>
      <c r="AZ115" s="95" t="s">
        <v>348</v>
      </c>
      <c r="BA115" s="96" t="s">
        <v>349</v>
      </c>
      <c r="BB115" s="63"/>
      <c r="BC115" s="95">
        <v>1</v>
      </c>
      <c r="BD115" s="95" t="s">
        <v>130</v>
      </c>
      <c r="BE115" s="95" t="s">
        <v>348</v>
      </c>
      <c r="BF115" s="96" t="s">
        <v>349</v>
      </c>
      <c r="BG115" s="103" t="s">
        <v>122</v>
      </c>
      <c r="BH115" s="95"/>
      <c r="BI115" s="95"/>
      <c r="BJ115" s="95"/>
      <c r="BK115" s="95"/>
      <c r="BL115" s="95"/>
      <c r="BM115" s="95">
        <v>1</v>
      </c>
      <c r="BN115" s="95" t="s">
        <v>130</v>
      </c>
      <c r="BO115" s="95" t="s">
        <v>350</v>
      </c>
      <c r="BP115" s="96" t="s">
        <v>351</v>
      </c>
      <c r="BQ115" s="63"/>
      <c r="BR115" s="95">
        <v>1</v>
      </c>
      <c r="BS115" s="95" t="s">
        <v>130</v>
      </c>
      <c r="BT115" s="95" t="s">
        <v>350</v>
      </c>
      <c r="BU115" s="96" t="s">
        <v>351</v>
      </c>
      <c r="BV115" s="63"/>
      <c r="BW115" s="95">
        <v>1</v>
      </c>
      <c r="BX115" s="95" t="s">
        <v>130</v>
      </c>
      <c r="BY115" s="95" t="s">
        <v>350</v>
      </c>
      <c r="BZ115" s="96" t="s">
        <v>351</v>
      </c>
      <c r="CA115" s="63"/>
      <c r="CB115" s="95">
        <v>1</v>
      </c>
      <c r="CC115" s="95" t="s">
        <v>130</v>
      </c>
      <c r="CD115" s="95" t="s">
        <v>350</v>
      </c>
      <c r="CE115" s="96" t="s">
        <v>351</v>
      </c>
      <c r="CF115" s="63"/>
      <c r="CG115" s="95">
        <v>0</v>
      </c>
      <c r="CH115" s="95" t="s">
        <v>132</v>
      </c>
      <c r="CI115" s="98" t="s">
        <v>350</v>
      </c>
      <c r="CJ115" s="96" t="s">
        <v>351</v>
      </c>
      <c r="CK115" s="63"/>
      <c r="CL115" s="95">
        <v>0</v>
      </c>
      <c r="CM115" s="95" t="s">
        <v>132</v>
      </c>
      <c r="CN115" s="95" t="s">
        <v>350</v>
      </c>
      <c r="CO115" s="96" t="s">
        <v>351</v>
      </c>
      <c r="CP115" s="63"/>
      <c r="CQ115" s="95">
        <v>0</v>
      </c>
      <c r="CR115" s="95" t="s">
        <v>139</v>
      </c>
      <c r="CS115" s="95" t="s">
        <v>352</v>
      </c>
      <c r="CT115" s="96" t="s">
        <v>349</v>
      </c>
      <c r="CU115" s="95" t="s">
        <v>353</v>
      </c>
      <c r="CV115" s="95">
        <v>0</v>
      </c>
      <c r="CW115" s="95" t="s">
        <v>139</v>
      </c>
      <c r="CX115" s="95" t="s">
        <v>352</v>
      </c>
      <c r="CY115" s="96" t="s">
        <v>349</v>
      </c>
      <c r="CZ115" s="63"/>
      <c r="DA115" s="95">
        <v>0</v>
      </c>
      <c r="DB115" s="95" t="s">
        <v>139</v>
      </c>
      <c r="DC115" s="95" t="s">
        <v>352</v>
      </c>
      <c r="DD115" s="96" t="s">
        <v>349</v>
      </c>
      <c r="DE115" s="63"/>
      <c r="DF115" s="95">
        <v>0</v>
      </c>
      <c r="DG115" s="95" t="s">
        <v>139</v>
      </c>
      <c r="DH115" s="95" t="s">
        <v>352</v>
      </c>
      <c r="DI115" s="96" t="s">
        <v>349</v>
      </c>
      <c r="DJ115" s="63"/>
      <c r="DK115" s="95">
        <v>0</v>
      </c>
      <c r="DL115" s="95" t="s">
        <v>139</v>
      </c>
      <c r="DM115" s="95" t="s">
        <v>352</v>
      </c>
      <c r="DN115" s="96" t="s">
        <v>349</v>
      </c>
      <c r="DO115" s="63"/>
      <c r="DP115" s="95">
        <v>0</v>
      </c>
      <c r="DQ115" s="95" t="s">
        <v>139</v>
      </c>
      <c r="DR115" s="95" t="s">
        <v>352</v>
      </c>
      <c r="DS115" s="96" t="s">
        <v>349</v>
      </c>
      <c r="DT115" s="63"/>
      <c r="DU115" s="99">
        <v>0</v>
      </c>
      <c r="DV115" s="99" t="s">
        <v>132</v>
      </c>
      <c r="DW115" s="99" t="s">
        <v>354</v>
      </c>
      <c r="DX115" s="100" t="s">
        <v>355</v>
      </c>
      <c r="DY115" s="99" t="s">
        <v>122</v>
      </c>
      <c r="DZ115" s="61"/>
      <c r="EA115" s="61"/>
      <c r="EB115" s="61"/>
      <c r="EC115" s="61"/>
      <c r="ED115" s="61"/>
      <c r="EE115" s="61"/>
      <c r="EF115" s="61"/>
      <c r="EG115" s="61"/>
      <c r="EH115" s="61"/>
      <c r="EI115" s="61"/>
      <c r="EJ115" s="99">
        <v>0</v>
      </c>
      <c r="EK115" s="99" t="s">
        <v>123</v>
      </c>
      <c r="EL115" s="99" t="s">
        <v>126</v>
      </c>
      <c r="EM115" s="61"/>
      <c r="EN115" s="99" t="s">
        <v>122</v>
      </c>
      <c r="EO115" s="95">
        <v>0</v>
      </c>
      <c r="EP115" s="95" t="s">
        <v>123</v>
      </c>
      <c r="EQ115" s="95" t="s">
        <v>126</v>
      </c>
      <c r="ER115" s="63"/>
      <c r="ES115" s="95" t="s">
        <v>122</v>
      </c>
      <c r="ET115" s="95">
        <v>0</v>
      </c>
      <c r="EU115" s="95" t="s">
        <v>123</v>
      </c>
      <c r="EV115" s="95" t="s">
        <v>126</v>
      </c>
      <c r="EW115" s="63"/>
      <c r="EX115" s="95" t="s">
        <v>122</v>
      </c>
      <c r="EY115" s="95">
        <v>0</v>
      </c>
      <c r="EZ115" s="95" t="s">
        <v>123</v>
      </c>
      <c r="FA115" s="95" t="s">
        <v>126</v>
      </c>
      <c r="FB115" s="63"/>
      <c r="FC115" s="95" t="s">
        <v>122</v>
      </c>
      <c r="FI115" s="95">
        <v>0</v>
      </c>
      <c r="FJ115" s="95" t="s">
        <v>123</v>
      </c>
      <c r="FK115" s="95" t="s">
        <v>126</v>
      </c>
      <c r="FL115" s="63"/>
      <c r="FM115" s="95" t="s">
        <v>122</v>
      </c>
      <c r="FN115" s="95">
        <v>1</v>
      </c>
      <c r="FO115" s="95" t="s">
        <v>356</v>
      </c>
      <c r="FP115" s="95" t="s">
        <v>357</v>
      </c>
      <c r="FQ115" s="96" t="s">
        <v>358</v>
      </c>
      <c r="FR115" s="95" t="s">
        <v>359</v>
      </c>
      <c r="FS115" s="95">
        <v>1</v>
      </c>
      <c r="FT115" s="95" t="s">
        <v>139</v>
      </c>
      <c r="FU115" s="95" t="s">
        <v>360</v>
      </c>
      <c r="FV115" s="96" t="s">
        <v>361</v>
      </c>
      <c r="FW115" s="63"/>
      <c r="FX115" s="95">
        <v>1</v>
      </c>
      <c r="FY115" s="95" t="s">
        <v>139</v>
      </c>
      <c r="FZ115" s="95" t="s">
        <v>360</v>
      </c>
      <c r="GA115" s="96" t="s">
        <v>361</v>
      </c>
      <c r="GB115" s="63"/>
      <c r="GH115" s="95">
        <v>1</v>
      </c>
      <c r="GI115" s="95" t="s">
        <v>139</v>
      </c>
      <c r="GJ115" s="95" t="s">
        <v>362</v>
      </c>
      <c r="GK115" s="96" t="s">
        <v>363</v>
      </c>
      <c r="GL115" s="101" t="s">
        <v>122</v>
      </c>
      <c r="GM115" s="95">
        <v>1</v>
      </c>
      <c r="GN115" s="95" t="s">
        <v>139</v>
      </c>
      <c r="GO115" s="95" t="s">
        <v>364</v>
      </c>
      <c r="GP115" s="96" t="s">
        <v>365</v>
      </c>
      <c r="GQ115" s="95" t="s">
        <v>366</v>
      </c>
      <c r="GR115" s="95">
        <v>0</v>
      </c>
      <c r="GS115" s="95" t="s">
        <v>130</v>
      </c>
      <c r="GT115" s="95" t="s">
        <v>364</v>
      </c>
      <c r="GU115" s="96" t="s">
        <v>365</v>
      </c>
      <c r="GV115" s="95" t="s">
        <v>367</v>
      </c>
      <c r="GW115" s="102"/>
      <c r="GX115" s="102"/>
      <c r="GY115" s="102"/>
      <c r="GZ115" s="102"/>
      <c r="HA115" s="102"/>
      <c r="HB115" s="102"/>
      <c r="HC115" s="102"/>
      <c r="HD115" s="102"/>
      <c r="HE115" s="102"/>
      <c r="HF115" s="102"/>
      <c r="HG115" s="63"/>
      <c r="HH115" s="63"/>
      <c r="HI115" s="63"/>
      <c r="HJ115" s="63"/>
      <c r="HK115" s="63"/>
      <c r="HL115" s="63"/>
      <c r="HM115" s="63"/>
      <c r="HN115" s="63"/>
      <c r="HO115" s="63"/>
      <c r="HP115" s="63"/>
      <c r="HQ115" s="63"/>
      <c r="HR115" s="63"/>
      <c r="HS115" s="63"/>
      <c r="HT115" s="63"/>
      <c r="HU115" s="63"/>
      <c r="HV115" s="63"/>
      <c r="HW115" s="63"/>
      <c r="HX115" s="63"/>
      <c r="HY115" s="63"/>
      <c r="HZ115" s="63"/>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ht="25.5" customHeight="1">
      <c r="A116" s="92" t="s">
        <v>80</v>
      </c>
      <c r="B116" s="93">
        <v>2023</v>
      </c>
      <c r="C116" s="94"/>
      <c r="D116" s="91">
        <v>46.598639455782312</v>
      </c>
      <c r="E116" s="90"/>
      <c r="F116" s="89"/>
      <c r="G116" s="95" t="s">
        <v>126</v>
      </c>
      <c r="H116" s="63"/>
      <c r="I116" s="95" t="s">
        <v>122</v>
      </c>
      <c r="J116" s="530">
        <v>1</v>
      </c>
      <c r="K116" s="95" t="s">
        <v>139</v>
      </c>
      <c r="L116" s="95" t="s">
        <v>368</v>
      </c>
      <c r="M116" s="96" t="s">
        <v>369</v>
      </c>
      <c r="N116" s="95" t="s">
        <v>122</v>
      </c>
      <c r="O116" s="95">
        <v>0</v>
      </c>
      <c r="P116" s="95" t="s">
        <v>132</v>
      </c>
      <c r="Q116" s="95" t="s">
        <v>370</v>
      </c>
      <c r="R116" s="96" t="s">
        <v>371</v>
      </c>
      <c r="S116" s="95" t="s">
        <v>122</v>
      </c>
      <c r="T116" s="95">
        <v>0</v>
      </c>
      <c r="U116" s="63"/>
      <c r="V116" s="97" t="s">
        <v>126</v>
      </c>
      <c r="W116" s="63"/>
      <c r="X116" s="103" t="s">
        <v>122</v>
      </c>
      <c r="Y116" s="95">
        <v>1</v>
      </c>
      <c r="Z116" s="95" t="s">
        <v>130</v>
      </c>
      <c r="AA116" s="95" t="s">
        <v>372</v>
      </c>
      <c r="AB116" s="96" t="s">
        <v>373</v>
      </c>
      <c r="AC116" s="95" t="s">
        <v>122</v>
      </c>
      <c r="AD116" s="95">
        <v>1</v>
      </c>
      <c r="AE116" s="95" t="s">
        <v>130</v>
      </c>
      <c r="AF116" s="95" t="s">
        <v>372</v>
      </c>
      <c r="AG116" s="96" t="s">
        <v>373</v>
      </c>
      <c r="AH116" s="63"/>
      <c r="AI116" s="95">
        <v>1</v>
      </c>
      <c r="AJ116" s="95" t="s">
        <v>130</v>
      </c>
      <c r="AK116" s="95" t="s">
        <v>372</v>
      </c>
      <c r="AL116" s="96" t="s">
        <v>373</v>
      </c>
      <c r="AM116" s="63"/>
      <c r="AN116" s="95">
        <v>1</v>
      </c>
      <c r="AO116" s="95" t="s">
        <v>130</v>
      </c>
      <c r="AP116" s="95" t="s">
        <v>372</v>
      </c>
      <c r="AQ116" s="96" t="s">
        <v>373</v>
      </c>
      <c r="AR116" s="63"/>
      <c r="AS116" s="95">
        <v>0</v>
      </c>
      <c r="AT116" s="95" t="s">
        <v>132</v>
      </c>
      <c r="AU116" s="95" t="s">
        <v>372</v>
      </c>
      <c r="AV116" s="96" t="s">
        <v>373</v>
      </c>
      <c r="AW116" s="63"/>
      <c r="AX116" s="95">
        <v>0</v>
      </c>
      <c r="AY116" s="95" t="s">
        <v>132</v>
      </c>
      <c r="AZ116" s="95" t="s">
        <v>372</v>
      </c>
      <c r="BA116" s="96" t="s">
        <v>373</v>
      </c>
      <c r="BB116" s="63"/>
      <c r="BC116" s="95">
        <v>1</v>
      </c>
      <c r="BD116" s="95" t="s">
        <v>130</v>
      </c>
      <c r="BE116" s="95" t="s">
        <v>372</v>
      </c>
      <c r="BF116" s="96" t="s">
        <v>373</v>
      </c>
      <c r="BG116" s="103" t="s">
        <v>122</v>
      </c>
      <c r="BH116" s="95"/>
      <c r="BI116" s="95"/>
      <c r="BJ116" s="95"/>
      <c r="BK116" s="95"/>
      <c r="BL116" s="95"/>
      <c r="BM116" s="95">
        <v>0</v>
      </c>
      <c r="BN116" s="95" t="s">
        <v>139</v>
      </c>
      <c r="BO116" s="95" t="s">
        <v>126</v>
      </c>
      <c r="BP116" s="63"/>
      <c r="BQ116" s="63"/>
      <c r="BR116" s="95">
        <v>0</v>
      </c>
      <c r="BS116" s="95" t="s">
        <v>139</v>
      </c>
      <c r="BT116" s="95" t="s">
        <v>126</v>
      </c>
      <c r="BU116" s="63"/>
      <c r="BV116" s="63"/>
      <c r="BW116" s="95">
        <v>0</v>
      </c>
      <c r="BX116" s="95" t="s">
        <v>139</v>
      </c>
      <c r="BY116" s="95" t="s">
        <v>126</v>
      </c>
      <c r="BZ116" s="63"/>
      <c r="CA116" s="63"/>
      <c r="CB116" s="95">
        <v>0</v>
      </c>
      <c r="CC116" s="95" t="s">
        <v>139</v>
      </c>
      <c r="CD116" s="95" t="s">
        <v>126</v>
      </c>
      <c r="CE116" s="63"/>
      <c r="CF116" s="63"/>
      <c r="CG116" s="95">
        <v>0</v>
      </c>
      <c r="CH116" s="95" t="s">
        <v>139</v>
      </c>
      <c r="CI116" s="95" t="s">
        <v>126</v>
      </c>
      <c r="CJ116" s="63"/>
      <c r="CK116" s="63"/>
      <c r="CL116" s="95">
        <v>0</v>
      </c>
      <c r="CM116" s="95">
        <v>0</v>
      </c>
      <c r="CN116" s="95" t="s">
        <v>126</v>
      </c>
      <c r="CO116" s="63"/>
      <c r="CP116" s="63"/>
      <c r="CQ116" s="95">
        <v>0</v>
      </c>
      <c r="CR116" s="95" t="s">
        <v>139</v>
      </c>
      <c r="CS116" s="95" t="s">
        <v>126</v>
      </c>
      <c r="CT116" s="63"/>
      <c r="CU116" s="95" t="s">
        <v>122</v>
      </c>
      <c r="CV116" s="95">
        <v>0</v>
      </c>
      <c r="CW116" s="95" t="s">
        <v>139</v>
      </c>
      <c r="CX116" s="95" t="s">
        <v>126</v>
      </c>
      <c r="CY116" s="63"/>
      <c r="CZ116" s="63"/>
      <c r="DA116" s="95">
        <v>0</v>
      </c>
      <c r="DB116" s="95" t="s">
        <v>139</v>
      </c>
      <c r="DC116" s="95" t="s">
        <v>126</v>
      </c>
      <c r="DD116" s="63"/>
      <c r="DE116" s="63"/>
      <c r="DF116" s="95">
        <v>0</v>
      </c>
      <c r="DG116" s="95" t="s">
        <v>139</v>
      </c>
      <c r="DH116" s="95" t="s">
        <v>126</v>
      </c>
      <c r="DI116" s="63"/>
      <c r="DJ116" s="63"/>
      <c r="DK116" s="95">
        <v>0</v>
      </c>
      <c r="DL116" s="95" t="s">
        <v>139</v>
      </c>
      <c r="DM116" s="95" t="s">
        <v>126</v>
      </c>
      <c r="DN116" s="63"/>
      <c r="DO116" s="63"/>
      <c r="DP116" s="95">
        <v>0</v>
      </c>
      <c r="DQ116" s="95" t="s">
        <v>139</v>
      </c>
      <c r="DR116" s="95" t="s">
        <v>126</v>
      </c>
      <c r="DS116" s="63"/>
      <c r="DT116" s="63"/>
      <c r="DU116" s="99">
        <v>0</v>
      </c>
      <c r="DV116" s="99" t="s">
        <v>130</v>
      </c>
      <c r="DW116" s="99" t="s">
        <v>374</v>
      </c>
      <c r="DX116" s="100" t="s">
        <v>375</v>
      </c>
      <c r="DY116" s="99" t="s">
        <v>376</v>
      </c>
      <c r="DZ116" s="61"/>
      <c r="EA116" s="61"/>
      <c r="EB116" s="61"/>
      <c r="EC116" s="61"/>
      <c r="ED116" s="61"/>
      <c r="EE116" s="61"/>
      <c r="EF116" s="61"/>
      <c r="EG116" s="61"/>
      <c r="EH116" s="61"/>
      <c r="EI116" s="61"/>
      <c r="EJ116" s="99">
        <v>1</v>
      </c>
      <c r="EK116" s="99" t="s">
        <v>139</v>
      </c>
      <c r="EL116" s="99" t="s">
        <v>377</v>
      </c>
      <c r="EM116" s="100" t="s">
        <v>371</v>
      </c>
      <c r="EN116" s="105" t="s">
        <v>122</v>
      </c>
      <c r="EO116" s="95">
        <v>1</v>
      </c>
      <c r="EP116" s="95" t="s">
        <v>139</v>
      </c>
      <c r="EQ116" s="95" t="s">
        <v>378</v>
      </c>
      <c r="ER116" s="96" t="s">
        <v>379</v>
      </c>
      <c r="ES116" s="103" t="s">
        <v>122</v>
      </c>
      <c r="ET116" s="95">
        <v>1</v>
      </c>
      <c r="EU116" s="95" t="s">
        <v>139</v>
      </c>
      <c r="EV116" s="95" t="s">
        <v>380</v>
      </c>
      <c r="EW116" s="96" t="s">
        <v>371</v>
      </c>
      <c r="EX116" s="96" t="s">
        <v>122</v>
      </c>
      <c r="EY116" s="95">
        <v>1</v>
      </c>
      <c r="EZ116" s="95" t="s">
        <v>139</v>
      </c>
      <c r="FA116" s="95" t="s">
        <v>380</v>
      </c>
      <c r="FB116" s="96" t="s">
        <v>371</v>
      </c>
      <c r="FC116" s="103" t="s">
        <v>122</v>
      </c>
      <c r="FI116" s="95">
        <v>0</v>
      </c>
      <c r="FJ116" s="95" t="s">
        <v>132</v>
      </c>
      <c r="FK116" s="95" t="s">
        <v>378</v>
      </c>
      <c r="FL116" s="96" t="s">
        <v>379</v>
      </c>
      <c r="FM116" s="95" t="s">
        <v>122</v>
      </c>
      <c r="FN116" s="95">
        <v>1</v>
      </c>
      <c r="FO116" s="95" t="s">
        <v>130</v>
      </c>
      <c r="FP116" s="95" t="s">
        <v>381</v>
      </c>
      <c r="FQ116" s="96" t="s">
        <v>382</v>
      </c>
      <c r="FR116" s="95" t="s">
        <v>383</v>
      </c>
      <c r="FS116" s="95">
        <v>1</v>
      </c>
      <c r="FT116" s="95" t="s">
        <v>139</v>
      </c>
      <c r="FU116" s="95" t="s">
        <v>384</v>
      </c>
      <c r="FV116" s="96" t="s">
        <v>385</v>
      </c>
      <c r="FW116" s="63"/>
      <c r="FX116" s="95">
        <v>1</v>
      </c>
      <c r="FY116" s="95" t="s">
        <v>139</v>
      </c>
      <c r="FZ116" s="95" t="s">
        <v>386</v>
      </c>
      <c r="GA116" s="96" t="s">
        <v>387</v>
      </c>
      <c r="GB116" s="63"/>
      <c r="GH116" s="95">
        <v>1</v>
      </c>
      <c r="GI116" s="95" t="s">
        <v>139</v>
      </c>
      <c r="GJ116" s="95" t="s">
        <v>388</v>
      </c>
      <c r="GK116" s="96" t="s">
        <v>389</v>
      </c>
      <c r="GL116" s="101" t="s">
        <v>122</v>
      </c>
      <c r="GM116" s="95">
        <v>1</v>
      </c>
      <c r="GN116" s="95" t="s">
        <v>139</v>
      </c>
      <c r="GO116" s="95" t="s">
        <v>390</v>
      </c>
      <c r="GP116" s="96" t="s">
        <v>391</v>
      </c>
      <c r="GQ116" s="63"/>
      <c r="GR116" s="95">
        <v>1</v>
      </c>
      <c r="GS116" s="95" t="s">
        <v>139</v>
      </c>
      <c r="GT116" s="95" t="s">
        <v>392</v>
      </c>
      <c r="GU116" s="96" t="s">
        <v>393</v>
      </c>
      <c r="GV116" s="63"/>
      <c r="GW116" s="102"/>
      <c r="GX116" s="102"/>
      <c r="GY116" s="102"/>
      <c r="GZ116" s="102"/>
      <c r="HA116" s="102"/>
      <c r="HB116" s="102"/>
      <c r="HC116" s="102"/>
      <c r="HD116" s="102"/>
      <c r="HE116" s="102"/>
      <c r="HF116" s="102"/>
      <c r="HG116" s="63"/>
      <c r="HH116" s="63"/>
      <c r="HI116" s="63"/>
      <c r="HJ116" s="63"/>
      <c r="HK116" s="63"/>
      <c r="HL116" s="63"/>
      <c r="HM116" s="63"/>
      <c r="HN116" s="63"/>
      <c r="HO116" s="63"/>
      <c r="HP116" s="63"/>
      <c r="HQ116" s="63"/>
      <c r="HR116" s="63"/>
      <c r="HS116" s="63"/>
      <c r="HT116" s="63"/>
      <c r="HU116" s="63"/>
      <c r="HV116" s="63"/>
      <c r="HW116" s="63"/>
      <c r="HX116" s="63"/>
      <c r="HY116" s="63"/>
      <c r="HZ116" s="63"/>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ht="25.5" customHeight="1">
      <c r="A117" s="92" t="s">
        <v>81</v>
      </c>
      <c r="B117" s="93">
        <v>2023</v>
      </c>
      <c r="C117" s="94"/>
      <c r="D117" s="91">
        <v>84.693877551020407</v>
      </c>
      <c r="E117" s="90"/>
      <c r="F117" s="89"/>
      <c r="G117" s="95" t="s">
        <v>394</v>
      </c>
      <c r="H117" s="96" t="s">
        <v>395</v>
      </c>
      <c r="I117" s="95" t="s">
        <v>122</v>
      </c>
      <c r="J117" s="530">
        <v>1</v>
      </c>
      <c r="K117" s="95" t="s">
        <v>132</v>
      </c>
      <c r="L117" s="95" t="s">
        <v>396</v>
      </c>
      <c r="M117" s="96" t="s">
        <v>397</v>
      </c>
      <c r="N117" s="95" t="s">
        <v>122</v>
      </c>
      <c r="O117" s="95">
        <v>0</v>
      </c>
      <c r="P117" s="95" t="s">
        <v>123</v>
      </c>
      <c r="Q117" s="95" t="s">
        <v>126</v>
      </c>
      <c r="R117" s="63"/>
      <c r="S117" s="95" t="s">
        <v>122</v>
      </c>
      <c r="T117" s="95">
        <v>0</v>
      </c>
      <c r="U117" s="63"/>
      <c r="V117" s="97" t="s">
        <v>126</v>
      </c>
      <c r="W117" s="63"/>
      <c r="X117" s="103" t="s">
        <v>122</v>
      </c>
      <c r="Y117" s="95">
        <v>1</v>
      </c>
      <c r="Z117" s="95" t="s">
        <v>130</v>
      </c>
      <c r="AA117" s="95" t="s">
        <v>398</v>
      </c>
      <c r="AB117" s="96" t="s">
        <v>399</v>
      </c>
      <c r="AC117" s="95" t="s">
        <v>122</v>
      </c>
      <c r="AD117" s="95">
        <v>1</v>
      </c>
      <c r="AE117" s="95" t="s">
        <v>130</v>
      </c>
      <c r="AF117" s="95" t="s">
        <v>398</v>
      </c>
      <c r="AG117" s="96" t="s">
        <v>399</v>
      </c>
      <c r="AH117" s="63"/>
      <c r="AI117" s="95">
        <v>1</v>
      </c>
      <c r="AJ117" s="95" t="s">
        <v>130</v>
      </c>
      <c r="AK117" s="95" t="s">
        <v>398</v>
      </c>
      <c r="AL117" s="96" t="s">
        <v>399</v>
      </c>
      <c r="AM117" s="63"/>
      <c r="AN117" s="95">
        <v>1</v>
      </c>
      <c r="AO117" s="95" t="s">
        <v>130</v>
      </c>
      <c r="AP117" s="95" t="s">
        <v>398</v>
      </c>
      <c r="AQ117" s="96" t="s">
        <v>399</v>
      </c>
      <c r="AR117" s="63"/>
      <c r="AS117" s="95">
        <v>1</v>
      </c>
      <c r="AT117" s="95" t="s">
        <v>130</v>
      </c>
      <c r="AU117" s="95" t="s">
        <v>400</v>
      </c>
      <c r="AV117" s="96" t="s">
        <v>401</v>
      </c>
      <c r="AW117" s="63"/>
      <c r="AX117" s="95">
        <v>1</v>
      </c>
      <c r="AY117" s="95" t="s">
        <v>130</v>
      </c>
      <c r="AZ117" s="95" t="s">
        <v>400</v>
      </c>
      <c r="BA117" s="96" t="s">
        <v>401</v>
      </c>
      <c r="BB117" s="63"/>
      <c r="BC117" s="95">
        <v>0</v>
      </c>
      <c r="BD117" s="95" t="s">
        <v>132</v>
      </c>
      <c r="BE117" s="95" t="s">
        <v>402</v>
      </c>
      <c r="BF117" s="96" t="s">
        <v>401</v>
      </c>
      <c r="BG117" s="63"/>
      <c r="BH117" s="95"/>
      <c r="BI117" s="95"/>
      <c r="BJ117" s="95"/>
      <c r="BK117" s="95"/>
      <c r="BL117" s="95"/>
      <c r="BM117" s="95">
        <v>1</v>
      </c>
      <c r="BN117" s="95" t="s">
        <v>130</v>
      </c>
      <c r="BO117" s="95" t="s">
        <v>403</v>
      </c>
      <c r="BP117" s="96" t="s">
        <v>404</v>
      </c>
      <c r="BQ117" s="63"/>
      <c r="BR117" s="95">
        <v>1</v>
      </c>
      <c r="BS117" s="95" t="s">
        <v>130</v>
      </c>
      <c r="BT117" s="95" t="s">
        <v>403</v>
      </c>
      <c r="BU117" s="96" t="s">
        <v>404</v>
      </c>
      <c r="BV117" s="63"/>
      <c r="BW117" s="95">
        <v>1</v>
      </c>
      <c r="BX117" s="95" t="s">
        <v>130</v>
      </c>
      <c r="BY117" s="95" t="s">
        <v>403</v>
      </c>
      <c r="BZ117" s="96" t="s">
        <v>404</v>
      </c>
      <c r="CA117" s="63"/>
      <c r="CB117" s="95">
        <v>1</v>
      </c>
      <c r="CC117" s="95" t="s">
        <v>130</v>
      </c>
      <c r="CD117" s="95" t="s">
        <v>403</v>
      </c>
      <c r="CE117" s="96" t="s">
        <v>404</v>
      </c>
      <c r="CF117" s="63"/>
      <c r="CG117" s="95">
        <v>0</v>
      </c>
      <c r="CH117" s="95" t="s">
        <v>132</v>
      </c>
      <c r="CI117" s="98" t="s">
        <v>403</v>
      </c>
      <c r="CJ117" s="96" t="s">
        <v>404</v>
      </c>
      <c r="CK117" s="63"/>
      <c r="CL117" s="95">
        <v>0</v>
      </c>
      <c r="CM117" s="95" t="s">
        <v>132</v>
      </c>
      <c r="CN117" s="95" t="s">
        <v>403</v>
      </c>
      <c r="CO117" s="96" t="s">
        <v>404</v>
      </c>
      <c r="CP117" s="63"/>
      <c r="CQ117" s="95">
        <v>0</v>
      </c>
      <c r="CR117" s="95" t="s">
        <v>139</v>
      </c>
      <c r="CS117" s="95" t="s">
        <v>126</v>
      </c>
      <c r="CT117" s="63"/>
      <c r="CU117" s="95" t="s">
        <v>122</v>
      </c>
      <c r="CV117" s="95">
        <v>0</v>
      </c>
      <c r="CW117" s="95" t="s">
        <v>139</v>
      </c>
      <c r="CX117" s="95" t="s">
        <v>126</v>
      </c>
      <c r="CY117" s="63"/>
      <c r="CZ117" s="63"/>
      <c r="DA117" s="95">
        <v>0</v>
      </c>
      <c r="DB117" s="95" t="s">
        <v>139</v>
      </c>
      <c r="DC117" s="95" t="s">
        <v>126</v>
      </c>
      <c r="DD117" s="63"/>
      <c r="DE117" s="63"/>
      <c r="DF117" s="95">
        <v>0</v>
      </c>
      <c r="DG117" s="95" t="s">
        <v>139</v>
      </c>
      <c r="DH117" s="95" t="s">
        <v>126</v>
      </c>
      <c r="DI117" s="63"/>
      <c r="DJ117" s="63"/>
      <c r="DK117" s="95">
        <v>0</v>
      </c>
      <c r="DL117" s="95" t="s">
        <v>139</v>
      </c>
      <c r="DM117" s="95" t="s">
        <v>126</v>
      </c>
      <c r="DN117" s="63"/>
      <c r="DO117" s="63"/>
      <c r="DP117" s="95">
        <v>0</v>
      </c>
      <c r="DQ117" s="95" t="s">
        <v>139</v>
      </c>
      <c r="DR117" s="95" t="s">
        <v>126</v>
      </c>
      <c r="DS117" s="63"/>
      <c r="DT117" s="63"/>
      <c r="DU117" s="99">
        <v>1</v>
      </c>
      <c r="DV117" s="99" t="s">
        <v>139</v>
      </c>
      <c r="DW117" s="99" t="s">
        <v>126</v>
      </c>
      <c r="DX117" s="61"/>
      <c r="DY117" s="99" t="s">
        <v>122</v>
      </c>
      <c r="DZ117" s="61"/>
      <c r="EA117" s="61"/>
      <c r="EB117" s="61"/>
      <c r="EC117" s="61"/>
      <c r="ED117" s="61"/>
      <c r="EE117" s="61"/>
      <c r="EF117" s="61"/>
      <c r="EG117" s="61"/>
      <c r="EH117" s="61"/>
      <c r="EI117" s="61"/>
      <c r="EJ117" s="99">
        <v>0</v>
      </c>
      <c r="EK117" s="99" t="s">
        <v>123</v>
      </c>
      <c r="EL117" s="99" t="s">
        <v>126</v>
      </c>
      <c r="EM117" s="61"/>
      <c r="EN117" s="99" t="s">
        <v>122</v>
      </c>
      <c r="EO117" s="95">
        <v>0</v>
      </c>
      <c r="EP117" s="95" t="s">
        <v>123</v>
      </c>
      <c r="EQ117" s="95" t="s">
        <v>126</v>
      </c>
      <c r="ER117" s="63"/>
      <c r="ES117" s="95" t="s">
        <v>122</v>
      </c>
      <c r="ET117" s="95">
        <v>0</v>
      </c>
      <c r="EU117" s="95" t="s">
        <v>123</v>
      </c>
      <c r="EV117" s="95" t="s">
        <v>126</v>
      </c>
      <c r="EW117" s="63"/>
      <c r="EX117" s="95" t="s">
        <v>122</v>
      </c>
      <c r="EY117" s="95">
        <v>0</v>
      </c>
      <c r="EZ117" s="95" t="s">
        <v>123</v>
      </c>
      <c r="FA117" s="95" t="s">
        <v>126</v>
      </c>
      <c r="FB117" s="63"/>
      <c r="FC117" s="95" t="s">
        <v>122</v>
      </c>
      <c r="FI117" s="95">
        <v>0</v>
      </c>
      <c r="FJ117" s="95" t="s">
        <v>123</v>
      </c>
      <c r="FK117" s="95" t="s">
        <v>126</v>
      </c>
      <c r="FL117" s="63"/>
      <c r="FM117" s="95" t="s">
        <v>122</v>
      </c>
      <c r="FN117" s="95">
        <v>1</v>
      </c>
      <c r="FO117" s="95" t="s">
        <v>139</v>
      </c>
      <c r="FP117" s="95" t="s">
        <v>405</v>
      </c>
      <c r="FQ117" s="96" t="s">
        <v>406</v>
      </c>
      <c r="FR117" s="63"/>
      <c r="FS117" s="95">
        <v>0</v>
      </c>
      <c r="FT117" s="95" t="s">
        <v>130</v>
      </c>
      <c r="FU117" s="95" t="s">
        <v>407</v>
      </c>
      <c r="FV117" s="96" t="s">
        <v>408</v>
      </c>
      <c r="FW117" s="63"/>
      <c r="FX117" s="95">
        <v>0</v>
      </c>
      <c r="FY117" s="95" t="s">
        <v>130</v>
      </c>
      <c r="FZ117" s="95" t="s">
        <v>409</v>
      </c>
      <c r="GA117" s="96" t="s">
        <v>410</v>
      </c>
      <c r="GB117" s="63"/>
      <c r="GH117" s="95">
        <v>1</v>
      </c>
      <c r="GI117" s="95" t="s">
        <v>132</v>
      </c>
      <c r="GJ117" s="95" t="s">
        <v>411</v>
      </c>
      <c r="GK117" s="96" t="s">
        <v>412</v>
      </c>
      <c r="GL117" s="101" t="s">
        <v>122</v>
      </c>
      <c r="GM117" s="95">
        <v>0</v>
      </c>
      <c r="GN117" s="95" t="s">
        <v>123</v>
      </c>
      <c r="GO117" s="95" t="s">
        <v>413</v>
      </c>
      <c r="GP117" s="96" t="s">
        <v>414</v>
      </c>
      <c r="GQ117" s="96" t="s">
        <v>415</v>
      </c>
      <c r="GR117" s="95">
        <v>0</v>
      </c>
      <c r="GS117" s="95" t="s">
        <v>123</v>
      </c>
      <c r="GT117" s="95" t="s">
        <v>416</v>
      </c>
      <c r="GU117" s="96" t="s">
        <v>417</v>
      </c>
      <c r="GV117" s="96" t="s">
        <v>418</v>
      </c>
      <c r="GW117" s="102"/>
      <c r="GX117" s="102"/>
      <c r="GY117" s="102"/>
      <c r="GZ117" s="102"/>
      <c r="HA117" s="102"/>
      <c r="HB117" s="102"/>
      <c r="HC117" s="102"/>
      <c r="HD117" s="102"/>
      <c r="HE117" s="102"/>
      <c r="HF117" s="102"/>
      <c r="HG117" s="63"/>
      <c r="HH117" s="63"/>
      <c r="HI117" s="63"/>
      <c r="HJ117" s="63"/>
      <c r="HK117" s="63"/>
      <c r="HL117" s="63"/>
      <c r="HM117" s="63"/>
      <c r="HN117" s="63"/>
      <c r="HO117" s="63"/>
      <c r="HP117" s="63"/>
      <c r="HQ117" s="63"/>
      <c r="HR117" s="63"/>
      <c r="HS117" s="63"/>
      <c r="HT117" s="63"/>
      <c r="HU117" s="63"/>
      <c r="HV117" s="63"/>
      <c r="HW117" s="63"/>
      <c r="HX117" s="63"/>
      <c r="HY117" s="63"/>
      <c r="HZ117" s="63"/>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ht="25.5" customHeight="1">
      <c r="A118" s="92" t="s">
        <v>82</v>
      </c>
      <c r="B118" s="93">
        <v>2023</v>
      </c>
      <c r="C118" s="94"/>
      <c r="D118" s="91">
        <v>35.204081632653065</v>
      </c>
      <c r="E118" s="90"/>
      <c r="F118" s="89"/>
      <c r="G118" s="95" t="s">
        <v>419</v>
      </c>
      <c r="H118" s="96" t="s">
        <v>420</v>
      </c>
      <c r="I118" s="95" t="s">
        <v>122</v>
      </c>
      <c r="J118" s="530">
        <v>1</v>
      </c>
      <c r="K118" s="95" t="s">
        <v>132</v>
      </c>
      <c r="L118" s="95" t="s">
        <v>421</v>
      </c>
      <c r="M118" s="96" t="s">
        <v>422</v>
      </c>
      <c r="N118" s="95" t="s">
        <v>122</v>
      </c>
      <c r="O118" s="95">
        <v>0</v>
      </c>
      <c r="P118" s="95" t="s">
        <v>132</v>
      </c>
      <c r="Q118" s="95" t="s">
        <v>423</v>
      </c>
      <c r="R118" s="96" t="s">
        <v>424</v>
      </c>
      <c r="S118" s="95" t="s">
        <v>122</v>
      </c>
      <c r="T118" s="95">
        <v>1</v>
      </c>
      <c r="U118" s="63"/>
      <c r="V118" s="97" t="s">
        <v>425</v>
      </c>
      <c r="W118" s="96" t="s">
        <v>426</v>
      </c>
      <c r="X118" s="101" t="s">
        <v>427</v>
      </c>
      <c r="Y118" s="95">
        <v>1</v>
      </c>
      <c r="Z118" s="95" t="s">
        <v>130</v>
      </c>
      <c r="AA118" s="95" t="s">
        <v>428</v>
      </c>
      <c r="AB118" s="96" t="s">
        <v>426</v>
      </c>
      <c r="AC118" s="95" t="s">
        <v>122</v>
      </c>
      <c r="AD118" s="95">
        <v>1</v>
      </c>
      <c r="AE118" s="95" t="s">
        <v>130</v>
      </c>
      <c r="AF118" s="95" t="s">
        <v>428</v>
      </c>
      <c r="AG118" s="96" t="s">
        <v>426</v>
      </c>
      <c r="AH118" s="63"/>
      <c r="AI118" s="95">
        <v>1</v>
      </c>
      <c r="AJ118" s="95" t="s">
        <v>130</v>
      </c>
      <c r="AK118" s="95" t="s">
        <v>428</v>
      </c>
      <c r="AL118" s="96" t="s">
        <v>426</v>
      </c>
      <c r="AM118" s="63"/>
      <c r="AN118" s="95">
        <v>1</v>
      </c>
      <c r="AO118" s="95" t="s">
        <v>130</v>
      </c>
      <c r="AP118" s="95" t="s">
        <v>429</v>
      </c>
      <c r="AQ118" s="96" t="s">
        <v>426</v>
      </c>
      <c r="AR118" s="63"/>
      <c r="AS118" s="95">
        <v>1</v>
      </c>
      <c r="AT118" s="95" t="s">
        <v>130</v>
      </c>
      <c r="AU118" s="95" t="s">
        <v>430</v>
      </c>
      <c r="AV118" s="96" t="s">
        <v>426</v>
      </c>
      <c r="AW118" s="63"/>
      <c r="AX118" s="95">
        <v>1</v>
      </c>
      <c r="AY118" s="95" t="s">
        <v>130</v>
      </c>
      <c r="AZ118" s="95" t="s">
        <v>430</v>
      </c>
      <c r="BA118" s="96" t="s">
        <v>426</v>
      </c>
      <c r="BB118" s="63"/>
      <c r="BC118" s="95">
        <v>0</v>
      </c>
      <c r="BD118" s="95" t="s">
        <v>132</v>
      </c>
      <c r="BE118" s="95" t="s">
        <v>431</v>
      </c>
      <c r="BF118" s="96" t="s">
        <v>426</v>
      </c>
      <c r="BG118" s="63"/>
      <c r="BH118" s="95"/>
      <c r="BI118" s="95"/>
      <c r="BJ118" s="95"/>
      <c r="BK118" s="95"/>
      <c r="BL118" s="95"/>
      <c r="BM118" s="95">
        <v>1</v>
      </c>
      <c r="BN118" s="95" t="s">
        <v>130</v>
      </c>
      <c r="BO118" s="95" t="s">
        <v>432</v>
      </c>
      <c r="BP118" s="96" t="s">
        <v>426</v>
      </c>
      <c r="BQ118" s="63"/>
      <c r="BR118" s="95">
        <v>1</v>
      </c>
      <c r="BS118" s="95" t="s">
        <v>130</v>
      </c>
      <c r="BT118" s="95" t="s">
        <v>432</v>
      </c>
      <c r="BU118" s="96" t="s">
        <v>426</v>
      </c>
      <c r="BV118" s="63"/>
      <c r="BW118" s="95">
        <v>1</v>
      </c>
      <c r="BX118" s="95" t="s">
        <v>130</v>
      </c>
      <c r="BY118" s="95" t="s">
        <v>432</v>
      </c>
      <c r="BZ118" s="96" t="s">
        <v>426</v>
      </c>
      <c r="CA118" s="63"/>
      <c r="CB118" s="95">
        <v>1</v>
      </c>
      <c r="CC118" s="95" t="s">
        <v>130</v>
      </c>
      <c r="CD118" s="95" t="s">
        <v>429</v>
      </c>
      <c r="CE118" s="96" t="s">
        <v>426</v>
      </c>
      <c r="CF118" s="63"/>
      <c r="CG118" s="95">
        <v>1</v>
      </c>
      <c r="CH118" s="95" t="s">
        <v>130</v>
      </c>
      <c r="CI118" s="98" t="s">
        <v>430</v>
      </c>
      <c r="CJ118" s="96" t="s">
        <v>426</v>
      </c>
      <c r="CK118" s="63"/>
      <c r="CL118" s="95">
        <v>1</v>
      </c>
      <c r="CM118" s="95" t="s">
        <v>130</v>
      </c>
      <c r="CN118" s="95" t="s">
        <v>430</v>
      </c>
      <c r="CO118" s="96" t="s">
        <v>426</v>
      </c>
      <c r="CP118" s="63"/>
      <c r="CQ118" s="95">
        <v>1</v>
      </c>
      <c r="CR118" s="95" t="s">
        <v>130</v>
      </c>
      <c r="CS118" s="95" t="s">
        <v>433</v>
      </c>
      <c r="CT118" s="96" t="s">
        <v>426</v>
      </c>
      <c r="CU118" s="96" t="s">
        <v>122</v>
      </c>
      <c r="CV118" s="95">
        <v>1</v>
      </c>
      <c r="CW118" s="95" t="s">
        <v>130</v>
      </c>
      <c r="CX118" s="95" t="s">
        <v>433</v>
      </c>
      <c r="CY118" s="96" t="s">
        <v>426</v>
      </c>
      <c r="CZ118" s="63"/>
      <c r="DA118" s="95">
        <v>1</v>
      </c>
      <c r="DB118" s="95" t="s">
        <v>130</v>
      </c>
      <c r="DC118" s="95" t="s">
        <v>433</v>
      </c>
      <c r="DD118" s="96" t="s">
        <v>426</v>
      </c>
      <c r="DE118" s="63"/>
      <c r="DF118" s="95">
        <v>1</v>
      </c>
      <c r="DG118" s="95" t="s">
        <v>130</v>
      </c>
      <c r="DH118" s="95" t="s">
        <v>433</v>
      </c>
      <c r="DI118" s="96" t="s">
        <v>426</v>
      </c>
      <c r="DJ118" s="63"/>
      <c r="DK118" s="95">
        <v>1</v>
      </c>
      <c r="DL118" s="95" t="s">
        <v>130</v>
      </c>
      <c r="DM118" s="95" t="s">
        <v>433</v>
      </c>
      <c r="DN118" s="96" t="s">
        <v>426</v>
      </c>
      <c r="DO118" s="63"/>
      <c r="DP118" s="95">
        <v>1</v>
      </c>
      <c r="DQ118" s="95" t="s">
        <v>130</v>
      </c>
      <c r="DR118" s="95" t="s">
        <v>433</v>
      </c>
      <c r="DS118" s="96" t="s">
        <v>426</v>
      </c>
      <c r="DT118" s="63"/>
      <c r="DU118" s="99">
        <v>1</v>
      </c>
      <c r="DV118" s="99" t="s">
        <v>123</v>
      </c>
      <c r="DW118" s="99" t="s">
        <v>434</v>
      </c>
      <c r="DX118" s="100" t="s">
        <v>435</v>
      </c>
      <c r="DY118" s="99" t="s">
        <v>436</v>
      </c>
      <c r="DZ118" s="61"/>
      <c r="EA118" s="61"/>
      <c r="EB118" s="61"/>
      <c r="EC118" s="61"/>
      <c r="ED118" s="61"/>
      <c r="EE118" s="61"/>
      <c r="EF118" s="61"/>
      <c r="EG118" s="61"/>
      <c r="EH118" s="61"/>
      <c r="EI118" s="61"/>
      <c r="EJ118" s="99">
        <v>1</v>
      </c>
      <c r="EK118" s="99" t="s">
        <v>139</v>
      </c>
      <c r="EL118" s="99" t="s">
        <v>423</v>
      </c>
      <c r="EM118" s="100" t="s">
        <v>424</v>
      </c>
      <c r="EN118" s="105" t="s">
        <v>122</v>
      </c>
      <c r="EO118" s="95">
        <v>1</v>
      </c>
      <c r="EP118" s="95" t="s">
        <v>139</v>
      </c>
      <c r="EQ118" s="95" t="s">
        <v>437</v>
      </c>
      <c r="ER118" s="96" t="s">
        <v>424</v>
      </c>
      <c r="ES118" s="103" t="s">
        <v>122</v>
      </c>
      <c r="ET118" s="95">
        <v>1</v>
      </c>
      <c r="EU118" s="95" t="s">
        <v>139</v>
      </c>
      <c r="EV118" s="95" t="s">
        <v>438</v>
      </c>
      <c r="EW118" s="96" t="s">
        <v>424</v>
      </c>
      <c r="EX118" s="95" t="s">
        <v>122</v>
      </c>
      <c r="EY118" s="95">
        <v>1</v>
      </c>
      <c r="EZ118" s="95" t="s">
        <v>139</v>
      </c>
      <c r="FA118" s="95" t="s">
        <v>423</v>
      </c>
      <c r="FB118" s="96" t="s">
        <v>424</v>
      </c>
      <c r="FC118" s="103" t="s">
        <v>122</v>
      </c>
      <c r="FI118" s="95">
        <v>0</v>
      </c>
      <c r="FJ118" s="95" t="s">
        <v>132</v>
      </c>
      <c r="FK118" s="95" t="s">
        <v>438</v>
      </c>
      <c r="FL118" s="96" t="s">
        <v>424</v>
      </c>
      <c r="FM118" s="95" t="s">
        <v>122</v>
      </c>
      <c r="FN118" s="95">
        <v>1</v>
      </c>
      <c r="FO118" s="95" t="s">
        <v>130</v>
      </c>
      <c r="FP118" s="95" t="s">
        <v>439</v>
      </c>
      <c r="FQ118" s="96" t="s">
        <v>440</v>
      </c>
      <c r="FR118" s="95" t="s">
        <v>441</v>
      </c>
      <c r="FS118" s="95">
        <v>1</v>
      </c>
      <c r="FT118" s="95" t="s">
        <v>139</v>
      </c>
      <c r="FU118" s="95" t="s">
        <v>442</v>
      </c>
      <c r="FV118" s="96" t="s">
        <v>443</v>
      </c>
      <c r="FW118" s="63"/>
      <c r="FX118" s="95">
        <v>1</v>
      </c>
      <c r="FY118" s="95" t="s">
        <v>139</v>
      </c>
      <c r="FZ118" s="95" t="s">
        <v>444</v>
      </c>
      <c r="GA118" s="96" t="s">
        <v>443</v>
      </c>
      <c r="GB118" s="95" t="s">
        <v>445</v>
      </c>
      <c r="GH118" s="95">
        <v>1</v>
      </c>
      <c r="GI118" s="95" t="s">
        <v>139</v>
      </c>
      <c r="GJ118" s="95" t="s">
        <v>446</v>
      </c>
      <c r="GK118" s="96" t="s">
        <v>447</v>
      </c>
      <c r="GL118" s="106" t="s">
        <v>122</v>
      </c>
      <c r="GM118" s="95">
        <v>1</v>
      </c>
      <c r="GN118" s="95" t="s">
        <v>139</v>
      </c>
      <c r="GO118" s="95" t="s">
        <v>448</v>
      </c>
      <c r="GP118" s="96" t="s">
        <v>449</v>
      </c>
      <c r="GQ118" s="63"/>
      <c r="GR118" s="95">
        <v>1</v>
      </c>
      <c r="GS118" s="95" t="s">
        <v>139</v>
      </c>
      <c r="GT118" s="95" t="s">
        <v>450</v>
      </c>
      <c r="GU118" s="96" t="s">
        <v>449</v>
      </c>
      <c r="GV118" s="63"/>
      <c r="GW118" s="102"/>
      <c r="GX118" s="102"/>
      <c r="GY118" s="102"/>
      <c r="GZ118" s="102"/>
      <c r="HA118" s="102"/>
      <c r="HB118" s="102"/>
      <c r="HC118" s="102"/>
      <c r="HD118" s="102"/>
      <c r="HE118" s="102"/>
      <c r="HF118" s="102"/>
      <c r="HG118" s="63"/>
      <c r="HH118" s="63"/>
      <c r="HI118" s="63"/>
      <c r="HJ118" s="63"/>
      <c r="HK118" s="63"/>
      <c r="HL118" s="63"/>
      <c r="HM118" s="63"/>
      <c r="HN118" s="63"/>
      <c r="HO118" s="63"/>
      <c r="HP118" s="63"/>
      <c r="HQ118" s="63"/>
      <c r="HR118" s="63"/>
      <c r="HS118" s="63"/>
      <c r="HT118" s="63"/>
      <c r="HU118" s="63"/>
      <c r="HV118" s="63"/>
      <c r="HW118" s="63"/>
      <c r="HX118" s="63"/>
      <c r="HY118" s="63"/>
      <c r="HZ118" s="63"/>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ht="25.5" customHeight="1">
      <c r="A119" s="92" t="s">
        <v>83</v>
      </c>
      <c r="B119" s="93">
        <v>2023</v>
      </c>
      <c r="C119" s="94"/>
      <c r="D119" s="91">
        <v>39.795918367346935</v>
      </c>
      <c r="E119" s="90"/>
      <c r="F119" s="89"/>
      <c r="G119" s="95" t="s">
        <v>451</v>
      </c>
      <c r="H119" s="96" t="s">
        <v>452</v>
      </c>
      <c r="I119" s="95" t="s">
        <v>122</v>
      </c>
      <c r="J119" s="530">
        <v>1</v>
      </c>
      <c r="K119" s="95" t="s">
        <v>130</v>
      </c>
      <c r="L119" s="95" t="s">
        <v>453</v>
      </c>
      <c r="M119" s="96" t="s">
        <v>454</v>
      </c>
      <c r="N119" s="95" t="s">
        <v>122</v>
      </c>
      <c r="O119" s="95">
        <v>0</v>
      </c>
      <c r="P119" s="95" t="s">
        <v>123</v>
      </c>
      <c r="Q119" s="95" t="s">
        <v>126</v>
      </c>
      <c r="R119" s="63"/>
      <c r="S119" s="95" t="s">
        <v>122</v>
      </c>
      <c r="T119" s="95">
        <v>0</v>
      </c>
      <c r="U119" s="63"/>
      <c r="V119" s="97" t="s">
        <v>126</v>
      </c>
      <c r="W119" s="63"/>
      <c r="X119" s="103" t="s">
        <v>122</v>
      </c>
      <c r="Y119" s="95">
        <v>1</v>
      </c>
      <c r="Z119" s="95" t="s">
        <v>130</v>
      </c>
      <c r="AA119" s="95" t="s">
        <v>455</v>
      </c>
      <c r="AB119" s="96" t="s">
        <v>456</v>
      </c>
      <c r="AC119" s="95" t="s">
        <v>122</v>
      </c>
      <c r="AD119" s="95">
        <v>1</v>
      </c>
      <c r="AE119" s="95" t="s">
        <v>130</v>
      </c>
      <c r="AF119" s="95" t="s">
        <v>455</v>
      </c>
      <c r="AG119" s="96" t="s">
        <v>456</v>
      </c>
      <c r="AH119" s="63"/>
      <c r="AI119" s="95">
        <v>0</v>
      </c>
      <c r="AJ119" s="95" t="s">
        <v>132</v>
      </c>
      <c r="AK119" s="95" t="s">
        <v>455</v>
      </c>
      <c r="AL119" s="96" t="s">
        <v>456</v>
      </c>
      <c r="AM119" s="63"/>
      <c r="AN119" s="95">
        <v>0</v>
      </c>
      <c r="AO119" s="95" t="s">
        <v>132</v>
      </c>
      <c r="AP119" s="95" t="s">
        <v>455</v>
      </c>
      <c r="AQ119" s="96" t="s">
        <v>456</v>
      </c>
      <c r="AR119" s="63"/>
      <c r="AS119" s="95">
        <v>0</v>
      </c>
      <c r="AT119" s="95" t="s">
        <v>132</v>
      </c>
      <c r="AU119" s="95" t="s">
        <v>455</v>
      </c>
      <c r="AV119" s="96" t="s">
        <v>456</v>
      </c>
      <c r="AW119" s="63"/>
      <c r="AX119" s="95">
        <v>0</v>
      </c>
      <c r="AY119" s="95" t="s">
        <v>132</v>
      </c>
      <c r="AZ119" s="95" t="s">
        <v>455</v>
      </c>
      <c r="BA119" s="96" t="s">
        <v>456</v>
      </c>
      <c r="BB119" s="63"/>
      <c r="BC119" s="95">
        <v>1</v>
      </c>
      <c r="BD119" s="95" t="s">
        <v>130</v>
      </c>
      <c r="BE119" s="95" t="s">
        <v>455</v>
      </c>
      <c r="BF119" s="96" t="s">
        <v>456</v>
      </c>
      <c r="BG119" s="63"/>
      <c r="BH119" s="95"/>
      <c r="BI119" s="95"/>
      <c r="BJ119" s="95"/>
      <c r="BK119" s="95"/>
      <c r="BL119" s="95"/>
      <c r="BM119" s="95">
        <v>0</v>
      </c>
      <c r="BN119" s="95" t="s">
        <v>139</v>
      </c>
      <c r="BO119" s="95" t="s">
        <v>126</v>
      </c>
      <c r="BP119" s="63"/>
      <c r="BQ119" s="63"/>
      <c r="BR119" s="95">
        <v>0</v>
      </c>
      <c r="BS119" s="95" t="s">
        <v>139</v>
      </c>
      <c r="BT119" s="95" t="s">
        <v>126</v>
      </c>
      <c r="BU119" s="63"/>
      <c r="BV119" s="63"/>
      <c r="BW119" s="95">
        <v>0</v>
      </c>
      <c r="BX119" s="95" t="s">
        <v>139</v>
      </c>
      <c r="BY119" s="95" t="s">
        <v>126</v>
      </c>
      <c r="BZ119" s="63"/>
      <c r="CA119" s="63"/>
      <c r="CB119" s="95">
        <v>0</v>
      </c>
      <c r="CC119" s="95" t="s">
        <v>139</v>
      </c>
      <c r="CD119" s="95" t="s">
        <v>126</v>
      </c>
      <c r="CE119" s="63"/>
      <c r="CF119" s="63"/>
      <c r="CG119" s="95">
        <v>0</v>
      </c>
      <c r="CH119" s="95" t="s">
        <v>139</v>
      </c>
      <c r="CI119" s="95" t="s">
        <v>126</v>
      </c>
      <c r="CJ119" s="63"/>
      <c r="CK119" s="63"/>
      <c r="CL119" s="95">
        <v>0</v>
      </c>
      <c r="CM119" s="95" t="s">
        <v>139</v>
      </c>
      <c r="CN119" s="95" t="s">
        <v>126</v>
      </c>
      <c r="CO119" s="63"/>
      <c r="CP119" s="63"/>
      <c r="CQ119" s="95">
        <v>0</v>
      </c>
      <c r="CR119" s="95" t="s">
        <v>139</v>
      </c>
      <c r="CS119" s="95" t="s">
        <v>126</v>
      </c>
      <c r="CT119" s="63"/>
      <c r="CU119" s="95" t="s">
        <v>122</v>
      </c>
      <c r="CV119" s="95">
        <v>0</v>
      </c>
      <c r="CW119" s="95" t="s">
        <v>139</v>
      </c>
      <c r="CX119" s="95" t="s">
        <v>126</v>
      </c>
      <c r="CY119" s="63"/>
      <c r="CZ119" s="63"/>
      <c r="DA119" s="95">
        <v>0</v>
      </c>
      <c r="DB119" s="95" t="s">
        <v>139</v>
      </c>
      <c r="DC119" s="95" t="s">
        <v>126</v>
      </c>
      <c r="DD119" s="63"/>
      <c r="DE119" s="63"/>
      <c r="DF119" s="95">
        <v>0</v>
      </c>
      <c r="DG119" s="95" t="s">
        <v>139</v>
      </c>
      <c r="DH119" s="95" t="s">
        <v>126</v>
      </c>
      <c r="DI119" s="63"/>
      <c r="DJ119" s="63"/>
      <c r="DK119" s="95">
        <v>0</v>
      </c>
      <c r="DL119" s="95" t="s">
        <v>139</v>
      </c>
      <c r="DM119" s="95" t="s">
        <v>126</v>
      </c>
      <c r="DN119" s="63"/>
      <c r="DO119" s="95" t="s">
        <v>122</v>
      </c>
      <c r="DP119" s="95">
        <v>0</v>
      </c>
      <c r="DQ119" s="95" t="s">
        <v>139</v>
      </c>
      <c r="DR119" s="95" t="s">
        <v>126</v>
      </c>
      <c r="DS119" s="63"/>
      <c r="DT119" s="63"/>
      <c r="DU119" s="99">
        <v>1</v>
      </c>
      <c r="DV119" s="99" t="s">
        <v>139</v>
      </c>
      <c r="DW119" s="99" t="s">
        <v>126</v>
      </c>
      <c r="DX119" s="61"/>
      <c r="DY119" s="99" t="s">
        <v>122</v>
      </c>
      <c r="DZ119" s="61"/>
      <c r="EA119" s="61"/>
      <c r="EB119" s="61"/>
      <c r="EC119" s="61"/>
      <c r="ED119" s="61"/>
      <c r="EE119" s="61"/>
      <c r="EF119" s="61"/>
      <c r="EG119" s="61"/>
      <c r="EH119" s="61"/>
      <c r="EI119" s="61"/>
      <c r="EJ119" s="99">
        <v>0</v>
      </c>
      <c r="EK119" s="99" t="s">
        <v>123</v>
      </c>
      <c r="EL119" s="99" t="s">
        <v>126</v>
      </c>
      <c r="EM119" s="61"/>
      <c r="EN119" s="99" t="s">
        <v>122</v>
      </c>
      <c r="EO119" s="95">
        <v>0</v>
      </c>
      <c r="EP119" s="95" t="s">
        <v>123</v>
      </c>
      <c r="EQ119" s="95" t="s">
        <v>126</v>
      </c>
      <c r="ER119" s="63"/>
      <c r="ES119" s="95" t="s">
        <v>122</v>
      </c>
      <c r="ET119" s="95">
        <v>0</v>
      </c>
      <c r="EU119" s="95" t="s">
        <v>123</v>
      </c>
      <c r="EV119" s="95" t="s">
        <v>126</v>
      </c>
      <c r="EW119" s="63"/>
      <c r="EX119" s="95" t="s">
        <v>122</v>
      </c>
      <c r="EY119" s="95">
        <v>0</v>
      </c>
      <c r="EZ119" s="95" t="s">
        <v>123</v>
      </c>
      <c r="FA119" s="95" t="s">
        <v>126</v>
      </c>
      <c r="FB119" s="63"/>
      <c r="FC119" s="95" t="s">
        <v>122</v>
      </c>
      <c r="FI119" s="95">
        <v>0</v>
      </c>
      <c r="FJ119" s="95" t="s">
        <v>123</v>
      </c>
      <c r="FK119" s="95" t="s">
        <v>126</v>
      </c>
      <c r="FL119" s="63"/>
      <c r="FM119" s="95" t="s">
        <v>122</v>
      </c>
      <c r="FN119" s="95">
        <v>0</v>
      </c>
      <c r="FO119" s="95" t="s">
        <v>132</v>
      </c>
      <c r="FP119" s="95" t="s">
        <v>457</v>
      </c>
      <c r="FQ119" s="96" t="s">
        <v>458</v>
      </c>
      <c r="FR119" s="63"/>
      <c r="FS119" s="95">
        <v>1</v>
      </c>
      <c r="FT119" s="95" t="s">
        <v>139</v>
      </c>
      <c r="FU119" s="95" t="s">
        <v>459</v>
      </c>
      <c r="FV119" s="96" t="s">
        <v>460</v>
      </c>
      <c r="FW119" s="63"/>
      <c r="FX119" s="95">
        <v>0</v>
      </c>
      <c r="FY119" s="95" t="s">
        <v>130</v>
      </c>
      <c r="FZ119" s="95" t="s">
        <v>461</v>
      </c>
      <c r="GA119" s="96" t="s">
        <v>462</v>
      </c>
      <c r="GB119" s="63"/>
      <c r="GH119" s="95">
        <v>1</v>
      </c>
      <c r="GI119" s="95" t="s">
        <v>139</v>
      </c>
      <c r="GJ119" s="95" t="s">
        <v>463</v>
      </c>
      <c r="GK119" s="96" t="s">
        <v>464</v>
      </c>
      <c r="GL119" s="106" t="s">
        <v>122</v>
      </c>
      <c r="GM119" s="95">
        <v>0</v>
      </c>
      <c r="GN119" s="95" t="s">
        <v>123</v>
      </c>
      <c r="GO119" s="95" t="s">
        <v>465</v>
      </c>
      <c r="GP119" s="96" t="s">
        <v>466</v>
      </c>
      <c r="GQ119" s="107" t="s">
        <v>467</v>
      </c>
      <c r="GR119" s="95">
        <v>0</v>
      </c>
      <c r="GS119" s="95" t="s">
        <v>132</v>
      </c>
      <c r="GT119" s="95" t="s">
        <v>468</v>
      </c>
      <c r="GU119" s="96" t="s">
        <v>469</v>
      </c>
      <c r="GV119" s="96" t="s">
        <v>470</v>
      </c>
      <c r="GW119" s="102"/>
      <c r="GX119" s="102"/>
      <c r="GY119" s="102"/>
      <c r="GZ119" s="102"/>
      <c r="HA119" s="102"/>
      <c r="HB119" s="102"/>
      <c r="HC119" s="102"/>
      <c r="HD119" s="102"/>
      <c r="HE119" s="102"/>
      <c r="HF119" s="102"/>
      <c r="HG119" s="63"/>
      <c r="HH119" s="63"/>
      <c r="HI119" s="63"/>
      <c r="HJ119" s="63"/>
      <c r="HK119" s="63"/>
      <c r="HL119" s="63"/>
      <c r="HM119" s="63"/>
      <c r="HN119" s="63"/>
      <c r="HO119" s="63"/>
      <c r="HP119" s="63"/>
      <c r="HQ119" s="63"/>
      <c r="HR119" s="63"/>
      <c r="HS119" s="63"/>
      <c r="HT119" s="63"/>
      <c r="HU119" s="63"/>
      <c r="HV119" s="63"/>
      <c r="HW119" s="63"/>
      <c r="HX119" s="63"/>
      <c r="HY119" s="63"/>
      <c r="HZ119" s="63"/>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ht="25.5" customHeight="1">
      <c r="A120" s="92" t="s">
        <v>84</v>
      </c>
      <c r="B120" s="93">
        <v>2023</v>
      </c>
      <c r="C120" s="94"/>
      <c r="D120" s="91">
        <v>49.14965986394558</v>
      </c>
      <c r="E120" s="90"/>
      <c r="F120" s="89"/>
      <c r="G120" s="95" t="s">
        <v>126</v>
      </c>
      <c r="H120" s="63"/>
      <c r="I120" s="95" t="s">
        <v>122</v>
      </c>
      <c r="J120" s="530">
        <v>1</v>
      </c>
      <c r="K120" s="95" t="s">
        <v>132</v>
      </c>
      <c r="L120" s="95" t="s">
        <v>471</v>
      </c>
      <c r="M120" s="96" t="s">
        <v>472</v>
      </c>
      <c r="N120" s="95" t="s">
        <v>122</v>
      </c>
      <c r="O120" s="95">
        <v>0</v>
      </c>
      <c r="P120" s="95" t="s">
        <v>123</v>
      </c>
      <c r="Q120" s="95" t="s">
        <v>126</v>
      </c>
      <c r="R120" s="63"/>
      <c r="S120" s="95" t="s">
        <v>122</v>
      </c>
      <c r="T120" s="95">
        <v>0</v>
      </c>
      <c r="U120" s="63"/>
      <c r="V120" s="97" t="s">
        <v>126</v>
      </c>
      <c r="W120" s="63"/>
      <c r="X120" s="103" t="s">
        <v>122</v>
      </c>
      <c r="Y120" s="95">
        <v>1</v>
      </c>
      <c r="Z120" s="95" t="s">
        <v>130</v>
      </c>
      <c r="AA120" s="95" t="s">
        <v>473</v>
      </c>
      <c r="AB120" s="96" t="s">
        <v>474</v>
      </c>
      <c r="AC120" s="95" t="s">
        <v>122</v>
      </c>
      <c r="AD120" s="95">
        <v>1</v>
      </c>
      <c r="AE120" s="95" t="s">
        <v>130</v>
      </c>
      <c r="AF120" s="95" t="s">
        <v>475</v>
      </c>
      <c r="AG120" s="96" t="s">
        <v>476</v>
      </c>
      <c r="AH120" s="96" t="s">
        <v>477</v>
      </c>
      <c r="AI120" s="95">
        <v>0</v>
      </c>
      <c r="AJ120" s="95" t="s">
        <v>132</v>
      </c>
      <c r="AK120" s="95" t="s">
        <v>475</v>
      </c>
      <c r="AL120" s="96" t="s">
        <v>476</v>
      </c>
      <c r="AM120" s="63"/>
      <c r="AN120" s="95">
        <v>1</v>
      </c>
      <c r="AO120" s="95" t="s">
        <v>130</v>
      </c>
      <c r="AP120" s="95" t="s">
        <v>478</v>
      </c>
      <c r="AQ120" s="96" t="s">
        <v>474</v>
      </c>
      <c r="AR120" s="63"/>
      <c r="AS120" s="95">
        <v>0</v>
      </c>
      <c r="AT120" s="95" t="s">
        <v>132</v>
      </c>
      <c r="AU120" s="95" t="s">
        <v>478</v>
      </c>
      <c r="AV120" s="96" t="s">
        <v>474</v>
      </c>
      <c r="AW120" s="63"/>
      <c r="AX120" s="95">
        <v>1</v>
      </c>
      <c r="AY120" s="95" t="s">
        <v>130</v>
      </c>
      <c r="AZ120" s="95" t="s">
        <v>478</v>
      </c>
      <c r="BA120" s="96" t="s">
        <v>474</v>
      </c>
      <c r="BB120" s="63"/>
      <c r="BC120" s="95">
        <v>0</v>
      </c>
      <c r="BD120" s="95" t="s">
        <v>132</v>
      </c>
      <c r="BE120" s="95" t="s">
        <v>478</v>
      </c>
      <c r="BF120" s="96" t="s">
        <v>474</v>
      </c>
      <c r="BG120" s="63"/>
      <c r="BH120" s="95"/>
      <c r="BI120" s="95"/>
      <c r="BJ120" s="95"/>
      <c r="BK120" s="95"/>
      <c r="BL120" s="95"/>
      <c r="BM120" s="95">
        <v>0</v>
      </c>
      <c r="BN120" s="95" t="s">
        <v>139</v>
      </c>
      <c r="BO120" s="95" t="s">
        <v>126</v>
      </c>
      <c r="BP120" s="63"/>
      <c r="BQ120" s="63"/>
      <c r="BR120" s="95">
        <v>0</v>
      </c>
      <c r="BS120" s="95" t="s">
        <v>139</v>
      </c>
      <c r="BT120" s="95" t="s">
        <v>126</v>
      </c>
      <c r="BU120" s="63"/>
      <c r="BV120" s="63"/>
      <c r="BW120" s="95">
        <v>0</v>
      </c>
      <c r="BX120" s="95" t="s">
        <v>139</v>
      </c>
      <c r="BY120" s="95" t="s">
        <v>126</v>
      </c>
      <c r="BZ120" s="63"/>
      <c r="CA120" s="63"/>
      <c r="CB120" s="95">
        <v>0</v>
      </c>
      <c r="CC120" s="95" t="s">
        <v>139</v>
      </c>
      <c r="CD120" s="95" t="s">
        <v>126</v>
      </c>
      <c r="CE120" s="63"/>
      <c r="CF120" s="63"/>
      <c r="CG120" s="95">
        <v>0</v>
      </c>
      <c r="CH120" s="95" t="s">
        <v>139</v>
      </c>
      <c r="CI120" s="95" t="s">
        <v>126</v>
      </c>
      <c r="CJ120" s="63"/>
      <c r="CK120" s="63"/>
      <c r="CL120" s="95">
        <v>0</v>
      </c>
      <c r="CM120" s="95" t="s">
        <v>139</v>
      </c>
      <c r="CN120" s="95" t="s">
        <v>126</v>
      </c>
      <c r="CO120" s="63"/>
      <c r="CP120" s="63"/>
      <c r="CQ120" s="95">
        <v>0</v>
      </c>
      <c r="CR120" s="95" t="s">
        <v>139</v>
      </c>
      <c r="CS120" s="95" t="s">
        <v>126</v>
      </c>
      <c r="CT120" s="63"/>
      <c r="CU120" s="95" t="s">
        <v>122</v>
      </c>
      <c r="CV120" s="95">
        <v>0</v>
      </c>
      <c r="CW120" s="95" t="s">
        <v>139</v>
      </c>
      <c r="CX120" s="95" t="s">
        <v>126</v>
      </c>
      <c r="CY120" s="63"/>
      <c r="CZ120" s="63"/>
      <c r="DA120" s="95">
        <v>0</v>
      </c>
      <c r="DB120" s="95" t="s">
        <v>139</v>
      </c>
      <c r="DC120" s="95" t="s">
        <v>126</v>
      </c>
      <c r="DD120" s="63"/>
      <c r="DE120" s="63"/>
      <c r="DF120" s="95">
        <v>0</v>
      </c>
      <c r="DG120" s="95" t="s">
        <v>139</v>
      </c>
      <c r="DH120" s="95" t="s">
        <v>126</v>
      </c>
      <c r="DI120" s="63"/>
      <c r="DJ120" s="63"/>
      <c r="DK120" s="95">
        <v>0</v>
      </c>
      <c r="DL120" s="95" t="s">
        <v>139</v>
      </c>
      <c r="DM120" s="95" t="s">
        <v>126</v>
      </c>
      <c r="DN120" s="63"/>
      <c r="DO120" s="95" t="s">
        <v>122</v>
      </c>
      <c r="DP120" s="95">
        <v>0</v>
      </c>
      <c r="DQ120" s="95" t="s">
        <v>139</v>
      </c>
      <c r="DR120" s="95" t="s">
        <v>126</v>
      </c>
      <c r="DS120" s="63"/>
      <c r="DT120" s="95" t="s">
        <v>122</v>
      </c>
      <c r="DU120" s="99">
        <v>0</v>
      </c>
      <c r="DV120" s="99" t="s">
        <v>132</v>
      </c>
      <c r="DW120" s="99" t="s">
        <v>479</v>
      </c>
      <c r="DX120" s="100" t="s">
        <v>480</v>
      </c>
      <c r="DY120" s="99" t="s">
        <v>122</v>
      </c>
      <c r="DZ120" s="61"/>
      <c r="EA120" s="61"/>
      <c r="EB120" s="61"/>
      <c r="EC120" s="61"/>
      <c r="ED120" s="61"/>
      <c r="EE120" s="61"/>
      <c r="EF120" s="61"/>
      <c r="EG120" s="61"/>
      <c r="EH120" s="61"/>
      <c r="EI120" s="61"/>
      <c r="EJ120" s="99">
        <v>0</v>
      </c>
      <c r="EK120" s="99" t="s">
        <v>123</v>
      </c>
      <c r="EL120" s="99" t="s">
        <v>126</v>
      </c>
      <c r="EM120" s="61"/>
      <c r="EN120" s="99" t="s">
        <v>122</v>
      </c>
      <c r="EO120" s="95">
        <v>0</v>
      </c>
      <c r="EP120" s="95" t="s">
        <v>123</v>
      </c>
      <c r="EQ120" s="95" t="s">
        <v>126</v>
      </c>
      <c r="ER120" s="63"/>
      <c r="ES120" s="95" t="s">
        <v>122</v>
      </c>
      <c r="ET120" s="95">
        <v>0</v>
      </c>
      <c r="EU120" s="95" t="s">
        <v>123</v>
      </c>
      <c r="EV120" s="95" t="s">
        <v>126</v>
      </c>
      <c r="EW120" s="63"/>
      <c r="EX120" s="95" t="s">
        <v>122</v>
      </c>
      <c r="EY120" s="95">
        <v>0</v>
      </c>
      <c r="EZ120" s="95" t="s">
        <v>123</v>
      </c>
      <c r="FA120" s="95" t="s">
        <v>126</v>
      </c>
      <c r="FB120" s="63"/>
      <c r="FC120" s="95" t="s">
        <v>122</v>
      </c>
      <c r="FI120" s="95">
        <v>0</v>
      </c>
      <c r="FJ120" s="95" t="s">
        <v>123</v>
      </c>
      <c r="FK120" s="95" t="s">
        <v>126</v>
      </c>
      <c r="FL120" s="63"/>
      <c r="FM120" s="95" t="s">
        <v>122</v>
      </c>
      <c r="FN120" s="95">
        <v>1</v>
      </c>
      <c r="FO120" s="95" t="s">
        <v>160</v>
      </c>
      <c r="FP120" s="95" t="s">
        <v>481</v>
      </c>
      <c r="FQ120" s="96" t="s">
        <v>482</v>
      </c>
      <c r="FR120" s="95" t="s">
        <v>483</v>
      </c>
      <c r="FS120" s="95">
        <v>1</v>
      </c>
      <c r="FT120" s="95" t="s">
        <v>139</v>
      </c>
      <c r="FU120" s="95" t="s">
        <v>484</v>
      </c>
      <c r="FV120" s="96" t="s">
        <v>485</v>
      </c>
      <c r="FW120" s="63"/>
      <c r="FX120" s="95">
        <v>1</v>
      </c>
      <c r="FY120" s="95" t="s">
        <v>139</v>
      </c>
      <c r="FZ120" s="95" t="s">
        <v>484</v>
      </c>
      <c r="GA120" s="96" t="s">
        <v>485</v>
      </c>
      <c r="GB120" s="63"/>
      <c r="GH120" s="95">
        <v>1</v>
      </c>
      <c r="GI120" s="95" t="s">
        <v>139</v>
      </c>
      <c r="GJ120" s="95" t="s">
        <v>486</v>
      </c>
      <c r="GK120" s="96" t="s">
        <v>487</v>
      </c>
      <c r="GL120" s="106" t="s">
        <v>122</v>
      </c>
      <c r="GM120" s="95">
        <v>1</v>
      </c>
      <c r="GN120" s="95" t="s">
        <v>139</v>
      </c>
      <c r="GO120" s="95" t="s">
        <v>488</v>
      </c>
      <c r="GP120" s="96" t="s">
        <v>489</v>
      </c>
      <c r="GQ120" s="63"/>
      <c r="GR120" s="95">
        <v>1</v>
      </c>
      <c r="GS120" s="95" t="s">
        <v>139</v>
      </c>
      <c r="GT120" s="95" t="s">
        <v>488</v>
      </c>
      <c r="GU120" s="96" t="s">
        <v>489</v>
      </c>
      <c r="GV120" s="63"/>
      <c r="GW120" s="102"/>
      <c r="GX120" s="102"/>
      <c r="GY120" s="102"/>
      <c r="GZ120" s="102"/>
      <c r="HA120" s="102"/>
      <c r="HB120" s="102"/>
      <c r="HC120" s="102"/>
      <c r="HD120" s="102"/>
      <c r="HE120" s="102"/>
      <c r="HF120" s="102"/>
      <c r="HG120" s="63"/>
      <c r="HH120" s="63"/>
      <c r="HI120" s="63"/>
      <c r="HJ120" s="63"/>
      <c r="HK120" s="63"/>
      <c r="HL120" s="63"/>
      <c r="HM120" s="63"/>
      <c r="HN120" s="63"/>
      <c r="HO120" s="63"/>
      <c r="HP120" s="63"/>
      <c r="HQ120" s="63"/>
      <c r="HR120" s="63"/>
      <c r="HS120" s="63"/>
      <c r="HT120" s="63"/>
      <c r="HU120" s="63"/>
      <c r="HV120" s="63"/>
      <c r="HW120" s="63"/>
      <c r="HX120" s="63"/>
      <c r="HY120" s="63"/>
      <c r="HZ120" s="63"/>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ht="25.5" customHeight="1">
      <c r="A121" s="92" t="s">
        <v>85</v>
      </c>
      <c r="B121" s="93">
        <v>2023</v>
      </c>
      <c r="C121" s="94"/>
      <c r="D121" s="91">
        <v>34.863945578231295</v>
      </c>
      <c r="E121" s="90"/>
      <c r="F121" s="89"/>
      <c r="G121" s="95" t="s">
        <v>490</v>
      </c>
      <c r="H121" s="96" t="s">
        <v>491</v>
      </c>
      <c r="I121" s="95" t="s">
        <v>122</v>
      </c>
      <c r="J121" s="530">
        <v>1</v>
      </c>
      <c r="K121" s="95" t="s">
        <v>132</v>
      </c>
      <c r="L121" s="95" t="s">
        <v>492</v>
      </c>
      <c r="M121" s="96" t="s">
        <v>493</v>
      </c>
      <c r="N121" s="95" t="s">
        <v>122</v>
      </c>
      <c r="O121" s="95">
        <v>0</v>
      </c>
      <c r="P121" s="95" t="s">
        <v>123</v>
      </c>
      <c r="Q121" s="95" t="s">
        <v>126</v>
      </c>
      <c r="R121" s="63"/>
      <c r="S121" s="95" t="s">
        <v>122</v>
      </c>
      <c r="T121" s="95">
        <v>0</v>
      </c>
      <c r="U121" s="63"/>
      <c r="V121" s="97" t="s">
        <v>126</v>
      </c>
      <c r="W121" s="63"/>
      <c r="X121" s="103" t="s">
        <v>122</v>
      </c>
      <c r="Y121" s="95">
        <v>1</v>
      </c>
      <c r="Z121" s="95" t="s">
        <v>130</v>
      </c>
      <c r="AA121" s="95" t="s">
        <v>494</v>
      </c>
      <c r="AB121" s="96" t="s">
        <v>495</v>
      </c>
      <c r="AC121" s="95" t="s">
        <v>122</v>
      </c>
      <c r="AD121" s="95">
        <v>1</v>
      </c>
      <c r="AE121" s="95" t="s">
        <v>130</v>
      </c>
      <c r="AF121" s="95" t="s">
        <v>496</v>
      </c>
      <c r="AG121" s="96" t="s">
        <v>497</v>
      </c>
      <c r="AH121" s="63"/>
      <c r="AI121" s="95">
        <v>1</v>
      </c>
      <c r="AJ121" s="95" t="s">
        <v>130</v>
      </c>
      <c r="AK121" s="95" t="s">
        <v>496</v>
      </c>
      <c r="AL121" s="96" t="s">
        <v>497</v>
      </c>
      <c r="AM121" s="63"/>
      <c r="AN121" s="95">
        <v>1</v>
      </c>
      <c r="AO121" s="95" t="s">
        <v>130</v>
      </c>
      <c r="AP121" s="95" t="s">
        <v>494</v>
      </c>
      <c r="AQ121" s="96" t="s">
        <v>495</v>
      </c>
      <c r="AR121" s="63"/>
      <c r="AS121" s="95">
        <v>0</v>
      </c>
      <c r="AT121" s="95" t="s">
        <v>132</v>
      </c>
      <c r="AU121" s="95" t="s">
        <v>498</v>
      </c>
      <c r="AV121" s="96" t="s">
        <v>495</v>
      </c>
      <c r="AW121" s="63"/>
      <c r="AX121" s="95">
        <v>0</v>
      </c>
      <c r="AY121" s="95" t="s">
        <v>132</v>
      </c>
      <c r="AZ121" s="95" t="s">
        <v>498</v>
      </c>
      <c r="BA121" s="96" t="s">
        <v>495</v>
      </c>
      <c r="BB121" s="63"/>
      <c r="BC121" s="95">
        <v>1</v>
      </c>
      <c r="BD121" s="95" t="s">
        <v>130</v>
      </c>
      <c r="BE121" s="95" t="s">
        <v>498</v>
      </c>
      <c r="BF121" s="96" t="s">
        <v>495</v>
      </c>
      <c r="BG121" s="63"/>
      <c r="BH121" s="95"/>
      <c r="BI121" s="95"/>
      <c r="BJ121" s="95"/>
      <c r="BK121" s="95"/>
      <c r="BL121" s="95"/>
      <c r="BM121" s="95">
        <v>1</v>
      </c>
      <c r="BN121" s="95" t="s">
        <v>130</v>
      </c>
      <c r="BO121" s="95" t="s">
        <v>499</v>
      </c>
      <c r="BP121" s="96" t="s">
        <v>500</v>
      </c>
      <c r="BQ121" s="63"/>
      <c r="BR121" s="95">
        <v>1</v>
      </c>
      <c r="BS121" s="95" t="s">
        <v>130</v>
      </c>
      <c r="BT121" s="95" t="s">
        <v>499</v>
      </c>
      <c r="BU121" s="96" t="s">
        <v>500</v>
      </c>
      <c r="BV121" s="63"/>
      <c r="BW121" s="95">
        <v>1</v>
      </c>
      <c r="BX121" s="95" t="s">
        <v>130</v>
      </c>
      <c r="BY121" s="95" t="s">
        <v>499</v>
      </c>
      <c r="BZ121" s="96" t="s">
        <v>500</v>
      </c>
      <c r="CA121" s="63"/>
      <c r="CB121" s="95">
        <v>1</v>
      </c>
      <c r="CC121" s="95" t="s">
        <v>130</v>
      </c>
      <c r="CD121" s="95" t="s">
        <v>499</v>
      </c>
      <c r="CE121" s="96" t="s">
        <v>500</v>
      </c>
      <c r="CF121" s="63"/>
      <c r="CG121" s="95">
        <v>0</v>
      </c>
      <c r="CH121" s="95" t="s">
        <v>132</v>
      </c>
      <c r="CI121" s="98" t="s">
        <v>499</v>
      </c>
      <c r="CJ121" s="96" t="s">
        <v>500</v>
      </c>
      <c r="CK121" s="63"/>
      <c r="CL121" s="95">
        <v>0</v>
      </c>
      <c r="CM121" s="95" t="s">
        <v>132</v>
      </c>
      <c r="CN121" s="95" t="s">
        <v>499</v>
      </c>
      <c r="CO121" s="96" t="s">
        <v>500</v>
      </c>
      <c r="CP121" s="63"/>
      <c r="CQ121" s="95">
        <v>0</v>
      </c>
      <c r="CR121" s="95" t="s">
        <v>139</v>
      </c>
      <c r="CS121" s="95" t="s">
        <v>126</v>
      </c>
      <c r="CT121" s="63"/>
      <c r="CU121" s="95" t="s">
        <v>122</v>
      </c>
      <c r="CV121" s="95">
        <v>0</v>
      </c>
      <c r="CW121" s="95" t="s">
        <v>139</v>
      </c>
      <c r="CX121" s="95" t="s">
        <v>126</v>
      </c>
      <c r="CY121" s="63"/>
      <c r="CZ121" s="63"/>
      <c r="DA121" s="95">
        <v>0</v>
      </c>
      <c r="DB121" s="95" t="s">
        <v>139</v>
      </c>
      <c r="DC121" s="95" t="s">
        <v>126</v>
      </c>
      <c r="DD121" s="63"/>
      <c r="DE121" s="95" t="s">
        <v>122</v>
      </c>
      <c r="DF121" s="95">
        <v>0</v>
      </c>
      <c r="DG121" s="95" t="s">
        <v>139</v>
      </c>
      <c r="DH121" s="95" t="s">
        <v>126</v>
      </c>
      <c r="DI121" s="63"/>
      <c r="DJ121" s="63"/>
      <c r="DK121" s="95">
        <v>0</v>
      </c>
      <c r="DL121" s="95" t="s">
        <v>139</v>
      </c>
      <c r="DM121" s="95" t="s">
        <v>126</v>
      </c>
      <c r="DN121" s="63"/>
      <c r="DO121" s="95" t="s">
        <v>122</v>
      </c>
      <c r="DP121" s="95">
        <v>0</v>
      </c>
      <c r="DQ121" s="95" t="s">
        <v>139</v>
      </c>
      <c r="DR121" s="95" t="s">
        <v>126</v>
      </c>
      <c r="DS121" s="63"/>
      <c r="DT121" s="95" t="s">
        <v>122</v>
      </c>
      <c r="DU121" s="99">
        <v>1</v>
      </c>
      <c r="DV121" s="99" t="s">
        <v>139</v>
      </c>
      <c r="DW121" s="99" t="s">
        <v>126</v>
      </c>
      <c r="DX121" s="61"/>
      <c r="DY121" s="99" t="s">
        <v>122</v>
      </c>
      <c r="DZ121" s="61"/>
      <c r="EA121" s="61"/>
      <c r="EB121" s="61"/>
      <c r="EC121" s="61"/>
      <c r="ED121" s="61"/>
      <c r="EE121" s="61"/>
      <c r="EF121" s="61"/>
      <c r="EG121" s="61"/>
      <c r="EH121" s="61"/>
      <c r="EI121" s="61"/>
      <c r="EJ121" s="99">
        <v>0</v>
      </c>
      <c r="EK121" s="99" t="s">
        <v>123</v>
      </c>
      <c r="EL121" s="99" t="s">
        <v>126</v>
      </c>
      <c r="EM121" s="61"/>
      <c r="EN121" s="99" t="s">
        <v>122</v>
      </c>
      <c r="EO121" s="95">
        <v>0</v>
      </c>
      <c r="EP121" s="95" t="s">
        <v>123</v>
      </c>
      <c r="EQ121" s="95" t="s">
        <v>126</v>
      </c>
      <c r="ER121" s="63"/>
      <c r="ES121" s="95" t="s">
        <v>122</v>
      </c>
      <c r="ET121" s="95">
        <v>0</v>
      </c>
      <c r="EU121" s="95" t="s">
        <v>123</v>
      </c>
      <c r="EV121" s="95" t="s">
        <v>126</v>
      </c>
      <c r="EW121" s="63"/>
      <c r="EX121" s="95" t="s">
        <v>122</v>
      </c>
      <c r="EY121" s="95">
        <v>0</v>
      </c>
      <c r="EZ121" s="95" t="s">
        <v>123</v>
      </c>
      <c r="FA121" s="95" t="s">
        <v>126</v>
      </c>
      <c r="FB121" s="63"/>
      <c r="FC121" s="95" t="s">
        <v>122</v>
      </c>
      <c r="FI121" s="95">
        <v>0</v>
      </c>
      <c r="FJ121" s="95" t="s">
        <v>123</v>
      </c>
      <c r="FK121" s="95" t="s">
        <v>126</v>
      </c>
      <c r="FL121" s="63"/>
      <c r="FM121" s="95" t="s">
        <v>122</v>
      </c>
      <c r="FN121" s="95">
        <v>1</v>
      </c>
      <c r="FO121" s="95" t="s">
        <v>160</v>
      </c>
      <c r="FP121" s="95" t="s">
        <v>501</v>
      </c>
      <c r="FQ121" s="96" t="s">
        <v>502</v>
      </c>
      <c r="FR121" s="95" t="s">
        <v>503</v>
      </c>
      <c r="FS121" s="95">
        <v>1</v>
      </c>
      <c r="FT121" s="95" t="s">
        <v>139</v>
      </c>
      <c r="FU121" s="95" t="s">
        <v>504</v>
      </c>
      <c r="FV121" s="96" t="s">
        <v>505</v>
      </c>
      <c r="FW121" s="63"/>
      <c r="FX121" s="95">
        <v>0</v>
      </c>
      <c r="FY121" s="95" t="s">
        <v>132</v>
      </c>
      <c r="FZ121" s="95" t="s">
        <v>506</v>
      </c>
      <c r="GA121" s="96" t="s">
        <v>507</v>
      </c>
      <c r="GB121" s="63"/>
      <c r="GH121" s="95">
        <v>1</v>
      </c>
      <c r="GI121" s="95" t="s">
        <v>139</v>
      </c>
      <c r="GJ121" s="95" t="s">
        <v>508</v>
      </c>
      <c r="GK121" s="96" t="s">
        <v>509</v>
      </c>
      <c r="GL121" s="101" t="s">
        <v>122</v>
      </c>
      <c r="GM121" s="95">
        <v>0</v>
      </c>
      <c r="GN121" s="95" t="s">
        <v>123</v>
      </c>
      <c r="GO121" s="95" t="s">
        <v>510</v>
      </c>
      <c r="GP121" s="96" t="s">
        <v>511</v>
      </c>
      <c r="GQ121" s="96" t="s">
        <v>512</v>
      </c>
      <c r="GR121" s="95">
        <v>0</v>
      </c>
      <c r="GS121" s="95" t="s">
        <v>123</v>
      </c>
      <c r="GT121" s="95" t="s">
        <v>510</v>
      </c>
      <c r="GU121" s="96" t="s">
        <v>511</v>
      </c>
      <c r="GV121" s="96" t="s">
        <v>512</v>
      </c>
      <c r="GW121" s="102"/>
      <c r="GX121" s="102"/>
      <c r="GY121" s="102"/>
      <c r="GZ121" s="102"/>
      <c r="HA121" s="102"/>
      <c r="HB121" s="102"/>
      <c r="HC121" s="102"/>
      <c r="HD121" s="102"/>
      <c r="HE121" s="102"/>
      <c r="HF121" s="102"/>
      <c r="HG121" s="63"/>
      <c r="HH121" s="63"/>
      <c r="HI121" s="63"/>
      <c r="HJ121" s="63"/>
      <c r="HK121" s="63"/>
      <c r="HL121" s="63"/>
      <c r="HM121" s="63"/>
      <c r="HN121" s="63"/>
      <c r="HO121" s="63"/>
      <c r="HP121" s="63"/>
      <c r="HQ121" s="63"/>
      <c r="HR121" s="63"/>
      <c r="HS121" s="63"/>
      <c r="HT121" s="63"/>
      <c r="HU121" s="63"/>
      <c r="HV121" s="63"/>
      <c r="HW121" s="63"/>
      <c r="HX121" s="63"/>
      <c r="HY121" s="63"/>
      <c r="HZ121" s="63"/>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ht="25.5" customHeight="1">
      <c r="A122" s="92" t="s">
        <v>86</v>
      </c>
      <c r="B122" s="93">
        <v>2023</v>
      </c>
      <c r="C122" s="94"/>
      <c r="D122" s="91">
        <v>41.836734693877553</v>
      </c>
      <c r="E122" s="90"/>
      <c r="F122" s="89"/>
      <c r="G122" s="95" t="s">
        <v>513</v>
      </c>
      <c r="H122" s="96" t="s">
        <v>514</v>
      </c>
      <c r="I122" s="95" t="s">
        <v>122</v>
      </c>
      <c r="J122" s="530">
        <v>0</v>
      </c>
      <c r="K122" s="95" t="s">
        <v>123</v>
      </c>
      <c r="L122" s="95" t="s">
        <v>515</v>
      </c>
      <c r="M122" s="96" t="s">
        <v>516</v>
      </c>
      <c r="N122" s="101" t="s">
        <v>122</v>
      </c>
      <c r="O122" s="95">
        <v>0</v>
      </c>
      <c r="P122" s="95" t="s">
        <v>123</v>
      </c>
      <c r="Q122" s="95" t="s">
        <v>126</v>
      </c>
      <c r="R122" s="63"/>
      <c r="S122" s="95" t="s">
        <v>122</v>
      </c>
      <c r="T122" s="95">
        <v>0</v>
      </c>
      <c r="U122" s="63"/>
      <c r="V122" s="97" t="s">
        <v>126</v>
      </c>
      <c r="W122" s="63"/>
      <c r="X122" s="103" t="s">
        <v>122</v>
      </c>
      <c r="Y122" s="95">
        <v>1</v>
      </c>
      <c r="Z122" s="95" t="s">
        <v>130</v>
      </c>
      <c r="AA122" s="95" t="s">
        <v>517</v>
      </c>
      <c r="AB122" s="96" t="s">
        <v>518</v>
      </c>
      <c r="AC122" s="95" t="s">
        <v>122</v>
      </c>
      <c r="AD122" s="95">
        <v>1</v>
      </c>
      <c r="AE122" s="95" t="s">
        <v>130</v>
      </c>
      <c r="AF122" s="95" t="s">
        <v>519</v>
      </c>
      <c r="AG122" s="96" t="s">
        <v>518</v>
      </c>
      <c r="AH122" s="63"/>
      <c r="AI122" s="95">
        <v>0</v>
      </c>
      <c r="AJ122" s="95" t="s">
        <v>132</v>
      </c>
      <c r="AK122" s="95" t="s">
        <v>520</v>
      </c>
      <c r="AL122" s="96" t="s">
        <v>518</v>
      </c>
      <c r="AM122" s="63"/>
      <c r="AN122" s="95">
        <v>1</v>
      </c>
      <c r="AO122" s="95" t="s">
        <v>130</v>
      </c>
      <c r="AP122" s="95" t="s">
        <v>517</v>
      </c>
      <c r="AQ122" s="96" t="s">
        <v>518</v>
      </c>
      <c r="AR122" s="63"/>
      <c r="AS122" s="95">
        <v>0</v>
      </c>
      <c r="AT122" s="95" t="s">
        <v>132</v>
      </c>
      <c r="AU122" s="95" t="s">
        <v>520</v>
      </c>
      <c r="AV122" s="96" t="s">
        <v>518</v>
      </c>
      <c r="AW122" s="63"/>
      <c r="AX122" s="95">
        <v>1</v>
      </c>
      <c r="AY122" s="95" t="s">
        <v>130</v>
      </c>
      <c r="AZ122" s="95" t="s">
        <v>521</v>
      </c>
      <c r="BA122" s="96" t="s">
        <v>518</v>
      </c>
      <c r="BB122" s="63"/>
      <c r="BC122" s="95">
        <v>1</v>
      </c>
      <c r="BD122" s="95" t="s">
        <v>130</v>
      </c>
      <c r="BE122" s="95" t="s">
        <v>522</v>
      </c>
      <c r="BF122" s="96" t="s">
        <v>518</v>
      </c>
      <c r="BG122" s="98" t="s">
        <v>523</v>
      </c>
      <c r="BH122" s="95"/>
      <c r="BI122" s="95"/>
      <c r="BJ122" s="95"/>
      <c r="BK122" s="95"/>
      <c r="BL122" s="95"/>
      <c r="BM122" s="95">
        <v>1</v>
      </c>
      <c r="BN122" s="95" t="s">
        <v>130</v>
      </c>
      <c r="BO122" s="95" t="s">
        <v>524</v>
      </c>
      <c r="BP122" s="96" t="s">
        <v>518</v>
      </c>
      <c r="BQ122" s="63"/>
      <c r="BR122" s="95">
        <v>0</v>
      </c>
      <c r="BS122" s="95" t="s">
        <v>132</v>
      </c>
      <c r="BT122" s="95" t="s">
        <v>524</v>
      </c>
      <c r="BU122" s="96" t="s">
        <v>518</v>
      </c>
      <c r="BV122" s="63"/>
      <c r="BW122" s="95">
        <v>0</v>
      </c>
      <c r="BX122" s="95" t="s">
        <v>132</v>
      </c>
      <c r="BY122" s="95" t="s">
        <v>524</v>
      </c>
      <c r="BZ122" s="96" t="s">
        <v>518</v>
      </c>
      <c r="CA122" s="63"/>
      <c r="CB122" s="95">
        <v>0</v>
      </c>
      <c r="CC122" s="95" t="s">
        <v>132</v>
      </c>
      <c r="CD122" s="95" t="s">
        <v>524</v>
      </c>
      <c r="CE122" s="96" t="s">
        <v>518</v>
      </c>
      <c r="CF122" s="63"/>
      <c r="CG122" s="95">
        <v>0</v>
      </c>
      <c r="CH122" s="95" t="s">
        <v>132</v>
      </c>
      <c r="CI122" s="98" t="s">
        <v>524</v>
      </c>
      <c r="CJ122" s="96" t="s">
        <v>518</v>
      </c>
      <c r="CK122" s="63"/>
      <c r="CL122" s="95">
        <v>0</v>
      </c>
      <c r="CM122" s="95" t="s">
        <v>132</v>
      </c>
      <c r="CN122" s="95" t="s">
        <v>524</v>
      </c>
      <c r="CO122" s="96" t="s">
        <v>518</v>
      </c>
      <c r="CP122" s="98" t="s">
        <v>525</v>
      </c>
      <c r="CQ122" s="95">
        <v>0</v>
      </c>
      <c r="CR122" s="95" t="s">
        <v>139</v>
      </c>
      <c r="CS122" s="95" t="s">
        <v>126</v>
      </c>
      <c r="CT122" s="63"/>
      <c r="CU122" s="95" t="s">
        <v>122</v>
      </c>
      <c r="CV122" s="95">
        <v>0</v>
      </c>
      <c r="CW122" s="95" t="s">
        <v>139</v>
      </c>
      <c r="CX122" s="95" t="s">
        <v>126</v>
      </c>
      <c r="CY122" s="63"/>
      <c r="CZ122" s="63"/>
      <c r="DA122" s="95">
        <v>0</v>
      </c>
      <c r="DB122" s="95" t="s">
        <v>139</v>
      </c>
      <c r="DC122" s="95" t="s">
        <v>126</v>
      </c>
      <c r="DD122" s="63"/>
      <c r="DE122" s="63"/>
      <c r="DF122" s="95">
        <v>0</v>
      </c>
      <c r="DG122" s="95" t="s">
        <v>139</v>
      </c>
      <c r="DH122" s="95" t="s">
        <v>126</v>
      </c>
      <c r="DI122" s="63"/>
      <c r="DJ122" s="63"/>
      <c r="DK122" s="95">
        <v>0</v>
      </c>
      <c r="DL122" s="95" t="s">
        <v>139</v>
      </c>
      <c r="DM122" s="95" t="s">
        <v>126</v>
      </c>
      <c r="DN122" s="63"/>
      <c r="DO122" s="95" t="s">
        <v>122</v>
      </c>
      <c r="DP122" s="95">
        <v>0</v>
      </c>
      <c r="DQ122" s="95" t="s">
        <v>139</v>
      </c>
      <c r="DR122" s="95" t="s">
        <v>126</v>
      </c>
      <c r="DS122" s="63"/>
      <c r="DT122" s="63"/>
      <c r="DU122" s="99">
        <v>1</v>
      </c>
      <c r="DV122" s="99" t="s">
        <v>139</v>
      </c>
      <c r="DW122" s="99" t="s">
        <v>126</v>
      </c>
      <c r="DX122" s="61"/>
      <c r="DY122" s="99" t="s">
        <v>122</v>
      </c>
      <c r="DZ122" s="61"/>
      <c r="EA122" s="61"/>
      <c r="EB122" s="61"/>
      <c r="EC122" s="61"/>
      <c r="ED122" s="61"/>
      <c r="EE122" s="61"/>
      <c r="EF122" s="61"/>
      <c r="EG122" s="61"/>
      <c r="EH122" s="61"/>
      <c r="EI122" s="61"/>
      <c r="EJ122" s="99">
        <v>0</v>
      </c>
      <c r="EK122" s="99" t="s">
        <v>123</v>
      </c>
      <c r="EL122" s="99" t="s">
        <v>126</v>
      </c>
      <c r="EM122" s="61"/>
      <c r="EN122" s="99" t="s">
        <v>122</v>
      </c>
      <c r="EO122" s="95">
        <v>0</v>
      </c>
      <c r="EP122" s="95" t="s">
        <v>123</v>
      </c>
      <c r="EQ122" s="95" t="s">
        <v>126</v>
      </c>
      <c r="ER122" s="63"/>
      <c r="ES122" s="95" t="s">
        <v>122</v>
      </c>
      <c r="ET122" s="95">
        <v>0</v>
      </c>
      <c r="EU122" s="95" t="s">
        <v>123</v>
      </c>
      <c r="EV122" s="95" t="s">
        <v>126</v>
      </c>
      <c r="EW122" s="63"/>
      <c r="EX122" s="95" t="s">
        <v>122</v>
      </c>
      <c r="EY122" s="95">
        <v>0</v>
      </c>
      <c r="EZ122" s="95" t="s">
        <v>123</v>
      </c>
      <c r="FA122" s="95" t="s">
        <v>126</v>
      </c>
      <c r="FB122" s="63"/>
      <c r="FC122" s="95" t="s">
        <v>122</v>
      </c>
      <c r="FI122" s="95">
        <v>0</v>
      </c>
      <c r="FJ122" s="95" t="s">
        <v>123</v>
      </c>
      <c r="FK122" s="95" t="s">
        <v>126</v>
      </c>
      <c r="FL122" s="63"/>
      <c r="FM122" s="95" t="s">
        <v>122</v>
      </c>
      <c r="FN122" s="95">
        <v>1</v>
      </c>
      <c r="FO122" s="95" t="s">
        <v>139</v>
      </c>
      <c r="FP122" s="95" t="s">
        <v>526</v>
      </c>
      <c r="FQ122" s="96" t="s">
        <v>527</v>
      </c>
      <c r="FR122" s="63"/>
      <c r="FS122" s="95">
        <v>0</v>
      </c>
      <c r="FT122" s="95" t="s">
        <v>132</v>
      </c>
      <c r="FU122" s="95" t="s">
        <v>528</v>
      </c>
      <c r="FV122" s="96" t="s">
        <v>529</v>
      </c>
      <c r="FW122" s="95" t="s">
        <v>166</v>
      </c>
      <c r="FX122" s="95">
        <v>0</v>
      </c>
      <c r="FY122" s="95" t="s">
        <v>130</v>
      </c>
      <c r="FZ122" s="95" t="s">
        <v>530</v>
      </c>
      <c r="GA122" s="96" t="s">
        <v>531</v>
      </c>
      <c r="GB122" s="63"/>
      <c r="GH122" s="95">
        <v>1</v>
      </c>
      <c r="GI122" s="95" t="s">
        <v>139</v>
      </c>
      <c r="GJ122" s="95" t="s">
        <v>532</v>
      </c>
      <c r="GK122" s="96" t="s">
        <v>533</v>
      </c>
      <c r="GL122" s="63"/>
      <c r="GM122" s="95">
        <v>0</v>
      </c>
      <c r="GN122" s="95" t="s">
        <v>130</v>
      </c>
      <c r="GO122" s="95">
        <v>159.035</v>
      </c>
      <c r="GP122" s="96" t="s">
        <v>534</v>
      </c>
      <c r="GQ122" s="96" t="s">
        <v>535</v>
      </c>
      <c r="GR122" s="95">
        <v>0</v>
      </c>
      <c r="GS122" s="95" t="s">
        <v>130</v>
      </c>
      <c r="GT122" s="95">
        <v>159.035</v>
      </c>
      <c r="GU122" s="96" t="s">
        <v>534</v>
      </c>
      <c r="GV122" s="96" t="s">
        <v>535</v>
      </c>
      <c r="GW122" s="102"/>
      <c r="GX122" s="102"/>
      <c r="GY122" s="102"/>
      <c r="GZ122" s="102"/>
      <c r="HA122" s="102"/>
      <c r="HB122" s="102"/>
      <c r="HC122" s="102"/>
      <c r="HD122" s="102"/>
      <c r="HE122" s="102"/>
      <c r="HF122" s="102"/>
      <c r="HG122" s="63"/>
      <c r="HH122" s="63"/>
      <c r="HI122" s="63"/>
      <c r="HJ122" s="63"/>
      <c r="HK122" s="63"/>
      <c r="HL122" s="63"/>
      <c r="HM122" s="63"/>
      <c r="HN122" s="63"/>
      <c r="HO122" s="63"/>
      <c r="HP122" s="63"/>
      <c r="HQ122" s="63"/>
      <c r="HR122" s="63"/>
      <c r="HS122" s="63"/>
      <c r="HT122" s="63"/>
      <c r="HU122" s="63"/>
      <c r="HV122" s="63"/>
      <c r="HW122" s="63"/>
      <c r="HX122" s="63"/>
      <c r="HY122" s="63"/>
      <c r="HZ122" s="63"/>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ht="25.5" customHeight="1">
      <c r="A123" s="92" t="s">
        <v>87</v>
      </c>
      <c r="B123" s="93">
        <v>2023</v>
      </c>
      <c r="C123" s="94"/>
      <c r="D123" s="91">
        <v>45.408163265306115</v>
      </c>
      <c r="E123" s="90"/>
      <c r="F123" s="89"/>
      <c r="G123" s="95" t="s">
        <v>536</v>
      </c>
      <c r="H123" s="96" t="s">
        <v>537</v>
      </c>
      <c r="I123" s="95" t="s">
        <v>122</v>
      </c>
      <c r="J123" s="530">
        <v>0</v>
      </c>
      <c r="K123" s="95" t="s">
        <v>123</v>
      </c>
      <c r="L123" s="95" t="s">
        <v>538</v>
      </c>
      <c r="M123" s="96" t="s">
        <v>539</v>
      </c>
      <c r="N123" s="101" t="s">
        <v>122</v>
      </c>
      <c r="O123" s="95">
        <v>0</v>
      </c>
      <c r="P123" s="95" t="s">
        <v>123</v>
      </c>
      <c r="Q123" s="95" t="s">
        <v>126</v>
      </c>
      <c r="R123" s="63"/>
      <c r="S123" s="95" t="s">
        <v>122</v>
      </c>
      <c r="T123" s="95">
        <v>0</v>
      </c>
      <c r="U123" s="63"/>
      <c r="V123" s="97" t="s">
        <v>126</v>
      </c>
      <c r="W123" s="63"/>
      <c r="X123" s="103" t="s">
        <v>122</v>
      </c>
      <c r="Y123" s="95">
        <v>1</v>
      </c>
      <c r="Z123" s="95" t="s">
        <v>130</v>
      </c>
      <c r="AA123" s="95" t="s">
        <v>540</v>
      </c>
      <c r="AB123" s="96" t="s">
        <v>541</v>
      </c>
      <c r="AC123" s="95" t="s">
        <v>122</v>
      </c>
      <c r="AD123" s="95">
        <v>1</v>
      </c>
      <c r="AE123" s="95" t="s">
        <v>130</v>
      </c>
      <c r="AF123" s="95" t="s">
        <v>542</v>
      </c>
      <c r="AG123" s="96" t="s">
        <v>543</v>
      </c>
      <c r="AH123" s="63"/>
      <c r="AI123" s="95">
        <v>1</v>
      </c>
      <c r="AJ123" s="95" t="s">
        <v>130</v>
      </c>
      <c r="AK123" s="95" t="s">
        <v>542</v>
      </c>
      <c r="AL123" s="96" t="s">
        <v>543</v>
      </c>
      <c r="AM123" s="63"/>
      <c r="AN123" s="95">
        <v>1</v>
      </c>
      <c r="AO123" s="95" t="s">
        <v>130</v>
      </c>
      <c r="AP123" s="95" t="s">
        <v>544</v>
      </c>
      <c r="AQ123" s="96" t="s">
        <v>545</v>
      </c>
      <c r="AR123" s="63"/>
      <c r="AS123" s="95">
        <v>1</v>
      </c>
      <c r="AT123" s="95" t="s">
        <v>130</v>
      </c>
      <c r="AU123" s="95" t="s">
        <v>544</v>
      </c>
      <c r="AV123" s="96" t="s">
        <v>545</v>
      </c>
      <c r="AW123" s="63"/>
      <c r="AX123" s="95">
        <v>1</v>
      </c>
      <c r="AY123" s="95" t="s">
        <v>130</v>
      </c>
      <c r="AZ123" s="95" t="s">
        <v>546</v>
      </c>
      <c r="BA123" s="96" t="s">
        <v>547</v>
      </c>
      <c r="BB123" s="63"/>
      <c r="BC123" s="95">
        <v>0</v>
      </c>
      <c r="BD123" s="95" t="s">
        <v>132</v>
      </c>
      <c r="BE123" s="95" t="s">
        <v>548</v>
      </c>
      <c r="BF123" s="96" t="s">
        <v>549</v>
      </c>
      <c r="BG123" s="63"/>
      <c r="BH123" s="95"/>
      <c r="BI123" s="95"/>
      <c r="BJ123" s="95"/>
      <c r="BK123" s="95"/>
      <c r="BL123" s="95"/>
      <c r="BM123" s="95">
        <v>0</v>
      </c>
      <c r="BN123" s="95" t="s">
        <v>139</v>
      </c>
      <c r="BO123" s="95" t="s">
        <v>126</v>
      </c>
      <c r="BP123" s="63"/>
      <c r="BQ123" s="63"/>
      <c r="BR123" s="95">
        <v>0</v>
      </c>
      <c r="BS123" s="95" t="s">
        <v>139</v>
      </c>
      <c r="BT123" s="95" t="s">
        <v>126</v>
      </c>
      <c r="BU123" s="63"/>
      <c r="BV123" s="95" t="s">
        <v>122</v>
      </c>
      <c r="BW123" s="95">
        <v>0</v>
      </c>
      <c r="BX123" s="95" t="s">
        <v>139</v>
      </c>
      <c r="BY123" s="95" t="s">
        <v>126</v>
      </c>
      <c r="BZ123" s="63"/>
      <c r="CA123" s="95" t="s">
        <v>122</v>
      </c>
      <c r="CB123" s="95">
        <v>0</v>
      </c>
      <c r="CC123" s="95" t="s">
        <v>139</v>
      </c>
      <c r="CD123" s="95" t="s">
        <v>126</v>
      </c>
      <c r="CE123" s="63"/>
      <c r="CF123" s="63"/>
      <c r="CG123" s="95">
        <v>0</v>
      </c>
      <c r="CH123" s="95" t="s">
        <v>139</v>
      </c>
      <c r="CI123" s="95" t="s">
        <v>126</v>
      </c>
      <c r="CJ123" s="63"/>
      <c r="CK123" s="63"/>
      <c r="CL123" s="95">
        <v>0</v>
      </c>
      <c r="CM123" s="95" t="s">
        <v>139</v>
      </c>
      <c r="CN123" s="95" t="s">
        <v>126</v>
      </c>
      <c r="CO123" s="63"/>
      <c r="CP123" s="95" t="s">
        <v>122</v>
      </c>
      <c r="CQ123" s="95">
        <v>0</v>
      </c>
      <c r="CR123" s="95" t="s">
        <v>139</v>
      </c>
      <c r="CS123" s="95" t="s">
        <v>126</v>
      </c>
      <c r="CT123" s="63"/>
      <c r="CU123" s="95" t="s">
        <v>122</v>
      </c>
      <c r="CV123" s="95">
        <v>0</v>
      </c>
      <c r="CW123" s="95" t="s">
        <v>139</v>
      </c>
      <c r="CX123" s="95" t="s">
        <v>126</v>
      </c>
      <c r="CY123" s="63"/>
      <c r="CZ123" s="63"/>
      <c r="DA123" s="95">
        <v>0</v>
      </c>
      <c r="DB123" s="95" t="s">
        <v>139</v>
      </c>
      <c r="DC123" s="95" t="s">
        <v>126</v>
      </c>
      <c r="DD123" s="63"/>
      <c r="DE123" s="63"/>
      <c r="DF123" s="95">
        <v>0</v>
      </c>
      <c r="DG123" s="95" t="s">
        <v>139</v>
      </c>
      <c r="DH123" s="95" t="s">
        <v>126</v>
      </c>
      <c r="DI123" s="63"/>
      <c r="DJ123" s="63"/>
      <c r="DK123" s="95">
        <v>0</v>
      </c>
      <c r="DL123" s="95" t="s">
        <v>139</v>
      </c>
      <c r="DM123" s="95" t="s">
        <v>126</v>
      </c>
      <c r="DN123" s="63"/>
      <c r="DO123" s="63"/>
      <c r="DP123" s="95">
        <v>0</v>
      </c>
      <c r="DQ123" s="95" t="s">
        <v>139</v>
      </c>
      <c r="DR123" s="95" t="s">
        <v>126</v>
      </c>
      <c r="DS123" s="63"/>
      <c r="DT123" s="63"/>
      <c r="DU123" s="99">
        <v>1</v>
      </c>
      <c r="DV123" s="99" t="s">
        <v>139</v>
      </c>
      <c r="DW123" s="99" t="s">
        <v>126</v>
      </c>
      <c r="DX123" s="61"/>
      <c r="DY123" s="99" t="s">
        <v>122</v>
      </c>
      <c r="DZ123" s="61"/>
      <c r="EA123" s="61"/>
      <c r="EB123" s="61"/>
      <c r="EC123" s="61"/>
      <c r="ED123" s="61"/>
      <c r="EE123" s="61"/>
      <c r="EF123" s="61"/>
      <c r="EG123" s="61"/>
      <c r="EH123" s="61"/>
      <c r="EI123" s="61"/>
      <c r="EJ123" s="99">
        <v>0</v>
      </c>
      <c r="EK123" s="99" t="s">
        <v>123</v>
      </c>
      <c r="EL123" s="99" t="s">
        <v>126</v>
      </c>
      <c r="EM123" s="61"/>
      <c r="EN123" s="99" t="s">
        <v>122</v>
      </c>
      <c r="EO123" s="95">
        <v>0</v>
      </c>
      <c r="EP123" s="95" t="s">
        <v>123</v>
      </c>
      <c r="EQ123" s="95" t="s">
        <v>126</v>
      </c>
      <c r="ER123" s="63"/>
      <c r="ES123" s="95" t="s">
        <v>122</v>
      </c>
      <c r="ET123" s="95">
        <v>0</v>
      </c>
      <c r="EU123" s="95" t="s">
        <v>123</v>
      </c>
      <c r="EV123" s="95" t="s">
        <v>126</v>
      </c>
      <c r="EW123" s="63"/>
      <c r="EX123" s="95" t="s">
        <v>122</v>
      </c>
      <c r="EY123" s="95">
        <v>0</v>
      </c>
      <c r="EZ123" s="95" t="s">
        <v>123</v>
      </c>
      <c r="FA123" s="95" t="s">
        <v>126</v>
      </c>
      <c r="FB123" s="63"/>
      <c r="FC123" s="95" t="s">
        <v>122</v>
      </c>
      <c r="FI123" s="95">
        <v>0</v>
      </c>
      <c r="FJ123" s="95" t="s">
        <v>123</v>
      </c>
      <c r="FK123" s="95" t="s">
        <v>126</v>
      </c>
      <c r="FL123" s="63"/>
      <c r="FM123" s="95" t="s">
        <v>122</v>
      </c>
      <c r="FN123" s="95">
        <v>1</v>
      </c>
      <c r="FO123" s="95" t="s">
        <v>130</v>
      </c>
      <c r="FP123" s="95" t="s">
        <v>550</v>
      </c>
      <c r="FQ123" s="96" t="s">
        <v>551</v>
      </c>
      <c r="FR123" s="63"/>
      <c r="FS123" s="95">
        <v>0</v>
      </c>
      <c r="FT123" s="95" t="s">
        <v>132</v>
      </c>
      <c r="FU123" s="95" t="s">
        <v>552</v>
      </c>
      <c r="FV123" s="96" t="s">
        <v>553</v>
      </c>
      <c r="FW123" s="95" t="s">
        <v>166</v>
      </c>
      <c r="FX123" s="95">
        <v>1</v>
      </c>
      <c r="FY123" s="95" t="s">
        <v>139</v>
      </c>
      <c r="FZ123" s="95" t="s">
        <v>554</v>
      </c>
      <c r="GA123" s="96" t="s">
        <v>553</v>
      </c>
      <c r="GB123" s="63"/>
      <c r="GH123" s="95">
        <v>1</v>
      </c>
      <c r="GI123" s="95" t="s">
        <v>132</v>
      </c>
      <c r="GJ123" s="95" t="s">
        <v>555</v>
      </c>
      <c r="GK123" s="96" t="s">
        <v>556</v>
      </c>
      <c r="GL123" s="95" t="s">
        <v>557</v>
      </c>
      <c r="GM123" s="95">
        <v>1</v>
      </c>
      <c r="GN123" s="95" t="s">
        <v>139</v>
      </c>
      <c r="GO123" s="95" t="s">
        <v>558</v>
      </c>
      <c r="GP123" s="96" t="s">
        <v>559</v>
      </c>
      <c r="GQ123" s="63"/>
      <c r="GR123" s="95">
        <v>0</v>
      </c>
      <c r="GS123" s="95" t="s">
        <v>130</v>
      </c>
      <c r="GT123" s="95" t="s">
        <v>560</v>
      </c>
      <c r="GU123" s="96" t="s">
        <v>559</v>
      </c>
      <c r="GV123" s="96" t="s">
        <v>561</v>
      </c>
      <c r="GW123" s="102"/>
      <c r="GX123" s="102"/>
      <c r="GY123" s="102"/>
      <c r="GZ123" s="102"/>
      <c r="HA123" s="102"/>
      <c r="HB123" s="102"/>
      <c r="HC123" s="102"/>
      <c r="HD123" s="102"/>
      <c r="HE123" s="102"/>
      <c r="HF123" s="102"/>
      <c r="HG123" s="63"/>
      <c r="HH123" s="63"/>
      <c r="HI123" s="63"/>
      <c r="HJ123" s="63"/>
      <c r="HK123" s="63"/>
      <c r="HL123" s="63"/>
      <c r="HM123" s="63"/>
      <c r="HN123" s="63"/>
      <c r="HO123" s="63"/>
      <c r="HP123" s="63"/>
      <c r="HQ123" s="63"/>
      <c r="HR123" s="63"/>
      <c r="HS123" s="63"/>
      <c r="HT123" s="63"/>
      <c r="HU123" s="63"/>
      <c r="HV123" s="63"/>
      <c r="HW123" s="63"/>
      <c r="HX123" s="63"/>
      <c r="HY123" s="63"/>
      <c r="HZ123" s="63"/>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ht="25.5" customHeight="1">
      <c r="A124" s="92" t="s">
        <v>88</v>
      </c>
      <c r="B124" s="93">
        <v>2023</v>
      </c>
      <c r="C124" s="94"/>
      <c r="D124" s="91">
        <v>57.482993197278908</v>
      </c>
      <c r="E124" s="90"/>
      <c r="F124" s="89"/>
      <c r="G124" s="95" t="s">
        <v>126</v>
      </c>
      <c r="H124" s="63"/>
      <c r="I124" s="95" t="s">
        <v>122</v>
      </c>
      <c r="J124" s="530">
        <v>1</v>
      </c>
      <c r="K124" s="95" t="s">
        <v>132</v>
      </c>
      <c r="L124" s="95" t="s">
        <v>562</v>
      </c>
      <c r="M124" s="96" t="s">
        <v>563</v>
      </c>
      <c r="N124" s="63"/>
      <c r="O124" s="95">
        <v>0</v>
      </c>
      <c r="P124" s="95" t="s">
        <v>132</v>
      </c>
      <c r="Q124" s="95" t="s">
        <v>564</v>
      </c>
      <c r="R124" s="96" t="s">
        <v>565</v>
      </c>
      <c r="S124" s="95" t="s">
        <v>122</v>
      </c>
      <c r="T124" s="95">
        <v>0</v>
      </c>
      <c r="U124" s="63"/>
      <c r="V124" s="97" t="s">
        <v>126</v>
      </c>
      <c r="W124" s="63"/>
      <c r="X124" s="103" t="s">
        <v>122</v>
      </c>
      <c r="Y124" s="95">
        <v>1</v>
      </c>
      <c r="Z124" s="95" t="s">
        <v>130</v>
      </c>
      <c r="AA124" s="95" t="s">
        <v>566</v>
      </c>
      <c r="AB124" s="96" t="s">
        <v>567</v>
      </c>
      <c r="AC124" s="95" t="s">
        <v>122</v>
      </c>
      <c r="AD124" s="95">
        <v>1</v>
      </c>
      <c r="AE124" s="95" t="s">
        <v>130</v>
      </c>
      <c r="AF124" s="95" t="s">
        <v>566</v>
      </c>
      <c r="AG124" s="96" t="s">
        <v>567</v>
      </c>
      <c r="AH124" s="63"/>
      <c r="AI124" s="95">
        <v>1</v>
      </c>
      <c r="AJ124" s="95" t="s">
        <v>130</v>
      </c>
      <c r="AK124" s="95" t="s">
        <v>566</v>
      </c>
      <c r="AL124" s="96" t="s">
        <v>567</v>
      </c>
      <c r="AM124" s="63"/>
      <c r="AN124" s="95">
        <v>1</v>
      </c>
      <c r="AO124" s="95" t="s">
        <v>130</v>
      </c>
      <c r="AP124" s="95" t="s">
        <v>566</v>
      </c>
      <c r="AQ124" s="96" t="s">
        <v>567</v>
      </c>
      <c r="AR124" s="63"/>
      <c r="AS124" s="95">
        <v>0</v>
      </c>
      <c r="AT124" s="95" t="s">
        <v>132</v>
      </c>
      <c r="AU124" s="95" t="s">
        <v>566</v>
      </c>
      <c r="AV124" s="96" t="s">
        <v>567</v>
      </c>
      <c r="AW124" s="63"/>
      <c r="AX124" s="95">
        <v>1</v>
      </c>
      <c r="AY124" s="95" t="s">
        <v>130</v>
      </c>
      <c r="AZ124" s="95" t="s">
        <v>566</v>
      </c>
      <c r="BA124" s="96" t="s">
        <v>567</v>
      </c>
      <c r="BB124" s="63"/>
      <c r="BC124" s="95">
        <v>1</v>
      </c>
      <c r="BD124" s="95" t="s">
        <v>130</v>
      </c>
      <c r="BE124" s="95" t="s">
        <v>566</v>
      </c>
      <c r="BF124" s="96" t="s">
        <v>567</v>
      </c>
      <c r="BG124" s="63"/>
      <c r="BH124" s="95"/>
      <c r="BI124" s="95"/>
      <c r="BJ124" s="95"/>
      <c r="BK124" s="95"/>
      <c r="BL124" s="95"/>
      <c r="BM124" s="95">
        <v>1</v>
      </c>
      <c r="BN124" s="95" t="s">
        <v>130</v>
      </c>
      <c r="BO124" s="95" t="s">
        <v>568</v>
      </c>
      <c r="BP124" s="96" t="s">
        <v>569</v>
      </c>
      <c r="BQ124" s="63"/>
      <c r="BR124" s="95">
        <v>1</v>
      </c>
      <c r="BS124" s="95" t="s">
        <v>130</v>
      </c>
      <c r="BT124" s="95" t="s">
        <v>568</v>
      </c>
      <c r="BU124" s="96" t="s">
        <v>569</v>
      </c>
      <c r="BV124" s="63"/>
      <c r="BW124" s="95">
        <v>1</v>
      </c>
      <c r="BX124" s="95" t="s">
        <v>130</v>
      </c>
      <c r="BY124" s="95" t="s">
        <v>568</v>
      </c>
      <c r="BZ124" s="96" t="s">
        <v>569</v>
      </c>
      <c r="CA124" s="63"/>
      <c r="CB124" s="95">
        <v>1</v>
      </c>
      <c r="CC124" s="95" t="s">
        <v>130</v>
      </c>
      <c r="CD124" s="95" t="s">
        <v>568</v>
      </c>
      <c r="CE124" s="96" t="s">
        <v>569</v>
      </c>
      <c r="CF124" s="63"/>
      <c r="CG124" s="95">
        <v>1</v>
      </c>
      <c r="CH124" s="95" t="s">
        <v>130</v>
      </c>
      <c r="CI124" s="98" t="s">
        <v>568</v>
      </c>
      <c r="CJ124" s="96" t="s">
        <v>569</v>
      </c>
      <c r="CK124" s="63"/>
      <c r="CL124" s="95">
        <v>0</v>
      </c>
      <c r="CM124" s="95" t="s">
        <v>132</v>
      </c>
      <c r="CN124" s="95" t="s">
        <v>568</v>
      </c>
      <c r="CO124" s="96" t="s">
        <v>569</v>
      </c>
      <c r="CP124" s="63"/>
      <c r="CQ124" s="95">
        <v>1</v>
      </c>
      <c r="CR124" s="95" t="s">
        <v>130</v>
      </c>
      <c r="CS124" s="95" t="s">
        <v>570</v>
      </c>
      <c r="CT124" s="96" t="s">
        <v>571</v>
      </c>
      <c r="CU124" s="63"/>
      <c r="CV124" s="95">
        <v>1</v>
      </c>
      <c r="CW124" s="95" t="s">
        <v>130</v>
      </c>
      <c r="CX124" s="95" t="s">
        <v>570</v>
      </c>
      <c r="CY124" s="96" t="s">
        <v>571</v>
      </c>
      <c r="CZ124" s="63"/>
      <c r="DA124" s="95">
        <v>0</v>
      </c>
      <c r="DB124" s="95" t="s">
        <v>139</v>
      </c>
      <c r="DC124" s="95" t="s">
        <v>570</v>
      </c>
      <c r="DD124" s="96" t="s">
        <v>571</v>
      </c>
      <c r="DE124" s="63"/>
      <c r="DF124" s="95">
        <v>0</v>
      </c>
      <c r="DG124" s="95" t="s">
        <v>139</v>
      </c>
      <c r="DH124" s="95" t="s">
        <v>570</v>
      </c>
      <c r="DI124" s="96" t="s">
        <v>571</v>
      </c>
      <c r="DJ124" s="63"/>
      <c r="DK124" s="95">
        <v>0</v>
      </c>
      <c r="DL124" s="95" t="s">
        <v>139</v>
      </c>
      <c r="DM124" s="95" t="s">
        <v>570</v>
      </c>
      <c r="DN124" s="96" t="s">
        <v>571</v>
      </c>
      <c r="DO124" s="63"/>
      <c r="DP124" s="95">
        <v>0</v>
      </c>
      <c r="DQ124" s="95" t="s">
        <v>139</v>
      </c>
      <c r="DR124" s="95" t="s">
        <v>570</v>
      </c>
      <c r="DS124" s="96" t="s">
        <v>571</v>
      </c>
      <c r="DT124" s="63"/>
      <c r="DU124" s="99">
        <v>1</v>
      </c>
      <c r="DV124" s="99" t="s">
        <v>123</v>
      </c>
      <c r="DW124" s="99" t="s">
        <v>572</v>
      </c>
      <c r="DX124" s="100" t="s">
        <v>573</v>
      </c>
      <c r="DY124" s="99" t="s">
        <v>122</v>
      </c>
      <c r="DZ124" s="61"/>
      <c r="EA124" s="61"/>
      <c r="EB124" s="61"/>
      <c r="EC124" s="61"/>
      <c r="ED124" s="61"/>
      <c r="EE124" s="61"/>
      <c r="EF124" s="61"/>
      <c r="EG124" s="61"/>
      <c r="EH124" s="61"/>
      <c r="EI124" s="61"/>
      <c r="EJ124" s="99">
        <v>1</v>
      </c>
      <c r="EK124" s="99" t="s">
        <v>139</v>
      </c>
      <c r="EL124" s="99" t="s">
        <v>564</v>
      </c>
      <c r="EM124" s="100" t="s">
        <v>565</v>
      </c>
      <c r="EN124" s="105" t="s">
        <v>122</v>
      </c>
      <c r="EO124" s="95">
        <v>1</v>
      </c>
      <c r="EP124" s="95" t="s">
        <v>139</v>
      </c>
      <c r="EQ124" s="95" t="s">
        <v>564</v>
      </c>
      <c r="ER124" s="96" t="s">
        <v>565</v>
      </c>
      <c r="ES124" s="95" t="s">
        <v>122</v>
      </c>
      <c r="ET124" s="95">
        <v>1</v>
      </c>
      <c r="EU124" s="95" t="s">
        <v>139</v>
      </c>
      <c r="EV124" s="95" t="s">
        <v>564</v>
      </c>
      <c r="EW124" s="96" t="s">
        <v>565</v>
      </c>
      <c r="EX124" s="103" t="s">
        <v>122</v>
      </c>
      <c r="EY124" s="95">
        <v>0</v>
      </c>
      <c r="EZ124" s="95" t="s">
        <v>132</v>
      </c>
      <c r="FA124" s="95" t="s">
        <v>564</v>
      </c>
      <c r="FB124" s="96" t="s">
        <v>565</v>
      </c>
      <c r="FC124" s="103" t="s">
        <v>122</v>
      </c>
      <c r="FI124" s="95">
        <v>0</v>
      </c>
      <c r="FJ124" s="95" t="s">
        <v>132</v>
      </c>
      <c r="FK124" s="95" t="s">
        <v>564</v>
      </c>
      <c r="FL124" s="96" t="s">
        <v>565</v>
      </c>
      <c r="FM124" s="95" t="s">
        <v>122</v>
      </c>
      <c r="FN124" s="95">
        <v>1</v>
      </c>
      <c r="FO124" s="95" t="s">
        <v>130</v>
      </c>
      <c r="FP124" s="95" t="s">
        <v>574</v>
      </c>
      <c r="FQ124" s="96" t="s">
        <v>575</v>
      </c>
      <c r="FR124" s="63"/>
      <c r="FS124" s="95">
        <v>0</v>
      </c>
      <c r="FT124" s="95" t="s">
        <v>130</v>
      </c>
      <c r="FU124" s="95" t="s">
        <v>576</v>
      </c>
      <c r="FV124" s="96" t="s">
        <v>577</v>
      </c>
      <c r="FW124" s="95" t="s">
        <v>578</v>
      </c>
      <c r="FX124" s="95">
        <v>0</v>
      </c>
      <c r="FY124" s="95" t="s">
        <v>130</v>
      </c>
      <c r="FZ124" s="95" t="s">
        <v>579</v>
      </c>
      <c r="GA124" s="96" t="s">
        <v>580</v>
      </c>
      <c r="GB124" s="95" t="s">
        <v>581</v>
      </c>
      <c r="GH124" s="95">
        <v>0</v>
      </c>
      <c r="GI124" s="95" t="s">
        <v>130</v>
      </c>
      <c r="GJ124" s="95" t="s">
        <v>582</v>
      </c>
      <c r="GK124" s="96" t="s">
        <v>583</v>
      </c>
      <c r="GL124" s="106" t="s">
        <v>122</v>
      </c>
      <c r="GM124" s="95">
        <v>1</v>
      </c>
      <c r="GN124" s="95" t="s">
        <v>139</v>
      </c>
      <c r="GO124" s="95" t="s">
        <v>584</v>
      </c>
      <c r="GP124" s="96" t="s">
        <v>585</v>
      </c>
      <c r="GQ124" s="63"/>
      <c r="GR124" s="95">
        <v>0</v>
      </c>
      <c r="GS124" s="95" t="s">
        <v>130</v>
      </c>
      <c r="GT124" s="95" t="s">
        <v>586</v>
      </c>
      <c r="GU124" s="96" t="s">
        <v>585</v>
      </c>
      <c r="GV124" s="96" t="s">
        <v>587</v>
      </c>
      <c r="GW124" s="102"/>
      <c r="GX124" s="102"/>
      <c r="GY124" s="102"/>
      <c r="GZ124" s="102"/>
      <c r="HA124" s="102"/>
      <c r="HB124" s="102"/>
      <c r="HC124" s="102"/>
      <c r="HD124" s="102"/>
      <c r="HE124" s="102"/>
      <c r="HF124" s="102"/>
      <c r="HG124" s="63"/>
      <c r="HH124" s="63"/>
      <c r="HI124" s="63"/>
      <c r="HJ124" s="63"/>
      <c r="HK124" s="63"/>
      <c r="HL124" s="63"/>
      <c r="HM124" s="63"/>
      <c r="HN124" s="63"/>
      <c r="HO124" s="63"/>
      <c r="HP124" s="63"/>
      <c r="HQ124" s="63"/>
      <c r="HR124" s="63"/>
      <c r="HS124" s="63"/>
      <c r="HT124" s="63"/>
      <c r="HU124" s="63"/>
      <c r="HV124" s="63"/>
      <c r="HW124" s="63"/>
      <c r="HX124" s="63"/>
      <c r="HY124" s="63"/>
      <c r="HZ124" s="63"/>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ht="25.5" customHeight="1">
      <c r="A125" s="92" t="s">
        <v>89</v>
      </c>
      <c r="B125" s="93">
        <v>2023</v>
      </c>
      <c r="C125" s="94"/>
      <c r="D125" s="91">
        <v>40.816326530612244</v>
      </c>
      <c r="E125" s="90"/>
      <c r="F125" s="89"/>
      <c r="G125" s="95" t="s">
        <v>126</v>
      </c>
      <c r="H125" s="63"/>
      <c r="I125" s="95" t="s">
        <v>122</v>
      </c>
      <c r="J125" s="530">
        <v>1</v>
      </c>
      <c r="K125" s="95" t="s">
        <v>132</v>
      </c>
      <c r="L125" s="95" t="s">
        <v>588</v>
      </c>
      <c r="M125" s="96" t="s">
        <v>589</v>
      </c>
      <c r="N125" s="95" t="s">
        <v>122</v>
      </c>
      <c r="O125" s="95">
        <v>0</v>
      </c>
      <c r="P125" s="95" t="s">
        <v>132</v>
      </c>
      <c r="Q125" s="95" t="s">
        <v>590</v>
      </c>
      <c r="R125" s="96" t="s">
        <v>591</v>
      </c>
      <c r="S125" s="95" t="s">
        <v>592</v>
      </c>
      <c r="T125" s="95">
        <v>0</v>
      </c>
      <c r="U125" s="63"/>
      <c r="V125" s="97" t="s">
        <v>126</v>
      </c>
      <c r="W125" s="63"/>
      <c r="X125" s="103" t="s">
        <v>122</v>
      </c>
      <c r="Y125" s="95">
        <v>1</v>
      </c>
      <c r="Z125" s="95" t="s">
        <v>130</v>
      </c>
      <c r="AA125" s="95" t="s">
        <v>593</v>
      </c>
      <c r="AB125" s="96" t="s">
        <v>594</v>
      </c>
      <c r="AC125" s="95" t="s">
        <v>122</v>
      </c>
      <c r="AD125" s="95">
        <v>1</v>
      </c>
      <c r="AE125" s="95" t="s">
        <v>130</v>
      </c>
      <c r="AF125" s="95" t="s">
        <v>595</v>
      </c>
      <c r="AG125" s="96" t="s">
        <v>594</v>
      </c>
      <c r="AH125" s="63"/>
      <c r="AI125" s="95">
        <v>1</v>
      </c>
      <c r="AJ125" s="95" t="s">
        <v>130</v>
      </c>
      <c r="AK125" s="95" t="s">
        <v>595</v>
      </c>
      <c r="AL125" s="96" t="s">
        <v>594</v>
      </c>
      <c r="AM125" s="63"/>
      <c r="AN125" s="95">
        <v>1</v>
      </c>
      <c r="AO125" s="95" t="s">
        <v>130</v>
      </c>
      <c r="AP125" s="95" t="s">
        <v>596</v>
      </c>
      <c r="AQ125" s="96" t="s">
        <v>594</v>
      </c>
      <c r="AR125" s="63"/>
      <c r="AS125" s="95">
        <v>0</v>
      </c>
      <c r="AT125" s="95" t="s">
        <v>132</v>
      </c>
      <c r="AU125" s="95" t="s">
        <v>596</v>
      </c>
      <c r="AV125" s="96" t="s">
        <v>594</v>
      </c>
      <c r="AW125" s="63"/>
      <c r="AX125" s="95">
        <v>1</v>
      </c>
      <c r="AY125" s="95" t="s">
        <v>130</v>
      </c>
      <c r="AZ125" s="95" t="s">
        <v>597</v>
      </c>
      <c r="BA125" s="96" t="s">
        <v>598</v>
      </c>
      <c r="BB125" s="63"/>
      <c r="BC125" s="95">
        <v>0</v>
      </c>
      <c r="BD125" s="95" t="s">
        <v>132</v>
      </c>
      <c r="BE125" s="95" t="s">
        <v>599</v>
      </c>
      <c r="BF125" s="96" t="s">
        <v>594</v>
      </c>
      <c r="BG125" s="96" t="s">
        <v>600</v>
      </c>
      <c r="BH125" s="95"/>
      <c r="BI125" s="95"/>
      <c r="BJ125" s="95"/>
      <c r="BK125" s="95"/>
      <c r="BL125" s="95"/>
      <c r="BM125" s="95">
        <v>1</v>
      </c>
      <c r="BN125" s="95" t="s">
        <v>130</v>
      </c>
      <c r="BO125" s="95" t="s">
        <v>593</v>
      </c>
      <c r="BP125" s="96" t="s">
        <v>594</v>
      </c>
      <c r="BQ125" s="63"/>
      <c r="BR125" s="95">
        <v>1</v>
      </c>
      <c r="BS125" s="95" t="s">
        <v>130</v>
      </c>
      <c r="BT125" s="95" t="s">
        <v>595</v>
      </c>
      <c r="BU125" s="96" t="s">
        <v>594</v>
      </c>
      <c r="BV125" s="63"/>
      <c r="BW125" s="95">
        <v>1</v>
      </c>
      <c r="BX125" s="95" t="s">
        <v>130</v>
      </c>
      <c r="BY125" s="95" t="s">
        <v>595</v>
      </c>
      <c r="BZ125" s="96" t="s">
        <v>594</v>
      </c>
      <c r="CA125" s="63"/>
      <c r="CB125" s="95">
        <v>1</v>
      </c>
      <c r="CC125" s="95" t="s">
        <v>130</v>
      </c>
      <c r="CD125" s="95" t="s">
        <v>596</v>
      </c>
      <c r="CE125" s="96" t="s">
        <v>594</v>
      </c>
      <c r="CF125" s="63"/>
      <c r="CG125" s="95">
        <v>0</v>
      </c>
      <c r="CH125" s="95" t="s">
        <v>132</v>
      </c>
      <c r="CI125" s="98" t="s">
        <v>596</v>
      </c>
      <c r="CJ125" s="96" t="s">
        <v>594</v>
      </c>
      <c r="CK125" s="63"/>
      <c r="CL125" s="95">
        <v>1</v>
      </c>
      <c r="CM125" s="95" t="s">
        <v>130</v>
      </c>
      <c r="CN125" s="95" t="s">
        <v>597</v>
      </c>
      <c r="CO125" s="96" t="s">
        <v>594</v>
      </c>
      <c r="CP125" s="63"/>
      <c r="CQ125" s="95">
        <v>0</v>
      </c>
      <c r="CR125" s="95" t="s">
        <v>139</v>
      </c>
      <c r="CS125" s="95" t="s">
        <v>126</v>
      </c>
      <c r="CT125" s="63"/>
      <c r="CU125" s="95" t="s">
        <v>122</v>
      </c>
      <c r="CV125" s="95">
        <v>0</v>
      </c>
      <c r="CW125" s="95" t="s">
        <v>139</v>
      </c>
      <c r="CX125" s="95" t="s">
        <v>126</v>
      </c>
      <c r="CY125" s="63"/>
      <c r="CZ125" s="63"/>
      <c r="DA125" s="95">
        <v>0</v>
      </c>
      <c r="DB125" s="95" t="s">
        <v>139</v>
      </c>
      <c r="DC125" s="95" t="s">
        <v>126</v>
      </c>
      <c r="DD125" s="63"/>
      <c r="DE125" s="63"/>
      <c r="DF125" s="95">
        <v>0</v>
      </c>
      <c r="DG125" s="95" t="s">
        <v>139</v>
      </c>
      <c r="DH125" s="95" t="s">
        <v>126</v>
      </c>
      <c r="DI125" s="63"/>
      <c r="DJ125" s="63"/>
      <c r="DK125" s="95">
        <v>0</v>
      </c>
      <c r="DL125" s="95" t="s">
        <v>139</v>
      </c>
      <c r="DM125" s="95" t="s">
        <v>126</v>
      </c>
      <c r="DN125" s="63"/>
      <c r="DO125" s="63"/>
      <c r="DP125" s="95">
        <v>0</v>
      </c>
      <c r="DQ125" s="95" t="s">
        <v>139</v>
      </c>
      <c r="DR125" s="95" t="s">
        <v>126</v>
      </c>
      <c r="DS125" s="63"/>
      <c r="DT125" s="63"/>
      <c r="DU125" s="99">
        <v>1</v>
      </c>
      <c r="DV125" s="99" t="s">
        <v>123</v>
      </c>
      <c r="DW125" s="99" t="s">
        <v>601</v>
      </c>
      <c r="DX125" s="100" t="s">
        <v>602</v>
      </c>
      <c r="DY125" s="99" t="s">
        <v>122</v>
      </c>
      <c r="DZ125" s="61"/>
      <c r="EA125" s="61"/>
      <c r="EB125" s="61"/>
      <c r="EC125" s="61"/>
      <c r="ED125" s="61"/>
      <c r="EE125" s="61"/>
      <c r="EF125" s="61"/>
      <c r="EG125" s="61"/>
      <c r="EH125" s="61"/>
      <c r="EI125" s="61"/>
      <c r="EJ125" s="99">
        <v>1</v>
      </c>
      <c r="EK125" s="99" t="s">
        <v>139</v>
      </c>
      <c r="EL125" s="99" t="s">
        <v>590</v>
      </c>
      <c r="EM125" s="100" t="s">
        <v>591</v>
      </c>
      <c r="EN125" s="99" t="s">
        <v>592</v>
      </c>
      <c r="EO125" s="95">
        <v>1</v>
      </c>
      <c r="EP125" s="95" t="s">
        <v>139</v>
      </c>
      <c r="EQ125" s="95" t="s">
        <v>603</v>
      </c>
      <c r="ER125" s="96" t="s">
        <v>604</v>
      </c>
      <c r="ES125" s="95" t="s">
        <v>605</v>
      </c>
      <c r="ET125" s="95">
        <v>1</v>
      </c>
      <c r="EU125" s="95" t="s">
        <v>139</v>
      </c>
      <c r="EV125" s="95" t="s">
        <v>603</v>
      </c>
      <c r="EW125" s="96" t="s">
        <v>604</v>
      </c>
      <c r="EX125" s="95" t="s">
        <v>605</v>
      </c>
      <c r="EY125" s="95">
        <v>1</v>
      </c>
      <c r="EZ125" s="95" t="s">
        <v>139</v>
      </c>
      <c r="FA125" s="95" t="s">
        <v>603</v>
      </c>
      <c r="FB125" s="96" t="s">
        <v>604</v>
      </c>
      <c r="FC125" s="95" t="s">
        <v>605</v>
      </c>
      <c r="FI125" s="95">
        <v>0</v>
      </c>
      <c r="FJ125" s="95" t="s">
        <v>132</v>
      </c>
      <c r="FK125" s="95" t="s">
        <v>603</v>
      </c>
      <c r="FL125" s="96" t="s">
        <v>604</v>
      </c>
      <c r="FM125" s="95" t="s">
        <v>122</v>
      </c>
      <c r="FN125" s="95">
        <v>1</v>
      </c>
      <c r="FO125" s="95" t="s">
        <v>139</v>
      </c>
      <c r="FP125" s="95" t="s">
        <v>606</v>
      </c>
      <c r="FQ125" s="96" t="s">
        <v>607</v>
      </c>
      <c r="FR125" s="63"/>
      <c r="FS125" s="95">
        <v>1</v>
      </c>
      <c r="FT125" s="95" t="s">
        <v>139</v>
      </c>
      <c r="FU125" s="95" t="s">
        <v>608</v>
      </c>
      <c r="FV125" s="96" t="s">
        <v>609</v>
      </c>
      <c r="FW125" s="63"/>
      <c r="FX125" s="95">
        <v>1</v>
      </c>
      <c r="FY125" s="95" t="s">
        <v>139</v>
      </c>
      <c r="FZ125" s="95" t="s">
        <v>610</v>
      </c>
      <c r="GA125" s="107" t="s">
        <v>611</v>
      </c>
      <c r="GB125" s="63"/>
      <c r="GH125" s="95">
        <v>1</v>
      </c>
      <c r="GI125" s="95" t="s">
        <v>139</v>
      </c>
      <c r="GJ125" s="95" t="s">
        <v>612</v>
      </c>
      <c r="GK125" s="96" t="s">
        <v>613</v>
      </c>
      <c r="GL125" s="106" t="s">
        <v>122</v>
      </c>
      <c r="GM125" s="95">
        <v>1</v>
      </c>
      <c r="GN125" s="95" t="s">
        <v>139</v>
      </c>
      <c r="GO125" s="95" t="s">
        <v>614</v>
      </c>
      <c r="GP125" s="96" t="s">
        <v>615</v>
      </c>
      <c r="GQ125" s="63"/>
      <c r="GR125" s="95">
        <v>0</v>
      </c>
      <c r="GS125" s="95" t="s">
        <v>130</v>
      </c>
      <c r="GT125" s="95" t="s">
        <v>614</v>
      </c>
      <c r="GU125" s="96" t="s">
        <v>615</v>
      </c>
      <c r="GV125" s="96" t="s">
        <v>616</v>
      </c>
      <c r="GW125" s="102"/>
      <c r="GX125" s="102"/>
      <c r="GY125" s="102"/>
      <c r="GZ125" s="102"/>
      <c r="HA125" s="102"/>
      <c r="HB125" s="102"/>
      <c r="HC125" s="102"/>
      <c r="HD125" s="102"/>
      <c r="HE125" s="102"/>
      <c r="HF125" s="102"/>
      <c r="HG125" s="63"/>
      <c r="HH125" s="63"/>
      <c r="HI125" s="63"/>
      <c r="HJ125" s="63"/>
      <c r="HK125" s="63"/>
      <c r="HL125" s="63"/>
      <c r="HM125" s="63"/>
      <c r="HN125" s="63"/>
      <c r="HO125" s="63"/>
      <c r="HP125" s="63"/>
      <c r="HQ125" s="63"/>
      <c r="HR125" s="63"/>
      <c r="HS125" s="63"/>
      <c r="HT125" s="63"/>
      <c r="HU125" s="63"/>
      <c r="HV125" s="63"/>
      <c r="HW125" s="63"/>
      <c r="HX125" s="63"/>
      <c r="HY125" s="63"/>
      <c r="HZ125" s="63"/>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ht="25.5" customHeight="1">
      <c r="A126" s="92" t="s">
        <v>90</v>
      </c>
      <c r="B126" s="93">
        <v>2023</v>
      </c>
      <c r="C126" s="94"/>
      <c r="D126" s="91">
        <v>34.693877551020414</v>
      </c>
      <c r="E126" s="90"/>
      <c r="F126" s="89"/>
      <c r="G126" s="95" t="s">
        <v>126</v>
      </c>
      <c r="H126" s="63"/>
      <c r="I126" s="95" t="s">
        <v>122</v>
      </c>
      <c r="J126" s="530">
        <v>1</v>
      </c>
      <c r="K126" s="95" t="s">
        <v>130</v>
      </c>
      <c r="L126" s="95" t="s">
        <v>617</v>
      </c>
      <c r="M126" s="96" t="s">
        <v>618</v>
      </c>
      <c r="N126" s="95" t="s">
        <v>122</v>
      </c>
      <c r="O126" s="95">
        <v>0</v>
      </c>
      <c r="P126" s="95" t="s">
        <v>132</v>
      </c>
      <c r="Q126" s="95" t="s">
        <v>126</v>
      </c>
      <c r="R126" s="63"/>
      <c r="S126" s="95" t="s">
        <v>122</v>
      </c>
      <c r="T126" s="95">
        <v>0</v>
      </c>
      <c r="U126" s="63"/>
      <c r="V126" s="97" t="s">
        <v>126</v>
      </c>
      <c r="W126" s="63"/>
      <c r="X126" s="103" t="s">
        <v>122</v>
      </c>
      <c r="Y126" s="95">
        <v>1</v>
      </c>
      <c r="Z126" s="95" t="s">
        <v>130</v>
      </c>
      <c r="AA126" s="95" t="s">
        <v>619</v>
      </c>
      <c r="AB126" s="96" t="s">
        <v>620</v>
      </c>
      <c r="AC126" s="95" t="s">
        <v>122</v>
      </c>
      <c r="AD126" s="95">
        <v>1</v>
      </c>
      <c r="AE126" s="95" t="s">
        <v>130</v>
      </c>
      <c r="AF126" s="95" t="s">
        <v>621</v>
      </c>
      <c r="AG126" s="96" t="s">
        <v>622</v>
      </c>
      <c r="AH126" s="63"/>
      <c r="AI126" s="95">
        <v>0</v>
      </c>
      <c r="AJ126" s="95" t="s">
        <v>132</v>
      </c>
      <c r="AK126" s="95" t="s">
        <v>623</v>
      </c>
      <c r="AL126" s="96" t="s">
        <v>622</v>
      </c>
      <c r="AM126" s="63"/>
      <c r="AN126" s="95">
        <v>1</v>
      </c>
      <c r="AO126" s="95" t="s">
        <v>130</v>
      </c>
      <c r="AP126" s="95" t="s">
        <v>619</v>
      </c>
      <c r="AQ126" s="96" t="s">
        <v>620</v>
      </c>
      <c r="AR126" s="63"/>
      <c r="AS126" s="95">
        <v>0</v>
      </c>
      <c r="AT126" s="95" t="s">
        <v>132</v>
      </c>
      <c r="AU126" s="95" t="s">
        <v>619</v>
      </c>
      <c r="AV126" s="96" t="s">
        <v>620</v>
      </c>
      <c r="AW126" s="63"/>
      <c r="AX126" s="95">
        <v>1</v>
      </c>
      <c r="AY126" s="95" t="s">
        <v>130</v>
      </c>
      <c r="AZ126" s="95" t="s">
        <v>619</v>
      </c>
      <c r="BA126" s="96" t="s">
        <v>620</v>
      </c>
      <c r="BB126" s="63"/>
      <c r="BC126" s="95">
        <v>1</v>
      </c>
      <c r="BD126" s="95" t="s">
        <v>130</v>
      </c>
      <c r="BE126" s="95" t="s">
        <v>621</v>
      </c>
      <c r="BF126" s="96" t="s">
        <v>622</v>
      </c>
      <c r="BG126" s="63"/>
      <c r="BH126" s="95"/>
      <c r="BI126" s="95"/>
      <c r="BJ126" s="95"/>
      <c r="BK126" s="95"/>
      <c r="BL126" s="95"/>
      <c r="BM126" s="95">
        <v>1</v>
      </c>
      <c r="BN126" s="95" t="s">
        <v>130</v>
      </c>
      <c r="BO126" s="95" t="s">
        <v>619</v>
      </c>
      <c r="BP126" s="96" t="s">
        <v>620</v>
      </c>
      <c r="BQ126" s="63"/>
      <c r="BR126" s="95">
        <v>1</v>
      </c>
      <c r="BS126" s="95" t="s">
        <v>130</v>
      </c>
      <c r="BT126" s="95" t="s">
        <v>621</v>
      </c>
      <c r="BU126" s="96" t="s">
        <v>622</v>
      </c>
      <c r="BV126" s="63"/>
      <c r="BW126" s="95">
        <v>0</v>
      </c>
      <c r="BX126" s="95" t="s">
        <v>132</v>
      </c>
      <c r="BY126" s="95" t="s">
        <v>621</v>
      </c>
      <c r="BZ126" s="96" t="s">
        <v>622</v>
      </c>
      <c r="CA126" s="63"/>
      <c r="CB126" s="95">
        <v>1</v>
      </c>
      <c r="CC126" s="95" t="s">
        <v>130</v>
      </c>
      <c r="CD126" s="95" t="s">
        <v>619</v>
      </c>
      <c r="CE126" s="96" t="s">
        <v>620</v>
      </c>
      <c r="CF126" s="63"/>
      <c r="CG126" s="95">
        <v>0</v>
      </c>
      <c r="CH126" s="95" t="s">
        <v>132</v>
      </c>
      <c r="CI126" s="98" t="s">
        <v>621</v>
      </c>
      <c r="CJ126" s="96" t="s">
        <v>622</v>
      </c>
      <c r="CK126" s="63"/>
      <c r="CL126" s="95">
        <v>1</v>
      </c>
      <c r="CM126" s="95" t="s">
        <v>130</v>
      </c>
      <c r="CN126" s="95" t="s">
        <v>621</v>
      </c>
      <c r="CO126" s="96" t="s">
        <v>622</v>
      </c>
      <c r="CP126" s="63"/>
      <c r="CQ126" s="95">
        <v>0</v>
      </c>
      <c r="CR126" s="95" t="s">
        <v>132</v>
      </c>
      <c r="CS126" s="95" t="s">
        <v>621</v>
      </c>
      <c r="CT126" s="96" t="s">
        <v>622</v>
      </c>
      <c r="CU126" s="95" t="s">
        <v>122</v>
      </c>
      <c r="CV126" s="95">
        <v>1</v>
      </c>
      <c r="CW126" s="95" t="s">
        <v>130</v>
      </c>
      <c r="CX126" s="95" t="s">
        <v>621</v>
      </c>
      <c r="CY126" s="96" t="s">
        <v>622</v>
      </c>
      <c r="CZ126" s="63"/>
      <c r="DA126" s="95">
        <v>0</v>
      </c>
      <c r="DB126" s="95" t="s">
        <v>132</v>
      </c>
      <c r="DC126" s="95" t="s">
        <v>621</v>
      </c>
      <c r="DD126" s="96" t="s">
        <v>622</v>
      </c>
      <c r="DE126" s="63"/>
      <c r="DF126" s="95">
        <v>0</v>
      </c>
      <c r="DG126" s="95" t="s">
        <v>132</v>
      </c>
      <c r="DH126" s="95" t="s">
        <v>621</v>
      </c>
      <c r="DI126" s="96" t="s">
        <v>622</v>
      </c>
      <c r="DJ126" s="63"/>
      <c r="DK126" s="95">
        <v>0</v>
      </c>
      <c r="DL126" s="95" t="s">
        <v>132</v>
      </c>
      <c r="DM126" s="95" t="s">
        <v>621</v>
      </c>
      <c r="DN126" s="96" t="s">
        <v>622</v>
      </c>
      <c r="DO126" s="63"/>
      <c r="DP126" s="95">
        <v>1</v>
      </c>
      <c r="DQ126" s="95" t="s">
        <v>130</v>
      </c>
      <c r="DR126" s="95" t="s">
        <v>621</v>
      </c>
      <c r="DS126" s="96" t="s">
        <v>622</v>
      </c>
      <c r="DT126" s="63"/>
      <c r="DU126" s="99">
        <v>1</v>
      </c>
      <c r="DV126" s="99" t="s">
        <v>123</v>
      </c>
      <c r="DW126" s="99" t="s">
        <v>624</v>
      </c>
      <c r="DX126" s="100" t="s">
        <v>625</v>
      </c>
      <c r="DY126" s="99" t="s">
        <v>122</v>
      </c>
      <c r="DZ126" s="61"/>
      <c r="EA126" s="61"/>
      <c r="EB126" s="61"/>
      <c r="EC126" s="61"/>
      <c r="ED126" s="61"/>
      <c r="EE126" s="61"/>
      <c r="EF126" s="61"/>
      <c r="EG126" s="61"/>
      <c r="EH126" s="61"/>
      <c r="EI126" s="61"/>
      <c r="EJ126" s="99">
        <v>0</v>
      </c>
      <c r="EK126" s="99" t="s">
        <v>132</v>
      </c>
      <c r="EL126" s="99" t="s">
        <v>126</v>
      </c>
      <c r="EM126" s="61"/>
      <c r="EN126" s="99" t="s">
        <v>122</v>
      </c>
      <c r="EO126" s="95">
        <v>0</v>
      </c>
      <c r="EP126" s="95" t="s">
        <v>132</v>
      </c>
      <c r="EQ126" s="95" t="s">
        <v>126</v>
      </c>
      <c r="ER126" s="63"/>
      <c r="ES126" s="95" t="s">
        <v>122</v>
      </c>
      <c r="ET126" s="95">
        <v>0</v>
      </c>
      <c r="EU126" s="95" t="s">
        <v>132</v>
      </c>
      <c r="EV126" s="95" t="s">
        <v>126</v>
      </c>
      <c r="EW126" s="63"/>
      <c r="EX126" s="95" t="s">
        <v>122</v>
      </c>
      <c r="EY126" s="95">
        <v>0</v>
      </c>
      <c r="EZ126" s="95" t="s">
        <v>132</v>
      </c>
      <c r="FA126" s="95" t="s">
        <v>126</v>
      </c>
      <c r="FB126" s="63"/>
      <c r="FC126" s="95" t="s">
        <v>122</v>
      </c>
      <c r="FI126" s="95">
        <v>0</v>
      </c>
      <c r="FJ126" s="95" t="s">
        <v>132</v>
      </c>
      <c r="FK126" s="95" t="s">
        <v>126</v>
      </c>
      <c r="FL126" s="63"/>
      <c r="FM126" s="95" t="s">
        <v>122</v>
      </c>
      <c r="FN126" s="95">
        <v>1</v>
      </c>
      <c r="FO126" s="95" t="s">
        <v>130</v>
      </c>
      <c r="FP126" s="95" t="s">
        <v>626</v>
      </c>
      <c r="FQ126" s="96" t="s">
        <v>627</v>
      </c>
      <c r="FR126" s="63"/>
      <c r="FS126" s="95">
        <v>0</v>
      </c>
      <c r="FT126" s="95" t="s">
        <v>132</v>
      </c>
      <c r="FU126" s="95" t="s">
        <v>628</v>
      </c>
      <c r="FV126" s="96" t="s">
        <v>629</v>
      </c>
      <c r="FW126" s="63"/>
      <c r="FX126" s="95">
        <v>0</v>
      </c>
      <c r="FY126" s="95" t="s">
        <v>132</v>
      </c>
      <c r="FZ126" s="95" t="s">
        <v>630</v>
      </c>
      <c r="GA126" s="96" t="s">
        <v>631</v>
      </c>
      <c r="GB126" s="63"/>
      <c r="GH126" s="95">
        <v>1</v>
      </c>
      <c r="GI126" s="95" t="s">
        <v>139</v>
      </c>
      <c r="GJ126" s="95" t="s">
        <v>632</v>
      </c>
      <c r="GK126" s="96" t="s">
        <v>633</v>
      </c>
      <c r="GL126" s="101" t="s">
        <v>122</v>
      </c>
      <c r="GM126" s="95">
        <v>0</v>
      </c>
      <c r="GN126" s="95" t="s">
        <v>123</v>
      </c>
      <c r="GO126" s="95" t="s">
        <v>634</v>
      </c>
      <c r="GP126" s="96" t="s">
        <v>635</v>
      </c>
      <c r="GQ126" s="96" t="s">
        <v>636</v>
      </c>
      <c r="GR126" s="95">
        <v>0</v>
      </c>
      <c r="GS126" s="95" t="s">
        <v>132</v>
      </c>
      <c r="GT126" s="95" t="s">
        <v>634</v>
      </c>
      <c r="GU126" s="96" t="s">
        <v>635</v>
      </c>
      <c r="GV126" s="96" t="s">
        <v>637</v>
      </c>
      <c r="GW126" s="102"/>
      <c r="GX126" s="102"/>
      <c r="GY126" s="102"/>
      <c r="GZ126" s="102"/>
      <c r="HA126" s="102"/>
      <c r="HB126" s="102"/>
      <c r="HC126" s="102"/>
      <c r="HD126" s="102"/>
      <c r="HE126" s="102"/>
      <c r="HF126" s="102"/>
      <c r="HG126" s="63"/>
      <c r="HH126" s="63"/>
      <c r="HI126" s="63"/>
      <c r="HJ126" s="63"/>
      <c r="HK126" s="63"/>
      <c r="HL126" s="63"/>
      <c r="HM126" s="63"/>
      <c r="HN126" s="63"/>
      <c r="HO126" s="63"/>
      <c r="HP126" s="63"/>
      <c r="HQ126" s="63"/>
      <c r="HR126" s="63"/>
      <c r="HS126" s="63"/>
      <c r="HT126" s="63"/>
      <c r="HU126" s="63"/>
      <c r="HV126" s="63"/>
      <c r="HW126" s="63"/>
      <c r="HX126" s="63"/>
      <c r="HY126" s="63"/>
      <c r="HZ126" s="63"/>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ht="25.5" customHeight="1">
      <c r="A127" s="92" t="s">
        <v>91</v>
      </c>
      <c r="B127" s="93">
        <v>2023</v>
      </c>
      <c r="C127" s="94"/>
      <c r="D127" s="91">
        <v>43.367346938775512</v>
      </c>
      <c r="E127" s="90"/>
      <c r="F127" s="89"/>
      <c r="G127" s="95" t="s">
        <v>126</v>
      </c>
      <c r="H127" s="63"/>
      <c r="I127" s="95" t="s">
        <v>122</v>
      </c>
      <c r="J127" s="530">
        <v>1</v>
      </c>
      <c r="K127" s="95" t="s">
        <v>132</v>
      </c>
      <c r="L127" s="95" t="s">
        <v>638</v>
      </c>
      <c r="M127" s="96" t="s">
        <v>639</v>
      </c>
      <c r="N127" s="95" t="s">
        <v>122</v>
      </c>
      <c r="O127" s="95">
        <v>0</v>
      </c>
      <c r="P127" s="95" t="s">
        <v>123</v>
      </c>
      <c r="Q127" s="95" t="s">
        <v>126</v>
      </c>
      <c r="R127" s="63"/>
      <c r="S127" s="95" t="s">
        <v>122</v>
      </c>
      <c r="T127" s="95">
        <v>0</v>
      </c>
      <c r="U127" s="63"/>
      <c r="V127" s="97" t="s">
        <v>126</v>
      </c>
      <c r="W127" s="63"/>
      <c r="X127" s="103" t="s">
        <v>122</v>
      </c>
      <c r="Y127" s="95">
        <v>1</v>
      </c>
      <c r="Z127" s="95" t="s">
        <v>130</v>
      </c>
      <c r="AA127" s="95" t="s">
        <v>640</v>
      </c>
      <c r="AB127" s="96" t="s">
        <v>641</v>
      </c>
      <c r="AC127" s="95" t="s">
        <v>122</v>
      </c>
      <c r="AD127" s="95">
        <v>1</v>
      </c>
      <c r="AE127" s="95" t="s">
        <v>130</v>
      </c>
      <c r="AF127" s="95" t="s">
        <v>642</v>
      </c>
      <c r="AG127" s="96" t="s">
        <v>643</v>
      </c>
      <c r="AH127" s="63"/>
      <c r="AI127" s="95">
        <v>1</v>
      </c>
      <c r="AJ127" s="95" t="s">
        <v>130</v>
      </c>
      <c r="AK127" s="95" t="s">
        <v>642</v>
      </c>
      <c r="AL127" s="96" t="s">
        <v>643</v>
      </c>
      <c r="AM127" s="63"/>
      <c r="AN127" s="95">
        <v>1</v>
      </c>
      <c r="AO127" s="95" t="s">
        <v>130</v>
      </c>
      <c r="AP127" s="95" t="s">
        <v>644</v>
      </c>
      <c r="AQ127" s="96" t="s">
        <v>643</v>
      </c>
      <c r="AR127" s="63"/>
      <c r="AS127" s="95">
        <v>1</v>
      </c>
      <c r="AT127" s="95" t="s">
        <v>130</v>
      </c>
      <c r="AU127" s="95" t="s">
        <v>644</v>
      </c>
      <c r="AV127" s="96" t="s">
        <v>643</v>
      </c>
      <c r="AW127" s="63"/>
      <c r="AX127" s="95">
        <v>0</v>
      </c>
      <c r="AY127" s="95" t="s">
        <v>132</v>
      </c>
      <c r="AZ127" s="95" t="s">
        <v>644</v>
      </c>
      <c r="BA127" s="96" t="s">
        <v>643</v>
      </c>
      <c r="BB127" s="63"/>
      <c r="BC127" s="95">
        <v>1</v>
      </c>
      <c r="BD127" s="95" t="s">
        <v>130</v>
      </c>
      <c r="BE127" s="95" t="s">
        <v>644</v>
      </c>
      <c r="BF127" s="96" t="s">
        <v>643</v>
      </c>
      <c r="BG127" s="63"/>
      <c r="BH127" s="95"/>
      <c r="BI127" s="95"/>
      <c r="BJ127" s="95"/>
      <c r="BK127" s="95"/>
      <c r="BL127" s="95"/>
      <c r="BM127" s="95">
        <v>0</v>
      </c>
      <c r="BN127" s="95" t="s">
        <v>139</v>
      </c>
      <c r="BO127" s="95" t="s">
        <v>126</v>
      </c>
      <c r="BP127" s="63"/>
      <c r="BQ127" s="63"/>
      <c r="BR127" s="95">
        <v>0</v>
      </c>
      <c r="BS127" s="95" t="s">
        <v>139</v>
      </c>
      <c r="BT127" s="95" t="s">
        <v>126</v>
      </c>
      <c r="BU127" s="63"/>
      <c r="BV127" s="63"/>
      <c r="BW127" s="95">
        <v>0</v>
      </c>
      <c r="BX127" s="95" t="s">
        <v>139</v>
      </c>
      <c r="BY127" s="95" t="s">
        <v>126</v>
      </c>
      <c r="BZ127" s="63"/>
      <c r="CA127" s="63"/>
      <c r="CB127" s="95">
        <v>0</v>
      </c>
      <c r="CC127" s="95" t="s">
        <v>139</v>
      </c>
      <c r="CD127" s="95" t="s">
        <v>126</v>
      </c>
      <c r="CE127" s="63"/>
      <c r="CF127" s="63"/>
      <c r="CG127" s="95">
        <v>0</v>
      </c>
      <c r="CH127" s="95" t="s">
        <v>139</v>
      </c>
      <c r="CI127" s="95" t="s">
        <v>126</v>
      </c>
      <c r="CJ127" s="63"/>
      <c r="CK127" s="63"/>
      <c r="CL127" s="95">
        <v>0</v>
      </c>
      <c r="CM127" s="95" t="s">
        <v>139</v>
      </c>
      <c r="CN127" s="95" t="s">
        <v>126</v>
      </c>
      <c r="CO127" s="63"/>
      <c r="CP127" s="63"/>
      <c r="CQ127" s="95">
        <v>0</v>
      </c>
      <c r="CR127" s="95" t="s">
        <v>139</v>
      </c>
      <c r="CS127" s="95" t="s">
        <v>126</v>
      </c>
      <c r="CT127" s="63"/>
      <c r="CU127" s="95" t="s">
        <v>122</v>
      </c>
      <c r="CV127" s="95">
        <v>0</v>
      </c>
      <c r="CW127" s="95" t="s">
        <v>139</v>
      </c>
      <c r="CX127" s="95" t="s">
        <v>126</v>
      </c>
      <c r="CY127" s="63"/>
      <c r="CZ127" s="63"/>
      <c r="DA127" s="95">
        <v>0</v>
      </c>
      <c r="DB127" s="95" t="s">
        <v>139</v>
      </c>
      <c r="DC127" s="95" t="s">
        <v>126</v>
      </c>
      <c r="DD127" s="63"/>
      <c r="DE127" s="63"/>
      <c r="DF127" s="95">
        <v>0</v>
      </c>
      <c r="DG127" s="95" t="s">
        <v>139</v>
      </c>
      <c r="DH127" s="95" t="s">
        <v>126</v>
      </c>
      <c r="DI127" s="63"/>
      <c r="DJ127" s="63"/>
      <c r="DK127" s="95">
        <v>0</v>
      </c>
      <c r="DL127" s="95" t="s">
        <v>139</v>
      </c>
      <c r="DM127" s="95" t="s">
        <v>126</v>
      </c>
      <c r="DN127" s="63"/>
      <c r="DO127" s="63"/>
      <c r="DP127" s="95">
        <v>0</v>
      </c>
      <c r="DQ127" s="95" t="s">
        <v>139</v>
      </c>
      <c r="DR127" s="95" t="s">
        <v>126</v>
      </c>
      <c r="DS127" s="63"/>
      <c r="DT127" s="63"/>
      <c r="DU127" s="99">
        <v>0</v>
      </c>
      <c r="DV127" s="99" t="s">
        <v>130</v>
      </c>
      <c r="DW127" s="99" t="s">
        <v>645</v>
      </c>
      <c r="DX127" s="100" t="s">
        <v>646</v>
      </c>
      <c r="DY127" s="99" t="s">
        <v>647</v>
      </c>
      <c r="DZ127" s="61"/>
      <c r="EA127" s="61"/>
      <c r="EB127" s="61"/>
      <c r="EC127" s="61"/>
      <c r="ED127" s="61"/>
      <c r="EE127" s="61"/>
      <c r="EF127" s="61"/>
      <c r="EG127" s="61"/>
      <c r="EH127" s="61"/>
      <c r="EI127" s="61"/>
      <c r="EJ127" s="99">
        <v>0</v>
      </c>
      <c r="EK127" s="99" t="s">
        <v>123</v>
      </c>
      <c r="EL127" s="99" t="s">
        <v>126</v>
      </c>
      <c r="EM127" s="61"/>
      <c r="EN127" s="99" t="s">
        <v>122</v>
      </c>
      <c r="EO127" s="95">
        <v>0</v>
      </c>
      <c r="EP127" s="95" t="s">
        <v>123</v>
      </c>
      <c r="EQ127" s="95" t="s">
        <v>126</v>
      </c>
      <c r="ER127" s="63"/>
      <c r="ES127" s="95" t="s">
        <v>122</v>
      </c>
      <c r="ET127" s="95">
        <v>0</v>
      </c>
      <c r="EU127" s="95" t="s">
        <v>123</v>
      </c>
      <c r="EV127" s="95" t="s">
        <v>126</v>
      </c>
      <c r="EW127" s="63"/>
      <c r="EX127" s="95" t="s">
        <v>122</v>
      </c>
      <c r="EY127" s="95">
        <v>0</v>
      </c>
      <c r="EZ127" s="95" t="s">
        <v>123</v>
      </c>
      <c r="FA127" s="95" t="s">
        <v>126</v>
      </c>
      <c r="FB127" s="63"/>
      <c r="FC127" s="95" t="s">
        <v>122</v>
      </c>
      <c r="FI127" s="95">
        <v>0</v>
      </c>
      <c r="FJ127" s="95" t="s">
        <v>123</v>
      </c>
      <c r="FK127" s="95" t="s">
        <v>126</v>
      </c>
      <c r="FL127" s="63"/>
      <c r="FM127" s="95" t="s">
        <v>122</v>
      </c>
      <c r="FN127" s="95">
        <v>1</v>
      </c>
      <c r="FO127" s="95" t="s">
        <v>130</v>
      </c>
      <c r="FP127" s="95" t="s">
        <v>648</v>
      </c>
      <c r="FQ127" s="96" t="s">
        <v>649</v>
      </c>
      <c r="FR127" s="63"/>
      <c r="FS127" s="95">
        <v>0</v>
      </c>
      <c r="FT127" s="95" t="s">
        <v>130</v>
      </c>
      <c r="FU127" s="95" t="s">
        <v>650</v>
      </c>
      <c r="FV127" s="96" t="s">
        <v>651</v>
      </c>
      <c r="FW127" s="63"/>
      <c r="FX127" s="95">
        <v>1</v>
      </c>
      <c r="FY127" s="95" t="s">
        <v>139</v>
      </c>
      <c r="FZ127" s="95" t="s">
        <v>652</v>
      </c>
      <c r="GA127" s="96" t="s">
        <v>653</v>
      </c>
      <c r="GB127" s="63"/>
      <c r="GH127" s="95">
        <v>1</v>
      </c>
      <c r="GI127" s="95" t="s">
        <v>132</v>
      </c>
      <c r="GJ127" s="95" t="s">
        <v>654</v>
      </c>
      <c r="GK127" s="96" t="s">
        <v>655</v>
      </c>
      <c r="GL127" s="101" t="s">
        <v>122</v>
      </c>
      <c r="GM127" s="95">
        <v>0</v>
      </c>
      <c r="GN127" s="95" t="s">
        <v>130</v>
      </c>
      <c r="GO127" s="95" t="s">
        <v>656</v>
      </c>
      <c r="GP127" s="96" t="s">
        <v>657</v>
      </c>
      <c r="GQ127" s="96" t="s">
        <v>658</v>
      </c>
      <c r="GR127" s="95">
        <v>1</v>
      </c>
      <c r="GS127" s="95" t="s">
        <v>139</v>
      </c>
      <c r="GT127" s="95" t="s">
        <v>656</v>
      </c>
      <c r="GU127" s="96" t="s">
        <v>657</v>
      </c>
      <c r="GV127" s="95" t="s">
        <v>659</v>
      </c>
      <c r="GW127" s="102"/>
      <c r="GX127" s="102"/>
      <c r="GY127" s="102"/>
      <c r="GZ127" s="102"/>
      <c r="HA127" s="102"/>
      <c r="HB127" s="102"/>
      <c r="HC127" s="102"/>
      <c r="HD127" s="102"/>
      <c r="HE127" s="102"/>
      <c r="HF127" s="102"/>
      <c r="HG127" s="63"/>
      <c r="HH127" s="63"/>
      <c r="HI127" s="63"/>
      <c r="HJ127" s="63"/>
      <c r="HK127" s="63"/>
      <c r="HL127" s="63"/>
      <c r="HM127" s="63"/>
      <c r="HN127" s="63"/>
      <c r="HO127" s="63"/>
      <c r="HP127" s="63"/>
      <c r="HQ127" s="63"/>
      <c r="HR127" s="63"/>
      <c r="HS127" s="63"/>
      <c r="HT127" s="63"/>
      <c r="HU127" s="63"/>
      <c r="HV127" s="63"/>
      <c r="HW127" s="63"/>
      <c r="HX127" s="63"/>
      <c r="HY127" s="63"/>
      <c r="HZ127" s="63"/>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ht="25.5" customHeight="1">
      <c r="A128" s="92" t="s">
        <v>92</v>
      </c>
      <c r="B128" s="93">
        <v>2023</v>
      </c>
      <c r="C128" s="94"/>
      <c r="D128" s="91">
        <v>64.285714285714292</v>
      </c>
      <c r="E128" s="90"/>
      <c r="F128" s="89"/>
      <c r="G128" s="95" t="s">
        <v>126</v>
      </c>
      <c r="H128" s="63"/>
      <c r="I128" s="95" t="s">
        <v>122</v>
      </c>
      <c r="J128" s="530">
        <v>1</v>
      </c>
      <c r="K128" s="95" t="s">
        <v>132</v>
      </c>
      <c r="L128" s="95" t="s">
        <v>660</v>
      </c>
      <c r="M128" s="96" t="s">
        <v>661</v>
      </c>
      <c r="N128" s="95" t="s">
        <v>122</v>
      </c>
      <c r="O128" s="95">
        <v>0</v>
      </c>
      <c r="P128" s="95" t="s">
        <v>132</v>
      </c>
      <c r="Q128" s="95" t="s">
        <v>662</v>
      </c>
      <c r="R128" s="96" t="s">
        <v>663</v>
      </c>
      <c r="S128" s="95" t="s">
        <v>122</v>
      </c>
      <c r="T128" s="95">
        <v>0</v>
      </c>
      <c r="U128" s="63"/>
      <c r="V128" s="97" t="s">
        <v>126</v>
      </c>
      <c r="W128" s="63"/>
      <c r="X128" s="103" t="s">
        <v>122</v>
      </c>
      <c r="Y128" s="95">
        <v>1</v>
      </c>
      <c r="Z128" s="95" t="s">
        <v>130</v>
      </c>
      <c r="AA128" s="95" t="s">
        <v>664</v>
      </c>
      <c r="AB128" s="96" t="s">
        <v>665</v>
      </c>
      <c r="AC128" s="95" t="s">
        <v>122</v>
      </c>
      <c r="AD128" s="95">
        <v>1</v>
      </c>
      <c r="AE128" s="95" t="s">
        <v>130</v>
      </c>
      <c r="AF128" s="95" t="s">
        <v>664</v>
      </c>
      <c r="AG128" s="96" t="s">
        <v>665</v>
      </c>
      <c r="AH128" s="63"/>
      <c r="AI128" s="95">
        <v>0</v>
      </c>
      <c r="AJ128" s="95" t="s">
        <v>132</v>
      </c>
      <c r="AK128" s="95" t="s">
        <v>664</v>
      </c>
      <c r="AL128" s="96" t="s">
        <v>665</v>
      </c>
      <c r="AM128" s="104" t="s">
        <v>666</v>
      </c>
      <c r="AN128" s="95">
        <v>0</v>
      </c>
      <c r="AO128" s="95" t="s">
        <v>132</v>
      </c>
      <c r="AP128" s="95" t="s">
        <v>664</v>
      </c>
      <c r="AQ128" s="96" t="s">
        <v>665</v>
      </c>
      <c r="AR128" s="63"/>
      <c r="AS128" s="95">
        <v>0</v>
      </c>
      <c r="AT128" s="95" t="s">
        <v>132</v>
      </c>
      <c r="AU128" s="95" t="s">
        <v>664</v>
      </c>
      <c r="AV128" s="96" t="s">
        <v>665</v>
      </c>
      <c r="AW128" s="63"/>
      <c r="AX128" s="95">
        <v>1</v>
      </c>
      <c r="AY128" s="95" t="s">
        <v>130</v>
      </c>
      <c r="AZ128" s="95" t="s">
        <v>664</v>
      </c>
      <c r="BA128" s="96" t="s">
        <v>665</v>
      </c>
      <c r="BB128" s="63"/>
      <c r="BC128" s="95">
        <v>1</v>
      </c>
      <c r="BD128" s="95" t="s">
        <v>130</v>
      </c>
      <c r="BE128" s="95" t="s">
        <v>664</v>
      </c>
      <c r="BF128" s="96" t="s">
        <v>665</v>
      </c>
      <c r="BG128" s="63"/>
      <c r="BH128" s="95"/>
      <c r="BI128" s="95"/>
      <c r="BJ128" s="95"/>
      <c r="BK128" s="95"/>
      <c r="BL128" s="95"/>
      <c r="BM128" s="95">
        <v>0</v>
      </c>
      <c r="BN128" s="95" t="s">
        <v>139</v>
      </c>
      <c r="BO128" s="95" t="s">
        <v>126</v>
      </c>
      <c r="BP128" s="63"/>
      <c r="BQ128" s="63"/>
      <c r="BR128" s="95">
        <v>0</v>
      </c>
      <c r="BS128" s="95" t="s">
        <v>139</v>
      </c>
      <c r="BT128" s="95" t="s">
        <v>126</v>
      </c>
      <c r="BU128" s="63"/>
      <c r="BV128" s="95" t="s">
        <v>122</v>
      </c>
      <c r="BW128" s="95">
        <v>0</v>
      </c>
      <c r="BX128" s="95" t="s">
        <v>139</v>
      </c>
      <c r="BY128" s="95" t="s">
        <v>126</v>
      </c>
      <c r="BZ128" s="63"/>
      <c r="CA128" s="95" t="s">
        <v>122</v>
      </c>
      <c r="CB128" s="95">
        <v>0</v>
      </c>
      <c r="CC128" s="95" t="s">
        <v>139</v>
      </c>
      <c r="CD128" s="95" t="s">
        <v>126</v>
      </c>
      <c r="CE128" s="63"/>
      <c r="CF128" s="63"/>
      <c r="CG128" s="95">
        <v>0</v>
      </c>
      <c r="CH128" s="95" t="s">
        <v>139</v>
      </c>
      <c r="CI128" s="95" t="s">
        <v>126</v>
      </c>
      <c r="CJ128" s="63"/>
      <c r="CK128" s="63"/>
      <c r="CL128" s="95">
        <v>0</v>
      </c>
      <c r="CM128" s="95" t="s">
        <v>139</v>
      </c>
      <c r="CN128" s="95" t="s">
        <v>126</v>
      </c>
      <c r="CO128" s="63"/>
      <c r="CP128" s="63"/>
      <c r="CQ128" s="95">
        <v>0</v>
      </c>
      <c r="CR128" s="95" t="s">
        <v>123</v>
      </c>
      <c r="CS128" s="95" t="s">
        <v>667</v>
      </c>
      <c r="CT128" s="96" t="s">
        <v>668</v>
      </c>
      <c r="CU128" s="95" t="s">
        <v>122</v>
      </c>
      <c r="CV128" s="95">
        <v>0</v>
      </c>
      <c r="CW128" s="95" t="s">
        <v>123</v>
      </c>
      <c r="CX128" s="95" t="s">
        <v>667</v>
      </c>
      <c r="CY128" s="96" t="s">
        <v>668</v>
      </c>
      <c r="CZ128" s="63"/>
      <c r="DA128" s="95">
        <v>0</v>
      </c>
      <c r="DB128" s="95" t="s">
        <v>123</v>
      </c>
      <c r="DC128" s="95" t="s">
        <v>667</v>
      </c>
      <c r="DD128" s="96" t="s">
        <v>668</v>
      </c>
      <c r="DE128" s="63"/>
      <c r="DF128" s="95">
        <v>0</v>
      </c>
      <c r="DG128" s="95" t="s">
        <v>123</v>
      </c>
      <c r="DH128" s="95" t="s">
        <v>667</v>
      </c>
      <c r="DI128" s="96" t="s">
        <v>668</v>
      </c>
      <c r="DJ128" s="63"/>
      <c r="DK128" s="95">
        <v>0</v>
      </c>
      <c r="DL128" s="95" t="s">
        <v>123</v>
      </c>
      <c r="DM128" s="95" t="s">
        <v>667</v>
      </c>
      <c r="DN128" s="96" t="s">
        <v>668</v>
      </c>
      <c r="DO128" s="63"/>
      <c r="DP128" s="95">
        <v>0</v>
      </c>
      <c r="DQ128" s="95" t="s">
        <v>123</v>
      </c>
      <c r="DR128" s="95" t="s">
        <v>667</v>
      </c>
      <c r="DS128" s="96" t="s">
        <v>668</v>
      </c>
      <c r="DT128" s="63"/>
      <c r="DU128" s="99">
        <v>1</v>
      </c>
      <c r="DV128" s="99" t="s">
        <v>139</v>
      </c>
      <c r="DW128" s="99" t="s">
        <v>126</v>
      </c>
      <c r="DX128" s="61"/>
      <c r="DY128" s="99" t="s">
        <v>122</v>
      </c>
      <c r="DZ128" s="61"/>
      <c r="EA128" s="61"/>
      <c r="EB128" s="61"/>
      <c r="EC128" s="61"/>
      <c r="ED128" s="61"/>
      <c r="EE128" s="61"/>
      <c r="EF128" s="61"/>
      <c r="EG128" s="61"/>
      <c r="EH128" s="61"/>
      <c r="EI128" s="61"/>
      <c r="EJ128" s="99">
        <v>1</v>
      </c>
      <c r="EK128" s="99" t="s">
        <v>139</v>
      </c>
      <c r="EL128" s="99" t="s">
        <v>662</v>
      </c>
      <c r="EM128" s="100" t="s">
        <v>663</v>
      </c>
      <c r="EN128" s="105" t="s">
        <v>122</v>
      </c>
      <c r="EO128" s="95">
        <v>1</v>
      </c>
      <c r="EP128" s="95" t="s">
        <v>139</v>
      </c>
      <c r="EQ128" s="95" t="s">
        <v>662</v>
      </c>
      <c r="ER128" s="96" t="s">
        <v>663</v>
      </c>
      <c r="ES128" s="103" t="s">
        <v>122</v>
      </c>
      <c r="ET128" s="95">
        <v>1</v>
      </c>
      <c r="EU128" s="95" t="s">
        <v>139</v>
      </c>
      <c r="EV128" s="95" t="s">
        <v>662</v>
      </c>
      <c r="EW128" s="96" t="s">
        <v>663</v>
      </c>
      <c r="EX128" s="103" t="s">
        <v>122</v>
      </c>
      <c r="EY128" s="95">
        <v>1</v>
      </c>
      <c r="EZ128" s="95" t="s">
        <v>139</v>
      </c>
      <c r="FA128" s="95" t="s">
        <v>662</v>
      </c>
      <c r="FB128" s="96" t="s">
        <v>663</v>
      </c>
      <c r="FC128" s="103" t="s">
        <v>122</v>
      </c>
      <c r="FI128" s="95">
        <v>0</v>
      </c>
      <c r="FJ128" s="95" t="s">
        <v>132</v>
      </c>
      <c r="FK128" s="95" t="s">
        <v>662</v>
      </c>
      <c r="FL128" s="96" t="s">
        <v>663</v>
      </c>
      <c r="FM128" s="95" t="s">
        <v>122</v>
      </c>
      <c r="FN128" s="95">
        <v>1</v>
      </c>
      <c r="FO128" s="95" t="s">
        <v>130</v>
      </c>
      <c r="FP128" s="95" t="s">
        <v>669</v>
      </c>
      <c r="FQ128" s="96" t="s">
        <v>670</v>
      </c>
      <c r="FR128" s="63"/>
      <c r="FS128" s="95">
        <v>0</v>
      </c>
      <c r="FT128" s="95" t="s">
        <v>130</v>
      </c>
      <c r="FU128" s="95" t="s">
        <v>671</v>
      </c>
      <c r="FV128" s="96" t="s">
        <v>672</v>
      </c>
      <c r="FW128" s="95" t="s">
        <v>673</v>
      </c>
      <c r="FX128" s="95">
        <v>0</v>
      </c>
      <c r="FY128" s="95" t="s">
        <v>130</v>
      </c>
      <c r="FZ128" s="95" t="s">
        <v>674</v>
      </c>
      <c r="GA128" s="96" t="s">
        <v>675</v>
      </c>
      <c r="GB128" s="95" t="s">
        <v>676</v>
      </c>
      <c r="GH128" s="95">
        <v>1</v>
      </c>
      <c r="GI128" s="95" t="s">
        <v>132</v>
      </c>
      <c r="GJ128" s="95" t="s">
        <v>677</v>
      </c>
      <c r="GK128" s="96" t="s">
        <v>678</v>
      </c>
      <c r="GL128" s="106" t="s">
        <v>122</v>
      </c>
      <c r="GM128" s="95">
        <v>1</v>
      </c>
      <c r="GN128" s="95" t="s">
        <v>139</v>
      </c>
      <c r="GO128" s="95" t="s">
        <v>679</v>
      </c>
      <c r="GP128" s="96" t="s">
        <v>680</v>
      </c>
      <c r="GQ128" s="63"/>
      <c r="GR128" s="95">
        <v>0</v>
      </c>
      <c r="GS128" s="95" t="s">
        <v>132</v>
      </c>
      <c r="GT128" s="95" t="s">
        <v>681</v>
      </c>
      <c r="GU128" s="96" t="s">
        <v>682</v>
      </c>
      <c r="GV128" s="96" t="s">
        <v>683</v>
      </c>
      <c r="GW128" s="102"/>
      <c r="GX128" s="102"/>
      <c r="GY128" s="102"/>
      <c r="GZ128" s="102"/>
      <c r="HA128" s="102"/>
      <c r="HB128" s="102"/>
      <c r="HC128" s="102"/>
      <c r="HD128" s="102"/>
      <c r="HE128" s="102"/>
      <c r="HF128" s="102"/>
      <c r="HG128" s="63"/>
      <c r="HH128" s="63"/>
      <c r="HI128" s="63"/>
      <c r="HJ128" s="63"/>
      <c r="HK128" s="63"/>
      <c r="HL128" s="63"/>
      <c r="HM128" s="63"/>
      <c r="HN128" s="63"/>
      <c r="HO128" s="63"/>
      <c r="HP128" s="63"/>
      <c r="HQ128" s="63"/>
      <c r="HR128" s="63"/>
      <c r="HS128" s="63"/>
      <c r="HT128" s="63"/>
      <c r="HU128" s="63"/>
      <c r="HV128" s="63"/>
      <c r="HW128" s="63"/>
      <c r="HX128" s="63"/>
      <c r="HY128" s="63"/>
      <c r="HZ128" s="63"/>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ht="25.5" customHeight="1">
      <c r="A129" s="92" t="s">
        <v>93</v>
      </c>
      <c r="B129" s="93">
        <v>2023</v>
      </c>
      <c r="C129" s="94"/>
      <c r="D129" s="91">
        <v>41.836734693877553</v>
      </c>
      <c r="E129" s="90"/>
      <c r="F129" s="89"/>
      <c r="G129" s="95" t="s">
        <v>684</v>
      </c>
      <c r="H129" s="96" t="s">
        <v>685</v>
      </c>
      <c r="I129" s="95" t="s">
        <v>122</v>
      </c>
      <c r="J129" s="530">
        <v>0</v>
      </c>
      <c r="K129" s="95" t="s">
        <v>123</v>
      </c>
      <c r="L129" s="95" t="s">
        <v>686</v>
      </c>
      <c r="M129" s="96" t="s">
        <v>687</v>
      </c>
      <c r="N129" s="95" t="s">
        <v>122</v>
      </c>
      <c r="O129" s="95">
        <v>1</v>
      </c>
      <c r="P129" s="95" t="s">
        <v>130</v>
      </c>
      <c r="Q129" s="95" t="s">
        <v>688</v>
      </c>
      <c r="R129" s="96" t="s">
        <v>689</v>
      </c>
      <c r="S129" s="103" t="s">
        <v>122</v>
      </c>
      <c r="T129" s="95">
        <v>1</v>
      </c>
      <c r="U129" s="63"/>
      <c r="V129" s="97" t="s">
        <v>690</v>
      </c>
      <c r="W129" s="96" t="s">
        <v>691</v>
      </c>
      <c r="X129" s="95" t="s">
        <v>692</v>
      </c>
      <c r="Y129" s="95">
        <v>1</v>
      </c>
      <c r="Z129" s="95" t="s">
        <v>130</v>
      </c>
      <c r="AA129" s="95" t="s">
        <v>693</v>
      </c>
      <c r="AB129" s="96" t="s">
        <v>691</v>
      </c>
      <c r="AC129" s="95" t="s">
        <v>694</v>
      </c>
      <c r="AD129" s="95">
        <v>1</v>
      </c>
      <c r="AE129" s="95" t="s">
        <v>130</v>
      </c>
      <c r="AF129" s="95" t="s">
        <v>695</v>
      </c>
      <c r="AG129" s="96" t="s">
        <v>696</v>
      </c>
      <c r="AH129" s="95" t="s">
        <v>694</v>
      </c>
      <c r="AI129" s="95">
        <v>1</v>
      </c>
      <c r="AJ129" s="95" t="s">
        <v>130</v>
      </c>
      <c r="AK129" s="95" t="s">
        <v>695</v>
      </c>
      <c r="AL129" s="96" t="s">
        <v>696</v>
      </c>
      <c r="AM129" s="95" t="s">
        <v>694</v>
      </c>
      <c r="AN129" s="95">
        <v>1</v>
      </c>
      <c r="AO129" s="95" t="s">
        <v>130</v>
      </c>
      <c r="AP129" s="95" t="s">
        <v>697</v>
      </c>
      <c r="AQ129" s="96" t="s">
        <v>691</v>
      </c>
      <c r="AR129" s="95" t="s">
        <v>694</v>
      </c>
      <c r="AS129" s="95">
        <v>1</v>
      </c>
      <c r="AT129" s="95" t="s">
        <v>130</v>
      </c>
      <c r="AU129" s="95" t="s">
        <v>697</v>
      </c>
      <c r="AV129" s="96" t="s">
        <v>691</v>
      </c>
      <c r="AW129" s="95" t="s">
        <v>694</v>
      </c>
      <c r="AX129" s="95">
        <v>1</v>
      </c>
      <c r="AY129" s="95" t="s">
        <v>130</v>
      </c>
      <c r="AZ129" s="95" t="s">
        <v>697</v>
      </c>
      <c r="BA129" s="96" t="s">
        <v>691</v>
      </c>
      <c r="BB129" s="95" t="s">
        <v>694</v>
      </c>
      <c r="BC129" s="95">
        <v>1</v>
      </c>
      <c r="BD129" s="95" t="s">
        <v>130</v>
      </c>
      <c r="BE129" s="95" t="s">
        <v>697</v>
      </c>
      <c r="BF129" s="96" t="s">
        <v>691</v>
      </c>
      <c r="BG129" s="95" t="s">
        <v>694</v>
      </c>
      <c r="BH129" s="95"/>
      <c r="BI129" s="95"/>
      <c r="BJ129" s="95"/>
      <c r="BK129" s="95"/>
      <c r="BL129" s="95"/>
      <c r="BM129" s="95">
        <v>1</v>
      </c>
      <c r="BN129" s="95" t="s">
        <v>130</v>
      </c>
      <c r="BO129" s="95" t="s">
        <v>693</v>
      </c>
      <c r="BP129" s="96" t="s">
        <v>691</v>
      </c>
      <c r="BQ129" s="95" t="s">
        <v>694</v>
      </c>
      <c r="BR129" s="95">
        <v>1</v>
      </c>
      <c r="BS129" s="95" t="s">
        <v>130</v>
      </c>
      <c r="BT129" s="95" t="s">
        <v>695</v>
      </c>
      <c r="BU129" s="96" t="s">
        <v>696</v>
      </c>
      <c r="BV129" s="95" t="s">
        <v>694</v>
      </c>
      <c r="BW129" s="95">
        <v>1</v>
      </c>
      <c r="BX129" s="95" t="s">
        <v>130</v>
      </c>
      <c r="BY129" s="95" t="s">
        <v>695</v>
      </c>
      <c r="BZ129" s="96" t="s">
        <v>696</v>
      </c>
      <c r="CA129" s="95" t="s">
        <v>694</v>
      </c>
      <c r="CB129" s="95">
        <v>1</v>
      </c>
      <c r="CC129" s="95" t="s">
        <v>130</v>
      </c>
      <c r="CD129" s="95" t="s">
        <v>697</v>
      </c>
      <c r="CE129" s="96" t="s">
        <v>691</v>
      </c>
      <c r="CF129" s="95" t="s">
        <v>694</v>
      </c>
      <c r="CG129" s="95">
        <v>1</v>
      </c>
      <c r="CH129" s="95" t="s">
        <v>130</v>
      </c>
      <c r="CI129" s="98" t="s">
        <v>697</v>
      </c>
      <c r="CJ129" s="96" t="s">
        <v>691</v>
      </c>
      <c r="CK129" s="95" t="s">
        <v>694</v>
      </c>
      <c r="CL129" s="95">
        <v>1</v>
      </c>
      <c r="CM129" s="95" t="s">
        <v>130</v>
      </c>
      <c r="CN129" s="95" t="s">
        <v>697</v>
      </c>
      <c r="CO129" s="96" t="s">
        <v>691</v>
      </c>
      <c r="CP129" s="95" t="s">
        <v>694</v>
      </c>
      <c r="CQ129" s="95">
        <v>1</v>
      </c>
      <c r="CR129" s="95" t="s">
        <v>130</v>
      </c>
      <c r="CS129" s="95" t="s">
        <v>693</v>
      </c>
      <c r="CT129" s="96" t="s">
        <v>691</v>
      </c>
      <c r="CU129" s="95" t="s">
        <v>694</v>
      </c>
      <c r="CV129" s="95">
        <v>1</v>
      </c>
      <c r="CW129" s="95" t="s">
        <v>130</v>
      </c>
      <c r="CX129" s="95" t="s">
        <v>695</v>
      </c>
      <c r="CY129" s="96" t="s">
        <v>696</v>
      </c>
      <c r="CZ129" s="95" t="s">
        <v>694</v>
      </c>
      <c r="DA129" s="95">
        <v>1</v>
      </c>
      <c r="DB129" s="95" t="s">
        <v>130</v>
      </c>
      <c r="DC129" s="95" t="s">
        <v>695</v>
      </c>
      <c r="DD129" s="96" t="s">
        <v>696</v>
      </c>
      <c r="DE129" s="95" t="s">
        <v>694</v>
      </c>
      <c r="DF129" s="95">
        <v>1</v>
      </c>
      <c r="DG129" s="95" t="s">
        <v>130</v>
      </c>
      <c r="DH129" s="95" t="s">
        <v>697</v>
      </c>
      <c r="DI129" s="96" t="s">
        <v>691</v>
      </c>
      <c r="DJ129" s="95" t="s">
        <v>694</v>
      </c>
      <c r="DK129" s="95">
        <v>1</v>
      </c>
      <c r="DL129" s="95" t="s">
        <v>130</v>
      </c>
      <c r="DM129" s="95" t="s">
        <v>697</v>
      </c>
      <c r="DN129" s="96" t="s">
        <v>691</v>
      </c>
      <c r="DO129" s="95" t="s">
        <v>694</v>
      </c>
      <c r="DP129" s="95">
        <v>1</v>
      </c>
      <c r="DQ129" s="95" t="s">
        <v>130</v>
      </c>
      <c r="DR129" s="95" t="s">
        <v>697</v>
      </c>
      <c r="DS129" s="96" t="s">
        <v>691</v>
      </c>
      <c r="DT129" s="95" t="s">
        <v>694</v>
      </c>
      <c r="DU129" s="99">
        <v>1</v>
      </c>
      <c r="DV129" s="99" t="s">
        <v>139</v>
      </c>
      <c r="DW129" s="99" t="s">
        <v>698</v>
      </c>
      <c r="DX129" s="108" t="s">
        <v>699</v>
      </c>
      <c r="DY129" s="99" t="s">
        <v>122</v>
      </c>
      <c r="DZ129" s="61"/>
      <c r="EA129" s="61"/>
      <c r="EB129" s="61"/>
      <c r="EC129" s="61"/>
      <c r="ED129" s="61"/>
      <c r="EE129" s="61"/>
      <c r="EF129" s="61"/>
      <c r="EG129" s="61"/>
      <c r="EH129" s="61"/>
      <c r="EI129" s="61"/>
      <c r="EJ129" s="99">
        <v>1</v>
      </c>
      <c r="EK129" s="99" t="s">
        <v>130</v>
      </c>
      <c r="EL129" s="99" t="s">
        <v>700</v>
      </c>
      <c r="EM129" s="100" t="s">
        <v>689</v>
      </c>
      <c r="EN129" s="105" t="s">
        <v>122</v>
      </c>
      <c r="EO129" s="95">
        <v>1</v>
      </c>
      <c r="EP129" s="95" t="s">
        <v>130</v>
      </c>
      <c r="EQ129" s="95" t="s">
        <v>701</v>
      </c>
      <c r="ER129" s="96" t="s">
        <v>689</v>
      </c>
      <c r="ES129" s="103" t="s">
        <v>122</v>
      </c>
      <c r="ET129" s="95">
        <v>1</v>
      </c>
      <c r="EU129" s="95" t="s">
        <v>130</v>
      </c>
      <c r="EV129" s="95" t="s">
        <v>702</v>
      </c>
      <c r="EW129" s="96" t="s">
        <v>703</v>
      </c>
      <c r="EX129" s="103" t="s">
        <v>122</v>
      </c>
      <c r="EY129" s="95">
        <v>1</v>
      </c>
      <c r="EZ129" s="95" t="s">
        <v>130</v>
      </c>
      <c r="FA129" s="95" t="s">
        <v>702</v>
      </c>
      <c r="FB129" s="96" t="s">
        <v>703</v>
      </c>
      <c r="FC129" s="103" t="s">
        <v>122</v>
      </c>
      <c r="FI129" s="95">
        <v>1</v>
      </c>
      <c r="FJ129" s="95" t="s">
        <v>130</v>
      </c>
      <c r="FK129" s="95" t="s">
        <v>704</v>
      </c>
      <c r="FL129" s="96" t="s">
        <v>689</v>
      </c>
      <c r="FM129" s="95" t="s">
        <v>122</v>
      </c>
      <c r="FN129" s="95">
        <v>0</v>
      </c>
      <c r="FO129" s="95" t="s">
        <v>123</v>
      </c>
      <c r="FP129" s="95" t="s">
        <v>705</v>
      </c>
      <c r="FQ129" s="96" t="s">
        <v>706</v>
      </c>
      <c r="FR129" s="96" t="s">
        <v>707</v>
      </c>
      <c r="FS129" s="95">
        <v>0</v>
      </c>
      <c r="FT129" s="95" t="s">
        <v>130</v>
      </c>
      <c r="FU129" s="95" t="s">
        <v>708</v>
      </c>
      <c r="FV129" s="96" t="s">
        <v>709</v>
      </c>
      <c r="FW129" s="63"/>
      <c r="FX129" s="95">
        <v>0</v>
      </c>
      <c r="FY129" s="95" t="s">
        <v>130</v>
      </c>
      <c r="FZ129" s="95" t="s">
        <v>710</v>
      </c>
      <c r="GA129" s="96" t="s">
        <v>711</v>
      </c>
      <c r="GB129" s="95" t="s">
        <v>712</v>
      </c>
      <c r="GH129" s="95">
        <v>0</v>
      </c>
      <c r="GI129" s="95" t="s">
        <v>130</v>
      </c>
      <c r="GJ129" s="95" t="s">
        <v>713</v>
      </c>
      <c r="GK129" s="96" t="s">
        <v>714</v>
      </c>
      <c r="GL129" s="106" t="s">
        <v>122</v>
      </c>
      <c r="GM129" s="95">
        <v>0</v>
      </c>
      <c r="GN129" s="95" t="s">
        <v>132</v>
      </c>
      <c r="GO129" s="95" t="s">
        <v>715</v>
      </c>
      <c r="GP129" s="96" t="s">
        <v>716</v>
      </c>
      <c r="GQ129" s="96" t="s">
        <v>717</v>
      </c>
      <c r="GR129" s="95">
        <v>0</v>
      </c>
      <c r="GS129" s="95" t="s">
        <v>130</v>
      </c>
      <c r="GT129" s="95" t="s">
        <v>715</v>
      </c>
      <c r="GU129" s="96" t="s">
        <v>716</v>
      </c>
      <c r="GV129" s="96" t="s">
        <v>718</v>
      </c>
      <c r="GW129" s="102"/>
      <c r="GX129" s="102"/>
      <c r="GY129" s="102"/>
      <c r="GZ129" s="102"/>
      <c r="HA129" s="102"/>
      <c r="HB129" s="102"/>
      <c r="HC129" s="102"/>
      <c r="HD129" s="102"/>
      <c r="HE129" s="102"/>
      <c r="HF129" s="102"/>
      <c r="HG129" s="63"/>
      <c r="HH129" s="63"/>
      <c r="HI129" s="63"/>
      <c r="HJ129" s="63"/>
      <c r="HK129" s="63"/>
      <c r="HL129" s="63"/>
      <c r="HM129" s="63"/>
      <c r="HN129" s="63"/>
      <c r="HO129" s="63"/>
      <c r="HP129" s="63"/>
      <c r="HQ129" s="63"/>
      <c r="HR129" s="63"/>
      <c r="HS129" s="63"/>
      <c r="HT129" s="63"/>
      <c r="HU129" s="63"/>
      <c r="HV129" s="63"/>
      <c r="HW129" s="63"/>
      <c r="HX129" s="63"/>
      <c r="HY129" s="63"/>
      <c r="HZ129" s="63"/>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ht="25.5" customHeight="1">
      <c r="A130" s="92" t="s">
        <v>94</v>
      </c>
      <c r="B130" s="93">
        <v>2023</v>
      </c>
      <c r="C130" s="94"/>
      <c r="D130" s="91">
        <v>45.57823129251701</v>
      </c>
      <c r="E130" s="90"/>
      <c r="F130" s="89"/>
      <c r="G130" s="95" t="s">
        <v>719</v>
      </c>
      <c r="H130" s="96" t="s">
        <v>720</v>
      </c>
      <c r="I130" s="95" t="s">
        <v>122</v>
      </c>
      <c r="J130" s="530">
        <v>1</v>
      </c>
      <c r="K130" s="95" t="s">
        <v>130</v>
      </c>
      <c r="L130" s="95" t="s">
        <v>721</v>
      </c>
      <c r="M130" s="96" t="s">
        <v>722</v>
      </c>
      <c r="N130" s="95" t="s">
        <v>122</v>
      </c>
      <c r="O130" s="95">
        <v>0</v>
      </c>
      <c r="P130" s="95" t="s">
        <v>123</v>
      </c>
      <c r="Q130" s="95" t="s">
        <v>126</v>
      </c>
      <c r="R130" s="63"/>
      <c r="S130" s="95" t="s">
        <v>122</v>
      </c>
      <c r="T130" s="95">
        <v>0</v>
      </c>
      <c r="U130" s="63"/>
      <c r="V130" s="97" t="s">
        <v>126</v>
      </c>
      <c r="W130" s="63"/>
      <c r="X130" s="103" t="s">
        <v>122</v>
      </c>
      <c r="Y130" s="95">
        <v>1</v>
      </c>
      <c r="Z130" s="95" t="s">
        <v>130</v>
      </c>
      <c r="AA130" s="95" t="s">
        <v>723</v>
      </c>
      <c r="AB130" s="96" t="s">
        <v>724</v>
      </c>
      <c r="AC130" s="95" t="s">
        <v>122</v>
      </c>
      <c r="AD130" s="95">
        <v>1</v>
      </c>
      <c r="AE130" s="95" t="s">
        <v>130</v>
      </c>
      <c r="AF130" s="95" t="s">
        <v>723</v>
      </c>
      <c r="AG130" s="96" t="s">
        <v>724</v>
      </c>
      <c r="AH130" s="63"/>
      <c r="AI130" s="95">
        <v>1</v>
      </c>
      <c r="AJ130" s="95" t="s">
        <v>130</v>
      </c>
      <c r="AK130" s="95" t="s">
        <v>723</v>
      </c>
      <c r="AL130" s="96" t="s">
        <v>724</v>
      </c>
      <c r="AM130" s="63"/>
      <c r="AN130" s="95">
        <v>1</v>
      </c>
      <c r="AO130" s="95" t="s">
        <v>130</v>
      </c>
      <c r="AP130" s="95" t="s">
        <v>723</v>
      </c>
      <c r="AQ130" s="96" t="s">
        <v>724</v>
      </c>
      <c r="AR130" s="63"/>
      <c r="AS130" s="95">
        <v>0</v>
      </c>
      <c r="AT130" s="95" t="s">
        <v>132</v>
      </c>
      <c r="AU130" s="95" t="s">
        <v>723</v>
      </c>
      <c r="AV130" s="96" t="s">
        <v>724</v>
      </c>
      <c r="AW130" s="63"/>
      <c r="AX130" s="95">
        <v>1</v>
      </c>
      <c r="AY130" s="95" t="s">
        <v>130</v>
      </c>
      <c r="AZ130" s="95" t="s">
        <v>723</v>
      </c>
      <c r="BA130" s="96" t="s">
        <v>724</v>
      </c>
      <c r="BB130" s="63"/>
      <c r="BC130" s="95">
        <v>1</v>
      </c>
      <c r="BD130" s="95" t="s">
        <v>130</v>
      </c>
      <c r="BE130" s="95" t="s">
        <v>723</v>
      </c>
      <c r="BF130" s="96" t="s">
        <v>724</v>
      </c>
      <c r="BG130" s="63"/>
      <c r="BH130" s="95"/>
      <c r="BI130" s="95"/>
      <c r="BJ130" s="95"/>
      <c r="BK130" s="95"/>
      <c r="BL130" s="95"/>
      <c r="BM130" s="95">
        <v>0</v>
      </c>
      <c r="BN130" s="95" t="s">
        <v>139</v>
      </c>
      <c r="BO130" s="95" t="s">
        <v>126</v>
      </c>
      <c r="BP130" s="63"/>
      <c r="BQ130" s="63"/>
      <c r="BR130" s="95">
        <v>0</v>
      </c>
      <c r="BS130" s="95" t="s">
        <v>139</v>
      </c>
      <c r="BT130" s="95" t="s">
        <v>126</v>
      </c>
      <c r="BU130" s="63"/>
      <c r="BV130" s="63"/>
      <c r="BW130" s="95">
        <v>0</v>
      </c>
      <c r="BX130" s="95" t="s">
        <v>139</v>
      </c>
      <c r="BY130" s="95" t="s">
        <v>126</v>
      </c>
      <c r="BZ130" s="63"/>
      <c r="CA130" s="95" t="s">
        <v>122</v>
      </c>
      <c r="CB130" s="95">
        <v>0</v>
      </c>
      <c r="CC130" s="95" t="s">
        <v>139</v>
      </c>
      <c r="CD130" s="95" t="s">
        <v>126</v>
      </c>
      <c r="CE130" s="63"/>
      <c r="CF130" s="95" t="s">
        <v>122</v>
      </c>
      <c r="CG130" s="95">
        <v>0</v>
      </c>
      <c r="CH130" s="95" t="s">
        <v>139</v>
      </c>
      <c r="CI130" s="95" t="s">
        <v>126</v>
      </c>
      <c r="CJ130" s="63"/>
      <c r="CK130" s="95" t="s">
        <v>122</v>
      </c>
      <c r="CL130" s="95">
        <v>0</v>
      </c>
      <c r="CM130" s="95" t="s">
        <v>139</v>
      </c>
      <c r="CN130" s="95" t="s">
        <v>126</v>
      </c>
      <c r="CO130" s="63"/>
      <c r="CP130" s="95" t="s">
        <v>122</v>
      </c>
      <c r="CQ130" s="95">
        <v>0</v>
      </c>
      <c r="CR130" s="95" t="s">
        <v>139</v>
      </c>
      <c r="CS130" s="95" t="s">
        <v>126</v>
      </c>
      <c r="CT130" s="63"/>
      <c r="CU130" s="95" t="s">
        <v>122</v>
      </c>
      <c r="CV130" s="95">
        <v>0</v>
      </c>
      <c r="CW130" s="95" t="s">
        <v>139</v>
      </c>
      <c r="CX130" s="95" t="s">
        <v>126</v>
      </c>
      <c r="CY130" s="63"/>
      <c r="CZ130" s="95" t="s">
        <v>122</v>
      </c>
      <c r="DA130" s="95">
        <v>0</v>
      </c>
      <c r="DB130" s="95" t="s">
        <v>139</v>
      </c>
      <c r="DC130" s="95" t="s">
        <v>126</v>
      </c>
      <c r="DD130" s="63"/>
      <c r="DE130" s="95" t="s">
        <v>122</v>
      </c>
      <c r="DF130" s="95">
        <v>0</v>
      </c>
      <c r="DG130" s="95" t="s">
        <v>139</v>
      </c>
      <c r="DH130" s="95" t="s">
        <v>126</v>
      </c>
      <c r="DI130" s="63"/>
      <c r="DJ130" s="95" t="s">
        <v>122</v>
      </c>
      <c r="DK130" s="95">
        <v>0</v>
      </c>
      <c r="DL130" s="95" t="s">
        <v>139</v>
      </c>
      <c r="DM130" s="95" t="s">
        <v>126</v>
      </c>
      <c r="DN130" s="63"/>
      <c r="DO130" s="95" t="s">
        <v>122</v>
      </c>
      <c r="DP130" s="95">
        <v>0</v>
      </c>
      <c r="DQ130" s="95" t="s">
        <v>139</v>
      </c>
      <c r="DR130" s="95" t="s">
        <v>126</v>
      </c>
      <c r="DS130" s="63"/>
      <c r="DT130" s="95" t="s">
        <v>122</v>
      </c>
      <c r="DU130" s="99">
        <v>1</v>
      </c>
      <c r="DV130" s="99" t="s">
        <v>123</v>
      </c>
      <c r="DW130" s="99" t="s">
        <v>725</v>
      </c>
      <c r="DX130" s="100" t="s">
        <v>726</v>
      </c>
      <c r="DY130" s="99" t="s">
        <v>122</v>
      </c>
      <c r="DZ130" s="61"/>
      <c r="EA130" s="61"/>
      <c r="EB130" s="61"/>
      <c r="EC130" s="61"/>
      <c r="ED130" s="61"/>
      <c r="EE130" s="61"/>
      <c r="EF130" s="61"/>
      <c r="EG130" s="61"/>
      <c r="EH130" s="61"/>
      <c r="EI130" s="61"/>
      <c r="EJ130" s="99">
        <v>0</v>
      </c>
      <c r="EK130" s="99" t="s">
        <v>123</v>
      </c>
      <c r="EL130" s="99" t="s">
        <v>126</v>
      </c>
      <c r="EM130" s="61"/>
      <c r="EN130" s="99" t="s">
        <v>122</v>
      </c>
      <c r="EO130" s="95">
        <v>0</v>
      </c>
      <c r="EP130" s="95" t="s">
        <v>123</v>
      </c>
      <c r="EQ130" s="95" t="s">
        <v>126</v>
      </c>
      <c r="ER130" s="63"/>
      <c r="ES130" s="95" t="s">
        <v>122</v>
      </c>
      <c r="ET130" s="95">
        <v>0</v>
      </c>
      <c r="EU130" s="95" t="s">
        <v>123</v>
      </c>
      <c r="EV130" s="95" t="s">
        <v>126</v>
      </c>
      <c r="EW130" s="63"/>
      <c r="EX130" s="95" t="s">
        <v>122</v>
      </c>
      <c r="EY130" s="95">
        <v>0</v>
      </c>
      <c r="EZ130" s="95" t="s">
        <v>123</v>
      </c>
      <c r="FA130" s="95" t="s">
        <v>126</v>
      </c>
      <c r="FB130" s="63"/>
      <c r="FC130" s="95" t="s">
        <v>122</v>
      </c>
      <c r="FI130" s="95">
        <v>0</v>
      </c>
      <c r="FJ130" s="95" t="s">
        <v>123</v>
      </c>
      <c r="FK130" s="95" t="s">
        <v>126</v>
      </c>
      <c r="FL130" s="63"/>
      <c r="FM130" s="95" t="s">
        <v>122</v>
      </c>
      <c r="FN130" s="95">
        <v>1</v>
      </c>
      <c r="FO130" s="95" t="s">
        <v>130</v>
      </c>
      <c r="FP130" s="95" t="s">
        <v>727</v>
      </c>
      <c r="FQ130" s="96" t="s">
        <v>728</v>
      </c>
      <c r="FR130" s="63"/>
      <c r="FS130" s="95">
        <v>0</v>
      </c>
      <c r="FT130" s="95" t="s">
        <v>130</v>
      </c>
      <c r="FU130" s="95" t="s">
        <v>729</v>
      </c>
      <c r="FV130" s="96" t="s">
        <v>730</v>
      </c>
      <c r="FW130" s="95" t="s">
        <v>731</v>
      </c>
      <c r="FX130" s="95">
        <v>0</v>
      </c>
      <c r="FY130" s="95" t="s">
        <v>130</v>
      </c>
      <c r="FZ130" s="95" t="s">
        <v>732</v>
      </c>
      <c r="GA130" s="96" t="s">
        <v>733</v>
      </c>
      <c r="GB130" s="63"/>
      <c r="GH130" s="95">
        <v>1</v>
      </c>
      <c r="GI130" s="95" t="s">
        <v>139</v>
      </c>
      <c r="GJ130" s="95" t="s">
        <v>734</v>
      </c>
      <c r="GK130" s="96" t="s">
        <v>735</v>
      </c>
      <c r="GL130" s="106" t="s">
        <v>736</v>
      </c>
      <c r="GM130" s="95">
        <v>0</v>
      </c>
      <c r="GN130" s="95" t="s">
        <v>123</v>
      </c>
      <c r="GO130" s="95" t="s">
        <v>737</v>
      </c>
      <c r="GP130" s="96" t="s">
        <v>738</v>
      </c>
      <c r="GQ130" s="107" t="s">
        <v>739</v>
      </c>
      <c r="GR130" s="95">
        <v>0</v>
      </c>
      <c r="GS130" s="95" t="s">
        <v>123</v>
      </c>
      <c r="GT130" s="95" t="s">
        <v>737</v>
      </c>
      <c r="GU130" s="96" t="s">
        <v>738</v>
      </c>
      <c r="GV130" s="107" t="s">
        <v>739</v>
      </c>
      <c r="GW130" s="102"/>
      <c r="GX130" s="102"/>
      <c r="GY130" s="102"/>
      <c r="GZ130" s="102"/>
      <c r="HA130" s="102"/>
      <c r="HB130" s="102"/>
      <c r="HC130" s="102"/>
      <c r="HD130" s="102"/>
      <c r="HE130" s="102"/>
      <c r="HF130" s="102"/>
      <c r="HG130" s="63"/>
      <c r="HH130" s="63"/>
      <c r="HI130" s="63"/>
      <c r="HJ130" s="63"/>
      <c r="HK130" s="63"/>
      <c r="HL130" s="63"/>
      <c r="HM130" s="63"/>
      <c r="HN130" s="63"/>
      <c r="HO130" s="63"/>
      <c r="HP130" s="63"/>
      <c r="HQ130" s="63"/>
      <c r="HR130" s="63"/>
      <c r="HS130" s="63"/>
      <c r="HT130" s="63"/>
      <c r="HU130" s="63"/>
      <c r="HV130" s="63"/>
      <c r="HW130" s="63"/>
      <c r="HX130" s="63"/>
      <c r="HY130" s="63"/>
      <c r="HZ130" s="63"/>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ht="25.5" customHeight="1">
      <c r="A131" s="92" t="s">
        <v>95</v>
      </c>
      <c r="B131" s="93">
        <v>2023</v>
      </c>
      <c r="C131" s="94"/>
      <c r="D131" s="91">
        <v>33.673469387755098</v>
      </c>
      <c r="E131" s="90"/>
      <c r="F131" s="89"/>
      <c r="G131" s="95" t="s">
        <v>740</v>
      </c>
      <c r="H131" s="96" t="s">
        <v>741</v>
      </c>
      <c r="I131" s="95" t="s">
        <v>122</v>
      </c>
      <c r="J131" s="530">
        <v>1</v>
      </c>
      <c r="K131" s="95" t="s">
        <v>132</v>
      </c>
      <c r="L131" s="95" t="s">
        <v>742</v>
      </c>
      <c r="M131" s="96" t="s">
        <v>743</v>
      </c>
      <c r="N131" s="95" t="s">
        <v>122</v>
      </c>
      <c r="O131" s="95">
        <v>0</v>
      </c>
      <c r="P131" s="95" t="s">
        <v>123</v>
      </c>
      <c r="Q131" s="95" t="s">
        <v>126</v>
      </c>
      <c r="R131" s="63"/>
      <c r="S131" s="95" t="s">
        <v>122</v>
      </c>
      <c r="T131" s="95">
        <v>0</v>
      </c>
      <c r="U131" s="63"/>
      <c r="V131" s="97" t="s">
        <v>126</v>
      </c>
      <c r="W131" s="63"/>
      <c r="X131" s="103" t="s">
        <v>122</v>
      </c>
      <c r="Y131" s="95">
        <v>1</v>
      </c>
      <c r="Z131" s="95" t="s">
        <v>130</v>
      </c>
      <c r="AA131" s="95" t="s">
        <v>744</v>
      </c>
      <c r="AB131" s="96" t="s">
        <v>745</v>
      </c>
      <c r="AC131" s="63"/>
      <c r="AD131" s="95">
        <v>1</v>
      </c>
      <c r="AE131" s="95" t="s">
        <v>130</v>
      </c>
      <c r="AF131" s="95" t="s">
        <v>746</v>
      </c>
      <c r="AG131" s="96" t="s">
        <v>745</v>
      </c>
      <c r="AH131" s="63"/>
      <c r="AI131" s="95">
        <v>0</v>
      </c>
      <c r="AJ131" s="95" t="s">
        <v>132</v>
      </c>
      <c r="AK131" s="95" t="s">
        <v>746</v>
      </c>
      <c r="AL131" s="96" t="s">
        <v>745</v>
      </c>
      <c r="AM131" s="95" t="s">
        <v>747</v>
      </c>
      <c r="AN131" s="95">
        <v>1</v>
      </c>
      <c r="AO131" s="95" t="s">
        <v>130</v>
      </c>
      <c r="AP131" s="95" t="s">
        <v>748</v>
      </c>
      <c r="AQ131" s="96" t="s">
        <v>745</v>
      </c>
      <c r="AR131" s="63"/>
      <c r="AS131" s="95">
        <v>0</v>
      </c>
      <c r="AT131" s="95" t="s">
        <v>132</v>
      </c>
      <c r="AU131" s="95" t="s">
        <v>748</v>
      </c>
      <c r="AV131" s="96" t="s">
        <v>745</v>
      </c>
      <c r="AW131" s="63"/>
      <c r="AX131" s="95">
        <v>1</v>
      </c>
      <c r="AY131" s="95" t="s">
        <v>130</v>
      </c>
      <c r="AZ131" s="95" t="s">
        <v>749</v>
      </c>
      <c r="BA131" s="96" t="s">
        <v>745</v>
      </c>
      <c r="BB131" s="63"/>
      <c r="BC131" s="95">
        <v>1</v>
      </c>
      <c r="BD131" s="95" t="s">
        <v>130</v>
      </c>
      <c r="BE131" s="95" t="s">
        <v>748</v>
      </c>
      <c r="BF131" s="96" t="s">
        <v>745</v>
      </c>
      <c r="BG131" s="63"/>
      <c r="BH131" s="95"/>
      <c r="BI131" s="95"/>
      <c r="BJ131" s="95"/>
      <c r="BK131" s="95"/>
      <c r="BL131" s="95"/>
      <c r="BM131" s="95">
        <v>1</v>
      </c>
      <c r="BN131" s="95" t="s">
        <v>130</v>
      </c>
      <c r="BO131" s="95" t="s">
        <v>750</v>
      </c>
      <c r="BP131" s="96" t="s">
        <v>751</v>
      </c>
      <c r="BQ131" s="63"/>
      <c r="BR131" s="95">
        <v>1</v>
      </c>
      <c r="BS131" s="95" t="s">
        <v>130</v>
      </c>
      <c r="BT131" s="95" t="s">
        <v>752</v>
      </c>
      <c r="BU131" s="96" t="s">
        <v>753</v>
      </c>
      <c r="BV131" s="63"/>
      <c r="BW131" s="95">
        <v>0</v>
      </c>
      <c r="BX131" s="95" t="s">
        <v>132</v>
      </c>
      <c r="BY131" s="95" t="s">
        <v>752</v>
      </c>
      <c r="BZ131" s="96" t="s">
        <v>753</v>
      </c>
      <c r="CA131" s="95" t="s">
        <v>747</v>
      </c>
      <c r="CB131" s="95">
        <v>1</v>
      </c>
      <c r="CC131" s="95" t="s">
        <v>130</v>
      </c>
      <c r="CD131" s="95" t="s">
        <v>750</v>
      </c>
      <c r="CE131" s="96" t="s">
        <v>751</v>
      </c>
      <c r="CF131" s="63"/>
      <c r="CG131" s="95">
        <v>0</v>
      </c>
      <c r="CH131" s="95" t="s">
        <v>132</v>
      </c>
      <c r="CI131" s="98" t="s">
        <v>754</v>
      </c>
      <c r="CJ131" s="96" t="s">
        <v>755</v>
      </c>
      <c r="CK131" s="63"/>
      <c r="CL131" s="95">
        <v>1</v>
      </c>
      <c r="CM131" s="95" t="s">
        <v>130</v>
      </c>
      <c r="CN131" s="95" t="s">
        <v>756</v>
      </c>
      <c r="CO131" s="96" t="s">
        <v>757</v>
      </c>
      <c r="CP131" s="63"/>
      <c r="CQ131" s="95">
        <v>0</v>
      </c>
      <c r="CR131" s="95" t="s">
        <v>139</v>
      </c>
      <c r="CS131" s="95" t="s">
        <v>126</v>
      </c>
      <c r="CT131" s="63"/>
      <c r="CU131" s="95" t="s">
        <v>122</v>
      </c>
      <c r="CV131" s="95">
        <v>0</v>
      </c>
      <c r="CW131" s="95" t="s">
        <v>139</v>
      </c>
      <c r="CX131" s="95" t="s">
        <v>126</v>
      </c>
      <c r="CY131" s="63"/>
      <c r="CZ131" s="95" t="s">
        <v>122</v>
      </c>
      <c r="DA131" s="95">
        <v>0</v>
      </c>
      <c r="DB131" s="95" t="s">
        <v>139</v>
      </c>
      <c r="DC131" s="95" t="s">
        <v>126</v>
      </c>
      <c r="DD131" s="63"/>
      <c r="DE131" s="95" t="s">
        <v>122</v>
      </c>
      <c r="DF131" s="95">
        <v>0</v>
      </c>
      <c r="DG131" s="95" t="s">
        <v>139</v>
      </c>
      <c r="DH131" s="95" t="s">
        <v>126</v>
      </c>
      <c r="DI131" s="63"/>
      <c r="DJ131" s="95" t="s">
        <v>122</v>
      </c>
      <c r="DK131" s="95">
        <v>0</v>
      </c>
      <c r="DL131" s="95" t="s">
        <v>139</v>
      </c>
      <c r="DM131" s="95" t="s">
        <v>126</v>
      </c>
      <c r="DN131" s="63"/>
      <c r="DO131" s="95" t="s">
        <v>122</v>
      </c>
      <c r="DP131" s="95">
        <v>0</v>
      </c>
      <c r="DQ131" s="95" t="s">
        <v>139</v>
      </c>
      <c r="DR131" s="95" t="s">
        <v>126</v>
      </c>
      <c r="DS131" s="63"/>
      <c r="DT131" s="95" t="s">
        <v>122</v>
      </c>
      <c r="DU131" s="99">
        <v>0</v>
      </c>
      <c r="DV131" s="99" t="s">
        <v>132</v>
      </c>
      <c r="DW131" s="99" t="s">
        <v>758</v>
      </c>
      <c r="DX131" s="100" t="s">
        <v>759</v>
      </c>
      <c r="DY131" s="100" t="s">
        <v>760</v>
      </c>
      <c r="DZ131" s="61"/>
      <c r="EA131" s="61"/>
      <c r="EB131" s="61"/>
      <c r="EC131" s="61"/>
      <c r="ED131" s="61"/>
      <c r="EE131" s="61"/>
      <c r="EF131" s="61"/>
      <c r="EG131" s="61"/>
      <c r="EH131" s="61"/>
      <c r="EI131" s="61"/>
      <c r="EJ131" s="99">
        <v>0</v>
      </c>
      <c r="EK131" s="99" t="s">
        <v>123</v>
      </c>
      <c r="EL131" s="99" t="s">
        <v>126</v>
      </c>
      <c r="EM131" s="61"/>
      <c r="EN131" s="99" t="s">
        <v>122</v>
      </c>
      <c r="EO131" s="95">
        <v>0</v>
      </c>
      <c r="EP131" s="95" t="s">
        <v>123</v>
      </c>
      <c r="EQ131" s="95" t="s">
        <v>126</v>
      </c>
      <c r="ER131" s="63"/>
      <c r="ES131" s="95" t="s">
        <v>122</v>
      </c>
      <c r="ET131" s="95">
        <v>0</v>
      </c>
      <c r="EU131" s="95" t="s">
        <v>123</v>
      </c>
      <c r="EV131" s="95" t="s">
        <v>126</v>
      </c>
      <c r="EW131" s="63"/>
      <c r="EX131" s="95" t="s">
        <v>122</v>
      </c>
      <c r="EY131" s="95">
        <v>0</v>
      </c>
      <c r="EZ131" s="95" t="s">
        <v>123</v>
      </c>
      <c r="FA131" s="95" t="s">
        <v>126</v>
      </c>
      <c r="FB131" s="63"/>
      <c r="FC131" s="95" t="s">
        <v>122</v>
      </c>
      <c r="FI131" s="95">
        <v>0</v>
      </c>
      <c r="FJ131" s="95" t="s">
        <v>123</v>
      </c>
      <c r="FK131" s="95" t="s">
        <v>126</v>
      </c>
      <c r="FL131" s="63"/>
      <c r="FM131" s="95" t="s">
        <v>122</v>
      </c>
      <c r="FN131" s="95">
        <v>1</v>
      </c>
      <c r="FO131" s="95" t="s">
        <v>130</v>
      </c>
      <c r="FP131" s="95" t="s">
        <v>761</v>
      </c>
      <c r="FQ131" s="96" t="s">
        <v>762</v>
      </c>
      <c r="FR131" s="63"/>
      <c r="FS131" s="95">
        <v>1</v>
      </c>
      <c r="FT131" s="95" t="s">
        <v>139</v>
      </c>
      <c r="FU131" s="95" t="s">
        <v>763</v>
      </c>
      <c r="FV131" s="96" t="s">
        <v>764</v>
      </c>
      <c r="FW131" s="95" t="s">
        <v>765</v>
      </c>
      <c r="FX131" s="95">
        <v>1</v>
      </c>
      <c r="FY131" s="95" t="s">
        <v>139</v>
      </c>
      <c r="FZ131" s="95" t="s">
        <v>766</v>
      </c>
      <c r="GA131" s="96" t="s">
        <v>767</v>
      </c>
      <c r="GB131" s="95" t="s">
        <v>768</v>
      </c>
      <c r="GH131" s="95">
        <v>1</v>
      </c>
      <c r="GI131" s="95" t="s">
        <v>139</v>
      </c>
      <c r="GJ131" s="95" t="s">
        <v>769</v>
      </c>
      <c r="GK131" s="96" t="s">
        <v>770</v>
      </c>
      <c r="GL131" s="101" t="s">
        <v>122</v>
      </c>
      <c r="GM131" s="95">
        <v>0</v>
      </c>
      <c r="GN131" s="95" t="s">
        <v>130</v>
      </c>
      <c r="GO131" s="95" t="s">
        <v>771</v>
      </c>
      <c r="GP131" s="96" t="s">
        <v>772</v>
      </c>
      <c r="GQ131" s="96" t="s">
        <v>773</v>
      </c>
      <c r="GR131" s="95">
        <v>0</v>
      </c>
      <c r="GS131" s="95" t="s">
        <v>130</v>
      </c>
      <c r="GT131" s="95" t="s">
        <v>771</v>
      </c>
      <c r="GU131" s="96" t="s">
        <v>772</v>
      </c>
      <c r="GV131" s="96" t="s">
        <v>773</v>
      </c>
      <c r="GW131" s="102"/>
      <c r="GX131" s="102"/>
      <c r="GY131" s="102"/>
      <c r="GZ131" s="102"/>
      <c r="HA131" s="102"/>
      <c r="HB131" s="102"/>
      <c r="HC131" s="102"/>
      <c r="HD131" s="102"/>
      <c r="HE131" s="102"/>
      <c r="HF131" s="102"/>
      <c r="HG131" s="63"/>
      <c r="HH131" s="63"/>
      <c r="HI131" s="63"/>
      <c r="HJ131" s="63"/>
      <c r="HK131" s="63"/>
      <c r="HL131" s="63"/>
      <c r="HM131" s="63"/>
      <c r="HN131" s="63"/>
      <c r="HO131" s="63"/>
      <c r="HP131" s="63"/>
      <c r="HQ131" s="63"/>
      <c r="HR131" s="63"/>
      <c r="HS131" s="63"/>
      <c r="HT131" s="63"/>
      <c r="HU131" s="63"/>
      <c r="HV131" s="63"/>
      <c r="HW131" s="63"/>
      <c r="HX131" s="63"/>
      <c r="HY131" s="63"/>
      <c r="HZ131" s="63"/>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ht="25.5" customHeight="1">
      <c r="A132" s="92" t="s">
        <v>96</v>
      </c>
      <c r="B132" s="93">
        <v>2023</v>
      </c>
      <c r="C132" s="94"/>
      <c r="D132" s="91">
        <v>39.965986394557824</v>
      </c>
      <c r="E132" s="90"/>
      <c r="F132" s="89"/>
      <c r="G132" s="95" t="s">
        <v>126</v>
      </c>
      <c r="H132" s="63"/>
      <c r="I132" s="95" t="s">
        <v>122</v>
      </c>
      <c r="J132" s="530">
        <v>1</v>
      </c>
      <c r="K132" s="95" t="s">
        <v>132</v>
      </c>
      <c r="L132" s="95" t="s">
        <v>774</v>
      </c>
      <c r="M132" s="96" t="s">
        <v>775</v>
      </c>
      <c r="N132" s="95" t="s">
        <v>122</v>
      </c>
      <c r="O132" s="95">
        <v>0</v>
      </c>
      <c r="P132" s="95" t="s">
        <v>123</v>
      </c>
      <c r="Q132" s="95" t="s">
        <v>126</v>
      </c>
      <c r="R132" s="63"/>
      <c r="S132" s="95" t="s">
        <v>122</v>
      </c>
      <c r="T132" s="95">
        <v>0</v>
      </c>
      <c r="U132" s="63"/>
      <c r="V132" s="97" t="s">
        <v>126</v>
      </c>
      <c r="W132" s="63"/>
      <c r="X132" s="103" t="s">
        <v>122</v>
      </c>
      <c r="Y132" s="95">
        <v>1</v>
      </c>
      <c r="Z132" s="95" t="s">
        <v>130</v>
      </c>
      <c r="AA132" s="95" t="s">
        <v>776</v>
      </c>
      <c r="AB132" s="96" t="s">
        <v>777</v>
      </c>
      <c r="AC132" s="63"/>
      <c r="AD132" s="95">
        <v>1</v>
      </c>
      <c r="AE132" s="95" t="s">
        <v>130</v>
      </c>
      <c r="AF132" s="95" t="s">
        <v>778</v>
      </c>
      <c r="AG132" s="96" t="s">
        <v>779</v>
      </c>
      <c r="AH132" s="63"/>
      <c r="AI132" s="95">
        <v>1</v>
      </c>
      <c r="AJ132" s="95" t="s">
        <v>130</v>
      </c>
      <c r="AK132" s="95" t="s">
        <v>778</v>
      </c>
      <c r="AL132" s="96" t="s">
        <v>779</v>
      </c>
      <c r="AM132" s="63"/>
      <c r="AN132" s="95">
        <v>1</v>
      </c>
      <c r="AO132" s="95" t="s">
        <v>130</v>
      </c>
      <c r="AP132" s="95" t="s">
        <v>776</v>
      </c>
      <c r="AQ132" s="96" t="s">
        <v>777</v>
      </c>
      <c r="AR132" s="63"/>
      <c r="AS132" s="95">
        <v>0</v>
      </c>
      <c r="AT132" s="95" t="s">
        <v>132</v>
      </c>
      <c r="AU132" s="95" t="s">
        <v>776</v>
      </c>
      <c r="AV132" s="96" t="s">
        <v>777</v>
      </c>
      <c r="AW132" s="63"/>
      <c r="AX132" s="95">
        <v>0</v>
      </c>
      <c r="AY132" s="95" t="s">
        <v>132</v>
      </c>
      <c r="AZ132" s="95" t="s">
        <v>776</v>
      </c>
      <c r="BA132" s="96" t="s">
        <v>777</v>
      </c>
      <c r="BB132" s="63"/>
      <c r="BC132" s="95">
        <v>1</v>
      </c>
      <c r="BD132" s="95" t="s">
        <v>130</v>
      </c>
      <c r="BE132" s="95" t="s">
        <v>776</v>
      </c>
      <c r="BF132" s="96" t="s">
        <v>777</v>
      </c>
      <c r="BG132" s="63"/>
      <c r="BH132" s="95"/>
      <c r="BI132" s="95"/>
      <c r="BJ132" s="95"/>
      <c r="BK132" s="95"/>
      <c r="BL132" s="95"/>
      <c r="BM132" s="95">
        <v>0</v>
      </c>
      <c r="BN132" s="95" t="s">
        <v>139</v>
      </c>
      <c r="BO132" s="95" t="s">
        <v>126</v>
      </c>
      <c r="BP132" s="63"/>
      <c r="BQ132" s="63"/>
      <c r="BR132" s="95">
        <v>0</v>
      </c>
      <c r="BS132" s="95" t="s">
        <v>139</v>
      </c>
      <c r="BT132" s="95" t="s">
        <v>126</v>
      </c>
      <c r="BU132" s="63"/>
      <c r="BV132" s="63"/>
      <c r="BW132" s="95">
        <v>0</v>
      </c>
      <c r="BX132" s="95" t="s">
        <v>139</v>
      </c>
      <c r="BY132" s="95" t="s">
        <v>126</v>
      </c>
      <c r="BZ132" s="63"/>
      <c r="CA132" s="95" t="s">
        <v>122</v>
      </c>
      <c r="CB132" s="95">
        <v>0</v>
      </c>
      <c r="CC132" s="95" t="s">
        <v>139</v>
      </c>
      <c r="CD132" s="95" t="s">
        <v>126</v>
      </c>
      <c r="CE132" s="63"/>
      <c r="CF132" s="95" t="s">
        <v>122</v>
      </c>
      <c r="CG132" s="95">
        <v>0</v>
      </c>
      <c r="CH132" s="95" t="s">
        <v>139</v>
      </c>
      <c r="CI132" s="95" t="s">
        <v>126</v>
      </c>
      <c r="CJ132" s="63"/>
      <c r="CK132" s="95" t="s">
        <v>122</v>
      </c>
      <c r="CL132" s="95">
        <v>0</v>
      </c>
      <c r="CM132" s="95" t="s">
        <v>139</v>
      </c>
      <c r="CN132" s="95" t="s">
        <v>126</v>
      </c>
      <c r="CO132" s="63"/>
      <c r="CP132" s="95" t="s">
        <v>122</v>
      </c>
      <c r="CQ132" s="95">
        <v>0</v>
      </c>
      <c r="CR132" s="95" t="s">
        <v>139</v>
      </c>
      <c r="CS132" s="95" t="s">
        <v>126</v>
      </c>
      <c r="CT132" s="63"/>
      <c r="CU132" s="95" t="s">
        <v>122</v>
      </c>
      <c r="CV132" s="95">
        <v>0</v>
      </c>
      <c r="CW132" s="95" t="s">
        <v>139</v>
      </c>
      <c r="CX132" s="95" t="s">
        <v>126</v>
      </c>
      <c r="CY132" s="63"/>
      <c r="CZ132" s="63"/>
      <c r="DA132" s="95">
        <v>0</v>
      </c>
      <c r="DB132" s="95" t="s">
        <v>139</v>
      </c>
      <c r="DC132" s="95" t="s">
        <v>126</v>
      </c>
      <c r="DD132" s="63"/>
      <c r="DE132" s="95" t="s">
        <v>122</v>
      </c>
      <c r="DF132" s="95">
        <v>0</v>
      </c>
      <c r="DG132" s="95" t="s">
        <v>139</v>
      </c>
      <c r="DH132" s="95" t="s">
        <v>126</v>
      </c>
      <c r="DI132" s="63"/>
      <c r="DJ132" s="95" t="s">
        <v>122</v>
      </c>
      <c r="DK132" s="95">
        <v>0</v>
      </c>
      <c r="DL132" s="95" t="s">
        <v>139</v>
      </c>
      <c r="DM132" s="95" t="s">
        <v>126</v>
      </c>
      <c r="DN132" s="63"/>
      <c r="DO132" s="95" t="s">
        <v>122</v>
      </c>
      <c r="DP132" s="95">
        <v>0</v>
      </c>
      <c r="DQ132" s="95" t="s">
        <v>139</v>
      </c>
      <c r="DR132" s="95" t="s">
        <v>126</v>
      </c>
      <c r="DS132" s="63"/>
      <c r="DT132" s="95" t="s">
        <v>122</v>
      </c>
      <c r="DU132" s="99">
        <v>1</v>
      </c>
      <c r="DV132" s="99" t="s">
        <v>139</v>
      </c>
      <c r="DW132" s="99" t="s">
        <v>126</v>
      </c>
      <c r="DX132" s="61"/>
      <c r="DY132" s="99" t="s">
        <v>122</v>
      </c>
      <c r="DZ132" s="61"/>
      <c r="EA132" s="61"/>
      <c r="EB132" s="61"/>
      <c r="EC132" s="61"/>
      <c r="ED132" s="61"/>
      <c r="EE132" s="61"/>
      <c r="EF132" s="61"/>
      <c r="EG132" s="61"/>
      <c r="EH132" s="61"/>
      <c r="EI132" s="61"/>
      <c r="EJ132" s="99">
        <v>0</v>
      </c>
      <c r="EK132" s="99" t="s">
        <v>123</v>
      </c>
      <c r="EL132" s="99" t="s">
        <v>126</v>
      </c>
      <c r="EM132" s="61"/>
      <c r="EN132" s="99" t="s">
        <v>122</v>
      </c>
      <c r="EO132" s="95">
        <v>0</v>
      </c>
      <c r="EP132" s="95" t="s">
        <v>123</v>
      </c>
      <c r="EQ132" s="95" t="s">
        <v>126</v>
      </c>
      <c r="ER132" s="63"/>
      <c r="ES132" s="95" t="s">
        <v>122</v>
      </c>
      <c r="ET132" s="95">
        <v>0</v>
      </c>
      <c r="EU132" s="95" t="s">
        <v>123</v>
      </c>
      <c r="EV132" s="95" t="s">
        <v>126</v>
      </c>
      <c r="EW132" s="63"/>
      <c r="EX132" s="95" t="s">
        <v>122</v>
      </c>
      <c r="EY132" s="95">
        <v>0</v>
      </c>
      <c r="EZ132" s="95" t="s">
        <v>123</v>
      </c>
      <c r="FA132" s="95" t="s">
        <v>126</v>
      </c>
      <c r="FB132" s="63"/>
      <c r="FC132" s="95" t="s">
        <v>122</v>
      </c>
      <c r="FI132" s="95">
        <v>0</v>
      </c>
      <c r="FJ132" s="95" t="s">
        <v>123</v>
      </c>
      <c r="FK132" s="95" t="s">
        <v>126</v>
      </c>
      <c r="FL132" s="63"/>
      <c r="FM132" s="95" t="s">
        <v>122</v>
      </c>
      <c r="FN132" s="95">
        <v>0</v>
      </c>
      <c r="FO132" s="95" t="s">
        <v>132</v>
      </c>
      <c r="FP132" s="95" t="s">
        <v>780</v>
      </c>
      <c r="FQ132" s="96" t="s">
        <v>781</v>
      </c>
      <c r="FR132" s="95" t="s">
        <v>782</v>
      </c>
      <c r="FS132" s="95">
        <v>1</v>
      </c>
      <c r="FT132" s="95" t="s">
        <v>139</v>
      </c>
      <c r="FU132" s="95" t="s">
        <v>783</v>
      </c>
      <c r="FV132" s="96" t="s">
        <v>784</v>
      </c>
      <c r="FW132" s="63"/>
      <c r="FX132" s="95">
        <v>1</v>
      </c>
      <c r="FY132" s="95" t="s">
        <v>139</v>
      </c>
      <c r="FZ132" s="95" t="s">
        <v>785</v>
      </c>
      <c r="GA132" s="96" t="s">
        <v>786</v>
      </c>
      <c r="GB132" s="63"/>
      <c r="GH132" s="95">
        <v>1</v>
      </c>
      <c r="GI132" s="95" t="s">
        <v>139</v>
      </c>
      <c r="GJ132" s="95" t="s">
        <v>787</v>
      </c>
      <c r="GK132" s="96" t="s">
        <v>788</v>
      </c>
      <c r="GL132" s="101" t="s">
        <v>122</v>
      </c>
      <c r="GM132" s="95">
        <v>0</v>
      </c>
      <c r="GN132" s="95" t="s">
        <v>123</v>
      </c>
      <c r="GO132" s="95" t="s">
        <v>789</v>
      </c>
      <c r="GP132" s="96" t="s">
        <v>790</v>
      </c>
      <c r="GQ132" s="96" t="s">
        <v>791</v>
      </c>
      <c r="GR132" s="95">
        <v>0</v>
      </c>
      <c r="GS132" s="95" t="s">
        <v>123</v>
      </c>
      <c r="GT132" s="95" t="s">
        <v>789</v>
      </c>
      <c r="GU132" s="96" t="s">
        <v>790</v>
      </c>
      <c r="GV132" s="96" t="s">
        <v>791</v>
      </c>
      <c r="GW132" s="102"/>
      <c r="GX132" s="102"/>
      <c r="GY132" s="102"/>
      <c r="GZ132" s="102"/>
      <c r="HA132" s="102"/>
      <c r="HB132" s="102"/>
      <c r="HC132" s="102"/>
      <c r="HD132" s="102"/>
      <c r="HE132" s="102"/>
      <c r="HF132" s="102"/>
      <c r="HG132" s="63"/>
      <c r="HH132" s="63"/>
      <c r="HI132" s="63"/>
      <c r="HJ132" s="63"/>
      <c r="HK132" s="63"/>
      <c r="HL132" s="63"/>
      <c r="HM132" s="63"/>
      <c r="HN132" s="63"/>
      <c r="HO132" s="63"/>
      <c r="HP132" s="63"/>
      <c r="HQ132" s="63"/>
      <c r="HR132" s="63"/>
      <c r="HS132" s="63"/>
      <c r="HT132" s="63"/>
      <c r="HU132" s="63"/>
      <c r="HV132" s="63"/>
      <c r="HW132" s="63"/>
      <c r="HX132" s="63"/>
      <c r="HY132" s="63"/>
      <c r="HZ132" s="63"/>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ht="25.5" customHeight="1">
      <c r="A133" s="92" t="s">
        <v>97</v>
      </c>
      <c r="B133" s="93">
        <v>2023</v>
      </c>
      <c r="C133" s="94"/>
      <c r="D133" s="91">
        <v>21.428571428571427</v>
      </c>
      <c r="E133" s="90"/>
      <c r="F133" s="89"/>
      <c r="G133" s="95" t="s">
        <v>126</v>
      </c>
      <c r="H133" s="63"/>
      <c r="I133" s="95" t="s">
        <v>122</v>
      </c>
      <c r="J133" s="530">
        <v>1</v>
      </c>
      <c r="K133" s="95" t="s">
        <v>139</v>
      </c>
      <c r="L133" s="95" t="s">
        <v>792</v>
      </c>
      <c r="M133" s="96" t="s">
        <v>793</v>
      </c>
      <c r="N133" s="63"/>
      <c r="O133" s="95">
        <v>0</v>
      </c>
      <c r="P133" s="95" t="s">
        <v>132</v>
      </c>
      <c r="Q133" s="95" t="s">
        <v>794</v>
      </c>
      <c r="R133" s="96" t="s">
        <v>795</v>
      </c>
      <c r="S133" s="95" t="s">
        <v>122</v>
      </c>
      <c r="T133" s="95">
        <v>0</v>
      </c>
      <c r="U133" s="63"/>
      <c r="V133" s="97" t="s">
        <v>126</v>
      </c>
      <c r="W133" s="63"/>
      <c r="X133" s="103" t="s">
        <v>122</v>
      </c>
      <c r="Y133" s="95">
        <v>1</v>
      </c>
      <c r="Z133" s="95" t="s">
        <v>130</v>
      </c>
      <c r="AA133" s="95" t="s">
        <v>796</v>
      </c>
      <c r="AB133" s="96" t="s">
        <v>797</v>
      </c>
      <c r="AC133" s="63"/>
      <c r="AD133" s="95">
        <v>1</v>
      </c>
      <c r="AE133" s="95" t="s">
        <v>130</v>
      </c>
      <c r="AF133" s="95" t="s">
        <v>798</v>
      </c>
      <c r="AG133" s="96" t="s">
        <v>799</v>
      </c>
      <c r="AH133" s="63"/>
      <c r="AI133" s="95">
        <v>0</v>
      </c>
      <c r="AJ133" s="95" t="s">
        <v>132</v>
      </c>
      <c r="AK133" s="95" t="s">
        <v>798</v>
      </c>
      <c r="AL133" s="96" t="s">
        <v>799</v>
      </c>
      <c r="AM133" s="63"/>
      <c r="AN133" s="95">
        <v>1</v>
      </c>
      <c r="AO133" s="95" t="s">
        <v>130</v>
      </c>
      <c r="AP133" s="95" t="s">
        <v>798</v>
      </c>
      <c r="AQ133" s="96" t="s">
        <v>799</v>
      </c>
      <c r="AR133" s="63"/>
      <c r="AS133" s="95">
        <v>0</v>
      </c>
      <c r="AT133" s="95" t="s">
        <v>132</v>
      </c>
      <c r="AU133" s="95" t="s">
        <v>800</v>
      </c>
      <c r="AV133" s="96" t="s">
        <v>797</v>
      </c>
      <c r="AW133" s="63"/>
      <c r="AX133" s="95">
        <v>0</v>
      </c>
      <c r="AY133" s="95" t="s">
        <v>132</v>
      </c>
      <c r="AZ133" s="95" t="s">
        <v>800</v>
      </c>
      <c r="BA133" s="96" t="s">
        <v>797</v>
      </c>
      <c r="BB133" s="63"/>
      <c r="BC133" s="95">
        <v>0</v>
      </c>
      <c r="BD133" s="95" t="s">
        <v>132</v>
      </c>
      <c r="BE133" s="95" t="s">
        <v>800</v>
      </c>
      <c r="BF133" s="96" t="s">
        <v>797</v>
      </c>
      <c r="BG133" s="63"/>
      <c r="BH133" s="95"/>
      <c r="BI133" s="95"/>
      <c r="BJ133" s="95"/>
      <c r="BK133" s="95"/>
      <c r="BL133" s="95"/>
      <c r="BM133" s="95">
        <v>0</v>
      </c>
      <c r="BN133" s="95" t="s">
        <v>139</v>
      </c>
      <c r="BO133" s="95" t="s">
        <v>126</v>
      </c>
      <c r="BP133" s="63"/>
      <c r="BQ133" s="63"/>
      <c r="BR133" s="95">
        <v>0</v>
      </c>
      <c r="BS133" s="95" t="s">
        <v>139</v>
      </c>
      <c r="BT133" s="95" t="s">
        <v>126</v>
      </c>
      <c r="BU133" s="63"/>
      <c r="BV133" s="63"/>
      <c r="BW133" s="95">
        <v>0</v>
      </c>
      <c r="BX133" s="95" t="s">
        <v>139</v>
      </c>
      <c r="BY133" s="95" t="s">
        <v>126</v>
      </c>
      <c r="BZ133" s="63"/>
      <c r="CA133" s="95" t="s">
        <v>122</v>
      </c>
      <c r="CB133" s="95">
        <v>0</v>
      </c>
      <c r="CC133" s="95" t="s">
        <v>139</v>
      </c>
      <c r="CD133" s="95" t="s">
        <v>126</v>
      </c>
      <c r="CE133" s="63"/>
      <c r="CF133" s="95" t="s">
        <v>122</v>
      </c>
      <c r="CG133" s="95">
        <v>0</v>
      </c>
      <c r="CH133" s="95" t="s">
        <v>139</v>
      </c>
      <c r="CI133" s="95" t="s">
        <v>126</v>
      </c>
      <c r="CJ133" s="63"/>
      <c r="CK133" s="95" t="s">
        <v>122</v>
      </c>
      <c r="CL133" s="95">
        <v>0</v>
      </c>
      <c r="CM133" s="95" t="s">
        <v>139</v>
      </c>
      <c r="CN133" s="95" t="s">
        <v>126</v>
      </c>
      <c r="CO133" s="63"/>
      <c r="CP133" s="95" t="s">
        <v>122</v>
      </c>
      <c r="CQ133" s="95">
        <v>0</v>
      </c>
      <c r="CR133" s="95" t="s">
        <v>139</v>
      </c>
      <c r="CS133" s="95" t="s">
        <v>126</v>
      </c>
      <c r="CT133" s="63"/>
      <c r="CU133" s="95" t="s">
        <v>122</v>
      </c>
      <c r="CV133" s="95">
        <v>0</v>
      </c>
      <c r="CW133" s="95" t="s">
        <v>139</v>
      </c>
      <c r="CX133" s="95" t="s">
        <v>126</v>
      </c>
      <c r="CY133" s="63"/>
      <c r="CZ133" s="63"/>
      <c r="DA133" s="95">
        <v>0</v>
      </c>
      <c r="DB133" s="95" t="s">
        <v>139</v>
      </c>
      <c r="DC133" s="95" t="s">
        <v>126</v>
      </c>
      <c r="DD133" s="63"/>
      <c r="DE133" s="95" t="s">
        <v>122</v>
      </c>
      <c r="DF133" s="95">
        <v>0</v>
      </c>
      <c r="DG133" s="95" t="s">
        <v>139</v>
      </c>
      <c r="DH133" s="95" t="s">
        <v>126</v>
      </c>
      <c r="DI133" s="63"/>
      <c r="DJ133" s="95" t="s">
        <v>122</v>
      </c>
      <c r="DK133" s="95">
        <v>0</v>
      </c>
      <c r="DL133" s="95" t="s">
        <v>139</v>
      </c>
      <c r="DM133" s="95" t="s">
        <v>126</v>
      </c>
      <c r="DN133" s="63"/>
      <c r="DO133" s="95" t="s">
        <v>122</v>
      </c>
      <c r="DP133" s="95">
        <v>0</v>
      </c>
      <c r="DQ133" s="95" t="s">
        <v>139</v>
      </c>
      <c r="DR133" s="95" t="s">
        <v>126</v>
      </c>
      <c r="DS133" s="63"/>
      <c r="DT133" s="95" t="s">
        <v>122</v>
      </c>
      <c r="DU133" s="99">
        <v>1</v>
      </c>
      <c r="DV133" s="99" t="s">
        <v>123</v>
      </c>
      <c r="DW133" s="99" t="s">
        <v>801</v>
      </c>
      <c r="DX133" s="100" t="s">
        <v>802</v>
      </c>
      <c r="DY133" s="99" t="s">
        <v>803</v>
      </c>
      <c r="DZ133" s="61"/>
      <c r="EA133" s="61"/>
      <c r="EB133" s="61"/>
      <c r="EC133" s="61"/>
      <c r="ED133" s="61"/>
      <c r="EE133" s="61"/>
      <c r="EF133" s="61"/>
      <c r="EG133" s="61"/>
      <c r="EH133" s="61"/>
      <c r="EI133" s="61"/>
      <c r="EJ133" s="99">
        <v>1</v>
      </c>
      <c r="EK133" s="99" t="s">
        <v>139</v>
      </c>
      <c r="EL133" s="99" t="s">
        <v>794</v>
      </c>
      <c r="EM133" s="100" t="s">
        <v>795</v>
      </c>
      <c r="EN133" s="99" t="s">
        <v>804</v>
      </c>
      <c r="EO133" s="95">
        <v>1</v>
      </c>
      <c r="EP133" s="95" t="s">
        <v>139</v>
      </c>
      <c r="EQ133" s="95" t="s">
        <v>794</v>
      </c>
      <c r="ER133" s="96" t="s">
        <v>795</v>
      </c>
      <c r="ES133" s="95" t="s">
        <v>804</v>
      </c>
      <c r="ET133" s="95">
        <v>0</v>
      </c>
      <c r="EU133" s="95" t="s">
        <v>132</v>
      </c>
      <c r="EV133" s="95" t="s">
        <v>794</v>
      </c>
      <c r="EW133" s="96" t="s">
        <v>795</v>
      </c>
      <c r="EX133" s="95" t="s">
        <v>122</v>
      </c>
      <c r="EY133" s="95">
        <v>0</v>
      </c>
      <c r="EZ133" s="95" t="s">
        <v>132</v>
      </c>
      <c r="FA133" s="95" t="s">
        <v>794</v>
      </c>
      <c r="FB133" s="96" t="s">
        <v>795</v>
      </c>
      <c r="FC133" s="95" t="s">
        <v>122</v>
      </c>
      <c r="FI133" s="95">
        <v>0</v>
      </c>
      <c r="FJ133" s="95" t="s">
        <v>132</v>
      </c>
      <c r="FK133" s="95" t="s">
        <v>794</v>
      </c>
      <c r="FL133" s="96" t="s">
        <v>795</v>
      </c>
      <c r="FM133" s="95" t="s">
        <v>122</v>
      </c>
      <c r="FN133" s="95">
        <v>1</v>
      </c>
      <c r="FO133" s="95" t="s">
        <v>130</v>
      </c>
      <c r="FP133" s="95" t="s">
        <v>805</v>
      </c>
      <c r="FQ133" s="96" t="s">
        <v>806</v>
      </c>
      <c r="FR133" s="63"/>
      <c r="FS133" s="95">
        <v>0</v>
      </c>
      <c r="FT133" s="95" t="s">
        <v>132</v>
      </c>
      <c r="FU133" s="95" t="s">
        <v>807</v>
      </c>
      <c r="FV133" s="96" t="s">
        <v>808</v>
      </c>
      <c r="FW133" s="95" t="s">
        <v>166</v>
      </c>
      <c r="FX133" s="95">
        <v>1</v>
      </c>
      <c r="FY133" s="95" t="s">
        <v>139</v>
      </c>
      <c r="FZ133" s="95" t="s">
        <v>809</v>
      </c>
      <c r="GA133" s="96" t="s">
        <v>810</v>
      </c>
      <c r="GB133" s="63"/>
      <c r="GH133" s="95">
        <v>1</v>
      </c>
      <c r="GI133" s="95" t="s">
        <v>139</v>
      </c>
      <c r="GJ133" s="95" t="s">
        <v>811</v>
      </c>
      <c r="GK133" s="96" t="s">
        <v>812</v>
      </c>
      <c r="GL133" s="101" t="s">
        <v>122</v>
      </c>
      <c r="GM133" s="95">
        <v>0</v>
      </c>
      <c r="GN133" s="95" t="s">
        <v>123</v>
      </c>
      <c r="GO133" s="95" t="s">
        <v>813</v>
      </c>
      <c r="GP133" s="96" t="s">
        <v>814</v>
      </c>
      <c r="GQ133" s="96" t="s">
        <v>815</v>
      </c>
      <c r="GR133" s="95">
        <v>0</v>
      </c>
      <c r="GS133" s="95" t="s">
        <v>123</v>
      </c>
      <c r="GT133" s="95" t="s">
        <v>813</v>
      </c>
      <c r="GU133" s="96" t="s">
        <v>814</v>
      </c>
      <c r="GV133" s="96" t="s">
        <v>815</v>
      </c>
      <c r="GW133" s="102"/>
      <c r="GX133" s="102"/>
      <c r="GY133" s="102"/>
      <c r="GZ133" s="102"/>
      <c r="HA133" s="102"/>
      <c r="HB133" s="102"/>
      <c r="HC133" s="102"/>
      <c r="HD133" s="102"/>
      <c r="HE133" s="102"/>
      <c r="HF133" s="102"/>
      <c r="HG133" s="63"/>
      <c r="HH133" s="63"/>
      <c r="HI133" s="63"/>
      <c r="HJ133" s="63"/>
      <c r="HK133" s="63"/>
      <c r="HL133" s="63"/>
      <c r="HM133" s="63"/>
      <c r="HN133" s="63"/>
      <c r="HO133" s="63"/>
      <c r="HP133" s="63"/>
      <c r="HQ133" s="63"/>
      <c r="HR133" s="63"/>
      <c r="HS133" s="63"/>
      <c r="HT133" s="63"/>
      <c r="HU133" s="63"/>
      <c r="HV133" s="63"/>
      <c r="HW133" s="63"/>
      <c r="HX133" s="63"/>
      <c r="HY133" s="63"/>
      <c r="HZ133" s="63"/>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ht="25.5" customHeight="1">
      <c r="A134" s="92" t="s">
        <v>98</v>
      </c>
      <c r="B134" s="93">
        <v>2023</v>
      </c>
      <c r="C134" s="94"/>
      <c r="D134" s="91">
        <v>36.054421768707485</v>
      </c>
      <c r="E134" s="90"/>
      <c r="F134" s="89"/>
      <c r="G134" s="95" t="s">
        <v>126</v>
      </c>
      <c r="H134" s="63"/>
      <c r="I134" s="96" t="s">
        <v>816</v>
      </c>
      <c r="J134" s="530">
        <v>1</v>
      </c>
      <c r="K134" s="95" t="s">
        <v>130</v>
      </c>
      <c r="L134" s="95" t="s">
        <v>817</v>
      </c>
      <c r="M134" s="96" t="s">
        <v>818</v>
      </c>
      <c r="N134" s="95" t="s">
        <v>122</v>
      </c>
      <c r="O134" s="95">
        <v>0</v>
      </c>
      <c r="P134" s="95" t="s">
        <v>132</v>
      </c>
      <c r="Q134" s="95" t="s">
        <v>819</v>
      </c>
      <c r="R134" s="96" t="s">
        <v>820</v>
      </c>
      <c r="S134" s="95" t="s">
        <v>122</v>
      </c>
      <c r="T134" s="95">
        <v>0</v>
      </c>
      <c r="U134" s="63"/>
      <c r="V134" s="97" t="s">
        <v>126</v>
      </c>
      <c r="W134" s="63"/>
      <c r="X134" s="96" t="s">
        <v>122</v>
      </c>
      <c r="Y134" s="95">
        <v>0</v>
      </c>
      <c r="Z134" s="95" t="s">
        <v>139</v>
      </c>
      <c r="AA134" s="95" t="s">
        <v>126</v>
      </c>
      <c r="AB134" s="63"/>
      <c r="AC134" s="63"/>
      <c r="AD134" s="95">
        <v>0</v>
      </c>
      <c r="AE134" s="95" t="s">
        <v>139</v>
      </c>
      <c r="AF134" s="95" t="s">
        <v>126</v>
      </c>
      <c r="AG134" s="63"/>
      <c r="AH134" s="95" t="s">
        <v>122</v>
      </c>
      <c r="AI134" s="95">
        <v>0</v>
      </c>
      <c r="AJ134" s="95" t="s">
        <v>139</v>
      </c>
      <c r="AK134" s="95" t="s">
        <v>126</v>
      </c>
      <c r="AL134" s="63"/>
      <c r="AM134" s="95" t="s">
        <v>122</v>
      </c>
      <c r="AN134" s="95">
        <v>0</v>
      </c>
      <c r="AO134" s="95" t="s">
        <v>139</v>
      </c>
      <c r="AP134" s="95" t="s">
        <v>126</v>
      </c>
      <c r="AQ134" s="63"/>
      <c r="AR134" s="63"/>
      <c r="AS134" s="95">
        <v>0</v>
      </c>
      <c r="AT134" s="95" t="s">
        <v>139</v>
      </c>
      <c r="AU134" s="95" t="s">
        <v>126</v>
      </c>
      <c r="AV134" s="63"/>
      <c r="AW134" s="63"/>
      <c r="AX134" s="95">
        <v>0</v>
      </c>
      <c r="AY134" s="95" t="s">
        <v>139</v>
      </c>
      <c r="AZ134" s="95" t="s">
        <v>126</v>
      </c>
      <c r="BA134" s="63"/>
      <c r="BB134" s="63"/>
      <c r="BC134" s="95">
        <v>0</v>
      </c>
      <c r="BD134" s="95" t="s">
        <v>139</v>
      </c>
      <c r="BE134" s="95" t="s">
        <v>126</v>
      </c>
      <c r="BF134" s="63"/>
      <c r="BG134" s="63"/>
      <c r="BH134" s="95"/>
      <c r="BI134" s="95"/>
      <c r="BJ134" s="95"/>
      <c r="BK134" s="95"/>
      <c r="BL134" s="95"/>
      <c r="BM134" s="95">
        <v>0</v>
      </c>
      <c r="BN134" s="95" t="s">
        <v>139</v>
      </c>
      <c r="BO134" s="95" t="s">
        <v>126</v>
      </c>
      <c r="BP134" s="63"/>
      <c r="BQ134" s="63"/>
      <c r="BR134" s="95">
        <v>0</v>
      </c>
      <c r="BS134" s="95" t="s">
        <v>139</v>
      </c>
      <c r="BT134" s="95" t="s">
        <v>126</v>
      </c>
      <c r="BU134" s="63"/>
      <c r="BV134" s="95" t="s">
        <v>122</v>
      </c>
      <c r="BW134" s="95">
        <v>0</v>
      </c>
      <c r="BX134" s="95" t="s">
        <v>139</v>
      </c>
      <c r="BY134" s="95" t="s">
        <v>126</v>
      </c>
      <c r="BZ134" s="63"/>
      <c r="CA134" s="95" t="s">
        <v>122</v>
      </c>
      <c r="CB134" s="95">
        <v>0</v>
      </c>
      <c r="CC134" s="95" t="s">
        <v>139</v>
      </c>
      <c r="CD134" s="95" t="s">
        <v>126</v>
      </c>
      <c r="CE134" s="63"/>
      <c r="CF134" s="95" t="s">
        <v>122</v>
      </c>
      <c r="CG134" s="95">
        <v>0</v>
      </c>
      <c r="CH134" s="95" t="s">
        <v>139</v>
      </c>
      <c r="CI134" s="95" t="s">
        <v>126</v>
      </c>
      <c r="CJ134" s="63"/>
      <c r="CK134" s="95" t="s">
        <v>122</v>
      </c>
      <c r="CL134" s="95">
        <v>0</v>
      </c>
      <c r="CM134" s="95" t="s">
        <v>139</v>
      </c>
      <c r="CN134" s="95" t="s">
        <v>126</v>
      </c>
      <c r="CO134" s="63"/>
      <c r="CP134" s="63"/>
      <c r="CQ134" s="95">
        <v>0</v>
      </c>
      <c r="CR134" s="95" t="s">
        <v>139</v>
      </c>
      <c r="CS134" s="95" t="s">
        <v>126</v>
      </c>
      <c r="CT134" s="63"/>
      <c r="CU134" s="95" t="s">
        <v>122</v>
      </c>
      <c r="CV134" s="95">
        <v>0</v>
      </c>
      <c r="CW134" s="95" t="s">
        <v>139</v>
      </c>
      <c r="CX134" s="95" t="s">
        <v>126</v>
      </c>
      <c r="CY134" s="63"/>
      <c r="CZ134" s="63"/>
      <c r="DA134" s="95">
        <v>0</v>
      </c>
      <c r="DB134" s="95" t="s">
        <v>139</v>
      </c>
      <c r="DC134" s="95" t="s">
        <v>126</v>
      </c>
      <c r="DD134" s="63"/>
      <c r="DE134" s="95" t="s">
        <v>122</v>
      </c>
      <c r="DF134" s="95">
        <v>0</v>
      </c>
      <c r="DG134" s="95" t="s">
        <v>139</v>
      </c>
      <c r="DH134" s="95" t="s">
        <v>126</v>
      </c>
      <c r="DI134" s="63"/>
      <c r="DJ134" s="95" t="s">
        <v>122</v>
      </c>
      <c r="DK134" s="95">
        <v>0</v>
      </c>
      <c r="DL134" s="95" t="s">
        <v>139</v>
      </c>
      <c r="DM134" s="95" t="s">
        <v>126</v>
      </c>
      <c r="DN134" s="63"/>
      <c r="DO134" s="95" t="s">
        <v>122</v>
      </c>
      <c r="DP134" s="95">
        <v>0</v>
      </c>
      <c r="DQ134" s="95" t="s">
        <v>139</v>
      </c>
      <c r="DR134" s="95" t="s">
        <v>126</v>
      </c>
      <c r="DS134" s="63"/>
      <c r="DT134" s="95" t="s">
        <v>122</v>
      </c>
      <c r="DU134" s="99">
        <v>0</v>
      </c>
      <c r="DV134" s="99" t="s">
        <v>132</v>
      </c>
      <c r="DW134" s="99" t="s">
        <v>821</v>
      </c>
      <c r="DX134" s="100" t="s">
        <v>822</v>
      </c>
      <c r="DY134" s="99" t="s">
        <v>122</v>
      </c>
      <c r="DZ134" s="61"/>
      <c r="EA134" s="61"/>
      <c r="EB134" s="61"/>
      <c r="EC134" s="61"/>
      <c r="ED134" s="61"/>
      <c r="EE134" s="61"/>
      <c r="EF134" s="61"/>
      <c r="EG134" s="61"/>
      <c r="EH134" s="61"/>
      <c r="EI134" s="61"/>
      <c r="EJ134" s="99">
        <v>1</v>
      </c>
      <c r="EK134" s="99" t="s">
        <v>139</v>
      </c>
      <c r="EL134" s="99" t="s">
        <v>819</v>
      </c>
      <c r="EM134" s="100" t="s">
        <v>820</v>
      </c>
      <c r="EN134" s="105" t="s">
        <v>122</v>
      </c>
      <c r="EO134" s="95">
        <v>1</v>
      </c>
      <c r="EP134" s="95" t="s">
        <v>139</v>
      </c>
      <c r="EQ134" s="95" t="s">
        <v>819</v>
      </c>
      <c r="ER134" s="96" t="s">
        <v>820</v>
      </c>
      <c r="ES134" s="103" t="s">
        <v>122</v>
      </c>
      <c r="ET134" s="95">
        <v>1</v>
      </c>
      <c r="EU134" s="95" t="s">
        <v>139</v>
      </c>
      <c r="EV134" s="95" t="s">
        <v>819</v>
      </c>
      <c r="EW134" s="96" t="s">
        <v>820</v>
      </c>
      <c r="EX134" s="95" t="s">
        <v>122</v>
      </c>
      <c r="EY134" s="95">
        <v>1</v>
      </c>
      <c r="EZ134" s="95" t="s">
        <v>139</v>
      </c>
      <c r="FA134" s="95" t="s">
        <v>819</v>
      </c>
      <c r="FB134" s="96" t="s">
        <v>820</v>
      </c>
      <c r="FC134" s="103" t="s">
        <v>122</v>
      </c>
      <c r="FI134" s="95">
        <v>0</v>
      </c>
      <c r="FJ134" s="109" t="s">
        <v>132</v>
      </c>
      <c r="FK134" s="95" t="s">
        <v>819</v>
      </c>
      <c r="FL134" s="96" t="s">
        <v>820</v>
      </c>
      <c r="FM134" s="109" t="s">
        <v>122</v>
      </c>
      <c r="FN134" s="95">
        <v>0</v>
      </c>
      <c r="FO134" s="95" t="s">
        <v>123</v>
      </c>
      <c r="FP134" s="95" t="s">
        <v>823</v>
      </c>
      <c r="FQ134" s="96" t="s">
        <v>824</v>
      </c>
      <c r="FR134" s="63"/>
      <c r="FS134" s="95">
        <v>0</v>
      </c>
      <c r="FT134" s="95" t="s">
        <v>130</v>
      </c>
      <c r="FU134" s="95" t="s">
        <v>825</v>
      </c>
      <c r="FV134" s="96" t="s">
        <v>826</v>
      </c>
      <c r="FW134" s="63"/>
      <c r="FX134" s="95">
        <v>0</v>
      </c>
      <c r="FY134" s="95" t="s">
        <v>130</v>
      </c>
      <c r="FZ134" s="95" t="s">
        <v>827</v>
      </c>
      <c r="GA134" s="96" t="s">
        <v>828</v>
      </c>
      <c r="GB134" s="63"/>
      <c r="GH134" s="95">
        <v>1</v>
      </c>
      <c r="GI134" s="95" t="s">
        <v>139</v>
      </c>
      <c r="GJ134" s="95" t="s">
        <v>829</v>
      </c>
      <c r="GK134" s="96" t="s">
        <v>830</v>
      </c>
      <c r="GL134" s="95" t="s">
        <v>831</v>
      </c>
      <c r="GM134" s="95">
        <v>0</v>
      </c>
      <c r="GN134" s="95" t="s">
        <v>123</v>
      </c>
      <c r="GO134" s="95" t="s">
        <v>832</v>
      </c>
      <c r="GP134" s="96" t="s">
        <v>833</v>
      </c>
      <c r="GQ134" s="96" t="s">
        <v>834</v>
      </c>
      <c r="GR134" s="95">
        <v>0</v>
      </c>
      <c r="GS134" s="95" t="s">
        <v>123</v>
      </c>
      <c r="GT134" s="95" t="s">
        <v>835</v>
      </c>
      <c r="GU134" s="96" t="s">
        <v>833</v>
      </c>
      <c r="GV134" s="96" t="s">
        <v>834</v>
      </c>
      <c r="GW134" s="102"/>
      <c r="GX134" s="102"/>
      <c r="GY134" s="102"/>
      <c r="GZ134" s="102"/>
      <c r="HA134" s="102"/>
      <c r="HB134" s="102"/>
      <c r="HC134" s="102"/>
      <c r="HD134" s="102"/>
      <c r="HE134" s="102"/>
      <c r="HF134" s="102"/>
      <c r="HG134" s="63"/>
      <c r="HH134" s="63"/>
      <c r="HI134" s="63"/>
      <c r="HJ134" s="63"/>
      <c r="HK134" s="63"/>
      <c r="HL134" s="63"/>
      <c r="HM134" s="63"/>
      <c r="HN134" s="63"/>
      <c r="HO134" s="63"/>
      <c r="HP134" s="63"/>
      <c r="HQ134" s="63"/>
      <c r="HR134" s="63"/>
      <c r="HS134" s="63"/>
      <c r="HT134" s="63"/>
      <c r="HU134" s="63"/>
      <c r="HV134" s="63"/>
      <c r="HW134" s="63"/>
      <c r="HX134" s="63"/>
      <c r="HY134" s="63"/>
      <c r="HZ134" s="63"/>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ht="25.5" customHeight="1">
      <c r="A135" s="92" t="s">
        <v>99</v>
      </c>
      <c r="B135" s="93">
        <v>2023</v>
      </c>
      <c r="C135" s="94"/>
      <c r="D135" s="91">
        <v>65.646258503401356</v>
      </c>
      <c r="E135" s="90"/>
      <c r="F135" s="89"/>
      <c r="G135" s="95" t="s">
        <v>126</v>
      </c>
      <c r="H135" s="63"/>
      <c r="I135" s="95" t="s">
        <v>122</v>
      </c>
      <c r="J135" s="530">
        <v>1</v>
      </c>
      <c r="K135" s="95" t="s">
        <v>132</v>
      </c>
      <c r="L135" s="95" t="s">
        <v>836</v>
      </c>
      <c r="M135" s="96" t="s">
        <v>837</v>
      </c>
      <c r="N135" s="95" t="s">
        <v>122</v>
      </c>
      <c r="O135" s="95">
        <v>0</v>
      </c>
      <c r="P135" s="95" t="s">
        <v>132</v>
      </c>
      <c r="Q135" s="95" t="s">
        <v>126</v>
      </c>
      <c r="R135" s="63"/>
      <c r="S135" s="95" t="s">
        <v>122</v>
      </c>
      <c r="T135" s="95">
        <v>0</v>
      </c>
      <c r="U135" s="63"/>
      <c r="V135" s="97" t="s">
        <v>126</v>
      </c>
      <c r="W135" s="63"/>
      <c r="X135" s="103" t="s">
        <v>122</v>
      </c>
      <c r="Y135" s="95">
        <v>1</v>
      </c>
      <c r="Z135" s="95" t="s">
        <v>130</v>
      </c>
      <c r="AA135" s="95" t="s">
        <v>838</v>
      </c>
      <c r="AB135" s="96" t="s">
        <v>839</v>
      </c>
      <c r="AC135" s="63"/>
      <c r="AD135" s="95">
        <v>1</v>
      </c>
      <c r="AE135" s="95" t="s">
        <v>130</v>
      </c>
      <c r="AF135" s="95" t="s">
        <v>840</v>
      </c>
      <c r="AG135" s="96" t="s">
        <v>841</v>
      </c>
      <c r="AH135" s="104" t="s">
        <v>842</v>
      </c>
      <c r="AI135" s="95">
        <v>0</v>
      </c>
      <c r="AJ135" s="95" t="s">
        <v>132</v>
      </c>
      <c r="AK135" s="95" t="s">
        <v>840</v>
      </c>
      <c r="AL135" s="96" t="s">
        <v>841</v>
      </c>
      <c r="AM135" s="104" t="s">
        <v>843</v>
      </c>
      <c r="AN135" s="95">
        <v>1</v>
      </c>
      <c r="AO135" s="95" t="s">
        <v>130</v>
      </c>
      <c r="AP135" s="95" t="s">
        <v>844</v>
      </c>
      <c r="AQ135" s="96" t="s">
        <v>845</v>
      </c>
      <c r="AR135" s="63"/>
      <c r="AS135" s="95">
        <v>1</v>
      </c>
      <c r="AT135" s="95" t="s">
        <v>130</v>
      </c>
      <c r="AU135" s="95" t="s">
        <v>844</v>
      </c>
      <c r="AV135" s="96" t="s">
        <v>845</v>
      </c>
      <c r="AW135" s="63"/>
      <c r="AX135" s="95">
        <v>0</v>
      </c>
      <c r="AY135" s="95" t="s">
        <v>132</v>
      </c>
      <c r="AZ135" s="95" t="s">
        <v>844</v>
      </c>
      <c r="BA135" s="96" t="s">
        <v>845</v>
      </c>
      <c r="BB135" s="63"/>
      <c r="BC135" s="95">
        <v>1</v>
      </c>
      <c r="BD135" s="95" t="s">
        <v>130</v>
      </c>
      <c r="BE135" s="95" t="s">
        <v>844</v>
      </c>
      <c r="BF135" s="96" t="s">
        <v>845</v>
      </c>
      <c r="BG135" s="63"/>
      <c r="BH135" s="95"/>
      <c r="BI135" s="95"/>
      <c r="BJ135" s="95"/>
      <c r="BK135" s="95"/>
      <c r="BL135" s="95"/>
      <c r="BM135" s="95">
        <v>1</v>
      </c>
      <c r="BN135" s="95" t="s">
        <v>130</v>
      </c>
      <c r="BO135" s="95" t="s">
        <v>838</v>
      </c>
      <c r="BP135" s="96" t="s">
        <v>839</v>
      </c>
      <c r="BQ135" s="63"/>
      <c r="BR135" s="95">
        <v>1</v>
      </c>
      <c r="BS135" s="95" t="s">
        <v>130</v>
      </c>
      <c r="BT135" s="95" t="s">
        <v>840</v>
      </c>
      <c r="BU135" s="96" t="s">
        <v>841</v>
      </c>
      <c r="BV135" s="63"/>
      <c r="BW135" s="95">
        <v>1</v>
      </c>
      <c r="BX135" s="95" t="s">
        <v>130</v>
      </c>
      <c r="BY135" s="95" t="s">
        <v>840</v>
      </c>
      <c r="BZ135" s="96" t="s">
        <v>841</v>
      </c>
      <c r="CA135" s="63"/>
      <c r="CB135" s="95">
        <v>1</v>
      </c>
      <c r="CC135" s="95" t="s">
        <v>130</v>
      </c>
      <c r="CD135" s="95" t="s">
        <v>844</v>
      </c>
      <c r="CE135" s="96" t="s">
        <v>845</v>
      </c>
      <c r="CF135" s="96" t="s">
        <v>122</v>
      </c>
      <c r="CG135" s="95">
        <v>1</v>
      </c>
      <c r="CH135" s="95" t="s">
        <v>130</v>
      </c>
      <c r="CI135" s="98" t="s">
        <v>844</v>
      </c>
      <c r="CJ135" s="96" t="s">
        <v>845</v>
      </c>
      <c r="CK135" s="103" t="s">
        <v>122</v>
      </c>
      <c r="CL135" s="95">
        <v>0</v>
      </c>
      <c r="CM135" s="95" t="s">
        <v>132</v>
      </c>
      <c r="CN135" s="95" t="s">
        <v>844</v>
      </c>
      <c r="CO135" s="96" t="s">
        <v>845</v>
      </c>
      <c r="CP135" s="63"/>
      <c r="CQ135" s="95">
        <v>0</v>
      </c>
      <c r="CR135" s="95" t="s">
        <v>139</v>
      </c>
      <c r="CS135" s="95" t="s">
        <v>126</v>
      </c>
      <c r="CT135" s="63"/>
      <c r="CU135" s="95" t="s">
        <v>122</v>
      </c>
      <c r="CV135" s="95">
        <v>0</v>
      </c>
      <c r="CW135" s="95" t="s">
        <v>139</v>
      </c>
      <c r="CX135" s="95" t="s">
        <v>126</v>
      </c>
      <c r="CY135" s="63"/>
      <c r="CZ135" s="63"/>
      <c r="DA135" s="95">
        <v>0</v>
      </c>
      <c r="DB135" s="95" t="s">
        <v>139</v>
      </c>
      <c r="DC135" s="95" t="s">
        <v>126</v>
      </c>
      <c r="DD135" s="63"/>
      <c r="DE135" s="95" t="s">
        <v>122</v>
      </c>
      <c r="DF135" s="95">
        <v>0</v>
      </c>
      <c r="DG135" s="95" t="s">
        <v>139</v>
      </c>
      <c r="DH135" s="95" t="s">
        <v>126</v>
      </c>
      <c r="DI135" s="63"/>
      <c r="DJ135" s="95" t="s">
        <v>122</v>
      </c>
      <c r="DK135" s="95">
        <v>0</v>
      </c>
      <c r="DL135" s="95" t="s">
        <v>139</v>
      </c>
      <c r="DM135" s="95" t="s">
        <v>126</v>
      </c>
      <c r="DN135" s="63"/>
      <c r="DO135" s="95" t="s">
        <v>122</v>
      </c>
      <c r="DP135" s="95">
        <v>0</v>
      </c>
      <c r="DQ135" s="95" t="s">
        <v>139</v>
      </c>
      <c r="DR135" s="95" t="s">
        <v>126</v>
      </c>
      <c r="DS135" s="63"/>
      <c r="DT135" s="95" t="s">
        <v>122</v>
      </c>
      <c r="DU135" s="99">
        <v>0</v>
      </c>
      <c r="DV135" s="99" t="s">
        <v>132</v>
      </c>
      <c r="DW135" s="99" t="s">
        <v>846</v>
      </c>
      <c r="DX135" s="100" t="s">
        <v>847</v>
      </c>
      <c r="DY135" s="99" t="s">
        <v>848</v>
      </c>
      <c r="DZ135" s="61"/>
      <c r="EA135" s="61"/>
      <c r="EB135" s="61"/>
      <c r="EC135" s="61"/>
      <c r="ED135" s="61"/>
      <c r="EE135" s="61"/>
      <c r="EF135" s="61"/>
      <c r="EG135" s="61"/>
      <c r="EH135" s="61"/>
      <c r="EI135" s="61"/>
      <c r="EJ135" s="99">
        <v>0</v>
      </c>
      <c r="EK135" s="99" t="s">
        <v>132</v>
      </c>
      <c r="EL135" s="99" t="s">
        <v>126</v>
      </c>
      <c r="EM135" s="61"/>
      <c r="EN135" s="99" t="s">
        <v>122</v>
      </c>
      <c r="EO135" s="95">
        <v>0</v>
      </c>
      <c r="EP135" s="95" t="s">
        <v>132</v>
      </c>
      <c r="EQ135" s="95" t="s">
        <v>126</v>
      </c>
      <c r="ER135" s="63"/>
      <c r="ES135" s="95" t="s">
        <v>122</v>
      </c>
      <c r="ET135" s="95">
        <v>0</v>
      </c>
      <c r="EU135" s="95" t="s">
        <v>132</v>
      </c>
      <c r="EV135" s="95" t="s">
        <v>126</v>
      </c>
      <c r="EW135" s="63"/>
      <c r="EX135" s="95" t="s">
        <v>122</v>
      </c>
      <c r="EY135" s="95">
        <v>0</v>
      </c>
      <c r="EZ135" s="95" t="s">
        <v>132</v>
      </c>
      <c r="FA135" s="95" t="s">
        <v>126</v>
      </c>
      <c r="FB135" s="63"/>
      <c r="FC135" s="95" t="s">
        <v>122</v>
      </c>
      <c r="FI135" s="95">
        <v>0</v>
      </c>
      <c r="FJ135" s="95" t="s">
        <v>132</v>
      </c>
      <c r="FK135" s="95" t="s">
        <v>126</v>
      </c>
      <c r="FL135" s="63"/>
      <c r="FM135" s="95" t="s">
        <v>122</v>
      </c>
      <c r="FN135" s="95">
        <v>0</v>
      </c>
      <c r="FO135" s="95" t="s">
        <v>132</v>
      </c>
      <c r="FP135" s="95" t="s">
        <v>849</v>
      </c>
      <c r="FQ135" s="96" t="s">
        <v>850</v>
      </c>
      <c r="FR135" s="96" t="s">
        <v>851</v>
      </c>
      <c r="FS135" s="95">
        <v>1</v>
      </c>
      <c r="FT135" s="95" t="s">
        <v>139</v>
      </c>
      <c r="FU135" s="95" t="s">
        <v>852</v>
      </c>
      <c r="FV135" s="96" t="s">
        <v>853</v>
      </c>
      <c r="FW135" s="63"/>
      <c r="FX135" s="95">
        <v>1</v>
      </c>
      <c r="FY135" s="95" t="s">
        <v>139</v>
      </c>
      <c r="FZ135" s="95" t="s">
        <v>854</v>
      </c>
      <c r="GA135" s="96" t="s">
        <v>853</v>
      </c>
      <c r="GB135" s="63"/>
      <c r="GH135" s="95">
        <v>1</v>
      </c>
      <c r="GI135" s="95" t="s">
        <v>139</v>
      </c>
      <c r="GJ135" s="95" t="s">
        <v>855</v>
      </c>
      <c r="GK135" s="96" t="s">
        <v>856</v>
      </c>
      <c r="GL135" s="101" t="s">
        <v>122</v>
      </c>
      <c r="GM135" s="95">
        <v>1</v>
      </c>
      <c r="GN135" s="95" t="s">
        <v>139</v>
      </c>
      <c r="GO135" s="95" t="s">
        <v>857</v>
      </c>
      <c r="GP135" s="96" t="s">
        <v>858</v>
      </c>
      <c r="GQ135" s="63"/>
      <c r="GR135" s="95">
        <v>0</v>
      </c>
      <c r="GS135" s="95" t="s">
        <v>130</v>
      </c>
      <c r="GT135" s="95" t="s">
        <v>859</v>
      </c>
      <c r="GU135" s="96" t="s">
        <v>860</v>
      </c>
      <c r="GV135" s="96" t="s">
        <v>861</v>
      </c>
      <c r="GW135" s="102"/>
      <c r="GX135" s="102"/>
      <c r="GY135" s="102"/>
      <c r="GZ135" s="102"/>
      <c r="HA135" s="102"/>
      <c r="HB135" s="102"/>
      <c r="HC135" s="102"/>
      <c r="HD135" s="102"/>
      <c r="HE135" s="102"/>
      <c r="HF135" s="102"/>
      <c r="HG135" s="63"/>
      <c r="HH135" s="63"/>
      <c r="HI135" s="63"/>
      <c r="HJ135" s="63"/>
      <c r="HK135" s="63"/>
      <c r="HL135" s="63"/>
      <c r="HM135" s="63"/>
      <c r="HN135" s="63"/>
      <c r="HO135" s="63"/>
      <c r="HP135" s="63"/>
      <c r="HQ135" s="63"/>
      <c r="HR135" s="63"/>
      <c r="HS135" s="63"/>
      <c r="HT135" s="63"/>
      <c r="HU135" s="63"/>
      <c r="HV135" s="63"/>
      <c r="HW135" s="63"/>
      <c r="HX135" s="63"/>
      <c r="HY135" s="63"/>
      <c r="HZ135" s="63"/>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ht="25.5" customHeight="1">
      <c r="A136" s="92" t="s">
        <v>100</v>
      </c>
      <c r="B136" s="93">
        <v>2023</v>
      </c>
      <c r="C136" s="94"/>
      <c r="D136" s="91">
        <v>26.530612244897959</v>
      </c>
      <c r="E136" s="90"/>
      <c r="F136" s="89"/>
      <c r="G136" s="95" t="s">
        <v>862</v>
      </c>
      <c r="H136" s="96" t="s">
        <v>863</v>
      </c>
      <c r="I136" s="95" t="s">
        <v>122</v>
      </c>
      <c r="J136" s="530">
        <v>1</v>
      </c>
      <c r="K136" s="95" t="s">
        <v>132</v>
      </c>
      <c r="L136" s="95" t="s">
        <v>864</v>
      </c>
      <c r="M136" s="96" t="s">
        <v>865</v>
      </c>
      <c r="N136" s="95" t="s">
        <v>122</v>
      </c>
      <c r="O136" s="95">
        <v>0</v>
      </c>
      <c r="P136" s="95" t="s">
        <v>132</v>
      </c>
      <c r="Q136" s="95" t="s">
        <v>126</v>
      </c>
      <c r="R136" s="63"/>
      <c r="S136" s="95" t="s">
        <v>122</v>
      </c>
      <c r="T136" s="95">
        <v>1</v>
      </c>
      <c r="U136" s="63"/>
      <c r="V136" s="97" t="s">
        <v>866</v>
      </c>
      <c r="W136" s="96" t="s">
        <v>867</v>
      </c>
      <c r="X136" s="101" t="s">
        <v>868</v>
      </c>
      <c r="Y136" s="95">
        <v>1</v>
      </c>
      <c r="Z136" s="95" t="s">
        <v>130</v>
      </c>
      <c r="AA136" s="95" t="s">
        <v>866</v>
      </c>
      <c r="AB136" s="96" t="s">
        <v>867</v>
      </c>
      <c r="AC136" s="98" t="s">
        <v>869</v>
      </c>
      <c r="AD136" s="95">
        <v>1</v>
      </c>
      <c r="AE136" s="95" t="s">
        <v>130</v>
      </c>
      <c r="AF136" s="95" t="s">
        <v>866</v>
      </c>
      <c r="AG136" s="96" t="s">
        <v>867</v>
      </c>
      <c r="AH136" s="98" t="s">
        <v>870</v>
      </c>
      <c r="AI136" s="95">
        <v>1</v>
      </c>
      <c r="AJ136" s="95" t="s">
        <v>130</v>
      </c>
      <c r="AK136" s="95" t="s">
        <v>866</v>
      </c>
      <c r="AL136" s="96" t="s">
        <v>867</v>
      </c>
      <c r="AM136" s="98" t="s">
        <v>870</v>
      </c>
      <c r="AN136" s="95">
        <v>1</v>
      </c>
      <c r="AO136" s="95" t="s">
        <v>130</v>
      </c>
      <c r="AP136" s="95" t="s">
        <v>866</v>
      </c>
      <c r="AQ136" s="96" t="s">
        <v>867</v>
      </c>
      <c r="AR136" s="98" t="s">
        <v>870</v>
      </c>
      <c r="AS136" s="95">
        <v>1</v>
      </c>
      <c r="AT136" s="95" t="s">
        <v>130</v>
      </c>
      <c r="AU136" s="95" t="s">
        <v>866</v>
      </c>
      <c r="AV136" s="96" t="s">
        <v>867</v>
      </c>
      <c r="AW136" s="98" t="s">
        <v>870</v>
      </c>
      <c r="AX136" s="95">
        <v>0</v>
      </c>
      <c r="AY136" s="95" t="s">
        <v>132</v>
      </c>
      <c r="AZ136" s="95" t="s">
        <v>866</v>
      </c>
      <c r="BA136" s="96" t="s">
        <v>867</v>
      </c>
      <c r="BB136" s="63"/>
      <c r="BC136" s="95">
        <v>1</v>
      </c>
      <c r="BD136" s="95" t="s">
        <v>130</v>
      </c>
      <c r="BE136" s="95" t="s">
        <v>866</v>
      </c>
      <c r="BF136" s="96" t="s">
        <v>867</v>
      </c>
      <c r="BG136" s="63"/>
      <c r="BH136" s="95"/>
      <c r="BI136" s="95"/>
      <c r="BJ136" s="95"/>
      <c r="BK136" s="95"/>
      <c r="BL136" s="95"/>
      <c r="BM136" s="95">
        <v>1</v>
      </c>
      <c r="BN136" s="95" t="s">
        <v>130</v>
      </c>
      <c r="BO136" s="95" t="s">
        <v>866</v>
      </c>
      <c r="BP136" s="96" t="s">
        <v>867</v>
      </c>
      <c r="BQ136" s="98" t="s">
        <v>870</v>
      </c>
      <c r="BR136" s="95">
        <v>1</v>
      </c>
      <c r="BS136" s="95" t="s">
        <v>130</v>
      </c>
      <c r="BT136" s="95" t="s">
        <v>866</v>
      </c>
      <c r="BU136" s="96" t="s">
        <v>867</v>
      </c>
      <c r="BV136" s="98" t="s">
        <v>870</v>
      </c>
      <c r="BW136" s="95">
        <v>1</v>
      </c>
      <c r="BX136" s="95" t="s">
        <v>130</v>
      </c>
      <c r="BY136" s="95" t="s">
        <v>866</v>
      </c>
      <c r="BZ136" s="96" t="s">
        <v>867</v>
      </c>
      <c r="CA136" s="98" t="s">
        <v>870</v>
      </c>
      <c r="CB136" s="95">
        <v>1</v>
      </c>
      <c r="CC136" s="95" t="s">
        <v>130</v>
      </c>
      <c r="CD136" s="95" t="s">
        <v>866</v>
      </c>
      <c r="CE136" s="96" t="s">
        <v>867</v>
      </c>
      <c r="CF136" s="98" t="s">
        <v>870</v>
      </c>
      <c r="CG136" s="95">
        <v>1</v>
      </c>
      <c r="CH136" s="95" t="s">
        <v>130</v>
      </c>
      <c r="CI136" s="98" t="s">
        <v>866</v>
      </c>
      <c r="CJ136" s="96" t="s">
        <v>867</v>
      </c>
      <c r="CK136" s="98" t="s">
        <v>870</v>
      </c>
      <c r="CL136" s="95">
        <v>0</v>
      </c>
      <c r="CM136" s="95" t="s">
        <v>132</v>
      </c>
      <c r="CN136" s="95" t="s">
        <v>866</v>
      </c>
      <c r="CO136" s="96" t="s">
        <v>867</v>
      </c>
      <c r="CP136" s="63"/>
      <c r="CQ136" s="95">
        <v>0</v>
      </c>
      <c r="CR136" s="95" t="s">
        <v>139</v>
      </c>
      <c r="CS136" s="95" t="s">
        <v>126</v>
      </c>
      <c r="CT136" s="63"/>
      <c r="CU136" s="95" t="s">
        <v>122</v>
      </c>
      <c r="CV136" s="95">
        <v>0</v>
      </c>
      <c r="CW136" s="95" t="s">
        <v>139</v>
      </c>
      <c r="CX136" s="95" t="s">
        <v>126</v>
      </c>
      <c r="CY136" s="63"/>
      <c r="CZ136" s="63"/>
      <c r="DA136" s="95">
        <v>0</v>
      </c>
      <c r="DB136" s="95" t="s">
        <v>139</v>
      </c>
      <c r="DC136" s="95" t="s">
        <v>126</v>
      </c>
      <c r="DD136" s="63"/>
      <c r="DE136" s="95" t="s">
        <v>122</v>
      </c>
      <c r="DF136" s="95">
        <v>0</v>
      </c>
      <c r="DG136" s="95" t="s">
        <v>139</v>
      </c>
      <c r="DH136" s="95" t="s">
        <v>126</v>
      </c>
      <c r="DI136" s="63"/>
      <c r="DJ136" s="95" t="s">
        <v>122</v>
      </c>
      <c r="DK136" s="95">
        <v>0</v>
      </c>
      <c r="DL136" s="95" t="s">
        <v>139</v>
      </c>
      <c r="DM136" s="95" t="s">
        <v>126</v>
      </c>
      <c r="DN136" s="63"/>
      <c r="DO136" s="95" t="s">
        <v>122</v>
      </c>
      <c r="DP136" s="95">
        <v>0</v>
      </c>
      <c r="DQ136" s="95" t="s">
        <v>139</v>
      </c>
      <c r="DR136" s="95" t="s">
        <v>126</v>
      </c>
      <c r="DS136" s="63"/>
      <c r="DT136" s="95" t="s">
        <v>122</v>
      </c>
      <c r="DU136" s="99">
        <v>1</v>
      </c>
      <c r="DV136" s="99" t="s">
        <v>123</v>
      </c>
      <c r="DW136" s="99" t="s">
        <v>871</v>
      </c>
      <c r="DX136" s="100" t="s">
        <v>872</v>
      </c>
      <c r="DY136" s="99" t="s">
        <v>122</v>
      </c>
      <c r="DZ136" s="61"/>
      <c r="EA136" s="61"/>
      <c r="EB136" s="61"/>
      <c r="EC136" s="61"/>
      <c r="ED136" s="61"/>
      <c r="EE136" s="61"/>
      <c r="EF136" s="61"/>
      <c r="EG136" s="61"/>
      <c r="EH136" s="61"/>
      <c r="EI136" s="61"/>
      <c r="EJ136" s="99">
        <v>0</v>
      </c>
      <c r="EK136" s="99" t="s">
        <v>132</v>
      </c>
      <c r="EL136" s="99" t="s">
        <v>126</v>
      </c>
      <c r="EM136" s="61"/>
      <c r="EN136" s="99" t="s">
        <v>122</v>
      </c>
      <c r="EO136" s="95">
        <v>0</v>
      </c>
      <c r="EP136" s="95" t="s">
        <v>132</v>
      </c>
      <c r="EQ136" s="95" t="s">
        <v>126</v>
      </c>
      <c r="ER136" s="63"/>
      <c r="ES136" s="95" t="s">
        <v>122</v>
      </c>
      <c r="ET136" s="95">
        <v>0</v>
      </c>
      <c r="EU136" s="95" t="s">
        <v>132</v>
      </c>
      <c r="EV136" s="95" t="s">
        <v>126</v>
      </c>
      <c r="EW136" s="63"/>
      <c r="EX136" s="95" t="s">
        <v>122</v>
      </c>
      <c r="EY136" s="95">
        <v>0</v>
      </c>
      <c r="EZ136" s="95" t="s">
        <v>132</v>
      </c>
      <c r="FA136" s="95" t="s">
        <v>126</v>
      </c>
      <c r="FB136" s="63"/>
      <c r="FC136" s="95" t="s">
        <v>122</v>
      </c>
      <c r="FI136" s="95">
        <v>0</v>
      </c>
      <c r="FJ136" s="95" t="s">
        <v>132</v>
      </c>
      <c r="FK136" s="95" t="s">
        <v>126</v>
      </c>
      <c r="FL136" s="63"/>
      <c r="FM136" s="95" t="s">
        <v>122</v>
      </c>
      <c r="FN136" s="95">
        <v>1</v>
      </c>
      <c r="FO136" s="95" t="s">
        <v>130</v>
      </c>
      <c r="FP136" s="95" t="s">
        <v>873</v>
      </c>
      <c r="FQ136" s="96" t="s">
        <v>874</v>
      </c>
      <c r="FR136" s="63"/>
      <c r="FS136" s="95">
        <v>1</v>
      </c>
      <c r="FT136" s="95" t="s">
        <v>139</v>
      </c>
      <c r="FU136" s="95" t="s">
        <v>875</v>
      </c>
      <c r="FV136" s="96" t="s">
        <v>876</v>
      </c>
      <c r="FW136" s="63"/>
      <c r="FX136" s="95">
        <v>1</v>
      </c>
      <c r="FY136" s="95" t="s">
        <v>139</v>
      </c>
      <c r="FZ136" s="95" t="s">
        <v>875</v>
      </c>
      <c r="GA136" s="96" t="s">
        <v>876</v>
      </c>
      <c r="GB136" s="63"/>
      <c r="GH136" s="95">
        <v>1</v>
      </c>
      <c r="GI136" s="95" t="s">
        <v>139</v>
      </c>
      <c r="GJ136" s="95" t="s">
        <v>877</v>
      </c>
      <c r="GK136" s="96" t="s">
        <v>878</v>
      </c>
      <c r="GL136" s="101" t="s">
        <v>122</v>
      </c>
      <c r="GM136" s="95">
        <v>0</v>
      </c>
      <c r="GN136" s="95" t="s">
        <v>130</v>
      </c>
      <c r="GO136" s="95" t="s">
        <v>879</v>
      </c>
      <c r="GP136" s="96" t="s">
        <v>880</v>
      </c>
      <c r="GQ136" s="95" t="s">
        <v>881</v>
      </c>
      <c r="GR136" s="95">
        <v>1</v>
      </c>
      <c r="GS136" s="95" t="s">
        <v>139</v>
      </c>
      <c r="GT136" s="95" t="s">
        <v>879</v>
      </c>
      <c r="GU136" s="96" t="s">
        <v>880</v>
      </c>
      <c r="GV136" s="63"/>
      <c r="GW136" s="102"/>
      <c r="GX136" s="102"/>
      <c r="GY136" s="102"/>
      <c r="GZ136" s="102"/>
      <c r="HA136" s="102"/>
      <c r="HB136" s="102"/>
      <c r="HC136" s="102"/>
      <c r="HD136" s="102"/>
      <c r="HE136" s="102"/>
      <c r="HF136" s="102"/>
      <c r="HG136" s="63"/>
      <c r="HH136" s="63"/>
      <c r="HI136" s="63"/>
      <c r="HJ136" s="63"/>
      <c r="HK136" s="63"/>
      <c r="HL136" s="63"/>
      <c r="HM136" s="63"/>
      <c r="HN136" s="63"/>
      <c r="HO136" s="63"/>
      <c r="HP136" s="63"/>
      <c r="HQ136" s="63"/>
      <c r="HR136" s="63"/>
      <c r="HS136" s="63"/>
      <c r="HT136" s="63"/>
      <c r="HU136" s="63"/>
      <c r="HV136" s="63"/>
      <c r="HW136" s="63"/>
      <c r="HX136" s="63"/>
      <c r="HY136" s="63"/>
      <c r="HZ136" s="63"/>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ht="25.5" customHeight="1">
      <c r="A137" s="92" t="s">
        <v>101</v>
      </c>
      <c r="B137" s="93">
        <v>2023</v>
      </c>
      <c r="C137" s="94"/>
      <c r="D137" s="91">
        <v>37.244897959183675</v>
      </c>
      <c r="E137" s="90"/>
      <c r="F137" s="89"/>
      <c r="G137" s="95" t="s">
        <v>126</v>
      </c>
      <c r="H137" s="63"/>
      <c r="I137" s="95" t="s">
        <v>122</v>
      </c>
      <c r="J137" s="530">
        <v>0</v>
      </c>
      <c r="K137" s="95" t="s">
        <v>123</v>
      </c>
      <c r="L137" s="95" t="s">
        <v>882</v>
      </c>
      <c r="M137" s="96" t="s">
        <v>883</v>
      </c>
      <c r="N137" s="95" t="s">
        <v>122</v>
      </c>
      <c r="O137" s="95">
        <v>0</v>
      </c>
      <c r="P137" s="95" t="s">
        <v>132</v>
      </c>
      <c r="Q137" s="95" t="s">
        <v>884</v>
      </c>
      <c r="R137" s="96" t="s">
        <v>885</v>
      </c>
      <c r="S137" s="95" t="s">
        <v>122</v>
      </c>
      <c r="T137" s="95">
        <v>0</v>
      </c>
      <c r="U137" s="63"/>
      <c r="V137" s="97" t="s">
        <v>126</v>
      </c>
      <c r="W137" s="63"/>
      <c r="X137" s="103" t="s">
        <v>122</v>
      </c>
      <c r="Y137" s="95">
        <v>1</v>
      </c>
      <c r="Z137" s="95" t="s">
        <v>130</v>
      </c>
      <c r="AA137" s="95" t="s">
        <v>886</v>
      </c>
      <c r="AB137" s="96" t="s">
        <v>887</v>
      </c>
      <c r="AC137" s="95" t="s">
        <v>122</v>
      </c>
      <c r="AD137" s="95">
        <v>1</v>
      </c>
      <c r="AE137" s="95" t="s">
        <v>130</v>
      </c>
      <c r="AF137" s="95" t="s">
        <v>888</v>
      </c>
      <c r="AG137" s="96" t="s">
        <v>889</v>
      </c>
      <c r="AH137" s="63"/>
      <c r="AI137" s="95">
        <v>1</v>
      </c>
      <c r="AJ137" s="95" t="s">
        <v>130</v>
      </c>
      <c r="AK137" s="95" t="s">
        <v>888</v>
      </c>
      <c r="AL137" s="96" t="s">
        <v>889</v>
      </c>
      <c r="AM137" s="63"/>
      <c r="AN137" s="95">
        <v>1</v>
      </c>
      <c r="AO137" s="95" t="s">
        <v>130</v>
      </c>
      <c r="AP137" s="95" t="s">
        <v>890</v>
      </c>
      <c r="AQ137" s="96" t="s">
        <v>887</v>
      </c>
      <c r="AR137" s="63"/>
      <c r="AS137" s="95">
        <v>0</v>
      </c>
      <c r="AT137" s="95" t="s">
        <v>132</v>
      </c>
      <c r="AU137" s="95" t="s">
        <v>888</v>
      </c>
      <c r="AV137" s="96" t="s">
        <v>889</v>
      </c>
      <c r="AW137" s="103" t="s">
        <v>122</v>
      </c>
      <c r="AX137" s="95">
        <v>0</v>
      </c>
      <c r="AY137" s="95" t="s">
        <v>132</v>
      </c>
      <c r="AZ137" s="95" t="s">
        <v>888</v>
      </c>
      <c r="BA137" s="96" t="s">
        <v>889</v>
      </c>
      <c r="BB137" s="63"/>
      <c r="BC137" s="95">
        <v>1</v>
      </c>
      <c r="BD137" s="95" t="s">
        <v>130</v>
      </c>
      <c r="BE137" s="95" t="s">
        <v>888</v>
      </c>
      <c r="BF137" s="96" t="s">
        <v>889</v>
      </c>
      <c r="BG137" s="63"/>
      <c r="BH137" s="95"/>
      <c r="BI137" s="95"/>
      <c r="BJ137" s="95"/>
      <c r="BK137" s="95"/>
      <c r="BL137" s="95"/>
      <c r="BM137" s="95">
        <v>0</v>
      </c>
      <c r="BN137" s="95" t="s">
        <v>139</v>
      </c>
      <c r="BO137" s="95" t="s">
        <v>126</v>
      </c>
      <c r="BP137" s="63"/>
      <c r="BQ137" s="95" t="s">
        <v>122</v>
      </c>
      <c r="BR137" s="95">
        <v>0</v>
      </c>
      <c r="BS137" s="95" t="s">
        <v>139</v>
      </c>
      <c r="BT137" s="95" t="s">
        <v>126</v>
      </c>
      <c r="BU137" s="63"/>
      <c r="BV137" s="95" t="s">
        <v>122</v>
      </c>
      <c r="BW137" s="95">
        <v>0</v>
      </c>
      <c r="BX137" s="95" t="s">
        <v>139</v>
      </c>
      <c r="BY137" s="95" t="s">
        <v>126</v>
      </c>
      <c r="BZ137" s="63"/>
      <c r="CA137" s="95" t="s">
        <v>122</v>
      </c>
      <c r="CB137" s="95">
        <v>0</v>
      </c>
      <c r="CC137" s="95" t="s">
        <v>139</v>
      </c>
      <c r="CD137" s="95" t="s">
        <v>126</v>
      </c>
      <c r="CE137" s="63"/>
      <c r="CF137" s="95" t="s">
        <v>122</v>
      </c>
      <c r="CG137" s="95">
        <v>0</v>
      </c>
      <c r="CH137" s="95" t="s">
        <v>139</v>
      </c>
      <c r="CI137" s="95" t="s">
        <v>126</v>
      </c>
      <c r="CJ137" s="63"/>
      <c r="CK137" s="95" t="s">
        <v>122</v>
      </c>
      <c r="CL137" s="95">
        <v>0</v>
      </c>
      <c r="CM137" s="95" t="s">
        <v>139</v>
      </c>
      <c r="CN137" s="95" t="s">
        <v>126</v>
      </c>
      <c r="CO137" s="63"/>
      <c r="CP137" s="63"/>
      <c r="CQ137" s="95">
        <v>0</v>
      </c>
      <c r="CR137" s="95" t="s">
        <v>123</v>
      </c>
      <c r="CS137" s="95" t="s">
        <v>891</v>
      </c>
      <c r="CT137" s="96" t="s">
        <v>892</v>
      </c>
      <c r="CU137" s="95" t="s">
        <v>122</v>
      </c>
      <c r="CV137" s="95">
        <v>0</v>
      </c>
      <c r="CW137" s="95" t="s">
        <v>123</v>
      </c>
      <c r="CX137" s="95" t="s">
        <v>891</v>
      </c>
      <c r="CY137" s="96" t="s">
        <v>892</v>
      </c>
      <c r="CZ137" s="63"/>
      <c r="DA137" s="95">
        <v>0</v>
      </c>
      <c r="DB137" s="95" t="s">
        <v>123</v>
      </c>
      <c r="DC137" s="95" t="s">
        <v>891</v>
      </c>
      <c r="DD137" s="96" t="s">
        <v>892</v>
      </c>
      <c r="DE137" s="63"/>
      <c r="DF137" s="95">
        <v>0</v>
      </c>
      <c r="DG137" s="95" t="s">
        <v>123</v>
      </c>
      <c r="DH137" s="95" t="s">
        <v>891</v>
      </c>
      <c r="DI137" s="96" t="s">
        <v>892</v>
      </c>
      <c r="DJ137" s="63"/>
      <c r="DK137" s="95">
        <v>0</v>
      </c>
      <c r="DL137" s="95" t="s">
        <v>123</v>
      </c>
      <c r="DM137" s="95" t="s">
        <v>891</v>
      </c>
      <c r="DN137" s="96" t="s">
        <v>892</v>
      </c>
      <c r="DO137" s="63"/>
      <c r="DP137" s="95">
        <v>0</v>
      </c>
      <c r="DQ137" s="95" t="s">
        <v>123</v>
      </c>
      <c r="DR137" s="95" t="s">
        <v>891</v>
      </c>
      <c r="DS137" s="96" t="s">
        <v>892</v>
      </c>
      <c r="DT137" s="63"/>
      <c r="DU137" s="99">
        <v>0</v>
      </c>
      <c r="DV137" s="99" t="s">
        <v>130</v>
      </c>
      <c r="DW137" s="99" t="s">
        <v>893</v>
      </c>
      <c r="DX137" s="100" t="s">
        <v>894</v>
      </c>
      <c r="DY137" s="99" t="s">
        <v>122</v>
      </c>
      <c r="DZ137" s="61"/>
      <c r="EA137" s="61"/>
      <c r="EB137" s="61"/>
      <c r="EC137" s="61"/>
      <c r="ED137" s="61"/>
      <c r="EE137" s="61"/>
      <c r="EF137" s="61"/>
      <c r="EG137" s="61"/>
      <c r="EH137" s="61"/>
      <c r="EI137" s="61"/>
      <c r="EJ137" s="99">
        <v>1</v>
      </c>
      <c r="EK137" s="99" t="s">
        <v>139</v>
      </c>
      <c r="EL137" s="99" t="s">
        <v>884</v>
      </c>
      <c r="EM137" s="100" t="s">
        <v>885</v>
      </c>
      <c r="EN137" s="105" t="s">
        <v>122</v>
      </c>
      <c r="EO137" s="95">
        <v>1</v>
      </c>
      <c r="EP137" s="95" t="s">
        <v>139</v>
      </c>
      <c r="EQ137" s="95" t="s">
        <v>884</v>
      </c>
      <c r="ER137" s="96" t="s">
        <v>885</v>
      </c>
      <c r="ES137" s="103" t="s">
        <v>122</v>
      </c>
      <c r="ET137" s="95">
        <v>1</v>
      </c>
      <c r="EU137" s="95" t="s">
        <v>139</v>
      </c>
      <c r="EV137" s="95" t="s">
        <v>895</v>
      </c>
      <c r="EW137" s="96" t="s">
        <v>885</v>
      </c>
      <c r="EX137" s="103" t="s">
        <v>122</v>
      </c>
      <c r="EY137" s="95">
        <v>1</v>
      </c>
      <c r="EZ137" s="95" t="s">
        <v>139</v>
      </c>
      <c r="FA137" s="95" t="s">
        <v>895</v>
      </c>
      <c r="FB137" s="96" t="s">
        <v>885</v>
      </c>
      <c r="FC137" s="103" t="s">
        <v>122</v>
      </c>
      <c r="FI137" s="95">
        <v>0</v>
      </c>
      <c r="FJ137" s="95" t="s">
        <v>132</v>
      </c>
      <c r="FK137" s="95" t="s">
        <v>884</v>
      </c>
      <c r="FL137" s="96" t="s">
        <v>885</v>
      </c>
      <c r="FM137" s="95" t="s">
        <v>122</v>
      </c>
      <c r="FN137" s="95">
        <v>1</v>
      </c>
      <c r="FO137" s="95" t="s">
        <v>160</v>
      </c>
      <c r="FP137" s="95" t="s">
        <v>896</v>
      </c>
      <c r="FQ137" s="96" t="s">
        <v>897</v>
      </c>
      <c r="FR137" s="96" t="s">
        <v>898</v>
      </c>
      <c r="FS137" s="95">
        <v>0</v>
      </c>
      <c r="FT137" s="95" t="s">
        <v>130</v>
      </c>
      <c r="FU137" s="95" t="s">
        <v>899</v>
      </c>
      <c r="FV137" s="96" t="s">
        <v>900</v>
      </c>
      <c r="FW137" s="63"/>
      <c r="FX137" s="95">
        <v>0</v>
      </c>
      <c r="FY137" s="95" t="s">
        <v>132</v>
      </c>
      <c r="FZ137" s="95" t="s">
        <v>901</v>
      </c>
      <c r="GA137" s="96" t="s">
        <v>902</v>
      </c>
      <c r="GB137" s="95" t="s">
        <v>169</v>
      </c>
      <c r="GH137" s="95">
        <v>0</v>
      </c>
      <c r="GI137" s="95" t="s">
        <v>130</v>
      </c>
      <c r="GJ137" s="95" t="s">
        <v>903</v>
      </c>
      <c r="GK137" s="96" t="s">
        <v>904</v>
      </c>
      <c r="GL137" s="101" t="s">
        <v>122</v>
      </c>
      <c r="GM137" s="95">
        <v>1</v>
      </c>
      <c r="GN137" s="95" t="s">
        <v>139</v>
      </c>
      <c r="GO137" s="95" t="s">
        <v>905</v>
      </c>
      <c r="GP137" s="96" t="s">
        <v>906</v>
      </c>
      <c r="GQ137" s="63"/>
      <c r="GR137" s="95">
        <v>1</v>
      </c>
      <c r="GS137" s="95" t="s">
        <v>139</v>
      </c>
      <c r="GT137" s="95" t="s">
        <v>905</v>
      </c>
      <c r="GU137" s="96" t="s">
        <v>906</v>
      </c>
      <c r="GV137" s="63"/>
      <c r="GW137" s="102"/>
      <c r="GX137" s="102"/>
      <c r="GY137" s="102"/>
      <c r="GZ137" s="102"/>
      <c r="HA137" s="102"/>
      <c r="HB137" s="102"/>
      <c r="HC137" s="102"/>
      <c r="HD137" s="102"/>
      <c r="HE137" s="102"/>
      <c r="HF137" s="102"/>
      <c r="HG137" s="63"/>
      <c r="HH137" s="63"/>
      <c r="HI137" s="63"/>
      <c r="HJ137" s="63"/>
      <c r="HK137" s="63"/>
      <c r="HL137" s="63"/>
      <c r="HM137" s="63"/>
      <c r="HN137" s="63"/>
      <c r="HO137" s="63"/>
      <c r="HP137" s="63"/>
      <c r="HQ137" s="63"/>
      <c r="HR137" s="63"/>
      <c r="HS137" s="63"/>
      <c r="HT137" s="63"/>
      <c r="HU137" s="63"/>
      <c r="HV137" s="63"/>
      <c r="HW137" s="63"/>
      <c r="HX137" s="63"/>
      <c r="HY137" s="63"/>
      <c r="HZ137" s="63"/>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ht="25.5" customHeight="1">
      <c r="A138" s="92" t="s">
        <v>102</v>
      </c>
      <c r="B138" s="93">
        <v>2023</v>
      </c>
      <c r="C138" s="94"/>
      <c r="D138" s="91">
        <v>46.938775510204081</v>
      </c>
      <c r="E138" s="90"/>
      <c r="F138" s="89"/>
      <c r="G138" s="95" t="s">
        <v>126</v>
      </c>
      <c r="H138" s="63"/>
      <c r="I138" s="95" t="s">
        <v>122</v>
      </c>
      <c r="J138" s="530">
        <v>1</v>
      </c>
      <c r="K138" s="95" t="s">
        <v>132</v>
      </c>
      <c r="L138" s="95" t="s">
        <v>907</v>
      </c>
      <c r="M138" s="96" t="s">
        <v>908</v>
      </c>
      <c r="N138" s="95" t="s">
        <v>122</v>
      </c>
      <c r="O138" s="95">
        <v>1</v>
      </c>
      <c r="P138" s="95" t="s">
        <v>130</v>
      </c>
      <c r="Q138" s="95" t="s">
        <v>909</v>
      </c>
      <c r="R138" s="96" t="s">
        <v>910</v>
      </c>
      <c r="S138" s="103" t="s">
        <v>122</v>
      </c>
      <c r="T138" s="95">
        <v>0</v>
      </c>
      <c r="U138" s="63"/>
      <c r="V138" s="97" t="s">
        <v>126</v>
      </c>
      <c r="W138" s="63"/>
      <c r="X138" s="103" t="s">
        <v>122</v>
      </c>
      <c r="Y138" s="95">
        <v>1</v>
      </c>
      <c r="Z138" s="95" t="s">
        <v>130</v>
      </c>
      <c r="AA138" s="95" t="s">
        <v>911</v>
      </c>
      <c r="AB138" s="96" t="s">
        <v>912</v>
      </c>
      <c r="AC138" s="63"/>
      <c r="AD138" s="95">
        <v>1</v>
      </c>
      <c r="AE138" s="95" t="s">
        <v>130</v>
      </c>
      <c r="AF138" s="95" t="s">
        <v>913</v>
      </c>
      <c r="AG138" s="96" t="s">
        <v>912</v>
      </c>
      <c r="AH138" s="63"/>
      <c r="AI138" s="95">
        <v>1</v>
      </c>
      <c r="AJ138" s="95" t="s">
        <v>130</v>
      </c>
      <c r="AK138" s="95" t="s">
        <v>913</v>
      </c>
      <c r="AL138" s="96" t="s">
        <v>912</v>
      </c>
      <c r="AM138" s="63"/>
      <c r="AN138" s="95">
        <v>1</v>
      </c>
      <c r="AO138" s="95" t="s">
        <v>130</v>
      </c>
      <c r="AP138" s="95" t="s">
        <v>914</v>
      </c>
      <c r="AQ138" s="96" t="s">
        <v>912</v>
      </c>
      <c r="AR138" s="63"/>
      <c r="AS138" s="95">
        <v>0</v>
      </c>
      <c r="AT138" s="95" t="s">
        <v>132</v>
      </c>
      <c r="AU138" s="95" t="s">
        <v>914</v>
      </c>
      <c r="AV138" s="96" t="s">
        <v>912</v>
      </c>
      <c r="AW138" s="63"/>
      <c r="AX138" s="95">
        <v>0</v>
      </c>
      <c r="AY138" s="95" t="s">
        <v>132</v>
      </c>
      <c r="AZ138" s="95" t="s">
        <v>914</v>
      </c>
      <c r="BA138" s="96" t="s">
        <v>912</v>
      </c>
      <c r="BB138" s="63"/>
      <c r="BC138" s="95">
        <v>1</v>
      </c>
      <c r="BD138" s="95" t="s">
        <v>130</v>
      </c>
      <c r="BE138" s="95" t="s">
        <v>914</v>
      </c>
      <c r="BF138" s="96" t="s">
        <v>912</v>
      </c>
      <c r="BG138" s="63"/>
      <c r="BH138" s="95"/>
      <c r="BI138" s="95"/>
      <c r="BJ138" s="95"/>
      <c r="BK138" s="95"/>
      <c r="BL138" s="95"/>
      <c r="BM138" s="95">
        <v>0</v>
      </c>
      <c r="BN138" s="95" t="s">
        <v>139</v>
      </c>
      <c r="BO138" s="95" t="s">
        <v>126</v>
      </c>
      <c r="BP138" s="63"/>
      <c r="BQ138" s="95" t="s">
        <v>122</v>
      </c>
      <c r="BR138" s="95">
        <v>0</v>
      </c>
      <c r="BS138" s="95" t="s">
        <v>139</v>
      </c>
      <c r="BT138" s="95" t="s">
        <v>126</v>
      </c>
      <c r="BU138" s="63"/>
      <c r="BV138" s="95" t="s">
        <v>122</v>
      </c>
      <c r="BW138" s="95">
        <v>0</v>
      </c>
      <c r="BX138" s="95" t="s">
        <v>139</v>
      </c>
      <c r="BY138" s="95" t="s">
        <v>126</v>
      </c>
      <c r="BZ138" s="63"/>
      <c r="CA138" s="95" t="s">
        <v>122</v>
      </c>
      <c r="CB138" s="95">
        <v>0</v>
      </c>
      <c r="CC138" s="95" t="s">
        <v>139</v>
      </c>
      <c r="CD138" s="95" t="s">
        <v>126</v>
      </c>
      <c r="CE138" s="63"/>
      <c r="CF138" s="95" t="s">
        <v>122</v>
      </c>
      <c r="CG138" s="95">
        <v>0</v>
      </c>
      <c r="CH138" s="95" t="s">
        <v>139</v>
      </c>
      <c r="CI138" s="95" t="s">
        <v>126</v>
      </c>
      <c r="CJ138" s="63"/>
      <c r="CK138" s="95" t="s">
        <v>122</v>
      </c>
      <c r="CL138" s="95">
        <v>0</v>
      </c>
      <c r="CM138" s="95" t="s">
        <v>139</v>
      </c>
      <c r="CN138" s="95" t="s">
        <v>126</v>
      </c>
      <c r="CO138" s="63"/>
      <c r="CP138" s="63"/>
      <c r="CQ138" s="95">
        <v>0</v>
      </c>
      <c r="CR138" s="95" t="s">
        <v>139</v>
      </c>
      <c r="CS138" s="95" t="s">
        <v>126</v>
      </c>
      <c r="CT138" s="63"/>
      <c r="CU138" s="95" t="s">
        <v>122</v>
      </c>
      <c r="CV138" s="95">
        <v>0</v>
      </c>
      <c r="CW138" s="95" t="s">
        <v>139</v>
      </c>
      <c r="CX138" s="95" t="s">
        <v>126</v>
      </c>
      <c r="CY138" s="63"/>
      <c r="CZ138" s="63"/>
      <c r="DA138" s="95">
        <v>0</v>
      </c>
      <c r="DB138" s="95" t="s">
        <v>139</v>
      </c>
      <c r="DC138" s="95" t="s">
        <v>126</v>
      </c>
      <c r="DD138" s="63"/>
      <c r="DE138" s="95" t="s">
        <v>122</v>
      </c>
      <c r="DF138" s="95">
        <v>0</v>
      </c>
      <c r="DG138" s="95" t="s">
        <v>139</v>
      </c>
      <c r="DH138" s="95" t="s">
        <v>126</v>
      </c>
      <c r="DI138" s="63"/>
      <c r="DJ138" s="95" t="s">
        <v>122</v>
      </c>
      <c r="DK138" s="95">
        <v>0</v>
      </c>
      <c r="DL138" s="95" t="s">
        <v>139</v>
      </c>
      <c r="DM138" s="95" t="s">
        <v>126</v>
      </c>
      <c r="DN138" s="63"/>
      <c r="DO138" s="95" t="s">
        <v>122</v>
      </c>
      <c r="DP138" s="95">
        <v>0</v>
      </c>
      <c r="DQ138" s="95" t="s">
        <v>139</v>
      </c>
      <c r="DR138" s="95" t="s">
        <v>126</v>
      </c>
      <c r="DS138" s="63"/>
      <c r="DT138" s="95" t="s">
        <v>122</v>
      </c>
      <c r="DU138" s="99">
        <v>0</v>
      </c>
      <c r="DV138" s="99" t="s">
        <v>130</v>
      </c>
      <c r="DW138" s="99" t="s">
        <v>915</v>
      </c>
      <c r="DX138" s="100" t="s">
        <v>916</v>
      </c>
      <c r="DY138" s="99" t="s">
        <v>917</v>
      </c>
      <c r="DZ138" s="61"/>
      <c r="EA138" s="61"/>
      <c r="EB138" s="61"/>
      <c r="EC138" s="61"/>
      <c r="ED138" s="61"/>
      <c r="EE138" s="61"/>
      <c r="EF138" s="61"/>
      <c r="EG138" s="61"/>
      <c r="EH138" s="61"/>
      <c r="EI138" s="61"/>
      <c r="EJ138" s="99">
        <v>0</v>
      </c>
      <c r="EK138" s="99" t="s">
        <v>123</v>
      </c>
      <c r="EL138" s="99">
        <v>0</v>
      </c>
      <c r="EM138" s="61"/>
      <c r="EN138" s="99" t="s">
        <v>122</v>
      </c>
      <c r="EO138" s="95">
        <v>0</v>
      </c>
      <c r="EP138" s="95" t="s">
        <v>123</v>
      </c>
      <c r="EQ138" s="95" t="s">
        <v>126</v>
      </c>
      <c r="ER138" s="63"/>
      <c r="ES138" s="95" t="s">
        <v>122</v>
      </c>
      <c r="ET138" s="95">
        <v>0</v>
      </c>
      <c r="EU138" s="95" t="s">
        <v>123</v>
      </c>
      <c r="EV138" s="95" t="s">
        <v>126</v>
      </c>
      <c r="EW138" s="63"/>
      <c r="EX138" s="95" t="s">
        <v>122</v>
      </c>
      <c r="EY138" s="95">
        <v>0</v>
      </c>
      <c r="EZ138" s="95" t="s">
        <v>123</v>
      </c>
      <c r="FA138" s="95" t="s">
        <v>126</v>
      </c>
      <c r="FB138" s="63"/>
      <c r="FC138" s="103" t="s">
        <v>122</v>
      </c>
      <c r="FI138" s="95">
        <v>0</v>
      </c>
      <c r="FJ138" s="95" t="s">
        <v>123</v>
      </c>
      <c r="FK138" s="95" t="s">
        <v>126</v>
      </c>
      <c r="FL138" s="63"/>
      <c r="FM138" s="95" t="s">
        <v>122</v>
      </c>
      <c r="FN138" s="95">
        <v>0</v>
      </c>
      <c r="FO138" s="95" t="s">
        <v>132</v>
      </c>
      <c r="FP138" s="95" t="s">
        <v>918</v>
      </c>
      <c r="FQ138" s="96" t="s">
        <v>919</v>
      </c>
      <c r="FR138" s="63"/>
      <c r="FS138" s="95">
        <v>1</v>
      </c>
      <c r="FT138" s="95" t="s">
        <v>139</v>
      </c>
      <c r="FU138" s="95" t="s">
        <v>920</v>
      </c>
      <c r="FV138" s="96" t="s">
        <v>921</v>
      </c>
      <c r="FW138" s="63"/>
      <c r="FX138" s="95">
        <v>1</v>
      </c>
      <c r="FY138" s="95" t="s">
        <v>139</v>
      </c>
      <c r="FZ138" s="95" t="s">
        <v>922</v>
      </c>
      <c r="GA138" s="96" t="s">
        <v>923</v>
      </c>
      <c r="GB138" s="63"/>
      <c r="GH138" s="95">
        <v>1</v>
      </c>
      <c r="GI138" s="95" t="s">
        <v>139</v>
      </c>
      <c r="GJ138" s="95" t="s">
        <v>924</v>
      </c>
      <c r="GK138" s="96" t="s">
        <v>925</v>
      </c>
      <c r="GL138" s="106" t="s">
        <v>122</v>
      </c>
      <c r="GM138" s="95">
        <v>1</v>
      </c>
      <c r="GN138" s="95" t="s">
        <v>139</v>
      </c>
      <c r="GO138" s="95" t="s">
        <v>926</v>
      </c>
      <c r="GP138" s="96" t="s">
        <v>927</v>
      </c>
      <c r="GQ138" s="63"/>
      <c r="GR138" s="95">
        <v>0</v>
      </c>
      <c r="GS138" s="95" t="s">
        <v>130</v>
      </c>
      <c r="GT138" s="95" t="s">
        <v>926</v>
      </c>
      <c r="GU138" s="96" t="s">
        <v>927</v>
      </c>
      <c r="GV138" s="96" t="s">
        <v>928</v>
      </c>
      <c r="GW138" s="102"/>
      <c r="GX138" s="102"/>
      <c r="GY138" s="102"/>
      <c r="GZ138" s="102"/>
      <c r="HA138" s="102"/>
      <c r="HB138" s="102"/>
      <c r="HC138" s="102"/>
      <c r="HD138" s="102"/>
      <c r="HE138" s="102"/>
      <c r="HF138" s="102"/>
      <c r="HG138" s="63"/>
      <c r="HH138" s="63"/>
      <c r="HI138" s="63"/>
      <c r="HJ138" s="63"/>
      <c r="HK138" s="63"/>
      <c r="HL138" s="63"/>
      <c r="HM138" s="63"/>
      <c r="HN138" s="63"/>
      <c r="HO138" s="63"/>
      <c r="HP138" s="63"/>
      <c r="HQ138" s="63"/>
      <c r="HR138" s="63"/>
      <c r="HS138" s="63"/>
      <c r="HT138" s="63"/>
      <c r="HU138" s="63"/>
      <c r="HV138" s="63"/>
      <c r="HW138" s="63"/>
      <c r="HX138" s="63"/>
      <c r="HY138" s="63"/>
      <c r="HZ138" s="63"/>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ht="25.5" customHeight="1">
      <c r="A139" s="92" t="s">
        <v>103</v>
      </c>
      <c r="B139" s="93">
        <v>2023</v>
      </c>
      <c r="C139" s="94"/>
      <c r="D139" s="91">
        <v>64.285714285714292</v>
      </c>
      <c r="E139" s="90"/>
      <c r="F139" s="89"/>
      <c r="G139" s="95" t="s">
        <v>126</v>
      </c>
      <c r="H139" s="63"/>
      <c r="I139" s="95" t="s">
        <v>122</v>
      </c>
      <c r="J139" s="530">
        <v>1</v>
      </c>
      <c r="K139" s="95" t="s">
        <v>132</v>
      </c>
      <c r="L139" s="95" t="s">
        <v>929</v>
      </c>
      <c r="M139" s="96" t="s">
        <v>930</v>
      </c>
      <c r="N139" s="95" t="s">
        <v>122</v>
      </c>
      <c r="O139" s="95">
        <v>0</v>
      </c>
      <c r="P139" s="95" t="s">
        <v>123</v>
      </c>
      <c r="Q139" s="95" t="s">
        <v>126</v>
      </c>
      <c r="R139" s="63"/>
      <c r="S139" s="95" t="s">
        <v>122</v>
      </c>
      <c r="T139" s="95">
        <v>0</v>
      </c>
      <c r="U139" s="63"/>
      <c r="V139" s="97" t="s">
        <v>126</v>
      </c>
      <c r="W139" s="63"/>
      <c r="X139" s="103" t="s">
        <v>122</v>
      </c>
      <c r="Y139" s="95">
        <v>1</v>
      </c>
      <c r="Z139" s="95" t="s">
        <v>130</v>
      </c>
      <c r="AA139" s="95" t="s">
        <v>931</v>
      </c>
      <c r="AB139" s="96" t="s">
        <v>932</v>
      </c>
      <c r="AC139" s="63"/>
      <c r="AD139" s="95">
        <v>1</v>
      </c>
      <c r="AE139" s="95" t="s">
        <v>130</v>
      </c>
      <c r="AF139" s="95" t="s">
        <v>931</v>
      </c>
      <c r="AG139" s="96" t="s">
        <v>932</v>
      </c>
      <c r="AH139" s="63"/>
      <c r="AI139" s="95">
        <v>1</v>
      </c>
      <c r="AJ139" s="95" t="s">
        <v>130</v>
      </c>
      <c r="AK139" s="95" t="s">
        <v>931</v>
      </c>
      <c r="AL139" s="96" t="s">
        <v>932</v>
      </c>
      <c r="AM139" s="63"/>
      <c r="AN139" s="95">
        <v>0</v>
      </c>
      <c r="AO139" s="95" t="s">
        <v>132</v>
      </c>
      <c r="AP139" s="95" t="s">
        <v>931</v>
      </c>
      <c r="AQ139" s="96" t="s">
        <v>932</v>
      </c>
      <c r="AR139" s="63"/>
      <c r="AS139" s="95">
        <v>0</v>
      </c>
      <c r="AT139" s="95" t="s">
        <v>132</v>
      </c>
      <c r="AU139" s="95" t="s">
        <v>931</v>
      </c>
      <c r="AV139" s="96" t="s">
        <v>932</v>
      </c>
      <c r="AW139" s="63"/>
      <c r="AX139" s="95">
        <v>0</v>
      </c>
      <c r="AY139" s="95" t="s">
        <v>132</v>
      </c>
      <c r="AZ139" s="95" t="s">
        <v>931</v>
      </c>
      <c r="BA139" s="96" t="s">
        <v>932</v>
      </c>
      <c r="BB139" s="63"/>
      <c r="BC139" s="95">
        <v>1</v>
      </c>
      <c r="BD139" s="95" t="s">
        <v>130</v>
      </c>
      <c r="BE139" s="95" t="s">
        <v>931</v>
      </c>
      <c r="BF139" s="96" t="s">
        <v>932</v>
      </c>
      <c r="BG139" s="63"/>
      <c r="BH139" s="95"/>
      <c r="BI139" s="95"/>
      <c r="BJ139" s="95"/>
      <c r="BK139" s="95"/>
      <c r="BL139" s="95"/>
      <c r="BM139" s="95">
        <v>0</v>
      </c>
      <c r="BN139" s="95" t="s">
        <v>139</v>
      </c>
      <c r="BO139" s="95" t="s">
        <v>126</v>
      </c>
      <c r="BP139" s="63"/>
      <c r="BQ139" s="95" t="s">
        <v>122</v>
      </c>
      <c r="BR139" s="95">
        <v>0</v>
      </c>
      <c r="BS139" s="95" t="s">
        <v>139</v>
      </c>
      <c r="BT139" s="95" t="s">
        <v>126</v>
      </c>
      <c r="BU139" s="63"/>
      <c r="BV139" s="95" t="s">
        <v>122</v>
      </c>
      <c r="BW139" s="95">
        <v>0</v>
      </c>
      <c r="BX139" s="95" t="s">
        <v>139</v>
      </c>
      <c r="BY139" s="95" t="s">
        <v>126</v>
      </c>
      <c r="BZ139" s="63"/>
      <c r="CA139" s="95" t="s">
        <v>122</v>
      </c>
      <c r="CB139" s="95">
        <v>0</v>
      </c>
      <c r="CC139" s="95" t="s">
        <v>139</v>
      </c>
      <c r="CD139" s="95" t="s">
        <v>126</v>
      </c>
      <c r="CE139" s="63"/>
      <c r="CF139" s="95" t="s">
        <v>122</v>
      </c>
      <c r="CG139" s="95">
        <v>0</v>
      </c>
      <c r="CH139" s="95" t="s">
        <v>139</v>
      </c>
      <c r="CI139" s="95" t="s">
        <v>126</v>
      </c>
      <c r="CJ139" s="63"/>
      <c r="CK139" s="95" t="s">
        <v>122</v>
      </c>
      <c r="CL139" s="95">
        <v>0</v>
      </c>
      <c r="CM139" s="95" t="s">
        <v>139</v>
      </c>
      <c r="CN139" s="95" t="s">
        <v>126</v>
      </c>
      <c r="CO139" s="63"/>
      <c r="CP139" s="63"/>
      <c r="CQ139" s="95">
        <v>0</v>
      </c>
      <c r="CR139" s="95" t="s">
        <v>139</v>
      </c>
      <c r="CS139" s="95" t="s">
        <v>126</v>
      </c>
      <c r="CT139" s="63"/>
      <c r="CU139" s="95" t="s">
        <v>122</v>
      </c>
      <c r="CV139" s="95">
        <v>0</v>
      </c>
      <c r="CW139" s="95" t="s">
        <v>139</v>
      </c>
      <c r="CX139" s="95" t="s">
        <v>126</v>
      </c>
      <c r="CY139" s="63"/>
      <c r="CZ139" s="63"/>
      <c r="DA139" s="95">
        <v>0</v>
      </c>
      <c r="DB139" s="95" t="s">
        <v>139</v>
      </c>
      <c r="DC139" s="95" t="s">
        <v>126</v>
      </c>
      <c r="DD139" s="63"/>
      <c r="DE139" s="95" t="s">
        <v>122</v>
      </c>
      <c r="DF139" s="95">
        <v>0</v>
      </c>
      <c r="DG139" s="95" t="s">
        <v>139</v>
      </c>
      <c r="DH139" s="95" t="s">
        <v>126</v>
      </c>
      <c r="DI139" s="63"/>
      <c r="DJ139" s="95" t="s">
        <v>122</v>
      </c>
      <c r="DK139" s="95">
        <v>0</v>
      </c>
      <c r="DL139" s="95" t="s">
        <v>139</v>
      </c>
      <c r="DM139" s="95" t="s">
        <v>126</v>
      </c>
      <c r="DN139" s="63"/>
      <c r="DO139" s="95" t="s">
        <v>122</v>
      </c>
      <c r="DP139" s="95">
        <v>0</v>
      </c>
      <c r="DQ139" s="95" t="s">
        <v>139</v>
      </c>
      <c r="DR139" s="95" t="s">
        <v>126</v>
      </c>
      <c r="DS139" s="63"/>
      <c r="DT139" s="95" t="s">
        <v>122</v>
      </c>
      <c r="DU139" s="99">
        <v>1</v>
      </c>
      <c r="DV139" s="99" t="s">
        <v>139</v>
      </c>
      <c r="DW139" s="99" t="s">
        <v>126</v>
      </c>
      <c r="DX139" s="61"/>
      <c r="DY139" s="99" t="s">
        <v>122</v>
      </c>
      <c r="DZ139" s="61"/>
      <c r="EA139" s="61"/>
      <c r="EB139" s="61"/>
      <c r="EC139" s="61"/>
      <c r="ED139" s="61"/>
      <c r="EE139" s="61"/>
      <c r="EF139" s="61"/>
      <c r="EG139" s="61"/>
      <c r="EH139" s="61"/>
      <c r="EI139" s="61"/>
      <c r="EJ139" s="99">
        <v>0</v>
      </c>
      <c r="EK139" s="99" t="s">
        <v>123</v>
      </c>
      <c r="EL139" s="99" t="s">
        <v>126</v>
      </c>
      <c r="EM139" s="61"/>
      <c r="EN139" s="99" t="s">
        <v>122</v>
      </c>
      <c r="EO139" s="95">
        <v>0</v>
      </c>
      <c r="EP139" s="95" t="s">
        <v>123</v>
      </c>
      <c r="EQ139" s="95" t="s">
        <v>126</v>
      </c>
      <c r="ER139" s="63"/>
      <c r="ES139" s="95" t="s">
        <v>122</v>
      </c>
      <c r="ET139" s="95">
        <v>0</v>
      </c>
      <c r="EU139" s="95" t="s">
        <v>123</v>
      </c>
      <c r="EV139" s="95" t="s">
        <v>126</v>
      </c>
      <c r="EW139" s="63"/>
      <c r="EX139" s="95" t="s">
        <v>122</v>
      </c>
      <c r="EY139" s="95">
        <v>0</v>
      </c>
      <c r="EZ139" s="95" t="s">
        <v>123</v>
      </c>
      <c r="FA139" s="95" t="s">
        <v>126</v>
      </c>
      <c r="FB139" s="63"/>
      <c r="FC139" s="95" t="s">
        <v>122</v>
      </c>
      <c r="FI139" s="95">
        <v>0</v>
      </c>
      <c r="FJ139" s="95" t="s">
        <v>123</v>
      </c>
      <c r="FK139" s="95" t="s">
        <v>126</v>
      </c>
      <c r="FL139" s="63"/>
      <c r="FM139" s="95" t="s">
        <v>122</v>
      </c>
      <c r="FN139" s="95">
        <v>1</v>
      </c>
      <c r="FO139" s="95" t="s">
        <v>130</v>
      </c>
      <c r="FP139" s="95" t="s">
        <v>933</v>
      </c>
      <c r="FQ139" s="96" t="s">
        <v>934</v>
      </c>
      <c r="FR139" s="63"/>
      <c r="FS139" s="95">
        <v>1</v>
      </c>
      <c r="FT139" s="95" t="s">
        <v>139</v>
      </c>
      <c r="FU139" s="95" t="s">
        <v>935</v>
      </c>
      <c r="FV139" s="96" t="s">
        <v>936</v>
      </c>
      <c r="FW139" s="63"/>
      <c r="FX139" s="95">
        <v>1</v>
      </c>
      <c r="FY139" s="95" t="s">
        <v>139</v>
      </c>
      <c r="FZ139" s="95" t="s">
        <v>937</v>
      </c>
      <c r="GA139" s="96" t="s">
        <v>936</v>
      </c>
      <c r="GB139" s="63"/>
      <c r="GH139" s="95">
        <v>1</v>
      </c>
      <c r="GI139" s="95" t="s">
        <v>132</v>
      </c>
      <c r="GJ139" s="95" t="s">
        <v>938</v>
      </c>
      <c r="GK139" s="96" t="s">
        <v>939</v>
      </c>
      <c r="GL139" s="101" t="s">
        <v>122</v>
      </c>
      <c r="GM139" s="95">
        <v>1</v>
      </c>
      <c r="GN139" s="95" t="s">
        <v>139</v>
      </c>
      <c r="GO139" s="95" t="s">
        <v>940</v>
      </c>
      <c r="GP139" s="96" t="s">
        <v>941</v>
      </c>
      <c r="GQ139" s="95" t="s">
        <v>942</v>
      </c>
      <c r="GR139" s="95">
        <v>1</v>
      </c>
      <c r="GS139" s="95" t="s">
        <v>139</v>
      </c>
      <c r="GT139" s="95" t="s">
        <v>940</v>
      </c>
      <c r="GU139" s="96" t="s">
        <v>941</v>
      </c>
      <c r="GV139" s="95" t="s">
        <v>943</v>
      </c>
      <c r="GW139" s="102"/>
      <c r="GX139" s="102"/>
      <c r="GY139" s="102"/>
      <c r="GZ139" s="102"/>
      <c r="HA139" s="102"/>
      <c r="HB139" s="102"/>
      <c r="HC139" s="102"/>
      <c r="HD139" s="102"/>
      <c r="HE139" s="102"/>
      <c r="HF139" s="102"/>
      <c r="HG139" s="63"/>
      <c r="HH139" s="63"/>
      <c r="HI139" s="63"/>
      <c r="HJ139" s="63"/>
      <c r="HK139" s="63"/>
      <c r="HL139" s="63"/>
      <c r="HM139" s="63"/>
      <c r="HN139" s="63"/>
      <c r="HO139" s="63"/>
      <c r="HP139" s="63"/>
      <c r="HQ139" s="63"/>
      <c r="HR139" s="63"/>
      <c r="HS139" s="63"/>
      <c r="HT139" s="63"/>
      <c r="HU139" s="63"/>
      <c r="HV139" s="63"/>
      <c r="HW139" s="63"/>
      <c r="HX139" s="63"/>
      <c r="HY139" s="63"/>
      <c r="HZ139" s="63"/>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ht="25.5" customHeight="1">
      <c r="A140" s="92" t="s">
        <v>104</v>
      </c>
      <c r="B140" s="93">
        <v>2023</v>
      </c>
      <c r="C140" s="94"/>
      <c r="D140" s="91">
        <v>41.156462585034014</v>
      </c>
      <c r="E140" s="90"/>
      <c r="F140" s="89"/>
      <c r="G140" s="95" t="s">
        <v>126</v>
      </c>
      <c r="H140" s="63"/>
      <c r="I140" s="95" t="s">
        <v>122</v>
      </c>
      <c r="J140" s="530">
        <v>1</v>
      </c>
      <c r="K140" s="95" t="s">
        <v>132</v>
      </c>
      <c r="L140" s="95" t="s">
        <v>944</v>
      </c>
      <c r="M140" s="96" t="s">
        <v>945</v>
      </c>
      <c r="N140" s="95" t="s">
        <v>122</v>
      </c>
      <c r="O140" s="95">
        <v>0</v>
      </c>
      <c r="P140" s="95" t="s">
        <v>123</v>
      </c>
      <c r="Q140" s="95" t="s">
        <v>126</v>
      </c>
      <c r="R140" s="63"/>
      <c r="S140" s="95" t="s">
        <v>122</v>
      </c>
      <c r="T140" s="95">
        <v>1</v>
      </c>
      <c r="U140" s="63"/>
      <c r="V140" s="97" t="s">
        <v>946</v>
      </c>
      <c r="W140" s="96" t="s">
        <v>947</v>
      </c>
      <c r="X140" s="95" t="s">
        <v>948</v>
      </c>
      <c r="Y140" s="95">
        <v>1</v>
      </c>
      <c r="Z140" s="95" t="s">
        <v>130</v>
      </c>
      <c r="AA140" s="95" t="s">
        <v>949</v>
      </c>
      <c r="AB140" s="96" t="s">
        <v>950</v>
      </c>
      <c r="AC140" s="63"/>
      <c r="AD140" s="95">
        <v>1</v>
      </c>
      <c r="AE140" s="95" t="s">
        <v>130</v>
      </c>
      <c r="AF140" s="95" t="s">
        <v>951</v>
      </c>
      <c r="AG140" s="96" t="s">
        <v>950</v>
      </c>
      <c r="AH140" s="63"/>
      <c r="AI140" s="95">
        <v>1</v>
      </c>
      <c r="AJ140" s="95" t="s">
        <v>130</v>
      </c>
      <c r="AK140" s="95" t="s">
        <v>952</v>
      </c>
      <c r="AL140" s="96" t="s">
        <v>950</v>
      </c>
      <c r="AM140" s="63"/>
      <c r="AN140" s="95">
        <v>1</v>
      </c>
      <c r="AO140" s="95" t="s">
        <v>130</v>
      </c>
      <c r="AP140" s="95" t="s">
        <v>949</v>
      </c>
      <c r="AQ140" s="96" t="s">
        <v>950</v>
      </c>
      <c r="AR140" s="63"/>
      <c r="AS140" s="95">
        <v>1</v>
      </c>
      <c r="AT140" s="95" t="s">
        <v>130</v>
      </c>
      <c r="AU140" s="95" t="s">
        <v>946</v>
      </c>
      <c r="AV140" s="96" t="s">
        <v>947</v>
      </c>
      <c r="AW140" s="110" t="s">
        <v>953</v>
      </c>
      <c r="AX140" s="95">
        <v>1</v>
      </c>
      <c r="AY140" s="95" t="s">
        <v>130</v>
      </c>
      <c r="AZ140" s="95" t="s">
        <v>946</v>
      </c>
      <c r="BA140" s="96" t="s">
        <v>947</v>
      </c>
      <c r="BB140" s="95" t="s">
        <v>954</v>
      </c>
      <c r="BC140" s="95">
        <v>1</v>
      </c>
      <c r="BD140" s="95" t="s">
        <v>130</v>
      </c>
      <c r="BE140" s="95" t="s">
        <v>955</v>
      </c>
      <c r="BF140" s="96" t="s">
        <v>950</v>
      </c>
      <c r="BG140" s="63"/>
      <c r="BH140" s="95"/>
      <c r="BI140" s="95"/>
      <c r="BJ140" s="95"/>
      <c r="BK140" s="95"/>
      <c r="BL140" s="95"/>
      <c r="BM140" s="95">
        <v>1</v>
      </c>
      <c r="BN140" s="95" t="s">
        <v>130</v>
      </c>
      <c r="BO140" s="95" t="s">
        <v>946</v>
      </c>
      <c r="BP140" s="96" t="s">
        <v>947</v>
      </c>
      <c r="BQ140" s="110" t="s">
        <v>956</v>
      </c>
      <c r="BR140" s="95">
        <v>1</v>
      </c>
      <c r="BS140" s="95" t="s">
        <v>130</v>
      </c>
      <c r="BT140" s="95" t="s">
        <v>946</v>
      </c>
      <c r="BU140" s="96" t="s">
        <v>947</v>
      </c>
      <c r="BV140" s="110" t="s">
        <v>957</v>
      </c>
      <c r="BW140" s="95">
        <v>1</v>
      </c>
      <c r="BX140" s="95" t="s">
        <v>130</v>
      </c>
      <c r="BY140" s="95" t="s">
        <v>946</v>
      </c>
      <c r="BZ140" s="96" t="s">
        <v>947</v>
      </c>
      <c r="CA140" s="110" t="s">
        <v>958</v>
      </c>
      <c r="CB140" s="95">
        <v>1</v>
      </c>
      <c r="CC140" s="95" t="s">
        <v>130</v>
      </c>
      <c r="CD140" s="95" t="s">
        <v>946</v>
      </c>
      <c r="CE140" s="96" t="s">
        <v>947</v>
      </c>
      <c r="CF140" s="110" t="s">
        <v>959</v>
      </c>
      <c r="CG140" s="95">
        <v>1</v>
      </c>
      <c r="CH140" s="95" t="s">
        <v>130</v>
      </c>
      <c r="CI140" s="95" t="s">
        <v>946</v>
      </c>
      <c r="CJ140" s="96" t="s">
        <v>947</v>
      </c>
      <c r="CK140" s="110" t="s">
        <v>960</v>
      </c>
      <c r="CL140" s="95">
        <v>1</v>
      </c>
      <c r="CM140" s="95" t="s">
        <v>130</v>
      </c>
      <c r="CN140" s="95" t="s">
        <v>946</v>
      </c>
      <c r="CO140" s="96" t="s">
        <v>947</v>
      </c>
      <c r="CP140" s="110" t="s">
        <v>961</v>
      </c>
      <c r="CQ140" s="95">
        <v>1</v>
      </c>
      <c r="CR140" s="95" t="s">
        <v>130</v>
      </c>
      <c r="CS140" s="95" t="s">
        <v>946</v>
      </c>
      <c r="CT140" s="96" t="s">
        <v>947</v>
      </c>
      <c r="CU140" s="110" t="s">
        <v>962</v>
      </c>
      <c r="CV140" s="95">
        <v>1</v>
      </c>
      <c r="CW140" s="95" t="s">
        <v>130</v>
      </c>
      <c r="CX140" s="95" t="s">
        <v>946</v>
      </c>
      <c r="CY140" s="96" t="s">
        <v>947</v>
      </c>
      <c r="CZ140" s="110" t="s">
        <v>963</v>
      </c>
      <c r="DA140" s="95">
        <v>1</v>
      </c>
      <c r="DB140" s="95" t="s">
        <v>130</v>
      </c>
      <c r="DC140" s="95" t="s">
        <v>946</v>
      </c>
      <c r="DD140" s="96" t="s">
        <v>947</v>
      </c>
      <c r="DE140" s="110" t="s">
        <v>964</v>
      </c>
      <c r="DF140" s="95">
        <v>1</v>
      </c>
      <c r="DG140" s="95" t="s">
        <v>130</v>
      </c>
      <c r="DH140" s="95" t="s">
        <v>946</v>
      </c>
      <c r="DI140" s="96" t="s">
        <v>947</v>
      </c>
      <c r="DJ140" s="110" t="s">
        <v>965</v>
      </c>
      <c r="DK140" s="95">
        <v>1</v>
      </c>
      <c r="DL140" s="95" t="s">
        <v>130</v>
      </c>
      <c r="DM140" s="95" t="s">
        <v>946</v>
      </c>
      <c r="DN140" s="96" t="s">
        <v>947</v>
      </c>
      <c r="DO140" s="110" t="s">
        <v>966</v>
      </c>
      <c r="DP140" s="95">
        <v>1</v>
      </c>
      <c r="DQ140" s="95" t="s">
        <v>130</v>
      </c>
      <c r="DR140" s="95" t="s">
        <v>946</v>
      </c>
      <c r="DS140" s="96" t="s">
        <v>947</v>
      </c>
      <c r="DT140" s="110" t="s">
        <v>967</v>
      </c>
      <c r="DU140" s="99">
        <v>1</v>
      </c>
      <c r="DV140" s="99" t="s">
        <v>139</v>
      </c>
      <c r="DW140" s="99" t="s">
        <v>126</v>
      </c>
      <c r="DX140" s="61"/>
      <c r="DY140" s="99" t="s">
        <v>122</v>
      </c>
      <c r="DZ140" s="61"/>
      <c r="EA140" s="61"/>
      <c r="EB140" s="61"/>
      <c r="EC140" s="61"/>
      <c r="ED140" s="61"/>
      <c r="EE140" s="61"/>
      <c r="EF140" s="61"/>
      <c r="EG140" s="61"/>
      <c r="EH140" s="61"/>
      <c r="EI140" s="61"/>
      <c r="EJ140" s="99">
        <v>0</v>
      </c>
      <c r="EK140" s="99" t="s">
        <v>123</v>
      </c>
      <c r="EL140" s="99" t="s">
        <v>126</v>
      </c>
      <c r="EM140" s="61"/>
      <c r="EN140" s="99" t="s">
        <v>122</v>
      </c>
      <c r="EO140" s="95">
        <v>0</v>
      </c>
      <c r="EP140" s="95" t="s">
        <v>123</v>
      </c>
      <c r="EQ140" s="95" t="s">
        <v>126</v>
      </c>
      <c r="ER140" s="63"/>
      <c r="ES140" s="95" t="s">
        <v>122</v>
      </c>
      <c r="ET140" s="95">
        <v>0</v>
      </c>
      <c r="EU140" s="95" t="s">
        <v>123</v>
      </c>
      <c r="EV140" s="95" t="s">
        <v>126</v>
      </c>
      <c r="EW140" s="63"/>
      <c r="EX140" s="95" t="s">
        <v>122</v>
      </c>
      <c r="EY140" s="95">
        <v>0</v>
      </c>
      <c r="EZ140" s="95" t="s">
        <v>123</v>
      </c>
      <c r="FA140" s="95" t="s">
        <v>126</v>
      </c>
      <c r="FB140" s="63"/>
      <c r="FC140" s="95" t="s">
        <v>122</v>
      </c>
      <c r="FI140" s="95">
        <v>0</v>
      </c>
      <c r="FJ140" s="95" t="s">
        <v>123</v>
      </c>
      <c r="FK140" s="95" t="s">
        <v>126</v>
      </c>
      <c r="FL140" s="63"/>
      <c r="FM140" s="95" t="s">
        <v>122</v>
      </c>
      <c r="FN140" s="95">
        <v>1</v>
      </c>
      <c r="FO140" s="95" t="s">
        <v>130</v>
      </c>
      <c r="FP140" s="95" t="s">
        <v>968</v>
      </c>
      <c r="FQ140" s="96" t="s">
        <v>969</v>
      </c>
      <c r="FR140" s="63"/>
      <c r="FS140" s="95">
        <v>1</v>
      </c>
      <c r="FT140" s="95" t="s">
        <v>139</v>
      </c>
      <c r="FU140" s="95" t="s">
        <v>970</v>
      </c>
      <c r="FV140" s="96" t="s">
        <v>971</v>
      </c>
      <c r="FW140" s="63"/>
      <c r="FX140" s="95">
        <v>1</v>
      </c>
      <c r="FY140" s="95" t="s">
        <v>139</v>
      </c>
      <c r="FZ140" s="95" t="s">
        <v>972</v>
      </c>
      <c r="GA140" s="96" t="s">
        <v>971</v>
      </c>
      <c r="GB140" s="63"/>
      <c r="GH140" s="95">
        <v>1</v>
      </c>
      <c r="GI140" s="95" t="s">
        <v>132</v>
      </c>
      <c r="GJ140" s="95" t="s">
        <v>973</v>
      </c>
      <c r="GK140" s="96" t="s">
        <v>974</v>
      </c>
      <c r="GL140" s="101" t="s">
        <v>122</v>
      </c>
      <c r="GM140" s="95">
        <v>0</v>
      </c>
      <c r="GN140" s="95" t="s">
        <v>132</v>
      </c>
      <c r="GO140" s="95" t="s">
        <v>975</v>
      </c>
      <c r="GP140" s="96" t="s">
        <v>976</v>
      </c>
      <c r="GQ140" s="95" t="s">
        <v>977</v>
      </c>
      <c r="GR140" s="95">
        <v>0</v>
      </c>
      <c r="GS140" s="95" t="s">
        <v>130</v>
      </c>
      <c r="GT140" s="95" t="s">
        <v>975</v>
      </c>
      <c r="GU140" s="96" t="s">
        <v>976</v>
      </c>
      <c r="GV140" s="96" t="s">
        <v>978</v>
      </c>
      <c r="GW140" s="102"/>
      <c r="GX140" s="102"/>
      <c r="GY140" s="102"/>
      <c r="GZ140" s="102"/>
      <c r="HA140" s="102"/>
      <c r="HB140" s="102"/>
      <c r="HC140" s="102"/>
      <c r="HD140" s="102"/>
      <c r="HE140" s="102"/>
      <c r="HF140" s="102"/>
      <c r="HG140" s="63"/>
      <c r="HH140" s="63"/>
      <c r="HI140" s="63"/>
      <c r="HJ140" s="63"/>
      <c r="HK140" s="63"/>
      <c r="HL140" s="63"/>
      <c r="HM140" s="63"/>
      <c r="HN140" s="63"/>
      <c r="HO140" s="63"/>
      <c r="HP140" s="63"/>
      <c r="HQ140" s="63"/>
      <c r="HR140" s="63"/>
      <c r="HS140" s="63"/>
      <c r="HT140" s="63"/>
      <c r="HU140" s="63"/>
      <c r="HV140" s="63"/>
      <c r="HW140" s="63"/>
      <c r="HX140" s="63"/>
      <c r="HY140" s="63"/>
      <c r="HZ140" s="63"/>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ht="25.5" customHeight="1">
      <c r="A141" s="92" t="s">
        <v>105</v>
      </c>
      <c r="B141" s="93">
        <v>2023</v>
      </c>
      <c r="C141" s="94"/>
      <c r="D141" s="91">
        <v>39.795918367346935</v>
      </c>
      <c r="E141" s="90"/>
      <c r="F141" s="89"/>
      <c r="G141" s="95" t="s">
        <v>979</v>
      </c>
      <c r="H141" s="96" t="s">
        <v>980</v>
      </c>
      <c r="I141" s="95" t="s">
        <v>122</v>
      </c>
      <c r="J141" s="530">
        <v>1</v>
      </c>
      <c r="K141" s="95" t="s">
        <v>132</v>
      </c>
      <c r="L141" s="95" t="s">
        <v>981</v>
      </c>
      <c r="M141" s="96" t="s">
        <v>982</v>
      </c>
      <c r="N141" s="95" t="s">
        <v>122</v>
      </c>
      <c r="O141" s="95">
        <v>0</v>
      </c>
      <c r="P141" s="95" t="s">
        <v>123</v>
      </c>
      <c r="Q141" s="95" t="s">
        <v>983</v>
      </c>
      <c r="R141" s="96" t="s">
        <v>984</v>
      </c>
      <c r="S141" s="95" t="s">
        <v>122</v>
      </c>
      <c r="T141" s="95">
        <v>0</v>
      </c>
      <c r="U141" s="63"/>
      <c r="V141" s="97" t="s">
        <v>126</v>
      </c>
      <c r="W141" s="63"/>
      <c r="X141" s="103" t="s">
        <v>122</v>
      </c>
      <c r="Y141" s="95">
        <v>1</v>
      </c>
      <c r="Z141" s="95" t="s">
        <v>130</v>
      </c>
      <c r="AA141" s="95" t="s">
        <v>985</v>
      </c>
      <c r="AB141" s="96" t="s">
        <v>986</v>
      </c>
      <c r="AC141" s="63"/>
      <c r="AD141" s="95">
        <v>1</v>
      </c>
      <c r="AE141" s="95" t="s">
        <v>130</v>
      </c>
      <c r="AF141" s="95" t="s">
        <v>987</v>
      </c>
      <c r="AG141" s="96" t="s">
        <v>986</v>
      </c>
      <c r="AH141" s="63"/>
      <c r="AI141" s="95">
        <v>0</v>
      </c>
      <c r="AJ141" s="95" t="s">
        <v>132</v>
      </c>
      <c r="AK141" s="95" t="s">
        <v>987</v>
      </c>
      <c r="AL141" s="96" t="s">
        <v>986</v>
      </c>
      <c r="AM141" s="63"/>
      <c r="AN141" s="95">
        <v>1</v>
      </c>
      <c r="AO141" s="95" t="s">
        <v>130</v>
      </c>
      <c r="AP141" s="95" t="s">
        <v>988</v>
      </c>
      <c r="AQ141" s="96" t="s">
        <v>986</v>
      </c>
      <c r="AR141" s="63"/>
      <c r="AS141" s="95">
        <v>0</v>
      </c>
      <c r="AT141" s="95" t="s">
        <v>132</v>
      </c>
      <c r="AU141" s="95" t="s">
        <v>988</v>
      </c>
      <c r="AV141" s="96" t="s">
        <v>986</v>
      </c>
      <c r="AW141" s="96" t="s">
        <v>122</v>
      </c>
      <c r="AX141" s="95">
        <v>0</v>
      </c>
      <c r="AY141" s="95" t="s">
        <v>132</v>
      </c>
      <c r="AZ141" s="95" t="s">
        <v>988</v>
      </c>
      <c r="BA141" s="96" t="s">
        <v>986</v>
      </c>
      <c r="BB141" s="63"/>
      <c r="BC141" s="95">
        <v>0</v>
      </c>
      <c r="BD141" s="95" t="s">
        <v>132</v>
      </c>
      <c r="BE141" s="95" t="s">
        <v>989</v>
      </c>
      <c r="BF141" s="96" t="s">
        <v>986</v>
      </c>
      <c r="BG141" s="63"/>
      <c r="BH141" s="95"/>
      <c r="BI141" s="95"/>
      <c r="BJ141" s="95"/>
      <c r="BK141" s="95"/>
      <c r="BL141" s="95"/>
      <c r="BM141" s="95">
        <v>0</v>
      </c>
      <c r="BN141" s="95" t="s">
        <v>139</v>
      </c>
      <c r="BO141" s="95" t="s">
        <v>126</v>
      </c>
      <c r="BP141" s="63"/>
      <c r="BQ141" s="95" t="s">
        <v>122</v>
      </c>
      <c r="BR141" s="95">
        <v>0</v>
      </c>
      <c r="BS141" s="95" t="s">
        <v>139</v>
      </c>
      <c r="BT141" s="95" t="s">
        <v>126</v>
      </c>
      <c r="BU141" s="63"/>
      <c r="BV141" s="95" t="s">
        <v>122</v>
      </c>
      <c r="BW141" s="95">
        <v>0</v>
      </c>
      <c r="BX141" s="95" t="s">
        <v>139</v>
      </c>
      <c r="BY141" s="95" t="s">
        <v>126</v>
      </c>
      <c r="BZ141" s="63"/>
      <c r="CA141" s="95" t="s">
        <v>122</v>
      </c>
      <c r="CB141" s="95">
        <v>0</v>
      </c>
      <c r="CC141" s="95" t="s">
        <v>139</v>
      </c>
      <c r="CD141" s="95" t="s">
        <v>126</v>
      </c>
      <c r="CE141" s="63"/>
      <c r="CF141" s="95" t="s">
        <v>122</v>
      </c>
      <c r="CG141" s="95">
        <v>0</v>
      </c>
      <c r="CH141" s="95" t="s">
        <v>139</v>
      </c>
      <c r="CI141" s="95" t="s">
        <v>126</v>
      </c>
      <c r="CJ141" s="63"/>
      <c r="CK141" s="95" t="s">
        <v>122</v>
      </c>
      <c r="CL141" s="95">
        <v>0</v>
      </c>
      <c r="CM141" s="95" t="s">
        <v>139</v>
      </c>
      <c r="CN141" s="95" t="s">
        <v>126</v>
      </c>
      <c r="CO141" s="63"/>
      <c r="CP141" s="95" t="s">
        <v>122</v>
      </c>
      <c r="CQ141" s="95">
        <v>0</v>
      </c>
      <c r="CR141" s="95" t="s">
        <v>139</v>
      </c>
      <c r="CS141" s="95" t="s">
        <v>126</v>
      </c>
      <c r="CT141" s="63"/>
      <c r="CU141" s="95" t="s">
        <v>122</v>
      </c>
      <c r="CV141" s="95">
        <v>0</v>
      </c>
      <c r="CW141" s="95" t="s">
        <v>139</v>
      </c>
      <c r="CX141" s="95" t="s">
        <v>126</v>
      </c>
      <c r="CY141" s="63"/>
      <c r="CZ141" s="63"/>
      <c r="DA141" s="95">
        <v>0</v>
      </c>
      <c r="DB141" s="95" t="s">
        <v>139</v>
      </c>
      <c r="DC141" s="95" t="s">
        <v>126</v>
      </c>
      <c r="DD141" s="63"/>
      <c r="DE141" s="95" t="s">
        <v>122</v>
      </c>
      <c r="DF141" s="95">
        <v>0</v>
      </c>
      <c r="DG141" s="95" t="s">
        <v>139</v>
      </c>
      <c r="DH141" s="95" t="s">
        <v>126</v>
      </c>
      <c r="DI141" s="63"/>
      <c r="DJ141" s="95" t="s">
        <v>122</v>
      </c>
      <c r="DK141" s="95">
        <v>0</v>
      </c>
      <c r="DL141" s="95" t="s">
        <v>139</v>
      </c>
      <c r="DM141" s="95" t="s">
        <v>126</v>
      </c>
      <c r="DN141" s="63"/>
      <c r="DO141" s="95" t="s">
        <v>122</v>
      </c>
      <c r="DP141" s="95">
        <v>0</v>
      </c>
      <c r="DQ141" s="95" t="s">
        <v>139</v>
      </c>
      <c r="DR141" s="95" t="s">
        <v>126</v>
      </c>
      <c r="DS141" s="63"/>
      <c r="DT141" s="95" t="s">
        <v>122</v>
      </c>
      <c r="DU141" s="99">
        <v>1</v>
      </c>
      <c r="DV141" s="99" t="s">
        <v>139</v>
      </c>
      <c r="DW141" s="99" t="s">
        <v>126</v>
      </c>
      <c r="DX141" s="61"/>
      <c r="DY141" s="99" t="s">
        <v>122</v>
      </c>
      <c r="DZ141" s="61"/>
      <c r="EA141" s="61"/>
      <c r="EB141" s="61"/>
      <c r="EC141" s="61"/>
      <c r="ED141" s="61"/>
      <c r="EE141" s="61"/>
      <c r="EF141" s="61"/>
      <c r="EG141" s="61"/>
      <c r="EH141" s="61"/>
      <c r="EI141" s="61"/>
      <c r="EJ141" s="99">
        <v>1</v>
      </c>
      <c r="EK141" s="99" t="s">
        <v>130</v>
      </c>
      <c r="EL141" s="99" t="s">
        <v>983</v>
      </c>
      <c r="EM141" s="100" t="s">
        <v>984</v>
      </c>
      <c r="EN141" s="105" t="s">
        <v>122</v>
      </c>
      <c r="EO141" s="95">
        <v>0</v>
      </c>
      <c r="EP141" s="95" t="s">
        <v>123</v>
      </c>
      <c r="EQ141" s="95" t="s">
        <v>983</v>
      </c>
      <c r="ER141" s="96" t="s">
        <v>984</v>
      </c>
      <c r="ES141" s="95" t="s">
        <v>122</v>
      </c>
      <c r="ET141" s="95">
        <v>0</v>
      </c>
      <c r="EU141" s="95" t="s">
        <v>123</v>
      </c>
      <c r="EV141" s="95" t="s">
        <v>983</v>
      </c>
      <c r="EW141" s="96" t="s">
        <v>984</v>
      </c>
      <c r="EX141" s="95" t="s">
        <v>122</v>
      </c>
      <c r="EY141" s="95">
        <v>0</v>
      </c>
      <c r="EZ141" s="95" t="s">
        <v>123</v>
      </c>
      <c r="FA141" s="95" t="s">
        <v>983</v>
      </c>
      <c r="FB141" s="96" t="s">
        <v>984</v>
      </c>
      <c r="FC141" s="103" t="s">
        <v>122</v>
      </c>
      <c r="FI141" s="95">
        <v>0</v>
      </c>
      <c r="FJ141" s="95" t="s">
        <v>123</v>
      </c>
      <c r="FK141" s="95" t="s">
        <v>983</v>
      </c>
      <c r="FL141" s="96" t="s">
        <v>984</v>
      </c>
      <c r="FM141" s="95" t="s">
        <v>122</v>
      </c>
      <c r="FN141" s="95">
        <v>0</v>
      </c>
      <c r="FO141" s="95" t="s">
        <v>132</v>
      </c>
      <c r="FP141" s="95" t="s">
        <v>990</v>
      </c>
      <c r="FQ141" s="96" t="s">
        <v>991</v>
      </c>
      <c r="FR141" s="63"/>
      <c r="FS141" s="95">
        <v>1</v>
      </c>
      <c r="FT141" s="95" t="s">
        <v>139</v>
      </c>
      <c r="FU141" s="95" t="s">
        <v>992</v>
      </c>
      <c r="FV141" s="96" t="s">
        <v>993</v>
      </c>
      <c r="FW141" s="63"/>
      <c r="FX141" s="95">
        <v>1</v>
      </c>
      <c r="FY141" s="95" t="s">
        <v>139</v>
      </c>
      <c r="FZ141" s="95" t="s">
        <v>992</v>
      </c>
      <c r="GA141" s="96" t="s">
        <v>993</v>
      </c>
      <c r="GB141" s="96" t="s">
        <v>994</v>
      </c>
      <c r="GH141" s="95">
        <v>1</v>
      </c>
      <c r="GI141" s="95" t="s">
        <v>132</v>
      </c>
      <c r="GJ141" s="95" t="s">
        <v>995</v>
      </c>
      <c r="GK141" s="96" t="s">
        <v>996</v>
      </c>
      <c r="GL141" s="101" t="s">
        <v>122</v>
      </c>
      <c r="GM141" s="95">
        <v>0</v>
      </c>
      <c r="GN141" s="95" t="s">
        <v>123</v>
      </c>
      <c r="GO141" s="95" t="s">
        <v>997</v>
      </c>
      <c r="GP141" s="96" t="s">
        <v>998</v>
      </c>
      <c r="GQ141" s="96" t="s">
        <v>999</v>
      </c>
      <c r="GR141" s="95">
        <v>0</v>
      </c>
      <c r="GS141" s="95" t="s">
        <v>123</v>
      </c>
      <c r="GT141" s="95" t="s">
        <v>997</v>
      </c>
      <c r="GU141" s="96" t="s">
        <v>998</v>
      </c>
      <c r="GV141" s="96" t="s">
        <v>999</v>
      </c>
      <c r="GW141" s="102"/>
      <c r="GX141" s="102"/>
      <c r="GY141" s="102"/>
      <c r="GZ141" s="102"/>
      <c r="HA141" s="102"/>
      <c r="HB141" s="102"/>
      <c r="HC141" s="102"/>
      <c r="HD141" s="102"/>
      <c r="HE141" s="102"/>
      <c r="HF141" s="102"/>
      <c r="HG141" s="63"/>
      <c r="HH141" s="63"/>
      <c r="HI141" s="63"/>
      <c r="HJ141" s="63"/>
      <c r="HK141" s="63"/>
      <c r="HL141" s="63"/>
      <c r="HM141" s="63"/>
      <c r="HN141" s="63"/>
      <c r="HO141" s="63"/>
      <c r="HP141" s="63"/>
      <c r="HQ141" s="63"/>
      <c r="HR141" s="63"/>
      <c r="HS141" s="63"/>
      <c r="HT141" s="63"/>
      <c r="HU141" s="63"/>
      <c r="HV141" s="63"/>
      <c r="HW141" s="63"/>
      <c r="HX141" s="63"/>
      <c r="HY141" s="63"/>
      <c r="HZ141" s="63"/>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ht="25.5" customHeight="1">
      <c r="A142" s="92" t="s">
        <v>106</v>
      </c>
      <c r="B142" s="93">
        <v>2023</v>
      </c>
      <c r="C142" s="94"/>
      <c r="D142" s="91">
        <v>55.272108843537403</v>
      </c>
      <c r="E142" s="90"/>
      <c r="F142" s="89"/>
      <c r="G142" s="95" t="s">
        <v>126</v>
      </c>
      <c r="H142" s="63"/>
      <c r="I142" s="95" t="s">
        <v>122</v>
      </c>
      <c r="J142" s="530">
        <v>1</v>
      </c>
      <c r="K142" s="95" t="s">
        <v>139</v>
      </c>
      <c r="L142" s="95" t="s">
        <v>1000</v>
      </c>
      <c r="M142" s="96" t="s">
        <v>1001</v>
      </c>
      <c r="N142" s="95" t="s">
        <v>122</v>
      </c>
      <c r="O142" s="95">
        <v>0</v>
      </c>
      <c r="P142" s="95" t="s">
        <v>123</v>
      </c>
      <c r="Q142" s="95" t="s">
        <v>126</v>
      </c>
      <c r="R142" s="63"/>
      <c r="S142" s="95" t="s">
        <v>122</v>
      </c>
      <c r="T142" s="95">
        <v>0</v>
      </c>
      <c r="U142" s="63"/>
      <c r="V142" s="97" t="s">
        <v>126</v>
      </c>
      <c r="W142" s="63"/>
      <c r="X142" s="103" t="s">
        <v>122</v>
      </c>
      <c r="Y142" s="95">
        <v>1</v>
      </c>
      <c r="Z142" s="95" t="s">
        <v>130</v>
      </c>
      <c r="AA142" s="95" t="s">
        <v>1002</v>
      </c>
      <c r="AB142" s="96" t="s">
        <v>1003</v>
      </c>
      <c r="AC142" s="63"/>
      <c r="AD142" s="95">
        <v>1</v>
      </c>
      <c r="AE142" s="95" t="s">
        <v>130</v>
      </c>
      <c r="AF142" s="95" t="s">
        <v>1004</v>
      </c>
      <c r="AG142" s="96" t="s">
        <v>1003</v>
      </c>
      <c r="AH142" s="63"/>
      <c r="AI142" s="95">
        <v>0</v>
      </c>
      <c r="AJ142" s="95" t="s">
        <v>132</v>
      </c>
      <c r="AK142" s="95" t="s">
        <v>1005</v>
      </c>
      <c r="AL142" s="96" t="s">
        <v>1003</v>
      </c>
      <c r="AM142" s="95" t="s">
        <v>1006</v>
      </c>
      <c r="AN142" s="95">
        <v>1</v>
      </c>
      <c r="AO142" s="95" t="s">
        <v>130</v>
      </c>
      <c r="AP142" s="95" t="s">
        <v>1004</v>
      </c>
      <c r="AQ142" s="96" t="s">
        <v>1003</v>
      </c>
      <c r="AR142" s="63"/>
      <c r="AS142" s="95">
        <v>0</v>
      </c>
      <c r="AT142" s="95" t="s">
        <v>132</v>
      </c>
      <c r="AU142" s="95" t="s">
        <v>1004</v>
      </c>
      <c r="AV142" s="96" t="s">
        <v>1003</v>
      </c>
      <c r="AW142" s="96" t="s">
        <v>122</v>
      </c>
      <c r="AX142" s="95">
        <v>0</v>
      </c>
      <c r="AY142" s="95" t="s">
        <v>132</v>
      </c>
      <c r="AZ142" s="95" t="s">
        <v>1004</v>
      </c>
      <c r="BA142" s="96" t="s">
        <v>1003</v>
      </c>
      <c r="BB142" s="63"/>
      <c r="BC142" s="95">
        <v>1</v>
      </c>
      <c r="BD142" s="95" t="s">
        <v>130</v>
      </c>
      <c r="BE142" s="95" t="s">
        <v>1007</v>
      </c>
      <c r="BF142" s="96" t="s">
        <v>1003</v>
      </c>
      <c r="BG142" s="63"/>
      <c r="BH142" s="95"/>
      <c r="BI142" s="95"/>
      <c r="BJ142" s="95"/>
      <c r="BK142" s="95"/>
      <c r="BL142" s="95"/>
      <c r="BM142" s="95">
        <v>0</v>
      </c>
      <c r="BN142" s="95" t="s">
        <v>139</v>
      </c>
      <c r="BO142" s="95" t="s">
        <v>126</v>
      </c>
      <c r="BP142" s="63"/>
      <c r="BQ142" s="63"/>
      <c r="BR142" s="95">
        <v>0</v>
      </c>
      <c r="BS142" s="95" t="s">
        <v>139</v>
      </c>
      <c r="BT142" s="95" t="s">
        <v>126</v>
      </c>
      <c r="BU142" s="63"/>
      <c r="BV142" s="63"/>
      <c r="BW142" s="95">
        <v>0</v>
      </c>
      <c r="BX142" s="95" t="s">
        <v>139</v>
      </c>
      <c r="BY142" s="95" t="s">
        <v>126</v>
      </c>
      <c r="BZ142" s="63"/>
      <c r="CA142" s="95" t="s">
        <v>122</v>
      </c>
      <c r="CB142" s="95">
        <v>0</v>
      </c>
      <c r="CC142" s="95" t="s">
        <v>139</v>
      </c>
      <c r="CD142" s="95" t="s">
        <v>126</v>
      </c>
      <c r="CE142" s="63"/>
      <c r="CF142" s="63"/>
      <c r="CG142" s="95">
        <v>0</v>
      </c>
      <c r="CH142" s="95" t="s">
        <v>139</v>
      </c>
      <c r="CI142" s="95" t="s">
        <v>126</v>
      </c>
      <c r="CJ142" s="63"/>
      <c r="CK142" s="95" t="s">
        <v>122</v>
      </c>
      <c r="CL142" s="95">
        <v>0</v>
      </c>
      <c r="CM142" s="95" t="s">
        <v>139</v>
      </c>
      <c r="CN142" s="95" t="s">
        <v>126</v>
      </c>
      <c r="CO142" s="63"/>
      <c r="CP142" s="95" t="s">
        <v>122</v>
      </c>
      <c r="CQ142" s="95">
        <v>0</v>
      </c>
      <c r="CR142" s="95" t="s">
        <v>123</v>
      </c>
      <c r="CS142" s="95" t="s">
        <v>1008</v>
      </c>
      <c r="CT142" s="96" t="s">
        <v>1003</v>
      </c>
      <c r="CU142" s="95" t="s">
        <v>122</v>
      </c>
      <c r="CV142" s="95">
        <v>0</v>
      </c>
      <c r="CW142" s="95" t="s">
        <v>123</v>
      </c>
      <c r="CX142" s="95" t="s">
        <v>1008</v>
      </c>
      <c r="CY142" s="96" t="s">
        <v>1003</v>
      </c>
      <c r="CZ142" s="63"/>
      <c r="DA142" s="95">
        <v>0</v>
      </c>
      <c r="DB142" s="95" t="s">
        <v>123</v>
      </c>
      <c r="DC142" s="95" t="s">
        <v>1008</v>
      </c>
      <c r="DD142" s="96" t="s">
        <v>1003</v>
      </c>
      <c r="DE142" s="63"/>
      <c r="DF142" s="95">
        <v>0</v>
      </c>
      <c r="DG142" s="95" t="s">
        <v>123</v>
      </c>
      <c r="DH142" s="95" t="s">
        <v>1008</v>
      </c>
      <c r="DI142" s="96" t="s">
        <v>1003</v>
      </c>
      <c r="DJ142" s="63"/>
      <c r="DK142" s="95">
        <v>0</v>
      </c>
      <c r="DL142" s="95" t="s">
        <v>123</v>
      </c>
      <c r="DM142" s="95" t="s">
        <v>1008</v>
      </c>
      <c r="DN142" s="96" t="s">
        <v>1003</v>
      </c>
      <c r="DO142" s="63"/>
      <c r="DP142" s="95">
        <v>0</v>
      </c>
      <c r="DQ142" s="95" t="s">
        <v>123</v>
      </c>
      <c r="DR142" s="95" t="s">
        <v>1008</v>
      </c>
      <c r="DS142" s="96" t="s">
        <v>1003</v>
      </c>
      <c r="DT142" s="63"/>
      <c r="DU142" s="99">
        <v>0</v>
      </c>
      <c r="DV142" s="99" t="s">
        <v>130</v>
      </c>
      <c r="DW142" s="99" t="s">
        <v>1009</v>
      </c>
      <c r="DX142" s="100" t="s">
        <v>1010</v>
      </c>
      <c r="DY142" s="99" t="s">
        <v>122</v>
      </c>
      <c r="DZ142" s="61"/>
      <c r="EA142" s="61"/>
      <c r="EB142" s="61"/>
      <c r="EC142" s="61"/>
      <c r="ED142" s="61"/>
      <c r="EE142" s="61"/>
      <c r="EF142" s="61"/>
      <c r="EG142" s="61"/>
      <c r="EH142" s="61"/>
      <c r="EI142" s="61"/>
      <c r="EJ142" s="99">
        <v>0</v>
      </c>
      <c r="EK142" s="99" t="s">
        <v>123</v>
      </c>
      <c r="EL142" s="99" t="s">
        <v>1011</v>
      </c>
      <c r="EM142" s="100" t="s">
        <v>1012</v>
      </c>
      <c r="EN142" s="99" t="s">
        <v>1013</v>
      </c>
      <c r="EO142" s="95">
        <v>0</v>
      </c>
      <c r="EP142" s="95" t="s">
        <v>123</v>
      </c>
      <c r="EQ142" s="95" t="s">
        <v>126</v>
      </c>
      <c r="ER142" s="63"/>
      <c r="ES142" s="95" t="s">
        <v>122</v>
      </c>
      <c r="ET142" s="95">
        <v>0</v>
      </c>
      <c r="EU142" s="95" t="s">
        <v>123</v>
      </c>
      <c r="EV142" s="95" t="s">
        <v>126</v>
      </c>
      <c r="EW142" s="63"/>
      <c r="EX142" s="95" t="s">
        <v>122</v>
      </c>
      <c r="EY142" s="95">
        <v>0</v>
      </c>
      <c r="EZ142" s="95" t="s">
        <v>123</v>
      </c>
      <c r="FA142" s="95" t="s">
        <v>126</v>
      </c>
      <c r="FB142" s="63"/>
      <c r="FC142" s="95" t="s">
        <v>122</v>
      </c>
      <c r="FI142" s="95">
        <v>0</v>
      </c>
      <c r="FJ142" s="95" t="s">
        <v>123</v>
      </c>
      <c r="FK142" s="95" t="s">
        <v>126</v>
      </c>
      <c r="FL142" s="63"/>
      <c r="FM142" s="95" t="s">
        <v>122</v>
      </c>
      <c r="FN142" s="95">
        <v>1</v>
      </c>
      <c r="FO142" s="95" t="s">
        <v>130</v>
      </c>
      <c r="FP142" s="95" t="s">
        <v>1014</v>
      </c>
      <c r="FQ142" s="96" t="s">
        <v>1015</v>
      </c>
      <c r="FR142" s="63"/>
      <c r="FS142" s="95">
        <v>1</v>
      </c>
      <c r="FT142" s="95" t="s">
        <v>139</v>
      </c>
      <c r="FU142" s="95" t="s">
        <v>1016</v>
      </c>
      <c r="FV142" s="96" t="s">
        <v>1017</v>
      </c>
      <c r="FW142" s="63"/>
      <c r="FX142" s="95">
        <v>1</v>
      </c>
      <c r="FY142" s="95" t="s">
        <v>139</v>
      </c>
      <c r="FZ142" s="95" t="s">
        <v>1018</v>
      </c>
      <c r="GA142" s="96" t="s">
        <v>1017</v>
      </c>
      <c r="GB142" s="95" t="s">
        <v>1019</v>
      </c>
      <c r="GH142" s="95">
        <v>1</v>
      </c>
      <c r="GI142" s="95" t="s">
        <v>132</v>
      </c>
      <c r="GJ142" s="95" t="s">
        <v>1020</v>
      </c>
      <c r="GK142" s="96" t="s">
        <v>1021</v>
      </c>
      <c r="GL142" s="101" t="s">
        <v>122</v>
      </c>
      <c r="GM142" s="95">
        <v>1</v>
      </c>
      <c r="GN142" s="95" t="s">
        <v>139</v>
      </c>
      <c r="GO142" s="95" t="s">
        <v>1022</v>
      </c>
      <c r="GP142" s="96" t="s">
        <v>1023</v>
      </c>
      <c r="GQ142" s="63"/>
      <c r="GR142" s="95">
        <v>1</v>
      </c>
      <c r="GS142" s="95" t="s">
        <v>139</v>
      </c>
      <c r="GT142" s="95" t="s">
        <v>1024</v>
      </c>
      <c r="GU142" s="96" t="s">
        <v>1025</v>
      </c>
      <c r="GV142" s="95" t="s">
        <v>1026</v>
      </c>
      <c r="GW142" s="102"/>
      <c r="GX142" s="102"/>
      <c r="GY142" s="102"/>
      <c r="GZ142" s="102"/>
      <c r="HA142" s="102"/>
      <c r="HB142" s="102"/>
      <c r="HC142" s="102"/>
      <c r="HD142" s="102"/>
      <c r="HE142" s="102"/>
      <c r="HF142" s="102"/>
      <c r="HG142" s="63"/>
      <c r="HH142" s="63"/>
      <c r="HI142" s="63"/>
      <c r="HJ142" s="63"/>
      <c r="HK142" s="63"/>
      <c r="HL142" s="63"/>
      <c r="HM142" s="63"/>
      <c r="HN142" s="63"/>
      <c r="HO142" s="63"/>
      <c r="HP142" s="63"/>
      <c r="HQ142" s="63"/>
      <c r="HR142" s="63"/>
      <c r="HS142" s="63"/>
      <c r="HT142" s="63"/>
      <c r="HU142" s="63"/>
      <c r="HV142" s="63"/>
      <c r="HW142" s="63"/>
      <c r="HX142" s="63"/>
      <c r="HY142" s="63"/>
      <c r="HZ142" s="63"/>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ht="25.5" customHeight="1">
      <c r="A143" s="92" t="s">
        <v>107</v>
      </c>
      <c r="B143" s="93">
        <v>2023</v>
      </c>
      <c r="C143" s="94"/>
      <c r="D143" s="91">
        <v>48.299319727891152</v>
      </c>
      <c r="E143" s="90"/>
      <c r="F143" s="89"/>
      <c r="G143" s="95" t="s">
        <v>1027</v>
      </c>
      <c r="H143" s="96" t="s">
        <v>1028</v>
      </c>
      <c r="I143" s="95" t="s">
        <v>122</v>
      </c>
      <c r="J143" s="530">
        <v>1</v>
      </c>
      <c r="K143" s="95" t="s">
        <v>130</v>
      </c>
      <c r="L143" s="95" t="s">
        <v>1029</v>
      </c>
      <c r="M143" s="96" t="s">
        <v>1030</v>
      </c>
      <c r="N143" s="111" t="s">
        <v>1031</v>
      </c>
      <c r="O143" s="95">
        <v>0</v>
      </c>
      <c r="P143" s="95" t="s">
        <v>123</v>
      </c>
      <c r="Q143" s="95" t="s">
        <v>126</v>
      </c>
      <c r="R143" s="63"/>
      <c r="S143" s="95" t="s">
        <v>122</v>
      </c>
      <c r="T143" s="95">
        <v>0</v>
      </c>
      <c r="U143" s="63"/>
      <c r="V143" s="97" t="s">
        <v>126</v>
      </c>
      <c r="W143" s="63"/>
      <c r="X143" s="103" t="s">
        <v>122</v>
      </c>
      <c r="Y143" s="95">
        <v>1</v>
      </c>
      <c r="Z143" s="95" t="s">
        <v>130</v>
      </c>
      <c r="AA143" s="95" t="s">
        <v>1032</v>
      </c>
      <c r="AB143" s="96" t="s">
        <v>1033</v>
      </c>
      <c r="AC143" s="63"/>
      <c r="AD143" s="95">
        <v>1</v>
      </c>
      <c r="AE143" s="95" t="s">
        <v>130</v>
      </c>
      <c r="AF143" s="95" t="s">
        <v>1034</v>
      </c>
      <c r="AG143" s="96" t="s">
        <v>1035</v>
      </c>
      <c r="AH143" s="63"/>
      <c r="AI143" s="95">
        <v>0</v>
      </c>
      <c r="AJ143" s="95" t="s">
        <v>132</v>
      </c>
      <c r="AK143" s="95" t="s">
        <v>1034</v>
      </c>
      <c r="AL143" s="96" t="s">
        <v>1035</v>
      </c>
      <c r="AM143" s="63"/>
      <c r="AN143" s="95">
        <v>1</v>
      </c>
      <c r="AO143" s="95" t="s">
        <v>130</v>
      </c>
      <c r="AP143" s="95" t="s">
        <v>1032</v>
      </c>
      <c r="AQ143" s="96" t="s">
        <v>1033</v>
      </c>
      <c r="AR143" s="63"/>
      <c r="AS143" s="95">
        <v>0</v>
      </c>
      <c r="AT143" s="95" t="s">
        <v>132</v>
      </c>
      <c r="AU143" s="95" t="s">
        <v>1036</v>
      </c>
      <c r="AV143" s="96" t="s">
        <v>1037</v>
      </c>
      <c r="AW143" s="95" t="s">
        <v>1038</v>
      </c>
      <c r="AX143" s="95">
        <v>1</v>
      </c>
      <c r="AY143" s="95" t="s">
        <v>130</v>
      </c>
      <c r="AZ143" s="95" t="s">
        <v>1039</v>
      </c>
      <c r="BA143" s="96" t="s">
        <v>1040</v>
      </c>
      <c r="BB143" s="63"/>
      <c r="BC143" s="95">
        <v>0</v>
      </c>
      <c r="BD143" s="95" t="s">
        <v>132</v>
      </c>
      <c r="BE143" s="95" t="s">
        <v>1041</v>
      </c>
      <c r="BF143" s="96" t="s">
        <v>1042</v>
      </c>
      <c r="BG143" s="63"/>
      <c r="BH143" s="95"/>
      <c r="BI143" s="95"/>
      <c r="BJ143" s="95"/>
      <c r="BK143" s="95"/>
      <c r="BL143" s="95"/>
      <c r="BM143" s="95">
        <v>1</v>
      </c>
      <c r="BN143" s="95" t="s">
        <v>130</v>
      </c>
      <c r="BO143" s="95" t="s">
        <v>1032</v>
      </c>
      <c r="BP143" s="96" t="s">
        <v>1033</v>
      </c>
      <c r="BQ143" s="63"/>
      <c r="BR143" s="95">
        <v>1</v>
      </c>
      <c r="BS143" s="95" t="s">
        <v>130</v>
      </c>
      <c r="BT143" s="95" t="s">
        <v>1034</v>
      </c>
      <c r="BU143" s="96" t="s">
        <v>1035</v>
      </c>
      <c r="BV143" s="63"/>
      <c r="BW143" s="95">
        <v>0</v>
      </c>
      <c r="BX143" s="95" t="s">
        <v>132</v>
      </c>
      <c r="BY143" s="95" t="s">
        <v>1034</v>
      </c>
      <c r="BZ143" s="96" t="s">
        <v>1035</v>
      </c>
      <c r="CA143" s="95" t="s">
        <v>1043</v>
      </c>
      <c r="CB143" s="95">
        <v>1</v>
      </c>
      <c r="CC143" s="95" t="s">
        <v>130</v>
      </c>
      <c r="CD143" s="95" t="s">
        <v>1032</v>
      </c>
      <c r="CE143" s="96" t="s">
        <v>1033</v>
      </c>
      <c r="CF143" s="63"/>
      <c r="CG143" s="95">
        <v>0</v>
      </c>
      <c r="CH143" s="95" t="s">
        <v>132</v>
      </c>
      <c r="CI143" s="98" t="s">
        <v>1032</v>
      </c>
      <c r="CJ143" s="96" t="s">
        <v>1033</v>
      </c>
      <c r="CK143" s="95" t="s">
        <v>122</v>
      </c>
      <c r="CL143" s="95">
        <v>1</v>
      </c>
      <c r="CM143" s="95" t="s">
        <v>130</v>
      </c>
      <c r="CN143" s="95" t="s">
        <v>1039</v>
      </c>
      <c r="CO143" s="96" t="s">
        <v>1040</v>
      </c>
      <c r="CP143" s="103" t="s">
        <v>122</v>
      </c>
      <c r="CQ143" s="95">
        <v>0</v>
      </c>
      <c r="CR143" s="95" t="s">
        <v>139</v>
      </c>
      <c r="CS143" s="95" t="s">
        <v>126</v>
      </c>
      <c r="CT143" s="63"/>
      <c r="CU143" s="95" t="s">
        <v>122</v>
      </c>
      <c r="CV143" s="95">
        <v>0</v>
      </c>
      <c r="CW143" s="95" t="s">
        <v>139</v>
      </c>
      <c r="CX143" s="95" t="s">
        <v>126</v>
      </c>
      <c r="CY143" s="63"/>
      <c r="CZ143" s="63"/>
      <c r="DA143" s="95">
        <v>0</v>
      </c>
      <c r="DB143" s="95" t="s">
        <v>139</v>
      </c>
      <c r="DC143" s="95" t="s">
        <v>126</v>
      </c>
      <c r="DD143" s="63"/>
      <c r="DE143" s="95" t="s">
        <v>122</v>
      </c>
      <c r="DF143" s="95">
        <v>0</v>
      </c>
      <c r="DG143" s="95" t="s">
        <v>139</v>
      </c>
      <c r="DH143" s="95" t="s">
        <v>126</v>
      </c>
      <c r="DI143" s="63"/>
      <c r="DJ143" s="95" t="s">
        <v>122</v>
      </c>
      <c r="DK143" s="95">
        <v>0</v>
      </c>
      <c r="DL143" s="95" t="s">
        <v>139</v>
      </c>
      <c r="DM143" s="95" t="s">
        <v>126</v>
      </c>
      <c r="DN143" s="63"/>
      <c r="DO143" s="95" t="s">
        <v>122</v>
      </c>
      <c r="DP143" s="95">
        <v>0</v>
      </c>
      <c r="DQ143" s="95" t="s">
        <v>139</v>
      </c>
      <c r="DR143" s="95" t="s">
        <v>126</v>
      </c>
      <c r="DS143" s="63"/>
      <c r="DT143" s="95" t="s">
        <v>122</v>
      </c>
      <c r="DU143" s="99">
        <v>1</v>
      </c>
      <c r="DV143" s="99" t="s">
        <v>139</v>
      </c>
      <c r="DW143" s="99" t="s">
        <v>126</v>
      </c>
      <c r="DX143" s="61"/>
      <c r="DY143" s="99" t="s">
        <v>122</v>
      </c>
      <c r="DZ143" s="61"/>
      <c r="EA143" s="61"/>
      <c r="EB143" s="61"/>
      <c r="EC143" s="61"/>
      <c r="ED143" s="61"/>
      <c r="EE143" s="61"/>
      <c r="EF143" s="61"/>
      <c r="EG143" s="61"/>
      <c r="EH143" s="61"/>
      <c r="EI143" s="61"/>
      <c r="EJ143" s="99">
        <v>0</v>
      </c>
      <c r="EK143" s="99" t="s">
        <v>123</v>
      </c>
      <c r="EL143" s="99" t="s">
        <v>126</v>
      </c>
      <c r="EM143" s="61"/>
      <c r="EN143" s="99" t="s">
        <v>122</v>
      </c>
      <c r="EO143" s="95">
        <v>0</v>
      </c>
      <c r="EP143" s="95" t="s">
        <v>123</v>
      </c>
      <c r="EQ143" s="95" t="s">
        <v>126</v>
      </c>
      <c r="ER143" s="63"/>
      <c r="ES143" s="95" t="s">
        <v>122</v>
      </c>
      <c r="ET143" s="95">
        <v>0</v>
      </c>
      <c r="EU143" s="95" t="s">
        <v>123</v>
      </c>
      <c r="EV143" s="95" t="s">
        <v>126</v>
      </c>
      <c r="EW143" s="63"/>
      <c r="EX143" s="95" t="s">
        <v>122</v>
      </c>
      <c r="EY143" s="95">
        <v>0</v>
      </c>
      <c r="EZ143" s="95" t="s">
        <v>123</v>
      </c>
      <c r="FA143" s="95" t="s">
        <v>126</v>
      </c>
      <c r="FB143" s="63"/>
      <c r="FC143" s="95" t="s">
        <v>122</v>
      </c>
      <c r="FI143" s="95">
        <v>0</v>
      </c>
      <c r="FJ143" s="95" t="s">
        <v>123</v>
      </c>
      <c r="FK143" s="95" t="s">
        <v>126</v>
      </c>
      <c r="FL143" s="63"/>
      <c r="FM143" s="95" t="s">
        <v>122</v>
      </c>
      <c r="FN143" s="95">
        <v>1</v>
      </c>
      <c r="FO143" s="95" t="s">
        <v>130</v>
      </c>
      <c r="FP143" s="95" t="s">
        <v>1044</v>
      </c>
      <c r="FQ143" s="96" t="s">
        <v>1045</v>
      </c>
      <c r="FR143" s="63"/>
      <c r="FS143" s="95">
        <v>1</v>
      </c>
      <c r="FT143" s="95" t="s">
        <v>139</v>
      </c>
      <c r="FU143" s="95" t="s">
        <v>1046</v>
      </c>
      <c r="FV143" s="96" t="s">
        <v>1047</v>
      </c>
      <c r="FW143" s="63"/>
      <c r="FX143" s="95">
        <v>0</v>
      </c>
      <c r="FY143" s="95" t="s">
        <v>130</v>
      </c>
      <c r="FZ143" s="95" t="s">
        <v>1048</v>
      </c>
      <c r="GA143" s="96" t="s">
        <v>1049</v>
      </c>
      <c r="GB143" s="63"/>
      <c r="GH143" s="95">
        <v>1</v>
      </c>
      <c r="GI143" s="95" t="s">
        <v>132</v>
      </c>
      <c r="GJ143" s="95" t="s">
        <v>1050</v>
      </c>
      <c r="GK143" s="96" t="s">
        <v>1051</v>
      </c>
      <c r="GL143" s="101" t="s">
        <v>122</v>
      </c>
      <c r="GM143" s="95">
        <v>1</v>
      </c>
      <c r="GN143" s="95" t="s">
        <v>139</v>
      </c>
      <c r="GO143" s="95" t="s">
        <v>1052</v>
      </c>
      <c r="GP143" s="96" t="s">
        <v>1053</v>
      </c>
      <c r="GQ143" s="95" t="s">
        <v>1054</v>
      </c>
      <c r="GR143" s="95">
        <v>1</v>
      </c>
      <c r="GS143" s="95" t="s">
        <v>139</v>
      </c>
      <c r="GT143" s="95" t="s">
        <v>1052</v>
      </c>
      <c r="GU143" s="96" t="s">
        <v>1053</v>
      </c>
      <c r="GV143" s="63"/>
      <c r="GW143" s="102"/>
      <c r="GX143" s="102"/>
      <c r="GY143" s="102"/>
      <c r="GZ143" s="102"/>
      <c r="HA143" s="102"/>
      <c r="HB143" s="102"/>
      <c r="HC143" s="102"/>
      <c r="HD143" s="102"/>
      <c r="HE143" s="102"/>
      <c r="HF143" s="102"/>
      <c r="HG143" s="63"/>
      <c r="HH143" s="63"/>
      <c r="HI143" s="63"/>
      <c r="HJ143" s="63"/>
      <c r="HK143" s="63"/>
      <c r="HL143" s="63"/>
      <c r="HM143" s="63"/>
      <c r="HN143" s="63"/>
      <c r="HO143" s="63"/>
      <c r="HP143" s="63"/>
      <c r="HQ143" s="63"/>
      <c r="HR143" s="63"/>
      <c r="HS143" s="63"/>
      <c r="HT143" s="63"/>
      <c r="HU143" s="63"/>
      <c r="HV143" s="63"/>
      <c r="HW143" s="63"/>
      <c r="HX143" s="63"/>
      <c r="HY143" s="63"/>
      <c r="HZ143" s="63"/>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ht="25.5" customHeight="1">
      <c r="A144" s="92" t="s">
        <v>108</v>
      </c>
      <c r="B144" s="93">
        <v>2023</v>
      </c>
      <c r="C144" s="94"/>
      <c r="D144" s="91">
        <v>66.83673469387756</v>
      </c>
      <c r="E144" s="90"/>
      <c r="F144" s="89"/>
      <c r="G144" s="95" t="s">
        <v>1055</v>
      </c>
      <c r="H144" s="96" t="s">
        <v>1056</v>
      </c>
      <c r="I144" s="95" t="s">
        <v>122</v>
      </c>
      <c r="J144" s="530">
        <v>1</v>
      </c>
      <c r="K144" s="95" t="s">
        <v>132</v>
      </c>
      <c r="L144" s="95" t="s">
        <v>1057</v>
      </c>
      <c r="M144" s="96" t="s">
        <v>1058</v>
      </c>
      <c r="N144" s="95" t="s">
        <v>1059</v>
      </c>
      <c r="O144" s="95">
        <v>0</v>
      </c>
      <c r="P144" s="95" t="s">
        <v>132</v>
      </c>
      <c r="Q144" s="95" t="s">
        <v>1060</v>
      </c>
      <c r="R144" s="96" t="s">
        <v>1061</v>
      </c>
      <c r="S144" s="95" t="s">
        <v>122</v>
      </c>
      <c r="T144" s="95">
        <v>0</v>
      </c>
      <c r="U144" s="63"/>
      <c r="V144" s="97" t="s">
        <v>126</v>
      </c>
      <c r="W144" s="63"/>
      <c r="X144" s="103" t="s">
        <v>122</v>
      </c>
      <c r="Y144" s="95">
        <v>1</v>
      </c>
      <c r="Z144" s="95" t="s">
        <v>130</v>
      </c>
      <c r="AA144" s="95" t="s">
        <v>1062</v>
      </c>
      <c r="AB144" s="96" t="s">
        <v>1063</v>
      </c>
      <c r="AC144" s="63"/>
      <c r="AD144" s="95">
        <v>0</v>
      </c>
      <c r="AE144" s="95" t="s">
        <v>132</v>
      </c>
      <c r="AF144" s="95" t="s">
        <v>1062</v>
      </c>
      <c r="AG144" s="96" t="s">
        <v>1063</v>
      </c>
      <c r="AH144" s="63"/>
      <c r="AI144" s="95">
        <v>0</v>
      </c>
      <c r="AJ144" s="95" t="s">
        <v>132</v>
      </c>
      <c r="AK144" s="95" t="s">
        <v>1062</v>
      </c>
      <c r="AL144" s="96" t="s">
        <v>1063</v>
      </c>
      <c r="AM144" s="63"/>
      <c r="AN144" s="95">
        <v>1</v>
      </c>
      <c r="AO144" s="95" t="s">
        <v>130</v>
      </c>
      <c r="AP144" s="95" t="s">
        <v>1062</v>
      </c>
      <c r="AQ144" s="96" t="s">
        <v>1063</v>
      </c>
      <c r="AR144" s="63"/>
      <c r="AS144" s="95">
        <v>0</v>
      </c>
      <c r="AT144" s="95" t="s">
        <v>132</v>
      </c>
      <c r="AU144" s="95" t="s">
        <v>1062</v>
      </c>
      <c r="AV144" s="96" t="s">
        <v>1063</v>
      </c>
      <c r="AW144" s="96" t="s">
        <v>122</v>
      </c>
      <c r="AX144" s="95">
        <v>0</v>
      </c>
      <c r="AY144" s="95" t="s">
        <v>132</v>
      </c>
      <c r="AZ144" s="95" t="s">
        <v>1062</v>
      </c>
      <c r="BA144" s="96" t="s">
        <v>1063</v>
      </c>
      <c r="BB144" s="63"/>
      <c r="BC144" s="95">
        <v>1</v>
      </c>
      <c r="BD144" s="95" t="s">
        <v>130</v>
      </c>
      <c r="BE144" s="95" t="s">
        <v>1062</v>
      </c>
      <c r="BF144" s="96" t="s">
        <v>1063</v>
      </c>
      <c r="BG144" s="63"/>
      <c r="BH144" s="95"/>
      <c r="BI144" s="95"/>
      <c r="BJ144" s="95"/>
      <c r="BK144" s="95"/>
      <c r="BL144" s="95"/>
      <c r="BM144" s="95">
        <v>1</v>
      </c>
      <c r="BN144" s="95" t="s">
        <v>130</v>
      </c>
      <c r="BO144" s="95" t="s">
        <v>1062</v>
      </c>
      <c r="BP144" s="96" t="s">
        <v>1063</v>
      </c>
      <c r="BQ144" s="63"/>
      <c r="BR144" s="95">
        <v>0</v>
      </c>
      <c r="BS144" s="95" t="s">
        <v>132</v>
      </c>
      <c r="BT144" s="95" t="s">
        <v>1062</v>
      </c>
      <c r="BU144" s="96" t="s">
        <v>1063</v>
      </c>
      <c r="BV144" s="63"/>
      <c r="BW144" s="95">
        <v>0</v>
      </c>
      <c r="BX144" s="95" t="s">
        <v>132</v>
      </c>
      <c r="BY144" s="95" t="s">
        <v>1062</v>
      </c>
      <c r="BZ144" s="96" t="s">
        <v>1063</v>
      </c>
      <c r="CA144" s="96" t="s">
        <v>122</v>
      </c>
      <c r="CB144" s="95">
        <v>1</v>
      </c>
      <c r="CC144" s="95" t="s">
        <v>130</v>
      </c>
      <c r="CD144" s="95" t="s">
        <v>1062</v>
      </c>
      <c r="CE144" s="96" t="s">
        <v>1063</v>
      </c>
      <c r="CF144" s="63"/>
      <c r="CG144" s="95">
        <v>0</v>
      </c>
      <c r="CH144" s="95" t="s">
        <v>132</v>
      </c>
      <c r="CI144" s="98" t="s">
        <v>1062</v>
      </c>
      <c r="CJ144" s="96" t="s">
        <v>1063</v>
      </c>
      <c r="CK144" s="63"/>
      <c r="CL144" s="95">
        <v>0</v>
      </c>
      <c r="CM144" s="95" t="s">
        <v>132</v>
      </c>
      <c r="CN144" s="95" t="s">
        <v>1062</v>
      </c>
      <c r="CO144" s="96" t="s">
        <v>1063</v>
      </c>
      <c r="CP144" s="63"/>
      <c r="CQ144" s="95">
        <v>0</v>
      </c>
      <c r="CR144" s="95" t="s">
        <v>139</v>
      </c>
      <c r="CS144" s="95" t="s">
        <v>126</v>
      </c>
      <c r="CT144" s="63"/>
      <c r="CU144" s="95" t="s">
        <v>122</v>
      </c>
      <c r="CV144" s="95">
        <v>0</v>
      </c>
      <c r="CW144" s="95" t="s">
        <v>139</v>
      </c>
      <c r="CX144" s="95" t="s">
        <v>126</v>
      </c>
      <c r="CY144" s="63"/>
      <c r="CZ144" s="63"/>
      <c r="DA144" s="95">
        <v>0</v>
      </c>
      <c r="DB144" s="95" t="s">
        <v>139</v>
      </c>
      <c r="DC144" s="95" t="s">
        <v>126</v>
      </c>
      <c r="DD144" s="63"/>
      <c r="DE144" s="95" t="s">
        <v>122</v>
      </c>
      <c r="DF144" s="95">
        <v>0</v>
      </c>
      <c r="DG144" s="95" t="s">
        <v>139</v>
      </c>
      <c r="DH144" s="95" t="s">
        <v>126</v>
      </c>
      <c r="DI144" s="63"/>
      <c r="DJ144" s="95" t="s">
        <v>122</v>
      </c>
      <c r="DK144" s="95">
        <v>0</v>
      </c>
      <c r="DL144" s="95" t="s">
        <v>139</v>
      </c>
      <c r="DM144" s="95" t="s">
        <v>126</v>
      </c>
      <c r="DN144" s="63"/>
      <c r="DO144" s="95" t="s">
        <v>122</v>
      </c>
      <c r="DP144" s="95">
        <v>0</v>
      </c>
      <c r="DQ144" s="95" t="s">
        <v>139</v>
      </c>
      <c r="DR144" s="95" t="s">
        <v>126</v>
      </c>
      <c r="DS144" s="63"/>
      <c r="DT144" s="95" t="s">
        <v>122</v>
      </c>
      <c r="DU144" s="99">
        <v>1</v>
      </c>
      <c r="DV144" s="99" t="s">
        <v>123</v>
      </c>
      <c r="DW144" s="99" t="s">
        <v>1064</v>
      </c>
      <c r="DX144" s="100" t="s">
        <v>1065</v>
      </c>
      <c r="DY144" s="99" t="s">
        <v>122</v>
      </c>
      <c r="DZ144" s="61"/>
      <c r="EA144" s="61"/>
      <c r="EB144" s="61"/>
      <c r="EC144" s="61"/>
      <c r="ED144" s="61"/>
      <c r="EE144" s="61"/>
      <c r="EF144" s="61"/>
      <c r="EG144" s="61"/>
      <c r="EH144" s="61"/>
      <c r="EI144" s="61"/>
      <c r="EJ144" s="99">
        <v>1</v>
      </c>
      <c r="EK144" s="99" t="s">
        <v>139</v>
      </c>
      <c r="EL144" s="99" t="s">
        <v>1066</v>
      </c>
      <c r="EM144" s="100" t="s">
        <v>1061</v>
      </c>
      <c r="EN144" s="105" t="s">
        <v>122</v>
      </c>
      <c r="EO144" s="95">
        <v>1</v>
      </c>
      <c r="EP144" s="95" t="s">
        <v>139</v>
      </c>
      <c r="EQ144" s="95" t="s">
        <v>1067</v>
      </c>
      <c r="ER144" s="96" t="s">
        <v>1061</v>
      </c>
      <c r="ES144" s="103" t="s">
        <v>122</v>
      </c>
      <c r="ET144" s="95">
        <v>1</v>
      </c>
      <c r="EU144" s="95" t="s">
        <v>139</v>
      </c>
      <c r="EV144" s="95" t="s">
        <v>1060</v>
      </c>
      <c r="EW144" s="96" t="s">
        <v>1061</v>
      </c>
      <c r="EX144" s="103" t="s">
        <v>122</v>
      </c>
      <c r="EY144" s="95">
        <v>1</v>
      </c>
      <c r="EZ144" s="95" t="s">
        <v>139</v>
      </c>
      <c r="FA144" s="95" t="s">
        <v>1060</v>
      </c>
      <c r="FB144" s="96" t="s">
        <v>1061</v>
      </c>
      <c r="FC144" s="103" t="s">
        <v>122</v>
      </c>
      <c r="FI144" s="95">
        <v>0</v>
      </c>
      <c r="FJ144" s="95" t="s">
        <v>132</v>
      </c>
      <c r="FK144" s="95" t="s">
        <v>1060</v>
      </c>
      <c r="FL144" s="96" t="s">
        <v>1061</v>
      </c>
      <c r="FM144" s="95" t="s">
        <v>122</v>
      </c>
      <c r="FN144" s="95">
        <v>0</v>
      </c>
      <c r="FO144" s="95" t="s">
        <v>132</v>
      </c>
      <c r="FP144" s="95" t="s">
        <v>1068</v>
      </c>
      <c r="FQ144" s="96" t="s">
        <v>1069</v>
      </c>
      <c r="FR144" s="63"/>
      <c r="FS144" s="95">
        <v>1</v>
      </c>
      <c r="FT144" s="95" t="s">
        <v>139</v>
      </c>
      <c r="FU144" s="95" t="s">
        <v>1070</v>
      </c>
      <c r="FV144" s="96" t="s">
        <v>1071</v>
      </c>
      <c r="FW144" s="63"/>
      <c r="FX144" s="95">
        <v>1</v>
      </c>
      <c r="FY144" s="95" t="s">
        <v>139</v>
      </c>
      <c r="FZ144" s="95" t="s">
        <v>1070</v>
      </c>
      <c r="GA144" s="96" t="s">
        <v>1071</v>
      </c>
      <c r="GB144" s="63"/>
      <c r="GH144" s="95">
        <v>1</v>
      </c>
      <c r="GI144" s="95" t="s">
        <v>139</v>
      </c>
      <c r="GJ144" s="95" t="s">
        <v>1072</v>
      </c>
      <c r="GK144" s="96" t="s">
        <v>1073</v>
      </c>
      <c r="GL144" s="101" t="s">
        <v>122</v>
      </c>
      <c r="GM144" s="95">
        <v>0</v>
      </c>
      <c r="GN144" s="95" t="s">
        <v>123</v>
      </c>
      <c r="GO144" s="95" t="s">
        <v>1074</v>
      </c>
      <c r="GP144" s="96" t="s">
        <v>1075</v>
      </c>
      <c r="GQ144" s="96" t="s">
        <v>1076</v>
      </c>
      <c r="GR144" s="95">
        <v>0</v>
      </c>
      <c r="GS144" s="95" t="s">
        <v>123</v>
      </c>
      <c r="GT144" s="95" t="s">
        <v>1074</v>
      </c>
      <c r="GU144" s="96" t="s">
        <v>1075</v>
      </c>
      <c r="GV144" s="96" t="s">
        <v>1076</v>
      </c>
      <c r="GW144" s="102"/>
      <c r="GX144" s="102"/>
      <c r="GY144" s="102"/>
      <c r="GZ144" s="102"/>
      <c r="HA144" s="102"/>
      <c r="HB144" s="102"/>
      <c r="HC144" s="102"/>
      <c r="HD144" s="102"/>
      <c r="HE144" s="102"/>
      <c r="HF144" s="102"/>
      <c r="HG144" s="63"/>
      <c r="HH144" s="63"/>
      <c r="HI144" s="63"/>
      <c r="HJ144" s="63"/>
      <c r="HK144" s="63"/>
      <c r="HL144" s="63"/>
      <c r="HM144" s="63"/>
      <c r="HN144" s="63"/>
      <c r="HO144" s="63"/>
      <c r="HP144" s="63"/>
      <c r="HQ144" s="63"/>
      <c r="HR144" s="63"/>
      <c r="HS144" s="63"/>
      <c r="HT144" s="63"/>
      <c r="HU144" s="63"/>
      <c r="HV144" s="63"/>
      <c r="HW144" s="63"/>
      <c r="HX144" s="63"/>
      <c r="HY144" s="63"/>
      <c r="HZ144" s="63"/>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ht="25.5" customHeight="1">
      <c r="A145" s="92" t="s">
        <v>109</v>
      </c>
      <c r="B145" s="93">
        <v>2023</v>
      </c>
      <c r="C145" s="94"/>
      <c r="D145" s="91">
        <v>44.387755102040813</v>
      </c>
      <c r="E145" s="90"/>
      <c r="F145" s="89"/>
      <c r="G145" s="95" t="s">
        <v>1077</v>
      </c>
      <c r="H145" s="96" t="s">
        <v>1078</v>
      </c>
      <c r="I145" s="95" t="s">
        <v>122</v>
      </c>
      <c r="J145" s="530">
        <v>0</v>
      </c>
      <c r="K145" s="95" t="s">
        <v>123</v>
      </c>
      <c r="L145" s="95" t="s">
        <v>1079</v>
      </c>
      <c r="M145" s="96" t="s">
        <v>1080</v>
      </c>
      <c r="N145" s="95" t="s">
        <v>122</v>
      </c>
      <c r="O145" s="95">
        <v>0</v>
      </c>
      <c r="P145" s="95" t="s">
        <v>123</v>
      </c>
      <c r="Q145" s="95" t="s">
        <v>126</v>
      </c>
      <c r="R145" s="63"/>
      <c r="S145" s="95" t="s">
        <v>122</v>
      </c>
      <c r="T145" s="95">
        <v>1</v>
      </c>
      <c r="U145" s="63"/>
      <c r="V145" s="97" t="s">
        <v>1081</v>
      </c>
      <c r="W145" s="96" t="s">
        <v>1082</v>
      </c>
      <c r="X145" s="95" t="s">
        <v>1083</v>
      </c>
      <c r="Y145" s="95">
        <v>1</v>
      </c>
      <c r="Z145" s="95" t="s">
        <v>130</v>
      </c>
      <c r="AA145" s="95" t="s">
        <v>1084</v>
      </c>
      <c r="AB145" s="96" t="s">
        <v>1085</v>
      </c>
      <c r="AC145" s="63"/>
      <c r="AD145" s="95">
        <v>1</v>
      </c>
      <c r="AE145" s="95" t="s">
        <v>130</v>
      </c>
      <c r="AF145" s="95" t="s">
        <v>1084</v>
      </c>
      <c r="AG145" s="96" t="s">
        <v>1085</v>
      </c>
      <c r="AH145" s="63"/>
      <c r="AI145" s="95">
        <v>1</v>
      </c>
      <c r="AJ145" s="95" t="s">
        <v>130</v>
      </c>
      <c r="AK145" s="95" t="s">
        <v>1086</v>
      </c>
      <c r="AL145" s="96" t="s">
        <v>1082</v>
      </c>
      <c r="AM145" s="95" t="s">
        <v>1087</v>
      </c>
      <c r="AN145" s="95">
        <v>1</v>
      </c>
      <c r="AO145" s="95" t="s">
        <v>130</v>
      </c>
      <c r="AP145" s="95" t="s">
        <v>1088</v>
      </c>
      <c r="AQ145" s="96" t="s">
        <v>1085</v>
      </c>
      <c r="AR145" s="63"/>
      <c r="AS145" s="95">
        <v>1</v>
      </c>
      <c r="AT145" s="95" t="s">
        <v>130</v>
      </c>
      <c r="AU145" s="95" t="s">
        <v>1089</v>
      </c>
      <c r="AV145" s="96" t="s">
        <v>1090</v>
      </c>
      <c r="AW145" s="95" t="s">
        <v>1087</v>
      </c>
      <c r="AX145" s="95">
        <v>1</v>
      </c>
      <c r="AY145" s="95" t="s">
        <v>130</v>
      </c>
      <c r="AZ145" s="95" t="s">
        <v>1089</v>
      </c>
      <c r="BA145" s="96" t="s">
        <v>1090</v>
      </c>
      <c r="BB145" s="95" t="s">
        <v>1087</v>
      </c>
      <c r="BC145" s="95">
        <v>0</v>
      </c>
      <c r="BD145" s="95" t="s">
        <v>132</v>
      </c>
      <c r="BE145" s="95" t="s">
        <v>1091</v>
      </c>
      <c r="BF145" s="96" t="s">
        <v>1085</v>
      </c>
      <c r="BG145" s="63"/>
      <c r="BH145" s="95"/>
      <c r="BI145" s="95"/>
      <c r="BJ145" s="95"/>
      <c r="BK145" s="95"/>
      <c r="BL145" s="95"/>
      <c r="BM145" s="95">
        <v>1</v>
      </c>
      <c r="BN145" s="95" t="s">
        <v>130</v>
      </c>
      <c r="BO145" s="95" t="s">
        <v>1086</v>
      </c>
      <c r="BP145" s="96" t="s">
        <v>1090</v>
      </c>
      <c r="BQ145" s="95" t="s">
        <v>1087</v>
      </c>
      <c r="BR145" s="95">
        <v>1</v>
      </c>
      <c r="BS145" s="95" t="s">
        <v>130</v>
      </c>
      <c r="BT145" s="95" t="s">
        <v>1086</v>
      </c>
      <c r="BU145" s="96" t="s">
        <v>1090</v>
      </c>
      <c r="BV145" s="95" t="s">
        <v>1087</v>
      </c>
      <c r="BW145" s="95">
        <v>1</v>
      </c>
      <c r="BX145" s="95" t="s">
        <v>130</v>
      </c>
      <c r="BY145" s="95" t="s">
        <v>1086</v>
      </c>
      <c r="BZ145" s="96" t="s">
        <v>1090</v>
      </c>
      <c r="CA145" s="95" t="s">
        <v>1087</v>
      </c>
      <c r="CB145" s="95">
        <v>1</v>
      </c>
      <c r="CC145" s="95" t="s">
        <v>130</v>
      </c>
      <c r="CD145" s="95" t="s">
        <v>1089</v>
      </c>
      <c r="CE145" s="96" t="s">
        <v>1090</v>
      </c>
      <c r="CF145" s="95" t="s">
        <v>1087</v>
      </c>
      <c r="CG145" s="95">
        <v>1</v>
      </c>
      <c r="CH145" s="95" t="s">
        <v>130</v>
      </c>
      <c r="CI145" s="95" t="s">
        <v>1089</v>
      </c>
      <c r="CJ145" s="96" t="s">
        <v>1090</v>
      </c>
      <c r="CK145" s="95" t="s">
        <v>1087</v>
      </c>
      <c r="CL145" s="95">
        <v>1</v>
      </c>
      <c r="CM145" s="95" t="s">
        <v>130</v>
      </c>
      <c r="CN145" s="95" t="s">
        <v>1089</v>
      </c>
      <c r="CO145" s="96" t="s">
        <v>1090</v>
      </c>
      <c r="CP145" s="95" t="s">
        <v>1087</v>
      </c>
      <c r="CQ145" s="95">
        <v>1</v>
      </c>
      <c r="CR145" s="95" t="s">
        <v>130</v>
      </c>
      <c r="CS145" s="95" t="s">
        <v>1086</v>
      </c>
      <c r="CT145" s="96" t="s">
        <v>1090</v>
      </c>
      <c r="CU145" s="95" t="s">
        <v>1087</v>
      </c>
      <c r="CV145" s="95">
        <v>1</v>
      </c>
      <c r="CW145" s="95" t="s">
        <v>130</v>
      </c>
      <c r="CX145" s="95" t="s">
        <v>1086</v>
      </c>
      <c r="CY145" s="96" t="s">
        <v>1090</v>
      </c>
      <c r="CZ145" s="95" t="s">
        <v>1087</v>
      </c>
      <c r="DA145" s="95">
        <v>1</v>
      </c>
      <c r="DB145" s="95" t="s">
        <v>130</v>
      </c>
      <c r="DC145" s="95" t="s">
        <v>1086</v>
      </c>
      <c r="DD145" s="96" t="s">
        <v>1090</v>
      </c>
      <c r="DE145" s="95" t="s">
        <v>1087</v>
      </c>
      <c r="DF145" s="95">
        <v>1</v>
      </c>
      <c r="DG145" s="95" t="s">
        <v>130</v>
      </c>
      <c r="DH145" s="95" t="s">
        <v>1089</v>
      </c>
      <c r="DI145" s="96" t="s">
        <v>1090</v>
      </c>
      <c r="DJ145" s="95" t="s">
        <v>1087</v>
      </c>
      <c r="DK145" s="95">
        <v>1</v>
      </c>
      <c r="DL145" s="95" t="s">
        <v>130</v>
      </c>
      <c r="DM145" s="95" t="s">
        <v>1089</v>
      </c>
      <c r="DN145" s="96" t="s">
        <v>1090</v>
      </c>
      <c r="DO145" s="95" t="s">
        <v>1087</v>
      </c>
      <c r="DP145" s="95">
        <v>1</v>
      </c>
      <c r="DQ145" s="95" t="s">
        <v>130</v>
      </c>
      <c r="DR145" s="95" t="s">
        <v>1089</v>
      </c>
      <c r="DS145" s="96" t="s">
        <v>1090</v>
      </c>
      <c r="DT145" s="95" t="s">
        <v>1087</v>
      </c>
      <c r="DU145" s="99">
        <v>1</v>
      </c>
      <c r="DV145" s="99" t="s">
        <v>139</v>
      </c>
      <c r="DW145" s="99" t="s">
        <v>126</v>
      </c>
      <c r="DX145" s="61"/>
      <c r="DY145" s="99" t="s">
        <v>1092</v>
      </c>
      <c r="DZ145" s="61"/>
      <c r="EA145" s="61"/>
      <c r="EB145" s="61"/>
      <c r="EC145" s="61"/>
      <c r="ED145" s="61"/>
      <c r="EE145" s="61"/>
      <c r="EF145" s="61"/>
      <c r="EG145" s="61"/>
      <c r="EH145" s="61"/>
      <c r="EI145" s="61"/>
      <c r="EJ145" s="99">
        <v>0</v>
      </c>
      <c r="EK145" s="99" t="s">
        <v>123</v>
      </c>
      <c r="EL145" s="99" t="s">
        <v>126</v>
      </c>
      <c r="EM145" s="61"/>
      <c r="EN145" s="99" t="s">
        <v>122</v>
      </c>
      <c r="EO145" s="95">
        <v>0</v>
      </c>
      <c r="EP145" s="95" t="s">
        <v>123</v>
      </c>
      <c r="EQ145" s="95" t="s">
        <v>126</v>
      </c>
      <c r="ER145" s="63"/>
      <c r="ES145" s="95" t="s">
        <v>122</v>
      </c>
      <c r="ET145" s="95">
        <v>0</v>
      </c>
      <c r="EU145" s="95" t="s">
        <v>123</v>
      </c>
      <c r="EV145" s="95" t="s">
        <v>126</v>
      </c>
      <c r="EW145" s="63"/>
      <c r="EX145" s="95" t="s">
        <v>122</v>
      </c>
      <c r="EY145" s="95">
        <v>0</v>
      </c>
      <c r="EZ145" s="95" t="s">
        <v>123</v>
      </c>
      <c r="FA145" s="95" t="s">
        <v>126</v>
      </c>
      <c r="FB145" s="63"/>
      <c r="FC145" s="95" t="s">
        <v>122</v>
      </c>
      <c r="FI145" s="95">
        <v>0</v>
      </c>
      <c r="FJ145" s="95" t="s">
        <v>123</v>
      </c>
      <c r="FK145" s="95" t="s">
        <v>126</v>
      </c>
      <c r="FL145" s="63"/>
      <c r="FM145" s="95" t="s">
        <v>122</v>
      </c>
      <c r="FN145" s="95">
        <v>1</v>
      </c>
      <c r="FO145" s="95" t="s">
        <v>130</v>
      </c>
      <c r="FP145" s="95" t="s">
        <v>1093</v>
      </c>
      <c r="FQ145" s="96" t="s">
        <v>1094</v>
      </c>
      <c r="FR145" s="63"/>
      <c r="FS145" s="95">
        <v>1</v>
      </c>
      <c r="FT145" s="95" t="s">
        <v>139</v>
      </c>
      <c r="FU145" s="95" t="s">
        <v>1095</v>
      </c>
      <c r="FV145" s="96" t="s">
        <v>1096</v>
      </c>
      <c r="FW145" s="63"/>
      <c r="FX145" s="95">
        <v>1</v>
      </c>
      <c r="FY145" s="95" t="s">
        <v>139</v>
      </c>
      <c r="FZ145" s="95" t="s">
        <v>1097</v>
      </c>
      <c r="GA145" s="96" t="s">
        <v>1098</v>
      </c>
      <c r="GB145" s="63"/>
      <c r="GH145" s="95">
        <v>1</v>
      </c>
      <c r="GI145" s="95" t="s">
        <v>139</v>
      </c>
      <c r="GJ145" s="95" t="s">
        <v>1099</v>
      </c>
      <c r="GK145" s="96" t="s">
        <v>1100</v>
      </c>
      <c r="GL145" s="101" t="s">
        <v>122</v>
      </c>
      <c r="GM145" s="95">
        <v>1</v>
      </c>
      <c r="GN145" s="95" t="s">
        <v>139</v>
      </c>
      <c r="GO145" s="95" t="s">
        <v>1101</v>
      </c>
      <c r="GP145" s="96" t="s">
        <v>1102</v>
      </c>
      <c r="GQ145" s="63"/>
      <c r="GR145" s="95">
        <v>0</v>
      </c>
      <c r="GS145" s="95" t="s">
        <v>132</v>
      </c>
      <c r="GT145" s="95" t="s">
        <v>1103</v>
      </c>
      <c r="GU145" s="96" t="s">
        <v>1104</v>
      </c>
      <c r="GV145" s="96" t="s">
        <v>1105</v>
      </c>
      <c r="GW145" s="102"/>
      <c r="GX145" s="102"/>
      <c r="GY145" s="102"/>
      <c r="GZ145" s="102"/>
      <c r="HA145" s="102"/>
      <c r="HB145" s="102"/>
      <c r="HC145" s="102"/>
      <c r="HD145" s="102"/>
      <c r="HE145" s="102"/>
      <c r="HF145" s="102"/>
      <c r="HG145" s="63"/>
      <c r="HH145" s="63"/>
      <c r="HI145" s="63"/>
      <c r="HJ145" s="63"/>
      <c r="HK145" s="63"/>
      <c r="HL145" s="63"/>
      <c r="HM145" s="63"/>
      <c r="HN145" s="63"/>
      <c r="HO145" s="63"/>
      <c r="HP145" s="63"/>
      <c r="HQ145" s="63"/>
      <c r="HR145" s="63"/>
      <c r="HS145" s="63"/>
      <c r="HT145" s="63"/>
      <c r="HU145" s="63"/>
      <c r="HV145" s="63"/>
      <c r="HW145" s="63"/>
      <c r="HX145" s="63"/>
      <c r="HY145" s="63"/>
      <c r="HZ145" s="63"/>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ht="25.5" customHeight="1">
      <c r="A146" s="92" t="s">
        <v>110</v>
      </c>
      <c r="B146" s="93">
        <v>2023</v>
      </c>
      <c r="C146" s="94"/>
      <c r="D146" s="91">
        <v>50.510204081632651</v>
      </c>
      <c r="E146" s="90"/>
      <c r="F146" s="89"/>
      <c r="G146" s="95" t="s">
        <v>1106</v>
      </c>
      <c r="H146" s="96" t="s">
        <v>1107</v>
      </c>
      <c r="I146" s="95" t="s">
        <v>122</v>
      </c>
      <c r="J146" s="530">
        <v>1</v>
      </c>
      <c r="K146" s="95" t="s">
        <v>132</v>
      </c>
      <c r="L146" s="95" t="s">
        <v>1108</v>
      </c>
      <c r="M146" s="96" t="s">
        <v>1109</v>
      </c>
      <c r="N146" s="95" t="s">
        <v>122</v>
      </c>
      <c r="O146" s="95">
        <v>0</v>
      </c>
      <c r="P146" s="95" t="s">
        <v>123</v>
      </c>
      <c r="Q146" s="95" t="s">
        <v>126</v>
      </c>
      <c r="R146" s="63"/>
      <c r="S146" s="95" t="s">
        <v>122</v>
      </c>
      <c r="T146" s="95">
        <v>0</v>
      </c>
      <c r="U146" s="63"/>
      <c r="V146" s="97" t="s">
        <v>126</v>
      </c>
      <c r="W146" s="63"/>
      <c r="X146" s="103" t="s">
        <v>122</v>
      </c>
      <c r="Y146" s="95">
        <v>1</v>
      </c>
      <c r="Z146" s="95" t="s">
        <v>130</v>
      </c>
      <c r="AA146" s="95" t="s">
        <v>1110</v>
      </c>
      <c r="AB146" s="96" t="s">
        <v>1111</v>
      </c>
      <c r="AC146" s="63"/>
      <c r="AD146" s="95">
        <v>1</v>
      </c>
      <c r="AE146" s="95" t="s">
        <v>130</v>
      </c>
      <c r="AF146" s="95" t="s">
        <v>1112</v>
      </c>
      <c r="AG146" s="96" t="s">
        <v>1113</v>
      </c>
      <c r="AH146" s="63"/>
      <c r="AI146" s="95">
        <v>1</v>
      </c>
      <c r="AJ146" s="95" t="s">
        <v>130</v>
      </c>
      <c r="AK146" s="96" t="s">
        <v>1112</v>
      </c>
      <c r="AL146" s="96" t="s">
        <v>1113</v>
      </c>
      <c r="AM146" s="63"/>
      <c r="AN146" s="95">
        <v>1</v>
      </c>
      <c r="AO146" s="95" t="s">
        <v>130</v>
      </c>
      <c r="AP146" s="96" t="s">
        <v>1114</v>
      </c>
      <c r="AQ146" s="96" t="s">
        <v>1115</v>
      </c>
      <c r="AR146" s="63"/>
      <c r="AS146" s="95">
        <v>0</v>
      </c>
      <c r="AT146" s="95" t="s">
        <v>132</v>
      </c>
      <c r="AU146" s="95" t="s">
        <v>1116</v>
      </c>
      <c r="AV146" s="96" t="s">
        <v>1115</v>
      </c>
      <c r="AW146" s="63"/>
      <c r="AX146" s="95">
        <v>0</v>
      </c>
      <c r="AY146" s="95" t="s">
        <v>132</v>
      </c>
      <c r="AZ146" s="95" t="s">
        <v>1116</v>
      </c>
      <c r="BA146" s="96" t="s">
        <v>1115</v>
      </c>
      <c r="BB146" s="95" t="s">
        <v>1117</v>
      </c>
      <c r="BC146" s="95">
        <v>1</v>
      </c>
      <c r="BD146" s="95" t="s">
        <v>130</v>
      </c>
      <c r="BE146" s="96" t="s">
        <v>1116</v>
      </c>
      <c r="BF146" s="96" t="s">
        <v>1115</v>
      </c>
      <c r="BG146" s="63"/>
      <c r="BH146" s="95"/>
      <c r="BI146" s="95"/>
      <c r="BJ146" s="95"/>
      <c r="BK146" s="95"/>
      <c r="BL146" s="95"/>
      <c r="BM146" s="95">
        <v>0</v>
      </c>
      <c r="BN146" s="95" t="s">
        <v>139</v>
      </c>
      <c r="BO146" s="95" t="s">
        <v>126</v>
      </c>
      <c r="BP146" s="63"/>
      <c r="BQ146" s="95" t="s">
        <v>122</v>
      </c>
      <c r="BR146" s="95">
        <v>0</v>
      </c>
      <c r="BS146" s="95" t="s">
        <v>139</v>
      </c>
      <c r="BT146" s="95" t="s">
        <v>126</v>
      </c>
      <c r="BU146" s="63"/>
      <c r="BV146" s="95" t="s">
        <v>122</v>
      </c>
      <c r="BW146" s="95">
        <v>0</v>
      </c>
      <c r="BX146" s="95" t="s">
        <v>139</v>
      </c>
      <c r="BY146" s="95" t="s">
        <v>126</v>
      </c>
      <c r="BZ146" s="63"/>
      <c r="CA146" s="95" t="s">
        <v>122</v>
      </c>
      <c r="CB146" s="95">
        <v>0</v>
      </c>
      <c r="CC146" s="95" t="s">
        <v>139</v>
      </c>
      <c r="CD146" s="95" t="s">
        <v>126</v>
      </c>
      <c r="CE146" s="63"/>
      <c r="CF146" s="95" t="s">
        <v>122</v>
      </c>
      <c r="CG146" s="95">
        <v>0</v>
      </c>
      <c r="CH146" s="95" t="s">
        <v>139</v>
      </c>
      <c r="CI146" s="95" t="s">
        <v>126</v>
      </c>
      <c r="CJ146" s="63"/>
      <c r="CK146" s="95" t="s">
        <v>122</v>
      </c>
      <c r="CL146" s="95">
        <v>0</v>
      </c>
      <c r="CM146" s="95" t="s">
        <v>139</v>
      </c>
      <c r="CN146" s="95" t="s">
        <v>126</v>
      </c>
      <c r="CO146" s="63"/>
      <c r="CP146" s="95" t="s">
        <v>122</v>
      </c>
      <c r="CQ146" s="95">
        <v>0</v>
      </c>
      <c r="CR146" s="95" t="s">
        <v>139</v>
      </c>
      <c r="CS146" s="95" t="s">
        <v>126</v>
      </c>
      <c r="CT146" s="63"/>
      <c r="CU146" s="63"/>
      <c r="CV146" s="95">
        <v>0</v>
      </c>
      <c r="CW146" s="95" t="s">
        <v>139</v>
      </c>
      <c r="CX146" s="95" t="s">
        <v>126</v>
      </c>
      <c r="CY146" s="63"/>
      <c r="CZ146" s="63"/>
      <c r="DA146" s="95">
        <v>0</v>
      </c>
      <c r="DB146" s="95" t="s">
        <v>139</v>
      </c>
      <c r="DC146" s="95" t="s">
        <v>126</v>
      </c>
      <c r="DD146" s="63"/>
      <c r="DE146" s="95" t="s">
        <v>122</v>
      </c>
      <c r="DF146" s="95">
        <v>0</v>
      </c>
      <c r="DG146" s="95" t="s">
        <v>139</v>
      </c>
      <c r="DH146" s="95" t="s">
        <v>126</v>
      </c>
      <c r="DI146" s="63"/>
      <c r="DJ146" s="95" t="s">
        <v>122</v>
      </c>
      <c r="DK146" s="95">
        <v>0</v>
      </c>
      <c r="DL146" s="95" t="s">
        <v>139</v>
      </c>
      <c r="DM146" s="95" t="s">
        <v>126</v>
      </c>
      <c r="DN146" s="63"/>
      <c r="DO146" s="95" t="s">
        <v>122</v>
      </c>
      <c r="DP146" s="95">
        <v>0</v>
      </c>
      <c r="DQ146" s="95" t="s">
        <v>139</v>
      </c>
      <c r="DR146" s="95" t="s">
        <v>126</v>
      </c>
      <c r="DS146" s="63"/>
      <c r="DT146" s="95" t="s">
        <v>122</v>
      </c>
      <c r="DU146" s="99">
        <v>1</v>
      </c>
      <c r="DV146" s="99" t="s">
        <v>139</v>
      </c>
      <c r="DW146" s="99" t="s">
        <v>126</v>
      </c>
      <c r="DX146" s="61"/>
      <c r="DY146" s="99" t="s">
        <v>122</v>
      </c>
      <c r="DZ146" s="61"/>
      <c r="EA146" s="61"/>
      <c r="EB146" s="61"/>
      <c r="EC146" s="61"/>
      <c r="ED146" s="61"/>
      <c r="EE146" s="61"/>
      <c r="EF146" s="61"/>
      <c r="EG146" s="61"/>
      <c r="EH146" s="61"/>
      <c r="EI146" s="61"/>
      <c r="EJ146" s="99">
        <v>0</v>
      </c>
      <c r="EK146" s="99" t="s">
        <v>123</v>
      </c>
      <c r="EL146" s="99" t="s">
        <v>126</v>
      </c>
      <c r="EM146" s="61"/>
      <c r="EN146" s="99" t="s">
        <v>122</v>
      </c>
      <c r="EO146" s="95">
        <v>0</v>
      </c>
      <c r="EP146" s="95" t="s">
        <v>123</v>
      </c>
      <c r="EQ146" s="95" t="s">
        <v>126</v>
      </c>
      <c r="ER146" s="63"/>
      <c r="ES146" s="95" t="s">
        <v>122</v>
      </c>
      <c r="ET146" s="95">
        <v>0</v>
      </c>
      <c r="EU146" s="95" t="s">
        <v>123</v>
      </c>
      <c r="EV146" s="95" t="s">
        <v>126</v>
      </c>
      <c r="EW146" s="63"/>
      <c r="EX146" s="95" t="s">
        <v>122</v>
      </c>
      <c r="EY146" s="95">
        <v>0</v>
      </c>
      <c r="EZ146" s="95" t="s">
        <v>123</v>
      </c>
      <c r="FA146" s="95" t="s">
        <v>126</v>
      </c>
      <c r="FB146" s="63"/>
      <c r="FC146" s="95" t="s">
        <v>122</v>
      </c>
      <c r="FI146" s="95">
        <v>0</v>
      </c>
      <c r="FJ146" s="95" t="s">
        <v>123</v>
      </c>
      <c r="FK146" s="95" t="s">
        <v>126</v>
      </c>
      <c r="FL146" s="63"/>
      <c r="FM146" s="95" t="s">
        <v>122</v>
      </c>
      <c r="FN146" s="95">
        <v>1</v>
      </c>
      <c r="FO146" s="95" t="s">
        <v>160</v>
      </c>
      <c r="FP146" s="95" t="s">
        <v>1118</v>
      </c>
      <c r="FQ146" s="96" t="s">
        <v>1119</v>
      </c>
      <c r="FR146" s="96" t="s">
        <v>1120</v>
      </c>
      <c r="FS146" s="95">
        <v>0</v>
      </c>
      <c r="FT146" s="95" t="s">
        <v>132</v>
      </c>
      <c r="FU146" s="95" t="s">
        <v>1121</v>
      </c>
      <c r="FV146" s="96" t="s">
        <v>1122</v>
      </c>
      <c r="FW146" s="63"/>
      <c r="FX146" s="95">
        <v>1</v>
      </c>
      <c r="FY146" s="95" t="s">
        <v>139</v>
      </c>
      <c r="FZ146" s="95" t="s">
        <v>1123</v>
      </c>
      <c r="GA146" s="96" t="s">
        <v>1124</v>
      </c>
      <c r="GB146" s="63"/>
      <c r="GH146" s="95">
        <v>1</v>
      </c>
      <c r="GI146" s="95" t="s">
        <v>139</v>
      </c>
      <c r="GJ146" s="95" t="s">
        <v>1125</v>
      </c>
      <c r="GK146" s="96" t="s">
        <v>1126</v>
      </c>
      <c r="GL146" s="101" t="s">
        <v>122</v>
      </c>
      <c r="GM146" s="95">
        <v>0</v>
      </c>
      <c r="GN146" s="95" t="s">
        <v>130</v>
      </c>
      <c r="GO146" s="95" t="s">
        <v>1127</v>
      </c>
      <c r="GP146" s="96" t="s">
        <v>1128</v>
      </c>
      <c r="GQ146" s="96" t="s">
        <v>1129</v>
      </c>
      <c r="GR146" s="95">
        <v>0</v>
      </c>
      <c r="GS146" s="95" t="s">
        <v>130</v>
      </c>
      <c r="GT146" s="95" t="s">
        <v>1127</v>
      </c>
      <c r="GU146" s="96" t="s">
        <v>1128</v>
      </c>
      <c r="GV146" s="96" t="s">
        <v>1129</v>
      </c>
      <c r="GW146" s="102"/>
      <c r="GX146" s="102"/>
      <c r="GY146" s="102"/>
      <c r="GZ146" s="102"/>
      <c r="HA146" s="102"/>
      <c r="HB146" s="102"/>
      <c r="HC146" s="102"/>
      <c r="HD146" s="102"/>
      <c r="HE146" s="102"/>
      <c r="HF146" s="102"/>
      <c r="HG146" s="63"/>
      <c r="HH146" s="63"/>
      <c r="HI146" s="63"/>
      <c r="HJ146" s="63"/>
      <c r="HK146" s="63"/>
      <c r="HL146" s="63"/>
      <c r="HM146" s="63"/>
      <c r="HN146" s="63"/>
      <c r="HO146" s="63"/>
      <c r="HP146" s="63"/>
      <c r="HQ146" s="63"/>
      <c r="HR146" s="63"/>
      <c r="HS146" s="63"/>
      <c r="HT146" s="63"/>
      <c r="HU146" s="63"/>
      <c r="HV146" s="63"/>
      <c r="HW146" s="63"/>
      <c r="HX146" s="63"/>
      <c r="HY146" s="63"/>
      <c r="HZ146" s="63"/>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ht="25.5" customHeight="1">
      <c r="A147" s="92" t="s">
        <v>111</v>
      </c>
      <c r="B147" s="93">
        <v>2023</v>
      </c>
      <c r="C147" s="94"/>
      <c r="D147" s="91">
        <v>34.183673469387756</v>
      </c>
      <c r="E147" s="90"/>
      <c r="F147" s="89"/>
      <c r="G147" s="95" t="s">
        <v>1130</v>
      </c>
      <c r="H147" s="96" t="s">
        <v>1131</v>
      </c>
      <c r="I147" s="95" t="s">
        <v>122</v>
      </c>
      <c r="J147" s="530">
        <v>1</v>
      </c>
      <c r="K147" s="95" t="s">
        <v>130</v>
      </c>
      <c r="L147" s="95" t="s">
        <v>1132</v>
      </c>
      <c r="M147" s="96" t="s">
        <v>1133</v>
      </c>
      <c r="N147" s="95" t="s">
        <v>122</v>
      </c>
      <c r="O147" s="95">
        <v>0</v>
      </c>
      <c r="P147" s="95" t="s">
        <v>123</v>
      </c>
      <c r="Q147" s="95" t="s">
        <v>126</v>
      </c>
      <c r="R147" s="63"/>
      <c r="S147" s="95" t="s">
        <v>122</v>
      </c>
      <c r="T147" s="95">
        <v>0</v>
      </c>
      <c r="U147" s="63"/>
      <c r="V147" s="97" t="s">
        <v>126</v>
      </c>
      <c r="W147" s="63"/>
      <c r="X147" s="103" t="s">
        <v>122</v>
      </c>
      <c r="Y147" s="95">
        <v>1</v>
      </c>
      <c r="Z147" s="95" t="s">
        <v>130</v>
      </c>
      <c r="AA147" s="95" t="s">
        <v>1134</v>
      </c>
      <c r="AB147" s="96" t="s">
        <v>1135</v>
      </c>
      <c r="AC147" s="63"/>
      <c r="AD147" s="95">
        <v>1</v>
      </c>
      <c r="AE147" s="95" t="s">
        <v>130</v>
      </c>
      <c r="AF147" s="95" t="s">
        <v>1134</v>
      </c>
      <c r="AG147" s="96" t="s">
        <v>1135</v>
      </c>
      <c r="AH147" s="63"/>
      <c r="AI147" s="95">
        <v>1</v>
      </c>
      <c r="AJ147" s="95" t="s">
        <v>130</v>
      </c>
      <c r="AK147" s="95" t="s">
        <v>1134</v>
      </c>
      <c r="AL147" s="96" t="s">
        <v>1135</v>
      </c>
      <c r="AM147" s="63"/>
      <c r="AN147" s="95">
        <v>0</v>
      </c>
      <c r="AO147" s="95" t="s">
        <v>132</v>
      </c>
      <c r="AP147" s="95" t="s">
        <v>1134</v>
      </c>
      <c r="AQ147" s="96" t="s">
        <v>1135</v>
      </c>
      <c r="AR147" s="63"/>
      <c r="AS147" s="95">
        <v>0</v>
      </c>
      <c r="AT147" s="95" t="s">
        <v>132</v>
      </c>
      <c r="AU147" s="95" t="s">
        <v>1134</v>
      </c>
      <c r="AV147" s="96" t="s">
        <v>1135</v>
      </c>
      <c r="AW147" s="63"/>
      <c r="AX147" s="95">
        <v>0</v>
      </c>
      <c r="AY147" s="95" t="s">
        <v>132</v>
      </c>
      <c r="AZ147" s="95" t="s">
        <v>1134</v>
      </c>
      <c r="BA147" s="96" t="s">
        <v>1135</v>
      </c>
      <c r="BB147" s="63"/>
      <c r="BC147" s="95">
        <v>1</v>
      </c>
      <c r="BD147" s="95" t="s">
        <v>130</v>
      </c>
      <c r="BE147" s="95" t="s">
        <v>1134</v>
      </c>
      <c r="BF147" s="96" t="s">
        <v>1135</v>
      </c>
      <c r="BG147" s="63"/>
      <c r="BH147" s="95"/>
      <c r="BI147" s="95"/>
      <c r="BJ147" s="95"/>
      <c r="BK147" s="95"/>
      <c r="BL147" s="95"/>
      <c r="BM147" s="95">
        <v>1</v>
      </c>
      <c r="BN147" s="95" t="s">
        <v>130</v>
      </c>
      <c r="BO147" s="95" t="s">
        <v>1136</v>
      </c>
      <c r="BP147" s="96" t="s">
        <v>1137</v>
      </c>
      <c r="BQ147" s="98" t="s">
        <v>1138</v>
      </c>
      <c r="BR147" s="95">
        <v>1</v>
      </c>
      <c r="BS147" s="95" t="s">
        <v>130</v>
      </c>
      <c r="BT147" s="95" t="s">
        <v>1136</v>
      </c>
      <c r="BU147" s="96" t="s">
        <v>1137</v>
      </c>
      <c r="BV147" s="98" t="s">
        <v>1138</v>
      </c>
      <c r="BW147" s="95">
        <v>0</v>
      </c>
      <c r="BX147" s="95" t="s">
        <v>132</v>
      </c>
      <c r="BY147" s="95" t="s">
        <v>1136</v>
      </c>
      <c r="BZ147" s="96" t="s">
        <v>1137</v>
      </c>
      <c r="CA147" s="98" t="s">
        <v>1138</v>
      </c>
      <c r="CB147" s="95">
        <v>1</v>
      </c>
      <c r="CC147" s="95" t="s">
        <v>130</v>
      </c>
      <c r="CD147" s="95" t="s">
        <v>1136</v>
      </c>
      <c r="CE147" s="96" t="s">
        <v>1137</v>
      </c>
      <c r="CF147" s="98" t="s">
        <v>1138</v>
      </c>
      <c r="CG147" s="95">
        <v>0</v>
      </c>
      <c r="CH147" s="95" t="s">
        <v>132</v>
      </c>
      <c r="CI147" s="98" t="s">
        <v>1136</v>
      </c>
      <c r="CJ147" s="96" t="s">
        <v>1137</v>
      </c>
      <c r="CK147" s="98" t="s">
        <v>1138</v>
      </c>
      <c r="CL147" s="95">
        <v>0</v>
      </c>
      <c r="CM147" s="95" t="s">
        <v>132</v>
      </c>
      <c r="CN147" s="95" t="s">
        <v>1136</v>
      </c>
      <c r="CO147" s="96" t="s">
        <v>1137</v>
      </c>
      <c r="CP147" s="98" t="s">
        <v>1138</v>
      </c>
      <c r="CQ147" s="95">
        <v>1</v>
      </c>
      <c r="CR147" s="95" t="s">
        <v>130</v>
      </c>
      <c r="CS147" s="95" t="s">
        <v>1136</v>
      </c>
      <c r="CT147" s="96" t="s">
        <v>1137</v>
      </c>
      <c r="CU147" s="63"/>
      <c r="CV147" s="95">
        <v>1</v>
      </c>
      <c r="CW147" s="95" t="s">
        <v>130</v>
      </c>
      <c r="CX147" s="95" t="s">
        <v>1136</v>
      </c>
      <c r="CY147" s="96" t="s">
        <v>1137</v>
      </c>
      <c r="CZ147" s="63"/>
      <c r="DA147" s="95">
        <v>0</v>
      </c>
      <c r="DB147" s="95" t="s">
        <v>132</v>
      </c>
      <c r="DC147" s="95" t="s">
        <v>1136</v>
      </c>
      <c r="DD147" s="96" t="s">
        <v>1137</v>
      </c>
      <c r="DE147" s="63"/>
      <c r="DF147" s="95">
        <v>1</v>
      </c>
      <c r="DG147" s="95" t="s">
        <v>130</v>
      </c>
      <c r="DH147" s="95" t="s">
        <v>1136</v>
      </c>
      <c r="DI147" s="96" t="s">
        <v>1137</v>
      </c>
      <c r="DJ147" s="63"/>
      <c r="DK147" s="95">
        <v>0</v>
      </c>
      <c r="DL147" s="95" t="s">
        <v>132</v>
      </c>
      <c r="DM147" s="95" t="s">
        <v>1136</v>
      </c>
      <c r="DN147" s="96" t="s">
        <v>1137</v>
      </c>
      <c r="DO147" s="63"/>
      <c r="DP147" s="95">
        <v>0</v>
      </c>
      <c r="DQ147" s="95" t="s">
        <v>132</v>
      </c>
      <c r="DR147" s="95" t="s">
        <v>1136</v>
      </c>
      <c r="DS147" s="96" t="s">
        <v>1137</v>
      </c>
      <c r="DT147" s="63"/>
      <c r="DU147" s="99">
        <v>1</v>
      </c>
      <c r="DV147" s="99" t="s">
        <v>139</v>
      </c>
      <c r="DW147" s="99" t="s">
        <v>126</v>
      </c>
      <c r="DX147" s="61"/>
      <c r="DY147" s="99" t="s">
        <v>122</v>
      </c>
      <c r="DZ147" s="61"/>
      <c r="EA147" s="61"/>
      <c r="EB147" s="61"/>
      <c r="EC147" s="61"/>
      <c r="ED147" s="61"/>
      <c r="EE147" s="61"/>
      <c r="EF147" s="61"/>
      <c r="EG147" s="61"/>
      <c r="EH147" s="61"/>
      <c r="EI147" s="61"/>
      <c r="EJ147" s="99">
        <v>0</v>
      </c>
      <c r="EK147" s="99" t="s">
        <v>123</v>
      </c>
      <c r="EL147" s="99" t="s">
        <v>126</v>
      </c>
      <c r="EM147" s="61"/>
      <c r="EN147" s="99" t="s">
        <v>122</v>
      </c>
      <c r="EO147" s="95">
        <v>0</v>
      </c>
      <c r="EP147" s="95" t="s">
        <v>123</v>
      </c>
      <c r="EQ147" s="95" t="s">
        <v>126</v>
      </c>
      <c r="ER147" s="63"/>
      <c r="ES147" s="95" t="s">
        <v>122</v>
      </c>
      <c r="ET147" s="95">
        <v>0</v>
      </c>
      <c r="EU147" s="95" t="s">
        <v>123</v>
      </c>
      <c r="EV147" s="95" t="s">
        <v>126</v>
      </c>
      <c r="EW147" s="63"/>
      <c r="EX147" s="95" t="s">
        <v>122</v>
      </c>
      <c r="EY147" s="95">
        <v>0</v>
      </c>
      <c r="EZ147" s="95" t="s">
        <v>123</v>
      </c>
      <c r="FA147" s="95" t="s">
        <v>126</v>
      </c>
      <c r="FB147" s="63"/>
      <c r="FC147" s="95" t="s">
        <v>122</v>
      </c>
      <c r="FI147" s="95">
        <v>0</v>
      </c>
      <c r="FJ147" s="95" t="s">
        <v>123</v>
      </c>
      <c r="FK147" s="95" t="s">
        <v>126</v>
      </c>
      <c r="FL147" s="63"/>
      <c r="FM147" s="95" t="s">
        <v>122</v>
      </c>
      <c r="FN147" s="95">
        <v>0</v>
      </c>
      <c r="FO147" s="95" t="s">
        <v>132</v>
      </c>
      <c r="FP147" s="95" t="s">
        <v>1139</v>
      </c>
      <c r="FQ147" s="96" t="s">
        <v>1140</v>
      </c>
      <c r="FR147" s="63"/>
      <c r="FS147" s="95">
        <v>1</v>
      </c>
      <c r="FT147" s="95" t="s">
        <v>139</v>
      </c>
      <c r="FU147" s="95" t="s">
        <v>1141</v>
      </c>
      <c r="FV147" s="96" t="s">
        <v>1142</v>
      </c>
      <c r="FW147" s="63"/>
      <c r="FX147" s="95">
        <v>1</v>
      </c>
      <c r="FY147" s="95" t="s">
        <v>139</v>
      </c>
      <c r="FZ147" s="95" t="s">
        <v>1141</v>
      </c>
      <c r="GA147" s="96" t="s">
        <v>1142</v>
      </c>
      <c r="GB147" s="63"/>
      <c r="GH147" s="95">
        <v>1</v>
      </c>
      <c r="GI147" s="95" t="s">
        <v>139</v>
      </c>
      <c r="GJ147" s="95" t="s">
        <v>1143</v>
      </c>
      <c r="GK147" s="96" t="s">
        <v>1144</v>
      </c>
      <c r="GL147" s="101" t="s">
        <v>122</v>
      </c>
      <c r="GM147" s="95">
        <v>1</v>
      </c>
      <c r="GN147" s="95" t="s">
        <v>139</v>
      </c>
      <c r="GO147" s="95" t="s">
        <v>1145</v>
      </c>
      <c r="GP147" s="96" t="s">
        <v>1146</v>
      </c>
      <c r="GQ147" s="63"/>
      <c r="GR147" s="95">
        <v>0</v>
      </c>
      <c r="GS147" s="95" t="s">
        <v>132</v>
      </c>
      <c r="GT147" s="95" t="s">
        <v>1147</v>
      </c>
      <c r="GU147" s="107" t="s">
        <v>1148</v>
      </c>
      <c r="GV147" s="96" t="s">
        <v>1149</v>
      </c>
      <c r="GW147" s="102"/>
      <c r="GX147" s="102"/>
      <c r="GY147" s="102"/>
      <c r="GZ147" s="102"/>
      <c r="HA147" s="102"/>
      <c r="HB147" s="102"/>
      <c r="HC147" s="102"/>
      <c r="HD147" s="102"/>
      <c r="HE147" s="102"/>
      <c r="HF147" s="102"/>
      <c r="HG147" s="63"/>
      <c r="HH147" s="63"/>
      <c r="HI147" s="63"/>
      <c r="HJ147" s="63"/>
      <c r="HK147" s="63"/>
      <c r="HL147" s="63"/>
      <c r="HM147" s="63"/>
      <c r="HN147" s="63"/>
      <c r="HO147" s="63"/>
      <c r="HP147" s="63"/>
      <c r="HQ147" s="63"/>
      <c r="HR147" s="63"/>
      <c r="HS147" s="63"/>
      <c r="HT147" s="63"/>
      <c r="HU147" s="63"/>
      <c r="HV147" s="63"/>
      <c r="HW147" s="63"/>
      <c r="HX147" s="63"/>
      <c r="HY147" s="63"/>
      <c r="HZ147" s="63"/>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ht="25.5" customHeight="1">
      <c r="A148" s="92" t="s">
        <v>112</v>
      </c>
      <c r="B148" s="93">
        <v>2023</v>
      </c>
      <c r="C148" s="94"/>
      <c r="D148" s="91">
        <v>55.102040816326536</v>
      </c>
      <c r="E148" s="90"/>
      <c r="F148" s="89"/>
      <c r="G148" s="95" t="s">
        <v>1150</v>
      </c>
      <c r="H148" s="96" t="s">
        <v>1151</v>
      </c>
      <c r="I148" s="95" t="s">
        <v>122</v>
      </c>
      <c r="J148" s="530">
        <v>0</v>
      </c>
      <c r="K148" s="95" t="s">
        <v>123</v>
      </c>
      <c r="L148" s="95" t="s">
        <v>1152</v>
      </c>
      <c r="M148" s="96" t="s">
        <v>1153</v>
      </c>
      <c r="N148" s="95" t="s">
        <v>122</v>
      </c>
      <c r="O148" s="95">
        <v>0</v>
      </c>
      <c r="P148" s="95" t="s">
        <v>123</v>
      </c>
      <c r="Q148" s="95" t="s">
        <v>1154</v>
      </c>
      <c r="R148" s="96" t="s">
        <v>1155</v>
      </c>
      <c r="S148" s="95" t="s">
        <v>122</v>
      </c>
      <c r="T148" s="95">
        <v>0</v>
      </c>
      <c r="U148" s="63"/>
      <c r="V148" s="97" t="s">
        <v>126</v>
      </c>
      <c r="W148" s="63"/>
      <c r="X148" s="103" t="s">
        <v>122</v>
      </c>
      <c r="Y148" s="95">
        <v>1</v>
      </c>
      <c r="Z148" s="95" t="s">
        <v>130</v>
      </c>
      <c r="AA148" s="95" t="s">
        <v>1156</v>
      </c>
      <c r="AB148" s="96" t="s">
        <v>1157</v>
      </c>
      <c r="AC148" s="63"/>
      <c r="AD148" s="95">
        <v>1</v>
      </c>
      <c r="AE148" s="95" t="s">
        <v>130</v>
      </c>
      <c r="AF148" s="95" t="s">
        <v>1158</v>
      </c>
      <c r="AG148" s="96" t="s">
        <v>1157</v>
      </c>
      <c r="AH148" s="63"/>
      <c r="AI148" s="95">
        <v>0</v>
      </c>
      <c r="AJ148" s="95" t="s">
        <v>132</v>
      </c>
      <c r="AK148" s="95" t="s">
        <v>1158</v>
      </c>
      <c r="AL148" s="96" t="s">
        <v>1157</v>
      </c>
      <c r="AM148" s="63"/>
      <c r="AN148" s="95">
        <v>0</v>
      </c>
      <c r="AO148" s="95" t="s">
        <v>132</v>
      </c>
      <c r="AP148" s="95" t="s">
        <v>1159</v>
      </c>
      <c r="AQ148" s="96" t="s">
        <v>1157</v>
      </c>
      <c r="AR148" s="63"/>
      <c r="AS148" s="95">
        <v>0</v>
      </c>
      <c r="AT148" s="95" t="s">
        <v>132</v>
      </c>
      <c r="AU148" s="95" t="s">
        <v>1159</v>
      </c>
      <c r="AV148" s="96" t="s">
        <v>1157</v>
      </c>
      <c r="AW148" s="63"/>
      <c r="AX148" s="95">
        <v>0</v>
      </c>
      <c r="AY148" s="95" t="s">
        <v>132</v>
      </c>
      <c r="AZ148" s="95" t="s">
        <v>1159</v>
      </c>
      <c r="BA148" s="96" t="s">
        <v>1157</v>
      </c>
      <c r="BB148" s="63"/>
      <c r="BC148" s="95">
        <v>0</v>
      </c>
      <c r="BD148" s="95" t="s">
        <v>132</v>
      </c>
      <c r="BE148" s="95" t="s">
        <v>1159</v>
      </c>
      <c r="BF148" s="96" t="s">
        <v>1157</v>
      </c>
      <c r="BG148" s="63"/>
      <c r="BH148" s="95"/>
      <c r="BI148" s="95"/>
      <c r="BJ148" s="95"/>
      <c r="BK148" s="95"/>
      <c r="BL148" s="95"/>
      <c r="BM148" s="95">
        <v>0</v>
      </c>
      <c r="BN148" s="95" t="s">
        <v>139</v>
      </c>
      <c r="BO148" s="95" t="s">
        <v>126</v>
      </c>
      <c r="BP148" s="63"/>
      <c r="BQ148" s="95" t="s">
        <v>122</v>
      </c>
      <c r="BR148" s="95">
        <v>0</v>
      </c>
      <c r="BS148" s="95" t="s">
        <v>139</v>
      </c>
      <c r="BT148" s="95" t="s">
        <v>126</v>
      </c>
      <c r="BU148" s="63"/>
      <c r="BV148" s="95" t="s">
        <v>122</v>
      </c>
      <c r="BW148" s="95">
        <v>0</v>
      </c>
      <c r="BX148" s="95" t="s">
        <v>139</v>
      </c>
      <c r="BY148" s="95" t="s">
        <v>126</v>
      </c>
      <c r="BZ148" s="63"/>
      <c r="CA148" s="95" t="s">
        <v>122</v>
      </c>
      <c r="CB148" s="95">
        <v>0</v>
      </c>
      <c r="CC148" s="95" t="s">
        <v>139</v>
      </c>
      <c r="CD148" s="95" t="s">
        <v>126</v>
      </c>
      <c r="CE148" s="63"/>
      <c r="CF148" s="63"/>
      <c r="CG148" s="95">
        <v>0</v>
      </c>
      <c r="CH148" s="95" t="s">
        <v>139</v>
      </c>
      <c r="CI148" s="95" t="s">
        <v>126</v>
      </c>
      <c r="CJ148" s="63"/>
      <c r="CK148" s="95" t="s">
        <v>122</v>
      </c>
      <c r="CL148" s="95">
        <v>0</v>
      </c>
      <c r="CM148" s="95" t="s">
        <v>139</v>
      </c>
      <c r="CN148" s="95" t="s">
        <v>126</v>
      </c>
      <c r="CO148" s="63"/>
      <c r="CP148" s="95" t="s">
        <v>122</v>
      </c>
      <c r="CQ148" s="95">
        <v>0</v>
      </c>
      <c r="CR148" s="95" t="s">
        <v>139</v>
      </c>
      <c r="CS148" s="95" t="s">
        <v>126</v>
      </c>
      <c r="CT148" s="63"/>
      <c r="CU148" s="63"/>
      <c r="CV148" s="95">
        <v>0</v>
      </c>
      <c r="CW148" s="95" t="s">
        <v>139</v>
      </c>
      <c r="CX148" s="95" t="s">
        <v>126</v>
      </c>
      <c r="CY148" s="63"/>
      <c r="CZ148" s="63"/>
      <c r="DA148" s="95">
        <v>0</v>
      </c>
      <c r="DB148" s="95" t="s">
        <v>139</v>
      </c>
      <c r="DC148" s="95" t="s">
        <v>126</v>
      </c>
      <c r="DD148" s="63"/>
      <c r="DE148" s="95" t="s">
        <v>122</v>
      </c>
      <c r="DF148" s="95">
        <v>0</v>
      </c>
      <c r="DG148" s="95" t="s">
        <v>139</v>
      </c>
      <c r="DH148" s="95" t="s">
        <v>126</v>
      </c>
      <c r="DI148" s="63"/>
      <c r="DJ148" s="95" t="s">
        <v>122</v>
      </c>
      <c r="DK148" s="95">
        <v>0</v>
      </c>
      <c r="DL148" s="95" t="s">
        <v>139</v>
      </c>
      <c r="DM148" s="95" t="s">
        <v>126</v>
      </c>
      <c r="DN148" s="63"/>
      <c r="DO148" s="95" t="s">
        <v>122</v>
      </c>
      <c r="DP148" s="95">
        <v>0</v>
      </c>
      <c r="DQ148" s="95" t="s">
        <v>139</v>
      </c>
      <c r="DR148" s="95" t="s">
        <v>126</v>
      </c>
      <c r="DS148" s="63"/>
      <c r="DT148" s="95" t="s">
        <v>122</v>
      </c>
      <c r="DU148" s="99">
        <v>1</v>
      </c>
      <c r="DV148" s="99" t="s">
        <v>123</v>
      </c>
      <c r="DW148" s="99" t="s">
        <v>1160</v>
      </c>
      <c r="DX148" s="100" t="s">
        <v>1161</v>
      </c>
      <c r="DY148" s="99" t="s">
        <v>1162</v>
      </c>
      <c r="DZ148" s="61"/>
      <c r="EA148" s="61"/>
      <c r="EB148" s="61"/>
      <c r="EC148" s="61"/>
      <c r="ED148" s="61"/>
      <c r="EE148" s="61"/>
      <c r="EF148" s="61"/>
      <c r="EG148" s="61"/>
      <c r="EH148" s="61"/>
      <c r="EI148" s="61"/>
      <c r="EJ148" s="99">
        <v>1</v>
      </c>
      <c r="EK148" s="99" t="s">
        <v>130</v>
      </c>
      <c r="EL148" s="99" t="s">
        <v>1154</v>
      </c>
      <c r="EM148" s="100" t="s">
        <v>1155</v>
      </c>
      <c r="EN148" s="105" t="s">
        <v>122</v>
      </c>
      <c r="EO148" s="95">
        <v>1</v>
      </c>
      <c r="EP148" s="95" t="s">
        <v>130</v>
      </c>
      <c r="EQ148" s="95" t="s">
        <v>1154</v>
      </c>
      <c r="ER148" s="96" t="s">
        <v>1155</v>
      </c>
      <c r="ES148" s="103" t="s">
        <v>122</v>
      </c>
      <c r="ET148" s="95">
        <v>1</v>
      </c>
      <c r="EU148" s="95" t="s">
        <v>130</v>
      </c>
      <c r="EV148" s="95" t="s">
        <v>1163</v>
      </c>
      <c r="EW148" s="96" t="s">
        <v>1164</v>
      </c>
      <c r="EX148" s="103" t="s">
        <v>122</v>
      </c>
      <c r="EY148" s="95">
        <v>1</v>
      </c>
      <c r="EZ148" s="95" t="s">
        <v>130</v>
      </c>
      <c r="FA148" s="95" t="s">
        <v>1163</v>
      </c>
      <c r="FB148" s="96" t="s">
        <v>1164</v>
      </c>
      <c r="FC148" s="103" t="s">
        <v>122</v>
      </c>
      <c r="FI148" s="95">
        <v>0</v>
      </c>
      <c r="FJ148" s="95" t="s">
        <v>123</v>
      </c>
      <c r="FK148" s="95" t="s">
        <v>1154</v>
      </c>
      <c r="FL148" s="96" t="s">
        <v>1155</v>
      </c>
      <c r="FM148" s="95" t="s">
        <v>122</v>
      </c>
      <c r="FN148" s="95">
        <v>0</v>
      </c>
      <c r="FO148" s="95" t="s">
        <v>132</v>
      </c>
      <c r="FP148" s="95" t="s">
        <v>1165</v>
      </c>
      <c r="FQ148" s="96" t="s">
        <v>1166</v>
      </c>
      <c r="FR148" s="63"/>
      <c r="FS148" s="95">
        <v>0</v>
      </c>
      <c r="FT148" s="95" t="s">
        <v>132</v>
      </c>
      <c r="FU148" s="95" t="s">
        <v>1167</v>
      </c>
      <c r="FV148" s="96" t="s">
        <v>1168</v>
      </c>
      <c r="FW148" s="95" t="s">
        <v>166</v>
      </c>
      <c r="FX148" s="95">
        <v>0</v>
      </c>
      <c r="FY148" s="95" t="s">
        <v>130</v>
      </c>
      <c r="FZ148" s="95" t="s">
        <v>1169</v>
      </c>
      <c r="GA148" s="96" t="s">
        <v>1168</v>
      </c>
      <c r="GB148" s="95" t="s">
        <v>1170</v>
      </c>
      <c r="GH148" s="95">
        <v>1</v>
      </c>
      <c r="GI148" s="95" t="s">
        <v>132</v>
      </c>
      <c r="GJ148" s="95" t="s">
        <v>1171</v>
      </c>
      <c r="GK148" s="96" t="s">
        <v>1172</v>
      </c>
      <c r="GL148" s="101" t="s">
        <v>122</v>
      </c>
      <c r="GM148" s="95">
        <v>1</v>
      </c>
      <c r="GN148" s="95" t="s">
        <v>139</v>
      </c>
      <c r="GO148" s="95" t="s">
        <v>1173</v>
      </c>
      <c r="GP148" s="96" t="s">
        <v>1174</v>
      </c>
      <c r="GQ148" s="63"/>
      <c r="GR148" s="95">
        <v>0</v>
      </c>
      <c r="GS148" s="95" t="s">
        <v>130</v>
      </c>
      <c r="GT148" s="95" t="s">
        <v>1173</v>
      </c>
      <c r="GU148" s="96" t="s">
        <v>1174</v>
      </c>
      <c r="GV148" s="96" t="s">
        <v>1175</v>
      </c>
      <c r="GW148" s="102"/>
      <c r="GX148" s="102"/>
      <c r="GY148" s="102"/>
      <c r="GZ148" s="102"/>
      <c r="HA148" s="102"/>
      <c r="HB148" s="102"/>
      <c r="HC148" s="102"/>
      <c r="HD148" s="102"/>
      <c r="HE148" s="102"/>
      <c r="HF148" s="102"/>
      <c r="HG148" s="63"/>
      <c r="HH148" s="63"/>
      <c r="HI148" s="63"/>
      <c r="HJ148" s="63"/>
      <c r="HK148" s="63"/>
      <c r="HL148" s="63"/>
      <c r="HM148" s="63"/>
      <c r="HN148" s="63"/>
      <c r="HO148" s="63"/>
      <c r="HP148" s="63"/>
      <c r="HQ148" s="63"/>
      <c r="HR148" s="63"/>
      <c r="HS148" s="63"/>
      <c r="HT148" s="63"/>
      <c r="HU148" s="63"/>
      <c r="HV148" s="63"/>
      <c r="HW148" s="63"/>
      <c r="HX148" s="63"/>
      <c r="HY148" s="63"/>
      <c r="HZ148" s="63"/>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ht="25.5" customHeight="1">
      <c r="A149" s="92" t="s">
        <v>113</v>
      </c>
      <c r="B149" s="93">
        <v>2023</v>
      </c>
      <c r="C149" s="94"/>
      <c r="D149" s="91">
        <v>26.190476190476193</v>
      </c>
      <c r="E149" s="90"/>
      <c r="F149" s="89"/>
      <c r="G149" s="96" t="s">
        <v>126</v>
      </c>
      <c r="H149" s="63"/>
      <c r="I149" s="96" t="s">
        <v>1176</v>
      </c>
      <c r="J149" s="530">
        <v>1</v>
      </c>
      <c r="K149" s="95" t="s">
        <v>139</v>
      </c>
      <c r="L149" s="95" t="s">
        <v>1177</v>
      </c>
      <c r="M149" s="96" t="s">
        <v>1178</v>
      </c>
      <c r="N149" s="63"/>
      <c r="O149" s="95">
        <v>1</v>
      </c>
      <c r="P149" s="95" t="s">
        <v>130</v>
      </c>
      <c r="Q149" s="95" t="s">
        <v>1179</v>
      </c>
      <c r="R149" s="96" t="s">
        <v>1180</v>
      </c>
      <c r="S149" s="95" t="s">
        <v>1181</v>
      </c>
      <c r="T149" s="95">
        <v>0</v>
      </c>
      <c r="U149" s="63"/>
      <c r="V149" s="97" t="s">
        <v>126</v>
      </c>
      <c r="W149" s="63"/>
      <c r="X149" s="103" t="s">
        <v>122</v>
      </c>
      <c r="Y149" s="95">
        <v>1</v>
      </c>
      <c r="Z149" s="95" t="s">
        <v>130</v>
      </c>
      <c r="AA149" s="95" t="s">
        <v>1182</v>
      </c>
      <c r="AB149" s="96" t="s">
        <v>1183</v>
      </c>
      <c r="AC149" s="63"/>
      <c r="AD149" s="95">
        <v>1</v>
      </c>
      <c r="AE149" s="95" t="s">
        <v>130</v>
      </c>
      <c r="AF149" s="95" t="s">
        <v>1184</v>
      </c>
      <c r="AG149" s="96" t="s">
        <v>1183</v>
      </c>
      <c r="AH149" s="63"/>
      <c r="AI149" s="95">
        <v>1</v>
      </c>
      <c r="AJ149" s="95" t="s">
        <v>130</v>
      </c>
      <c r="AK149" s="95" t="s">
        <v>1184</v>
      </c>
      <c r="AL149" s="96" t="s">
        <v>1183</v>
      </c>
      <c r="AM149" s="63"/>
      <c r="AN149" s="95">
        <v>1</v>
      </c>
      <c r="AO149" s="95" t="s">
        <v>130</v>
      </c>
      <c r="AP149" s="95" t="s">
        <v>1182</v>
      </c>
      <c r="AQ149" s="96" t="s">
        <v>1183</v>
      </c>
      <c r="AR149" s="63"/>
      <c r="AS149" s="95">
        <v>0</v>
      </c>
      <c r="AT149" s="95" t="s">
        <v>132</v>
      </c>
      <c r="AU149" s="95" t="s">
        <v>1185</v>
      </c>
      <c r="AV149" s="96" t="s">
        <v>1183</v>
      </c>
      <c r="AW149" s="63"/>
      <c r="AX149" s="95">
        <v>0</v>
      </c>
      <c r="AY149" s="95" t="s">
        <v>132</v>
      </c>
      <c r="AZ149" s="95" t="s">
        <v>1185</v>
      </c>
      <c r="BA149" s="96" t="s">
        <v>1183</v>
      </c>
      <c r="BB149" s="63"/>
      <c r="BC149" s="95">
        <v>1</v>
      </c>
      <c r="BD149" s="95" t="s">
        <v>130</v>
      </c>
      <c r="BE149" s="95" t="s">
        <v>1186</v>
      </c>
      <c r="BF149" s="96" t="s">
        <v>1183</v>
      </c>
      <c r="BG149" s="63"/>
      <c r="BH149" s="95"/>
      <c r="BI149" s="95"/>
      <c r="BJ149" s="95"/>
      <c r="BK149" s="95"/>
      <c r="BL149" s="95"/>
      <c r="BM149" s="95">
        <v>0</v>
      </c>
      <c r="BN149" s="95" t="s">
        <v>139</v>
      </c>
      <c r="BO149" s="95" t="s">
        <v>126</v>
      </c>
      <c r="BP149" s="63"/>
      <c r="BQ149" s="95" t="s">
        <v>122</v>
      </c>
      <c r="BR149" s="95">
        <v>0</v>
      </c>
      <c r="BS149" s="95" t="s">
        <v>139</v>
      </c>
      <c r="BT149" s="95" t="s">
        <v>126</v>
      </c>
      <c r="BU149" s="63"/>
      <c r="BV149" s="95" t="s">
        <v>122</v>
      </c>
      <c r="BW149" s="95">
        <v>0</v>
      </c>
      <c r="BX149" s="95" t="s">
        <v>139</v>
      </c>
      <c r="BY149" s="95" t="s">
        <v>126</v>
      </c>
      <c r="BZ149" s="63"/>
      <c r="CA149" s="95" t="s">
        <v>122</v>
      </c>
      <c r="CB149" s="95">
        <v>0</v>
      </c>
      <c r="CC149" s="95" t="s">
        <v>139</v>
      </c>
      <c r="CD149" s="95" t="s">
        <v>126</v>
      </c>
      <c r="CE149" s="63"/>
      <c r="CF149" s="63"/>
      <c r="CG149" s="95">
        <v>0</v>
      </c>
      <c r="CH149" s="95" t="s">
        <v>139</v>
      </c>
      <c r="CI149" s="95" t="s">
        <v>126</v>
      </c>
      <c r="CJ149" s="63"/>
      <c r="CK149" s="63"/>
      <c r="CL149" s="95">
        <v>0</v>
      </c>
      <c r="CM149" s="95" t="s">
        <v>139</v>
      </c>
      <c r="CN149" s="95" t="s">
        <v>126</v>
      </c>
      <c r="CO149" s="63"/>
      <c r="CP149" s="63"/>
      <c r="CQ149" s="95">
        <v>0</v>
      </c>
      <c r="CR149" s="95" t="s">
        <v>139</v>
      </c>
      <c r="CS149" s="95" t="s">
        <v>126</v>
      </c>
      <c r="CT149" s="63"/>
      <c r="CU149" s="95" t="s">
        <v>122</v>
      </c>
      <c r="CV149" s="95">
        <v>0</v>
      </c>
      <c r="CW149" s="95" t="s">
        <v>139</v>
      </c>
      <c r="CX149" s="95" t="s">
        <v>126</v>
      </c>
      <c r="CY149" s="63"/>
      <c r="CZ149" s="63"/>
      <c r="DA149" s="95">
        <v>0</v>
      </c>
      <c r="DB149" s="95" t="s">
        <v>139</v>
      </c>
      <c r="DC149" s="95" t="s">
        <v>126</v>
      </c>
      <c r="DD149" s="63"/>
      <c r="DE149" s="63"/>
      <c r="DF149" s="95">
        <v>0</v>
      </c>
      <c r="DG149" s="95" t="s">
        <v>139</v>
      </c>
      <c r="DH149" s="95" t="s">
        <v>126</v>
      </c>
      <c r="DI149" s="63"/>
      <c r="DJ149" s="95" t="s">
        <v>122</v>
      </c>
      <c r="DK149" s="95">
        <v>0</v>
      </c>
      <c r="DL149" s="95" t="s">
        <v>139</v>
      </c>
      <c r="DM149" s="95" t="s">
        <v>126</v>
      </c>
      <c r="DN149" s="63"/>
      <c r="DO149" s="95" t="s">
        <v>122</v>
      </c>
      <c r="DP149" s="95">
        <v>0</v>
      </c>
      <c r="DQ149" s="95" t="s">
        <v>139</v>
      </c>
      <c r="DR149" s="95" t="s">
        <v>126</v>
      </c>
      <c r="DS149" s="63"/>
      <c r="DT149" s="95" t="s">
        <v>122</v>
      </c>
      <c r="DU149" s="99">
        <v>1</v>
      </c>
      <c r="DV149" s="99" t="s">
        <v>139</v>
      </c>
      <c r="DW149" s="99" t="s">
        <v>126</v>
      </c>
      <c r="DX149" s="61"/>
      <c r="DY149" s="99" t="s">
        <v>122</v>
      </c>
      <c r="DZ149" s="61"/>
      <c r="EA149" s="61"/>
      <c r="EB149" s="61"/>
      <c r="EC149" s="61"/>
      <c r="ED149" s="61"/>
      <c r="EE149" s="61"/>
      <c r="EF149" s="61"/>
      <c r="EG149" s="61"/>
      <c r="EH149" s="61"/>
      <c r="EI149" s="61"/>
      <c r="EJ149" s="99">
        <v>1</v>
      </c>
      <c r="EK149" s="99" t="s">
        <v>130</v>
      </c>
      <c r="EL149" s="99" t="s">
        <v>1187</v>
      </c>
      <c r="EM149" s="100" t="s">
        <v>1188</v>
      </c>
      <c r="EN149" s="105" t="s">
        <v>122</v>
      </c>
      <c r="EO149" s="95">
        <v>1</v>
      </c>
      <c r="EP149" s="95" t="s">
        <v>130</v>
      </c>
      <c r="EQ149" s="95" t="s">
        <v>1187</v>
      </c>
      <c r="ER149" s="96" t="s">
        <v>1188</v>
      </c>
      <c r="ES149" s="103" t="s">
        <v>122</v>
      </c>
      <c r="ET149" s="95">
        <v>1</v>
      </c>
      <c r="EU149" s="95" t="s">
        <v>130</v>
      </c>
      <c r="EV149" s="95" t="s">
        <v>1189</v>
      </c>
      <c r="EW149" s="96" t="s">
        <v>1190</v>
      </c>
      <c r="EX149" s="95" t="s">
        <v>122</v>
      </c>
      <c r="EY149" s="95">
        <v>1</v>
      </c>
      <c r="EZ149" s="95" t="s">
        <v>130</v>
      </c>
      <c r="FA149" s="95" t="s">
        <v>1189</v>
      </c>
      <c r="FB149" s="96" t="s">
        <v>1190</v>
      </c>
      <c r="FC149" s="96" t="s">
        <v>122</v>
      </c>
      <c r="FI149" s="95">
        <v>0</v>
      </c>
      <c r="FJ149" s="95" t="s">
        <v>123</v>
      </c>
      <c r="FK149" s="95" t="s">
        <v>1187</v>
      </c>
      <c r="FL149" s="96" t="s">
        <v>1188</v>
      </c>
      <c r="FM149" s="95" t="s">
        <v>122</v>
      </c>
      <c r="FN149" s="95">
        <v>1</v>
      </c>
      <c r="FO149" s="95" t="s">
        <v>130</v>
      </c>
      <c r="FP149" s="95" t="s">
        <v>1191</v>
      </c>
      <c r="FQ149" s="96" t="s">
        <v>1192</v>
      </c>
      <c r="FR149" s="95" t="s">
        <v>1193</v>
      </c>
      <c r="FS149" s="95">
        <v>1</v>
      </c>
      <c r="FT149" s="95" t="s">
        <v>139</v>
      </c>
      <c r="FU149" s="95" t="s">
        <v>1194</v>
      </c>
      <c r="FV149" s="96" t="s">
        <v>1195</v>
      </c>
      <c r="FW149" s="95" t="s">
        <v>1196</v>
      </c>
      <c r="FX149" s="95">
        <v>1</v>
      </c>
      <c r="FY149" s="95" t="s">
        <v>139</v>
      </c>
      <c r="FZ149" s="95" t="s">
        <v>1197</v>
      </c>
      <c r="GA149" s="96" t="s">
        <v>1198</v>
      </c>
      <c r="GB149" s="63"/>
      <c r="GH149" s="95">
        <v>1</v>
      </c>
      <c r="GI149" s="95" t="s">
        <v>132</v>
      </c>
      <c r="GJ149" s="95" t="s">
        <v>1199</v>
      </c>
      <c r="GK149" s="96" t="s">
        <v>1200</v>
      </c>
      <c r="GL149" s="101" t="s">
        <v>122</v>
      </c>
      <c r="GM149" s="95">
        <v>0</v>
      </c>
      <c r="GN149" s="95" t="s">
        <v>130</v>
      </c>
      <c r="GO149" s="95" t="s">
        <v>1201</v>
      </c>
      <c r="GP149" s="96" t="s">
        <v>1202</v>
      </c>
      <c r="GQ149" s="107" t="s">
        <v>1203</v>
      </c>
      <c r="GR149" s="95">
        <v>0</v>
      </c>
      <c r="GS149" s="95" t="s">
        <v>130</v>
      </c>
      <c r="GT149" s="95" t="s">
        <v>1201</v>
      </c>
      <c r="GU149" s="96" t="s">
        <v>1202</v>
      </c>
      <c r="GV149" s="107" t="s">
        <v>1203</v>
      </c>
      <c r="GW149" s="102"/>
      <c r="GX149" s="102"/>
      <c r="GY149" s="102"/>
      <c r="GZ149" s="102"/>
      <c r="HA149" s="102"/>
      <c r="HB149" s="102"/>
      <c r="HC149" s="102"/>
      <c r="HD149" s="102"/>
      <c r="HE149" s="102"/>
      <c r="HF149" s="102"/>
      <c r="HG149" s="63"/>
      <c r="HH149" s="63"/>
      <c r="HI149" s="63"/>
      <c r="HJ149" s="63"/>
      <c r="HK149" s="63"/>
      <c r="HL149" s="63"/>
      <c r="HM149" s="63"/>
      <c r="HN149" s="63"/>
      <c r="HO149" s="63"/>
      <c r="HP149" s="63"/>
      <c r="HQ149" s="63"/>
      <c r="HR149" s="63"/>
      <c r="HS149" s="63"/>
      <c r="HT149" s="63"/>
      <c r="HU149" s="63"/>
      <c r="HV149" s="63"/>
      <c r="HW149" s="63"/>
      <c r="HX149" s="63"/>
      <c r="HY149" s="63"/>
      <c r="HZ149" s="63"/>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ht="25.5" customHeight="1">
      <c r="A150" s="92" t="s">
        <v>114</v>
      </c>
      <c r="B150" s="93">
        <v>2023</v>
      </c>
      <c r="C150" s="94"/>
      <c r="D150" s="91">
        <v>37.244897959183675</v>
      </c>
      <c r="E150" s="90"/>
      <c r="F150" s="89"/>
      <c r="G150" s="95" t="s">
        <v>126</v>
      </c>
      <c r="H150" s="63"/>
      <c r="I150" s="95" t="s">
        <v>122</v>
      </c>
      <c r="J150" s="530">
        <v>1</v>
      </c>
      <c r="K150" s="95" t="s">
        <v>139</v>
      </c>
      <c r="L150" s="95" t="s">
        <v>1204</v>
      </c>
      <c r="M150" s="96" t="s">
        <v>1205</v>
      </c>
      <c r="N150" s="95" t="s">
        <v>122</v>
      </c>
      <c r="O150" s="95">
        <v>0</v>
      </c>
      <c r="P150" s="95" t="s">
        <v>132</v>
      </c>
      <c r="Q150" s="95" t="s">
        <v>1206</v>
      </c>
      <c r="R150" s="96" t="s">
        <v>1207</v>
      </c>
      <c r="S150" s="95" t="s">
        <v>122</v>
      </c>
      <c r="T150" s="95">
        <v>0</v>
      </c>
      <c r="U150" s="63"/>
      <c r="V150" s="97">
        <v>0</v>
      </c>
      <c r="W150" s="63"/>
      <c r="X150" s="95" t="s">
        <v>122</v>
      </c>
      <c r="Y150" s="95">
        <v>0</v>
      </c>
      <c r="Z150" s="95" t="s">
        <v>139</v>
      </c>
      <c r="AA150" s="95" t="s">
        <v>126</v>
      </c>
      <c r="AB150" s="63"/>
      <c r="AC150" s="63"/>
      <c r="AD150" s="95">
        <v>0</v>
      </c>
      <c r="AE150" s="95" t="s">
        <v>139</v>
      </c>
      <c r="AF150" s="95" t="s">
        <v>126</v>
      </c>
      <c r="AG150" s="63"/>
      <c r="AH150" s="63"/>
      <c r="AI150" s="95">
        <v>0</v>
      </c>
      <c r="AJ150" s="95" t="s">
        <v>139</v>
      </c>
      <c r="AK150" s="95" t="s">
        <v>126</v>
      </c>
      <c r="AL150" s="63"/>
      <c r="AM150" s="63"/>
      <c r="AN150" s="95">
        <v>0</v>
      </c>
      <c r="AO150" s="95" t="s">
        <v>139</v>
      </c>
      <c r="AP150" s="95" t="s">
        <v>126</v>
      </c>
      <c r="AQ150" s="63"/>
      <c r="AR150" s="63"/>
      <c r="AS150" s="95">
        <v>0</v>
      </c>
      <c r="AT150" s="95" t="s">
        <v>139</v>
      </c>
      <c r="AU150" s="95" t="s">
        <v>126</v>
      </c>
      <c r="AV150" s="63"/>
      <c r="AW150" s="63"/>
      <c r="AX150" s="95">
        <v>0</v>
      </c>
      <c r="AY150" s="95" t="s">
        <v>139</v>
      </c>
      <c r="AZ150" s="95" t="s">
        <v>1208</v>
      </c>
      <c r="BA150" s="96" t="s">
        <v>1209</v>
      </c>
      <c r="BB150" s="95" t="s">
        <v>1210</v>
      </c>
      <c r="BC150" s="95">
        <v>0</v>
      </c>
      <c r="BD150" s="95" t="s">
        <v>139</v>
      </c>
      <c r="BE150" s="95" t="s">
        <v>126</v>
      </c>
      <c r="BF150" s="63"/>
      <c r="BG150" s="63"/>
      <c r="BH150" s="95"/>
      <c r="BI150" s="95"/>
      <c r="BJ150" s="95"/>
      <c r="BK150" s="95"/>
      <c r="BL150" s="95"/>
      <c r="BM150" s="95">
        <v>0</v>
      </c>
      <c r="BN150" s="95" t="s">
        <v>139</v>
      </c>
      <c r="BO150" s="95" t="s">
        <v>126</v>
      </c>
      <c r="BP150" s="63"/>
      <c r="BQ150" s="95" t="s">
        <v>122</v>
      </c>
      <c r="BR150" s="95">
        <v>0</v>
      </c>
      <c r="BS150" s="95" t="s">
        <v>139</v>
      </c>
      <c r="BT150" s="95" t="s">
        <v>126</v>
      </c>
      <c r="BU150" s="63"/>
      <c r="BV150" s="95" t="s">
        <v>122</v>
      </c>
      <c r="BW150" s="95">
        <v>0</v>
      </c>
      <c r="BX150" s="95" t="s">
        <v>139</v>
      </c>
      <c r="BY150" s="95" t="s">
        <v>126</v>
      </c>
      <c r="BZ150" s="63"/>
      <c r="CA150" s="95" t="s">
        <v>122</v>
      </c>
      <c r="CB150" s="95">
        <v>0</v>
      </c>
      <c r="CC150" s="95" t="s">
        <v>139</v>
      </c>
      <c r="CD150" s="95" t="s">
        <v>126</v>
      </c>
      <c r="CE150" s="63"/>
      <c r="CF150" s="63"/>
      <c r="CG150" s="95">
        <v>0</v>
      </c>
      <c r="CH150" s="95" t="s">
        <v>139</v>
      </c>
      <c r="CI150" s="95" t="s">
        <v>126</v>
      </c>
      <c r="CJ150" s="63"/>
      <c r="CK150" s="63"/>
      <c r="CL150" s="95">
        <v>0</v>
      </c>
      <c r="CM150" s="95" t="s">
        <v>139</v>
      </c>
      <c r="CN150" s="95" t="s">
        <v>126</v>
      </c>
      <c r="CO150" s="63"/>
      <c r="CP150" s="63"/>
      <c r="CQ150" s="95">
        <v>0</v>
      </c>
      <c r="CR150" s="95" t="s">
        <v>139</v>
      </c>
      <c r="CS150" s="95" t="s">
        <v>126</v>
      </c>
      <c r="CT150" s="63"/>
      <c r="CU150" s="95" t="s">
        <v>122</v>
      </c>
      <c r="CV150" s="95">
        <v>0</v>
      </c>
      <c r="CW150" s="95" t="s">
        <v>139</v>
      </c>
      <c r="CX150" s="95" t="s">
        <v>126</v>
      </c>
      <c r="CY150" s="63"/>
      <c r="CZ150" s="63"/>
      <c r="DA150" s="95">
        <v>0</v>
      </c>
      <c r="DB150" s="95" t="s">
        <v>139</v>
      </c>
      <c r="DC150" s="95" t="s">
        <v>126</v>
      </c>
      <c r="DD150" s="63"/>
      <c r="DE150" s="63"/>
      <c r="DF150" s="95">
        <v>0</v>
      </c>
      <c r="DG150" s="95" t="s">
        <v>139</v>
      </c>
      <c r="DH150" s="95" t="s">
        <v>126</v>
      </c>
      <c r="DI150" s="63"/>
      <c r="DJ150" s="63"/>
      <c r="DK150" s="95">
        <v>0</v>
      </c>
      <c r="DL150" s="95" t="s">
        <v>139</v>
      </c>
      <c r="DM150" s="95" t="s">
        <v>126</v>
      </c>
      <c r="DN150" s="63"/>
      <c r="DO150" s="63"/>
      <c r="DP150" s="95">
        <v>0</v>
      </c>
      <c r="DQ150" s="95" t="s">
        <v>139</v>
      </c>
      <c r="DR150" s="95" t="s">
        <v>126</v>
      </c>
      <c r="DS150" s="63"/>
      <c r="DT150" s="63"/>
      <c r="DU150" s="99">
        <v>0</v>
      </c>
      <c r="DV150" s="99" t="s">
        <v>132</v>
      </c>
      <c r="DW150" s="99" t="s">
        <v>1211</v>
      </c>
      <c r="DX150" s="100" t="s">
        <v>1212</v>
      </c>
      <c r="DY150" s="99" t="s">
        <v>122</v>
      </c>
      <c r="DZ150" s="61"/>
      <c r="EA150" s="61"/>
      <c r="EB150" s="61"/>
      <c r="EC150" s="61"/>
      <c r="ED150" s="61"/>
      <c r="EE150" s="61"/>
      <c r="EF150" s="61"/>
      <c r="EG150" s="61"/>
      <c r="EH150" s="61"/>
      <c r="EI150" s="61"/>
      <c r="EJ150" s="99">
        <v>1</v>
      </c>
      <c r="EK150" s="99" t="s">
        <v>139</v>
      </c>
      <c r="EL150" s="99" t="s">
        <v>1206</v>
      </c>
      <c r="EM150" s="100" t="s">
        <v>1207</v>
      </c>
      <c r="EN150" s="105" t="s">
        <v>122</v>
      </c>
      <c r="EO150" s="95">
        <v>1</v>
      </c>
      <c r="EP150" s="95" t="s">
        <v>139</v>
      </c>
      <c r="EQ150" s="95" t="s">
        <v>1213</v>
      </c>
      <c r="ER150" s="96" t="s">
        <v>1214</v>
      </c>
      <c r="ES150" s="103" t="s">
        <v>122</v>
      </c>
      <c r="ET150" s="95">
        <v>0</v>
      </c>
      <c r="EU150" s="95" t="s">
        <v>132</v>
      </c>
      <c r="EV150" s="95" t="s">
        <v>1213</v>
      </c>
      <c r="EW150" s="96" t="s">
        <v>1214</v>
      </c>
      <c r="EX150" s="95" t="s">
        <v>122</v>
      </c>
      <c r="EY150" s="95">
        <v>0</v>
      </c>
      <c r="EZ150" s="95" t="s">
        <v>132</v>
      </c>
      <c r="FA150" s="95" t="s">
        <v>1213</v>
      </c>
      <c r="FB150" s="96" t="s">
        <v>1214</v>
      </c>
      <c r="FC150" s="103" t="s">
        <v>122</v>
      </c>
      <c r="FI150" s="95">
        <v>0</v>
      </c>
      <c r="FJ150" s="95" t="s">
        <v>132</v>
      </c>
      <c r="FK150" s="95" t="s">
        <v>1213</v>
      </c>
      <c r="FL150" s="96" t="s">
        <v>1214</v>
      </c>
      <c r="FM150" s="95" t="s">
        <v>122</v>
      </c>
      <c r="FN150" s="95">
        <v>1</v>
      </c>
      <c r="FO150" s="95" t="s">
        <v>130</v>
      </c>
      <c r="FP150" s="95" t="s">
        <v>1215</v>
      </c>
      <c r="FQ150" s="96" t="s">
        <v>1216</v>
      </c>
      <c r="FR150" s="63"/>
      <c r="FS150" s="95">
        <v>0</v>
      </c>
      <c r="FT150" s="95" t="s">
        <v>130</v>
      </c>
      <c r="FU150" s="95" t="s">
        <v>1217</v>
      </c>
      <c r="FV150" s="96" t="s">
        <v>1218</v>
      </c>
      <c r="FW150" s="63"/>
      <c r="FX150" s="95">
        <v>0</v>
      </c>
      <c r="FY150" s="95" t="s">
        <v>130</v>
      </c>
      <c r="FZ150" s="95" t="s">
        <v>1219</v>
      </c>
      <c r="GA150" s="96" t="s">
        <v>1220</v>
      </c>
      <c r="GB150" s="63"/>
      <c r="GH150" s="95">
        <v>1</v>
      </c>
      <c r="GI150" s="95" t="s">
        <v>139</v>
      </c>
      <c r="GJ150" s="95" t="s">
        <v>1221</v>
      </c>
      <c r="GK150" s="96" t="s">
        <v>1222</v>
      </c>
      <c r="GL150" s="101" t="s">
        <v>122</v>
      </c>
      <c r="GM150" s="95">
        <v>0</v>
      </c>
      <c r="GN150" s="95" t="s">
        <v>123</v>
      </c>
      <c r="GO150" s="95" t="s">
        <v>1223</v>
      </c>
      <c r="GP150" s="96" t="s">
        <v>1224</v>
      </c>
      <c r="GQ150" s="96" t="s">
        <v>1225</v>
      </c>
      <c r="GR150" s="95">
        <v>0</v>
      </c>
      <c r="GS150" s="95" t="s">
        <v>123</v>
      </c>
      <c r="GT150" s="95" t="s">
        <v>1223</v>
      </c>
      <c r="GU150" s="96" t="s">
        <v>1224</v>
      </c>
      <c r="GV150" s="96" t="s">
        <v>1225</v>
      </c>
      <c r="GW150" s="102"/>
      <c r="GX150" s="102"/>
      <c r="GY150" s="102"/>
      <c r="GZ150" s="102"/>
      <c r="HA150" s="102"/>
      <c r="HB150" s="102"/>
      <c r="HC150" s="102"/>
      <c r="HD150" s="102"/>
      <c r="HE150" s="102"/>
      <c r="HF150" s="102"/>
      <c r="HG150" s="63"/>
      <c r="HH150" s="63"/>
      <c r="HI150" s="63"/>
      <c r="HJ150" s="63"/>
      <c r="HK150" s="63"/>
      <c r="HL150" s="63"/>
      <c r="HM150" s="63"/>
      <c r="HN150" s="63"/>
      <c r="HO150" s="63"/>
      <c r="HP150" s="63"/>
      <c r="HQ150" s="63"/>
      <c r="HR150" s="63"/>
      <c r="HS150" s="63"/>
      <c r="HT150" s="63"/>
      <c r="HU150" s="63"/>
      <c r="HV150" s="63"/>
      <c r="HW150" s="63"/>
      <c r="HX150" s="63"/>
      <c r="HY150" s="63"/>
      <c r="HZ150" s="63"/>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ht="25.5" customHeight="1">
      <c r="A151" s="92" t="s">
        <v>115</v>
      </c>
      <c r="B151" s="93">
        <v>2023</v>
      </c>
      <c r="C151" s="94"/>
      <c r="D151" s="91">
        <v>62.414965986394556</v>
      </c>
      <c r="E151" s="90"/>
      <c r="F151" s="89"/>
      <c r="G151" s="95" t="s">
        <v>1226</v>
      </c>
      <c r="H151" s="96" t="s">
        <v>1227</v>
      </c>
      <c r="I151" s="95" t="s">
        <v>122</v>
      </c>
      <c r="J151" s="530">
        <v>1</v>
      </c>
      <c r="K151" s="95" t="s">
        <v>132</v>
      </c>
      <c r="L151" s="95" t="s">
        <v>1228</v>
      </c>
      <c r="M151" s="96" t="s">
        <v>1229</v>
      </c>
      <c r="N151" s="95" t="s">
        <v>122</v>
      </c>
      <c r="O151" s="95">
        <v>0</v>
      </c>
      <c r="P151" s="95" t="s">
        <v>132</v>
      </c>
      <c r="Q151" s="95" t="s">
        <v>126</v>
      </c>
      <c r="R151" s="63"/>
      <c r="S151" s="95" t="s">
        <v>122</v>
      </c>
      <c r="T151" s="95">
        <v>0</v>
      </c>
      <c r="U151" s="63"/>
      <c r="V151" s="97" t="s">
        <v>126</v>
      </c>
      <c r="W151" s="63"/>
      <c r="X151" s="103" t="s">
        <v>122</v>
      </c>
      <c r="Y151" s="95">
        <v>1</v>
      </c>
      <c r="Z151" s="95" t="s">
        <v>130</v>
      </c>
      <c r="AA151" s="95" t="s">
        <v>1230</v>
      </c>
      <c r="AB151" s="96" t="s">
        <v>1231</v>
      </c>
      <c r="AC151" s="63"/>
      <c r="AD151" s="95">
        <v>1</v>
      </c>
      <c r="AE151" s="95" t="s">
        <v>130</v>
      </c>
      <c r="AF151" s="95" t="s">
        <v>1230</v>
      </c>
      <c r="AG151" s="96" t="s">
        <v>1231</v>
      </c>
      <c r="AH151" s="63"/>
      <c r="AI151" s="95">
        <v>1</v>
      </c>
      <c r="AJ151" s="95" t="s">
        <v>130</v>
      </c>
      <c r="AK151" s="95" t="s">
        <v>1230</v>
      </c>
      <c r="AL151" s="96" t="s">
        <v>1231</v>
      </c>
      <c r="AM151" s="63"/>
      <c r="AN151" s="95">
        <v>1</v>
      </c>
      <c r="AO151" s="95" t="s">
        <v>130</v>
      </c>
      <c r="AP151" s="95" t="s">
        <v>1230</v>
      </c>
      <c r="AQ151" s="96" t="s">
        <v>1231</v>
      </c>
      <c r="AR151" s="63"/>
      <c r="AS151" s="95">
        <v>0</v>
      </c>
      <c r="AT151" s="95" t="s">
        <v>132</v>
      </c>
      <c r="AU151" s="95" t="s">
        <v>1230</v>
      </c>
      <c r="AV151" s="96" t="s">
        <v>1231</v>
      </c>
      <c r="AW151" s="63"/>
      <c r="AX151" s="95">
        <v>0</v>
      </c>
      <c r="AY151" s="95" t="s">
        <v>132</v>
      </c>
      <c r="AZ151" s="95" t="s">
        <v>1230</v>
      </c>
      <c r="BA151" s="96" t="s">
        <v>1231</v>
      </c>
      <c r="BB151" s="63"/>
      <c r="BC151" s="95">
        <v>1</v>
      </c>
      <c r="BD151" s="95" t="s">
        <v>130</v>
      </c>
      <c r="BE151" s="95" t="s">
        <v>1230</v>
      </c>
      <c r="BF151" s="96" t="s">
        <v>1231</v>
      </c>
      <c r="BG151" s="63"/>
      <c r="BH151" s="95"/>
      <c r="BI151" s="95"/>
      <c r="BJ151" s="95"/>
      <c r="BK151" s="95"/>
      <c r="BL151" s="95"/>
      <c r="BM151" s="95">
        <v>0</v>
      </c>
      <c r="BN151" s="95" t="s">
        <v>139</v>
      </c>
      <c r="BO151" s="95" t="s">
        <v>126</v>
      </c>
      <c r="BP151" s="63"/>
      <c r="BQ151" s="95" t="s">
        <v>122</v>
      </c>
      <c r="BR151" s="95">
        <v>0</v>
      </c>
      <c r="BS151" s="95" t="s">
        <v>139</v>
      </c>
      <c r="BT151" s="95" t="s">
        <v>126</v>
      </c>
      <c r="BU151" s="63"/>
      <c r="BV151" s="95" t="s">
        <v>122</v>
      </c>
      <c r="BW151" s="95">
        <v>0</v>
      </c>
      <c r="BX151" s="95" t="s">
        <v>139</v>
      </c>
      <c r="BY151" s="95" t="s">
        <v>126</v>
      </c>
      <c r="BZ151" s="63"/>
      <c r="CA151" s="95" t="s">
        <v>122</v>
      </c>
      <c r="CB151" s="95">
        <v>0</v>
      </c>
      <c r="CC151" s="95" t="s">
        <v>139</v>
      </c>
      <c r="CD151" s="95" t="s">
        <v>126</v>
      </c>
      <c r="CE151" s="63"/>
      <c r="CF151" s="63"/>
      <c r="CG151" s="95">
        <v>0</v>
      </c>
      <c r="CH151" s="95" t="s">
        <v>139</v>
      </c>
      <c r="CI151" s="95" t="s">
        <v>126</v>
      </c>
      <c r="CJ151" s="63"/>
      <c r="CK151" s="63"/>
      <c r="CL151" s="95">
        <v>0</v>
      </c>
      <c r="CM151" s="95" t="s">
        <v>139</v>
      </c>
      <c r="CN151" s="95" t="s">
        <v>126</v>
      </c>
      <c r="CO151" s="63"/>
      <c r="CP151" s="63"/>
      <c r="CQ151" s="95">
        <v>0</v>
      </c>
      <c r="CR151" s="95" t="s">
        <v>123</v>
      </c>
      <c r="CS151" s="95" t="s">
        <v>1232</v>
      </c>
      <c r="CT151" s="96" t="s">
        <v>1233</v>
      </c>
      <c r="CU151" s="95" t="s">
        <v>122</v>
      </c>
      <c r="CV151" s="95">
        <v>0</v>
      </c>
      <c r="CW151" s="95" t="s">
        <v>123</v>
      </c>
      <c r="CX151" s="95" t="s">
        <v>1232</v>
      </c>
      <c r="CY151" s="96" t="s">
        <v>1233</v>
      </c>
      <c r="CZ151" s="63"/>
      <c r="DA151" s="95">
        <v>0</v>
      </c>
      <c r="DB151" s="95" t="s">
        <v>123</v>
      </c>
      <c r="DC151" s="95" t="s">
        <v>1232</v>
      </c>
      <c r="DD151" s="96" t="s">
        <v>1233</v>
      </c>
      <c r="DE151" s="63"/>
      <c r="DF151" s="95">
        <v>0</v>
      </c>
      <c r="DG151" s="95" t="s">
        <v>123</v>
      </c>
      <c r="DH151" s="95" t="s">
        <v>1232</v>
      </c>
      <c r="DI151" s="96" t="s">
        <v>1233</v>
      </c>
      <c r="DJ151" s="63"/>
      <c r="DK151" s="95">
        <v>0</v>
      </c>
      <c r="DL151" s="95" t="s">
        <v>123</v>
      </c>
      <c r="DM151" s="95" t="s">
        <v>1232</v>
      </c>
      <c r="DN151" s="96" t="s">
        <v>1233</v>
      </c>
      <c r="DO151" s="63"/>
      <c r="DP151" s="95">
        <v>0</v>
      </c>
      <c r="DQ151" s="95" t="s">
        <v>123</v>
      </c>
      <c r="DR151" s="95" t="s">
        <v>1232</v>
      </c>
      <c r="DS151" s="96" t="s">
        <v>1233</v>
      </c>
      <c r="DT151" s="63"/>
      <c r="DU151" s="99">
        <v>0</v>
      </c>
      <c r="DV151" s="99" t="s">
        <v>132</v>
      </c>
      <c r="DW151" s="99" t="s">
        <v>1234</v>
      </c>
      <c r="DX151" s="100" t="s">
        <v>1235</v>
      </c>
      <c r="DY151" s="99" t="s">
        <v>1236</v>
      </c>
      <c r="DZ151" s="61"/>
      <c r="EA151" s="61"/>
      <c r="EB151" s="61"/>
      <c r="EC151" s="61"/>
      <c r="ED151" s="61"/>
      <c r="EE151" s="61"/>
      <c r="EF151" s="61"/>
      <c r="EG151" s="61"/>
      <c r="EH151" s="61"/>
      <c r="EI151" s="61"/>
      <c r="EJ151" s="99">
        <v>0</v>
      </c>
      <c r="EK151" s="99" t="s">
        <v>132</v>
      </c>
      <c r="EL151" s="99" t="s">
        <v>126</v>
      </c>
      <c r="EM151" s="61"/>
      <c r="EN151" s="99" t="s">
        <v>122</v>
      </c>
      <c r="EO151" s="95">
        <v>0</v>
      </c>
      <c r="EP151" s="95" t="s">
        <v>132</v>
      </c>
      <c r="EQ151" s="95" t="s">
        <v>126</v>
      </c>
      <c r="ER151" s="63"/>
      <c r="ES151" s="95" t="s">
        <v>122</v>
      </c>
      <c r="ET151" s="95">
        <v>0</v>
      </c>
      <c r="EU151" s="95" t="s">
        <v>132</v>
      </c>
      <c r="EV151" s="95" t="s">
        <v>126</v>
      </c>
      <c r="EW151" s="63"/>
      <c r="EX151" s="95" t="s">
        <v>122</v>
      </c>
      <c r="EY151" s="95">
        <v>0</v>
      </c>
      <c r="EZ151" s="95" t="s">
        <v>132</v>
      </c>
      <c r="FA151" s="95" t="s">
        <v>126</v>
      </c>
      <c r="FB151" s="63"/>
      <c r="FC151" s="95" t="s">
        <v>122</v>
      </c>
      <c r="FI151" s="95">
        <v>0</v>
      </c>
      <c r="FJ151" s="95" t="s">
        <v>132</v>
      </c>
      <c r="FK151" s="95" t="s">
        <v>126</v>
      </c>
      <c r="FL151" s="63"/>
      <c r="FM151" s="95" t="s">
        <v>122</v>
      </c>
      <c r="FN151" s="95">
        <v>1</v>
      </c>
      <c r="FO151" s="95" t="s">
        <v>130</v>
      </c>
      <c r="FP151" s="95" t="s">
        <v>1237</v>
      </c>
      <c r="FQ151" s="96" t="s">
        <v>1238</v>
      </c>
      <c r="FR151" s="63"/>
      <c r="FS151" s="95">
        <v>0</v>
      </c>
      <c r="FT151" s="95" t="s">
        <v>130</v>
      </c>
      <c r="FU151" s="95" t="s">
        <v>1239</v>
      </c>
      <c r="FV151" s="96" t="s">
        <v>1240</v>
      </c>
      <c r="FW151" s="95" t="s">
        <v>1241</v>
      </c>
      <c r="FX151" s="95">
        <v>0</v>
      </c>
      <c r="FY151" s="95" t="s">
        <v>130</v>
      </c>
      <c r="FZ151" s="95" t="s">
        <v>1242</v>
      </c>
      <c r="GA151" s="96" t="s">
        <v>1243</v>
      </c>
      <c r="GB151" s="95" t="s">
        <v>1244</v>
      </c>
      <c r="GH151" s="95">
        <v>1</v>
      </c>
      <c r="GI151" s="95" t="s">
        <v>139</v>
      </c>
      <c r="GJ151" s="95" t="s">
        <v>1245</v>
      </c>
      <c r="GK151" s="96" t="s">
        <v>1246</v>
      </c>
      <c r="GL151" s="101" t="s">
        <v>122</v>
      </c>
      <c r="GM151" s="95">
        <v>1</v>
      </c>
      <c r="GN151" s="95" t="s">
        <v>139</v>
      </c>
      <c r="GO151" s="95" t="s">
        <v>1247</v>
      </c>
      <c r="GP151" s="96" t="s">
        <v>1248</v>
      </c>
      <c r="GQ151" s="63"/>
      <c r="GR151" s="95">
        <v>0</v>
      </c>
      <c r="GS151" s="95" t="s">
        <v>130</v>
      </c>
      <c r="GT151" s="95" t="s">
        <v>1249</v>
      </c>
      <c r="GU151" s="96" t="s">
        <v>1250</v>
      </c>
      <c r="GV151" s="96" t="s">
        <v>1251</v>
      </c>
      <c r="GW151" s="102"/>
      <c r="GX151" s="102"/>
      <c r="GY151" s="102"/>
      <c r="GZ151" s="102"/>
      <c r="HA151" s="102"/>
      <c r="HB151" s="102"/>
      <c r="HC151" s="102"/>
      <c r="HD151" s="102"/>
      <c r="HE151" s="102"/>
      <c r="HF151" s="102"/>
      <c r="HG151" s="63"/>
      <c r="HH151" s="63"/>
      <c r="HI151" s="63"/>
      <c r="HJ151" s="63"/>
      <c r="HK151" s="63"/>
      <c r="HL151" s="63"/>
      <c r="HM151" s="63"/>
      <c r="HN151" s="63"/>
      <c r="HO151" s="63"/>
      <c r="HP151" s="63"/>
      <c r="HQ151" s="63"/>
      <c r="HR151" s="63"/>
      <c r="HS151" s="63"/>
      <c r="HT151" s="63"/>
      <c r="HU151" s="63"/>
      <c r="HV151" s="63"/>
      <c r="HW151" s="63"/>
      <c r="HX151" s="63"/>
      <c r="HY151" s="63"/>
      <c r="HZ151" s="63"/>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ht="25.5" customHeight="1">
      <c r="A152" s="92" t="s">
        <v>116</v>
      </c>
      <c r="B152" s="93">
        <v>2023</v>
      </c>
      <c r="C152" s="94"/>
      <c r="D152" s="91">
        <v>13.945578231292515</v>
      </c>
      <c r="E152" s="90"/>
      <c r="F152" s="89"/>
      <c r="G152" s="95" t="s">
        <v>126</v>
      </c>
      <c r="H152" s="63"/>
      <c r="I152" s="95" t="s">
        <v>122</v>
      </c>
      <c r="J152" s="530">
        <v>1</v>
      </c>
      <c r="K152" s="95" t="s">
        <v>139</v>
      </c>
      <c r="L152" s="95" t="s">
        <v>1252</v>
      </c>
      <c r="M152" s="96" t="s">
        <v>1253</v>
      </c>
      <c r="N152" s="95" t="s">
        <v>122</v>
      </c>
      <c r="O152" s="95">
        <v>0</v>
      </c>
      <c r="P152" s="95" t="s">
        <v>132</v>
      </c>
      <c r="Q152" s="95" t="s">
        <v>1254</v>
      </c>
      <c r="R152" s="96" t="s">
        <v>1255</v>
      </c>
      <c r="S152" s="95" t="s">
        <v>122</v>
      </c>
      <c r="T152" s="95">
        <v>1</v>
      </c>
      <c r="U152" s="63"/>
      <c r="V152" s="97" t="s">
        <v>1256</v>
      </c>
      <c r="W152" s="96" t="s">
        <v>1257</v>
      </c>
      <c r="X152" s="101" t="s">
        <v>1258</v>
      </c>
      <c r="Y152" s="95">
        <v>1</v>
      </c>
      <c r="Z152" s="95" t="s">
        <v>130</v>
      </c>
      <c r="AA152" s="95" t="s">
        <v>1259</v>
      </c>
      <c r="AB152" s="96" t="s">
        <v>1260</v>
      </c>
      <c r="AC152" s="98" t="s">
        <v>1261</v>
      </c>
      <c r="AD152" s="95">
        <v>1</v>
      </c>
      <c r="AE152" s="95" t="s">
        <v>130</v>
      </c>
      <c r="AF152" s="95" t="s">
        <v>1259</v>
      </c>
      <c r="AG152" s="96" t="s">
        <v>1260</v>
      </c>
      <c r="AH152" s="98" t="s">
        <v>1262</v>
      </c>
      <c r="AI152" s="95">
        <v>1</v>
      </c>
      <c r="AJ152" s="95" t="s">
        <v>130</v>
      </c>
      <c r="AK152" s="95" t="s">
        <v>1256</v>
      </c>
      <c r="AL152" s="96" t="s">
        <v>1257</v>
      </c>
      <c r="AM152" s="98" t="s">
        <v>1263</v>
      </c>
      <c r="AN152" s="95">
        <v>0</v>
      </c>
      <c r="AO152" s="95" t="s">
        <v>132</v>
      </c>
      <c r="AP152" s="95" t="s">
        <v>1259</v>
      </c>
      <c r="AQ152" s="96" t="s">
        <v>1260</v>
      </c>
      <c r="AR152" s="63"/>
      <c r="AS152" s="95">
        <v>0</v>
      </c>
      <c r="AT152" s="95" t="s">
        <v>132</v>
      </c>
      <c r="AU152" s="95" t="s">
        <v>1259</v>
      </c>
      <c r="AV152" s="96" t="s">
        <v>1260</v>
      </c>
      <c r="AW152" s="63"/>
      <c r="AX152" s="95">
        <v>0</v>
      </c>
      <c r="AY152" s="95" t="s">
        <v>132</v>
      </c>
      <c r="AZ152" s="95" t="s">
        <v>1259</v>
      </c>
      <c r="BA152" s="96" t="s">
        <v>1260</v>
      </c>
      <c r="BB152" s="63"/>
      <c r="BC152" s="95">
        <v>1</v>
      </c>
      <c r="BD152" s="95" t="s">
        <v>130</v>
      </c>
      <c r="BE152" s="95" t="s">
        <v>1259</v>
      </c>
      <c r="BF152" s="96" t="s">
        <v>1260</v>
      </c>
      <c r="BG152" s="63"/>
      <c r="BH152" s="95"/>
      <c r="BI152" s="95"/>
      <c r="BJ152" s="95"/>
      <c r="BK152" s="95"/>
      <c r="BL152" s="95"/>
      <c r="BM152" s="95">
        <v>1</v>
      </c>
      <c r="BN152" s="95" t="s">
        <v>130</v>
      </c>
      <c r="BO152" s="95" t="s">
        <v>1259</v>
      </c>
      <c r="BP152" s="96" t="s">
        <v>1260</v>
      </c>
      <c r="BQ152" s="98" t="s">
        <v>1264</v>
      </c>
      <c r="BR152" s="95">
        <v>1</v>
      </c>
      <c r="BS152" s="95" t="s">
        <v>130</v>
      </c>
      <c r="BT152" s="95" t="s">
        <v>1259</v>
      </c>
      <c r="BU152" s="96" t="s">
        <v>1260</v>
      </c>
      <c r="BV152" s="98" t="s">
        <v>1265</v>
      </c>
      <c r="BW152" s="95">
        <v>1</v>
      </c>
      <c r="BX152" s="95" t="s">
        <v>130</v>
      </c>
      <c r="BY152" s="95" t="s">
        <v>1259</v>
      </c>
      <c r="BZ152" s="96" t="s">
        <v>1260</v>
      </c>
      <c r="CA152" s="98" t="s">
        <v>1266</v>
      </c>
      <c r="CB152" s="95">
        <v>0</v>
      </c>
      <c r="CC152" s="95" t="s">
        <v>132</v>
      </c>
      <c r="CD152" s="95" t="s">
        <v>1259</v>
      </c>
      <c r="CE152" s="96" t="s">
        <v>1260</v>
      </c>
      <c r="CF152" s="63"/>
      <c r="CG152" s="95">
        <v>0</v>
      </c>
      <c r="CH152" s="95" t="s">
        <v>132</v>
      </c>
      <c r="CI152" s="98" t="s">
        <v>1259</v>
      </c>
      <c r="CJ152" s="96" t="s">
        <v>1260</v>
      </c>
      <c r="CK152" s="63"/>
      <c r="CL152" s="95">
        <v>0</v>
      </c>
      <c r="CM152" s="95" t="s">
        <v>132</v>
      </c>
      <c r="CN152" s="95" t="s">
        <v>1259</v>
      </c>
      <c r="CO152" s="96" t="s">
        <v>1260</v>
      </c>
      <c r="CP152" s="63"/>
      <c r="CQ152" s="95">
        <v>0</v>
      </c>
      <c r="CR152" s="95" t="s">
        <v>139</v>
      </c>
      <c r="CS152" s="95" t="s">
        <v>126</v>
      </c>
      <c r="CT152" s="63"/>
      <c r="CU152" s="95" t="s">
        <v>122</v>
      </c>
      <c r="CV152" s="95">
        <v>0</v>
      </c>
      <c r="CW152" s="95" t="s">
        <v>139</v>
      </c>
      <c r="CX152" s="95" t="s">
        <v>126</v>
      </c>
      <c r="CY152" s="63"/>
      <c r="CZ152" s="63"/>
      <c r="DA152" s="95">
        <v>0</v>
      </c>
      <c r="DB152" s="95" t="s">
        <v>139</v>
      </c>
      <c r="DC152" s="95" t="s">
        <v>126</v>
      </c>
      <c r="DD152" s="63"/>
      <c r="DE152" s="63"/>
      <c r="DF152" s="95">
        <v>0</v>
      </c>
      <c r="DG152" s="95" t="s">
        <v>139</v>
      </c>
      <c r="DH152" s="95" t="s">
        <v>126</v>
      </c>
      <c r="DI152" s="63"/>
      <c r="DJ152" s="63"/>
      <c r="DK152" s="95">
        <v>0</v>
      </c>
      <c r="DL152" s="95" t="s">
        <v>139</v>
      </c>
      <c r="DM152" s="95" t="s">
        <v>126</v>
      </c>
      <c r="DN152" s="63"/>
      <c r="DO152" s="63"/>
      <c r="DP152" s="95">
        <v>0</v>
      </c>
      <c r="DQ152" s="95" t="s">
        <v>139</v>
      </c>
      <c r="DR152" s="95" t="s">
        <v>126</v>
      </c>
      <c r="DS152" s="63"/>
      <c r="DT152" s="63"/>
      <c r="DU152" s="99">
        <v>1</v>
      </c>
      <c r="DV152" s="99" t="s">
        <v>123</v>
      </c>
      <c r="DW152" s="99" t="s">
        <v>1267</v>
      </c>
      <c r="DX152" s="100" t="s">
        <v>1268</v>
      </c>
      <c r="DY152" s="99" t="s">
        <v>1269</v>
      </c>
      <c r="DZ152" s="61"/>
      <c r="EA152" s="61"/>
      <c r="EB152" s="61"/>
      <c r="EC152" s="61"/>
      <c r="ED152" s="61"/>
      <c r="EE152" s="61"/>
      <c r="EF152" s="61"/>
      <c r="EG152" s="61"/>
      <c r="EH152" s="61"/>
      <c r="EI152" s="61"/>
      <c r="EJ152" s="99">
        <v>1</v>
      </c>
      <c r="EK152" s="99" t="s">
        <v>139</v>
      </c>
      <c r="EL152" s="99" t="s">
        <v>1254</v>
      </c>
      <c r="EM152" s="100" t="s">
        <v>1255</v>
      </c>
      <c r="EN152" s="105" t="s">
        <v>122</v>
      </c>
      <c r="EO152" s="95">
        <v>1</v>
      </c>
      <c r="EP152" s="95" t="s">
        <v>139</v>
      </c>
      <c r="EQ152" s="95" t="s">
        <v>1270</v>
      </c>
      <c r="ER152" s="96" t="s">
        <v>1255</v>
      </c>
      <c r="ES152" s="95" t="s">
        <v>122</v>
      </c>
      <c r="ET152" s="95">
        <v>0</v>
      </c>
      <c r="EU152" s="95" t="s">
        <v>132</v>
      </c>
      <c r="EV152" s="95" t="s">
        <v>1271</v>
      </c>
      <c r="EW152" s="96" t="s">
        <v>1255</v>
      </c>
      <c r="EX152" s="95" t="s">
        <v>122</v>
      </c>
      <c r="EY152" s="95">
        <v>0</v>
      </c>
      <c r="EZ152" s="95" t="s">
        <v>132</v>
      </c>
      <c r="FA152" s="95" t="s">
        <v>1271</v>
      </c>
      <c r="FB152" s="96" t="s">
        <v>1255</v>
      </c>
      <c r="FC152" s="103" t="s">
        <v>122</v>
      </c>
      <c r="FI152" s="95">
        <v>0</v>
      </c>
      <c r="FJ152" s="95" t="s">
        <v>132</v>
      </c>
      <c r="FK152" s="95" t="s">
        <v>1270</v>
      </c>
      <c r="FL152" s="96" t="s">
        <v>1255</v>
      </c>
      <c r="FM152" s="95" t="s">
        <v>122</v>
      </c>
      <c r="FN152" s="95">
        <v>1</v>
      </c>
      <c r="FO152" s="95" t="s">
        <v>160</v>
      </c>
      <c r="FP152" s="95" t="s">
        <v>1272</v>
      </c>
      <c r="FQ152" s="96" t="s">
        <v>1273</v>
      </c>
      <c r="FR152" s="95" t="s">
        <v>1274</v>
      </c>
      <c r="FS152" s="95">
        <v>1</v>
      </c>
      <c r="FT152" s="95" t="s">
        <v>139</v>
      </c>
      <c r="FU152" s="95" t="s">
        <v>1275</v>
      </c>
      <c r="FV152" s="96" t="s">
        <v>1276</v>
      </c>
      <c r="FW152" s="63"/>
      <c r="FX152" s="95">
        <v>1</v>
      </c>
      <c r="FY152" s="95" t="s">
        <v>139</v>
      </c>
      <c r="FZ152" s="95" t="s">
        <v>1275</v>
      </c>
      <c r="GA152" s="96" t="s">
        <v>1276</v>
      </c>
      <c r="GB152" s="63"/>
      <c r="GH152" s="95">
        <v>1</v>
      </c>
      <c r="GI152" s="95" t="s">
        <v>139</v>
      </c>
      <c r="GJ152" s="95" t="s">
        <v>1277</v>
      </c>
      <c r="GK152" s="96" t="s">
        <v>1278</v>
      </c>
      <c r="GL152" s="106" t="s">
        <v>122</v>
      </c>
      <c r="GM152" s="95">
        <v>1</v>
      </c>
      <c r="GN152" s="95" t="s">
        <v>139</v>
      </c>
      <c r="GO152" s="95" t="s">
        <v>1279</v>
      </c>
      <c r="GP152" s="96" t="s">
        <v>1280</v>
      </c>
      <c r="GQ152" s="63"/>
      <c r="GR152" s="95">
        <v>1</v>
      </c>
      <c r="GS152" s="95" t="s">
        <v>139</v>
      </c>
      <c r="GT152" s="95" t="s">
        <v>1281</v>
      </c>
      <c r="GU152" s="96" t="s">
        <v>1282</v>
      </c>
      <c r="GV152" s="63"/>
      <c r="GW152" s="102"/>
      <c r="GX152" s="102"/>
      <c r="GY152" s="102"/>
      <c r="GZ152" s="102"/>
      <c r="HA152" s="102"/>
      <c r="HB152" s="102"/>
      <c r="HC152" s="102"/>
      <c r="HD152" s="102"/>
      <c r="HE152" s="102"/>
      <c r="HF152" s="102"/>
      <c r="HG152" s="63"/>
      <c r="HH152" s="63"/>
      <c r="HI152" s="63"/>
      <c r="HJ152" s="63"/>
      <c r="HK152" s="63"/>
      <c r="HL152" s="63"/>
      <c r="HM152" s="63"/>
      <c r="HN152" s="63"/>
      <c r="HO152" s="63"/>
      <c r="HP152" s="63"/>
      <c r="HQ152" s="63"/>
      <c r="HR152" s="63"/>
      <c r="HS152" s="63"/>
      <c r="HT152" s="63"/>
      <c r="HU152" s="63"/>
      <c r="HV152" s="63"/>
      <c r="HW152" s="63"/>
      <c r="HX152" s="63"/>
      <c r="HY152" s="63"/>
      <c r="HZ152" s="63"/>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ht="25.5" customHeight="1">
      <c r="A153" s="92" t="s">
        <v>117</v>
      </c>
      <c r="B153" s="93">
        <v>2023</v>
      </c>
      <c r="C153" s="94"/>
      <c r="D153" s="91">
        <v>42.006802721088441</v>
      </c>
      <c r="E153" s="90"/>
      <c r="F153" s="112"/>
      <c r="G153" s="95" t="s">
        <v>126</v>
      </c>
      <c r="H153" s="63"/>
      <c r="I153" s="95" t="s">
        <v>122</v>
      </c>
      <c r="J153" s="530">
        <v>0</v>
      </c>
      <c r="K153" s="95" t="s">
        <v>123</v>
      </c>
      <c r="L153" s="95" t="s">
        <v>1283</v>
      </c>
      <c r="M153" s="96" t="s">
        <v>1284</v>
      </c>
      <c r="N153" s="96" t="s">
        <v>1285</v>
      </c>
      <c r="O153" s="95">
        <v>0</v>
      </c>
      <c r="P153" s="95" t="s">
        <v>123</v>
      </c>
      <c r="Q153" s="95" t="s">
        <v>126</v>
      </c>
      <c r="R153" s="63"/>
      <c r="S153" s="95" t="s">
        <v>122</v>
      </c>
      <c r="T153" s="95">
        <v>0</v>
      </c>
      <c r="U153" s="63"/>
      <c r="V153" s="97" t="s">
        <v>126</v>
      </c>
      <c r="W153" s="63"/>
      <c r="X153" s="103" t="s">
        <v>122</v>
      </c>
      <c r="Y153" s="95">
        <v>1</v>
      </c>
      <c r="Z153" s="95" t="s">
        <v>130</v>
      </c>
      <c r="AA153" s="95" t="s">
        <v>1286</v>
      </c>
      <c r="AB153" s="96" t="s">
        <v>1287</v>
      </c>
      <c r="AC153" s="95" t="s">
        <v>122</v>
      </c>
      <c r="AD153" s="95">
        <v>0</v>
      </c>
      <c r="AE153" s="95" t="s">
        <v>132</v>
      </c>
      <c r="AF153" s="95" t="s">
        <v>1286</v>
      </c>
      <c r="AG153" s="96" t="s">
        <v>1287</v>
      </c>
      <c r="AH153" s="63"/>
      <c r="AI153" s="95">
        <v>0</v>
      </c>
      <c r="AJ153" s="95" t="s">
        <v>132</v>
      </c>
      <c r="AK153" s="95" t="s">
        <v>1286</v>
      </c>
      <c r="AL153" s="96" t="s">
        <v>1287</v>
      </c>
      <c r="AM153" s="63"/>
      <c r="AN153" s="95">
        <v>0</v>
      </c>
      <c r="AO153" s="95" t="s">
        <v>132</v>
      </c>
      <c r="AP153" s="95" t="s">
        <v>1286</v>
      </c>
      <c r="AQ153" s="96" t="s">
        <v>1287</v>
      </c>
      <c r="AR153" s="63"/>
      <c r="AS153" s="95">
        <v>0</v>
      </c>
      <c r="AT153" s="95" t="s">
        <v>132</v>
      </c>
      <c r="AU153" s="95" t="s">
        <v>1286</v>
      </c>
      <c r="AV153" s="96" t="s">
        <v>1287</v>
      </c>
      <c r="AW153" s="63"/>
      <c r="AX153" s="95">
        <v>0</v>
      </c>
      <c r="AY153" s="95" t="s">
        <v>132</v>
      </c>
      <c r="AZ153" s="95" t="s">
        <v>1286</v>
      </c>
      <c r="BA153" s="96" t="s">
        <v>1287</v>
      </c>
      <c r="BB153" s="63"/>
      <c r="BC153" s="95">
        <v>1</v>
      </c>
      <c r="BD153" s="95" t="s">
        <v>130</v>
      </c>
      <c r="BE153" s="95" t="s">
        <v>1286</v>
      </c>
      <c r="BF153" s="96" t="s">
        <v>1287</v>
      </c>
      <c r="BG153" s="63"/>
      <c r="BH153" s="95"/>
      <c r="BI153" s="95"/>
      <c r="BJ153" s="95"/>
      <c r="BK153" s="95"/>
      <c r="BL153" s="95"/>
      <c r="BM153" s="95">
        <v>1</v>
      </c>
      <c r="BN153" s="95" t="s">
        <v>130</v>
      </c>
      <c r="BO153" s="95" t="s">
        <v>1288</v>
      </c>
      <c r="BP153" s="96" t="s">
        <v>1289</v>
      </c>
      <c r="BQ153" s="63"/>
      <c r="BR153" s="95">
        <v>1</v>
      </c>
      <c r="BS153" s="95" t="s">
        <v>130</v>
      </c>
      <c r="BT153" s="95" t="s">
        <v>1288</v>
      </c>
      <c r="BU153" s="96" t="s">
        <v>1289</v>
      </c>
      <c r="BV153" s="63"/>
      <c r="BW153" s="95">
        <v>1</v>
      </c>
      <c r="BX153" s="95" t="s">
        <v>130</v>
      </c>
      <c r="BY153" s="95" t="s">
        <v>1288</v>
      </c>
      <c r="BZ153" s="96" t="s">
        <v>1289</v>
      </c>
      <c r="CA153" s="63"/>
      <c r="CB153" s="95">
        <v>1</v>
      </c>
      <c r="CC153" s="95" t="s">
        <v>130</v>
      </c>
      <c r="CD153" s="95" t="s">
        <v>1288</v>
      </c>
      <c r="CE153" s="96" t="s">
        <v>1289</v>
      </c>
      <c r="CF153" s="63"/>
      <c r="CG153" s="95">
        <v>0</v>
      </c>
      <c r="CH153" s="95" t="s">
        <v>132</v>
      </c>
      <c r="CI153" s="98" t="s">
        <v>1288</v>
      </c>
      <c r="CJ153" s="96" t="s">
        <v>1289</v>
      </c>
      <c r="CK153" s="63"/>
      <c r="CL153" s="95">
        <v>0</v>
      </c>
      <c r="CM153" s="95" t="s">
        <v>132</v>
      </c>
      <c r="CN153" s="95" t="s">
        <v>1288</v>
      </c>
      <c r="CO153" s="96" t="s">
        <v>1289</v>
      </c>
      <c r="CP153" s="63"/>
      <c r="CQ153" s="95">
        <v>0</v>
      </c>
      <c r="CR153" s="95" t="s">
        <v>123</v>
      </c>
      <c r="CS153" s="95" t="s">
        <v>1290</v>
      </c>
      <c r="CT153" s="96" t="s">
        <v>1291</v>
      </c>
      <c r="CU153" s="95" t="s">
        <v>122</v>
      </c>
      <c r="CV153" s="95">
        <v>0</v>
      </c>
      <c r="CW153" s="95" t="s">
        <v>123</v>
      </c>
      <c r="CX153" s="95" t="s">
        <v>1290</v>
      </c>
      <c r="CY153" s="96" t="s">
        <v>1291</v>
      </c>
      <c r="CZ153" s="63"/>
      <c r="DA153" s="95">
        <v>0</v>
      </c>
      <c r="DB153" s="95" t="s">
        <v>132</v>
      </c>
      <c r="DC153" s="95" t="s">
        <v>1290</v>
      </c>
      <c r="DD153" s="96" t="s">
        <v>1291</v>
      </c>
      <c r="DE153" s="63"/>
      <c r="DF153" s="95">
        <v>0</v>
      </c>
      <c r="DG153" s="95" t="s">
        <v>123</v>
      </c>
      <c r="DH153" s="95" t="s">
        <v>1290</v>
      </c>
      <c r="DI153" s="96" t="s">
        <v>1291</v>
      </c>
      <c r="DJ153" s="63"/>
      <c r="DK153" s="95">
        <v>0</v>
      </c>
      <c r="DL153" s="95" t="s">
        <v>123</v>
      </c>
      <c r="DM153" s="95" t="s">
        <v>1290</v>
      </c>
      <c r="DN153" s="96" t="s">
        <v>1291</v>
      </c>
      <c r="DO153" s="63"/>
      <c r="DP153" s="95">
        <v>0</v>
      </c>
      <c r="DQ153" s="95" t="s">
        <v>123</v>
      </c>
      <c r="DR153" s="95" t="s">
        <v>1290</v>
      </c>
      <c r="DS153" s="96" t="s">
        <v>1291</v>
      </c>
      <c r="DT153" s="63"/>
      <c r="DU153" s="99">
        <v>1</v>
      </c>
      <c r="DV153" s="99" t="s">
        <v>123</v>
      </c>
      <c r="DW153" s="99" t="s">
        <v>1292</v>
      </c>
      <c r="DX153" s="100" t="s">
        <v>1293</v>
      </c>
      <c r="DY153" s="99" t="s">
        <v>122</v>
      </c>
      <c r="DZ153" s="61"/>
      <c r="EA153" s="61"/>
      <c r="EB153" s="61"/>
      <c r="EC153" s="61"/>
      <c r="ED153" s="61"/>
      <c r="EE153" s="61"/>
      <c r="EF153" s="61"/>
      <c r="EG153" s="61"/>
      <c r="EH153" s="61"/>
      <c r="EI153" s="61"/>
      <c r="EJ153" s="99">
        <v>0</v>
      </c>
      <c r="EK153" s="99" t="s">
        <v>123</v>
      </c>
      <c r="EL153" s="99" t="s">
        <v>126</v>
      </c>
      <c r="EM153" s="61"/>
      <c r="EN153" s="99" t="s">
        <v>122</v>
      </c>
      <c r="EO153" s="95">
        <v>0</v>
      </c>
      <c r="EP153" s="95" t="s">
        <v>123</v>
      </c>
      <c r="EQ153" s="95" t="s">
        <v>126</v>
      </c>
      <c r="ER153" s="63"/>
      <c r="ES153" s="95" t="s">
        <v>122</v>
      </c>
      <c r="ET153" s="95">
        <v>0</v>
      </c>
      <c r="EU153" s="95" t="s">
        <v>123</v>
      </c>
      <c r="EV153" s="95" t="s">
        <v>126</v>
      </c>
      <c r="EW153" s="63"/>
      <c r="EX153" s="95" t="s">
        <v>122</v>
      </c>
      <c r="EY153" s="95">
        <v>0</v>
      </c>
      <c r="EZ153" s="95" t="s">
        <v>123</v>
      </c>
      <c r="FA153" s="95" t="s">
        <v>126</v>
      </c>
      <c r="FB153" s="63"/>
      <c r="FC153" s="95" t="s">
        <v>122</v>
      </c>
      <c r="FI153" s="95">
        <v>0</v>
      </c>
      <c r="FJ153" s="95" t="s">
        <v>123</v>
      </c>
      <c r="FK153" s="95" t="s">
        <v>126</v>
      </c>
      <c r="FL153" s="63"/>
      <c r="FM153" s="95" t="s">
        <v>122</v>
      </c>
      <c r="FN153" s="95">
        <v>0</v>
      </c>
      <c r="FO153" s="95" t="s">
        <v>123</v>
      </c>
      <c r="FP153" s="95" t="s">
        <v>1294</v>
      </c>
      <c r="FQ153" s="96" t="s">
        <v>1295</v>
      </c>
      <c r="FR153" s="63"/>
      <c r="FS153" s="95">
        <v>0</v>
      </c>
      <c r="FT153" s="95" t="s">
        <v>132</v>
      </c>
      <c r="FU153" s="95" t="s">
        <v>1296</v>
      </c>
      <c r="FV153" s="96" t="s">
        <v>1297</v>
      </c>
      <c r="FW153" s="95" t="s">
        <v>1298</v>
      </c>
      <c r="FX153" s="95">
        <v>0</v>
      </c>
      <c r="FY153" s="95" t="s">
        <v>130</v>
      </c>
      <c r="FZ153" s="95" t="s">
        <v>1299</v>
      </c>
      <c r="GA153" s="96" t="s">
        <v>1300</v>
      </c>
      <c r="GB153" s="63"/>
      <c r="GH153" s="95">
        <v>0</v>
      </c>
      <c r="GI153" s="95" t="s">
        <v>130</v>
      </c>
      <c r="GJ153" s="95" t="s">
        <v>1301</v>
      </c>
      <c r="GK153" s="96" t="s">
        <v>1302</v>
      </c>
      <c r="GL153" s="101" t="s">
        <v>122</v>
      </c>
      <c r="GM153" s="95">
        <v>0</v>
      </c>
      <c r="GN153" s="95" t="s">
        <v>130</v>
      </c>
      <c r="GO153" s="95" t="s">
        <v>1303</v>
      </c>
      <c r="GP153" s="96" t="s">
        <v>1304</v>
      </c>
      <c r="GQ153" s="107" t="s">
        <v>1305</v>
      </c>
      <c r="GR153" s="95">
        <v>0</v>
      </c>
      <c r="GS153" s="95" t="s">
        <v>132</v>
      </c>
      <c r="GT153" s="95" t="s">
        <v>1306</v>
      </c>
      <c r="GU153" s="96" t="s">
        <v>1307</v>
      </c>
      <c r="GV153" s="96" t="s">
        <v>1308</v>
      </c>
      <c r="GW153" s="102"/>
      <c r="GX153" s="102"/>
      <c r="GY153" s="102"/>
      <c r="GZ153" s="102"/>
      <c r="HA153" s="102"/>
      <c r="HB153" s="102"/>
      <c r="HC153" s="102"/>
      <c r="HD153" s="102"/>
      <c r="HE153" s="102"/>
      <c r="HF153" s="102"/>
      <c r="HG153" s="63"/>
      <c r="HH153" s="63"/>
      <c r="HI153" s="63"/>
      <c r="HJ153" s="63"/>
      <c r="HK153" s="63"/>
      <c r="HL153" s="63"/>
      <c r="HM153" s="63"/>
      <c r="HN153" s="63"/>
      <c r="HO153" s="63"/>
      <c r="HP153" s="63"/>
      <c r="HQ153" s="63"/>
      <c r="HR153" s="63"/>
      <c r="HS153" s="63"/>
      <c r="HT153" s="63"/>
      <c r="HU153" s="63"/>
      <c r="HV153" s="63"/>
      <c r="HW153" s="63"/>
      <c r="HX153" s="63"/>
      <c r="HY153" s="63"/>
      <c r="HZ153" s="63"/>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ht="25.5" customHeight="1">
      <c r="A154" s="92" t="s">
        <v>118</v>
      </c>
      <c r="B154" s="93">
        <v>2023</v>
      </c>
      <c r="C154" s="94"/>
      <c r="D154" s="91">
        <v>33.843537414965979</v>
      </c>
      <c r="E154" s="113"/>
      <c r="F154" s="112"/>
      <c r="G154" s="95" t="s">
        <v>126</v>
      </c>
      <c r="H154" s="63"/>
      <c r="I154" s="95" t="s">
        <v>122</v>
      </c>
      <c r="J154" s="530">
        <v>1</v>
      </c>
      <c r="K154" s="95" t="s">
        <v>132</v>
      </c>
      <c r="L154" s="95" t="s">
        <v>1309</v>
      </c>
      <c r="M154" s="96" t="s">
        <v>1310</v>
      </c>
      <c r="N154" s="95" t="s">
        <v>122</v>
      </c>
      <c r="O154" s="95">
        <v>0</v>
      </c>
      <c r="P154" s="95" t="s">
        <v>123</v>
      </c>
      <c r="Q154" s="95" t="s">
        <v>126</v>
      </c>
      <c r="R154" s="63"/>
      <c r="S154" s="95" t="s">
        <v>122</v>
      </c>
      <c r="T154" s="95">
        <v>0</v>
      </c>
      <c r="U154" s="63"/>
      <c r="V154" s="97" t="s">
        <v>126</v>
      </c>
      <c r="W154" s="63"/>
      <c r="X154" s="103" t="s">
        <v>122</v>
      </c>
      <c r="Y154" s="95">
        <v>1</v>
      </c>
      <c r="Z154" s="95" t="s">
        <v>130</v>
      </c>
      <c r="AA154" s="95" t="s">
        <v>1311</v>
      </c>
      <c r="AB154" s="96" t="s">
        <v>1312</v>
      </c>
      <c r="AC154" s="95" t="s">
        <v>122</v>
      </c>
      <c r="AD154" s="95">
        <v>1</v>
      </c>
      <c r="AE154" s="95" t="s">
        <v>130</v>
      </c>
      <c r="AF154" s="95" t="s">
        <v>1311</v>
      </c>
      <c r="AG154" s="96" t="s">
        <v>1312</v>
      </c>
      <c r="AH154" s="63"/>
      <c r="AI154" s="95">
        <v>1</v>
      </c>
      <c r="AJ154" s="95" t="s">
        <v>130</v>
      </c>
      <c r="AK154" s="95" t="s">
        <v>1311</v>
      </c>
      <c r="AL154" s="96" t="s">
        <v>1312</v>
      </c>
      <c r="AM154" s="63"/>
      <c r="AN154" s="95">
        <v>1</v>
      </c>
      <c r="AO154" s="95" t="s">
        <v>130</v>
      </c>
      <c r="AP154" s="95" t="s">
        <v>1311</v>
      </c>
      <c r="AQ154" s="96" t="s">
        <v>1312</v>
      </c>
      <c r="AR154" s="63"/>
      <c r="AS154" s="95">
        <v>0</v>
      </c>
      <c r="AT154" s="95" t="s">
        <v>132</v>
      </c>
      <c r="AU154" s="95" t="s">
        <v>1311</v>
      </c>
      <c r="AV154" s="96" t="s">
        <v>1312</v>
      </c>
      <c r="AW154" s="63"/>
      <c r="AX154" s="95">
        <v>0</v>
      </c>
      <c r="AY154" s="95" t="s">
        <v>132</v>
      </c>
      <c r="AZ154" s="95" t="s">
        <v>1311</v>
      </c>
      <c r="BA154" s="96" t="s">
        <v>1312</v>
      </c>
      <c r="BB154" s="63"/>
      <c r="BC154" s="95">
        <v>1</v>
      </c>
      <c r="BD154" s="95" t="s">
        <v>130</v>
      </c>
      <c r="BE154" s="95" t="s">
        <v>1311</v>
      </c>
      <c r="BF154" s="96" t="s">
        <v>1312</v>
      </c>
      <c r="BG154" s="63"/>
      <c r="BH154" s="95"/>
      <c r="BI154" s="95"/>
      <c r="BJ154" s="95"/>
      <c r="BK154" s="95"/>
      <c r="BL154" s="95"/>
      <c r="BM154" s="95">
        <v>1</v>
      </c>
      <c r="BN154" s="95" t="s">
        <v>130</v>
      </c>
      <c r="BO154" s="95" t="s">
        <v>1313</v>
      </c>
      <c r="BP154" s="96" t="s">
        <v>1314</v>
      </c>
      <c r="BQ154" s="63"/>
      <c r="BR154" s="95">
        <v>1</v>
      </c>
      <c r="BS154" s="95" t="s">
        <v>130</v>
      </c>
      <c r="BT154" s="95" t="s">
        <v>1313</v>
      </c>
      <c r="BU154" s="96" t="s">
        <v>1314</v>
      </c>
      <c r="BV154" s="63"/>
      <c r="BW154" s="95">
        <v>1</v>
      </c>
      <c r="BX154" s="95" t="s">
        <v>130</v>
      </c>
      <c r="BY154" s="95" t="s">
        <v>1313</v>
      </c>
      <c r="BZ154" s="96" t="s">
        <v>1314</v>
      </c>
      <c r="CA154" s="63"/>
      <c r="CB154" s="95">
        <v>1</v>
      </c>
      <c r="CC154" s="95" t="s">
        <v>130</v>
      </c>
      <c r="CD154" s="95" t="s">
        <v>1313</v>
      </c>
      <c r="CE154" s="96" t="s">
        <v>1314</v>
      </c>
      <c r="CF154" s="63"/>
      <c r="CG154" s="95">
        <v>0</v>
      </c>
      <c r="CH154" s="95" t="s">
        <v>132</v>
      </c>
      <c r="CI154" s="98" t="s">
        <v>1313</v>
      </c>
      <c r="CJ154" s="96" t="s">
        <v>1314</v>
      </c>
      <c r="CK154" s="63"/>
      <c r="CL154" s="95">
        <v>0</v>
      </c>
      <c r="CM154" s="95" t="s">
        <v>132</v>
      </c>
      <c r="CN154" s="95" t="s">
        <v>1313</v>
      </c>
      <c r="CO154" s="96" t="s">
        <v>1314</v>
      </c>
      <c r="CP154" s="63"/>
      <c r="CQ154" s="95">
        <v>0</v>
      </c>
      <c r="CR154" s="95" t="s">
        <v>123</v>
      </c>
      <c r="CS154" s="95" t="s">
        <v>1315</v>
      </c>
      <c r="CT154" s="96" t="s">
        <v>1316</v>
      </c>
      <c r="CU154" s="95" t="s">
        <v>122</v>
      </c>
      <c r="CV154" s="95">
        <v>0</v>
      </c>
      <c r="CW154" s="95" t="s">
        <v>123</v>
      </c>
      <c r="CX154" s="95" t="s">
        <v>1315</v>
      </c>
      <c r="CY154" s="96" t="s">
        <v>1316</v>
      </c>
      <c r="CZ154" s="63"/>
      <c r="DA154" s="95">
        <v>0</v>
      </c>
      <c r="DB154" s="95" t="s">
        <v>123</v>
      </c>
      <c r="DC154" s="95" t="s">
        <v>1315</v>
      </c>
      <c r="DD154" s="96" t="s">
        <v>1316</v>
      </c>
      <c r="DE154" s="63"/>
      <c r="DF154" s="95">
        <v>0</v>
      </c>
      <c r="DG154" s="95" t="s">
        <v>123</v>
      </c>
      <c r="DH154" s="95" t="s">
        <v>1315</v>
      </c>
      <c r="DI154" s="96" t="s">
        <v>1316</v>
      </c>
      <c r="DJ154" s="63"/>
      <c r="DK154" s="95">
        <v>0</v>
      </c>
      <c r="DL154" s="95" t="s">
        <v>123</v>
      </c>
      <c r="DM154" s="95" t="s">
        <v>1315</v>
      </c>
      <c r="DN154" s="96" t="s">
        <v>1316</v>
      </c>
      <c r="DO154" s="63"/>
      <c r="DP154" s="95">
        <v>0</v>
      </c>
      <c r="DQ154" s="95" t="s">
        <v>123</v>
      </c>
      <c r="DR154" s="95" t="s">
        <v>1315</v>
      </c>
      <c r="DS154" s="96" t="s">
        <v>1316</v>
      </c>
      <c r="DT154" s="63"/>
      <c r="DU154" s="99">
        <v>0</v>
      </c>
      <c r="DV154" s="99" t="s">
        <v>132</v>
      </c>
      <c r="DW154" s="99" t="s">
        <v>1317</v>
      </c>
      <c r="DX154" s="100" t="s">
        <v>1318</v>
      </c>
      <c r="DY154" s="99" t="s">
        <v>1319</v>
      </c>
      <c r="DZ154" s="61"/>
      <c r="EA154" s="61"/>
      <c r="EB154" s="61"/>
      <c r="EC154" s="61"/>
      <c r="ED154" s="61"/>
      <c r="EE154" s="61"/>
      <c r="EF154" s="61"/>
      <c r="EG154" s="61"/>
      <c r="EH154" s="61"/>
      <c r="EI154" s="61"/>
      <c r="EJ154" s="99">
        <v>0</v>
      </c>
      <c r="EK154" s="99" t="s">
        <v>123</v>
      </c>
      <c r="EL154" s="99" t="s">
        <v>126</v>
      </c>
      <c r="EM154" s="61"/>
      <c r="EN154" s="99" t="s">
        <v>122</v>
      </c>
      <c r="EO154" s="95">
        <v>0</v>
      </c>
      <c r="EP154" s="95" t="s">
        <v>123</v>
      </c>
      <c r="EQ154" s="95" t="s">
        <v>126</v>
      </c>
      <c r="ER154" s="63"/>
      <c r="ES154" s="95" t="s">
        <v>122</v>
      </c>
      <c r="ET154" s="95">
        <v>0</v>
      </c>
      <c r="EU154" s="95" t="s">
        <v>123</v>
      </c>
      <c r="EV154" s="95" t="s">
        <v>126</v>
      </c>
      <c r="EW154" s="63"/>
      <c r="EX154" s="95" t="s">
        <v>122</v>
      </c>
      <c r="EY154" s="95">
        <v>0</v>
      </c>
      <c r="EZ154" s="95" t="s">
        <v>123</v>
      </c>
      <c r="FA154" s="95" t="s">
        <v>126</v>
      </c>
      <c r="FB154" s="63"/>
      <c r="FC154" s="95" t="s">
        <v>122</v>
      </c>
      <c r="FI154" s="95">
        <v>0</v>
      </c>
      <c r="FJ154" s="95" t="s">
        <v>123</v>
      </c>
      <c r="FK154" s="95" t="s">
        <v>126</v>
      </c>
      <c r="FL154" s="63"/>
      <c r="FM154" s="95" t="s">
        <v>122</v>
      </c>
      <c r="FN154" s="95">
        <v>1</v>
      </c>
      <c r="FO154" s="95" t="s">
        <v>130</v>
      </c>
      <c r="FP154" s="95" t="s">
        <v>1320</v>
      </c>
      <c r="FQ154" s="96" t="s">
        <v>1321</v>
      </c>
      <c r="FR154" s="63"/>
      <c r="FS154" s="95">
        <v>1</v>
      </c>
      <c r="FT154" s="95" t="s">
        <v>139</v>
      </c>
      <c r="FU154" s="95" t="s">
        <v>1322</v>
      </c>
      <c r="FV154" s="96" t="s">
        <v>1323</v>
      </c>
      <c r="FW154" s="63"/>
      <c r="FX154" s="95">
        <v>0</v>
      </c>
      <c r="FY154" s="95" t="s">
        <v>132</v>
      </c>
      <c r="FZ154" s="95" t="s">
        <v>1324</v>
      </c>
      <c r="GA154" s="96" t="s">
        <v>1325</v>
      </c>
      <c r="GB154" s="95" t="s">
        <v>1326</v>
      </c>
      <c r="GH154" s="95">
        <v>1</v>
      </c>
      <c r="GI154" s="95" t="s">
        <v>132</v>
      </c>
      <c r="GJ154" s="95" t="s">
        <v>1327</v>
      </c>
      <c r="GK154" s="96" t="s">
        <v>1328</v>
      </c>
      <c r="GL154" s="101" t="s">
        <v>122</v>
      </c>
      <c r="GM154" s="95">
        <v>1</v>
      </c>
      <c r="GN154" s="95" t="s">
        <v>139</v>
      </c>
      <c r="GO154" s="95" t="s">
        <v>1329</v>
      </c>
      <c r="GP154" s="96" t="s">
        <v>1330</v>
      </c>
      <c r="GQ154" s="63"/>
      <c r="GR154" s="95">
        <v>1</v>
      </c>
      <c r="GS154" s="95" t="s">
        <v>139</v>
      </c>
      <c r="GT154" s="95" t="s">
        <v>1331</v>
      </c>
      <c r="GU154" s="96" t="s">
        <v>1332</v>
      </c>
      <c r="GV154" s="63"/>
      <c r="GW154" s="102"/>
      <c r="GX154" s="102"/>
      <c r="GY154" s="102"/>
      <c r="GZ154" s="102"/>
      <c r="HA154" s="102"/>
      <c r="HB154" s="102"/>
      <c r="HC154" s="102"/>
      <c r="HD154" s="102"/>
      <c r="HE154" s="102"/>
      <c r="HF154" s="102"/>
      <c r="HG154" s="63"/>
      <c r="HH154" s="63"/>
      <c r="HI154" s="63"/>
      <c r="HJ154" s="63"/>
      <c r="HK154" s="63"/>
      <c r="HL154" s="63"/>
      <c r="HM154" s="63"/>
      <c r="HN154" s="63"/>
      <c r="HO154" s="63"/>
      <c r="HP154" s="63"/>
      <c r="HQ154" s="63"/>
      <c r="HR154" s="63"/>
      <c r="HS154" s="63"/>
      <c r="HT154" s="63"/>
      <c r="HU154" s="63"/>
      <c r="HV154" s="63"/>
      <c r="HW154" s="63"/>
      <c r="HX154" s="63"/>
      <c r="HY154" s="63"/>
      <c r="HZ154" s="63"/>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ht="25.5" customHeight="1">
      <c r="A155" s="92" t="s">
        <v>119</v>
      </c>
      <c r="B155" s="93">
        <v>2023</v>
      </c>
      <c r="C155" s="94"/>
      <c r="D155" s="27"/>
      <c r="E155" s="113"/>
      <c r="F155" s="112"/>
      <c r="G155" s="95" t="s">
        <v>126</v>
      </c>
      <c r="H155" s="63"/>
      <c r="I155" s="95" t="s">
        <v>122</v>
      </c>
      <c r="J155" s="530">
        <v>1</v>
      </c>
      <c r="K155" s="95" t="s">
        <v>132</v>
      </c>
      <c r="L155" s="95" t="s">
        <v>1333</v>
      </c>
      <c r="M155" s="96" t="s">
        <v>1334</v>
      </c>
      <c r="N155" s="95" t="s">
        <v>122</v>
      </c>
      <c r="O155" s="95">
        <v>0</v>
      </c>
      <c r="P155" s="95" t="s">
        <v>123</v>
      </c>
      <c r="Q155" s="95" t="s">
        <v>126</v>
      </c>
      <c r="R155" s="63"/>
      <c r="S155" s="95" t="s">
        <v>122</v>
      </c>
      <c r="T155" s="95">
        <v>0</v>
      </c>
      <c r="U155" s="63"/>
      <c r="V155" s="97" t="s">
        <v>126</v>
      </c>
      <c r="W155" s="63"/>
      <c r="X155" s="103" t="s">
        <v>122</v>
      </c>
      <c r="Y155" s="95">
        <v>1</v>
      </c>
      <c r="Z155" s="95" t="s">
        <v>130</v>
      </c>
      <c r="AA155" s="95" t="s">
        <v>1335</v>
      </c>
      <c r="AB155" s="96" t="s">
        <v>1336</v>
      </c>
      <c r="AC155" s="95" t="s">
        <v>122</v>
      </c>
      <c r="AD155" s="95">
        <v>1</v>
      </c>
      <c r="AE155" s="95" t="s">
        <v>130</v>
      </c>
      <c r="AF155" s="95" t="s">
        <v>1337</v>
      </c>
      <c r="AG155" s="96" t="s">
        <v>1338</v>
      </c>
      <c r="AH155" s="63"/>
      <c r="AI155" s="95">
        <v>0</v>
      </c>
      <c r="AJ155" s="95" t="s">
        <v>132</v>
      </c>
      <c r="AK155" s="95" t="s">
        <v>1337</v>
      </c>
      <c r="AL155" s="96" t="s">
        <v>1338</v>
      </c>
      <c r="AM155" s="63"/>
      <c r="AN155" s="95">
        <v>1</v>
      </c>
      <c r="AO155" s="95" t="s">
        <v>130</v>
      </c>
      <c r="AP155" s="95" t="s">
        <v>1339</v>
      </c>
      <c r="AQ155" s="96" t="s">
        <v>1338</v>
      </c>
      <c r="AR155" s="63"/>
      <c r="AS155" s="95">
        <v>0</v>
      </c>
      <c r="AT155" s="95" t="s">
        <v>132</v>
      </c>
      <c r="AU155" s="95" t="s">
        <v>1339</v>
      </c>
      <c r="AV155" s="96" t="s">
        <v>1338</v>
      </c>
      <c r="AW155" s="63"/>
      <c r="AX155" s="95">
        <v>0</v>
      </c>
      <c r="AY155" s="95" t="s">
        <v>132</v>
      </c>
      <c r="AZ155" s="95" t="s">
        <v>1339</v>
      </c>
      <c r="BA155" s="96" t="s">
        <v>1338</v>
      </c>
      <c r="BB155" s="63"/>
      <c r="BC155" s="95">
        <v>1</v>
      </c>
      <c r="BD155" s="95" t="s">
        <v>130</v>
      </c>
      <c r="BE155" s="95" t="s">
        <v>1339</v>
      </c>
      <c r="BF155" s="96" t="s">
        <v>1338</v>
      </c>
      <c r="BG155" s="63"/>
      <c r="BH155" s="95"/>
      <c r="BI155" s="95"/>
      <c r="BJ155" s="95"/>
      <c r="BK155" s="95"/>
      <c r="BL155" s="95"/>
      <c r="BM155" s="95">
        <v>0</v>
      </c>
      <c r="BN155" s="95" t="s">
        <v>139</v>
      </c>
      <c r="BO155" s="95" t="s">
        <v>126</v>
      </c>
      <c r="BP155" s="63"/>
      <c r="BQ155" s="63"/>
      <c r="BR155" s="95">
        <v>0</v>
      </c>
      <c r="BS155" s="95" t="s">
        <v>139</v>
      </c>
      <c r="BT155" s="95" t="s">
        <v>126</v>
      </c>
      <c r="BU155" s="63"/>
      <c r="BV155" s="63"/>
      <c r="BW155" s="95">
        <v>0</v>
      </c>
      <c r="BX155" s="95" t="s">
        <v>139</v>
      </c>
      <c r="BY155" s="95" t="s">
        <v>126</v>
      </c>
      <c r="BZ155" s="63"/>
      <c r="CA155" s="63"/>
      <c r="CB155" s="95">
        <v>0</v>
      </c>
      <c r="CC155" s="95" t="s">
        <v>139</v>
      </c>
      <c r="CD155" s="95" t="s">
        <v>126</v>
      </c>
      <c r="CE155" s="63"/>
      <c r="CF155" s="95" t="s">
        <v>122</v>
      </c>
      <c r="CG155" s="95">
        <v>0</v>
      </c>
      <c r="CH155" s="95" t="s">
        <v>139</v>
      </c>
      <c r="CI155" s="95" t="s">
        <v>126</v>
      </c>
      <c r="CJ155" s="63"/>
      <c r="CK155" s="95" t="s">
        <v>122</v>
      </c>
      <c r="CL155" s="95">
        <v>0</v>
      </c>
      <c r="CM155" s="95" t="s">
        <v>139</v>
      </c>
      <c r="CN155" s="95" t="s">
        <v>126</v>
      </c>
      <c r="CO155" s="63"/>
      <c r="CP155" s="63"/>
      <c r="CQ155" s="95">
        <v>1</v>
      </c>
      <c r="CR155" s="95" t="s">
        <v>130</v>
      </c>
      <c r="CS155" s="95" t="s">
        <v>1340</v>
      </c>
      <c r="CT155" s="96" t="s">
        <v>1341</v>
      </c>
      <c r="CU155" s="96" t="s">
        <v>122</v>
      </c>
      <c r="CV155" s="95">
        <v>0</v>
      </c>
      <c r="CW155" s="95" t="s">
        <v>132</v>
      </c>
      <c r="CX155" s="95" t="s">
        <v>1340</v>
      </c>
      <c r="CY155" s="96" t="s">
        <v>1341</v>
      </c>
      <c r="CZ155" s="63"/>
      <c r="DA155" s="95">
        <v>0</v>
      </c>
      <c r="DB155" s="95" t="s">
        <v>132</v>
      </c>
      <c r="DC155" s="95" t="s">
        <v>1340</v>
      </c>
      <c r="DD155" s="96" t="s">
        <v>1341</v>
      </c>
      <c r="DE155" s="63"/>
      <c r="DF155" s="95">
        <v>0</v>
      </c>
      <c r="DG155" s="95" t="s">
        <v>132</v>
      </c>
      <c r="DH155" s="95" t="s">
        <v>1340</v>
      </c>
      <c r="DI155" s="96" t="s">
        <v>1341</v>
      </c>
      <c r="DJ155" s="63"/>
      <c r="DK155" s="95">
        <v>0</v>
      </c>
      <c r="DL155" s="95" t="s">
        <v>132</v>
      </c>
      <c r="DM155" s="95" t="s">
        <v>1340</v>
      </c>
      <c r="DN155" s="96" t="s">
        <v>1341</v>
      </c>
      <c r="DO155" s="63"/>
      <c r="DP155" s="95">
        <v>0</v>
      </c>
      <c r="DQ155" s="95" t="s">
        <v>132</v>
      </c>
      <c r="DR155" s="95" t="s">
        <v>1340</v>
      </c>
      <c r="DS155" s="96" t="s">
        <v>1341</v>
      </c>
      <c r="DT155" s="63"/>
      <c r="DU155" s="99">
        <v>1</v>
      </c>
      <c r="DV155" s="99" t="s">
        <v>139</v>
      </c>
      <c r="DW155" s="99" t="s">
        <v>126</v>
      </c>
      <c r="DX155" s="61"/>
      <c r="DY155" s="99" t="s">
        <v>122</v>
      </c>
      <c r="DZ155" s="61"/>
      <c r="EA155" s="61"/>
      <c r="EB155" s="61"/>
      <c r="EC155" s="61"/>
      <c r="ED155" s="61"/>
      <c r="EE155" s="61"/>
      <c r="EF155" s="61"/>
      <c r="EG155" s="61"/>
      <c r="EH155" s="61"/>
      <c r="EI155" s="61"/>
      <c r="EJ155" s="99">
        <v>0</v>
      </c>
      <c r="EK155" s="99" t="s">
        <v>123</v>
      </c>
      <c r="EL155" s="99" t="s">
        <v>126</v>
      </c>
      <c r="EM155" s="61"/>
      <c r="EN155" s="99" t="s">
        <v>122</v>
      </c>
      <c r="EO155" s="95">
        <v>0</v>
      </c>
      <c r="EP155" s="95" t="s">
        <v>123</v>
      </c>
      <c r="EQ155" s="95" t="s">
        <v>126</v>
      </c>
      <c r="ER155" s="63"/>
      <c r="ES155" s="95" t="s">
        <v>122</v>
      </c>
      <c r="ET155" s="95">
        <v>0</v>
      </c>
      <c r="EU155" s="95" t="s">
        <v>123</v>
      </c>
      <c r="EV155" s="95" t="s">
        <v>126</v>
      </c>
      <c r="EW155" s="63"/>
      <c r="EX155" s="95" t="s">
        <v>122</v>
      </c>
      <c r="EY155" s="95">
        <v>0</v>
      </c>
      <c r="EZ155" s="95" t="s">
        <v>123</v>
      </c>
      <c r="FA155" s="95" t="s">
        <v>126</v>
      </c>
      <c r="FB155" s="63"/>
      <c r="FC155" s="95" t="s">
        <v>122</v>
      </c>
      <c r="FI155" s="95">
        <v>0</v>
      </c>
      <c r="FJ155" s="95" t="s">
        <v>123</v>
      </c>
      <c r="FK155" s="95" t="s">
        <v>126</v>
      </c>
      <c r="FL155" s="63"/>
      <c r="FM155" s="95" t="s">
        <v>122</v>
      </c>
      <c r="FN155" s="95">
        <v>0</v>
      </c>
      <c r="FO155" s="95" t="s">
        <v>132</v>
      </c>
      <c r="FP155" s="95" t="s">
        <v>1342</v>
      </c>
      <c r="FQ155" s="96" t="s">
        <v>1343</v>
      </c>
      <c r="FR155" s="95" t="s">
        <v>1344</v>
      </c>
      <c r="FS155" s="95">
        <v>1</v>
      </c>
      <c r="FT155" s="95" t="s">
        <v>139</v>
      </c>
      <c r="FU155" s="95" t="s">
        <v>1345</v>
      </c>
      <c r="FV155" s="96" t="s">
        <v>1346</v>
      </c>
      <c r="FW155" s="63"/>
      <c r="FX155" s="95">
        <v>1</v>
      </c>
      <c r="FY155" s="95" t="s">
        <v>139</v>
      </c>
      <c r="FZ155" s="95" t="s">
        <v>1345</v>
      </c>
      <c r="GA155" s="96" t="s">
        <v>1346</v>
      </c>
      <c r="GB155" s="63"/>
      <c r="GH155" s="95">
        <v>1</v>
      </c>
      <c r="GI155" s="95" t="s">
        <v>139</v>
      </c>
      <c r="GJ155" s="95" t="s">
        <v>1347</v>
      </c>
      <c r="GK155" s="96" t="s">
        <v>1348</v>
      </c>
      <c r="GL155" s="101" t="s">
        <v>122</v>
      </c>
      <c r="GM155" s="95">
        <v>0</v>
      </c>
      <c r="GN155" s="95" t="s">
        <v>130</v>
      </c>
      <c r="GO155" s="95" t="s">
        <v>1349</v>
      </c>
      <c r="GP155" s="96" t="s">
        <v>1350</v>
      </c>
      <c r="GQ155" s="107" t="s">
        <v>1351</v>
      </c>
      <c r="GR155" s="95">
        <v>0</v>
      </c>
      <c r="GS155" s="95" t="s">
        <v>130</v>
      </c>
      <c r="GT155" s="95" t="s">
        <v>1349</v>
      </c>
      <c r="GU155" s="96" t="s">
        <v>1350</v>
      </c>
      <c r="GV155" s="107" t="s">
        <v>1351</v>
      </c>
      <c r="GW155" s="102"/>
      <c r="GX155" s="102"/>
      <c r="GY155" s="102"/>
      <c r="GZ155" s="102"/>
      <c r="HA155" s="102"/>
      <c r="HB155" s="102"/>
      <c r="HC155" s="102"/>
      <c r="HD155" s="102"/>
      <c r="HE155" s="102"/>
      <c r="HF155" s="102"/>
      <c r="HG155" s="63"/>
      <c r="HH155" s="63"/>
      <c r="HI155" s="63"/>
      <c r="HJ155" s="63"/>
      <c r="HK155" s="63"/>
      <c r="HL155" s="63"/>
      <c r="HM155" s="63"/>
      <c r="HN155" s="63"/>
      <c r="HO155" s="63"/>
      <c r="HP155" s="63"/>
      <c r="HQ155" s="63"/>
      <c r="HR155" s="63"/>
      <c r="HS155" s="63"/>
      <c r="HT155" s="63"/>
      <c r="HU155" s="63"/>
      <c r="HV155" s="63"/>
      <c r="HW155" s="63"/>
      <c r="HX155" s="63"/>
      <c r="HY155" s="63"/>
      <c r="HZ155" s="63"/>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H106" r:id="rId1" location="page=443" xr:uid="{00000000-0004-0000-0100-000000000000}"/>
    <hyperlink ref="M106" r:id="rId2" xr:uid="{00000000-0004-0000-0100-000001000000}"/>
    <hyperlink ref="W106" r:id="rId3" xr:uid="{00000000-0004-0000-0100-000002000000}"/>
    <hyperlink ref="AB106" r:id="rId4" xr:uid="{00000000-0004-0000-0100-000003000000}"/>
    <hyperlink ref="AG106" r:id="rId5" xr:uid="{00000000-0004-0000-0100-000004000000}"/>
    <hyperlink ref="AL106" r:id="rId6" xr:uid="{00000000-0004-0000-0100-000005000000}"/>
    <hyperlink ref="AQ106" r:id="rId7" xr:uid="{00000000-0004-0000-0100-000006000000}"/>
    <hyperlink ref="AV106" r:id="rId8" xr:uid="{00000000-0004-0000-0100-000007000000}"/>
    <hyperlink ref="BA106" r:id="rId9" xr:uid="{00000000-0004-0000-0100-000008000000}"/>
    <hyperlink ref="BF106" r:id="rId10" xr:uid="{00000000-0004-0000-0100-000009000000}"/>
    <hyperlink ref="BP106" r:id="rId11" xr:uid="{00000000-0004-0000-0100-00000A000000}"/>
    <hyperlink ref="BU106" r:id="rId12" xr:uid="{00000000-0004-0000-0100-00000B000000}"/>
    <hyperlink ref="BZ106" r:id="rId13" xr:uid="{00000000-0004-0000-0100-00000C000000}"/>
    <hyperlink ref="CE106" r:id="rId14" xr:uid="{00000000-0004-0000-0100-00000D000000}"/>
    <hyperlink ref="CI106" r:id="rId15" xr:uid="{00000000-0004-0000-0100-00000E000000}"/>
    <hyperlink ref="CJ106" r:id="rId16" xr:uid="{00000000-0004-0000-0100-00000F000000}"/>
    <hyperlink ref="CO106" r:id="rId17" xr:uid="{00000000-0004-0000-0100-000010000000}"/>
    <hyperlink ref="FQ106" r:id="rId18" xr:uid="{00000000-0004-0000-0100-000011000000}"/>
    <hyperlink ref="FV106" r:id="rId19" xr:uid="{00000000-0004-0000-0100-000012000000}"/>
    <hyperlink ref="GA106" r:id="rId20" xr:uid="{00000000-0004-0000-0100-000013000000}"/>
    <hyperlink ref="GK106" r:id="rId21" xr:uid="{00000000-0004-0000-0100-000014000000}"/>
    <hyperlink ref="GP106" r:id="rId22" xr:uid="{00000000-0004-0000-0100-000015000000}"/>
    <hyperlink ref="GQ106" r:id="rId23" xr:uid="{00000000-0004-0000-0100-000016000000}"/>
    <hyperlink ref="GU106" r:id="rId24" xr:uid="{00000000-0004-0000-0100-000017000000}"/>
    <hyperlink ref="GV106" r:id="rId25" xr:uid="{00000000-0004-0000-0100-000018000000}"/>
    <hyperlink ref="M107" r:id="rId26" location="15.20:~:text=Procedures%20for%20Elections.-,Sec.%2015.20.010.,-Persons%20who%20may" xr:uid="{00000000-0004-0000-0100-000019000000}"/>
    <hyperlink ref="AB107" r:id="rId27" location="18.16.010" xr:uid="{00000000-0004-0000-0100-00001A000000}"/>
    <hyperlink ref="AG107" r:id="rId28" location="18.16.010" xr:uid="{00000000-0004-0000-0100-00001B000000}"/>
    <hyperlink ref="AL107" r:id="rId29" location="18.16.010" xr:uid="{00000000-0004-0000-0100-00001C000000}"/>
    <hyperlink ref="AQ107" r:id="rId30" location="18.16.010" xr:uid="{00000000-0004-0000-0100-00001D000000}"/>
    <hyperlink ref="AV107" r:id="rId31" location="18.16.010" xr:uid="{00000000-0004-0000-0100-00001E000000}"/>
    <hyperlink ref="BA107" r:id="rId32" location="18.16.010" xr:uid="{00000000-0004-0000-0100-00001F000000}"/>
    <hyperlink ref="BF107" r:id="rId33" location="18.16.010" xr:uid="{00000000-0004-0000-0100-000020000000}"/>
    <hyperlink ref="EM107" r:id="rId34" location="25.05.261" xr:uid="{00000000-0004-0000-0100-000021000000}"/>
    <hyperlink ref="FQ107" r:id="rId35" location="47.17.020" xr:uid="{00000000-0004-0000-0100-000022000000}"/>
    <hyperlink ref="FV107" r:id="rId36" location="04.16.051" xr:uid="{00000000-0004-0000-0100-000023000000}"/>
    <hyperlink ref="GA107" r:id="rId37" location="04.16.050" xr:uid="{00000000-0004-0000-0100-000024000000}"/>
    <hyperlink ref="GK107" r:id="rId38" location="4.06.055" xr:uid="{00000000-0004-0000-0100-000025000000}"/>
    <hyperlink ref="GP107" r:id="rId39" location="14.30.010" xr:uid="{00000000-0004-0000-0100-000026000000}"/>
    <hyperlink ref="GQ107" r:id="rId40" xr:uid="{00000000-0004-0000-0100-000027000000}"/>
    <hyperlink ref="GU107" r:id="rId41" location="14.30.010" xr:uid="{00000000-0004-0000-0100-000028000000}"/>
    <hyperlink ref="GV107" r:id="rId42" xr:uid="{00000000-0004-0000-0100-000029000000}"/>
    <hyperlink ref="H108" r:id="rId43" xr:uid="{00000000-0004-0000-0100-00002A000000}"/>
    <hyperlink ref="M108" r:id="rId44" xr:uid="{00000000-0004-0000-0100-00002B000000}"/>
    <hyperlink ref="AB108" r:id="rId45" xr:uid="{00000000-0004-0000-0100-00002C000000}"/>
    <hyperlink ref="AG108" r:id="rId46" xr:uid="{00000000-0004-0000-0100-00002D000000}"/>
    <hyperlink ref="AL108" r:id="rId47" xr:uid="{00000000-0004-0000-0100-00002E000000}"/>
    <hyperlink ref="AQ108" r:id="rId48" xr:uid="{00000000-0004-0000-0100-00002F000000}"/>
    <hyperlink ref="AV108" r:id="rId49" xr:uid="{00000000-0004-0000-0100-000030000000}"/>
    <hyperlink ref="BA108" r:id="rId50" xr:uid="{00000000-0004-0000-0100-000031000000}"/>
    <hyperlink ref="BF108" r:id="rId51" xr:uid="{00000000-0004-0000-0100-000032000000}"/>
    <hyperlink ref="DX108" r:id="rId52" xr:uid="{00000000-0004-0000-0100-000033000000}"/>
    <hyperlink ref="FQ108" r:id="rId53" xr:uid="{00000000-0004-0000-0100-000034000000}"/>
    <hyperlink ref="FV108" r:id="rId54" xr:uid="{00000000-0004-0000-0100-000035000000}"/>
    <hyperlink ref="GA108" r:id="rId55" xr:uid="{00000000-0004-0000-0100-000036000000}"/>
    <hyperlink ref="GK108" r:id="rId56" xr:uid="{00000000-0004-0000-0100-000037000000}"/>
    <hyperlink ref="GP108" r:id="rId57" xr:uid="{00000000-0004-0000-0100-000038000000}"/>
    <hyperlink ref="GQ108" r:id="rId58" xr:uid="{00000000-0004-0000-0100-000039000000}"/>
    <hyperlink ref="GU108" r:id="rId59" xr:uid="{00000000-0004-0000-0100-00003A000000}"/>
    <hyperlink ref="GV108" r:id="rId60" xr:uid="{00000000-0004-0000-0100-00003B000000}"/>
    <hyperlink ref="H109" r:id="rId61" xr:uid="{00000000-0004-0000-0100-00003C000000}"/>
    <hyperlink ref="M109" r:id="rId62" xr:uid="{00000000-0004-0000-0100-00003D000000}"/>
    <hyperlink ref="W109" r:id="rId63" xr:uid="{00000000-0004-0000-0100-00003E000000}"/>
    <hyperlink ref="AB109" r:id="rId64" xr:uid="{00000000-0004-0000-0100-00003F000000}"/>
    <hyperlink ref="AG109" r:id="rId65" xr:uid="{00000000-0004-0000-0100-000040000000}"/>
    <hyperlink ref="AL109" r:id="rId66" xr:uid="{00000000-0004-0000-0100-000041000000}"/>
    <hyperlink ref="AQ109" r:id="rId67" xr:uid="{00000000-0004-0000-0100-000042000000}"/>
    <hyperlink ref="AV109" r:id="rId68" xr:uid="{00000000-0004-0000-0100-000043000000}"/>
    <hyperlink ref="BA109" r:id="rId69" xr:uid="{00000000-0004-0000-0100-000044000000}"/>
    <hyperlink ref="BF109" r:id="rId70" xr:uid="{00000000-0004-0000-0100-000045000000}"/>
    <hyperlink ref="BP109" r:id="rId71" xr:uid="{00000000-0004-0000-0100-000046000000}"/>
    <hyperlink ref="BU109" r:id="rId72" xr:uid="{00000000-0004-0000-0100-000047000000}"/>
    <hyperlink ref="BZ109" r:id="rId73" xr:uid="{00000000-0004-0000-0100-000048000000}"/>
    <hyperlink ref="CE109" r:id="rId74" xr:uid="{00000000-0004-0000-0100-000049000000}"/>
    <hyperlink ref="CI109" r:id="rId75" xr:uid="{00000000-0004-0000-0100-00004A000000}"/>
    <hyperlink ref="CJ109" r:id="rId76" xr:uid="{00000000-0004-0000-0100-00004B000000}"/>
    <hyperlink ref="CO109" r:id="rId77" xr:uid="{00000000-0004-0000-0100-00004C000000}"/>
    <hyperlink ref="CT109" r:id="rId78" xr:uid="{00000000-0004-0000-0100-00004D000000}"/>
    <hyperlink ref="CY109" r:id="rId79" xr:uid="{00000000-0004-0000-0100-00004E000000}"/>
    <hyperlink ref="DD109" r:id="rId80" xr:uid="{00000000-0004-0000-0100-00004F000000}"/>
    <hyperlink ref="DI109" r:id="rId81" xr:uid="{00000000-0004-0000-0100-000050000000}"/>
    <hyperlink ref="DN109" r:id="rId82" xr:uid="{00000000-0004-0000-0100-000051000000}"/>
    <hyperlink ref="DS109" r:id="rId83" xr:uid="{00000000-0004-0000-0100-000052000000}"/>
    <hyperlink ref="DX109" r:id="rId84" xr:uid="{00000000-0004-0000-0100-000053000000}"/>
    <hyperlink ref="FQ109" r:id="rId85" xr:uid="{00000000-0004-0000-0100-000054000000}"/>
    <hyperlink ref="FV109" r:id="rId86" xr:uid="{00000000-0004-0000-0100-000055000000}"/>
    <hyperlink ref="GA109" r:id="rId87" xr:uid="{00000000-0004-0000-0100-000056000000}"/>
    <hyperlink ref="GK109" r:id="rId88" xr:uid="{00000000-0004-0000-0100-000057000000}"/>
    <hyperlink ref="GP109" r:id="rId89" xr:uid="{00000000-0004-0000-0100-000058000000}"/>
    <hyperlink ref="GQ109" r:id="rId90" xr:uid="{00000000-0004-0000-0100-000059000000}"/>
    <hyperlink ref="GU109" r:id="rId91" xr:uid="{00000000-0004-0000-0100-00005A000000}"/>
    <hyperlink ref="GV109" r:id="rId92" xr:uid="{00000000-0004-0000-0100-00005B000000}"/>
    <hyperlink ref="M110" r:id="rId93" xr:uid="{00000000-0004-0000-0100-00005C000000}"/>
    <hyperlink ref="R110" r:id="rId94" xr:uid="{00000000-0004-0000-0100-00005D000000}"/>
    <hyperlink ref="AB110" r:id="rId95" xr:uid="{00000000-0004-0000-0100-00005E000000}"/>
    <hyperlink ref="AG110" r:id="rId96" xr:uid="{00000000-0004-0000-0100-00005F000000}"/>
    <hyperlink ref="AL110" r:id="rId97" xr:uid="{00000000-0004-0000-0100-000060000000}"/>
    <hyperlink ref="AQ110" r:id="rId98" xr:uid="{00000000-0004-0000-0100-000061000000}"/>
    <hyperlink ref="AV110" r:id="rId99" xr:uid="{00000000-0004-0000-0100-000062000000}"/>
    <hyperlink ref="BA110" r:id="rId100" xr:uid="{00000000-0004-0000-0100-000063000000}"/>
    <hyperlink ref="BF110" r:id="rId101" xr:uid="{00000000-0004-0000-0100-000064000000}"/>
    <hyperlink ref="CT110" r:id="rId102" xr:uid="{00000000-0004-0000-0100-000065000000}"/>
    <hyperlink ref="CY110" r:id="rId103" xr:uid="{00000000-0004-0000-0100-000066000000}"/>
    <hyperlink ref="DD110" r:id="rId104" xr:uid="{00000000-0004-0000-0100-000067000000}"/>
    <hyperlink ref="DI110" r:id="rId105" xr:uid="{00000000-0004-0000-0100-000068000000}"/>
    <hyperlink ref="DN110" r:id="rId106" xr:uid="{00000000-0004-0000-0100-000069000000}"/>
    <hyperlink ref="DS110" r:id="rId107" xr:uid="{00000000-0004-0000-0100-00006A000000}"/>
    <hyperlink ref="DX110" r:id="rId108" xr:uid="{00000000-0004-0000-0100-00006B000000}"/>
    <hyperlink ref="EM110" r:id="rId109" xr:uid="{00000000-0004-0000-0100-00006C000000}"/>
    <hyperlink ref="ER110" r:id="rId110" xr:uid="{00000000-0004-0000-0100-00006D000000}"/>
    <hyperlink ref="EW110" r:id="rId111" xr:uid="{00000000-0004-0000-0100-00006E000000}"/>
    <hyperlink ref="FB110" r:id="rId112" xr:uid="{00000000-0004-0000-0100-00006F000000}"/>
    <hyperlink ref="FL110" r:id="rId113" xr:uid="{00000000-0004-0000-0100-000070000000}"/>
    <hyperlink ref="FQ110" r:id="rId114" xr:uid="{00000000-0004-0000-0100-000071000000}"/>
    <hyperlink ref="FV110" r:id="rId115" xr:uid="{00000000-0004-0000-0100-000072000000}"/>
    <hyperlink ref="GA110" r:id="rId116" xr:uid="{00000000-0004-0000-0100-000073000000}"/>
    <hyperlink ref="GK110" r:id="rId117" xr:uid="{00000000-0004-0000-0100-000074000000}"/>
    <hyperlink ref="GP110" r:id="rId118" xr:uid="{00000000-0004-0000-0100-000075000000}"/>
    <hyperlink ref="GQ110" r:id="rId119" xr:uid="{00000000-0004-0000-0100-000076000000}"/>
    <hyperlink ref="GU110" r:id="rId120" xr:uid="{00000000-0004-0000-0100-000077000000}"/>
    <hyperlink ref="GV110" r:id="rId121" xr:uid="{00000000-0004-0000-0100-000078000000}"/>
    <hyperlink ref="M111" r:id="rId122" xr:uid="{00000000-0004-0000-0100-000079000000}"/>
    <hyperlink ref="BP111" r:id="rId123" xr:uid="{00000000-0004-0000-0100-00007A000000}"/>
    <hyperlink ref="BU111" r:id="rId124" xr:uid="{00000000-0004-0000-0100-00007B000000}"/>
    <hyperlink ref="BZ111" r:id="rId125" xr:uid="{00000000-0004-0000-0100-00007C000000}"/>
    <hyperlink ref="CE111" r:id="rId126" xr:uid="{00000000-0004-0000-0100-00007D000000}"/>
    <hyperlink ref="CI111" r:id="rId127" xr:uid="{00000000-0004-0000-0100-00007E000000}"/>
    <hyperlink ref="CJ111" r:id="rId128" xr:uid="{00000000-0004-0000-0100-00007F000000}"/>
    <hyperlink ref="CO111" r:id="rId129" xr:uid="{00000000-0004-0000-0100-000080000000}"/>
    <hyperlink ref="CT111" r:id="rId130" xr:uid="{00000000-0004-0000-0100-000081000000}"/>
    <hyperlink ref="CY111" r:id="rId131" xr:uid="{00000000-0004-0000-0100-000082000000}"/>
    <hyperlink ref="DD111" r:id="rId132" xr:uid="{00000000-0004-0000-0100-000083000000}"/>
    <hyperlink ref="DI111" r:id="rId133" xr:uid="{00000000-0004-0000-0100-000084000000}"/>
    <hyperlink ref="DN111" r:id="rId134" xr:uid="{00000000-0004-0000-0100-000085000000}"/>
    <hyperlink ref="DS111" r:id="rId135" xr:uid="{00000000-0004-0000-0100-000086000000}"/>
    <hyperlink ref="DX111" r:id="rId136" xr:uid="{00000000-0004-0000-0100-000087000000}"/>
    <hyperlink ref="FQ111" r:id="rId137" xr:uid="{00000000-0004-0000-0100-000088000000}"/>
    <hyperlink ref="FV111" r:id="rId138" xr:uid="{00000000-0004-0000-0100-000089000000}"/>
    <hyperlink ref="GA111" r:id="rId139" xr:uid="{00000000-0004-0000-0100-00008A000000}"/>
    <hyperlink ref="GK111" r:id="rId140" xr:uid="{00000000-0004-0000-0100-00008B000000}"/>
    <hyperlink ref="GP111" r:id="rId141" xr:uid="{00000000-0004-0000-0100-00008C000000}"/>
    <hyperlink ref="GQ111" r:id="rId142" xr:uid="{00000000-0004-0000-0100-00008D000000}"/>
    <hyperlink ref="GU111" r:id="rId143" xr:uid="{00000000-0004-0000-0100-00008E000000}"/>
    <hyperlink ref="GV111" r:id="rId144" xr:uid="{00000000-0004-0000-0100-00008F000000}"/>
    <hyperlink ref="H112" r:id="rId145" location="sec_52-571b" xr:uid="{00000000-0004-0000-0100-000090000000}"/>
    <hyperlink ref="M112" r:id="rId146" location=":~:text=SEC.%207.%20The%20general,religion%20forbid%20secular%20activity." xr:uid="{00000000-0004-0000-0100-000091000000}"/>
    <hyperlink ref="R112" r:id="rId147" location="sec_46b-22b" xr:uid="{00000000-0004-0000-0100-000092000000}"/>
    <hyperlink ref="AB112" r:id="rId148" location="page=105" xr:uid="{00000000-0004-0000-0100-000093000000}"/>
    <hyperlink ref="AG112" r:id="rId149" location="page=105" xr:uid="{00000000-0004-0000-0100-000094000000}"/>
    <hyperlink ref="AL112" r:id="rId150" location="page=105" xr:uid="{00000000-0004-0000-0100-000095000000}"/>
    <hyperlink ref="AQ112" r:id="rId151" location="page=105" xr:uid="{00000000-0004-0000-0100-000096000000}"/>
    <hyperlink ref="AV112" r:id="rId152" location="page=105" xr:uid="{00000000-0004-0000-0100-000097000000}"/>
    <hyperlink ref="BA112" r:id="rId153" location="page=105" xr:uid="{00000000-0004-0000-0100-000098000000}"/>
    <hyperlink ref="BF112" r:id="rId154" location="page=105" xr:uid="{00000000-0004-0000-0100-000099000000}"/>
    <hyperlink ref="DX112" r:id="rId155" location="sec_38a-503e" xr:uid="{00000000-0004-0000-0100-00009A000000}"/>
    <hyperlink ref="EM112" r:id="rId156" location="sec_46b-22b" xr:uid="{00000000-0004-0000-0100-00009B000000}"/>
    <hyperlink ref="ER112" r:id="rId157" location="sec_46b-22b" xr:uid="{00000000-0004-0000-0100-00009C000000}"/>
    <hyperlink ref="EW112" r:id="rId158" location="sec_46b-35a" xr:uid="{00000000-0004-0000-0100-00009D000000}"/>
    <hyperlink ref="FB112" r:id="rId159" location="sec_46b-35a" xr:uid="{00000000-0004-0000-0100-00009E000000}"/>
    <hyperlink ref="FL112" r:id="rId160" location="sec_46b-22b" xr:uid="{00000000-0004-0000-0100-00009F000000}"/>
    <hyperlink ref="FV112" r:id="rId161" location="sec_30-86" xr:uid="{00000000-0004-0000-0100-0000A0000000}"/>
    <hyperlink ref="GA112" r:id="rId162" location="sec_30-89" xr:uid="{00000000-0004-0000-0100-0000A1000000}"/>
    <hyperlink ref="GK112" r:id="rId163" location="sec_10-204a" xr:uid="{00000000-0004-0000-0100-0000A2000000}"/>
    <hyperlink ref="GL112" r:id="rId164" xr:uid="{00000000-0004-0000-0100-0000A3000000}"/>
    <hyperlink ref="GP112" r:id="rId165" location="sec_10-198b" xr:uid="{00000000-0004-0000-0100-0000A4000000}"/>
    <hyperlink ref="GQ112" r:id="rId166" xr:uid="{00000000-0004-0000-0100-0000A5000000}"/>
    <hyperlink ref="GU112" r:id="rId167" location="sec_10-198b" xr:uid="{00000000-0004-0000-0100-0000A6000000}"/>
    <hyperlink ref="GV112" r:id="rId168" xr:uid="{00000000-0004-0000-0100-0000A7000000}"/>
    <hyperlink ref="M113" r:id="rId169" location="page=28" xr:uid="{00000000-0004-0000-0100-0000A8000000}"/>
    <hyperlink ref="R113" r:id="rId170" location="106" xr:uid="{00000000-0004-0000-0100-0000A9000000}"/>
    <hyperlink ref="AB113" r:id="rId171" location="1791" xr:uid="{00000000-0004-0000-0100-0000AA000000}"/>
    <hyperlink ref="AG113" r:id="rId172" location="1791" xr:uid="{00000000-0004-0000-0100-0000AB000000}"/>
    <hyperlink ref="AL113" r:id="rId173" location="1791" xr:uid="{00000000-0004-0000-0100-0000AC000000}"/>
    <hyperlink ref="AQ113" r:id="rId174" location="1791" xr:uid="{00000000-0004-0000-0100-0000AD000000}"/>
    <hyperlink ref="AV113" r:id="rId175" location="1791" xr:uid="{00000000-0004-0000-0100-0000AE000000}"/>
    <hyperlink ref="BA113" r:id="rId176" location="1791" xr:uid="{00000000-0004-0000-0100-0000AF000000}"/>
    <hyperlink ref="BF113" r:id="rId177" location="1791" xr:uid="{00000000-0004-0000-0100-0000B0000000}"/>
    <hyperlink ref="DX113" r:id="rId178" location="3559" xr:uid="{00000000-0004-0000-0100-0000B1000000}"/>
    <hyperlink ref="EM113" r:id="rId179" location="106" xr:uid="{00000000-0004-0000-0100-0000B2000000}"/>
    <hyperlink ref="ER113" r:id="rId180" location="106" xr:uid="{00000000-0004-0000-0100-0000B3000000}"/>
    <hyperlink ref="EW113" r:id="rId181" location="106" xr:uid="{00000000-0004-0000-0100-0000B4000000}"/>
    <hyperlink ref="FB113" r:id="rId182" location="106" xr:uid="{00000000-0004-0000-0100-0000B5000000}"/>
    <hyperlink ref="FL113" r:id="rId183" location="106" xr:uid="{00000000-0004-0000-0100-0000B6000000}"/>
    <hyperlink ref="FQ113" r:id="rId184" location="909" xr:uid="{00000000-0004-0000-0100-0000B7000000}"/>
    <hyperlink ref="FV113" r:id="rId185" location="904" xr:uid="{00000000-0004-0000-0100-0000B8000000}"/>
    <hyperlink ref="GA113" r:id="rId186" location="904" xr:uid="{00000000-0004-0000-0100-0000B9000000}"/>
    <hyperlink ref="GK113" r:id="rId187" location="131" xr:uid="{00000000-0004-0000-0100-0000BA000000}"/>
    <hyperlink ref="GP113" r:id="rId188" location="2707" xr:uid="{00000000-0004-0000-0100-0000BB000000}"/>
    <hyperlink ref="GU113" r:id="rId189" location="2707" xr:uid="{00000000-0004-0000-0100-0000BC000000}"/>
    <hyperlink ref="GV113" r:id="rId190" xr:uid="{00000000-0004-0000-0100-0000BD000000}"/>
    <hyperlink ref="H114" r:id="rId191" xr:uid="{00000000-0004-0000-0100-0000BE000000}"/>
    <hyperlink ref="M114" r:id="rId192" xr:uid="{00000000-0004-0000-0100-0000BF000000}"/>
    <hyperlink ref="R114" r:id="rId193" xr:uid="{00000000-0004-0000-0100-0000C0000000}"/>
    <hyperlink ref="AB114" r:id="rId194" xr:uid="{00000000-0004-0000-0100-0000C1000000}"/>
    <hyperlink ref="AG114" r:id="rId195" xr:uid="{00000000-0004-0000-0100-0000C2000000}"/>
    <hyperlink ref="AL114" r:id="rId196" xr:uid="{00000000-0004-0000-0100-0000C3000000}"/>
    <hyperlink ref="AQ114" r:id="rId197" xr:uid="{00000000-0004-0000-0100-0000C4000000}"/>
    <hyperlink ref="AV114" r:id="rId198" xr:uid="{00000000-0004-0000-0100-0000C5000000}"/>
    <hyperlink ref="BA114" r:id="rId199" xr:uid="{00000000-0004-0000-0100-0000C6000000}"/>
    <hyperlink ref="BF114" r:id="rId200" xr:uid="{00000000-0004-0000-0100-0000C7000000}"/>
    <hyperlink ref="BP114" r:id="rId201" xr:uid="{00000000-0004-0000-0100-0000C8000000}"/>
    <hyperlink ref="BU114" r:id="rId202" xr:uid="{00000000-0004-0000-0100-0000C9000000}"/>
    <hyperlink ref="BZ114" r:id="rId203" xr:uid="{00000000-0004-0000-0100-0000CA000000}"/>
    <hyperlink ref="CE114" r:id="rId204" xr:uid="{00000000-0004-0000-0100-0000CB000000}"/>
    <hyperlink ref="CI114" r:id="rId205" xr:uid="{00000000-0004-0000-0100-0000CC000000}"/>
    <hyperlink ref="CJ114" r:id="rId206" xr:uid="{00000000-0004-0000-0100-0000CD000000}"/>
    <hyperlink ref="CO114" r:id="rId207" xr:uid="{00000000-0004-0000-0100-0000CE000000}"/>
    <hyperlink ref="CT114" r:id="rId208" xr:uid="{00000000-0004-0000-0100-0000CF000000}"/>
    <hyperlink ref="CY114" r:id="rId209" xr:uid="{00000000-0004-0000-0100-0000D0000000}"/>
    <hyperlink ref="DD114" r:id="rId210" xr:uid="{00000000-0004-0000-0100-0000D1000000}"/>
    <hyperlink ref="DI114" r:id="rId211" xr:uid="{00000000-0004-0000-0100-0000D2000000}"/>
    <hyperlink ref="DN114" r:id="rId212" xr:uid="{00000000-0004-0000-0100-0000D3000000}"/>
    <hyperlink ref="DS114" r:id="rId213" xr:uid="{00000000-0004-0000-0100-0000D4000000}"/>
    <hyperlink ref="EM114" r:id="rId214" xr:uid="{00000000-0004-0000-0100-0000D5000000}"/>
    <hyperlink ref="ER114" r:id="rId215" xr:uid="{00000000-0004-0000-0100-0000D6000000}"/>
    <hyperlink ref="EW114" r:id="rId216" xr:uid="{00000000-0004-0000-0100-0000D7000000}"/>
    <hyperlink ref="FB114" r:id="rId217" xr:uid="{00000000-0004-0000-0100-0000D8000000}"/>
    <hyperlink ref="FL114" r:id="rId218" xr:uid="{00000000-0004-0000-0100-0000D9000000}"/>
    <hyperlink ref="FQ114" r:id="rId219" xr:uid="{00000000-0004-0000-0100-0000DA000000}"/>
    <hyperlink ref="FV114" r:id="rId220" xr:uid="{00000000-0004-0000-0100-0000DB000000}"/>
    <hyperlink ref="GA114" r:id="rId221" xr:uid="{00000000-0004-0000-0100-0000DC000000}"/>
    <hyperlink ref="GK114" r:id="rId222" xr:uid="{00000000-0004-0000-0100-0000DD000000}"/>
    <hyperlink ref="GP114" r:id="rId223" xr:uid="{00000000-0004-0000-0100-0000DE000000}"/>
    <hyperlink ref="GU114" r:id="rId224" xr:uid="{00000000-0004-0000-0100-0000DF000000}"/>
    <hyperlink ref="M115" r:id="rId225" xr:uid="{00000000-0004-0000-0100-0000E0000000}"/>
    <hyperlink ref="AB115" r:id="rId226" xr:uid="{00000000-0004-0000-0100-0000E1000000}"/>
    <hyperlink ref="AG115" r:id="rId227" xr:uid="{00000000-0004-0000-0100-0000E2000000}"/>
    <hyperlink ref="AL115" r:id="rId228" xr:uid="{00000000-0004-0000-0100-0000E3000000}"/>
    <hyperlink ref="AQ115" r:id="rId229" xr:uid="{00000000-0004-0000-0100-0000E4000000}"/>
    <hyperlink ref="AV115" r:id="rId230" xr:uid="{00000000-0004-0000-0100-0000E5000000}"/>
    <hyperlink ref="BA115" r:id="rId231" xr:uid="{00000000-0004-0000-0100-0000E6000000}"/>
    <hyperlink ref="BF115" r:id="rId232" xr:uid="{00000000-0004-0000-0100-0000E7000000}"/>
    <hyperlink ref="BP115" r:id="rId233" xr:uid="{00000000-0004-0000-0100-0000E8000000}"/>
    <hyperlink ref="BU115" r:id="rId234" xr:uid="{00000000-0004-0000-0100-0000E9000000}"/>
    <hyperlink ref="BZ115" r:id="rId235" xr:uid="{00000000-0004-0000-0100-0000EA000000}"/>
    <hyperlink ref="CE115" r:id="rId236" xr:uid="{00000000-0004-0000-0100-0000EB000000}"/>
    <hyperlink ref="CI115" r:id="rId237" xr:uid="{00000000-0004-0000-0100-0000EC000000}"/>
    <hyperlink ref="CJ115" r:id="rId238" xr:uid="{00000000-0004-0000-0100-0000ED000000}"/>
    <hyperlink ref="CO115" r:id="rId239" xr:uid="{00000000-0004-0000-0100-0000EE000000}"/>
    <hyperlink ref="CT115" r:id="rId240" xr:uid="{00000000-0004-0000-0100-0000EF000000}"/>
    <hyperlink ref="CY115" r:id="rId241" xr:uid="{00000000-0004-0000-0100-0000F0000000}"/>
    <hyperlink ref="DD115" r:id="rId242" xr:uid="{00000000-0004-0000-0100-0000F1000000}"/>
    <hyperlink ref="DI115" r:id="rId243" xr:uid="{00000000-0004-0000-0100-0000F2000000}"/>
    <hyperlink ref="DN115" r:id="rId244" xr:uid="{00000000-0004-0000-0100-0000F3000000}"/>
    <hyperlink ref="DS115" r:id="rId245" xr:uid="{00000000-0004-0000-0100-0000F4000000}"/>
    <hyperlink ref="DX115" r:id="rId246" xr:uid="{00000000-0004-0000-0100-0000F5000000}"/>
    <hyperlink ref="FQ115" r:id="rId247" xr:uid="{00000000-0004-0000-0100-0000F6000000}"/>
    <hyperlink ref="FV115" r:id="rId248" xr:uid="{00000000-0004-0000-0100-0000F7000000}"/>
    <hyperlink ref="GA115" r:id="rId249" xr:uid="{00000000-0004-0000-0100-0000F8000000}"/>
    <hyperlink ref="GK115" r:id="rId250" xr:uid="{00000000-0004-0000-0100-0000F9000000}"/>
    <hyperlink ref="GP115" r:id="rId251" xr:uid="{00000000-0004-0000-0100-0000FA000000}"/>
    <hyperlink ref="GU115" r:id="rId252" xr:uid="{00000000-0004-0000-0100-0000FB000000}"/>
    <hyperlink ref="M116" r:id="rId253" xr:uid="{00000000-0004-0000-0100-0000FC000000}"/>
    <hyperlink ref="R116" r:id="rId254" xr:uid="{00000000-0004-0000-0100-0000FD000000}"/>
    <hyperlink ref="AB116" r:id="rId255" xr:uid="{00000000-0004-0000-0100-0000FE000000}"/>
    <hyperlink ref="AG116" r:id="rId256" xr:uid="{00000000-0004-0000-0100-0000FF000000}"/>
    <hyperlink ref="AL116" r:id="rId257" xr:uid="{00000000-0004-0000-0100-000000010000}"/>
    <hyperlink ref="AQ116" r:id="rId258" xr:uid="{00000000-0004-0000-0100-000001010000}"/>
    <hyperlink ref="AV116" r:id="rId259" xr:uid="{00000000-0004-0000-0100-000002010000}"/>
    <hyperlink ref="BA116" r:id="rId260" xr:uid="{00000000-0004-0000-0100-000003010000}"/>
    <hyperlink ref="BF116" r:id="rId261" xr:uid="{00000000-0004-0000-0100-000004010000}"/>
    <hyperlink ref="DX116" r:id="rId262" xr:uid="{00000000-0004-0000-0100-000005010000}"/>
    <hyperlink ref="EM116" r:id="rId263" xr:uid="{00000000-0004-0000-0100-000006010000}"/>
    <hyperlink ref="ER116" r:id="rId264" xr:uid="{00000000-0004-0000-0100-000007010000}"/>
    <hyperlink ref="EW116" r:id="rId265" xr:uid="{00000000-0004-0000-0100-000008010000}"/>
    <hyperlink ref="FB116" r:id="rId266" xr:uid="{00000000-0004-0000-0100-000009010000}"/>
    <hyperlink ref="FL116" r:id="rId267" xr:uid="{00000000-0004-0000-0100-00000A010000}"/>
    <hyperlink ref="FQ116" r:id="rId268" xr:uid="{00000000-0004-0000-0100-00000B010000}"/>
    <hyperlink ref="FV116" r:id="rId269" xr:uid="{00000000-0004-0000-0100-00000C010000}"/>
    <hyperlink ref="GA116" r:id="rId270" xr:uid="{00000000-0004-0000-0100-00000D010000}"/>
    <hyperlink ref="GK116" r:id="rId271" xr:uid="{00000000-0004-0000-0100-00000E010000}"/>
    <hyperlink ref="GP116" r:id="rId272" xr:uid="{00000000-0004-0000-0100-00000F010000}"/>
    <hyperlink ref="GU116" r:id="rId273" xr:uid="{00000000-0004-0000-0100-000010010000}"/>
    <hyperlink ref="H117" r:id="rId274" xr:uid="{00000000-0004-0000-0100-000011010000}"/>
    <hyperlink ref="M117" r:id="rId275" xr:uid="{00000000-0004-0000-0100-000012010000}"/>
    <hyperlink ref="AB117" r:id="rId276" xr:uid="{00000000-0004-0000-0100-000013010000}"/>
    <hyperlink ref="AG117" r:id="rId277" xr:uid="{00000000-0004-0000-0100-000014010000}"/>
    <hyperlink ref="AL117" r:id="rId278" xr:uid="{00000000-0004-0000-0100-000015010000}"/>
    <hyperlink ref="AQ117" r:id="rId279" xr:uid="{00000000-0004-0000-0100-000016010000}"/>
    <hyperlink ref="AV117" r:id="rId280" xr:uid="{00000000-0004-0000-0100-000017010000}"/>
    <hyperlink ref="BA117" r:id="rId281" xr:uid="{00000000-0004-0000-0100-000018010000}"/>
    <hyperlink ref="BF117" r:id="rId282" xr:uid="{00000000-0004-0000-0100-000019010000}"/>
    <hyperlink ref="BP117" r:id="rId283" xr:uid="{00000000-0004-0000-0100-00001A010000}"/>
    <hyperlink ref="BU117" r:id="rId284" xr:uid="{00000000-0004-0000-0100-00001B010000}"/>
    <hyperlink ref="BZ117" r:id="rId285" xr:uid="{00000000-0004-0000-0100-00001C010000}"/>
    <hyperlink ref="CE117" r:id="rId286" xr:uid="{00000000-0004-0000-0100-00001D010000}"/>
    <hyperlink ref="CI117" r:id="rId287" xr:uid="{00000000-0004-0000-0100-00001E010000}"/>
    <hyperlink ref="CJ117" r:id="rId288" xr:uid="{00000000-0004-0000-0100-00001F010000}"/>
    <hyperlink ref="CO117" r:id="rId289" xr:uid="{00000000-0004-0000-0100-000020010000}"/>
    <hyperlink ref="FQ117" r:id="rId290" xr:uid="{00000000-0004-0000-0100-000021010000}"/>
    <hyperlink ref="FV117" r:id="rId291" xr:uid="{00000000-0004-0000-0100-000022010000}"/>
    <hyperlink ref="GA117" r:id="rId292" xr:uid="{00000000-0004-0000-0100-000023010000}"/>
    <hyperlink ref="GK117" r:id="rId293" xr:uid="{00000000-0004-0000-0100-000024010000}"/>
    <hyperlink ref="GP117" r:id="rId294" xr:uid="{00000000-0004-0000-0100-000025010000}"/>
    <hyperlink ref="GQ117" r:id="rId295" xr:uid="{00000000-0004-0000-0100-000026010000}"/>
    <hyperlink ref="GU117" r:id="rId296" xr:uid="{00000000-0004-0000-0100-000027010000}"/>
    <hyperlink ref="GV117" r:id="rId297" xr:uid="{00000000-0004-0000-0100-000028010000}"/>
    <hyperlink ref="H118" r:id="rId298" xr:uid="{00000000-0004-0000-0100-000029010000}"/>
    <hyperlink ref="M118" r:id="rId299" xr:uid="{00000000-0004-0000-0100-00002A010000}"/>
    <hyperlink ref="R118" r:id="rId300" xr:uid="{00000000-0004-0000-0100-00002B010000}"/>
    <hyperlink ref="W118" r:id="rId301" xr:uid="{00000000-0004-0000-0100-00002C010000}"/>
    <hyperlink ref="AB118" r:id="rId302" xr:uid="{00000000-0004-0000-0100-00002D010000}"/>
    <hyperlink ref="AG118" r:id="rId303" xr:uid="{00000000-0004-0000-0100-00002E010000}"/>
    <hyperlink ref="AL118" r:id="rId304" xr:uid="{00000000-0004-0000-0100-00002F010000}"/>
    <hyperlink ref="AQ118" r:id="rId305" xr:uid="{00000000-0004-0000-0100-000030010000}"/>
    <hyperlink ref="AV118" r:id="rId306" xr:uid="{00000000-0004-0000-0100-000031010000}"/>
    <hyperlink ref="BA118" r:id="rId307" xr:uid="{00000000-0004-0000-0100-000032010000}"/>
    <hyperlink ref="BF118" r:id="rId308" xr:uid="{00000000-0004-0000-0100-000033010000}"/>
    <hyperlink ref="BP118" r:id="rId309" xr:uid="{00000000-0004-0000-0100-000034010000}"/>
    <hyperlink ref="BU118" r:id="rId310" xr:uid="{00000000-0004-0000-0100-000035010000}"/>
    <hyperlink ref="BZ118" r:id="rId311" xr:uid="{00000000-0004-0000-0100-000036010000}"/>
    <hyperlink ref="CE118" r:id="rId312" xr:uid="{00000000-0004-0000-0100-000037010000}"/>
    <hyperlink ref="CI118" r:id="rId313" xr:uid="{00000000-0004-0000-0100-000038010000}"/>
    <hyperlink ref="CJ118" r:id="rId314" xr:uid="{00000000-0004-0000-0100-000039010000}"/>
    <hyperlink ref="CO118" r:id="rId315" xr:uid="{00000000-0004-0000-0100-00003A010000}"/>
    <hyperlink ref="CT118" r:id="rId316" xr:uid="{00000000-0004-0000-0100-00003B010000}"/>
    <hyperlink ref="CY118" r:id="rId317" xr:uid="{00000000-0004-0000-0100-00003C010000}"/>
    <hyperlink ref="DD118" r:id="rId318" xr:uid="{00000000-0004-0000-0100-00003D010000}"/>
    <hyperlink ref="DI118" r:id="rId319" xr:uid="{00000000-0004-0000-0100-00003E010000}"/>
    <hyperlink ref="DN118" r:id="rId320" xr:uid="{00000000-0004-0000-0100-00003F010000}"/>
    <hyperlink ref="DS118" r:id="rId321" xr:uid="{00000000-0004-0000-0100-000040010000}"/>
    <hyperlink ref="DX118" r:id="rId322" xr:uid="{00000000-0004-0000-0100-000041010000}"/>
    <hyperlink ref="EM118" r:id="rId323" xr:uid="{00000000-0004-0000-0100-000042010000}"/>
    <hyperlink ref="ER118" r:id="rId324" xr:uid="{00000000-0004-0000-0100-000043010000}"/>
    <hyperlink ref="EW118" r:id="rId325" xr:uid="{00000000-0004-0000-0100-000044010000}"/>
    <hyperlink ref="FB118" r:id="rId326" xr:uid="{00000000-0004-0000-0100-000045010000}"/>
    <hyperlink ref="FL118" r:id="rId327" xr:uid="{00000000-0004-0000-0100-000046010000}"/>
    <hyperlink ref="FQ118" r:id="rId328" xr:uid="{00000000-0004-0000-0100-000047010000}"/>
    <hyperlink ref="FV118" r:id="rId329" xr:uid="{00000000-0004-0000-0100-000048010000}"/>
    <hyperlink ref="GA118" r:id="rId330" xr:uid="{00000000-0004-0000-0100-000049010000}"/>
    <hyperlink ref="GK118" r:id="rId331" xr:uid="{00000000-0004-0000-0100-00004A010000}"/>
    <hyperlink ref="GP118" r:id="rId332" xr:uid="{00000000-0004-0000-0100-00004B010000}"/>
    <hyperlink ref="GU118" r:id="rId333" xr:uid="{00000000-0004-0000-0100-00004C010000}"/>
    <hyperlink ref="H119" r:id="rId334" location="34-13-9-8" xr:uid="{00000000-0004-0000-0100-00004D010000}"/>
    <hyperlink ref="M119" r:id="rId335" location="3-11-10-24" xr:uid="{00000000-0004-0000-0100-00004E010000}"/>
    <hyperlink ref="AB119" r:id="rId336" location="16-34-1" xr:uid="{00000000-0004-0000-0100-00004F010000}"/>
    <hyperlink ref="AG119" r:id="rId337" location="16-34-1" xr:uid="{00000000-0004-0000-0100-000050010000}"/>
    <hyperlink ref="AL119" r:id="rId338" location="16-34-1" xr:uid="{00000000-0004-0000-0100-000051010000}"/>
    <hyperlink ref="AQ119" r:id="rId339" location="16-34-1" xr:uid="{00000000-0004-0000-0100-000052010000}"/>
    <hyperlink ref="AV119" r:id="rId340" location="16-34-1" xr:uid="{00000000-0004-0000-0100-000053010000}"/>
    <hyperlink ref="BA119" r:id="rId341" location="16-34-1" xr:uid="{00000000-0004-0000-0100-000054010000}"/>
    <hyperlink ref="BF119" r:id="rId342" location="16-34-1" xr:uid="{00000000-0004-0000-0100-000055010000}"/>
    <hyperlink ref="FQ119" r:id="rId343" location="31-33" xr:uid="{00000000-0004-0000-0100-000056010000}"/>
    <hyperlink ref="FV119" r:id="rId344" location="7.1-1" xr:uid="{00000000-0004-0000-0100-000057010000}"/>
    <hyperlink ref="GA119" r:id="rId345" location="7.1-5-7-7" xr:uid="{00000000-0004-0000-0100-000058010000}"/>
    <hyperlink ref="GK119" r:id="rId346" location="21-40" xr:uid="{00000000-0004-0000-0100-000059010000}"/>
    <hyperlink ref="GP119" r:id="rId347" location="20-33-2" xr:uid="{00000000-0004-0000-0100-00005A010000}"/>
    <hyperlink ref="GQ119" r:id="rId348" xr:uid="{00000000-0004-0000-0100-00005B010000}"/>
    <hyperlink ref="GU119" r:id="rId349" location="20-33-2-19" xr:uid="{00000000-0004-0000-0100-00005C010000}"/>
    <hyperlink ref="GV119" r:id="rId350" xr:uid="{00000000-0004-0000-0100-00005D010000}"/>
    <hyperlink ref="M120" r:id="rId351" xr:uid="{00000000-0004-0000-0100-00005E010000}"/>
    <hyperlink ref="AB120" r:id="rId352" xr:uid="{00000000-0004-0000-0100-00005F010000}"/>
    <hyperlink ref="AG120" r:id="rId353" xr:uid="{00000000-0004-0000-0100-000060010000}"/>
    <hyperlink ref="AL120" r:id="rId354" xr:uid="{00000000-0004-0000-0100-000061010000}"/>
    <hyperlink ref="AQ120" r:id="rId355" xr:uid="{00000000-0004-0000-0100-000062010000}"/>
    <hyperlink ref="AV120" r:id="rId356" xr:uid="{00000000-0004-0000-0100-000063010000}"/>
    <hyperlink ref="BA120" r:id="rId357" xr:uid="{00000000-0004-0000-0100-000064010000}"/>
    <hyperlink ref="BF120" r:id="rId358" xr:uid="{00000000-0004-0000-0100-000065010000}"/>
    <hyperlink ref="DX120" r:id="rId359" xr:uid="{00000000-0004-0000-0100-000066010000}"/>
    <hyperlink ref="FQ120" r:id="rId360" xr:uid="{00000000-0004-0000-0100-000067010000}"/>
    <hyperlink ref="FV120" r:id="rId361" xr:uid="{00000000-0004-0000-0100-000068010000}"/>
    <hyperlink ref="GA120" r:id="rId362" xr:uid="{00000000-0004-0000-0100-000069010000}"/>
    <hyperlink ref="GK120" r:id="rId363" xr:uid="{00000000-0004-0000-0100-00006A010000}"/>
    <hyperlink ref="GP120" r:id="rId364" xr:uid="{00000000-0004-0000-0100-00006B010000}"/>
    <hyperlink ref="GU120" r:id="rId365" xr:uid="{00000000-0004-0000-0100-00006C010000}"/>
    <hyperlink ref="H121" r:id="rId366" xr:uid="{00000000-0004-0000-0100-00006D010000}"/>
    <hyperlink ref="M121" r:id="rId367" xr:uid="{00000000-0004-0000-0100-00006E010000}"/>
    <hyperlink ref="AB121" r:id="rId368" xr:uid="{00000000-0004-0000-0100-00006F010000}"/>
    <hyperlink ref="AG121" r:id="rId369" xr:uid="{00000000-0004-0000-0100-000070010000}"/>
    <hyperlink ref="AL121" r:id="rId370" xr:uid="{00000000-0004-0000-0100-000071010000}"/>
    <hyperlink ref="AQ121" r:id="rId371" xr:uid="{00000000-0004-0000-0100-000072010000}"/>
    <hyperlink ref="AV121" r:id="rId372" xr:uid="{00000000-0004-0000-0100-000073010000}"/>
    <hyperlink ref="BA121" r:id="rId373" xr:uid="{00000000-0004-0000-0100-000074010000}"/>
    <hyperlink ref="BF121" r:id="rId374" xr:uid="{00000000-0004-0000-0100-000075010000}"/>
    <hyperlink ref="BP121" r:id="rId375" xr:uid="{00000000-0004-0000-0100-000076010000}"/>
    <hyperlink ref="BU121" r:id="rId376" xr:uid="{00000000-0004-0000-0100-000077010000}"/>
    <hyperlink ref="BZ121" r:id="rId377" xr:uid="{00000000-0004-0000-0100-000078010000}"/>
    <hyperlink ref="CE121" r:id="rId378" xr:uid="{00000000-0004-0000-0100-000079010000}"/>
    <hyperlink ref="CI121" r:id="rId379" xr:uid="{00000000-0004-0000-0100-00007A010000}"/>
    <hyperlink ref="CJ121" r:id="rId380" xr:uid="{00000000-0004-0000-0100-00007B010000}"/>
    <hyperlink ref="CO121" r:id="rId381" xr:uid="{00000000-0004-0000-0100-00007C010000}"/>
    <hyperlink ref="FQ121" r:id="rId382" xr:uid="{00000000-0004-0000-0100-00007D010000}"/>
    <hyperlink ref="FV121" r:id="rId383" xr:uid="{00000000-0004-0000-0100-00007E010000}"/>
    <hyperlink ref="GA121" r:id="rId384" xr:uid="{00000000-0004-0000-0100-00007F010000}"/>
    <hyperlink ref="GK121" r:id="rId385" xr:uid="{00000000-0004-0000-0100-000080010000}"/>
    <hyperlink ref="GP121" r:id="rId386" xr:uid="{00000000-0004-0000-0100-000081010000}"/>
    <hyperlink ref="GQ121" r:id="rId387" xr:uid="{00000000-0004-0000-0100-000082010000}"/>
    <hyperlink ref="GU121" r:id="rId388" xr:uid="{00000000-0004-0000-0100-000083010000}"/>
    <hyperlink ref="GV121" r:id="rId389" xr:uid="{00000000-0004-0000-0100-000084010000}"/>
    <hyperlink ref="H122" r:id="rId390" xr:uid="{00000000-0004-0000-0100-000085010000}"/>
    <hyperlink ref="M122" r:id="rId391" xr:uid="{00000000-0004-0000-0100-000086010000}"/>
    <hyperlink ref="AB122" r:id="rId392" xr:uid="{00000000-0004-0000-0100-000087010000}"/>
    <hyperlink ref="AG122" r:id="rId393" xr:uid="{00000000-0004-0000-0100-000088010000}"/>
    <hyperlink ref="AL122" r:id="rId394" xr:uid="{00000000-0004-0000-0100-000089010000}"/>
    <hyperlink ref="AQ122" r:id="rId395" xr:uid="{00000000-0004-0000-0100-00008A010000}"/>
    <hyperlink ref="AV122" r:id="rId396" xr:uid="{00000000-0004-0000-0100-00008B010000}"/>
    <hyperlink ref="BA122" r:id="rId397" xr:uid="{00000000-0004-0000-0100-00008C010000}"/>
    <hyperlink ref="BF122" r:id="rId398" xr:uid="{00000000-0004-0000-0100-00008D010000}"/>
    <hyperlink ref="BG122" r:id="rId399" xr:uid="{00000000-0004-0000-0100-00008E010000}"/>
    <hyperlink ref="BP122" r:id="rId400" xr:uid="{00000000-0004-0000-0100-00008F010000}"/>
    <hyperlink ref="BU122" r:id="rId401" xr:uid="{00000000-0004-0000-0100-000090010000}"/>
    <hyperlink ref="BZ122" r:id="rId402" xr:uid="{00000000-0004-0000-0100-000091010000}"/>
    <hyperlink ref="CE122" r:id="rId403" xr:uid="{00000000-0004-0000-0100-000092010000}"/>
    <hyperlink ref="CI122" r:id="rId404" xr:uid="{00000000-0004-0000-0100-000093010000}"/>
    <hyperlink ref="CJ122" r:id="rId405" xr:uid="{00000000-0004-0000-0100-000094010000}"/>
    <hyperlink ref="CO122" r:id="rId406" xr:uid="{00000000-0004-0000-0100-000095010000}"/>
    <hyperlink ref="CP122" r:id="rId407" xr:uid="{00000000-0004-0000-0100-000096010000}"/>
    <hyperlink ref="FQ122" r:id="rId408" xr:uid="{00000000-0004-0000-0100-000097010000}"/>
    <hyperlink ref="FV122" r:id="rId409" xr:uid="{00000000-0004-0000-0100-000098010000}"/>
    <hyperlink ref="GA122" r:id="rId410" location=":~:text=Page%201-,244.085%20Minors%20not%20to%20possess%20or%20purchase%20liquor%20nor%20to,premises%20where%20alcoholic%20beverages%20sold." xr:uid="{00000000-0004-0000-0100-000099010000}"/>
    <hyperlink ref="GK122" r:id="rId411" xr:uid="{00000000-0004-0000-0100-00009A010000}"/>
    <hyperlink ref="GP122" r:id="rId412" xr:uid="{00000000-0004-0000-0100-00009B010000}"/>
    <hyperlink ref="GQ122" r:id="rId413" xr:uid="{00000000-0004-0000-0100-00009C010000}"/>
    <hyperlink ref="GU122" r:id="rId414" xr:uid="{00000000-0004-0000-0100-00009D010000}"/>
    <hyperlink ref="GV122" r:id="rId415" xr:uid="{00000000-0004-0000-0100-00009E010000}"/>
    <hyperlink ref="H123" r:id="rId416" xr:uid="{00000000-0004-0000-0100-00009F010000}"/>
    <hyperlink ref="M123" r:id="rId417" xr:uid="{00000000-0004-0000-0100-0000A0010000}"/>
    <hyperlink ref="AB123" r:id="rId418" xr:uid="{00000000-0004-0000-0100-0000A1010000}"/>
    <hyperlink ref="AG123" r:id="rId419" xr:uid="{00000000-0004-0000-0100-0000A2010000}"/>
    <hyperlink ref="AL123" r:id="rId420" xr:uid="{00000000-0004-0000-0100-0000A3010000}"/>
    <hyperlink ref="AQ123" r:id="rId421" xr:uid="{00000000-0004-0000-0100-0000A4010000}"/>
    <hyperlink ref="AV123" r:id="rId422" xr:uid="{00000000-0004-0000-0100-0000A5010000}"/>
    <hyperlink ref="BA123" r:id="rId423" xr:uid="{00000000-0004-0000-0100-0000A6010000}"/>
    <hyperlink ref="BF123" r:id="rId424" xr:uid="{00000000-0004-0000-0100-0000A7010000}"/>
    <hyperlink ref="FQ123" r:id="rId425" xr:uid="{00000000-0004-0000-0100-0000A8010000}"/>
    <hyperlink ref="FV123" r:id="rId426" xr:uid="{00000000-0004-0000-0100-0000A9010000}"/>
    <hyperlink ref="GA123" r:id="rId427" xr:uid="{00000000-0004-0000-0100-0000AA010000}"/>
    <hyperlink ref="GK123" r:id="rId428" xr:uid="{00000000-0004-0000-0100-0000AB010000}"/>
    <hyperlink ref="GP123" r:id="rId429" xr:uid="{00000000-0004-0000-0100-0000AC010000}"/>
    <hyperlink ref="GU123" r:id="rId430" xr:uid="{00000000-0004-0000-0100-0000AD010000}"/>
    <hyperlink ref="GV123" r:id="rId431" xr:uid="{00000000-0004-0000-0100-0000AE010000}"/>
    <hyperlink ref="M124" r:id="rId432" xr:uid="{00000000-0004-0000-0100-0000AF010000}"/>
    <hyperlink ref="R124" r:id="rId433" xr:uid="{00000000-0004-0000-0100-0000B0010000}"/>
    <hyperlink ref="AB124" r:id="rId434" xr:uid="{00000000-0004-0000-0100-0000B1010000}"/>
    <hyperlink ref="AG124" r:id="rId435" xr:uid="{00000000-0004-0000-0100-0000B2010000}"/>
    <hyperlink ref="AL124" r:id="rId436" xr:uid="{00000000-0004-0000-0100-0000B3010000}"/>
    <hyperlink ref="AQ124" r:id="rId437" xr:uid="{00000000-0004-0000-0100-0000B4010000}"/>
    <hyperlink ref="AV124" r:id="rId438" xr:uid="{00000000-0004-0000-0100-0000B5010000}"/>
    <hyperlink ref="BA124" r:id="rId439" xr:uid="{00000000-0004-0000-0100-0000B6010000}"/>
    <hyperlink ref="BF124" r:id="rId440" xr:uid="{00000000-0004-0000-0100-0000B7010000}"/>
    <hyperlink ref="BP124" r:id="rId441" xr:uid="{00000000-0004-0000-0100-0000B8010000}"/>
    <hyperlink ref="BU124" r:id="rId442" xr:uid="{00000000-0004-0000-0100-0000B9010000}"/>
    <hyperlink ref="BZ124" r:id="rId443" xr:uid="{00000000-0004-0000-0100-0000BA010000}"/>
    <hyperlink ref="CE124" r:id="rId444" xr:uid="{00000000-0004-0000-0100-0000BB010000}"/>
    <hyperlink ref="CI124" r:id="rId445" xr:uid="{00000000-0004-0000-0100-0000BC010000}"/>
    <hyperlink ref="CJ124" r:id="rId446" xr:uid="{00000000-0004-0000-0100-0000BD010000}"/>
    <hyperlink ref="CO124" r:id="rId447" xr:uid="{00000000-0004-0000-0100-0000BE010000}"/>
    <hyperlink ref="CT124" r:id="rId448" xr:uid="{00000000-0004-0000-0100-0000BF010000}"/>
    <hyperlink ref="CY124" r:id="rId449" xr:uid="{00000000-0004-0000-0100-0000C0010000}"/>
    <hyperlink ref="DD124" r:id="rId450" xr:uid="{00000000-0004-0000-0100-0000C1010000}"/>
    <hyperlink ref="DI124" r:id="rId451" xr:uid="{00000000-0004-0000-0100-0000C2010000}"/>
    <hyperlink ref="DN124" r:id="rId452" xr:uid="{00000000-0004-0000-0100-0000C3010000}"/>
    <hyperlink ref="DS124" r:id="rId453" xr:uid="{00000000-0004-0000-0100-0000C4010000}"/>
    <hyperlink ref="DX124" r:id="rId454" xr:uid="{00000000-0004-0000-0100-0000C5010000}"/>
    <hyperlink ref="EM124" r:id="rId455" xr:uid="{00000000-0004-0000-0100-0000C6010000}"/>
    <hyperlink ref="ER124" r:id="rId456" xr:uid="{00000000-0004-0000-0100-0000C7010000}"/>
    <hyperlink ref="EW124" r:id="rId457" xr:uid="{00000000-0004-0000-0100-0000C8010000}"/>
    <hyperlink ref="FB124" r:id="rId458" xr:uid="{00000000-0004-0000-0100-0000C9010000}"/>
    <hyperlink ref="FL124" r:id="rId459" xr:uid="{00000000-0004-0000-0100-0000CA010000}"/>
    <hyperlink ref="FQ124" r:id="rId460" xr:uid="{00000000-0004-0000-0100-0000CB010000}"/>
    <hyperlink ref="FV124" r:id="rId461" xr:uid="{00000000-0004-0000-0100-0000CC010000}"/>
    <hyperlink ref="GA124" r:id="rId462" xr:uid="{00000000-0004-0000-0100-0000CD010000}"/>
    <hyperlink ref="GK124" r:id="rId463" xr:uid="{00000000-0004-0000-0100-0000CE010000}"/>
    <hyperlink ref="GP124" r:id="rId464" xr:uid="{00000000-0004-0000-0100-0000CF010000}"/>
    <hyperlink ref="GU124" r:id="rId465" xr:uid="{00000000-0004-0000-0100-0000D0010000}"/>
    <hyperlink ref="GV124" r:id="rId466" xr:uid="{00000000-0004-0000-0100-0000D1010000}"/>
    <hyperlink ref="M125" r:id="rId467" xr:uid="{00000000-0004-0000-0100-0000D2010000}"/>
    <hyperlink ref="R125" r:id="rId468" location="page=4" xr:uid="{00000000-0004-0000-0100-0000D3010000}"/>
    <hyperlink ref="AB125" r:id="rId469" xr:uid="{00000000-0004-0000-0100-0000D4010000}"/>
    <hyperlink ref="AG125" r:id="rId470" xr:uid="{00000000-0004-0000-0100-0000D5010000}"/>
    <hyperlink ref="AL125" r:id="rId471" xr:uid="{00000000-0004-0000-0100-0000D6010000}"/>
    <hyperlink ref="AQ125" r:id="rId472" xr:uid="{00000000-0004-0000-0100-0000D7010000}"/>
    <hyperlink ref="AV125" r:id="rId473" xr:uid="{00000000-0004-0000-0100-0000D8010000}"/>
    <hyperlink ref="BA125" r:id="rId474" xr:uid="{00000000-0004-0000-0100-0000D9010000}"/>
    <hyperlink ref="BF125" r:id="rId475" xr:uid="{00000000-0004-0000-0100-0000DA010000}"/>
    <hyperlink ref="BP125" r:id="rId476" xr:uid="{00000000-0004-0000-0100-0000DB010000}"/>
    <hyperlink ref="BU125" r:id="rId477" xr:uid="{00000000-0004-0000-0100-0000DC010000}"/>
    <hyperlink ref="BZ125" r:id="rId478" xr:uid="{00000000-0004-0000-0100-0000DD010000}"/>
    <hyperlink ref="CE125" r:id="rId479" xr:uid="{00000000-0004-0000-0100-0000DE010000}"/>
    <hyperlink ref="CI125" r:id="rId480" xr:uid="{00000000-0004-0000-0100-0000DF010000}"/>
    <hyperlink ref="CJ125" r:id="rId481" xr:uid="{00000000-0004-0000-0100-0000E0010000}"/>
    <hyperlink ref="CO125" r:id="rId482" xr:uid="{00000000-0004-0000-0100-0000E1010000}"/>
    <hyperlink ref="DX125" r:id="rId483" xr:uid="{00000000-0004-0000-0100-0000E2010000}"/>
    <hyperlink ref="EM125" r:id="rId484" location="page=4" xr:uid="{00000000-0004-0000-0100-0000E3010000}"/>
    <hyperlink ref="ER125" r:id="rId485" location="page=5" xr:uid="{00000000-0004-0000-0100-0000E4010000}"/>
    <hyperlink ref="EW125" r:id="rId486" location="page=5" xr:uid="{00000000-0004-0000-0100-0000E5010000}"/>
    <hyperlink ref="FB125" r:id="rId487" location="page=5" xr:uid="{00000000-0004-0000-0100-0000E6010000}"/>
    <hyperlink ref="FL125" r:id="rId488" location="page=5" xr:uid="{00000000-0004-0000-0100-0000E7010000}"/>
    <hyperlink ref="FV125" r:id="rId489" xr:uid="{00000000-0004-0000-0100-0000E8010000}"/>
    <hyperlink ref="GA125" r:id="rId490" xr:uid="{00000000-0004-0000-0100-0000E9010000}"/>
    <hyperlink ref="GK125" r:id="rId491" xr:uid="{00000000-0004-0000-0100-0000EA010000}"/>
    <hyperlink ref="GP125" r:id="rId492" xr:uid="{00000000-0004-0000-0100-0000EB010000}"/>
    <hyperlink ref="GU125" r:id="rId493" xr:uid="{00000000-0004-0000-0100-0000EC010000}"/>
    <hyperlink ref="GV125" r:id="rId494" xr:uid="{00000000-0004-0000-0100-0000ED010000}"/>
    <hyperlink ref="M126" r:id="rId495" xr:uid="{00000000-0004-0000-0100-0000EE010000}"/>
    <hyperlink ref="AB126" r:id="rId496" xr:uid="{00000000-0004-0000-0100-0000EF010000}"/>
    <hyperlink ref="AG126" r:id="rId497" xr:uid="{00000000-0004-0000-0100-0000F0010000}"/>
    <hyperlink ref="AL126" r:id="rId498" xr:uid="{00000000-0004-0000-0100-0000F1010000}"/>
    <hyperlink ref="AQ126" r:id="rId499" xr:uid="{00000000-0004-0000-0100-0000F2010000}"/>
    <hyperlink ref="AV126" r:id="rId500" xr:uid="{00000000-0004-0000-0100-0000F3010000}"/>
    <hyperlink ref="BA126" r:id="rId501" xr:uid="{00000000-0004-0000-0100-0000F4010000}"/>
    <hyperlink ref="BF126" r:id="rId502" xr:uid="{00000000-0004-0000-0100-0000F5010000}"/>
    <hyperlink ref="BP126" r:id="rId503" xr:uid="{00000000-0004-0000-0100-0000F6010000}"/>
    <hyperlink ref="BU126" r:id="rId504" xr:uid="{00000000-0004-0000-0100-0000F7010000}"/>
    <hyperlink ref="BZ126" r:id="rId505" xr:uid="{00000000-0004-0000-0100-0000F8010000}"/>
    <hyperlink ref="CE126" r:id="rId506" xr:uid="{00000000-0004-0000-0100-0000F9010000}"/>
    <hyperlink ref="CI126" r:id="rId507" xr:uid="{00000000-0004-0000-0100-0000FA010000}"/>
    <hyperlink ref="CJ126" r:id="rId508" xr:uid="{00000000-0004-0000-0100-0000FB010000}"/>
    <hyperlink ref="CO126" r:id="rId509" xr:uid="{00000000-0004-0000-0100-0000FC010000}"/>
    <hyperlink ref="CT126" r:id="rId510" xr:uid="{00000000-0004-0000-0100-0000FD010000}"/>
    <hyperlink ref="CY126" r:id="rId511" xr:uid="{00000000-0004-0000-0100-0000FE010000}"/>
    <hyperlink ref="DD126" r:id="rId512" xr:uid="{00000000-0004-0000-0100-0000FF010000}"/>
    <hyperlink ref="DI126" r:id="rId513" xr:uid="{00000000-0004-0000-0100-000000020000}"/>
    <hyperlink ref="DN126" r:id="rId514" xr:uid="{00000000-0004-0000-0100-000001020000}"/>
    <hyperlink ref="DS126" r:id="rId515" xr:uid="{00000000-0004-0000-0100-000002020000}"/>
    <hyperlink ref="DX126" r:id="rId516" xr:uid="{00000000-0004-0000-0100-000003020000}"/>
    <hyperlink ref="FQ126" r:id="rId517" xr:uid="{00000000-0004-0000-0100-000004020000}"/>
    <hyperlink ref="FV126" r:id="rId518" xr:uid="{00000000-0004-0000-0100-000005020000}"/>
    <hyperlink ref="GA126" r:id="rId519" xr:uid="{00000000-0004-0000-0100-000006020000}"/>
    <hyperlink ref="GK126" r:id="rId520" xr:uid="{00000000-0004-0000-0100-000007020000}"/>
    <hyperlink ref="GP126" r:id="rId521" xr:uid="{00000000-0004-0000-0100-000008020000}"/>
    <hyperlink ref="GQ126" r:id="rId522" xr:uid="{00000000-0004-0000-0100-000009020000}"/>
    <hyperlink ref="GU126" r:id="rId523" xr:uid="{00000000-0004-0000-0100-00000A020000}"/>
    <hyperlink ref="GV126" r:id="rId524" xr:uid="{00000000-0004-0000-0100-00000B020000}"/>
    <hyperlink ref="M127" r:id="rId525" xr:uid="{00000000-0004-0000-0100-00000C020000}"/>
    <hyperlink ref="AB127" r:id="rId526" xr:uid="{00000000-0004-0000-0100-00000D020000}"/>
    <hyperlink ref="AG127" r:id="rId527" xr:uid="{00000000-0004-0000-0100-00000E020000}"/>
    <hyperlink ref="AL127" r:id="rId528" xr:uid="{00000000-0004-0000-0100-00000F020000}"/>
    <hyperlink ref="AQ127" r:id="rId529" xr:uid="{00000000-0004-0000-0100-000010020000}"/>
    <hyperlink ref="AV127" r:id="rId530" xr:uid="{00000000-0004-0000-0100-000011020000}"/>
    <hyperlink ref="BA127" r:id="rId531" xr:uid="{00000000-0004-0000-0100-000012020000}"/>
    <hyperlink ref="BF127" r:id="rId532" xr:uid="{00000000-0004-0000-0100-000013020000}"/>
    <hyperlink ref="DX127" r:id="rId533" location="page=7" xr:uid="{00000000-0004-0000-0100-000014020000}"/>
    <hyperlink ref="FQ127" r:id="rId534" xr:uid="{00000000-0004-0000-0100-000015020000}"/>
    <hyperlink ref="FV127" r:id="rId535" xr:uid="{00000000-0004-0000-0100-000016020000}"/>
    <hyperlink ref="GA127" r:id="rId536" xr:uid="{00000000-0004-0000-0100-000017020000}"/>
    <hyperlink ref="GK127" r:id="rId537" xr:uid="{00000000-0004-0000-0100-000018020000}"/>
    <hyperlink ref="GP127" r:id="rId538" xr:uid="{00000000-0004-0000-0100-000019020000}"/>
    <hyperlink ref="GQ127" r:id="rId539" xr:uid="{00000000-0004-0000-0100-00001A020000}"/>
    <hyperlink ref="GU127" r:id="rId540" xr:uid="{00000000-0004-0000-0100-00001B020000}"/>
    <hyperlink ref="M128" r:id="rId541" xr:uid="{00000000-0004-0000-0100-00001C020000}"/>
    <hyperlink ref="R128" r:id="rId542" xr:uid="{00000000-0004-0000-0100-00001D020000}"/>
    <hyperlink ref="AB128" r:id="rId543" xr:uid="{00000000-0004-0000-0100-00001E020000}"/>
    <hyperlink ref="AG128" r:id="rId544" xr:uid="{00000000-0004-0000-0100-00001F020000}"/>
    <hyperlink ref="AL128" r:id="rId545" xr:uid="{00000000-0004-0000-0100-000020020000}"/>
    <hyperlink ref="AQ128" r:id="rId546" xr:uid="{00000000-0004-0000-0100-000021020000}"/>
    <hyperlink ref="AV128" r:id="rId547" xr:uid="{00000000-0004-0000-0100-000022020000}"/>
    <hyperlink ref="BA128" r:id="rId548" xr:uid="{00000000-0004-0000-0100-000023020000}"/>
    <hyperlink ref="BF128" r:id="rId549" xr:uid="{00000000-0004-0000-0100-000024020000}"/>
    <hyperlink ref="CT128" r:id="rId550" xr:uid="{00000000-0004-0000-0100-000025020000}"/>
    <hyperlink ref="CY128" r:id="rId551" xr:uid="{00000000-0004-0000-0100-000026020000}"/>
    <hyperlink ref="DD128" r:id="rId552" xr:uid="{00000000-0004-0000-0100-000027020000}"/>
    <hyperlink ref="DI128" r:id="rId553" xr:uid="{00000000-0004-0000-0100-000028020000}"/>
    <hyperlink ref="DN128" r:id="rId554" xr:uid="{00000000-0004-0000-0100-000029020000}"/>
    <hyperlink ref="DS128" r:id="rId555" xr:uid="{00000000-0004-0000-0100-00002A020000}"/>
    <hyperlink ref="EM128" r:id="rId556" xr:uid="{00000000-0004-0000-0100-00002B020000}"/>
    <hyperlink ref="ER128" r:id="rId557" xr:uid="{00000000-0004-0000-0100-00002C020000}"/>
    <hyperlink ref="EW128" r:id="rId558" xr:uid="{00000000-0004-0000-0100-00002D020000}"/>
    <hyperlink ref="FB128" r:id="rId559" xr:uid="{00000000-0004-0000-0100-00002E020000}"/>
    <hyperlink ref="FL128" r:id="rId560" xr:uid="{00000000-0004-0000-0100-00002F020000}"/>
    <hyperlink ref="FQ128" r:id="rId561" xr:uid="{00000000-0004-0000-0100-000030020000}"/>
    <hyperlink ref="FV128" r:id="rId562" location="stat.340A.503.2" xr:uid="{00000000-0004-0000-0100-000031020000}"/>
    <hyperlink ref="GA128" r:id="rId563" location="stat.340A.503.1" xr:uid="{00000000-0004-0000-0100-000032020000}"/>
    <hyperlink ref="GK128" r:id="rId564" xr:uid="{00000000-0004-0000-0100-000033020000}"/>
    <hyperlink ref="GP128" r:id="rId565" xr:uid="{00000000-0004-0000-0100-000034020000}"/>
    <hyperlink ref="GU128" r:id="rId566" xr:uid="{00000000-0004-0000-0100-000035020000}"/>
    <hyperlink ref="GV128" r:id="rId567" xr:uid="{00000000-0004-0000-0100-000036020000}"/>
    <hyperlink ref="H129" r:id="rId568" xr:uid="{00000000-0004-0000-0100-000037020000}"/>
    <hyperlink ref="M129" r:id="rId569" xr:uid="{00000000-0004-0000-0100-000038020000}"/>
    <hyperlink ref="R129" r:id="rId570" xr:uid="{00000000-0004-0000-0100-000039020000}"/>
    <hyperlink ref="W129" r:id="rId571" xr:uid="{00000000-0004-0000-0100-00003A020000}"/>
    <hyperlink ref="AB129" r:id="rId572" xr:uid="{00000000-0004-0000-0100-00003B020000}"/>
    <hyperlink ref="AG129" r:id="rId573" xr:uid="{00000000-0004-0000-0100-00003C020000}"/>
    <hyperlink ref="AL129" r:id="rId574" xr:uid="{00000000-0004-0000-0100-00003D020000}"/>
    <hyperlink ref="AQ129" r:id="rId575" xr:uid="{00000000-0004-0000-0100-00003E020000}"/>
    <hyperlink ref="AV129" r:id="rId576" xr:uid="{00000000-0004-0000-0100-00003F020000}"/>
    <hyperlink ref="BA129" r:id="rId577" xr:uid="{00000000-0004-0000-0100-000040020000}"/>
    <hyperlink ref="BF129" r:id="rId578" xr:uid="{00000000-0004-0000-0100-000041020000}"/>
    <hyperlink ref="BP129" r:id="rId579" xr:uid="{00000000-0004-0000-0100-000042020000}"/>
    <hyperlink ref="BU129" r:id="rId580" xr:uid="{00000000-0004-0000-0100-000043020000}"/>
    <hyperlink ref="BZ129" r:id="rId581" xr:uid="{00000000-0004-0000-0100-000044020000}"/>
    <hyperlink ref="CE129" r:id="rId582" xr:uid="{00000000-0004-0000-0100-000045020000}"/>
    <hyperlink ref="CI129" r:id="rId583" xr:uid="{00000000-0004-0000-0100-000046020000}"/>
    <hyperlink ref="CJ129" r:id="rId584" xr:uid="{00000000-0004-0000-0100-000047020000}"/>
    <hyperlink ref="CO129" r:id="rId585" xr:uid="{00000000-0004-0000-0100-000048020000}"/>
    <hyperlink ref="CT129" r:id="rId586" xr:uid="{00000000-0004-0000-0100-000049020000}"/>
    <hyperlink ref="CY129" r:id="rId587" xr:uid="{00000000-0004-0000-0100-00004A020000}"/>
    <hyperlink ref="DD129" r:id="rId588" xr:uid="{00000000-0004-0000-0100-00004B020000}"/>
    <hyperlink ref="DI129" r:id="rId589" xr:uid="{00000000-0004-0000-0100-00004C020000}"/>
    <hyperlink ref="DN129" r:id="rId590" xr:uid="{00000000-0004-0000-0100-00004D020000}"/>
    <hyperlink ref="DS129" r:id="rId591" xr:uid="{00000000-0004-0000-0100-00004E020000}"/>
    <hyperlink ref="DX129" r:id="rId592" xr:uid="{00000000-0004-0000-0100-00004F020000}"/>
    <hyperlink ref="EM129" r:id="rId593" xr:uid="{00000000-0004-0000-0100-000050020000}"/>
    <hyperlink ref="ER129" r:id="rId594" xr:uid="{00000000-0004-0000-0100-000051020000}"/>
    <hyperlink ref="EW129" r:id="rId595" xr:uid="{00000000-0004-0000-0100-000052020000}"/>
    <hyperlink ref="FB129" r:id="rId596" xr:uid="{00000000-0004-0000-0100-000053020000}"/>
    <hyperlink ref="FL129" r:id="rId597" xr:uid="{00000000-0004-0000-0100-000054020000}"/>
    <hyperlink ref="FQ129" r:id="rId598" xr:uid="{00000000-0004-0000-0100-000055020000}"/>
    <hyperlink ref="FR129" r:id="rId599" xr:uid="{00000000-0004-0000-0100-000056020000}"/>
    <hyperlink ref="FV129" r:id="rId600" xr:uid="{00000000-0004-0000-0100-000057020000}"/>
    <hyperlink ref="GA129" r:id="rId601" xr:uid="{00000000-0004-0000-0100-000058020000}"/>
    <hyperlink ref="GK129" r:id="rId602" xr:uid="{00000000-0004-0000-0100-000059020000}"/>
    <hyperlink ref="GP129" r:id="rId603" xr:uid="{00000000-0004-0000-0100-00005A020000}"/>
    <hyperlink ref="GQ129" r:id="rId604" xr:uid="{00000000-0004-0000-0100-00005B020000}"/>
    <hyperlink ref="GU129" r:id="rId605" xr:uid="{00000000-0004-0000-0100-00005C020000}"/>
    <hyperlink ref="GV129" r:id="rId606" xr:uid="{00000000-0004-0000-0100-00005D020000}"/>
    <hyperlink ref="H130" r:id="rId607" xr:uid="{00000000-0004-0000-0100-00005E020000}"/>
    <hyperlink ref="M130" r:id="rId608" xr:uid="{00000000-0004-0000-0100-00005F020000}"/>
    <hyperlink ref="AB130" r:id="rId609" xr:uid="{00000000-0004-0000-0100-000060020000}"/>
    <hyperlink ref="AG130" r:id="rId610" xr:uid="{00000000-0004-0000-0100-000061020000}"/>
    <hyperlink ref="AL130" r:id="rId611" xr:uid="{00000000-0004-0000-0100-000062020000}"/>
    <hyperlink ref="AQ130" r:id="rId612" xr:uid="{00000000-0004-0000-0100-000063020000}"/>
    <hyperlink ref="AV130" r:id="rId613" xr:uid="{00000000-0004-0000-0100-000064020000}"/>
    <hyperlink ref="BA130" r:id="rId614" xr:uid="{00000000-0004-0000-0100-000065020000}"/>
    <hyperlink ref="BF130" r:id="rId615" xr:uid="{00000000-0004-0000-0100-000066020000}"/>
    <hyperlink ref="DX130" r:id="rId616" xr:uid="{00000000-0004-0000-0100-000067020000}"/>
    <hyperlink ref="FQ130" r:id="rId617" xr:uid="{00000000-0004-0000-0100-000068020000}"/>
    <hyperlink ref="FV130" r:id="rId618" xr:uid="{00000000-0004-0000-0100-000069020000}"/>
    <hyperlink ref="GA130" r:id="rId619" xr:uid="{00000000-0004-0000-0100-00006A020000}"/>
    <hyperlink ref="GK130" r:id="rId620" xr:uid="{00000000-0004-0000-0100-00006B020000}"/>
    <hyperlink ref="GP130" r:id="rId621" xr:uid="{00000000-0004-0000-0100-00006C020000}"/>
    <hyperlink ref="GQ130" r:id="rId622" xr:uid="{00000000-0004-0000-0100-00006D020000}"/>
    <hyperlink ref="GU130" r:id="rId623" xr:uid="{00000000-0004-0000-0100-00006E020000}"/>
    <hyperlink ref="GV130" r:id="rId624" xr:uid="{00000000-0004-0000-0100-00006F020000}"/>
    <hyperlink ref="H131" r:id="rId625" xr:uid="{00000000-0004-0000-0100-000070020000}"/>
    <hyperlink ref="M131" r:id="rId626" xr:uid="{00000000-0004-0000-0100-000071020000}"/>
    <hyperlink ref="AB131" r:id="rId627" xr:uid="{00000000-0004-0000-0100-000072020000}"/>
    <hyperlink ref="AG131" r:id="rId628" xr:uid="{00000000-0004-0000-0100-000073020000}"/>
    <hyperlink ref="AL131" r:id="rId629" xr:uid="{00000000-0004-0000-0100-000074020000}"/>
    <hyperlink ref="AQ131" r:id="rId630" xr:uid="{00000000-0004-0000-0100-000075020000}"/>
    <hyperlink ref="AV131" r:id="rId631" xr:uid="{00000000-0004-0000-0100-000076020000}"/>
    <hyperlink ref="BA131" r:id="rId632" xr:uid="{00000000-0004-0000-0100-000077020000}"/>
    <hyperlink ref="BF131" r:id="rId633" xr:uid="{00000000-0004-0000-0100-000078020000}"/>
    <hyperlink ref="BP131" r:id="rId634" xr:uid="{00000000-0004-0000-0100-000079020000}"/>
    <hyperlink ref="BU131" r:id="rId635" xr:uid="{00000000-0004-0000-0100-00007A020000}"/>
    <hyperlink ref="BZ131" r:id="rId636" xr:uid="{00000000-0004-0000-0100-00007B020000}"/>
    <hyperlink ref="CE131" r:id="rId637" xr:uid="{00000000-0004-0000-0100-00007C020000}"/>
    <hyperlink ref="CI131" r:id="rId638" xr:uid="{00000000-0004-0000-0100-00007D020000}"/>
    <hyperlink ref="CJ131" r:id="rId639" xr:uid="{00000000-0004-0000-0100-00007E020000}"/>
    <hyperlink ref="CO131" r:id="rId640" xr:uid="{00000000-0004-0000-0100-00007F020000}"/>
    <hyperlink ref="DX131" r:id="rId641" xr:uid="{00000000-0004-0000-0100-000080020000}"/>
    <hyperlink ref="DY131" r:id="rId642" xr:uid="{00000000-0004-0000-0100-000081020000}"/>
    <hyperlink ref="FQ131" r:id="rId643" xr:uid="{00000000-0004-0000-0100-000082020000}"/>
    <hyperlink ref="FV131" r:id="rId644" xr:uid="{00000000-0004-0000-0100-000083020000}"/>
    <hyperlink ref="GA131" r:id="rId645" xr:uid="{00000000-0004-0000-0100-000084020000}"/>
    <hyperlink ref="GK131" r:id="rId646" xr:uid="{00000000-0004-0000-0100-000085020000}"/>
    <hyperlink ref="GP131" r:id="rId647" xr:uid="{00000000-0004-0000-0100-000086020000}"/>
    <hyperlink ref="GQ131" r:id="rId648" xr:uid="{00000000-0004-0000-0100-000087020000}"/>
    <hyperlink ref="GU131" r:id="rId649" xr:uid="{00000000-0004-0000-0100-000088020000}"/>
    <hyperlink ref="GV131" r:id="rId650" xr:uid="{00000000-0004-0000-0100-000089020000}"/>
    <hyperlink ref="M132" r:id="rId651" xr:uid="{00000000-0004-0000-0100-00008A020000}"/>
    <hyperlink ref="AB132" r:id="rId652" xr:uid="{00000000-0004-0000-0100-00008B020000}"/>
    <hyperlink ref="AG132" r:id="rId653" xr:uid="{00000000-0004-0000-0100-00008C020000}"/>
    <hyperlink ref="AL132" r:id="rId654" xr:uid="{00000000-0004-0000-0100-00008D020000}"/>
    <hyperlink ref="AQ132" r:id="rId655" xr:uid="{00000000-0004-0000-0100-00008E020000}"/>
    <hyperlink ref="AV132" r:id="rId656" xr:uid="{00000000-0004-0000-0100-00008F020000}"/>
    <hyperlink ref="BA132" r:id="rId657" xr:uid="{00000000-0004-0000-0100-000090020000}"/>
    <hyperlink ref="BF132" r:id="rId658" xr:uid="{00000000-0004-0000-0100-000091020000}"/>
    <hyperlink ref="FQ132" r:id="rId659" xr:uid="{00000000-0004-0000-0100-000092020000}"/>
    <hyperlink ref="FV132" r:id="rId660" xr:uid="{00000000-0004-0000-0100-000093020000}"/>
    <hyperlink ref="GA132" r:id="rId661" xr:uid="{00000000-0004-0000-0100-000094020000}"/>
    <hyperlink ref="GK132" r:id="rId662" xr:uid="{00000000-0004-0000-0100-000095020000}"/>
    <hyperlink ref="GP132" r:id="rId663" xr:uid="{00000000-0004-0000-0100-000096020000}"/>
    <hyperlink ref="GQ132" r:id="rId664" xr:uid="{00000000-0004-0000-0100-000097020000}"/>
    <hyperlink ref="GU132" r:id="rId665" xr:uid="{00000000-0004-0000-0100-000098020000}"/>
    <hyperlink ref="GV132" r:id="rId666" xr:uid="{00000000-0004-0000-0100-000099020000}"/>
    <hyperlink ref="M133" r:id="rId667" location="NRS293Sec269911" xr:uid="{00000000-0004-0000-0100-00009A020000}"/>
    <hyperlink ref="R133" r:id="rId668" location="Art1Sec21" xr:uid="{00000000-0004-0000-0100-00009B020000}"/>
    <hyperlink ref="AB133" r:id="rId669" location="NRS632Sec475" xr:uid="{00000000-0004-0000-0100-00009C020000}"/>
    <hyperlink ref="AG133" r:id="rId670" location="NRS449Sec191" xr:uid="{00000000-0004-0000-0100-00009D020000}"/>
    <hyperlink ref="AL133" r:id="rId671" location="NRS449Sec191" xr:uid="{00000000-0004-0000-0100-00009E020000}"/>
    <hyperlink ref="AQ133" r:id="rId672" location="NRS449Sec191" xr:uid="{00000000-0004-0000-0100-00009F020000}"/>
    <hyperlink ref="AV133" r:id="rId673" location="NRS632Sec475" xr:uid="{00000000-0004-0000-0100-0000A0020000}"/>
    <hyperlink ref="BA133" r:id="rId674" location="NRS632Sec475" xr:uid="{00000000-0004-0000-0100-0000A1020000}"/>
    <hyperlink ref="BF133" r:id="rId675" location="NRS632Sec475" xr:uid="{00000000-0004-0000-0100-0000A2020000}"/>
    <hyperlink ref="DX133" r:id="rId676" location="NRS689ASec0417" xr:uid="{00000000-0004-0000-0100-0000A3020000}"/>
    <hyperlink ref="EM133" r:id="rId677" location="Art1Sec21" xr:uid="{00000000-0004-0000-0100-0000A4020000}"/>
    <hyperlink ref="ER133" r:id="rId678" location="Art1Sec21" xr:uid="{00000000-0004-0000-0100-0000A5020000}"/>
    <hyperlink ref="EW133" r:id="rId679" location="Art1Sec21" xr:uid="{00000000-0004-0000-0100-0000A6020000}"/>
    <hyperlink ref="FB133" r:id="rId680" location="Art1Sec21" xr:uid="{00000000-0004-0000-0100-0000A7020000}"/>
    <hyperlink ref="FL133" r:id="rId681" location="Art1Sec21" xr:uid="{00000000-0004-0000-0100-0000A8020000}"/>
    <hyperlink ref="FQ133" r:id="rId682" location="NRS432BSec220" xr:uid="{00000000-0004-0000-0100-0000A9020000}"/>
    <hyperlink ref="FV133" r:id="rId683" location="NRS202Sec055" xr:uid="{00000000-0004-0000-0100-0000AA020000}"/>
    <hyperlink ref="GA133" r:id="rId684" location="NRS202Sec020" xr:uid="{00000000-0004-0000-0100-0000AB020000}"/>
    <hyperlink ref="GK133" r:id="rId685" location="NRS392Sec435" xr:uid="{00000000-0004-0000-0100-0000AC020000}"/>
    <hyperlink ref="GP133" r:id="rId686" location="NRS392Sec040" xr:uid="{00000000-0004-0000-0100-0000AD020000}"/>
    <hyperlink ref="GQ133" r:id="rId687" xr:uid="{00000000-0004-0000-0100-0000AE020000}"/>
    <hyperlink ref="GU133" r:id="rId688" location="NRS392Sec040" xr:uid="{00000000-0004-0000-0100-0000AF020000}"/>
    <hyperlink ref="GV133" r:id="rId689" xr:uid="{00000000-0004-0000-0100-0000B0020000}"/>
    <hyperlink ref="I134" r:id="rId690" xr:uid="{00000000-0004-0000-0100-0000B1020000}"/>
    <hyperlink ref="M134" r:id="rId691" xr:uid="{00000000-0004-0000-0100-0000B2020000}"/>
    <hyperlink ref="R134" r:id="rId692" xr:uid="{00000000-0004-0000-0100-0000B3020000}"/>
    <hyperlink ref="DX134" r:id="rId693" xr:uid="{00000000-0004-0000-0100-0000B4020000}"/>
    <hyperlink ref="EM134" r:id="rId694" xr:uid="{00000000-0004-0000-0100-0000B5020000}"/>
    <hyperlink ref="ER134" r:id="rId695" xr:uid="{00000000-0004-0000-0100-0000B6020000}"/>
    <hyperlink ref="EW134" r:id="rId696" xr:uid="{00000000-0004-0000-0100-0000B7020000}"/>
    <hyperlink ref="FB134" r:id="rId697" xr:uid="{00000000-0004-0000-0100-0000B8020000}"/>
    <hyperlink ref="FL134" r:id="rId698" xr:uid="{00000000-0004-0000-0100-0000B9020000}"/>
    <hyperlink ref="FQ134" r:id="rId699" xr:uid="{00000000-0004-0000-0100-0000BA020000}"/>
    <hyperlink ref="FV134" r:id="rId700" xr:uid="{00000000-0004-0000-0100-0000BB020000}"/>
    <hyperlink ref="GA134" r:id="rId701" xr:uid="{00000000-0004-0000-0100-0000BC020000}"/>
    <hyperlink ref="GK134" r:id="rId702" xr:uid="{00000000-0004-0000-0100-0000BD020000}"/>
    <hyperlink ref="GP134" r:id="rId703" xr:uid="{00000000-0004-0000-0100-0000BE020000}"/>
    <hyperlink ref="GQ134" r:id="rId704" xr:uid="{00000000-0004-0000-0100-0000BF020000}"/>
    <hyperlink ref="GU134" r:id="rId705" xr:uid="{00000000-0004-0000-0100-0000C0020000}"/>
    <hyperlink ref="GV134" r:id="rId706" xr:uid="{00000000-0004-0000-0100-0000C1020000}"/>
    <hyperlink ref="M135" r:id="rId707" xr:uid="{00000000-0004-0000-0100-0000C2020000}"/>
    <hyperlink ref="AB135" r:id="rId708" xr:uid="{00000000-0004-0000-0100-0000C3020000}"/>
    <hyperlink ref="AG135" r:id="rId709" xr:uid="{00000000-0004-0000-0100-0000C4020000}"/>
    <hyperlink ref="AL135" r:id="rId710" xr:uid="{00000000-0004-0000-0100-0000C5020000}"/>
    <hyperlink ref="AQ135" r:id="rId711" xr:uid="{00000000-0004-0000-0100-0000C6020000}"/>
    <hyperlink ref="AV135" r:id="rId712" xr:uid="{00000000-0004-0000-0100-0000C7020000}"/>
    <hyperlink ref="BA135" r:id="rId713" xr:uid="{00000000-0004-0000-0100-0000C8020000}"/>
    <hyperlink ref="BF135" r:id="rId714" xr:uid="{00000000-0004-0000-0100-0000C9020000}"/>
    <hyperlink ref="BP135" r:id="rId715" xr:uid="{00000000-0004-0000-0100-0000CA020000}"/>
    <hyperlink ref="BU135" r:id="rId716" xr:uid="{00000000-0004-0000-0100-0000CB020000}"/>
    <hyperlink ref="BZ135" r:id="rId717" xr:uid="{00000000-0004-0000-0100-0000CC020000}"/>
    <hyperlink ref="CE135" r:id="rId718" xr:uid="{00000000-0004-0000-0100-0000CD020000}"/>
    <hyperlink ref="CI135" r:id="rId719" xr:uid="{00000000-0004-0000-0100-0000CE020000}"/>
    <hyperlink ref="CJ135" r:id="rId720" xr:uid="{00000000-0004-0000-0100-0000CF020000}"/>
    <hyperlink ref="CO135" r:id="rId721" xr:uid="{00000000-0004-0000-0100-0000D0020000}"/>
    <hyperlink ref="DX135" r:id="rId722" xr:uid="{00000000-0004-0000-0100-0000D1020000}"/>
    <hyperlink ref="FQ135" r:id="rId723" xr:uid="{00000000-0004-0000-0100-0000D2020000}"/>
    <hyperlink ref="FR135" r:id="rId724" xr:uid="{00000000-0004-0000-0100-0000D3020000}"/>
    <hyperlink ref="FV135" r:id="rId725" xr:uid="{00000000-0004-0000-0100-0000D4020000}"/>
    <hyperlink ref="GA135" r:id="rId726" xr:uid="{00000000-0004-0000-0100-0000D5020000}"/>
    <hyperlink ref="GK135" r:id="rId727" xr:uid="{00000000-0004-0000-0100-0000D6020000}"/>
    <hyperlink ref="GP135" r:id="rId728" xr:uid="{00000000-0004-0000-0100-0000D7020000}"/>
    <hyperlink ref="GU135" r:id="rId729" xr:uid="{00000000-0004-0000-0100-0000D8020000}"/>
    <hyperlink ref="GV135" r:id="rId730" location="=page91" xr:uid="{00000000-0004-0000-0100-0000D9020000}"/>
    <hyperlink ref="H136" r:id="rId731" location="!b/28-22-3" xr:uid="{00000000-0004-0000-0100-0000DA020000}"/>
    <hyperlink ref="M136" r:id="rId732" location="!b/1-6-3" xr:uid="{00000000-0004-0000-0100-0000DB020000}"/>
    <hyperlink ref="W136" r:id="rId733" location="!b/24-7A-7" xr:uid="{00000000-0004-0000-0100-0000DC020000}"/>
    <hyperlink ref="AB136" r:id="rId734" location="!b/24-7A-7" xr:uid="{00000000-0004-0000-0100-0000DD020000}"/>
    <hyperlink ref="AC136" r:id="rId735" xr:uid="{00000000-0004-0000-0100-0000DE020000}"/>
    <hyperlink ref="AG136" r:id="rId736" location="!b/24-7A-7" xr:uid="{00000000-0004-0000-0100-0000DF020000}"/>
    <hyperlink ref="AH136" r:id="rId737" xr:uid="{00000000-0004-0000-0100-0000E0020000}"/>
    <hyperlink ref="AL136" r:id="rId738" location="!b/24-7A-7" xr:uid="{00000000-0004-0000-0100-0000E1020000}"/>
    <hyperlink ref="AM136" r:id="rId739" xr:uid="{00000000-0004-0000-0100-0000E2020000}"/>
    <hyperlink ref="AQ136" r:id="rId740" location="!b/24-7A-7" xr:uid="{00000000-0004-0000-0100-0000E3020000}"/>
    <hyperlink ref="AR136" r:id="rId741" xr:uid="{00000000-0004-0000-0100-0000E4020000}"/>
    <hyperlink ref="AV136" r:id="rId742" location="!b/24-7A-7" xr:uid="{00000000-0004-0000-0100-0000E5020000}"/>
    <hyperlink ref="AW136" r:id="rId743" xr:uid="{00000000-0004-0000-0100-0000E6020000}"/>
    <hyperlink ref="BA136" r:id="rId744" location="!b/24-7A-7" xr:uid="{00000000-0004-0000-0100-0000E7020000}"/>
    <hyperlink ref="BF136" r:id="rId745" location="!b/24-7A-7" xr:uid="{00000000-0004-0000-0100-0000E8020000}"/>
    <hyperlink ref="BP136" r:id="rId746" location="!b/24-7A-7" xr:uid="{00000000-0004-0000-0100-0000E9020000}"/>
    <hyperlink ref="BQ136" r:id="rId747" xr:uid="{00000000-0004-0000-0100-0000EA020000}"/>
    <hyperlink ref="BU136" r:id="rId748" location="!b/24-7A-7" xr:uid="{00000000-0004-0000-0100-0000EB020000}"/>
    <hyperlink ref="BV136" r:id="rId749" xr:uid="{00000000-0004-0000-0100-0000EC020000}"/>
    <hyperlink ref="BZ136" r:id="rId750" location="!b/24-7A-7" xr:uid="{00000000-0004-0000-0100-0000ED020000}"/>
    <hyperlink ref="CA136" r:id="rId751" xr:uid="{00000000-0004-0000-0100-0000EE020000}"/>
    <hyperlink ref="CE136" r:id="rId752" location="!b/24-7A-7" xr:uid="{00000000-0004-0000-0100-0000EF020000}"/>
    <hyperlink ref="CF136" r:id="rId753" xr:uid="{00000000-0004-0000-0100-0000F0020000}"/>
    <hyperlink ref="CI136" r:id="rId754" location="!b/24-7A-7" xr:uid="{00000000-0004-0000-0100-0000F1020000}"/>
    <hyperlink ref="CJ136" r:id="rId755" location="!b/24-7A-7" xr:uid="{00000000-0004-0000-0100-0000F2020000}"/>
    <hyperlink ref="CK136" r:id="rId756" xr:uid="{00000000-0004-0000-0100-0000F3020000}"/>
    <hyperlink ref="CO136" r:id="rId757" location="!b/24-7A-7" xr:uid="{00000000-0004-0000-0100-0000F4020000}"/>
    <hyperlink ref="DX136" r:id="rId758" location="!b/59A-47-45.5" xr:uid="{00000000-0004-0000-0100-0000F5020000}"/>
    <hyperlink ref="FV136" r:id="rId759" location="!b/60-7B-1" xr:uid="{00000000-0004-0000-0100-0000F6020000}"/>
    <hyperlink ref="GA136" r:id="rId760" location="!b/60-7B-1" xr:uid="{00000000-0004-0000-0100-0000F7020000}"/>
    <hyperlink ref="GK136" r:id="rId761" location="!b/24-5-3" xr:uid="{00000000-0004-0000-0100-0000F8020000}"/>
    <hyperlink ref="GP136" r:id="rId762" location="!fragment/undefined/BQCwhgziBcwMYgK4DsDWsBGB7LqC2YATqgJIAm0A5AEzUC0AjNQIJ3WUCUANMlgC4BTCAEVEAwgE8qlLhAFEEo8VMoy5CkAGUshPgCEpAJQCiAGWMA1ZgDkAwsa58wGaHyxwOHIA" xr:uid="{00000000-0004-0000-0100-0000F9020000}"/>
    <hyperlink ref="GU136" r:id="rId763" location="!fragment/undefined/BQCwhgziBcwMYgK4DsDWsBGB7LqC2YATqgJIAm0A5AEzUC0AjNQIJ3WUCUANMlgC4BTCAEVEAwgE8qlLhAFEEo8VMoy5CkAGUshPgCEpAJQCiAGWMA1ZgDkAwsa58wGaHyxwOHIA" xr:uid="{00000000-0004-0000-0100-0000FA020000}"/>
    <hyperlink ref="M137" r:id="rId764" xr:uid="{00000000-0004-0000-0100-0000FB020000}"/>
    <hyperlink ref="R137" r:id="rId765" xr:uid="{00000000-0004-0000-0100-0000FC020000}"/>
    <hyperlink ref="AB137" r:id="rId766" xr:uid="{00000000-0004-0000-0100-0000FD020000}"/>
    <hyperlink ref="AG137" r:id="rId767" xr:uid="{00000000-0004-0000-0100-0000FE020000}"/>
    <hyperlink ref="AL137" r:id="rId768" xr:uid="{00000000-0004-0000-0100-0000FF020000}"/>
    <hyperlink ref="AQ137" r:id="rId769" xr:uid="{00000000-0004-0000-0100-000000030000}"/>
    <hyperlink ref="AV137" r:id="rId770" xr:uid="{00000000-0004-0000-0100-000001030000}"/>
    <hyperlink ref="BA137" r:id="rId771" xr:uid="{00000000-0004-0000-0100-000002030000}"/>
    <hyperlink ref="BF137" r:id="rId772" xr:uid="{00000000-0004-0000-0100-000003030000}"/>
    <hyperlink ref="CT137" r:id="rId773" xr:uid="{00000000-0004-0000-0100-000004030000}"/>
    <hyperlink ref="CY137" r:id="rId774" xr:uid="{00000000-0004-0000-0100-000005030000}"/>
    <hyperlink ref="DD137" r:id="rId775" xr:uid="{00000000-0004-0000-0100-000006030000}"/>
    <hyperlink ref="DI137" r:id="rId776" xr:uid="{00000000-0004-0000-0100-000007030000}"/>
    <hyperlink ref="DN137" r:id="rId777" xr:uid="{00000000-0004-0000-0100-000008030000}"/>
    <hyperlink ref="DS137" r:id="rId778" xr:uid="{00000000-0004-0000-0100-000009030000}"/>
    <hyperlink ref="DX137" r:id="rId779" xr:uid="{00000000-0004-0000-0100-00000A030000}"/>
    <hyperlink ref="EM137" r:id="rId780" xr:uid="{00000000-0004-0000-0100-00000B030000}"/>
    <hyperlink ref="ER137" r:id="rId781" xr:uid="{00000000-0004-0000-0100-00000C030000}"/>
    <hyperlink ref="EW137" r:id="rId782" xr:uid="{00000000-0004-0000-0100-00000D030000}"/>
    <hyperlink ref="FB137" r:id="rId783" xr:uid="{00000000-0004-0000-0100-00000E030000}"/>
    <hyperlink ref="FL137" r:id="rId784" xr:uid="{00000000-0004-0000-0100-00000F030000}"/>
    <hyperlink ref="FQ137" r:id="rId785" xr:uid="{00000000-0004-0000-0100-000010030000}"/>
    <hyperlink ref="FR137" r:id="rId786" xr:uid="{00000000-0004-0000-0100-000011030000}"/>
    <hyperlink ref="FV137" r:id="rId787" xr:uid="{00000000-0004-0000-0100-000012030000}"/>
    <hyperlink ref="GA137" r:id="rId788" xr:uid="{00000000-0004-0000-0100-000013030000}"/>
    <hyperlink ref="GK137" r:id="rId789" xr:uid="{00000000-0004-0000-0100-000014030000}"/>
    <hyperlink ref="GP137" r:id="rId790" xr:uid="{00000000-0004-0000-0100-000015030000}"/>
    <hyperlink ref="GU137" r:id="rId791" xr:uid="{00000000-0004-0000-0100-000016030000}"/>
    <hyperlink ref="M138" r:id="rId792" xr:uid="{00000000-0004-0000-0100-000017030000}"/>
    <hyperlink ref="R138" r:id="rId793" xr:uid="{00000000-0004-0000-0100-000018030000}"/>
    <hyperlink ref="AB138" r:id="rId794" xr:uid="{00000000-0004-0000-0100-000019030000}"/>
    <hyperlink ref="AG138" r:id="rId795" xr:uid="{00000000-0004-0000-0100-00001A030000}"/>
    <hyperlink ref="AL138" r:id="rId796" xr:uid="{00000000-0004-0000-0100-00001B030000}"/>
    <hyperlink ref="AQ138" r:id="rId797" xr:uid="{00000000-0004-0000-0100-00001C030000}"/>
    <hyperlink ref="AV138" r:id="rId798" xr:uid="{00000000-0004-0000-0100-00001D030000}"/>
    <hyperlink ref="BA138" r:id="rId799" location=":~:text=(e)%20No%20physician%2C%20nurse,which%20result%20in%20an%20abortion." xr:uid="{00000000-0004-0000-0100-00001E030000}"/>
    <hyperlink ref="BF138" r:id="rId800" xr:uid="{00000000-0004-0000-0100-00001F030000}"/>
    <hyperlink ref="DX138" r:id="rId801" xr:uid="{00000000-0004-0000-0100-000020030000}"/>
    <hyperlink ref="FQ138" r:id="rId802" xr:uid="{00000000-0004-0000-0100-000021030000}"/>
    <hyperlink ref="FV138" r:id="rId803" xr:uid="{00000000-0004-0000-0100-000022030000}"/>
    <hyperlink ref="GA138" r:id="rId804" xr:uid="{00000000-0004-0000-0100-000023030000}"/>
    <hyperlink ref="GK138" r:id="rId805" xr:uid="{00000000-0004-0000-0100-000024030000}"/>
    <hyperlink ref="GP138" r:id="rId806" xr:uid="{00000000-0004-0000-0100-000025030000}"/>
    <hyperlink ref="GU138" r:id="rId807" xr:uid="{00000000-0004-0000-0100-000026030000}"/>
    <hyperlink ref="GV138" r:id="rId808" location="SASAManual-1394" xr:uid="{00000000-0004-0000-0100-000027030000}"/>
    <hyperlink ref="M139" r:id="rId809" xr:uid="{00000000-0004-0000-0100-000028030000}"/>
    <hyperlink ref="AB139" r:id="rId810" location="nameddest=23-16-14" xr:uid="{00000000-0004-0000-0100-000029030000}"/>
    <hyperlink ref="AG139" r:id="rId811" location="nameddest=23-16-14" xr:uid="{00000000-0004-0000-0100-00002A030000}"/>
    <hyperlink ref="AL139" r:id="rId812" location="nameddest=23-16-14" xr:uid="{00000000-0004-0000-0100-00002B030000}"/>
    <hyperlink ref="AQ139" r:id="rId813" location="nameddest=23-16-14" xr:uid="{00000000-0004-0000-0100-00002C030000}"/>
    <hyperlink ref="AV139" r:id="rId814" location="nameddest=23-16-14" xr:uid="{00000000-0004-0000-0100-00002D030000}"/>
    <hyperlink ref="BA139" r:id="rId815" location="nameddest=23-16-14" xr:uid="{00000000-0004-0000-0100-00002E030000}"/>
    <hyperlink ref="BF139" r:id="rId816" location="nameddest=23-16-14" xr:uid="{00000000-0004-0000-0100-00002F030000}"/>
    <hyperlink ref="FQ139" r:id="rId817" location="page=4" xr:uid="{00000000-0004-0000-0100-000030030000}"/>
    <hyperlink ref="FV139" r:id="rId818" location="page=5" xr:uid="{00000000-0004-0000-0100-000031030000}"/>
    <hyperlink ref="GA139" r:id="rId819" location="page=5" xr:uid="{00000000-0004-0000-0100-000032030000}"/>
    <hyperlink ref="GK139" r:id="rId820" location="page=7" xr:uid="{00000000-0004-0000-0100-000033030000}"/>
    <hyperlink ref="GP139" r:id="rId821" xr:uid="{00000000-0004-0000-0100-000034030000}"/>
    <hyperlink ref="GU139" r:id="rId822" xr:uid="{00000000-0004-0000-0100-000035030000}"/>
    <hyperlink ref="M140" r:id="rId823" xr:uid="{00000000-0004-0000-0100-000036030000}"/>
    <hyperlink ref="W140" r:id="rId824" xr:uid="{00000000-0004-0000-0100-000037030000}"/>
    <hyperlink ref="AB140" r:id="rId825" xr:uid="{00000000-0004-0000-0100-000038030000}"/>
    <hyperlink ref="AG140" r:id="rId826" xr:uid="{00000000-0004-0000-0100-000039030000}"/>
    <hyperlink ref="AL140" r:id="rId827" xr:uid="{00000000-0004-0000-0100-00003A030000}"/>
    <hyperlink ref="AQ140" r:id="rId828" xr:uid="{00000000-0004-0000-0100-00003B030000}"/>
    <hyperlink ref="AV140" r:id="rId829" xr:uid="{00000000-0004-0000-0100-00003C030000}"/>
    <hyperlink ref="BA140" r:id="rId830" xr:uid="{00000000-0004-0000-0100-00003D030000}"/>
    <hyperlink ref="BF140" r:id="rId831" xr:uid="{00000000-0004-0000-0100-00003E030000}"/>
    <hyperlink ref="BP140" r:id="rId832" xr:uid="{00000000-0004-0000-0100-00003F030000}"/>
    <hyperlink ref="BU140" r:id="rId833" xr:uid="{00000000-0004-0000-0100-000040030000}"/>
    <hyperlink ref="BZ140" r:id="rId834" xr:uid="{00000000-0004-0000-0100-000041030000}"/>
    <hyperlink ref="CE140" r:id="rId835" xr:uid="{00000000-0004-0000-0100-000042030000}"/>
    <hyperlink ref="CJ140" r:id="rId836" xr:uid="{00000000-0004-0000-0100-000043030000}"/>
    <hyperlink ref="CO140" r:id="rId837" xr:uid="{00000000-0004-0000-0100-000044030000}"/>
    <hyperlink ref="CT140" r:id="rId838" xr:uid="{00000000-0004-0000-0100-000045030000}"/>
    <hyperlink ref="CY140" r:id="rId839" xr:uid="{00000000-0004-0000-0100-000046030000}"/>
    <hyperlink ref="DD140" r:id="rId840" xr:uid="{00000000-0004-0000-0100-000047030000}"/>
    <hyperlink ref="DI140" r:id="rId841" xr:uid="{00000000-0004-0000-0100-000048030000}"/>
    <hyperlink ref="DN140" r:id="rId842" xr:uid="{00000000-0004-0000-0100-000049030000}"/>
    <hyperlink ref="DS140" r:id="rId843" xr:uid="{00000000-0004-0000-0100-00004A030000}"/>
    <hyperlink ref="FQ140" r:id="rId844" xr:uid="{00000000-0004-0000-0100-00004B030000}"/>
    <hyperlink ref="FV140" r:id="rId845" xr:uid="{00000000-0004-0000-0100-00004C030000}"/>
    <hyperlink ref="GA140" r:id="rId846" xr:uid="{00000000-0004-0000-0100-00004D030000}"/>
    <hyperlink ref="GK140" r:id="rId847" xr:uid="{00000000-0004-0000-0100-00004E030000}"/>
    <hyperlink ref="GP140" r:id="rId848" xr:uid="{00000000-0004-0000-0100-00004F030000}"/>
    <hyperlink ref="GU140" r:id="rId849" xr:uid="{00000000-0004-0000-0100-000050030000}"/>
    <hyperlink ref="GV140" r:id="rId850" xr:uid="{00000000-0004-0000-0100-000051030000}"/>
    <hyperlink ref="H141" r:id="rId851" xr:uid="{00000000-0004-0000-0100-000052030000}"/>
    <hyperlink ref="M141" r:id="rId852" xr:uid="{00000000-0004-0000-0100-000053030000}"/>
    <hyperlink ref="R141" r:id="rId853" xr:uid="{00000000-0004-0000-0100-000054030000}"/>
    <hyperlink ref="AB141" r:id="rId854" xr:uid="{00000000-0004-0000-0100-000055030000}"/>
    <hyperlink ref="AG141" r:id="rId855" xr:uid="{00000000-0004-0000-0100-000056030000}"/>
    <hyperlink ref="AL141" r:id="rId856" xr:uid="{00000000-0004-0000-0100-000057030000}"/>
    <hyperlink ref="AQ141" r:id="rId857" xr:uid="{00000000-0004-0000-0100-000058030000}"/>
    <hyperlink ref="AV141" r:id="rId858" xr:uid="{00000000-0004-0000-0100-000059030000}"/>
    <hyperlink ref="BA141" r:id="rId859" xr:uid="{00000000-0004-0000-0100-00005A030000}"/>
    <hyperlink ref="BF141" r:id="rId860" xr:uid="{00000000-0004-0000-0100-00005B030000}"/>
    <hyperlink ref="EM141" r:id="rId861" xr:uid="{00000000-0004-0000-0100-00005C030000}"/>
    <hyperlink ref="ER141" r:id="rId862" xr:uid="{00000000-0004-0000-0100-00005D030000}"/>
    <hyperlink ref="EW141" r:id="rId863" xr:uid="{00000000-0004-0000-0100-00005E030000}"/>
    <hyperlink ref="FB141" r:id="rId864" xr:uid="{00000000-0004-0000-0100-00005F030000}"/>
    <hyperlink ref="FL141" r:id="rId865" xr:uid="{00000000-0004-0000-0100-000060030000}"/>
    <hyperlink ref="FQ141" r:id="rId866" xr:uid="{00000000-0004-0000-0100-000061030000}"/>
    <hyperlink ref="FV141" r:id="rId867" xr:uid="{00000000-0004-0000-0100-000062030000}"/>
    <hyperlink ref="GA141" r:id="rId868" xr:uid="{00000000-0004-0000-0100-000063030000}"/>
    <hyperlink ref="GB141" r:id="rId869" location=":~:text=Underage%20Drinking%3A%20Underage%20Possession%20of%20Alcohol&amp;text=Notes%3A,Stat." xr:uid="{00000000-0004-0000-0100-000064030000}"/>
    <hyperlink ref="GK141" r:id="rId870" xr:uid="{00000000-0004-0000-0100-000065030000}"/>
    <hyperlink ref="GP141" r:id="rId871" xr:uid="{00000000-0004-0000-0100-000066030000}"/>
    <hyperlink ref="GQ141" r:id="rId872" xr:uid="{00000000-0004-0000-0100-000067030000}"/>
    <hyperlink ref="GU141" r:id="rId873" xr:uid="{00000000-0004-0000-0100-000068030000}"/>
    <hyperlink ref="GV141" r:id="rId874" xr:uid="{00000000-0004-0000-0100-000069030000}"/>
    <hyperlink ref="M142" r:id="rId875" xr:uid="{00000000-0004-0000-0100-00006A030000}"/>
    <hyperlink ref="AB142" r:id="rId876" xr:uid="{00000000-0004-0000-0100-00006B030000}"/>
    <hyperlink ref="AG142" r:id="rId877" xr:uid="{00000000-0004-0000-0100-00006C030000}"/>
    <hyperlink ref="AL142" r:id="rId878" xr:uid="{00000000-0004-0000-0100-00006D030000}"/>
    <hyperlink ref="AQ142" r:id="rId879" xr:uid="{00000000-0004-0000-0100-00006E030000}"/>
    <hyperlink ref="AV142" r:id="rId880" xr:uid="{00000000-0004-0000-0100-00006F030000}"/>
    <hyperlink ref="BA142" r:id="rId881" xr:uid="{00000000-0004-0000-0100-000070030000}"/>
    <hyperlink ref="BF142" r:id="rId882" xr:uid="{00000000-0004-0000-0100-000071030000}"/>
    <hyperlink ref="CT142" r:id="rId883" xr:uid="{00000000-0004-0000-0100-000072030000}"/>
    <hyperlink ref="CY142" r:id="rId884" xr:uid="{00000000-0004-0000-0100-000073030000}"/>
    <hyperlink ref="DD142" r:id="rId885" xr:uid="{00000000-0004-0000-0100-000074030000}"/>
    <hyperlink ref="DI142" r:id="rId886" xr:uid="{00000000-0004-0000-0100-000075030000}"/>
    <hyperlink ref="DN142" r:id="rId887" xr:uid="{00000000-0004-0000-0100-000076030000}"/>
    <hyperlink ref="DS142" r:id="rId888" xr:uid="{00000000-0004-0000-0100-000077030000}"/>
    <hyperlink ref="DX142" r:id="rId889" xr:uid="{00000000-0004-0000-0100-000078030000}"/>
    <hyperlink ref="EM142" r:id="rId890" xr:uid="{00000000-0004-0000-0100-000079030000}"/>
    <hyperlink ref="FQ142" r:id="rId891" xr:uid="{00000000-0004-0000-0100-00007A030000}"/>
    <hyperlink ref="FV142" r:id="rId892" xr:uid="{00000000-0004-0000-0100-00007B030000}"/>
    <hyperlink ref="GA142" r:id="rId893" xr:uid="{00000000-0004-0000-0100-00007C030000}"/>
    <hyperlink ref="GK142" r:id="rId894" xr:uid="{00000000-0004-0000-0100-00007D030000}"/>
    <hyperlink ref="GP142" r:id="rId895" xr:uid="{00000000-0004-0000-0100-00007E030000}"/>
    <hyperlink ref="GU142" r:id="rId896" xr:uid="{00000000-0004-0000-0100-00007F030000}"/>
    <hyperlink ref="H143" r:id="rId897" xr:uid="{00000000-0004-0000-0100-000080030000}"/>
    <hyperlink ref="M143" r:id="rId898" xr:uid="{00000000-0004-0000-0100-000081030000}"/>
    <hyperlink ref="N143" r:id="rId899" xr:uid="{00000000-0004-0000-0100-000082030000}"/>
    <hyperlink ref="AB143" r:id="rId900" xr:uid="{00000000-0004-0000-0100-000083030000}"/>
    <hyperlink ref="AG143" r:id="rId901" xr:uid="{00000000-0004-0000-0100-000084030000}"/>
    <hyperlink ref="AL143" r:id="rId902" xr:uid="{00000000-0004-0000-0100-000085030000}"/>
    <hyperlink ref="AQ143" r:id="rId903" xr:uid="{00000000-0004-0000-0100-000086030000}"/>
    <hyperlink ref="AV143" r:id="rId904" xr:uid="{00000000-0004-0000-0100-000087030000}"/>
    <hyperlink ref="BA143" r:id="rId905" xr:uid="{00000000-0004-0000-0100-000088030000}"/>
    <hyperlink ref="BF143" r:id="rId906" xr:uid="{00000000-0004-0000-0100-000089030000}"/>
    <hyperlink ref="BP143" r:id="rId907" xr:uid="{00000000-0004-0000-0100-00008A030000}"/>
    <hyperlink ref="BU143" r:id="rId908" xr:uid="{00000000-0004-0000-0100-00008B030000}"/>
    <hyperlink ref="BZ143" r:id="rId909" xr:uid="{00000000-0004-0000-0100-00008C030000}"/>
    <hyperlink ref="CE143" r:id="rId910" xr:uid="{00000000-0004-0000-0100-00008D030000}"/>
    <hyperlink ref="CI143" r:id="rId911" xr:uid="{00000000-0004-0000-0100-00008E030000}"/>
    <hyperlink ref="CJ143" r:id="rId912" xr:uid="{00000000-0004-0000-0100-00008F030000}"/>
    <hyperlink ref="CO143" r:id="rId913" xr:uid="{00000000-0004-0000-0100-000090030000}"/>
    <hyperlink ref="FQ143" r:id="rId914" xr:uid="{00000000-0004-0000-0100-000091030000}"/>
    <hyperlink ref="FV143" r:id="rId915" xr:uid="{00000000-0004-0000-0100-000092030000}"/>
    <hyperlink ref="GA143" r:id="rId916" xr:uid="{00000000-0004-0000-0100-000093030000}"/>
    <hyperlink ref="GK143" r:id="rId917" xr:uid="{00000000-0004-0000-0100-000094030000}"/>
    <hyperlink ref="GP143" r:id="rId918" xr:uid="{00000000-0004-0000-0100-000095030000}"/>
    <hyperlink ref="GU143" r:id="rId919" xr:uid="{00000000-0004-0000-0100-000096030000}"/>
    <hyperlink ref="H144" r:id="rId920" xr:uid="{00000000-0004-0000-0100-000097030000}"/>
    <hyperlink ref="M144" r:id="rId921" xr:uid="{00000000-0004-0000-0100-000098030000}"/>
    <hyperlink ref="R144" r:id="rId922" xr:uid="{00000000-0004-0000-0100-000099030000}"/>
    <hyperlink ref="AB144" r:id="rId923" xr:uid="{00000000-0004-0000-0100-00009A030000}"/>
    <hyperlink ref="AG144" r:id="rId924" xr:uid="{00000000-0004-0000-0100-00009B030000}"/>
    <hyperlink ref="AL144" r:id="rId925" xr:uid="{00000000-0004-0000-0100-00009C030000}"/>
    <hyperlink ref="AQ144" r:id="rId926" xr:uid="{00000000-0004-0000-0100-00009D030000}"/>
    <hyperlink ref="AV144" r:id="rId927" xr:uid="{00000000-0004-0000-0100-00009E030000}"/>
    <hyperlink ref="BA144" r:id="rId928" xr:uid="{00000000-0004-0000-0100-00009F030000}"/>
    <hyperlink ref="BF144" r:id="rId929" xr:uid="{00000000-0004-0000-0100-0000A0030000}"/>
    <hyperlink ref="BP144" r:id="rId930" xr:uid="{00000000-0004-0000-0100-0000A1030000}"/>
    <hyperlink ref="BU144" r:id="rId931" xr:uid="{00000000-0004-0000-0100-0000A2030000}"/>
    <hyperlink ref="BZ144" r:id="rId932" xr:uid="{00000000-0004-0000-0100-0000A3030000}"/>
    <hyperlink ref="CE144" r:id="rId933" xr:uid="{00000000-0004-0000-0100-0000A4030000}"/>
    <hyperlink ref="CI144" r:id="rId934" xr:uid="{00000000-0004-0000-0100-0000A5030000}"/>
    <hyperlink ref="CJ144" r:id="rId935" xr:uid="{00000000-0004-0000-0100-0000A6030000}"/>
    <hyperlink ref="CO144" r:id="rId936" xr:uid="{00000000-0004-0000-0100-0000A7030000}"/>
    <hyperlink ref="DX144" r:id="rId937" xr:uid="{00000000-0004-0000-0100-0000A8030000}"/>
    <hyperlink ref="EM144" r:id="rId938" xr:uid="{00000000-0004-0000-0100-0000A9030000}"/>
    <hyperlink ref="ER144" r:id="rId939" xr:uid="{00000000-0004-0000-0100-0000AA030000}"/>
    <hyperlink ref="EW144" r:id="rId940" xr:uid="{00000000-0004-0000-0100-0000AB030000}"/>
    <hyperlink ref="FB144" r:id="rId941" xr:uid="{00000000-0004-0000-0100-0000AC030000}"/>
    <hyperlink ref="FL144" r:id="rId942" xr:uid="{00000000-0004-0000-0100-0000AD030000}"/>
    <hyperlink ref="FQ144" r:id="rId943" xr:uid="{00000000-0004-0000-0100-0000AE030000}"/>
    <hyperlink ref="FV144" r:id="rId944" xr:uid="{00000000-0004-0000-0100-0000AF030000}"/>
    <hyperlink ref="GA144" r:id="rId945" xr:uid="{00000000-0004-0000-0100-0000B0030000}"/>
    <hyperlink ref="GK144" r:id="rId946" xr:uid="{00000000-0004-0000-0100-0000B1030000}"/>
    <hyperlink ref="GP144" r:id="rId947" xr:uid="{00000000-0004-0000-0100-0000B2030000}"/>
    <hyperlink ref="GQ144" r:id="rId948" xr:uid="{00000000-0004-0000-0100-0000B3030000}"/>
    <hyperlink ref="GU144" r:id="rId949" xr:uid="{00000000-0004-0000-0100-0000B4030000}"/>
    <hyperlink ref="GV144" r:id="rId950" xr:uid="{00000000-0004-0000-0100-0000B5030000}"/>
    <hyperlink ref="H145" r:id="rId951" xr:uid="{00000000-0004-0000-0100-0000B6030000}"/>
    <hyperlink ref="M145" r:id="rId952" xr:uid="{00000000-0004-0000-0100-0000B7030000}"/>
    <hyperlink ref="W145" r:id="rId953" xr:uid="{00000000-0004-0000-0100-0000B8030000}"/>
    <hyperlink ref="AB145" r:id="rId954" xr:uid="{00000000-0004-0000-0100-0000B9030000}"/>
    <hyperlink ref="AG145" r:id="rId955" xr:uid="{00000000-0004-0000-0100-0000BA030000}"/>
    <hyperlink ref="AL145" r:id="rId956" xr:uid="{00000000-0004-0000-0100-0000BB030000}"/>
    <hyperlink ref="AQ145" r:id="rId957" xr:uid="{00000000-0004-0000-0100-0000BC030000}"/>
    <hyperlink ref="AV145" r:id="rId958" location="44-139-10" xr:uid="{00000000-0004-0000-0100-0000BD030000}"/>
    <hyperlink ref="BA145" r:id="rId959" xr:uid="{00000000-0004-0000-0100-0000BE030000}"/>
    <hyperlink ref="BF145" r:id="rId960" xr:uid="{00000000-0004-0000-0100-0000BF030000}"/>
    <hyperlink ref="BP145" r:id="rId961" location="44-139-10" xr:uid="{00000000-0004-0000-0100-0000C0030000}"/>
    <hyperlink ref="BU145" r:id="rId962" location="44-139-10" xr:uid="{00000000-0004-0000-0100-0000C1030000}"/>
    <hyperlink ref="BZ145" r:id="rId963" location="44-139-10" xr:uid="{00000000-0004-0000-0100-0000C2030000}"/>
    <hyperlink ref="CE145" r:id="rId964" location="44-139-10" xr:uid="{00000000-0004-0000-0100-0000C3030000}"/>
    <hyperlink ref="CJ145" r:id="rId965" location="44-139-10" xr:uid="{00000000-0004-0000-0100-0000C4030000}"/>
    <hyperlink ref="CO145" r:id="rId966" location="44-139-10" xr:uid="{00000000-0004-0000-0100-0000C5030000}"/>
    <hyperlink ref="CT145" r:id="rId967" location="44-139-10" xr:uid="{00000000-0004-0000-0100-0000C6030000}"/>
    <hyperlink ref="CY145" r:id="rId968" location="44-139-10" xr:uid="{00000000-0004-0000-0100-0000C7030000}"/>
    <hyperlink ref="DD145" r:id="rId969" location="44-139-10" xr:uid="{00000000-0004-0000-0100-0000C8030000}"/>
    <hyperlink ref="DI145" r:id="rId970" location="44-139-10" xr:uid="{00000000-0004-0000-0100-0000C9030000}"/>
    <hyperlink ref="DN145" r:id="rId971" location="44-139-10" xr:uid="{00000000-0004-0000-0100-0000CA030000}"/>
    <hyperlink ref="DS145" r:id="rId972" location="44-139-10" xr:uid="{00000000-0004-0000-0100-0000CB030000}"/>
    <hyperlink ref="FQ145" r:id="rId973" xr:uid="{00000000-0004-0000-0100-0000CC030000}"/>
    <hyperlink ref="FV145" r:id="rId974" xr:uid="{00000000-0004-0000-0100-0000CD030000}"/>
    <hyperlink ref="GA145" r:id="rId975" xr:uid="{00000000-0004-0000-0100-0000CE030000}"/>
    <hyperlink ref="GK145" r:id="rId976" xr:uid="{00000000-0004-0000-0100-0000CF030000}"/>
    <hyperlink ref="GP145" r:id="rId977" location="page=138" xr:uid="{00000000-0004-0000-0100-0000D0030000}"/>
    <hyperlink ref="GU145" r:id="rId978" xr:uid="{00000000-0004-0000-0100-0000D1030000}"/>
    <hyperlink ref="GV145" r:id="rId979" xr:uid="{00000000-0004-0000-0100-0000D2030000}"/>
    <hyperlink ref="H146" r:id="rId980" xr:uid="{00000000-0004-0000-0100-0000D3030000}"/>
    <hyperlink ref="M146" r:id="rId981" xr:uid="{00000000-0004-0000-0100-0000D4030000}"/>
    <hyperlink ref="AB146" r:id="rId982" xr:uid="{00000000-0004-0000-0100-0000D5030000}"/>
    <hyperlink ref="AG146" r:id="rId983" xr:uid="{00000000-0004-0000-0100-0000D6030000}"/>
    <hyperlink ref="AL146" r:id="rId984" xr:uid="{00000000-0004-0000-0100-0000D7030000}"/>
    <hyperlink ref="AQ146" r:id="rId985" xr:uid="{00000000-0004-0000-0100-0000D8030000}"/>
    <hyperlink ref="AV146" r:id="rId986" xr:uid="{00000000-0004-0000-0100-0000D9030000}"/>
    <hyperlink ref="BA146" r:id="rId987" xr:uid="{00000000-0004-0000-0100-0000DA030000}"/>
    <hyperlink ref="BF146" r:id="rId988" xr:uid="{00000000-0004-0000-0100-0000DB030000}"/>
    <hyperlink ref="FQ146" r:id="rId989" xr:uid="{00000000-0004-0000-0100-0000DC030000}"/>
    <hyperlink ref="FR146" r:id="rId990" xr:uid="{00000000-0004-0000-0100-0000DD030000}"/>
    <hyperlink ref="FV146" r:id="rId991" xr:uid="{00000000-0004-0000-0100-0000DE030000}"/>
    <hyperlink ref="GA146" r:id="rId992" xr:uid="{00000000-0004-0000-0100-0000DF030000}"/>
    <hyperlink ref="GK146" r:id="rId993" xr:uid="{00000000-0004-0000-0100-0000E0030000}"/>
    <hyperlink ref="GP146" r:id="rId994" xr:uid="{00000000-0004-0000-0100-0000E1030000}"/>
    <hyperlink ref="GQ146" r:id="rId995" xr:uid="{00000000-0004-0000-0100-0000E2030000}"/>
    <hyperlink ref="GU146" r:id="rId996" xr:uid="{00000000-0004-0000-0100-0000E3030000}"/>
    <hyperlink ref="GV146" r:id="rId997" xr:uid="{00000000-0004-0000-0100-0000E4030000}"/>
    <hyperlink ref="H147" r:id="rId998" xr:uid="{00000000-0004-0000-0100-0000E5030000}"/>
    <hyperlink ref="M147" r:id="rId999" xr:uid="{00000000-0004-0000-0100-0000E6030000}"/>
    <hyperlink ref="AB147" r:id="rId1000" xr:uid="{00000000-0004-0000-0100-0000E7030000}"/>
    <hyperlink ref="AG147" r:id="rId1001" xr:uid="{00000000-0004-0000-0100-0000E8030000}"/>
    <hyperlink ref="AL147" r:id="rId1002" xr:uid="{00000000-0004-0000-0100-0000E9030000}"/>
    <hyperlink ref="AQ147" r:id="rId1003" xr:uid="{00000000-0004-0000-0100-0000EA030000}"/>
    <hyperlink ref="AV147" r:id="rId1004" xr:uid="{00000000-0004-0000-0100-0000EB030000}"/>
    <hyperlink ref="BA147" r:id="rId1005" xr:uid="{00000000-0004-0000-0100-0000EC030000}"/>
    <hyperlink ref="BF147" r:id="rId1006" xr:uid="{00000000-0004-0000-0100-0000ED030000}"/>
    <hyperlink ref="BP147" r:id="rId1007" xr:uid="{00000000-0004-0000-0100-0000EE030000}"/>
    <hyperlink ref="BQ147" r:id="rId1008" xr:uid="{00000000-0004-0000-0100-0000EF030000}"/>
    <hyperlink ref="BU147" r:id="rId1009" xr:uid="{00000000-0004-0000-0100-0000F0030000}"/>
    <hyperlink ref="BV147" r:id="rId1010" xr:uid="{00000000-0004-0000-0100-0000F1030000}"/>
    <hyperlink ref="BZ147" r:id="rId1011" xr:uid="{00000000-0004-0000-0100-0000F2030000}"/>
    <hyperlink ref="CA147" r:id="rId1012" xr:uid="{00000000-0004-0000-0100-0000F3030000}"/>
    <hyperlink ref="CE147" r:id="rId1013" xr:uid="{00000000-0004-0000-0100-0000F4030000}"/>
    <hyperlink ref="CF147" r:id="rId1014" xr:uid="{00000000-0004-0000-0100-0000F5030000}"/>
    <hyperlink ref="CI147" r:id="rId1015" xr:uid="{00000000-0004-0000-0100-0000F6030000}"/>
    <hyperlink ref="CJ147" r:id="rId1016" xr:uid="{00000000-0004-0000-0100-0000F7030000}"/>
    <hyperlink ref="CK147" r:id="rId1017" xr:uid="{00000000-0004-0000-0100-0000F8030000}"/>
    <hyperlink ref="CO147" r:id="rId1018" xr:uid="{00000000-0004-0000-0100-0000F9030000}"/>
    <hyperlink ref="CP147" r:id="rId1019" xr:uid="{00000000-0004-0000-0100-0000FA030000}"/>
    <hyperlink ref="CT147" r:id="rId1020" xr:uid="{00000000-0004-0000-0100-0000FB030000}"/>
    <hyperlink ref="CY147" r:id="rId1021" xr:uid="{00000000-0004-0000-0100-0000FC030000}"/>
    <hyperlink ref="DD147" r:id="rId1022" xr:uid="{00000000-0004-0000-0100-0000FD030000}"/>
    <hyperlink ref="DI147" r:id="rId1023" xr:uid="{00000000-0004-0000-0100-0000FE030000}"/>
    <hyperlink ref="DN147" r:id="rId1024" xr:uid="{00000000-0004-0000-0100-0000FF030000}"/>
    <hyperlink ref="DS147" r:id="rId1025" xr:uid="{00000000-0004-0000-0100-000000040000}"/>
    <hyperlink ref="FQ147" r:id="rId1026" xr:uid="{00000000-0004-0000-0100-000001040000}"/>
    <hyperlink ref="FV147" r:id="rId1027" xr:uid="{00000000-0004-0000-0100-000002040000}"/>
    <hyperlink ref="GA147" r:id="rId1028" xr:uid="{00000000-0004-0000-0100-000003040000}"/>
    <hyperlink ref="GK147" r:id="rId1029" xr:uid="{00000000-0004-0000-0100-000004040000}"/>
    <hyperlink ref="GP147" r:id="rId1030" xr:uid="{00000000-0004-0000-0100-000005040000}"/>
    <hyperlink ref="GU147" r:id="rId1031" xr:uid="{00000000-0004-0000-0100-000006040000}"/>
    <hyperlink ref="GV147" r:id="rId1032" xr:uid="{00000000-0004-0000-0100-000007040000}"/>
    <hyperlink ref="H148" r:id="rId1033" xr:uid="{00000000-0004-0000-0100-000008040000}"/>
    <hyperlink ref="M148" r:id="rId1034" location="82.001" xr:uid="{00000000-0004-0000-0100-000009040000}"/>
    <hyperlink ref="R148" r:id="rId1035" location="2.601" xr:uid="{00000000-0004-0000-0100-00000A040000}"/>
    <hyperlink ref="AB148" r:id="rId1036" xr:uid="{00000000-0004-0000-0100-00000B040000}"/>
    <hyperlink ref="AG148" r:id="rId1037" xr:uid="{00000000-0004-0000-0100-00000C040000}"/>
    <hyperlink ref="AL148" r:id="rId1038" xr:uid="{00000000-0004-0000-0100-00000D040000}"/>
    <hyperlink ref="AQ148" r:id="rId1039" xr:uid="{00000000-0004-0000-0100-00000E040000}"/>
    <hyperlink ref="AV148" r:id="rId1040" xr:uid="{00000000-0004-0000-0100-00000F040000}"/>
    <hyperlink ref="BA148" r:id="rId1041" xr:uid="{00000000-0004-0000-0100-000010040000}"/>
    <hyperlink ref="BF148" r:id="rId1042" xr:uid="{00000000-0004-0000-0100-000011040000}"/>
    <hyperlink ref="DX148" r:id="rId1043" xr:uid="{00000000-0004-0000-0100-000012040000}"/>
    <hyperlink ref="EM148" r:id="rId1044" location="2.601" xr:uid="{00000000-0004-0000-0100-000013040000}"/>
    <hyperlink ref="ER148" r:id="rId1045" location="2.601" xr:uid="{00000000-0004-0000-0100-000014040000}"/>
    <hyperlink ref="EW148" r:id="rId1046" location="2.602" xr:uid="{00000000-0004-0000-0100-000015040000}"/>
    <hyperlink ref="FB148" r:id="rId1047" location="2.602" xr:uid="{00000000-0004-0000-0100-000016040000}"/>
    <hyperlink ref="FL148" r:id="rId1048" location="2.601" xr:uid="{00000000-0004-0000-0100-000017040000}"/>
    <hyperlink ref="FQ148" r:id="rId1049" location="261.101" xr:uid="{00000000-0004-0000-0100-000018040000}"/>
    <hyperlink ref="FV148" r:id="rId1050" xr:uid="{00000000-0004-0000-0100-000019040000}"/>
    <hyperlink ref="GA148" r:id="rId1051" xr:uid="{00000000-0004-0000-0100-00001A040000}"/>
    <hyperlink ref="GK148" r:id="rId1052" xr:uid="{00000000-0004-0000-0100-00001B040000}"/>
    <hyperlink ref="GP148" r:id="rId1053" location="25.087" xr:uid="{00000000-0004-0000-0100-00001C040000}"/>
    <hyperlink ref="GU148" r:id="rId1054" location="25.087" xr:uid="{00000000-0004-0000-0100-00001D040000}"/>
    <hyperlink ref="GV148" r:id="rId1055" xr:uid="{00000000-0004-0000-0100-00001E040000}"/>
    <hyperlink ref="I149" r:id="rId1056" xr:uid="{00000000-0004-0000-0100-00001F040000}"/>
    <hyperlink ref="M149" r:id="rId1057" xr:uid="{00000000-0004-0000-0100-000020040000}"/>
    <hyperlink ref="R149" r:id="rId1058" xr:uid="{00000000-0004-0000-0100-000021040000}"/>
    <hyperlink ref="AB149" r:id="rId1059" xr:uid="{00000000-0004-0000-0100-000022040000}"/>
    <hyperlink ref="AG149" r:id="rId1060" xr:uid="{00000000-0004-0000-0100-000023040000}"/>
    <hyperlink ref="AL149" r:id="rId1061" xr:uid="{00000000-0004-0000-0100-000024040000}"/>
    <hyperlink ref="AQ149" r:id="rId1062" xr:uid="{00000000-0004-0000-0100-000025040000}"/>
    <hyperlink ref="AV149" r:id="rId1063" xr:uid="{00000000-0004-0000-0100-000026040000}"/>
    <hyperlink ref="BA149" r:id="rId1064" xr:uid="{00000000-0004-0000-0100-000027040000}"/>
    <hyperlink ref="BF149" r:id="rId1065" xr:uid="{00000000-0004-0000-0100-000028040000}"/>
    <hyperlink ref="EM149" r:id="rId1066" xr:uid="{00000000-0004-0000-0100-000029040000}"/>
    <hyperlink ref="ER149" r:id="rId1067" xr:uid="{00000000-0004-0000-0100-00002A040000}"/>
    <hyperlink ref="EW149" r:id="rId1068" xr:uid="{00000000-0004-0000-0100-00002B040000}"/>
    <hyperlink ref="FB149" r:id="rId1069" xr:uid="{00000000-0004-0000-0100-00002C040000}"/>
    <hyperlink ref="FL149" r:id="rId1070" xr:uid="{00000000-0004-0000-0100-00002D040000}"/>
    <hyperlink ref="FQ149" r:id="rId1071" xr:uid="{00000000-0004-0000-0100-00002E040000}"/>
    <hyperlink ref="FV149" r:id="rId1072" xr:uid="{00000000-0004-0000-0100-00002F040000}"/>
    <hyperlink ref="GA149" r:id="rId1073" xr:uid="{00000000-0004-0000-0100-000030040000}"/>
    <hyperlink ref="GK149" r:id="rId1074" xr:uid="{00000000-0004-0000-0100-000031040000}"/>
    <hyperlink ref="GP149" r:id="rId1075" xr:uid="{00000000-0004-0000-0100-000032040000}"/>
    <hyperlink ref="GQ149" r:id="rId1076" xr:uid="{00000000-0004-0000-0100-000033040000}"/>
    <hyperlink ref="GU149" r:id="rId1077" xr:uid="{00000000-0004-0000-0100-000034040000}"/>
    <hyperlink ref="GV149" r:id="rId1078" xr:uid="{00000000-0004-0000-0100-000035040000}"/>
    <hyperlink ref="M150" r:id="rId1079" xr:uid="{00000000-0004-0000-0100-000036040000}"/>
    <hyperlink ref="R150" r:id="rId1080" xr:uid="{00000000-0004-0000-0100-000037040000}"/>
    <hyperlink ref="BA150" r:id="rId1081" xr:uid="{00000000-0004-0000-0100-000038040000}"/>
    <hyperlink ref="DX150" r:id="rId1082" xr:uid="{00000000-0004-0000-0100-000039040000}"/>
    <hyperlink ref="EM150" r:id="rId1083" xr:uid="{00000000-0004-0000-0100-00003A040000}"/>
    <hyperlink ref="ER150" r:id="rId1084" xr:uid="{00000000-0004-0000-0100-00003B040000}"/>
    <hyperlink ref="EW150" r:id="rId1085" xr:uid="{00000000-0004-0000-0100-00003C040000}"/>
    <hyperlink ref="FB150" r:id="rId1086" xr:uid="{00000000-0004-0000-0100-00003D040000}"/>
    <hyperlink ref="FL150" r:id="rId1087" xr:uid="{00000000-0004-0000-0100-00003E040000}"/>
    <hyperlink ref="FQ150" r:id="rId1088" xr:uid="{00000000-0004-0000-0100-00003F040000}"/>
    <hyperlink ref="FV150" r:id="rId1089" xr:uid="{00000000-0004-0000-0100-000040040000}"/>
    <hyperlink ref="GA150" r:id="rId1090" xr:uid="{00000000-0004-0000-0100-000041040000}"/>
    <hyperlink ref="GK150" r:id="rId1091" xr:uid="{00000000-0004-0000-0100-000042040000}"/>
    <hyperlink ref="GP150" r:id="rId1092" xr:uid="{00000000-0004-0000-0100-000043040000}"/>
    <hyperlink ref="GQ150" r:id="rId1093" xr:uid="{00000000-0004-0000-0100-000044040000}"/>
    <hyperlink ref="GU150" r:id="rId1094" xr:uid="{00000000-0004-0000-0100-000045040000}"/>
    <hyperlink ref="GV150" r:id="rId1095" xr:uid="{00000000-0004-0000-0100-000046040000}"/>
    <hyperlink ref="H151" r:id="rId1096" xr:uid="{00000000-0004-0000-0100-000047040000}"/>
    <hyperlink ref="AB151" r:id="rId1097" xr:uid="{00000000-0004-0000-0100-000048040000}"/>
    <hyperlink ref="AG151" r:id="rId1098" xr:uid="{00000000-0004-0000-0100-000049040000}"/>
    <hyperlink ref="AL151" r:id="rId1099" xr:uid="{00000000-0004-0000-0100-00004A040000}"/>
    <hyperlink ref="AQ151" r:id="rId1100" xr:uid="{00000000-0004-0000-0100-00004B040000}"/>
    <hyperlink ref="AV151" r:id="rId1101" xr:uid="{00000000-0004-0000-0100-00004C040000}"/>
    <hyperlink ref="BA151" r:id="rId1102" xr:uid="{00000000-0004-0000-0100-00004D040000}"/>
    <hyperlink ref="BF151" r:id="rId1103" xr:uid="{00000000-0004-0000-0100-00004E040000}"/>
    <hyperlink ref="CT151" r:id="rId1104" xr:uid="{00000000-0004-0000-0100-00004F040000}"/>
    <hyperlink ref="CY151" r:id="rId1105" xr:uid="{00000000-0004-0000-0100-000050040000}"/>
    <hyperlink ref="DD151" r:id="rId1106" xr:uid="{00000000-0004-0000-0100-000051040000}"/>
    <hyperlink ref="DI151" r:id="rId1107" xr:uid="{00000000-0004-0000-0100-000052040000}"/>
    <hyperlink ref="DN151" r:id="rId1108" xr:uid="{00000000-0004-0000-0100-000053040000}"/>
    <hyperlink ref="DS151" r:id="rId1109" xr:uid="{00000000-0004-0000-0100-000054040000}"/>
    <hyperlink ref="DX151" r:id="rId1110" xr:uid="{00000000-0004-0000-0100-000055040000}"/>
    <hyperlink ref="FQ151" r:id="rId1111" xr:uid="{00000000-0004-0000-0100-000056040000}"/>
    <hyperlink ref="FV151" r:id="rId1112" xr:uid="{00000000-0004-0000-0100-000057040000}"/>
    <hyperlink ref="GA151" r:id="rId1113" xr:uid="{00000000-0004-0000-0100-000058040000}"/>
    <hyperlink ref="GK151" r:id="rId1114" xr:uid="{00000000-0004-0000-0100-000059040000}"/>
    <hyperlink ref="GP151" r:id="rId1115" xr:uid="{00000000-0004-0000-0100-00005A040000}"/>
    <hyperlink ref="GU151" r:id="rId1116" xr:uid="{00000000-0004-0000-0100-00005B040000}"/>
    <hyperlink ref="GV151" r:id="rId1117" xr:uid="{00000000-0004-0000-0100-00005C040000}"/>
    <hyperlink ref="M152" r:id="rId1118" xr:uid="{00000000-0004-0000-0100-00005D040000}"/>
    <hyperlink ref="R152" r:id="rId1119" xr:uid="{00000000-0004-0000-0100-00005E040000}"/>
    <hyperlink ref="W152" r:id="rId1120" xr:uid="{00000000-0004-0000-0100-00005F040000}"/>
    <hyperlink ref="AB152" r:id="rId1121" xr:uid="{00000000-0004-0000-0100-000060040000}"/>
    <hyperlink ref="AC152" r:id="rId1122" xr:uid="{00000000-0004-0000-0100-000061040000}"/>
    <hyperlink ref="AG152" r:id="rId1123" xr:uid="{00000000-0004-0000-0100-000062040000}"/>
    <hyperlink ref="AH152" r:id="rId1124" xr:uid="{00000000-0004-0000-0100-000063040000}"/>
    <hyperlink ref="AL152" r:id="rId1125" xr:uid="{00000000-0004-0000-0100-000064040000}"/>
    <hyperlink ref="AM152" r:id="rId1126" xr:uid="{00000000-0004-0000-0100-000065040000}"/>
    <hyperlink ref="AQ152" r:id="rId1127" xr:uid="{00000000-0004-0000-0100-000066040000}"/>
    <hyperlink ref="AV152" r:id="rId1128" xr:uid="{00000000-0004-0000-0100-000067040000}"/>
    <hyperlink ref="BA152" r:id="rId1129" xr:uid="{00000000-0004-0000-0100-000068040000}"/>
    <hyperlink ref="BF152" r:id="rId1130" xr:uid="{00000000-0004-0000-0100-000069040000}"/>
    <hyperlink ref="BP152" r:id="rId1131" xr:uid="{00000000-0004-0000-0100-00006A040000}"/>
    <hyperlink ref="BQ152" r:id="rId1132" xr:uid="{00000000-0004-0000-0100-00006B040000}"/>
    <hyperlink ref="BU152" r:id="rId1133" xr:uid="{00000000-0004-0000-0100-00006C040000}"/>
    <hyperlink ref="BV152" r:id="rId1134" xr:uid="{00000000-0004-0000-0100-00006D040000}"/>
    <hyperlink ref="BZ152" r:id="rId1135" xr:uid="{00000000-0004-0000-0100-00006E040000}"/>
    <hyperlink ref="CA152" r:id="rId1136" xr:uid="{00000000-0004-0000-0100-00006F040000}"/>
    <hyperlink ref="CE152" r:id="rId1137" xr:uid="{00000000-0004-0000-0100-000070040000}"/>
    <hyperlink ref="CI152" r:id="rId1138" xr:uid="{00000000-0004-0000-0100-000071040000}"/>
    <hyperlink ref="CJ152" r:id="rId1139" xr:uid="{00000000-0004-0000-0100-000072040000}"/>
    <hyperlink ref="CO152" r:id="rId1140" xr:uid="{00000000-0004-0000-0100-000073040000}"/>
    <hyperlink ref="DX152" r:id="rId1141" xr:uid="{00000000-0004-0000-0100-000074040000}"/>
    <hyperlink ref="EM152" r:id="rId1142" xr:uid="{00000000-0004-0000-0100-000075040000}"/>
    <hyperlink ref="ER152" r:id="rId1143" xr:uid="{00000000-0004-0000-0100-000076040000}"/>
    <hyperlink ref="EW152" r:id="rId1144" xr:uid="{00000000-0004-0000-0100-000077040000}"/>
    <hyperlink ref="FB152" r:id="rId1145" xr:uid="{00000000-0004-0000-0100-000078040000}"/>
    <hyperlink ref="FL152" r:id="rId1146" xr:uid="{00000000-0004-0000-0100-000079040000}"/>
    <hyperlink ref="FQ152" r:id="rId1147" xr:uid="{00000000-0004-0000-0100-00007A040000}"/>
    <hyperlink ref="FV152" r:id="rId1148" xr:uid="{00000000-0004-0000-0100-00007B040000}"/>
    <hyperlink ref="GA152" r:id="rId1149" xr:uid="{00000000-0004-0000-0100-00007C040000}"/>
    <hyperlink ref="GK152" r:id="rId1150" xr:uid="{00000000-0004-0000-0100-00007D040000}"/>
    <hyperlink ref="GP152" r:id="rId1151" location="28A.225.010" xr:uid="{00000000-0004-0000-0100-00007E040000}"/>
    <hyperlink ref="GU152" r:id="rId1152" xr:uid="{00000000-0004-0000-0100-00007F040000}"/>
    <hyperlink ref="M153" r:id="rId1153" xr:uid="{00000000-0004-0000-0100-000080040000}"/>
    <hyperlink ref="N153" r:id="rId1154" location="3" xr:uid="{00000000-0004-0000-0100-000081040000}"/>
    <hyperlink ref="AB153" r:id="rId1155" xr:uid="{00000000-0004-0000-0100-000082040000}"/>
    <hyperlink ref="AG153" r:id="rId1156" xr:uid="{00000000-0004-0000-0100-000083040000}"/>
    <hyperlink ref="AL153" r:id="rId1157" xr:uid="{00000000-0004-0000-0100-000084040000}"/>
    <hyperlink ref="AQ153" r:id="rId1158" xr:uid="{00000000-0004-0000-0100-000085040000}"/>
    <hyperlink ref="AV153" r:id="rId1159" xr:uid="{00000000-0004-0000-0100-000086040000}"/>
    <hyperlink ref="BA153" r:id="rId1160" xr:uid="{00000000-0004-0000-0100-000087040000}"/>
    <hyperlink ref="BF153" r:id="rId1161" xr:uid="{00000000-0004-0000-0100-000088040000}"/>
    <hyperlink ref="BP153" r:id="rId1162" xr:uid="{00000000-0004-0000-0100-000089040000}"/>
    <hyperlink ref="BU153" r:id="rId1163" xr:uid="{00000000-0004-0000-0100-00008A040000}"/>
    <hyperlink ref="BZ153" r:id="rId1164" xr:uid="{00000000-0004-0000-0100-00008B040000}"/>
    <hyperlink ref="CE153" r:id="rId1165" xr:uid="{00000000-0004-0000-0100-00008C040000}"/>
    <hyperlink ref="CI153" r:id="rId1166" location="01" xr:uid="{00000000-0004-0000-0100-00008D040000}"/>
    <hyperlink ref="CJ153" r:id="rId1167" xr:uid="{00000000-0004-0000-0100-00008E040000}"/>
    <hyperlink ref="CO153" r:id="rId1168" xr:uid="{00000000-0004-0000-0100-00008F040000}"/>
    <hyperlink ref="CT153" r:id="rId1169" xr:uid="{00000000-0004-0000-0100-000090040000}"/>
    <hyperlink ref="CY153" r:id="rId1170" xr:uid="{00000000-0004-0000-0100-000091040000}"/>
    <hyperlink ref="DD153" r:id="rId1171" xr:uid="{00000000-0004-0000-0100-000092040000}"/>
    <hyperlink ref="DI153" r:id="rId1172" xr:uid="{00000000-0004-0000-0100-000093040000}"/>
    <hyperlink ref="DN153" r:id="rId1173" xr:uid="{00000000-0004-0000-0100-000094040000}"/>
    <hyperlink ref="DS153" r:id="rId1174" xr:uid="{00000000-0004-0000-0100-000095040000}"/>
    <hyperlink ref="DX153" r:id="rId1175" xr:uid="{00000000-0004-0000-0100-000096040000}"/>
    <hyperlink ref="FQ153" r:id="rId1176" xr:uid="{00000000-0004-0000-0100-000097040000}"/>
    <hyperlink ref="FV153" r:id="rId1177" xr:uid="{00000000-0004-0000-0100-000098040000}"/>
    <hyperlink ref="GA153" r:id="rId1178" xr:uid="{00000000-0004-0000-0100-000099040000}"/>
    <hyperlink ref="GK153" r:id="rId1179" xr:uid="{00000000-0004-0000-0100-00009A040000}"/>
    <hyperlink ref="GQ153" r:id="rId1180" xr:uid="{00000000-0004-0000-0100-00009B040000}"/>
    <hyperlink ref="GU153" r:id="rId1181" xr:uid="{00000000-0004-0000-0100-00009C040000}"/>
    <hyperlink ref="GV153" r:id="rId1182" xr:uid="{00000000-0004-0000-0100-00009D040000}"/>
    <hyperlink ref="M154" r:id="rId1183" xr:uid="{00000000-0004-0000-0100-00009E040000}"/>
    <hyperlink ref="AB154" r:id="rId1184" xr:uid="{00000000-0004-0000-0100-00009F040000}"/>
    <hyperlink ref="AG154" r:id="rId1185" xr:uid="{00000000-0004-0000-0100-0000A0040000}"/>
    <hyperlink ref="AL154" r:id="rId1186" xr:uid="{00000000-0004-0000-0100-0000A1040000}"/>
    <hyperlink ref="AQ154" r:id="rId1187" xr:uid="{00000000-0004-0000-0100-0000A2040000}"/>
    <hyperlink ref="AV154" r:id="rId1188" xr:uid="{00000000-0004-0000-0100-0000A3040000}"/>
    <hyperlink ref="BA154" r:id="rId1189" xr:uid="{00000000-0004-0000-0100-0000A4040000}"/>
    <hyperlink ref="BF154" r:id="rId1190" xr:uid="{00000000-0004-0000-0100-0000A5040000}"/>
    <hyperlink ref="BP154" r:id="rId1191" xr:uid="{00000000-0004-0000-0100-0000A6040000}"/>
    <hyperlink ref="BU154" r:id="rId1192" xr:uid="{00000000-0004-0000-0100-0000A7040000}"/>
    <hyperlink ref="BZ154" r:id="rId1193" xr:uid="{00000000-0004-0000-0100-0000A8040000}"/>
    <hyperlink ref="CE154" r:id="rId1194" xr:uid="{00000000-0004-0000-0100-0000A9040000}"/>
    <hyperlink ref="CI154" r:id="rId1195" xr:uid="{00000000-0004-0000-0100-0000AA040000}"/>
    <hyperlink ref="CJ154" r:id="rId1196" xr:uid="{00000000-0004-0000-0100-0000AB040000}"/>
    <hyperlink ref="CO154" r:id="rId1197" xr:uid="{00000000-0004-0000-0100-0000AC040000}"/>
    <hyperlink ref="CT154" r:id="rId1198" xr:uid="{00000000-0004-0000-0100-0000AD040000}"/>
    <hyperlink ref="CY154" r:id="rId1199" xr:uid="{00000000-0004-0000-0100-0000AE040000}"/>
    <hyperlink ref="DD154" r:id="rId1200" xr:uid="{00000000-0004-0000-0100-0000AF040000}"/>
    <hyperlink ref="DI154" r:id="rId1201" xr:uid="{00000000-0004-0000-0100-0000B0040000}"/>
    <hyperlink ref="DN154" r:id="rId1202" xr:uid="{00000000-0004-0000-0100-0000B1040000}"/>
    <hyperlink ref="DS154" r:id="rId1203" xr:uid="{00000000-0004-0000-0100-0000B2040000}"/>
    <hyperlink ref="DX154" r:id="rId1204" xr:uid="{00000000-0004-0000-0100-0000B3040000}"/>
    <hyperlink ref="FQ154" r:id="rId1205" xr:uid="{00000000-0004-0000-0100-0000B4040000}"/>
    <hyperlink ref="FV154" r:id="rId1206" xr:uid="{00000000-0004-0000-0100-0000B5040000}"/>
    <hyperlink ref="GA154" r:id="rId1207" xr:uid="{00000000-0004-0000-0100-0000B6040000}"/>
    <hyperlink ref="GP154" r:id="rId1208" xr:uid="{00000000-0004-0000-0100-0000B7040000}"/>
    <hyperlink ref="GU154" r:id="rId1209" xr:uid="{00000000-0004-0000-0100-0000B8040000}"/>
    <hyperlink ref="M155" r:id="rId1210" xr:uid="{00000000-0004-0000-0100-0000B9040000}"/>
    <hyperlink ref="AB155" r:id="rId1211" xr:uid="{00000000-0004-0000-0100-0000BA040000}"/>
    <hyperlink ref="AG155" r:id="rId1212" xr:uid="{00000000-0004-0000-0100-0000BB040000}"/>
    <hyperlink ref="AL155" r:id="rId1213" xr:uid="{00000000-0004-0000-0100-0000BC040000}"/>
    <hyperlink ref="AQ155" r:id="rId1214" xr:uid="{00000000-0004-0000-0100-0000BD040000}"/>
    <hyperlink ref="AV155" r:id="rId1215" xr:uid="{00000000-0004-0000-0100-0000BE040000}"/>
    <hyperlink ref="BA155" r:id="rId1216" xr:uid="{00000000-0004-0000-0100-0000BF040000}"/>
    <hyperlink ref="BF155" r:id="rId1217" xr:uid="{00000000-0004-0000-0100-0000C0040000}"/>
    <hyperlink ref="CT155" r:id="rId1218" xr:uid="{00000000-0004-0000-0100-0000C1040000}"/>
    <hyperlink ref="CY155" r:id="rId1219" xr:uid="{00000000-0004-0000-0100-0000C2040000}"/>
    <hyperlink ref="DD155" r:id="rId1220" xr:uid="{00000000-0004-0000-0100-0000C3040000}"/>
    <hyperlink ref="DI155" r:id="rId1221" xr:uid="{00000000-0004-0000-0100-0000C4040000}"/>
    <hyperlink ref="DN155" r:id="rId1222" xr:uid="{00000000-0004-0000-0100-0000C5040000}"/>
    <hyperlink ref="DS155" r:id="rId1223" xr:uid="{00000000-0004-0000-0100-0000C6040000}"/>
    <hyperlink ref="FQ155" r:id="rId1224" xr:uid="{00000000-0004-0000-0100-0000C7040000}"/>
    <hyperlink ref="FV155" r:id="rId1225" xr:uid="{00000000-0004-0000-0100-0000C8040000}"/>
    <hyperlink ref="GA155" r:id="rId1226" xr:uid="{00000000-0004-0000-0100-0000C9040000}"/>
    <hyperlink ref="GK155" r:id="rId1227" xr:uid="{00000000-0004-0000-0100-0000CA040000}"/>
    <hyperlink ref="GP155" r:id="rId1228" xr:uid="{00000000-0004-0000-0100-0000CB040000}"/>
    <hyperlink ref="GQ155" r:id="rId1229" xr:uid="{00000000-0004-0000-0100-0000CC040000}"/>
    <hyperlink ref="GU155" r:id="rId1230" xr:uid="{00000000-0004-0000-0100-0000CD040000}"/>
    <hyperlink ref="GV155" r:id="rId1231" xr:uid="{00000000-0004-0000-0100-0000CE040000}"/>
    <hyperlink ref="J5" r:id="rId1232" xr:uid="{50FA8C39-E1AF-4244-93E2-33E614DBF174}"/>
    <hyperlink ref="J7" r:id="rId1233" xr:uid="{5C2B2454-5583-40C4-B542-DABFAF10409F}"/>
    <hyperlink ref="J8" r:id="rId1234" xr:uid="{15785BA6-9BEF-4DD9-9BDB-FE8837E5D107}"/>
    <hyperlink ref="J11" r:id="rId1235" location="sec_52-571b" display="https://www.cga.ct.gov/current/pub/chap_925.htm - sec_52-571b" xr:uid="{CA87E106-0CE5-43CE-9B29-4216632068EA}"/>
    <hyperlink ref="J13" r:id="rId1236" display="http://www.leg.state.fl.us/statutes/index.cfm?App_mode=Display_Statute&amp;URL=0700-0799/0761/0761.html" xr:uid="{6D242C8D-C880-41B5-973F-A95E540FDDB3}"/>
    <hyperlink ref="J16" r:id="rId1237" display="https://legislature.idaho.gov/statutesrules/idstat/title73/t73ch4/sect73-402/" xr:uid="{73B4E215-2A9E-4C07-9138-1C79272D51A3}"/>
    <hyperlink ref="J17" r:id="rId1238" display="https://www.ilga.gov/legislation/ilcs/ilcs3.asp?ActID=2272&amp;ChapterID=64" xr:uid="{0A66B73F-3C6E-4B1F-BAF8-EF62080C9778}"/>
    <hyperlink ref="J18" r:id="rId1239" location="34-13-9-8" display="http://iga.in.gov/legislative/laws/2021/ic/titles/034 - 34-13-9-8" xr:uid="{AC28ACE4-37A4-46EB-B63A-98C798116B20}"/>
    <hyperlink ref="J19" r:id="rId1240" xr:uid="{27A9AF48-815F-4DA3-A1A7-BF50C497CC0C}"/>
    <hyperlink ref="J20" r:id="rId1241" display="https://www.ksrevisor.org/statutes/chapters/ch60/060_053_0003.html" xr:uid="{559D9F97-31DF-4882-BC22-8E143E42A88B}"/>
    <hyperlink ref="J21" r:id="rId1242" display="https://apps.legislature.ky.gov/law/statutes/statute.aspx?id=42395" xr:uid="{4BEA73DC-54BF-47B5-A90E-2C53A11F4B49}"/>
    <hyperlink ref="J22" r:id="rId1243" display="https://legis.la.gov/Legis/Law.aspx?d=725125" xr:uid="{AF7B8029-7B2C-4ED0-A3DA-609006724215}"/>
    <hyperlink ref="J28" r:id="rId1244" display="https://advance.lexis.com/api/document/collection/statutes-legislation/id/8P6B-7Y92-8T6X-73X2-00008-00?cite=Miss.%20Code%20Ann.%20%C2%A7%2011-61-1&amp;context=1000516" xr:uid="{032BA610-BCC1-4B6A-A10E-A7539FF732A7}"/>
    <hyperlink ref="J29" r:id="rId1245" display="https://revisor.mo.gov/main/OneSection.aspx?section=1.302" xr:uid="{F8E289DE-9389-4F39-9F25-BE213DF35DD9}"/>
    <hyperlink ref="J30" r:id="rId1246" display="https://leg.mt.gov/bills/mca/title_0270/chapter_0330/part_0010/section_0050/0270-0330-0010-0050.html" xr:uid="{1C1438B2-427F-410C-99C3-7F0FBEC1E8FE}"/>
    <hyperlink ref="J31" r:id="rId1247" xr:uid="{A924959F-B553-4D8F-B00D-8C0A159292BC}"/>
    <hyperlink ref="J35" r:id="rId1248" location="!b/28-22-3" display="https://nmonesource.com/nmos/nmsa/en/item/4365/index.do - !b/28-22-3" xr:uid="{F47E0CB8-04C4-4C05-9D4B-9C6F4616D576}"/>
    <hyperlink ref="J38" r:id="rId1249" xr:uid="{7E2B7B17-9F34-4AA4-9084-924FF2C1C033}"/>
    <hyperlink ref="J40" r:id="rId1250" display="https://www.oscn.net/applications/oscn/DeliverDocument.asp?CiteID=104672" xr:uid="{FF07F8FA-0BCC-49FC-BA02-325A21E465DE}"/>
    <hyperlink ref="J42" r:id="rId1251" display="https://www.legis.state.pa.us/cfdocs/Legis/LI/uconsCheck.cfm?txtType=HTM&amp;yr=2002&amp;sessInd=0&amp;smthLwInd=0&amp;act=0214." xr:uid="{24357BE8-2A1D-4DB5-BF48-727C2199C61A}"/>
    <hyperlink ref="J43" r:id="rId1252" display="http://webserver.rilin.state.ri.us/Statutes/TITLE42/42-80.1/42-80.1-3.HTM" xr:uid="{748E5480-0410-4222-8A7A-F7A48DDA0B6B}"/>
    <hyperlink ref="J44" r:id="rId1253" display="https://www.scstatehouse.gov/code/t01c032.php" xr:uid="{E4A78109-D6EA-4FA6-9876-A361AF1199C0}"/>
    <hyperlink ref="J45" r:id="rId1254" display="https://sdlegislature.gov/Statutes/Codified_Laws/2030381" xr:uid="{8AC6F28B-A929-403C-8C08-BCC49D1A50FF}"/>
    <hyperlink ref="J46" r:id="rId1255" display="https://law.justia.com/codes/tennessee/2020/title-4/chapter-1/part-4/section-4-1-407/" xr:uid="{3BED6AD3-4452-437C-A30C-A11838EBDE8E}"/>
    <hyperlink ref="J47" r:id="rId1256" display="https://statutes.capitol.texas.gov/Docs/CP/htm/CP.110.htm" xr:uid="{5E84D21C-6522-475E-B326-DDE57C1B511A}"/>
    <hyperlink ref="J48" r:id="rId1257" xr:uid="{2EEFD3A7-4ACF-480F-9614-2844EAC6071B}"/>
    <hyperlink ref="J50" r:id="rId1258" display="https://law.lis.virginia.gov/vacode/57-2.02/" xr:uid="{A0100FCB-F710-47E3-912C-B55227D39172}"/>
    <hyperlink ref="J52" r:id="rId1259" xr:uid="{6876364D-3AFD-4B20-B14B-B09E047821FA}"/>
  </hyperlinks>
  <pageMargins left="0.7" right="0.7" top="0.75" bottom="0.75" header="0" footer="0"/>
  <pageSetup orientation="portrait" r:id="rId126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IJ8"/>
  <sheetViews>
    <sheetView workbookViewId="0">
      <pane xSplit="2" topLeftCell="C1" activePane="topRight" state="frozen"/>
      <selection pane="topRight" activeCell="A2" sqref="A2:XFD3"/>
    </sheetView>
  </sheetViews>
  <sheetFormatPr baseColWidth="10" defaultColWidth="12.6640625" defaultRowHeight="15" customHeight="1"/>
  <cols>
    <col min="1" max="28" width="10.1640625" customWidth="1"/>
    <col min="29" max="29" width="11.33203125" customWidth="1"/>
    <col min="30" max="33" width="10.1640625" customWidth="1"/>
    <col min="34" max="34" width="12" customWidth="1"/>
    <col min="35" max="38" width="10.1640625" customWidth="1"/>
    <col min="39" max="39" width="12.1640625" customWidth="1"/>
    <col min="40" max="43" width="10.1640625" customWidth="1"/>
    <col min="44" max="44" width="11.83203125" customWidth="1"/>
    <col min="45" max="48" width="10.1640625" customWidth="1"/>
    <col min="49" max="49" width="11.1640625" customWidth="1"/>
    <col min="50" max="53" width="10.1640625" customWidth="1"/>
    <col min="54" max="54" width="11.5" customWidth="1"/>
    <col min="55" max="58" width="10.1640625" customWidth="1"/>
    <col min="59" max="59" width="11.6640625" customWidth="1"/>
    <col min="60" max="63" width="10.1640625" customWidth="1"/>
    <col min="64" max="64" width="11.6640625" customWidth="1"/>
    <col min="65" max="83" width="10.1640625" customWidth="1"/>
    <col min="84" max="84" width="11.33203125" customWidth="1"/>
    <col min="85" max="88" width="10.1640625" customWidth="1"/>
    <col min="89" max="89" width="11.5" customWidth="1"/>
    <col min="90" max="113" width="10.1640625" customWidth="1"/>
    <col min="114" max="114" width="12.1640625" customWidth="1"/>
    <col min="115" max="118" width="10.1640625" customWidth="1"/>
    <col min="119" max="119" width="10.6640625" customWidth="1"/>
    <col min="120" max="191" width="10.1640625" customWidth="1"/>
    <col min="192" max="192" width="12.5" customWidth="1"/>
    <col min="193" max="196" width="10.1640625" customWidth="1"/>
    <col min="197" max="197" width="13.1640625" customWidth="1"/>
    <col min="198" max="201" width="10.1640625" customWidth="1"/>
    <col min="202" max="202" width="12.6640625" customWidth="1"/>
    <col min="203" max="206" width="10.1640625" customWidth="1"/>
    <col min="207" max="207" width="12.33203125" customWidth="1"/>
    <col min="208" max="213" width="10.1640625" customWidth="1"/>
    <col min="214" max="214" width="10.6640625" customWidth="1"/>
    <col min="215" max="216" width="10.1640625" customWidth="1"/>
    <col min="217" max="217" width="14.6640625" customWidth="1"/>
    <col min="218" max="332" width="10.16406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78</v>
      </c>
      <c r="C5" s="312">
        <f>(G5+L5+Q5+V5+(AA5+AF5+AK5+AP5+AU5+AZ5+BE5+BJ5)/8+(BO5+BT5+BY5+CD5+CI5+CN5)/6+(CS5+CX5+DC5+DH5+DM5+DR5)/6+DW5+EB5+((EG5+EH5)/2+(EM5+EN5)/2+(ES5+ET5)/2)/3+EY5+(FD5+FI5)/2+FN5+(FS5+FX5)/2+GC5+GH5+(GM5+GR5+GW5)/3+HB5+(HG5+HL5+HQ5+HV5+IA5)/5+IF5)/20</f>
        <v>0.74583333333333335</v>
      </c>
      <c r="D5" s="312">
        <f t="shared" ref="D5:D6" si="0">(L5+V5+(AA5+AF5+AK5+AP5+AU5+AZ5+BE5)/7+(BO5+BT5+BY5+CD5+CI5+CN5)/6+(CS5+CX5+DC5+DH5+DR5+DM5)/6+(EG5+EH5+EM5+EN5+ES5+ET5)/6+GH5+(GM5+GR5+GW5)/3+Q5+EY5+FN5+(FS5+FX5)/2+G5+HB5+(HG5+HL5+HQ5)/3+GC5)/16</f>
        <v>0.78273809523809523</v>
      </c>
      <c r="E5" s="313">
        <f t="shared" ref="E5:E7" si="1">(L5+V5+(AA5+AF5+AK5+AP5+AU5+AZ5+BE5)/7+(BO5+BT5+BY5+CD5+CI5+CN5)/6+(CS5+CX5+DC5+DH5+DR5+DM5)/6+EG5+(GH5+GM5+GR5+GW5)/4+Q5+EY5+FN5+(FS5+FX5)/2+G5+HB5+(HG5+HL5)/2)/14</f>
        <v>0.75170068027210879</v>
      </c>
      <c r="F5" s="313">
        <f t="shared" ref="F5:F8" si="2">(L5+V5+(AA5+AF5+AK5+AP5+AU5+AZ5+BE5)/7+(BO5+BT5+BY5+CD5+CI5+CN5)/6+(CS5+CX5+DC5+DH5+DR5+DM5)/6+EG5+(GH5+GM5+GR5+GW5)/4+Q5+EY5+G5+HB5)/11</f>
        <v>0.77489177489177485</v>
      </c>
      <c r="G5" s="308">
        <v>1</v>
      </c>
      <c r="H5" s="308" t="s">
        <v>132</v>
      </c>
      <c r="I5" s="308" t="s">
        <v>320</v>
      </c>
      <c r="J5" s="333" t="s">
        <v>2130</v>
      </c>
      <c r="K5" s="308"/>
      <c r="L5" s="11">
        <v>1</v>
      </c>
      <c r="M5" s="11" t="s">
        <v>132</v>
      </c>
      <c r="N5" s="11" t="s">
        <v>322</v>
      </c>
      <c r="O5" s="353" t="s">
        <v>2131</v>
      </c>
      <c r="P5" s="11"/>
      <c r="Q5" s="308">
        <v>0</v>
      </c>
      <c r="R5" s="308" t="s">
        <v>123</v>
      </c>
      <c r="S5" s="308" t="s">
        <v>324</v>
      </c>
      <c r="T5" s="333" t="s">
        <v>2132</v>
      </c>
      <c r="U5" s="308">
        <v>2016</v>
      </c>
      <c r="V5" s="350">
        <v>1</v>
      </c>
      <c r="W5" s="350"/>
      <c r="X5" s="350" t="s">
        <v>2133</v>
      </c>
      <c r="Y5" s="366" t="s">
        <v>2134</v>
      </c>
      <c r="Z5" s="350">
        <v>2023</v>
      </c>
      <c r="AA5" s="308">
        <v>1</v>
      </c>
      <c r="AB5" s="308" t="s">
        <v>130</v>
      </c>
      <c r="AC5" s="308" t="s">
        <v>2135</v>
      </c>
      <c r="AD5" s="320" t="s">
        <v>2136</v>
      </c>
      <c r="AE5" s="308"/>
      <c r="AF5" s="308">
        <v>1</v>
      </c>
      <c r="AG5" s="308" t="s">
        <v>130</v>
      </c>
      <c r="AH5" s="308" t="s">
        <v>2135</v>
      </c>
      <c r="AI5" s="320" t="s">
        <v>2137</v>
      </c>
      <c r="AJ5" s="308"/>
      <c r="AK5" s="308">
        <v>1</v>
      </c>
      <c r="AL5" s="308" t="s">
        <v>130</v>
      </c>
      <c r="AM5" s="308" t="s">
        <v>2135</v>
      </c>
      <c r="AN5" s="320" t="s">
        <v>2138</v>
      </c>
      <c r="AO5" s="308"/>
      <c r="AP5" s="308">
        <v>1</v>
      </c>
      <c r="AQ5" s="308" t="s">
        <v>130</v>
      </c>
      <c r="AR5" s="308" t="s">
        <v>2139</v>
      </c>
      <c r="AS5" s="320" t="s">
        <v>2140</v>
      </c>
      <c r="AT5" s="308"/>
      <c r="AU5" s="308">
        <v>0</v>
      </c>
      <c r="AV5" s="308" t="s">
        <v>132</v>
      </c>
      <c r="AW5" s="308" t="s">
        <v>326</v>
      </c>
      <c r="AX5" s="333" t="s">
        <v>2141</v>
      </c>
      <c r="AY5" s="308"/>
      <c r="AZ5" s="350">
        <v>1</v>
      </c>
      <c r="BA5" s="350" t="s">
        <v>130</v>
      </c>
      <c r="BB5" s="350" t="s">
        <v>2135</v>
      </c>
      <c r="BC5" s="356" t="s">
        <v>2142</v>
      </c>
      <c r="BD5" s="350" t="s">
        <v>2143</v>
      </c>
      <c r="BE5" s="308">
        <v>1</v>
      </c>
      <c r="BF5" s="308" t="s">
        <v>130</v>
      </c>
      <c r="BG5" s="308" t="s">
        <v>326</v>
      </c>
      <c r="BH5" s="333" t="s">
        <v>2144</v>
      </c>
      <c r="BI5" s="308"/>
      <c r="BJ5" s="308">
        <v>0</v>
      </c>
      <c r="BK5" s="308"/>
      <c r="BL5" s="308" t="s">
        <v>2145</v>
      </c>
      <c r="BM5" s="321" t="s">
        <v>327</v>
      </c>
      <c r="BN5" s="308"/>
      <c r="BO5" s="308">
        <v>1</v>
      </c>
      <c r="BP5" s="308" t="s">
        <v>130</v>
      </c>
      <c r="BQ5" s="308" t="s">
        <v>2146</v>
      </c>
      <c r="BR5" s="320" t="s">
        <v>2147</v>
      </c>
      <c r="BS5" s="308" t="s">
        <v>2148</v>
      </c>
      <c r="BT5" s="350">
        <v>1</v>
      </c>
      <c r="BU5" s="350" t="s">
        <v>2149</v>
      </c>
      <c r="BV5" s="350" t="s">
        <v>2150</v>
      </c>
      <c r="BW5" s="370" t="s">
        <v>2151</v>
      </c>
      <c r="BX5" s="350" t="s">
        <v>2152</v>
      </c>
      <c r="BY5" s="350">
        <v>1</v>
      </c>
      <c r="BZ5" s="350" t="s">
        <v>2149</v>
      </c>
      <c r="CA5" s="350" t="s">
        <v>2150</v>
      </c>
      <c r="CB5" s="366" t="s">
        <v>2153</v>
      </c>
      <c r="CC5" s="350" t="s">
        <v>2152</v>
      </c>
      <c r="CD5" s="308">
        <v>1</v>
      </c>
      <c r="CE5" s="308" t="s">
        <v>130</v>
      </c>
      <c r="CF5" s="308" t="s">
        <v>2146</v>
      </c>
      <c r="CG5" s="320" t="s">
        <v>2154</v>
      </c>
      <c r="CH5" s="308"/>
      <c r="CI5" s="308">
        <v>0</v>
      </c>
      <c r="CJ5" s="308" t="s">
        <v>132</v>
      </c>
      <c r="CK5" s="308" t="s">
        <v>2146</v>
      </c>
      <c r="CL5" s="320" t="s">
        <v>2155</v>
      </c>
      <c r="CM5" s="308"/>
      <c r="CN5" s="350">
        <v>1</v>
      </c>
      <c r="CO5" s="350" t="s">
        <v>130</v>
      </c>
      <c r="CP5" s="350" t="s">
        <v>2146</v>
      </c>
      <c r="CQ5" s="356" t="s">
        <v>2156</v>
      </c>
      <c r="CR5" s="350" t="s">
        <v>2157</v>
      </c>
      <c r="CS5" s="308">
        <v>1</v>
      </c>
      <c r="CT5" s="308" t="s">
        <v>130</v>
      </c>
      <c r="CU5" s="308" t="s">
        <v>2158</v>
      </c>
      <c r="CV5" s="320" t="s">
        <v>2159</v>
      </c>
      <c r="CW5" s="308"/>
      <c r="CX5" s="350">
        <v>1</v>
      </c>
      <c r="CY5" s="350" t="s">
        <v>130</v>
      </c>
      <c r="CZ5" s="350" t="s">
        <v>2150</v>
      </c>
      <c r="DA5" s="370" t="s">
        <v>2160</v>
      </c>
      <c r="DB5" s="350" t="s">
        <v>2161</v>
      </c>
      <c r="DC5" s="350">
        <v>1</v>
      </c>
      <c r="DD5" s="350" t="s">
        <v>130</v>
      </c>
      <c r="DE5" s="350" t="s">
        <v>2150</v>
      </c>
      <c r="DF5" s="366" t="s">
        <v>2162</v>
      </c>
      <c r="DG5" s="350" t="s">
        <v>2161</v>
      </c>
      <c r="DH5" s="308">
        <v>1</v>
      </c>
      <c r="DI5" s="308" t="s">
        <v>130</v>
      </c>
      <c r="DJ5" s="308" t="s">
        <v>2163</v>
      </c>
      <c r="DK5" s="320" t="s">
        <v>2164</v>
      </c>
      <c r="DL5" s="308"/>
      <c r="DM5" s="308">
        <v>0</v>
      </c>
      <c r="DN5" s="308" t="s">
        <v>132</v>
      </c>
      <c r="DO5" s="308" t="s">
        <v>332</v>
      </c>
      <c r="DP5" s="333" t="s">
        <v>2165</v>
      </c>
      <c r="DQ5" s="308"/>
      <c r="DR5" s="350">
        <v>1</v>
      </c>
      <c r="DS5" s="350" t="s">
        <v>130</v>
      </c>
      <c r="DT5" s="350" t="s">
        <v>2163</v>
      </c>
      <c r="DU5" s="356" t="s">
        <v>2166</v>
      </c>
      <c r="DV5" s="350" t="s">
        <v>2157</v>
      </c>
      <c r="DW5" s="308">
        <v>1</v>
      </c>
      <c r="DX5" s="308" t="s">
        <v>132</v>
      </c>
      <c r="DY5" s="308" t="s">
        <v>2167</v>
      </c>
      <c r="DZ5" s="321" t="s">
        <v>2168</v>
      </c>
      <c r="EA5" s="308">
        <v>2023</v>
      </c>
      <c r="EB5" s="308">
        <v>1</v>
      </c>
      <c r="EC5" s="308" t="s">
        <v>139</v>
      </c>
      <c r="ED5" s="308" t="s">
        <v>2169</v>
      </c>
      <c r="EE5" s="320" t="s">
        <v>2170</v>
      </c>
      <c r="EF5" s="364"/>
      <c r="EG5" s="308">
        <v>1</v>
      </c>
      <c r="EH5" s="308">
        <v>1</v>
      </c>
      <c r="EI5" s="308" t="s">
        <v>139</v>
      </c>
      <c r="EJ5" s="308" t="s">
        <v>126</v>
      </c>
      <c r="EK5" s="308"/>
      <c r="EL5" s="308"/>
      <c r="EM5" s="308">
        <v>1</v>
      </c>
      <c r="EN5" s="308">
        <v>1</v>
      </c>
      <c r="EO5" s="308" t="s">
        <v>139</v>
      </c>
      <c r="EP5" s="308" t="s">
        <v>126</v>
      </c>
      <c r="EQ5" s="308"/>
      <c r="ER5" s="308"/>
      <c r="ES5" s="308">
        <v>1</v>
      </c>
      <c r="ET5" s="308">
        <v>1</v>
      </c>
      <c r="EU5" s="308" t="s">
        <v>139</v>
      </c>
      <c r="EV5" s="308" t="s">
        <v>126</v>
      </c>
      <c r="EW5" s="308"/>
      <c r="EX5" s="308"/>
      <c r="EY5" s="308">
        <v>0</v>
      </c>
      <c r="EZ5" s="308" t="s">
        <v>123</v>
      </c>
      <c r="FA5" s="308" t="s">
        <v>324</v>
      </c>
      <c r="FB5" s="333" t="s">
        <v>2171</v>
      </c>
      <c r="FC5" s="308">
        <v>2016</v>
      </c>
      <c r="FD5" s="323">
        <v>0</v>
      </c>
      <c r="FE5" s="323" t="s">
        <v>126</v>
      </c>
      <c r="FF5" s="323" t="s">
        <v>2172</v>
      </c>
      <c r="FG5" s="392" t="s">
        <v>2173</v>
      </c>
      <c r="FH5" s="323">
        <v>2018</v>
      </c>
      <c r="FI5" s="323">
        <v>1</v>
      </c>
      <c r="FJ5" s="323" t="s">
        <v>126</v>
      </c>
      <c r="FK5" s="323" t="s">
        <v>2174</v>
      </c>
      <c r="FL5" s="388" t="s">
        <v>2175</v>
      </c>
      <c r="FM5" s="323">
        <v>2023</v>
      </c>
      <c r="FN5" s="308">
        <v>1</v>
      </c>
      <c r="FO5" s="308" t="s">
        <v>139</v>
      </c>
      <c r="FP5" s="308" t="s">
        <v>336</v>
      </c>
      <c r="FQ5" s="320" t="s">
        <v>2176</v>
      </c>
      <c r="FR5" s="308"/>
      <c r="FS5" s="308">
        <v>0</v>
      </c>
      <c r="FT5" s="308" t="s">
        <v>130</v>
      </c>
      <c r="FU5" s="308" t="s">
        <v>338</v>
      </c>
      <c r="FV5" s="333" t="s">
        <v>2177</v>
      </c>
      <c r="FW5" s="308"/>
      <c r="FX5" s="308">
        <v>0</v>
      </c>
      <c r="FY5" s="308" t="s">
        <v>130</v>
      </c>
      <c r="FZ5" s="308" t="s">
        <v>340</v>
      </c>
      <c r="GA5" s="333" t="s">
        <v>2178</v>
      </c>
      <c r="GB5" s="308"/>
      <c r="GC5" s="326">
        <v>1</v>
      </c>
      <c r="GD5" s="326" t="s">
        <v>132</v>
      </c>
      <c r="GE5" s="326" t="s">
        <v>2179</v>
      </c>
      <c r="GF5" s="327" t="s">
        <v>2180</v>
      </c>
      <c r="GG5" s="326">
        <v>2022</v>
      </c>
      <c r="GH5" s="308">
        <v>1</v>
      </c>
      <c r="GI5" s="308" t="s">
        <v>130</v>
      </c>
      <c r="GJ5" s="308" t="s">
        <v>333</v>
      </c>
      <c r="GK5" s="333" t="s">
        <v>2181</v>
      </c>
      <c r="GL5" s="308">
        <v>2016</v>
      </c>
      <c r="GM5" s="308">
        <v>1</v>
      </c>
      <c r="GN5" s="308" t="s">
        <v>130</v>
      </c>
      <c r="GO5" s="308" t="s">
        <v>333</v>
      </c>
      <c r="GP5" s="333" t="s">
        <v>2182</v>
      </c>
      <c r="GQ5" s="308">
        <v>2016</v>
      </c>
      <c r="GR5" s="308">
        <v>1</v>
      </c>
      <c r="GS5" s="308" t="s">
        <v>130</v>
      </c>
      <c r="GT5" s="308" t="s">
        <v>333</v>
      </c>
      <c r="GU5" s="333" t="s">
        <v>2183</v>
      </c>
      <c r="GV5" s="308">
        <v>2016</v>
      </c>
      <c r="GW5" s="308">
        <v>1</v>
      </c>
      <c r="GX5" s="308" t="s">
        <v>130</v>
      </c>
      <c r="GY5" s="308" t="s">
        <v>335</v>
      </c>
      <c r="GZ5" s="333" t="s">
        <v>2184</v>
      </c>
      <c r="HA5" s="308"/>
      <c r="HB5" s="308">
        <v>1</v>
      </c>
      <c r="HC5" s="308" t="s">
        <v>139</v>
      </c>
      <c r="HD5" s="308" t="s">
        <v>342</v>
      </c>
      <c r="HE5" s="333" t="s">
        <v>2185</v>
      </c>
      <c r="HF5" s="308" t="s">
        <v>2186</v>
      </c>
      <c r="HG5" s="308">
        <v>1</v>
      </c>
      <c r="HH5" s="308" t="s">
        <v>139</v>
      </c>
      <c r="HI5" s="308" t="s">
        <v>344</v>
      </c>
      <c r="HJ5" s="333" t="s">
        <v>2187</v>
      </c>
      <c r="HK5" s="308"/>
      <c r="HL5" s="308">
        <v>1</v>
      </c>
      <c r="HM5" s="308" t="s">
        <v>139</v>
      </c>
      <c r="HN5" s="308" t="s">
        <v>344</v>
      </c>
      <c r="HO5" s="333" t="s">
        <v>2188</v>
      </c>
      <c r="HP5" s="308"/>
      <c r="HQ5" s="326">
        <v>1</v>
      </c>
      <c r="HR5" s="326" t="s">
        <v>139</v>
      </c>
      <c r="HS5" s="412" t="s">
        <v>2189</v>
      </c>
      <c r="HT5" s="413" t="s">
        <v>2190</v>
      </c>
      <c r="HU5" s="326"/>
      <c r="HV5" s="414">
        <v>1</v>
      </c>
      <c r="HW5" s="414" t="s">
        <v>139</v>
      </c>
      <c r="HX5" s="414" t="s">
        <v>2191</v>
      </c>
      <c r="HY5" s="415" t="s">
        <v>2192</v>
      </c>
      <c r="HZ5" s="414">
        <v>2017</v>
      </c>
      <c r="IA5" s="326">
        <v>1</v>
      </c>
      <c r="IB5" s="326" t="s">
        <v>139</v>
      </c>
      <c r="IC5" s="326" t="s">
        <v>2193</v>
      </c>
      <c r="ID5" s="357" t="s">
        <v>2194</v>
      </c>
      <c r="IE5" s="326">
        <v>2006</v>
      </c>
      <c r="IF5" s="323">
        <v>0</v>
      </c>
      <c r="IG5" s="12" t="s">
        <v>126</v>
      </c>
      <c r="IH5" s="12" t="s">
        <v>2195</v>
      </c>
      <c r="II5" s="388" t="s">
        <v>2196</v>
      </c>
      <c r="IJ5" s="324"/>
    </row>
    <row r="6" spans="1:244" ht="63" customHeight="1">
      <c r="A6" s="348">
        <v>2024</v>
      </c>
      <c r="B6" s="311" t="s">
        <v>78</v>
      </c>
      <c r="C6" s="149" t="s">
        <v>1394</v>
      </c>
      <c r="D6" s="312">
        <f t="shared" si="0"/>
        <v>0.75297619047619047</v>
      </c>
      <c r="E6" s="313">
        <f t="shared" si="1"/>
        <v>0.71768707482993199</v>
      </c>
      <c r="F6" s="313">
        <f t="shared" si="2"/>
        <v>0.73160173160173159</v>
      </c>
      <c r="G6" s="308">
        <v>1</v>
      </c>
      <c r="H6" s="308" t="s">
        <v>132</v>
      </c>
      <c r="I6" s="308" t="s">
        <v>320</v>
      </c>
      <c r="J6" s="333" t="s">
        <v>2197</v>
      </c>
      <c r="K6" s="308"/>
      <c r="L6" s="11">
        <v>1</v>
      </c>
      <c r="M6" s="11" t="s">
        <v>132</v>
      </c>
      <c r="N6" s="11" t="s">
        <v>322</v>
      </c>
      <c r="O6" s="353" t="s">
        <v>2198</v>
      </c>
      <c r="P6" s="11" t="s">
        <v>122</v>
      </c>
      <c r="Q6" s="308">
        <v>0</v>
      </c>
      <c r="R6" s="308" t="s">
        <v>123</v>
      </c>
      <c r="S6" s="308" t="s">
        <v>324</v>
      </c>
      <c r="T6" s="333" t="s">
        <v>2199</v>
      </c>
      <c r="U6" s="308">
        <v>2016</v>
      </c>
      <c r="V6" s="350">
        <v>1</v>
      </c>
      <c r="W6" s="350"/>
      <c r="X6" s="350" t="s">
        <v>2133</v>
      </c>
      <c r="Y6" s="366" t="s">
        <v>2200</v>
      </c>
      <c r="Z6" s="350" t="s">
        <v>2161</v>
      </c>
      <c r="AA6" s="308">
        <v>1</v>
      </c>
      <c r="AB6" s="308" t="s">
        <v>130</v>
      </c>
      <c r="AC6" s="308" t="s">
        <v>2135</v>
      </c>
      <c r="AD6" s="320" t="s">
        <v>2201</v>
      </c>
      <c r="AE6" s="308"/>
      <c r="AF6" s="308">
        <v>1</v>
      </c>
      <c r="AG6" s="308" t="s">
        <v>130</v>
      </c>
      <c r="AH6" s="308" t="s">
        <v>2135</v>
      </c>
      <c r="AI6" s="333" t="s">
        <v>2202</v>
      </c>
      <c r="AJ6" s="308" t="s">
        <v>2203</v>
      </c>
      <c r="AK6" s="308">
        <v>1</v>
      </c>
      <c r="AL6" s="308" t="s">
        <v>130</v>
      </c>
      <c r="AM6" s="308" t="s">
        <v>2135</v>
      </c>
      <c r="AN6" s="333" t="s">
        <v>2204</v>
      </c>
      <c r="AO6" s="308" t="s">
        <v>2203</v>
      </c>
      <c r="AP6" s="308">
        <v>1</v>
      </c>
      <c r="AQ6" s="308" t="s">
        <v>130</v>
      </c>
      <c r="AR6" s="308" t="s">
        <v>2205</v>
      </c>
      <c r="AS6" s="333" t="s">
        <v>2206</v>
      </c>
      <c r="AT6" s="308" t="s">
        <v>2207</v>
      </c>
      <c r="AU6" s="308">
        <v>0</v>
      </c>
      <c r="AV6" s="308" t="s">
        <v>132</v>
      </c>
      <c r="AW6" s="308" t="s">
        <v>326</v>
      </c>
      <c r="AX6" s="333" t="s">
        <v>2208</v>
      </c>
      <c r="AY6" s="308"/>
      <c r="AZ6" s="308">
        <v>0</v>
      </c>
      <c r="BA6" s="308" t="s">
        <v>132</v>
      </c>
      <c r="BB6" s="308" t="s">
        <v>326</v>
      </c>
      <c r="BC6" s="333" t="s">
        <v>2209</v>
      </c>
      <c r="BD6" s="308" t="s">
        <v>2210</v>
      </c>
      <c r="BE6" s="308">
        <v>1</v>
      </c>
      <c r="BF6" s="308" t="s">
        <v>130</v>
      </c>
      <c r="BG6" s="308" t="s">
        <v>326</v>
      </c>
      <c r="BH6" s="333" t="s">
        <v>2211</v>
      </c>
      <c r="BI6" s="308"/>
      <c r="BJ6" s="308">
        <v>0</v>
      </c>
      <c r="BK6" s="308"/>
      <c r="BL6" s="308"/>
      <c r="BM6" s="308" t="s">
        <v>1863</v>
      </c>
      <c r="BN6" s="308"/>
      <c r="BO6" s="308">
        <v>1</v>
      </c>
      <c r="BP6" s="308" t="s">
        <v>130</v>
      </c>
      <c r="BQ6" s="308" t="s">
        <v>2146</v>
      </c>
      <c r="BR6" s="333" t="s">
        <v>2212</v>
      </c>
      <c r="BS6" s="308" t="s">
        <v>330</v>
      </c>
      <c r="BT6" s="350">
        <v>1</v>
      </c>
      <c r="BU6" s="350" t="s">
        <v>2149</v>
      </c>
      <c r="BV6" s="350" t="s">
        <v>2150</v>
      </c>
      <c r="BW6" s="366" t="s">
        <v>2213</v>
      </c>
      <c r="BX6" s="350" t="s">
        <v>2152</v>
      </c>
      <c r="BY6" s="350">
        <v>1</v>
      </c>
      <c r="BZ6" s="350" t="s">
        <v>2149</v>
      </c>
      <c r="CA6" s="350" t="s">
        <v>2150</v>
      </c>
      <c r="CB6" s="416" t="s">
        <v>2168</v>
      </c>
      <c r="CC6" s="350" t="s">
        <v>2152</v>
      </c>
      <c r="CD6" s="308">
        <v>1</v>
      </c>
      <c r="CE6" s="308" t="s">
        <v>130</v>
      </c>
      <c r="CF6" s="308" t="s">
        <v>2214</v>
      </c>
      <c r="CG6" s="333" t="s">
        <v>2215</v>
      </c>
      <c r="CH6" s="308" t="s">
        <v>330</v>
      </c>
      <c r="CI6" s="308">
        <v>0</v>
      </c>
      <c r="CJ6" s="308" t="s">
        <v>132</v>
      </c>
      <c r="CK6" s="308" t="s">
        <v>331</v>
      </c>
      <c r="CL6" s="333" t="s">
        <v>2216</v>
      </c>
      <c r="CM6" s="308" t="s">
        <v>330</v>
      </c>
      <c r="CN6" s="308">
        <v>0</v>
      </c>
      <c r="CO6" s="308" t="s">
        <v>132</v>
      </c>
      <c r="CP6" s="308" t="s">
        <v>331</v>
      </c>
      <c r="CQ6" s="333" t="s">
        <v>2217</v>
      </c>
      <c r="CR6" s="308" t="s">
        <v>330</v>
      </c>
      <c r="CS6" s="308">
        <v>1</v>
      </c>
      <c r="CT6" s="308" t="s">
        <v>130</v>
      </c>
      <c r="CU6" s="308" t="s">
        <v>2158</v>
      </c>
      <c r="CV6" s="333" t="s">
        <v>2218</v>
      </c>
      <c r="CW6" s="308"/>
      <c r="CX6" s="350">
        <v>1</v>
      </c>
      <c r="CY6" s="350" t="s">
        <v>130</v>
      </c>
      <c r="CZ6" s="350" t="s">
        <v>2150</v>
      </c>
      <c r="DA6" s="366" t="s">
        <v>2160</v>
      </c>
      <c r="DB6" s="350" t="s">
        <v>2161</v>
      </c>
      <c r="DC6" s="350">
        <v>1</v>
      </c>
      <c r="DD6" s="350" t="s">
        <v>130</v>
      </c>
      <c r="DE6" s="350" t="s">
        <v>2150</v>
      </c>
      <c r="DF6" s="366" t="s">
        <v>2162</v>
      </c>
      <c r="DG6" s="350" t="s">
        <v>2161</v>
      </c>
      <c r="DH6" s="308">
        <v>1</v>
      </c>
      <c r="DI6" s="308" t="s">
        <v>130</v>
      </c>
      <c r="DJ6" s="308" t="s">
        <v>2219</v>
      </c>
      <c r="DK6" s="333" t="s">
        <v>2220</v>
      </c>
      <c r="DL6" s="308"/>
      <c r="DM6" s="308">
        <v>0</v>
      </c>
      <c r="DN6" s="308" t="s">
        <v>132</v>
      </c>
      <c r="DO6" s="308" t="s">
        <v>332</v>
      </c>
      <c r="DP6" s="333" t="s">
        <v>2221</v>
      </c>
      <c r="DQ6" s="308"/>
      <c r="DR6" s="308">
        <v>0</v>
      </c>
      <c r="DS6" s="308" t="s">
        <v>132</v>
      </c>
      <c r="DT6" s="308" t="s">
        <v>332</v>
      </c>
      <c r="DU6" s="333" t="s">
        <v>2222</v>
      </c>
      <c r="DV6" s="308"/>
      <c r="DW6" s="308"/>
      <c r="DX6" s="308"/>
      <c r="DY6" s="308"/>
      <c r="DZ6" s="308"/>
      <c r="EA6" s="308" t="s">
        <v>1863</v>
      </c>
      <c r="EB6" s="308" t="s">
        <v>1791</v>
      </c>
      <c r="EC6" s="308"/>
      <c r="ED6" s="308"/>
      <c r="EE6" s="308"/>
      <c r="EF6" s="308"/>
      <c r="EG6" s="308">
        <v>1</v>
      </c>
      <c r="EH6" s="308">
        <v>1</v>
      </c>
      <c r="EI6" s="308" t="s">
        <v>139</v>
      </c>
      <c r="EJ6" s="308" t="s">
        <v>126</v>
      </c>
      <c r="EK6" s="308"/>
      <c r="EL6" s="308"/>
      <c r="EM6" s="308">
        <v>1</v>
      </c>
      <c r="EN6" s="308">
        <v>1</v>
      </c>
      <c r="EO6" s="308" t="s">
        <v>139</v>
      </c>
      <c r="EP6" s="308" t="s">
        <v>126</v>
      </c>
      <c r="EQ6" s="308"/>
      <c r="ER6" s="308"/>
      <c r="ES6" s="308">
        <v>1</v>
      </c>
      <c r="ET6" s="308">
        <v>1</v>
      </c>
      <c r="EU6" s="308" t="s">
        <v>139</v>
      </c>
      <c r="EV6" s="308" t="s">
        <v>126</v>
      </c>
      <c r="EW6" s="308"/>
      <c r="EX6" s="308"/>
      <c r="EY6" s="308">
        <v>0</v>
      </c>
      <c r="EZ6" s="308" t="s">
        <v>123</v>
      </c>
      <c r="FA6" s="308" t="s">
        <v>324</v>
      </c>
      <c r="FB6" s="333" t="s">
        <v>2223</v>
      </c>
      <c r="FC6" s="308">
        <v>2016</v>
      </c>
      <c r="FD6" s="308" t="s">
        <v>1791</v>
      </c>
      <c r="FE6" s="323"/>
      <c r="FF6" s="323"/>
      <c r="FG6" s="323"/>
      <c r="FH6" s="323"/>
      <c r="FI6" s="308" t="s">
        <v>1791</v>
      </c>
      <c r="FJ6" s="323"/>
      <c r="FK6" s="323"/>
      <c r="FL6" s="307"/>
      <c r="FM6" s="323"/>
      <c r="FN6" s="308">
        <v>1</v>
      </c>
      <c r="FO6" s="308" t="s">
        <v>139</v>
      </c>
      <c r="FP6" s="308" t="s">
        <v>336</v>
      </c>
      <c r="FQ6" s="333" t="s">
        <v>2224</v>
      </c>
      <c r="FR6" s="308"/>
      <c r="FS6" s="308">
        <v>0</v>
      </c>
      <c r="FT6" s="308" t="s">
        <v>130</v>
      </c>
      <c r="FU6" s="308" t="s">
        <v>338</v>
      </c>
      <c r="FV6" s="333" t="s">
        <v>2225</v>
      </c>
      <c r="FW6" s="308"/>
      <c r="FX6" s="308">
        <v>0</v>
      </c>
      <c r="FY6" s="308" t="s">
        <v>130</v>
      </c>
      <c r="FZ6" s="308" t="s">
        <v>340</v>
      </c>
      <c r="GA6" s="333" t="s">
        <v>2226</v>
      </c>
      <c r="GB6" s="308"/>
      <c r="GC6" s="326">
        <v>1</v>
      </c>
      <c r="GD6" s="326" t="s">
        <v>132</v>
      </c>
      <c r="GE6" s="326" t="s">
        <v>2179</v>
      </c>
      <c r="GF6" s="327" t="s">
        <v>2227</v>
      </c>
      <c r="GG6" s="326">
        <v>2022</v>
      </c>
      <c r="GH6" s="308">
        <v>1</v>
      </c>
      <c r="GI6" s="308" t="s">
        <v>130</v>
      </c>
      <c r="GJ6" s="308" t="s">
        <v>333</v>
      </c>
      <c r="GK6" s="333" t="s">
        <v>2228</v>
      </c>
      <c r="GL6" s="308">
        <v>2016</v>
      </c>
      <c r="GM6" s="308">
        <v>1</v>
      </c>
      <c r="GN6" s="308" t="s">
        <v>130</v>
      </c>
      <c r="GO6" s="308" t="s">
        <v>334</v>
      </c>
      <c r="GP6" s="333" t="s">
        <v>2229</v>
      </c>
      <c r="GQ6" s="308">
        <v>2016</v>
      </c>
      <c r="GR6" s="308">
        <v>1</v>
      </c>
      <c r="GS6" s="308" t="s">
        <v>130</v>
      </c>
      <c r="GT6" s="308" t="s">
        <v>335</v>
      </c>
      <c r="GU6" s="333" t="s">
        <v>2230</v>
      </c>
      <c r="GV6" s="308">
        <v>2016</v>
      </c>
      <c r="GW6" s="308">
        <v>1</v>
      </c>
      <c r="GX6" s="308" t="s">
        <v>130</v>
      </c>
      <c r="GY6" s="308" t="s">
        <v>335</v>
      </c>
      <c r="GZ6" s="333" t="s">
        <v>2231</v>
      </c>
      <c r="HA6" s="308"/>
      <c r="HB6" s="308">
        <v>1</v>
      </c>
      <c r="HC6" s="308" t="s">
        <v>139</v>
      </c>
      <c r="HD6" s="308" t="s">
        <v>342</v>
      </c>
      <c r="HE6" s="333" t="s">
        <v>2232</v>
      </c>
      <c r="HF6" s="308"/>
      <c r="HG6" s="308">
        <v>1</v>
      </c>
      <c r="HH6" s="308" t="s">
        <v>139</v>
      </c>
      <c r="HI6" s="308" t="s">
        <v>344</v>
      </c>
      <c r="HJ6" s="333" t="s">
        <v>2233</v>
      </c>
      <c r="HK6" s="308"/>
      <c r="HL6" s="308">
        <v>1</v>
      </c>
      <c r="HM6" s="308" t="s">
        <v>139</v>
      </c>
      <c r="HN6" s="308" t="s">
        <v>344</v>
      </c>
      <c r="HO6" s="333" t="s">
        <v>2234</v>
      </c>
      <c r="HP6" s="308"/>
      <c r="HQ6" s="326">
        <v>1</v>
      </c>
      <c r="HR6" s="326" t="s">
        <v>139</v>
      </c>
      <c r="HS6" s="326" t="s">
        <v>126</v>
      </c>
      <c r="HT6" s="326"/>
      <c r="HU6" s="326" t="s">
        <v>2235</v>
      </c>
      <c r="HV6" s="414"/>
      <c r="HW6" s="414"/>
      <c r="HX6" s="414"/>
      <c r="HY6" s="414"/>
      <c r="HZ6" s="414" t="s">
        <v>1863</v>
      </c>
      <c r="IA6" s="326"/>
      <c r="IB6" s="326"/>
      <c r="IC6" s="326"/>
      <c r="ID6" s="326"/>
      <c r="IE6" s="326" t="s">
        <v>1863</v>
      </c>
      <c r="IF6" s="308" t="s">
        <v>1791</v>
      </c>
      <c r="IG6" s="12"/>
      <c r="IH6" s="12"/>
      <c r="II6" s="307"/>
      <c r="IJ6" s="12"/>
    </row>
    <row r="7" spans="1:244" ht="48.75" customHeight="1">
      <c r="A7" s="348">
        <v>2023</v>
      </c>
      <c r="B7" s="311" t="s">
        <v>78</v>
      </c>
      <c r="C7" s="336" t="s">
        <v>1394</v>
      </c>
      <c r="D7" s="313" t="s">
        <v>1394</v>
      </c>
      <c r="E7" s="335">
        <f t="shared" si="1"/>
        <v>0.59863945578231292</v>
      </c>
      <c r="F7" s="313">
        <f t="shared" si="2"/>
        <v>0.58008658008658009</v>
      </c>
      <c r="G7" s="298">
        <v>1</v>
      </c>
      <c r="H7" s="299" t="s">
        <v>132</v>
      </c>
      <c r="I7" s="300" t="s">
        <v>320</v>
      </c>
      <c r="J7" s="301" t="s">
        <v>321</v>
      </c>
      <c r="K7" s="299" t="s">
        <v>122</v>
      </c>
      <c r="L7" s="298">
        <v>1</v>
      </c>
      <c r="M7" s="299" t="s">
        <v>132</v>
      </c>
      <c r="N7" s="300" t="s">
        <v>322</v>
      </c>
      <c r="O7" s="301" t="s">
        <v>323</v>
      </c>
      <c r="P7" s="299" t="s">
        <v>122</v>
      </c>
      <c r="Q7" s="298">
        <v>0</v>
      </c>
      <c r="R7" s="299" t="s">
        <v>123</v>
      </c>
      <c r="S7" s="300" t="s">
        <v>324</v>
      </c>
      <c r="T7" s="301" t="s">
        <v>325</v>
      </c>
      <c r="U7" s="299" t="s">
        <v>122</v>
      </c>
      <c r="V7" s="298">
        <v>0</v>
      </c>
      <c r="W7" s="299"/>
      <c r="X7" s="378" t="s">
        <v>126</v>
      </c>
      <c r="Y7" s="379"/>
      <c r="Z7" s="379" t="s">
        <v>122</v>
      </c>
      <c r="AA7" s="298">
        <v>1</v>
      </c>
      <c r="AB7" s="299" t="s">
        <v>130</v>
      </c>
      <c r="AC7" s="300" t="s">
        <v>326</v>
      </c>
      <c r="AD7" s="301" t="s">
        <v>327</v>
      </c>
      <c r="AE7" s="299" t="s">
        <v>122</v>
      </c>
      <c r="AF7" s="298">
        <v>1</v>
      </c>
      <c r="AG7" s="299" t="s">
        <v>130</v>
      </c>
      <c r="AH7" s="300" t="s">
        <v>326</v>
      </c>
      <c r="AI7" s="301" t="s">
        <v>327</v>
      </c>
      <c r="AJ7" s="380"/>
      <c r="AK7" s="298">
        <v>1</v>
      </c>
      <c r="AL7" s="299" t="s">
        <v>130</v>
      </c>
      <c r="AM7" s="300" t="s">
        <v>326</v>
      </c>
      <c r="AN7" s="301" t="s">
        <v>327</v>
      </c>
      <c r="AO7" s="380"/>
      <c r="AP7" s="298">
        <v>1</v>
      </c>
      <c r="AQ7" s="299" t="s">
        <v>130</v>
      </c>
      <c r="AR7" s="300" t="s">
        <v>326</v>
      </c>
      <c r="AS7" s="301" t="s">
        <v>327</v>
      </c>
      <c r="AT7" s="380"/>
      <c r="AU7" s="298">
        <v>0</v>
      </c>
      <c r="AV7" s="299" t="s">
        <v>132</v>
      </c>
      <c r="AW7" s="300" t="s">
        <v>326</v>
      </c>
      <c r="AX7" s="301" t="s">
        <v>327</v>
      </c>
      <c r="AY7" s="380"/>
      <c r="AZ7" s="298">
        <v>0</v>
      </c>
      <c r="BA7" s="299" t="s">
        <v>132</v>
      </c>
      <c r="BB7" s="300" t="s">
        <v>326</v>
      </c>
      <c r="BC7" s="301" t="s">
        <v>327</v>
      </c>
      <c r="BD7" s="299"/>
      <c r="BE7" s="298">
        <v>1</v>
      </c>
      <c r="BF7" s="299" t="s">
        <v>130</v>
      </c>
      <c r="BG7" s="300" t="s">
        <v>326</v>
      </c>
      <c r="BH7" s="301" t="s">
        <v>327</v>
      </c>
      <c r="BI7" s="380"/>
      <c r="BJ7" s="299"/>
      <c r="BK7" s="299"/>
      <c r="BL7" s="299"/>
      <c r="BM7" s="299"/>
      <c r="BN7" s="299"/>
      <c r="BO7" s="298">
        <v>1</v>
      </c>
      <c r="BP7" s="299" t="s">
        <v>130</v>
      </c>
      <c r="BQ7" s="300" t="s">
        <v>328</v>
      </c>
      <c r="BR7" s="301" t="s">
        <v>329</v>
      </c>
      <c r="BS7" s="299" t="s">
        <v>330</v>
      </c>
      <c r="BT7" s="298">
        <v>0</v>
      </c>
      <c r="BU7" s="299" t="s">
        <v>132</v>
      </c>
      <c r="BV7" s="300" t="s">
        <v>331</v>
      </c>
      <c r="BW7" s="301" t="s">
        <v>329</v>
      </c>
      <c r="BX7" s="299" t="s">
        <v>330</v>
      </c>
      <c r="BY7" s="298">
        <v>0</v>
      </c>
      <c r="BZ7" s="299" t="s">
        <v>132</v>
      </c>
      <c r="CA7" s="300" t="s">
        <v>331</v>
      </c>
      <c r="CB7" s="301" t="s">
        <v>329</v>
      </c>
      <c r="CC7" s="299" t="s">
        <v>330</v>
      </c>
      <c r="CD7" s="298">
        <v>1</v>
      </c>
      <c r="CE7" s="299" t="s">
        <v>130</v>
      </c>
      <c r="CF7" s="300" t="s">
        <v>331</v>
      </c>
      <c r="CG7" s="301" t="s">
        <v>329</v>
      </c>
      <c r="CH7" s="299" t="s">
        <v>330</v>
      </c>
      <c r="CI7" s="298">
        <v>0</v>
      </c>
      <c r="CJ7" s="299" t="s">
        <v>132</v>
      </c>
      <c r="CK7" s="303" t="s">
        <v>331</v>
      </c>
      <c r="CL7" s="301" t="s">
        <v>329</v>
      </c>
      <c r="CM7" s="299" t="s">
        <v>330</v>
      </c>
      <c r="CN7" s="298">
        <v>0</v>
      </c>
      <c r="CO7" s="299" t="s">
        <v>132</v>
      </c>
      <c r="CP7" s="300" t="s">
        <v>331</v>
      </c>
      <c r="CQ7" s="301" t="s">
        <v>329</v>
      </c>
      <c r="CR7" s="299" t="s">
        <v>330</v>
      </c>
      <c r="CS7" s="298">
        <v>1</v>
      </c>
      <c r="CT7" s="299" t="s">
        <v>130</v>
      </c>
      <c r="CU7" s="300" t="s">
        <v>332</v>
      </c>
      <c r="CV7" s="301" t="s">
        <v>329</v>
      </c>
      <c r="CW7" s="380"/>
      <c r="CX7" s="298">
        <v>0</v>
      </c>
      <c r="CY7" s="299" t="s">
        <v>132</v>
      </c>
      <c r="CZ7" s="300" t="s">
        <v>332</v>
      </c>
      <c r="DA7" s="301" t="s">
        <v>329</v>
      </c>
      <c r="DB7" s="380"/>
      <c r="DC7" s="298">
        <v>0</v>
      </c>
      <c r="DD7" s="299" t="s">
        <v>132</v>
      </c>
      <c r="DE7" s="300" t="s">
        <v>332</v>
      </c>
      <c r="DF7" s="301" t="s">
        <v>329</v>
      </c>
      <c r="DG7" s="380"/>
      <c r="DH7" s="298">
        <v>1</v>
      </c>
      <c r="DI7" s="299" t="s">
        <v>130</v>
      </c>
      <c r="DJ7" s="300" t="s">
        <v>332</v>
      </c>
      <c r="DK7" s="301" t="s">
        <v>329</v>
      </c>
      <c r="DL7" s="380"/>
      <c r="DM7" s="298">
        <v>0</v>
      </c>
      <c r="DN7" s="299" t="s">
        <v>132</v>
      </c>
      <c r="DO7" s="300" t="s">
        <v>332</v>
      </c>
      <c r="DP7" s="301" t="s">
        <v>329</v>
      </c>
      <c r="DQ7" s="380"/>
      <c r="DR7" s="298">
        <v>0</v>
      </c>
      <c r="DS7" s="299" t="s">
        <v>132</v>
      </c>
      <c r="DT7" s="300" t="s">
        <v>332</v>
      </c>
      <c r="DU7" s="301" t="s">
        <v>329</v>
      </c>
      <c r="DV7" s="380"/>
      <c r="DW7" s="299"/>
      <c r="DX7" s="299"/>
      <c r="DY7" s="299"/>
      <c r="DZ7" s="299"/>
      <c r="EA7" s="299"/>
      <c r="EB7" s="299"/>
      <c r="EC7" s="299"/>
      <c r="ED7" s="299"/>
      <c r="EE7" s="299"/>
      <c r="EF7" s="299"/>
      <c r="EG7" s="298">
        <v>1</v>
      </c>
      <c r="EH7" s="336" t="s">
        <v>1685</v>
      </c>
      <c r="EI7" s="299" t="s">
        <v>139</v>
      </c>
      <c r="EJ7" s="299" t="s">
        <v>126</v>
      </c>
      <c r="EK7" s="300"/>
      <c r="EL7" s="299" t="s">
        <v>122</v>
      </c>
      <c r="EM7" s="299"/>
      <c r="EN7" s="336"/>
      <c r="EO7" s="299" t="s">
        <v>1686</v>
      </c>
      <c r="EP7" s="299"/>
      <c r="EQ7" s="299"/>
      <c r="ER7" s="299"/>
      <c r="ES7" s="299"/>
      <c r="ET7" s="336"/>
      <c r="EU7" s="299" t="s">
        <v>1686</v>
      </c>
      <c r="EV7" s="299"/>
      <c r="EW7" s="299"/>
      <c r="EX7" s="299"/>
      <c r="EY7" s="298">
        <v>0</v>
      </c>
      <c r="EZ7" s="299" t="s">
        <v>123</v>
      </c>
      <c r="FA7" s="300" t="s">
        <v>324</v>
      </c>
      <c r="FB7" s="301" t="s">
        <v>325</v>
      </c>
      <c r="FC7" s="299" t="s">
        <v>122</v>
      </c>
      <c r="FD7" s="310"/>
      <c r="FE7" s="310"/>
      <c r="FF7" s="323"/>
      <c r="FG7" s="323"/>
      <c r="FH7" s="310"/>
      <c r="FI7" s="310"/>
      <c r="FJ7" s="310"/>
      <c r="FK7" s="323"/>
      <c r="FL7" s="307"/>
      <c r="FM7" s="310"/>
      <c r="FN7" s="298">
        <v>1</v>
      </c>
      <c r="FO7" s="299" t="s">
        <v>139</v>
      </c>
      <c r="FP7" s="299" t="s">
        <v>336</v>
      </c>
      <c r="FQ7" s="301" t="s">
        <v>337</v>
      </c>
      <c r="FR7" s="300"/>
      <c r="FS7" s="298">
        <v>0</v>
      </c>
      <c r="FT7" s="299" t="s">
        <v>130</v>
      </c>
      <c r="FU7" s="300" t="s">
        <v>338</v>
      </c>
      <c r="FV7" s="301" t="s">
        <v>339</v>
      </c>
      <c r="FW7" s="300"/>
      <c r="FX7" s="298">
        <v>0</v>
      </c>
      <c r="FY7" s="299" t="s">
        <v>130</v>
      </c>
      <c r="FZ7" s="300" t="s">
        <v>340</v>
      </c>
      <c r="GA7" s="301" t="s">
        <v>341</v>
      </c>
      <c r="GB7" s="300"/>
      <c r="GC7" s="146"/>
      <c r="GD7" s="146" t="s">
        <v>1686</v>
      </c>
      <c r="GE7" s="146"/>
      <c r="GF7" s="146"/>
      <c r="GG7" s="146"/>
      <c r="GH7" s="298">
        <v>1</v>
      </c>
      <c r="GI7" s="299" t="s">
        <v>130</v>
      </c>
      <c r="GJ7" s="300" t="s">
        <v>333</v>
      </c>
      <c r="GK7" s="301" t="s">
        <v>325</v>
      </c>
      <c r="GL7" s="379" t="s">
        <v>122</v>
      </c>
      <c r="GM7" s="298">
        <v>1</v>
      </c>
      <c r="GN7" s="299" t="s">
        <v>130</v>
      </c>
      <c r="GO7" s="300" t="s">
        <v>334</v>
      </c>
      <c r="GP7" s="301" t="s">
        <v>325</v>
      </c>
      <c r="GQ7" s="379" t="s">
        <v>122</v>
      </c>
      <c r="GR7" s="298">
        <v>1</v>
      </c>
      <c r="GS7" s="299" t="s">
        <v>130</v>
      </c>
      <c r="GT7" s="300" t="s">
        <v>335</v>
      </c>
      <c r="GU7" s="301" t="s">
        <v>325</v>
      </c>
      <c r="GV7" s="300" t="s">
        <v>122</v>
      </c>
      <c r="GW7" s="298">
        <v>1</v>
      </c>
      <c r="GX7" s="299" t="s">
        <v>130</v>
      </c>
      <c r="GY7" s="300" t="s">
        <v>335</v>
      </c>
      <c r="GZ7" s="301" t="s">
        <v>325</v>
      </c>
      <c r="HA7" s="379" t="s">
        <v>122</v>
      </c>
      <c r="HB7" s="381">
        <v>1</v>
      </c>
      <c r="HC7" s="300" t="s">
        <v>139</v>
      </c>
      <c r="HD7" s="300" t="s">
        <v>342</v>
      </c>
      <c r="HE7" s="301" t="s">
        <v>343</v>
      </c>
      <c r="HF7" s="417" t="s">
        <v>122</v>
      </c>
      <c r="HG7" s="381">
        <v>1</v>
      </c>
      <c r="HH7" s="300" t="s">
        <v>139</v>
      </c>
      <c r="HI7" s="300" t="s">
        <v>344</v>
      </c>
      <c r="HJ7" s="301" t="s">
        <v>345</v>
      </c>
      <c r="HK7" s="300"/>
      <c r="HL7" s="381">
        <v>1</v>
      </c>
      <c r="HM7" s="300" t="s">
        <v>139</v>
      </c>
      <c r="HN7" s="300" t="s">
        <v>344</v>
      </c>
      <c r="HO7" s="301" t="s">
        <v>345</v>
      </c>
      <c r="HP7" s="300"/>
      <c r="HQ7" s="146"/>
      <c r="HR7" s="146" t="s">
        <v>1686</v>
      </c>
      <c r="HS7" s="146"/>
      <c r="HT7" s="146"/>
      <c r="HU7" s="146"/>
      <c r="HV7" s="146"/>
      <c r="HW7" s="146"/>
      <c r="HX7" s="146"/>
      <c r="HY7" s="146"/>
      <c r="HZ7" s="146"/>
      <c r="IA7" s="323"/>
      <c r="IB7" s="323"/>
      <c r="IC7" s="323"/>
      <c r="ID7" s="323"/>
      <c r="IE7" s="323"/>
      <c r="IF7" s="310"/>
      <c r="IG7" s="310"/>
      <c r="IH7" s="310"/>
      <c r="II7" s="310"/>
      <c r="IJ7" s="310"/>
    </row>
    <row r="8" spans="1:244" ht="38.25" customHeight="1">
      <c r="A8" s="348">
        <v>2022</v>
      </c>
      <c r="B8" s="311" t="s">
        <v>78</v>
      </c>
      <c r="C8" s="336" t="s">
        <v>1394</v>
      </c>
      <c r="D8" s="313" t="s">
        <v>1394</v>
      </c>
      <c r="E8" s="313" t="s">
        <v>1394</v>
      </c>
      <c r="F8" s="335">
        <f t="shared" si="2"/>
        <v>0.58008658008658009</v>
      </c>
      <c r="G8" s="298">
        <v>1</v>
      </c>
      <c r="H8" s="299" t="s">
        <v>132</v>
      </c>
      <c r="I8" s="300" t="s">
        <v>320</v>
      </c>
      <c r="J8" s="301" t="s">
        <v>321</v>
      </c>
      <c r="K8" s="363"/>
      <c r="L8" s="298">
        <v>1</v>
      </c>
      <c r="M8" s="299" t="s">
        <v>132</v>
      </c>
      <c r="N8" s="299" t="s">
        <v>322</v>
      </c>
      <c r="O8" s="301" t="s">
        <v>323</v>
      </c>
      <c r="P8" s="299" t="s">
        <v>122</v>
      </c>
      <c r="Q8" s="298">
        <v>0</v>
      </c>
      <c r="R8" s="299" t="s">
        <v>123</v>
      </c>
      <c r="S8" s="299" t="s">
        <v>324</v>
      </c>
      <c r="T8" s="301" t="s">
        <v>325</v>
      </c>
      <c r="U8" s="299" t="s">
        <v>122</v>
      </c>
      <c r="V8" s="298">
        <v>0</v>
      </c>
      <c r="W8" s="299"/>
      <c r="X8" s="299" t="s">
        <v>126</v>
      </c>
      <c r="Y8" s="379"/>
      <c r="Z8" s="379" t="s">
        <v>122</v>
      </c>
      <c r="AA8" s="298">
        <v>1</v>
      </c>
      <c r="AB8" s="299" t="s">
        <v>130</v>
      </c>
      <c r="AC8" s="300" t="s">
        <v>326</v>
      </c>
      <c r="AD8" s="301" t="s">
        <v>327</v>
      </c>
      <c r="AE8" s="299" t="s">
        <v>122</v>
      </c>
      <c r="AF8" s="298">
        <v>1</v>
      </c>
      <c r="AG8" s="299" t="s">
        <v>130</v>
      </c>
      <c r="AH8" s="299" t="s">
        <v>326</v>
      </c>
      <c r="AI8" s="301" t="s">
        <v>327</v>
      </c>
      <c r="AJ8" s="380"/>
      <c r="AK8" s="298">
        <v>1</v>
      </c>
      <c r="AL8" s="299" t="s">
        <v>130</v>
      </c>
      <c r="AM8" s="299" t="s">
        <v>326</v>
      </c>
      <c r="AN8" s="301" t="s">
        <v>327</v>
      </c>
      <c r="AO8" s="299"/>
      <c r="AP8" s="298">
        <v>1</v>
      </c>
      <c r="AQ8" s="299" t="s">
        <v>130</v>
      </c>
      <c r="AR8" s="299" t="s">
        <v>326</v>
      </c>
      <c r="AS8" s="301" t="s">
        <v>327</v>
      </c>
      <c r="AT8" s="380"/>
      <c r="AU8" s="298">
        <v>0</v>
      </c>
      <c r="AV8" s="299" t="s">
        <v>132</v>
      </c>
      <c r="AW8" s="299" t="s">
        <v>326</v>
      </c>
      <c r="AX8" s="301" t="s">
        <v>327</v>
      </c>
      <c r="AY8" s="380"/>
      <c r="AZ8" s="298">
        <v>0</v>
      </c>
      <c r="BA8" s="299" t="s">
        <v>132</v>
      </c>
      <c r="BB8" s="299" t="s">
        <v>326</v>
      </c>
      <c r="BC8" s="301" t="s">
        <v>327</v>
      </c>
      <c r="BD8" s="380"/>
      <c r="BE8" s="298">
        <v>1</v>
      </c>
      <c r="BF8" s="299" t="s">
        <v>130</v>
      </c>
      <c r="BG8" s="299" t="s">
        <v>326</v>
      </c>
      <c r="BH8" s="301" t="s">
        <v>327</v>
      </c>
      <c r="BI8" s="380"/>
      <c r="BJ8" s="299"/>
      <c r="BK8" s="299"/>
      <c r="BL8" s="299"/>
      <c r="BM8" s="299"/>
      <c r="BN8" s="299"/>
      <c r="BO8" s="298">
        <v>1</v>
      </c>
      <c r="BP8" s="299" t="s">
        <v>130</v>
      </c>
      <c r="BQ8" s="299" t="s">
        <v>328</v>
      </c>
      <c r="BR8" s="301" t="s">
        <v>329</v>
      </c>
      <c r="BS8" s="299" t="s">
        <v>330</v>
      </c>
      <c r="BT8" s="298">
        <v>0</v>
      </c>
      <c r="BU8" s="299" t="s">
        <v>132</v>
      </c>
      <c r="BV8" s="299" t="s">
        <v>331</v>
      </c>
      <c r="BW8" s="301" t="s">
        <v>329</v>
      </c>
      <c r="BX8" s="299" t="s">
        <v>330</v>
      </c>
      <c r="BY8" s="298">
        <v>0</v>
      </c>
      <c r="BZ8" s="299" t="s">
        <v>132</v>
      </c>
      <c r="CA8" s="299" t="s">
        <v>331</v>
      </c>
      <c r="CB8" s="301" t="s">
        <v>329</v>
      </c>
      <c r="CC8" s="299" t="s">
        <v>330</v>
      </c>
      <c r="CD8" s="298">
        <v>1</v>
      </c>
      <c r="CE8" s="299" t="s">
        <v>130</v>
      </c>
      <c r="CF8" s="299" t="s">
        <v>331</v>
      </c>
      <c r="CG8" s="301" t="s">
        <v>329</v>
      </c>
      <c r="CH8" s="299" t="s">
        <v>330</v>
      </c>
      <c r="CI8" s="298">
        <v>0</v>
      </c>
      <c r="CJ8" s="299" t="s">
        <v>132</v>
      </c>
      <c r="CK8" s="299" t="s">
        <v>331</v>
      </c>
      <c r="CL8" s="301" t="s">
        <v>329</v>
      </c>
      <c r="CM8" s="299" t="s">
        <v>330</v>
      </c>
      <c r="CN8" s="298">
        <v>0</v>
      </c>
      <c r="CO8" s="299" t="s">
        <v>132</v>
      </c>
      <c r="CP8" s="299" t="s">
        <v>331</v>
      </c>
      <c r="CQ8" s="301" t="s">
        <v>329</v>
      </c>
      <c r="CR8" s="299" t="s">
        <v>330</v>
      </c>
      <c r="CS8" s="298">
        <v>1</v>
      </c>
      <c r="CT8" s="299" t="s">
        <v>130</v>
      </c>
      <c r="CU8" s="299" t="s">
        <v>332</v>
      </c>
      <c r="CV8" s="301" t="s">
        <v>329</v>
      </c>
      <c r="CW8" s="380" t="s">
        <v>122</v>
      </c>
      <c r="CX8" s="298">
        <v>0</v>
      </c>
      <c r="CY8" s="299" t="s">
        <v>132</v>
      </c>
      <c r="CZ8" s="299" t="s">
        <v>332</v>
      </c>
      <c r="DA8" s="301" t="s">
        <v>329</v>
      </c>
      <c r="DB8" s="380"/>
      <c r="DC8" s="298">
        <v>0</v>
      </c>
      <c r="DD8" s="299" t="s">
        <v>132</v>
      </c>
      <c r="DE8" s="299" t="s">
        <v>332</v>
      </c>
      <c r="DF8" s="301" t="s">
        <v>329</v>
      </c>
      <c r="DG8" s="380"/>
      <c r="DH8" s="298">
        <v>1</v>
      </c>
      <c r="DI8" s="299" t="s">
        <v>130</v>
      </c>
      <c r="DJ8" s="299" t="s">
        <v>332</v>
      </c>
      <c r="DK8" s="301" t="s">
        <v>329</v>
      </c>
      <c r="DL8" s="380"/>
      <c r="DM8" s="298">
        <v>0</v>
      </c>
      <c r="DN8" s="299" t="s">
        <v>132</v>
      </c>
      <c r="DO8" s="299" t="s">
        <v>332</v>
      </c>
      <c r="DP8" s="301" t="s">
        <v>329</v>
      </c>
      <c r="DQ8" s="299"/>
      <c r="DR8" s="298">
        <v>0</v>
      </c>
      <c r="DS8" s="299" t="s">
        <v>132</v>
      </c>
      <c r="DT8" s="299" t="s">
        <v>332</v>
      </c>
      <c r="DU8" s="301" t="s">
        <v>329</v>
      </c>
      <c r="DV8" s="380"/>
      <c r="DW8" s="299"/>
      <c r="DX8" s="299"/>
      <c r="DY8" s="299"/>
      <c r="DZ8" s="299"/>
      <c r="EA8" s="299"/>
      <c r="EB8" s="299"/>
      <c r="EC8" s="299"/>
      <c r="ED8" s="299"/>
      <c r="EE8" s="299"/>
      <c r="EF8" s="299"/>
      <c r="EG8" s="298">
        <v>1</v>
      </c>
      <c r="EH8" s="336" t="s">
        <v>1685</v>
      </c>
      <c r="EI8" s="299" t="s">
        <v>139</v>
      </c>
      <c r="EJ8" s="299" t="s">
        <v>126</v>
      </c>
      <c r="EK8" s="300"/>
      <c r="EL8" s="299" t="s">
        <v>122</v>
      </c>
      <c r="EM8" s="299"/>
      <c r="EN8" s="336"/>
      <c r="EO8" s="299" t="s">
        <v>1686</v>
      </c>
      <c r="EP8" s="299"/>
      <c r="EQ8" s="299"/>
      <c r="ER8" s="299"/>
      <c r="ES8" s="299"/>
      <c r="ET8" s="336"/>
      <c r="EU8" s="299" t="s">
        <v>1686</v>
      </c>
      <c r="EV8" s="299"/>
      <c r="EW8" s="299"/>
      <c r="EX8" s="299"/>
      <c r="EY8" s="298">
        <v>0</v>
      </c>
      <c r="EZ8" s="299" t="s">
        <v>123</v>
      </c>
      <c r="FA8" s="299" t="s">
        <v>324</v>
      </c>
      <c r="FB8" s="301" t="s">
        <v>325</v>
      </c>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t="s">
        <v>122</v>
      </c>
      <c r="FX8" s="310"/>
      <c r="FY8" s="310" t="s">
        <v>1686</v>
      </c>
      <c r="FZ8" s="310"/>
      <c r="GA8" s="310"/>
      <c r="GB8" s="345"/>
      <c r="GC8" s="146"/>
      <c r="GD8" s="146" t="s">
        <v>1686</v>
      </c>
      <c r="GE8" s="146"/>
      <c r="GF8" s="146"/>
      <c r="GG8" s="146"/>
      <c r="GH8" s="298">
        <v>1</v>
      </c>
      <c r="GI8" s="299" t="s">
        <v>130</v>
      </c>
      <c r="GJ8" s="299" t="s">
        <v>333</v>
      </c>
      <c r="GK8" s="301" t="s">
        <v>325</v>
      </c>
      <c r="GL8" s="379" t="s">
        <v>122</v>
      </c>
      <c r="GM8" s="298">
        <v>1</v>
      </c>
      <c r="GN8" s="299" t="s">
        <v>130</v>
      </c>
      <c r="GO8" s="299" t="s">
        <v>334</v>
      </c>
      <c r="GP8" s="301" t="s">
        <v>325</v>
      </c>
      <c r="GQ8" s="379" t="s">
        <v>122</v>
      </c>
      <c r="GR8" s="298">
        <v>1</v>
      </c>
      <c r="GS8" s="299" t="s">
        <v>130</v>
      </c>
      <c r="GT8" s="299" t="s">
        <v>335</v>
      </c>
      <c r="GU8" s="301" t="s">
        <v>325</v>
      </c>
      <c r="GV8" s="300" t="s">
        <v>122</v>
      </c>
      <c r="GW8" s="298">
        <v>1</v>
      </c>
      <c r="GX8" s="299" t="s">
        <v>130</v>
      </c>
      <c r="GY8" s="299" t="s">
        <v>335</v>
      </c>
      <c r="GZ8" s="301" t="s">
        <v>325</v>
      </c>
      <c r="HA8" s="379" t="s">
        <v>122</v>
      </c>
      <c r="HB8" s="381">
        <v>1</v>
      </c>
      <c r="HC8" s="300" t="s">
        <v>139</v>
      </c>
      <c r="HD8" s="300" t="s">
        <v>342</v>
      </c>
      <c r="HE8" s="301" t="s">
        <v>343</v>
      </c>
      <c r="HF8" s="363"/>
      <c r="HG8" s="343" t="s">
        <v>122</v>
      </c>
      <c r="HH8" s="310" t="s">
        <v>1686</v>
      </c>
      <c r="HI8" s="310"/>
      <c r="HJ8" s="346"/>
      <c r="HK8" s="345"/>
      <c r="HL8" s="310"/>
      <c r="HM8" s="310" t="s">
        <v>1686</v>
      </c>
      <c r="HN8" s="310"/>
      <c r="HO8" s="346"/>
      <c r="HP8" s="345"/>
      <c r="HQ8" s="146"/>
      <c r="HR8" s="146" t="s">
        <v>1686</v>
      </c>
      <c r="HS8" s="146"/>
      <c r="HT8" s="146"/>
      <c r="HU8" s="146"/>
      <c r="HV8" s="146"/>
      <c r="HW8" s="146"/>
      <c r="HX8" s="146"/>
      <c r="HY8" s="146"/>
      <c r="HZ8" s="146"/>
      <c r="IA8" s="323"/>
      <c r="IB8" s="323"/>
      <c r="IC8" s="323"/>
      <c r="ID8" s="323"/>
      <c r="IE8" s="323"/>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1A00-000000000000}"/>
    <hyperlink ref="O5" r:id="rId2" xr:uid="{00000000-0004-0000-1A00-000001000000}"/>
    <hyperlink ref="T5" r:id="rId3" xr:uid="{00000000-0004-0000-1A00-000002000000}"/>
    <hyperlink ref="Y5" r:id="rId4" xr:uid="{00000000-0004-0000-1A00-000003000000}"/>
    <hyperlink ref="AD5" r:id="rId5" xr:uid="{00000000-0004-0000-1A00-000004000000}"/>
    <hyperlink ref="AI5" r:id="rId6" xr:uid="{00000000-0004-0000-1A00-000005000000}"/>
    <hyperlink ref="AN5" r:id="rId7" xr:uid="{00000000-0004-0000-1A00-000006000000}"/>
    <hyperlink ref="AS5" r:id="rId8" xr:uid="{00000000-0004-0000-1A00-000007000000}"/>
    <hyperlink ref="AX5" r:id="rId9" xr:uid="{00000000-0004-0000-1A00-000008000000}"/>
    <hyperlink ref="BC5" r:id="rId10" xr:uid="{00000000-0004-0000-1A00-000009000000}"/>
    <hyperlink ref="BH5" r:id="rId11" xr:uid="{00000000-0004-0000-1A00-00000A000000}"/>
    <hyperlink ref="BM5" r:id="rId12" xr:uid="{00000000-0004-0000-1A00-00000B000000}"/>
    <hyperlink ref="BR5" r:id="rId13" xr:uid="{00000000-0004-0000-1A00-00000C000000}"/>
    <hyperlink ref="BW5" r:id="rId14" xr:uid="{00000000-0004-0000-1A00-00000D000000}"/>
    <hyperlink ref="CB5" r:id="rId15" xr:uid="{00000000-0004-0000-1A00-00000E000000}"/>
    <hyperlink ref="CG5" r:id="rId16" xr:uid="{00000000-0004-0000-1A00-00000F000000}"/>
    <hyperlink ref="CL5" r:id="rId17" xr:uid="{00000000-0004-0000-1A00-000010000000}"/>
    <hyperlink ref="CQ5" r:id="rId18" xr:uid="{00000000-0004-0000-1A00-000011000000}"/>
    <hyperlink ref="CV5" r:id="rId19" xr:uid="{00000000-0004-0000-1A00-000012000000}"/>
    <hyperlink ref="DA5" r:id="rId20" xr:uid="{00000000-0004-0000-1A00-000013000000}"/>
    <hyperlink ref="DF5" r:id="rId21" xr:uid="{00000000-0004-0000-1A00-000014000000}"/>
    <hyperlink ref="DK5" r:id="rId22" xr:uid="{00000000-0004-0000-1A00-000015000000}"/>
    <hyperlink ref="DP5" r:id="rId23" xr:uid="{00000000-0004-0000-1A00-000016000000}"/>
    <hyperlink ref="DU5" r:id="rId24" xr:uid="{00000000-0004-0000-1A00-000017000000}"/>
    <hyperlink ref="DZ5" r:id="rId25" xr:uid="{00000000-0004-0000-1A00-000018000000}"/>
    <hyperlink ref="EE5" r:id="rId26" xr:uid="{00000000-0004-0000-1A00-000019000000}"/>
    <hyperlink ref="FB5" r:id="rId27" xr:uid="{00000000-0004-0000-1A00-00001A000000}"/>
    <hyperlink ref="FG5" r:id="rId28" xr:uid="{00000000-0004-0000-1A00-00001B000000}"/>
    <hyperlink ref="FL5" r:id="rId29" xr:uid="{00000000-0004-0000-1A00-00001C000000}"/>
    <hyperlink ref="FQ5" r:id="rId30" xr:uid="{00000000-0004-0000-1A00-00001D000000}"/>
    <hyperlink ref="FV5" r:id="rId31" xr:uid="{00000000-0004-0000-1A00-00001E000000}"/>
    <hyperlink ref="GA5" r:id="rId32" xr:uid="{00000000-0004-0000-1A00-00001F000000}"/>
    <hyperlink ref="GF5" r:id="rId33" xr:uid="{00000000-0004-0000-1A00-000020000000}"/>
    <hyperlink ref="GK5" r:id="rId34" xr:uid="{00000000-0004-0000-1A00-000021000000}"/>
    <hyperlink ref="GP5" r:id="rId35" xr:uid="{00000000-0004-0000-1A00-000022000000}"/>
    <hyperlink ref="GU5" r:id="rId36" xr:uid="{00000000-0004-0000-1A00-000023000000}"/>
    <hyperlink ref="GZ5" r:id="rId37" xr:uid="{00000000-0004-0000-1A00-000024000000}"/>
    <hyperlink ref="HE5" r:id="rId38" xr:uid="{00000000-0004-0000-1A00-000025000000}"/>
    <hyperlink ref="HJ5" r:id="rId39" xr:uid="{00000000-0004-0000-1A00-000026000000}"/>
    <hyperlink ref="HO5" r:id="rId40" xr:uid="{00000000-0004-0000-1A00-000027000000}"/>
    <hyperlink ref="HT5" r:id="rId41" xr:uid="{00000000-0004-0000-1A00-000028000000}"/>
    <hyperlink ref="HY5" r:id="rId42" xr:uid="{00000000-0004-0000-1A00-000029000000}"/>
    <hyperlink ref="ID5" r:id="rId43" xr:uid="{00000000-0004-0000-1A00-00002A000000}"/>
    <hyperlink ref="II5" r:id="rId44" xr:uid="{00000000-0004-0000-1A00-00002B000000}"/>
    <hyperlink ref="J6" r:id="rId45" xr:uid="{00000000-0004-0000-1A00-00002C000000}"/>
    <hyperlink ref="O6" r:id="rId46" xr:uid="{00000000-0004-0000-1A00-00002D000000}"/>
    <hyperlink ref="T6" r:id="rId47" xr:uid="{00000000-0004-0000-1A00-00002E000000}"/>
    <hyperlink ref="Y6" r:id="rId48" xr:uid="{00000000-0004-0000-1A00-00002F000000}"/>
    <hyperlink ref="AD6" r:id="rId49" xr:uid="{00000000-0004-0000-1A00-000030000000}"/>
    <hyperlink ref="AI6" r:id="rId50" xr:uid="{00000000-0004-0000-1A00-000031000000}"/>
    <hyperlink ref="AN6" r:id="rId51" xr:uid="{00000000-0004-0000-1A00-000032000000}"/>
    <hyperlink ref="AS6" r:id="rId52" xr:uid="{00000000-0004-0000-1A00-000033000000}"/>
    <hyperlink ref="AX6" r:id="rId53" xr:uid="{00000000-0004-0000-1A00-000034000000}"/>
    <hyperlink ref="BC6" r:id="rId54" xr:uid="{00000000-0004-0000-1A00-000035000000}"/>
    <hyperlink ref="BH6" r:id="rId55" xr:uid="{00000000-0004-0000-1A00-000036000000}"/>
    <hyperlink ref="BR6" r:id="rId56" xr:uid="{00000000-0004-0000-1A00-000037000000}"/>
    <hyperlink ref="BW6" r:id="rId57" xr:uid="{00000000-0004-0000-1A00-000038000000}"/>
    <hyperlink ref="CB6" r:id="rId58" xr:uid="{00000000-0004-0000-1A00-000039000000}"/>
    <hyperlink ref="CG6" r:id="rId59" xr:uid="{00000000-0004-0000-1A00-00003A000000}"/>
    <hyperlink ref="CL6" r:id="rId60" xr:uid="{00000000-0004-0000-1A00-00003B000000}"/>
    <hyperlink ref="CQ6" r:id="rId61" xr:uid="{00000000-0004-0000-1A00-00003C000000}"/>
    <hyperlink ref="CV6" r:id="rId62" xr:uid="{00000000-0004-0000-1A00-00003D000000}"/>
    <hyperlink ref="DA6" r:id="rId63" xr:uid="{00000000-0004-0000-1A00-00003E000000}"/>
    <hyperlink ref="DF6" r:id="rId64" xr:uid="{00000000-0004-0000-1A00-00003F000000}"/>
    <hyperlink ref="DK6" r:id="rId65" xr:uid="{00000000-0004-0000-1A00-000040000000}"/>
    <hyperlink ref="DP6" r:id="rId66" xr:uid="{00000000-0004-0000-1A00-000041000000}"/>
    <hyperlink ref="DU6" r:id="rId67" xr:uid="{00000000-0004-0000-1A00-000042000000}"/>
    <hyperlink ref="FB6" r:id="rId68" xr:uid="{00000000-0004-0000-1A00-000043000000}"/>
    <hyperlink ref="FQ6" r:id="rId69" xr:uid="{00000000-0004-0000-1A00-000044000000}"/>
    <hyperlink ref="FV6" r:id="rId70" xr:uid="{00000000-0004-0000-1A00-000045000000}"/>
    <hyperlink ref="GA6" r:id="rId71" xr:uid="{00000000-0004-0000-1A00-000046000000}"/>
    <hyperlink ref="GF6" r:id="rId72" xr:uid="{00000000-0004-0000-1A00-000047000000}"/>
    <hyperlink ref="GK6" r:id="rId73" xr:uid="{00000000-0004-0000-1A00-000048000000}"/>
    <hyperlink ref="GP6" r:id="rId74" xr:uid="{00000000-0004-0000-1A00-000049000000}"/>
    <hyperlink ref="GU6" r:id="rId75" xr:uid="{00000000-0004-0000-1A00-00004A000000}"/>
    <hyperlink ref="GZ6" r:id="rId76" xr:uid="{00000000-0004-0000-1A00-00004B000000}"/>
    <hyperlink ref="HE6" r:id="rId77" xr:uid="{00000000-0004-0000-1A00-00004C000000}"/>
    <hyperlink ref="HJ6" r:id="rId78" xr:uid="{00000000-0004-0000-1A00-00004D000000}"/>
    <hyperlink ref="HO6" r:id="rId79" xr:uid="{00000000-0004-0000-1A00-00004E000000}"/>
    <hyperlink ref="J7" r:id="rId80" xr:uid="{00000000-0004-0000-1A00-00004F000000}"/>
    <hyperlink ref="O7" r:id="rId81" xr:uid="{00000000-0004-0000-1A00-000050000000}"/>
    <hyperlink ref="T7" r:id="rId82" xr:uid="{00000000-0004-0000-1A00-000051000000}"/>
    <hyperlink ref="AD7" r:id="rId83" xr:uid="{00000000-0004-0000-1A00-000052000000}"/>
    <hyperlink ref="AI7" r:id="rId84" xr:uid="{00000000-0004-0000-1A00-000053000000}"/>
    <hyperlink ref="AN7" r:id="rId85" xr:uid="{00000000-0004-0000-1A00-000054000000}"/>
    <hyperlink ref="AS7" r:id="rId86" xr:uid="{00000000-0004-0000-1A00-000055000000}"/>
    <hyperlink ref="AX7" r:id="rId87" xr:uid="{00000000-0004-0000-1A00-000056000000}"/>
    <hyperlink ref="BC7" r:id="rId88" xr:uid="{00000000-0004-0000-1A00-000057000000}"/>
    <hyperlink ref="BH7" r:id="rId89" xr:uid="{00000000-0004-0000-1A00-000058000000}"/>
    <hyperlink ref="BR7" r:id="rId90" xr:uid="{00000000-0004-0000-1A00-000059000000}"/>
    <hyperlink ref="BW7" r:id="rId91" xr:uid="{00000000-0004-0000-1A00-00005A000000}"/>
    <hyperlink ref="CB7" r:id="rId92" xr:uid="{00000000-0004-0000-1A00-00005B000000}"/>
    <hyperlink ref="CG7" r:id="rId93" xr:uid="{00000000-0004-0000-1A00-00005C000000}"/>
    <hyperlink ref="CK7" r:id="rId94" xr:uid="{00000000-0004-0000-1A00-00005D000000}"/>
    <hyperlink ref="CL7" r:id="rId95" xr:uid="{00000000-0004-0000-1A00-00005E000000}"/>
    <hyperlink ref="CQ7" r:id="rId96" xr:uid="{00000000-0004-0000-1A00-00005F000000}"/>
    <hyperlink ref="CV7" r:id="rId97" xr:uid="{00000000-0004-0000-1A00-000060000000}"/>
    <hyperlink ref="DA7" r:id="rId98" xr:uid="{00000000-0004-0000-1A00-000061000000}"/>
    <hyperlink ref="DF7" r:id="rId99" xr:uid="{00000000-0004-0000-1A00-000062000000}"/>
    <hyperlink ref="DK7" r:id="rId100" xr:uid="{00000000-0004-0000-1A00-000063000000}"/>
    <hyperlink ref="DP7" r:id="rId101" xr:uid="{00000000-0004-0000-1A00-000064000000}"/>
    <hyperlink ref="DU7" r:id="rId102" xr:uid="{00000000-0004-0000-1A00-000065000000}"/>
    <hyperlink ref="FB7" r:id="rId103" xr:uid="{00000000-0004-0000-1A00-000066000000}"/>
    <hyperlink ref="FQ7" r:id="rId104" xr:uid="{00000000-0004-0000-1A00-000067000000}"/>
    <hyperlink ref="FV7" r:id="rId105" xr:uid="{00000000-0004-0000-1A00-000068000000}"/>
    <hyperlink ref="GA7" r:id="rId106" xr:uid="{00000000-0004-0000-1A00-000069000000}"/>
    <hyperlink ref="GK7" r:id="rId107" xr:uid="{00000000-0004-0000-1A00-00006A000000}"/>
    <hyperlink ref="GP7" r:id="rId108" xr:uid="{00000000-0004-0000-1A00-00006B000000}"/>
    <hyperlink ref="GU7" r:id="rId109" xr:uid="{00000000-0004-0000-1A00-00006C000000}"/>
    <hyperlink ref="GZ7" r:id="rId110" xr:uid="{00000000-0004-0000-1A00-00006D000000}"/>
    <hyperlink ref="HE7" r:id="rId111" xr:uid="{00000000-0004-0000-1A00-00006E000000}"/>
    <hyperlink ref="HJ7" r:id="rId112" xr:uid="{00000000-0004-0000-1A00-00006F000000}"/>
    <hyperlink ref="HO7" r:id="rId113" xr:uid="{00000000-0004-0000-1A00-000070000000}"/>
    <hyperlink ref="J8" r:id="rId114" xr:uid="{00000000-0004-0000-1A00-000071000000}"/>
    <hyperlink ref="O8" r:id="rId115" xr:uid="{00000000-0004-0000-1A00-000072000000}"/>
    <hyperlink ref="T8" r:id="rId116" xr:uid="{00000000-0004-0000-1A00-000073000000}"/>
    <hyperlink ref="AD8" r:id="rId117" xr:uid="{00000000-0004-0000-1A00-000074000000}"/>
    <hyperlink ref="AI8" r:id="rId118" xr:uid="{00000000-0004-0000-1A00-000075000000}"/>
    <hyperlink ref="AN8" r:id="rId119" xr:uid="{00000000-0004-0000-1A00-000076000000}"/>
    <hyperlink ref="AS8" r:id="rId120" xr:uid="{00000000-0004-0000-1A00-000077000000}"/>
    <hyperlink ref="AX8" r:id="rId121" xr:uid="{00000000-0004-0000-1A00-000078000000}"/>
    <hyperlink ref="BC8" r:id="rId122" xr:uid="{00000000-0004-0000-1A00-000079000000}"/>
    <hyperlink ref="BH8" r:id="rId123" xr:uid="{00000000-0004-0000-1A00-00007A000000}"/>
    <hyperlink ref="BR8" r:id="rId124" xr:uid="{00000000-0004-0000-1A00-00007B000000}"/>
    <hyperlink ref="BW8" r:id="rId125" xr:uid="{00000000-0004-0000-1A00-00007C000000}"/>
    <hyperlink ref="CB8" r:id="rId126" xr:uid="{00000000-0004-0000-1A00-00007D000000}"/>
    <hyperlink ref="CG8" r:id="rId127" xr:uid="{00000000-0004-0000-1A00-00007E000000}"/>
    <hyperlink ref="CL8" r:id="rId128" xr:uid="{00000000-0004-0000-1A00-00007F000000}"/>
    <hyperlink ref="CQ8" r:id="rId129" xr:uid="{00000000-0004-0000-1A00-000080000000}"/>
    <hyperlink ref="CV8" r:id="rId130" xr:uid="{00000000-0004-0000-1A00-000081000000}"/>
    <hyperlink ref="DA8" r:id="rId131" xr:uid="{00000000-0004-0000-1A00-000082000000}"/>
    <hyperlink ref="DF8" r:id="rId132" xr:uid="{00000000-0004-0000-1A00-000083000000}"/>
    <hyperlink ref="DK8" r:id="rId133" xr:uid="{00000000-0004-0000-1A00-000084000000}"/>
    <hyperlink ref="DP8" r:id="rId134" xr:uid="{00000000-0004-0000-1A00-000085000000}"/>
    <hyperlink ref="DU8" r:id="rId135" xr:uid="{00000000-0004-0000-1A00-000086000000}"/>
    <hyperlink ref="FB8" r:id="rId136" xr:uid="{00000000-0004-0000-1A00-000087000000}"/>
    <hyperlink ref="GK8" r:id="rId137" xr:uid="{00000000-0004-0000-1A00-000088000000}"/>
    <hyperlink ref="GP8" r:id="rId138" xr:uid="{00000000-0004-0000-1A00-000089000000}"/>
    <hyperlink ref="GU8" r:id="rId139" xr:uid="{00000000-0004-0000-1A00-00008A000000}"/>
    <hyperlink ref="GZ8" r:id="rId140" xr:uid="{00000000-0004-0000-1A00-00008B000000}"/>
    <hyperlink ref="HE8" r:id="rId141" xr:uid="{00000000-0004-0000-1A00-00008C000000}"/>
  </hyperlinks>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IJ8"/>
  <sheetViews>
    <sheetView workbookViewId="0">
      <pane xSplit="2" topLeftCell="HV1" activePane="topRight" state="frozen"/>
      <selection pane="topRight" activeCell="HW6" sqref="HW6"/>
    </sheetView>
  </sheetViews>
  <sheetFormatPr baseColWidth="10" defaultColWidth="12.6640625" defaultRowHeight="15" customHeight="1"/>
  <cols>
    <col min="1" max="139" width="9.83203125" customWidth="1"/>
    <col min="140" max="140" width="11" customWidth="1"/>
    <col min="141" max="176" width="9.83203125" customWidth="1"/>
    <col min="177" max="177" width="12.1640625" customWidth="1"/>
    <col min="178" max="181" width="9.83203125" customWidth="1"/>
    <col min="182" max="182" width="10.83203125" customWidth="1"/>
    <col min="183" max="216" width="9.83203125" customWidth="1"/>
    <col min="217" max="217" width="10.6640625" customWidth="1"/>
    <col min="218" max="223" width="9.83203125" customWidth="1"/>
    <col min="224" max="224" width="11" customWidth="1"/>
    <col min="225" max="355" width="9.8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79</v>
      </c>
      <c r="C5" s="312">
        <f>(G5+L5+Q5+V5+(AA5+AF5+AK5+AP5+AU5+AZ5+BE5+BJ5)/8+(BO5+BT5+BY5+CD5+CI5+CN5)/6+(CS5+CX5+DC5+DH5+DM5+DR5)/6+DW5+EB5+((EG5+EH5)/2+(EM5+EN5)/2+(ES5+ET5)/2)/3+EY5+(FD5+FI5)/2+FN5+(FS5+FX5)/2+GC5+GH5+(GM5+GR5+GW5)/3+HB5+(HG5+HL5+HQ5+HV5+IA5)/5+IF5)/20</f>
        <v>0.32791666666666663</v>
      </c>
      <c r="D5" s="144">
        <f t="shared" ref="D5:D6" si="0">(L5+V5+(AA5+AF5+AK5+AP5+AU5+AZ5+BE5)/7+(BO5+BT5+BY5+CD5+CI5+CN5)/6+(CS5+CX5+DC5+DH5+DR5+DM5)/6+(EG5+EH5+EM5+EN5+ES5+ET5)/6+GH5+(GM5+GR5+GW5)/3+Q5+EY5+FN5+(FS5+FX5)/2+G5+HB5+(HG5+HL5+HQ5)/3+GC5)/16</f>
        <v>0.39880952380952378</v>
      </c>
      <c r="E5" s="365">
        <f t="shared" ref="E5:E7" si="1">(L5+V5+(AA5+AF5+AK5+AP5+AU5+AZ5+BE5)/7+(BO5+BT5+BY5+CD5+CI5+CN5)/6+(CS5+CX5+DC5+DH5+DR5+DM5)/6+EG5+(GH5+GM5+GR5+GW5)/4+Q5+EY5+FN5+(FS5+FX5)/2+G5+HB5+(HG5+HL5)/2)/14</f>
        <v>0.42006802721088438</v>
      </c>
      <c r="F5" s="365">
        <f t="shared" ref="F5:F8" si="2">(L5+V5+(AA5+AF5+AK5+AP5+AU5+AZ5+BE5)/7+(BO5+BT5+BY5+CD5+CI5+CN5)/6+(CS5+CX5+DC5+DH5+DR5+DM5)/6+EG5+(GH5+GM5+GR5+GW5)/4+Q5+EY5+G5+HB5)/11</f>
        <v>0.30735930735930733</v>
      </c>
      <c r="G5" s="308">
        <v>0</v>
      </c>
      <c r="H5" s="308" t="s">
        <v>130</v>
      </c>
      <c r="I5" s="308" t="s">
        <v>126</v>
      </c>
      <c r="J5" s="308"/>
      <c r="K5" s="308"/>
      <c r="L5" s="11">
        <v>1</v>
      </c>
      <c r="M5" s="11" t="s">
        <v>132</v>
      </c>
      <c r="N5" s="11" t="s">
        <v>346</v>
      </c>
      <c r="O5" s="393" t="s">
        <v>2236</v>
      </c>
      <c r="P5" s="11" t="s">
        <v>2237</v>
      </c>
      <c r="Q5" s="308">
        <v>0</v>
      </c>
      <c r="R5" s="308" t="s">
        <v>123</v>
      </c>
      <c r="S5" s="308" t="s">
        <v>126</v>
      </c>
      <c r="T5" s="308"/>
      <c r="U5" s="308"/>
      <c r="V5" s="308">
        <v>0</v>
      </c>
      <c r="W5" s="308"/>
      <c r="X5" s="308" t="s">
        <v>126</v>
      </c>
      <c r="Y5" s="308"/>
      <c r="Z5" s="308"/>
      <c r="AA5" s="308">
        <v>1</v>
      </c>
      <c r="AB5" s="308" t="s">
        <v>130</v>
      </c>
      <c r="AC5" s="308" t="s">
        <v>348</v>
      </c>
      <c r="AD5" s="321" t="s">
        <v>2238</v>
      </c>
      <c r="AE5" s="308" t="s">
        <v>2239</v>
      </c>
      <c r="AF5" s="308">
        <v>1</v>
      </c>
      <c r="AG5" s="308" t="s">
        <v>130</v>
      </c>
      <c r="AH5" s="308" t="s">
        <v>348</v>
      </c>
      <c r="AI5" s="321" t="s">
        <v>2238</v>
      </c>
      <c r="AJ5" s="308" t="s">
        <v>2239</v>
      </c>
      <c r="AK5" s="308">
        <v>1</v>
      </c>
      <c r="AL5" s="308" t="s">
        <v>130</v>
      </c>
      <c r="AM5" s="308" t="s">
        <v>348</v>
      </c>
      <c r="AN5" s="321" t="s">
        <v>2238</v>
      </c>
      <c r="AO5" s="308" t="s">
        <v>2239</v>
      </c>
      <c r="AP5" s="308">
        <v>1</v>
      </c>
      <c r="AQ5" s="308" t="s">
        <v>130</v>
      </c>
      <c r="AR5" s="308" t="s">
        <v>348</v>
      </c>
      <c r="AS5" s="321" t="s">
        <v>2238</v>
      </c>
      <c r="AT5" s="308" t="s">
        <v>2239</v>
      </c>
      <c r="AU5" s="308">
        <v>0</v>
      </c>
      <c r="AV5" s="308" t="s">
        <v>132</v>
      </c>
      <c r="AW5" s="308" t="s">
        <v>348</v>
      </c>
      <c r="AX5" s="321" t="s">
        <v>2238</v>
      </c>
      <c r="AY5" s="308" t="s">
        <v>2239</v>
      </c>
      <c r="AZ5" s="308">
        <v>0</v>
      </c>
      <c r="BA5" s="308" t="s">
        <v>132</v>
      </c>
      <c r="BB5" s="308" t="s">
        <v>348</v>
      </c>
      <c r="BC5" s="321" t="s">
        <v>2238</v>
      </c>
      <c r="BD5" s="308" t="s">
        <v>2239</v>
      </c>
      <c r="BE5" s="308">
        <v>1</v>
      </c>
      <c r="BF5" s="308" t="s">
        <v>130</v>
      </c>
      <c r="BG5" s="308" t="s">
        <v>348</v>
      </c>
      <c r="BH5" s="321" t="s">
        <v>2238</v>
      </c>
      <c r="BI5" s="308" t="s">
        <v>2239</v>
      </c>
      <c r="BJ5" s="308">
        <v>0</v>
      </c>
      <c r="BK5" s="308"/>
      <c r="BL5" s="308" t="s">
        <v>126</v>
      </c>
      <c r="BM5" s="308"/>
      <c r="BN5" s="308"/>
      <c r="BO5" s="308">
        <v>1</v>
      </c>
      <c r="BP5" s="308" t="s">
        <v>130</v>
      </c>
      <c r="BQ5" s="308" t="s">
        <v>350</v>
      </c>
      <c r="BR5" s="321" t="s">
        <v>2240</v>
      </c>
      <c r="BS5" s="308">
        <v>1970</v>
      </c>
      <c r="BT5" s="308">
        <v>1</v>
      </c>
      <c r="BU5" s="308" t="s">
        <v>130</v>
      </c>
      <c r="BV5" s="308" t="s">
        <v>350</v>
      </c>
      <c r="BW5" s="321" t="s">
        <v>2240</v>
      </c>
      <c r="BX5" s="308">
        <v>1970</v>
      </c>
      <c r="BY5" s="308">
        <v>1</v>
      </c>
      <c r="BZ5" s="308" t="s">
        <v>130</v>
      </c>
      <c r="CA5" s="308" t="s">
        <v>350</v>
      </c>
      <c r="CB5" s="321" t="s">
        <v>2240</v>
      </c>
      <c r="CC5" s="308">
        <v>1970</v>
      </c>
      <c r="CD5" s="308">
        <v>1</v>
      </c>
      <c r="CE5" s="308" t="s">
        <v>130</v>
      </c>
      <c r="CF5" s="308" t="s">
        <v>350</v>
      </c>
      <c r="CG5" s="321" t="s">
        <v>2240</v>
      </c>
      <c r="CH5" s="308">
        <v>1970</v>
      </c>
      <c r="CI5" s="308">
        <v>0</v>
      </c>
      <c r="CJ5" s="308" t="s">
        <v>132</v>
      </c>
      <c r="CK5" s="308" t="s">
        <v>350</v>
      </c>
      <c r="CL5" s="321" t="s">
        <v>2240</v>
      </c>
      <c r="CM5" s="308">
        <v>1970</v>
      </c>
      <c r="CN5" s="308">
        <v>0</v>
      </c>
      <c r="CO5" s="308" t="s">
        <v>132</v>
      </c>
      <c r="CP5" s="308" t="s">
        <v>350</v>
      </c>
      <c r="CQ5" s="321" t="s">
        <v>2240</v>
      </c>
      <c r="CR5" s="308">
        <v>1970</v>
      </c>
      <c r="CS5" s="308">
        <v>0</v>
      </c>
      <c r="CT5" s="308" t="s">
        <v>139</v>
      </c>
      <c r="CU5" s="308" t="s">
        <v>352</v>
      </c>
      <c r="CV5" s="321" t="s">
        <v>2238</v>
      </c>
      <c r="CW5" s="320" t="s">
        <v>2241</v>
      </c>
      <c r="CX5" s="308">
        <v>0</v>
      </c>
      <c r="CY5" s="308" t="s">
        <v>139</v>
      </c>
      <c r="CZ5" s="308" t="s">
        <v>352</v>
      </c>
      <c r="DA5" s="321" t="s">
        <v>2238</v>
      </c>
      <c r="DB5" s="320" t="s">
        <v>2242</v>
      </c>
      <c r="DC5" s="308">
        <v>0</v>
      </c>
      <c r="DD5" s="308" t="s">
        <v>139</v>
      </c>
      <c r="DE5" s="308" t="s">
        <v>352</v>
      </c>
      <c r="DF5" s="321" t="s">
        <v>2238</v>
      </c>
      <c r="DG5" s="320" t="s">
        <v>2243</v>
      </c>
      <c r="DH5" s="308">
        <v>0</v>
      </c>
      <c r="DI5" s="308" t="s">
        <v>139</v>
      </c>
      <c r="DJ5" s="308" t="s">
        <v>352</v>
      </c>
      <c r="DK5" s="321" t="s">
        <v>2238</v>
      </c>
      <c r="DL5" s="320" t="s">
        <v>2244</v>
      </c>
      <c r="DM5" s="308">
        <v>0</v>
      </c>
      <c r="DN5" s="308" t="s">
        <v>139</v>
      </c>
      <c r="DO5" s="308" t="s">
        <v>352</v>
      </c>
      <c r="DP5" s="321" t="s">
        <v>2238</v>
      </c>
      <c r="DQ5" s="320" t="s">
        <v>2245</v>
      </c>
      <c r="DR5" s="308">
        <v>0</v>
      </c>
      <c r="DS5" s="308" t="s">
        <v>139</v>
      </c>
      <c r="DT5" s="308" t="s">
        <v>352</v>
      </c>
      <c r="DU5" s="321" t="s">
        <v>2238</v>
      </c>
      <c r="DV5" s="320" t="s">
        <v>2246</v>
      </c>
      <c r="DW5" s="364">
        <v>0</v>
      </c>
      <c r="DX5" s="364" t="s">
        <v>130</v>
      </c>
      <c r="DY5" s="364" t="s">
        <v>126</v>
      </c>
      <c r="DZ5" s="364"/>
      <c r="EA5" s="364"/>
      <c r="EB5" s="308">
        <v>0</v>
      </c>
      <c r="EC5" s="308" t="s">
        <v>130</v>
      </c>
      <c r="ED5" s="375" t="s">
        <v>2247</v>
      </c>
      <c r="EE5" s="373" t="s">
        <v>2248</v>
      </c>
      <c r="EF5" s="308"/>
      <c r="EG5" s="308">
        <v>0</v>
      </c>
      <c r="EH5" s="308">
        <v>0</v>
      </c>
      <c r="EI5" s="308" t="s">
        <v>132</v>
      </c>
      <c r="EJ5" s="308" t="s">
        <v>354</v>
      </c>
      <c r="EK5" s="321" t="s">
        <v>2249</v>
      </c>
      <c r="EL5" s="308"/>
      <c r="EM5" s="308">
        <v>1</v>
      </c>
      <c r="EN5" s="308">
        <v>1</v>
      </c>
      <c r="EO5" s="308" t="s">
        <v>139</v>
      </c>
      <c r="EP5" s="308" t="s">
        <v>126</v>
      </c>
      <c r="EQ5" s="308"/>
      <c r="ER5" s="308"/>
      <c r="ES5" s="308">
        <v>1</v>
      </c>
      <c r="ET5" s="308">
        <v>1</v>
      </c>
      <c r="EU5" s="308" t="s">
        <v>139</v>
      </c>
      <c r="EV5" s="308" t="s">
        <v>126</v>
      </c>
      <c r="EW5" s="308"/>
      <c r="EX5" s="308"/>
      <c r="EY5" s="308">
        <v>0</v>
      </c>
      <c r="EZ5" s="308" t="s">
        <v>123</v>
      </c>
      <c r="FA5" s="308" t="s">
        <v>126</v>
      </c>
      <c r="FB5" s="308"/>
      <c r="FC5" s="308"/>
      <c r="FD5" s="323">
        <v>0</v>
      </c>
      <c r="FE5" s="324" t="s">
        <v>126</v>
      </c>
      <c r="FF5" s="390" t="s">
        <v>2250</v>
      </c>
      <c r="FG5" s="401" t="s">
        <v>2251</v>
      </c>
      <c r="FH5" s="324"/>
      <c r="FI5" s="323">
        <v>0</v>
      </c>
      <c r="FJ5" s="324" t="s">
        <v>126</v>
      </c>
      <c r="FK5" s="324" t="s">
        <v>126</v>
      </c>
      <c r="FL5" s="324"/>
      <c r="FM5" s="324"/>
      <c r="FN5" s="350">
        <v>1</v>
      </c>
      <c r="FO5" s="350" t="s">
        <v>130</v>
      </c>
      <c r="FP5" s="350" t="s">
        <v>2252</v>
      </c>
      <c r="FQ5" s="370" t="s">
        <v>2253</v>
      </c>
      <c r="FR5" s="350"/>
      <c r="FS5" s="308">
        <v>1</v>
      </c>
      <c r="FT5" s="308" t="s">
        <v>139</v>
      </c>
      <c r="FU5" s="308" t="s">
        <v>360</v>
      </c>
      <c r="FV5" s="321" t="s">
        <v>2254</v>
      </c>
      <c r="FW5" s="308" t="s">
        <v>1952</v>
      </c>
      <c r="FX5" s="308">
        <v>1</v>
      </c>
      <c r="FY5" s="308" t="s">
        <v>139</v>
      </c>
      <c r="FZ5" s="308" t="s">
        <v>360</v>
      </c>
      <c r="GA5" s="321" t="s">
        <v>2254</v>
      </c>
      <c r="GB5" s="308" t="s">
        <v>1952</v>
      </c>
      <c r="GC5" s="326">
        <v>0</v>
      </c>
      <c r="GD5" s="326" t="s">
        <v>130</v>
      </c>
      <c r="GE5" s="326" t="s">
        <v>126</v>
      </c>
      <c r="GF5" s="326"/>
      <c r="GG5" s="326"/>
      <c r="GH5" s="308">
        <v>0</v>
      </c>
      <c r="GI5" s="308" t="s">
        <v>123</v>
      </c>
      <c r="GJ5" s="308" t="s">
        <v>126</v>
      </c>
      <c r="GK5" s="308"/>
      <c r="GL5" s="308"/>
      <c r="GM5" s="308">
        <v>0</v>
      </c>
      <c r="GN5" s="308" t="s">
        <v>123</v>
      </c>
      <c r="GO5" s="308" t="s">
        <v>126</v>
      </c>
      <c r="GP5" s="308"/>
      <c r="GQ5" s="308"/>
      <c r="GR5" s="308">
        <v>0</v>
      </c>
      <c r="GS5" s="308" t="s">
        <v>123</v>
      </c>
      <c r="GT5" s="308" t="s">
        <v>126</v>
      </c>
      <c r="GU5" s="308"/>
      <c r="GV5" s="308"/>
      <c r="GW5" s="308">
        <v>0</v>
      </c>
      <c r="GX5" s="308" t="s">
        <v>123</v>
      </c>
      <c r="GY5" s="308" t="s">
        <v>126</v>
      </c>
      <c r="GZ5" s="308"/>
      <c r="HA5" s="308"/>
      <c r="HB5" s="308">
        <v>1</v>
      </c>
      <c r="HC5" s="308" t="s">
        <v>139</v>
      </c>
      <c r="HD5" s="308" t="s">
        <v>362</v>
      </c>
      <c r="HE5" s="321" t="s">
        <v>2255</v>
      </c>
      <c r="HF5" s="308" t="s">
        <v>1834</v>
      </c>
      <c r="HG5" s="308">
        <v>1</v>
      </c>
      <c r="HH5" s="308" t="s">
        <v>139</v>
      </c>
      <c r="HI5" s="308" t="s">
        <v>364</v>
      </c>
      <c r="HJ5" s="321" t="s">
        <v>2256</v>
      </c>
      <c r="HK5" s="308"/>
      <c r="HL5" s="308">
        <v>0</v>
      </c>
      <c r="HM5" s="308" t="s">
        <v>130</v>
      </c>
      <c r="HN5" s="308" t="s">
        <v>364</v>
      </c>
      <c r="HO5" s="321" t="s">
        <v>2256</v>
      </c>
      <c r="HP5" s="308"/>
      <c r="HQ5" s="326">
        <v>0</v>
      </c>
      <c r="HR5" s="326" t="s">
        <v>123</v>
      </c>
      <c r="HS5" s="326" t="s">
        <v>126</v>
      </c>
      <c r="HT5" s="326"/>
      <c r="HU5" s="326"/>
      <c r="HV5" s="414">
        <v>1</v>
      </c>
      <c r="HW5" s="414" t="s">
        <v>139</v>
      </c>
      <c r="HX5" s="414" t="s">
        <v>2257</v>
      </c>
      <c r="HY5" s="415" t="s">
        <v>2258</v>
      </c>
      <c r="HZ5" s="414" t="s">
        <v>2259</v>
      </c>
      <c r="IA5" s="326">
        <v>1</v>
      </c>
      <c r="IB5" s="326" t="s">
        <v>139</v>
      </c>
      <c r="IC5" s="326" t="s">
        <v>2260</v>
      </c>
      <c r="ID5" s="374" t="s">
        <v>2261</v>
      </c>
      <c r="IE5" s="326" t="s">
        <v>2262</v>
      </c>
      <c r="IF5" s="323">
        <v>0</v>
      </c>
      <c r="IG5" s="323" t="s">
        <v>126</v>
      </c>
      <c r="IH5" s="390" t="s">
        <v>2263</v>
      </c>
      <c r="II5" s="401" t="s">
        <v>2264</v>
      </c>
      <c r="IJ5" s="324"/>
    </row>
    <row r="6" spans="1:244" ht="63" customHeight="1">
      <c r="A6" s="348">
        <v>2024</v>
      </c>
      <c r="B6" s="311" t="s">
        <v>79</v>
      </c>
      <c r="C6" s="149" t="s">
        <v>1394</v>
      </c>
      <c r="D6" s="144">
        <f t="shared" si="0"/>
        <v>0.39880952380952378</v>
      </c>
      <c r="E6" s="365">
        <f t="shared" si="1"/>
        <v>0.42006802721088438</v>
      </c>
      <c r="F6" s="365">
        <f t="shared" si="2"/>
        <v>0.30735930735930733</v>
      </c>
      <c r="G6" s="308">
        <v>0</v>
      </c>
      <c r="H6" s="308" t="s">
        <v>130</v>
      </c>
      <c r="I6" s="308" t="s">
        <v>126</v>
      </c>
      <c r="J6" s="308"/>
      <c r="K6" s="308"/>
      <c r="L6" s="11">
        <v>1</v>
      </c>
      <c r="M6" s="11" t="s">
        <v>132</v>
      </c>
      <c r="N6" s="11" t="s">
        <v>346</v>
      </c>
      <c r="O6" s="353" t="s">
        <v>2265</v>
      </c>
      <c r="P6" s="11"/>
      <c r="Q6" s="308">
        <v>0</v>
      </c>
      <c r="R6" s="308" t="s">
        <v>123</v>
      </c>
      <c r="S6" s="308" t="s">
        <v>126</v>
      </c>
      <c r="T6" s="308"/>
      <c r="U6" s="308"/>
      <c r="V6" s="308">
        <v>0</v>
      </c>
      <c r="W6" s="308"/>
      <c r="X6" s="308" t="s">
        <v>126</v>
      </c>
      <c r="Y6" s="308"/>
      <c r="Z6" s="308"/>
      <c r="AA6" s="308">
        <v>1</v>
      </c>
      <c r="AB6" s="308" t="s">
        <v>130</v>
      </c>
      <c r="AC6" s="308" t="s">
        <v>348</v>
      </c>
      <c r="AD6" s="333" t="s">
        <v>2266</v>
      </c>
      <c r="AE6" s="308"/>
      <c r="AF6" s="308">
        <v>1</v>
      </c>
      <c r="AG6" s="308" t="s">
        <v>130</v>
      </c>
      <c r="AH6" s="308" t="s">
        <v>348</v>
      </c>
      <c r="AI6" s="333" t="s">
        <v>2267</v>
      </c>
      <c r="AJ6" s="308"/>
      <c r="AK6" s="308">
        <v>1</v>
      </c>
      <c r="AL6" s="308" t="s">
        <v>130</v>
      </c>
      <c r="AM6" s="308" t="s">
        <v>348</v>
      </c>
      <c r="AN6" s="333" t="s">
        <v>2268</v>
      </c>
      <c r="AO6" s="308"/>
      <c r="AP6" s="308">
        <v>1</v>
      </c>
      <c r="AQ6" s="308" t="s">
        <v>130</v>
      </c>
      <c r="AR6" s="308" t="s">
        <v>348</v>
      </c>
      <c r="AS6" s="333" t="s">
        <v>2269</v>
      </c>
      <c r="AT6" s="308"/>
      <c r="AU6" s="308">
        <v>0</v>
      </c>
      <c r="AV6" s="308" t="s">
        <v>132</v>
      </c>
      <c r="AW6" s="308" t="s">
        <v>348</v>
      </c>
      <c r="AX6" s="333" t="s">
        <v>2270</v>
      </c>
      <c r="AY6" s="308"/>
      <c r="AZ6" s="308">
        <v>0</v>
      </c>
      <c r="BA6" s="308" t="s">
        <v>132</v>
      </c>
      <c r="BB6" s="308" t="s">
        <v>348</v>
      </c>
      <c r="BC6" s="333" t="s">
        <v>2271</v>
      </c>
      <c r="BD6" s="308"/>
      <c r="BE6" s="308">
        <v>1</v>
      </c>
      <c r="BF6" s="308" t="s">
        <v>130</v>
      </c>
      <c r="BG6" s="308" t="s">
        <v>348</v>
      </c>
      <c r="BH6" s="333" t="s">
        <v>2272</v>
      </c>
      <c r="BI6" s="308"/>
      <c r="BJ6" s="308"/>
      <c r="BK6" s="308"/>
      <c r="BL6" s="308" t="s">
        <v>126</v>
      </c>
      <c r="BM6" s="308"/>
      <c r="BN6" s="308" t="s">
        <v>1863</v>
      </c>
      <c r="BO6" s="308">
        <v>1</v>
      </c>
      <c r="BP6" s="308" t="s">
        <v>130</v>
      </c>
      <c r="BQ6" s="308" t="s">
        <v>350</v>
      </c>
      <c r="BR6" s="333" t="s">
        <v>2273</v>
      </c>
      <c r="BS6" s="308">
        <v>1970</v>
      </c>
      <c r="BT6" s="308">
        <v>1</v>
      </c>
      <c r="BU6" s="308" t="s">
        <v>130</v>
      </c>
      <c r="BV6" s="308" t="s">
        <v>350</v>
      </c>
      <c r="BW6" s="333" t="s">
        <v>2274</v>
      </c>
      <c r="BX6" s="308"/>
      <c r="BY6" s="308">
        <v>1</v>
      </c>
      <c r="BZ6" s="308" t="s">
        <v>130</v>
      </c>
      <c r="CA6" s="308" t="s">
        <v>350</v>
      </c>
      <c r="CB6" s="333" t="s">
        <v>2275</v>
      </c>
      <c r="CC6" s="308"/>
      <c r="CD6" s="308">
        <v>1</v>
      </c>
      <c r="CE6" s="308" t="s">
        <v>130</v>
      </c>
      <c r="CF6" s="308" t="s">
        <v>350</v>
      </c>
      <c r="CG6" s="333" t="s">
        <v>2276</v>
      </c>
      <c r="CH6" s="308"/>
      <c r="CI6" s="308">
        <v>0</v>
      </c>
      <c r="CJ6" s="308" t="s">
        <v>132</v>
      </c>
      <c r="CK6" s="308" t="s">
        <v>350</v>
      </c>
      <c r="CL6" s="333" t="s">
        <v>2277</v>
      </c>
      <c r="CM6" s="308"/>
      <c r="CN6" s="308">
        <v>0</v>
      </c>
      <c r="CO6" s="308" t="s">
        <v>132</v>
      </c>
      <c r="CP6" s="308" t="s">
        <v>350</v>
      </c>
      <c r="CQ6" s="333" t="s">
        <v>2278</v>
      </c>
      <c r="CR6" s="308"/>
      <c r="CS6" s="308">
        <v>0</v>
      </c>
      <c r="CT6" s="308" t="s">
        <v>139</v>
      </c>
      <c r="CU6" s="308" t="s">
        <v>352</v>
      </c>
      <c r="CV6" s="333" t="s">
        <v>2279</v>
      </c>
      <c r="CW6" s="308" t="s">
        <v>353</v>
      </c>
      <c r="CX6" s="308">
        <v>0</v>
      </c>
      <c r="CY6" s="308" t="s">
        <v>139</v>
      </c>
      <c r="CZ6" s="308" t="s">
        <v>352</v>
      </c>
      <c r="DA6" s="333" t="s">
        <v>2280</v>
      </c>
      <c r="DB6" s="308"/>
      <c r="DC6" s="308">
        <v>0</v>
      </c>
      <c r="DD6" s="308" t="s">
        <v>139</v>
      </c>
      <c r="DE6" s="308" t="s">
        <v>352</v>
      </c>
      <c r="DF6" s="333" t="s">
        <v>2281</v>
      </c>
      <c r="DG6" s="308"/>
      <c r="DH6" s="308">
        <v>0</v>
      </c>
      <c r="DI6" s="308" t="s">
        <v>139</v>
      </c>
      <c r="DJ6" s="308" t="s">
        <v>352</v>
      </c>
      <c r="DK6" s="333" t="s">
        <v>2282</v>
      </c>
      <c r="DL6" s="308"/>
      <c r="DM6" s="308">
        <v>0</v>
      </c>
      <c r="DN6" s="308" t="s">
        <v>139</v>
      </c>
      <c r="DO6" s="308" t="s">
        <v>352</v>
      </c>
      <c r="DP6" s="333" t="s">
        <v>2283</v>
      </c>
      <c r="DQ6" s="308"/>
      <c r="DR6" s="308">
        <v>0</v>
      </c>
      <c r="DS6" s="308" t="s">
        <v>139</v>
      </c>
      <c r="DT6" s="308" t="s">
        <v>352</v>
      </c>
      <c r="DU6" s="333" t="s">
        <v>2284</v>
      </c>
      <c r="DV6" s="308"/>
      <c r="DW6" s="364"/>
      <c r="DX6" s="364"/>
      <c r="DY6" s="364" t="s">
        <v>126</v>
      </c>
      <c r="DZ6" s="364"/>
      <c r="EA6" s="364" t="s">
        <v>1863</v>
      </c>
      <c r="EB6" s="308" t="s">
        <v>1791</v>
      </c>
      <c r="EC6" s="308"/>
      <c r="ED6" s="375"/>
      <c r="EE6" s="375"/>
      <c r="EF6" s="418"/>
      <c r="EG6" s="308">
        <v>0</v>
      </c>
      <c r="EH6" s="308">
        <v>0</v>
      </c>
      <c r="EI6" s="308" t="s">
        <v>132</v>
      </c>
      <c r="EJ6" s="308" t="s">
        <v>354</v>
      </c>
      <c r="EK6" s="333" t="s">
        <v>2285</v>
      </c>
      <c r="EL6" s="308"/>
      <c r="EM6" s="308">
        <v>1</v>
      </c>
      <c r="EN6" s="308">
        <v>1</v>
      </c>
      <c r="EO6" s="308" t="s">
        <v>139</v>
      </c>
      <c r="EP6" s="308" t="s">
        <v>126</v>
      </c>
      <c r="EQ6" s="308"/>
      <c r="ER6" s="308"/>
      <c r="ES6" s="308">
        <v>1</v>
      </c>
      <c r="ET6" s="308">
        <v>1</v>
      </c>
      <c r="EU6" s="308" t="s">
        <v>139</v>
      </c>
      <c r="EV6" s="308" t="s">
        <v>126</v>
      </c>
      <c r="EW6" s="308"/>
      <c r="EX6" s="308"/>
      <c r="EY6" s="308">
        <v>0</v>
      </c>
      <c r="EZ6" s="308" t="s">
        <v>123</v>
      </c>
      <c r="FA6" s="308" t="s">
        <v>126</v>
      </c>
      <c r="FB6" s="308"/>
      <c r="FC6" s="308"/>
      <c r="FD6" s="308" t="s">
        <v>1791</v>
      </c>
      <c r="FE6" s="323"/>
      <c r="FF6" s="390"/>
      <c r="FG6" s="390"/>
      <c r="FH6" s="323"/>
      <c r="FI6" s="308" t="s">
        <v>1791</v>
      </c>
      <c r="FJ6" s="323"/>
      <c r="FK6" s="323"/>
      <c r="FL6" s="323"/>
      <c r="FM6" s="323"/>
      <c r="FN6" s="308">
        <v>1</v>
      </c>
      <c r="FO6" s="308" t="s">
        <v>130</v>
      </c>
      <c r="FP6" s="308" t="s">
        <v>357</v>
      </c>
      <c r="FQ6" s="333" t="s">
        <v>2286</v>
      </c>
      <c r="FR6" s="308" t="s">
        <v>2287</v>
      </c>
      <c r="FS6" s="308">
        <v>1</v>
      </c>
      <c r="FT6" s="308" t="s">
        <v>139</v>
      </c>
      <c r="FU6" s="308" t="s">
        <v>360</v>
      </c>
      <c r="FV6" s="333" t="s">
        <v>2288</v>
      </c>
      <c r="FW6" s="308"/>
      <c r="FX6" s="308">
        <v>1</v>
      </c>
      <c r="FY6" s="308" t="s">
        <v>139</v>
      </c>
      <c r="FZ6" s="308" t="s">
        <v>360</v>
      </c>
      <c r="GA6" s="333" t="s">
        <v>2289</v>
      </c>
      <c r="GB6" s="308"/>
      <c r="GC6" s="326">
        <v>0</v>
      </c>
      <c r="GD6" s="326" t="s">
        <v>130</v>
      </c>
      <c r="GE6" s="326" t="s">
        <v>126</v>
      </c>
      <c r="GF6" s="326"/>
      <c r="GG6" s="326"/>
      <c r="GH6" s="308">
        <v>0</v>
      </c>
      <c r="GI6" s="308" t="s">
        <v>123</v>
      </c>
      <c r="GJ6" s="308" t="s">
        <v>126</v>
      </c>
      <c r="GK6" s="308"/>
      <c r="GL6" s="308"/>
      <c r="GM6" s="308">
        <v>0</v>
      </c>
      <c r="GN6" s="308" t="s">
        <v>123</v>
      </c>
      <c r="GO6" s="308" t="s">
        <v>126</v>
      </c>
      <c r="GP6" s="308"/>
      <c r="GQ6" s="308"/>
      <c r="GR6" s="308">
        <v>0</v>
      </c>
      <c r="GS6" s="308" t="s">
        <v>123</v>
      </c>
      <c r="GT6" s="308" t="s">
        <v>126</v>
      </c>
      <c r="GU6" s="308"/>
      <c r="GV6" s="308"/>
      <c r="GW6" s="308">
        <v>0</v>
      </c>
      <c r="GX6" s="308" t="s">
        <v>123</v>
      </c>
      <c r="GY6" s="308" t="s">
        <v>126</v>
      </c>
      <c r="GZ6" s="308"/>
      <c r="HA6" s="308"/>
      <c r="HB6" s="308">
        <v>1</v>
      </c>
      <c r="HC6" s="308" t="s">
        <v>139</v>
      </c>
      <c r="HD6" s="308" t="s">
        <v>362</v>
      </c>
      <c r="HE6" s="333" t="s">
        <v>2290</v>
      </c>
      <c r="HF6" s="308"/>
      <c r="HG6" s="308">
        <v>1</v>
      </c>
      <c r="HH6" s="308" t="s">
        <v>139</v>
      </c>
      <c r="HI6" s="308" t="s">
        <v>364</v>
      </c>
      <c r="HJ6" s="333" t="s">
        <v>2291</v>
      </c>
      <c r="HK6" s="308" t="s">
        <v>366</v>
      </c>
      <c r="HL6" s="308">
        <v>0</v>
      </c>
      <c r="HM6" s="308" t="s">
        <v>130</v>
      </c>
      <c r="HN6" s="308" t="s">
        <v>364</v>
      </c>
      <c r="HO6" s="333" t="s">
        <v>2292</v>
      </c>
      <c r="HP6" s="308" t="s">
        <v>367</v>
      </c>
      <c r="HQ6" s="326">
        <v>0</v>
      </c>
      <c r="HR6" s="326" t="s">
        <v>123</v>
      </c>
      <c r="HS6" s="326" t="s">
        <v>126</v>
      </c>
      <c r="HT6" s="326"/>
      <c r="HU6" s="326"/>
      <c r="HV6" s="414"/>
      <c r="HW6" s="414"/>
      <c r="HX6" s="414"/>
      <c r="HY6" s="414"/>
      <c r="HZ6" s="414" t="s">
        <v>1863</v>
      </c>
      <c r="IA6" s="326"/>
      <c r="IB6" s="326"/>
      <c r="IC6" s="326"/>
      <c r="ID6" s="419"/>
      <c r="IE6" s="326" t="s">
        <v>1863</v>
      </c>
      <c r="IF6" s="308" t="s">
        <v>1791</v>
      </c>
      <c r="IG6" s="323"/>
      <c r="IH6" s="390"/>
      <c r="II6" s="390"/>
      <c r="IJ6" s="323"/>
    </row>
    <row r="7" spans="1:244" ht="48.75" customHeight="1">
      <c r="A7" s="348">
        <v>2023</v>
      </c>
      <c r="B7" s="311" t="s">
        <v>79</v>
      </c>
      <c r="C7" s="336" t="s">
        <v>1394</v>
      </c>
      <c r="D7" s="299" t="s">
        <v>1394</v>
      </c>
      <c r="E7" s="406">
        <f t="shared" si="1"/>
        <v>0.42006802721088438</v>
      </c>
      <c r="F7" s="365">
        <f t="shared" si="2"/>
        <v>0.30735930735930733</v>
      </c>
      <c r="G7" s="298">
        <v>0</v>
      </c>
      <c r="H7" s="299" t="s">
        <v>130</v>
      </c>
      <c r="I7" s="299" t="s">
        <v>126</v>
      </c>
      <c r="J7" s="299"/>
      <c r="K7" s="299" t="s">
        <v>122</v>
      </c>
      <c r="L7" s="298">
        <v>1</v>
      </c>
      <c r="M7" s="299" t="s">
        <v>132</v>
      </c>
      <c r="N7" s="300" t="s">
        <v>346</v>
      </c>
      <c r="O7" s="301" t="s">
        <v>347</v>
      </c>
      <c r="P7" s="299" t="s">
        <v>122</v>
      </c>
      <c r="Q7" s="298">
        <v>0</v>
      </c>
      <c r="R7" s="299" t="s">
        <v>123</v>
      </c>
      <c r="S7" s="299" t="s">
        <v>126</v>
      </c>
      <c r="T7" s="299"/>
      <c r="U7" s="299" t="s">
        <v>122</v>
      </c>
      <c r="V7" s="298">
        <v>0</v>
      </c>
      <c r="W7" s="299"/>
      <c r="X7" s="378" t="s">
        <v>126</v>
      </c>
      <c r="Y7" s="379"/>
      <c r="Z7" s="379" t="s">
        <v>122</v>
      </c>
      <c r="AA7" s="298">
        <v>1</v>
      </c>
      <c r="AB7" s="299" t="s">
        <v>130</v>
      </c>
      <c r="AC7" s="300" t="s">
        <v>348</v>
      </c>
      <c r="AD7" s="301" t="s">
        <v>349</v>
      </c>
      <c r="AE7" s="299" t="s">
        <v>122</v>
      </c>
      <c r="AF7" s="298">
        <v>1</v>
      </c>
      <c r="AG7" s="299" t="s">
        <v>130</v>
      </c>
      <c r="AH7" s="300" t="s">
        <v>348</v>
      </c>
      <c r="AI7" s="301" t="s">
        <v>349</v>
      </c>
      <c r="AJ7" s="380"/>
      <c r="AK7" s="298">
        <v>1</v>
      </c>
      <c r="AL7" s="299" t="s">
        <v>130</v>
      </c>
      <c r="AM7" s="300" t="s">
        <v>348</v>
      </c>
      <c r="AN7" s="301" t="s">
        <v>349</v>
      </c>
      <c r="AO7" s="380"/>
      <c r="AP7" s="298">
        <v>1</v>
      </c>
      <c r="AQ7" s="299" t="s">
        <v>130</v>
      </c>
      <c r="AR7" s="300" t="s">
        <v>348</v>
      </c>
      <c r="AS7" s="301" t="s">
        <v>349</v>
      </c>
      <c r="AT7" s="380"/>
      <c r="AU7" s="298">
        <v>0</v>
      </c>
      <c r="AV7" s="299" t="s">
        <v>132</v>
      </c>
      <c r="AW7" s="300" t="s">
        <v>348</v>
      </c>
      <c r="AX7" s="301" t="s">
        <v>349</v>
      </c>
      <c r="AY7" s="379"/>
      <c r="AZ7" s="298">
        <v>0</v>
      </c>
      <c r="BA7" s="299" t="s">
        <v>132</v>
      </c>
      <c r="BB7" s="300" t="s">
        <v>348</v>
      </c>
      <c r="BC7" s="301" t="s">
        <v>349</v>
      </c>
      <c r="BD7" s="299"/>
      <c r="BE7" s="298">
        <v>1</v>
      </c>
      <c r="BF7" s="299" t="s">
        <v>130</v>
      </c>
      <c r="BG7" s="300" t="s">
        <v>348</v>
      </c>
      <c r="BH7" s="301" t="s">
        <v>349</v>
      </c>
      <c r="BI7" s="379" t="s">
        <v>122</v>
      </c>
      <c r="BJ7" s="299"/>
      <c r="BK7" s="299"/>
      <c r="BL7" s="299"/>
      <c r="BM7" s="299"/>
      <c r="BN7" s="299"/>
      <c r="BO7" s="298">
        <v>1</v>
      </c>
      <c r="BP7" s="299" t="s">
        <v>130</v>
      </c>
      <c r="BQ7" s="300" t="s">
        <v>350</v>
      </c>
      <c r="BR7" s="301" t="s">
        <v>351</v>
      </c>
      <c r="BS7" s="380"/>
      <c r="BT7" s="298">
        <v>1</v>
      </c>
      <c r="BU7" s="299" t="s">
        <v>130</v>
      </c>
      <c r="BV7" s="300" t="s">
        <v>350</v>
      </c>
      <c r="BW7" s="301" t="s">
        <v>351</v>
      </c>
      <c r="BX7" s="380"/>
      <c r="BY7" s="298">
        <v>1</v>
      </c>
      <c r="BZ7" s="299" t="s">
        <v>130</v>
      </c>
      <c r="CA7" s="300" t="s">
        <v>350</v>
      </c>
      <c r="CB7" s="301" t="s">
        <v>351</v>
      </c>
      <c r="CC7" s="380"/>
      <c r="CD7" s="298">
        <v>1</v>
      </c>
      <c r="CE7" s="299" t="s">
        <v>130</v>
      </c>
      <c r="CF7" s="300" t="s">
        <v>350</v>
      </c>
      <c r="CG7" s="301" t="s">
        <v>351</v>
      </c>
      <c r="CH7" s="380"/>
      <c r="CI7" s="298">
        <v>0</v>
      </c>
      <c r="CJ7" s="299" t="s">
        <v>132</v>
      </c>
      <c r="CK7" s="303" t="s">
        <v>350</v>
      </c>
      <c r="CL7" s="301" t="s">
        <v>351</v>
      </c>
      <c r="CM7" s="380"/>
      <c r="CN7" s="298">
        <v>0</v>
      </c>
      <c r="CO7" s="299" t="s">
        <v>132</v>
      </c>
      <c r="CP7" s="300" t="s">
        <v>350</v>
      </c>
      <c r="CQ7" s="301" t="s">
        <v>351</v>
      </c>
      <c r="CR7" s="380"/>
      <c r="CS7" s="298">
        <v>0</v>
      </c>
      <c r="CT7" s="299" t="s">
        <v>139</v>
      </c>
      <c r="CU7" s="300" t="s">
        <v>352</v>
      </c>
      <c r="CV7" s="301" t="s">
        <v>349</v>
      </c>
      <c r="CW7" s="299" t="s">
        <v>353</v>
      </c>
      <c r="CX7" s="298">
        <v>0</v>
      </c>
      <c r="CY7" s="299" t="s">
        <v>139</v>
      </c>
      <c r="CZ7" s="300" t="s">
        <v>352</v>
      </c>
      <c r="DA7" s="301" t="s">
        <v>349</v>
      </c>
      <c r="DB7" s="380"/>
      <c r="DC7" s="298">
        <v>0</v>
      </c>
      <c r="DD7" s="299" t="s">
        <v>139</v>
      </c>
      <c r="DE7" s="300" t="s">
        <v>352</v>
      </c>
      <c r="DF7" s="301" t="s">
        <v>349</v>
      </c>
      <c r="DG7" s="380"/>
      <c r="DH7" s="298">
        <v>0</v>
      </c>
      <c r="DI7" s="299" t="s">
        <v>139</v>
      </c>
      <c r="DJ7" s="300" t="s">
        <v>352</v>
      </c>
      <c r="DK7" s="301" t="s">
        <v>349</v>
      </c>
      <c r="DL7" s="380"/>
      <c r="DM7" s="298">
        <v>0</v>
      </c>
      <c r="DN7" s="299" t="s">
        <v>139</v>
      </c>
      <c r="DO7" s="300" t="s">
        <v>352</v>
      </c>
      <c r="DP7" s="301" t="s">
        <v>349</v>
      </c>
      <c r="DQ7" s="380"/>
      <c r="DR7" s="298">
        <v>0</v>
      </c>
      <c r="DS7" s="299" t="s">
        <v>139</v>
      </c>
      <c r="DT7" s="300" t="s">
        <v>352</v>
      </c>
      <c r="DU7" s="301" t="s">
        <v>349</v>
      </c>
      <c r="DV7" s="380"/>
      <c r="DW7" s="299"/>
      <c r="DX7" s="299"/>
      <c r="DY7" s="299"/>
      <c r="DZ7" s="299"/>
      <c r="EA7" s="299"/>
      <c r="EB7" s="299"/>
      <c r="EC7" s="299"/>
      <c r="ED7" s="299"/>
      <c r="EE7" s="299"/>
      <c r="EF7" s="299"/>
      <c r="EG7" s="298">
        <v>0</v>
      </c>
      <c r="EH7" s="336" t="s">
        <v>1685</v>
      </c>
      <c r="EI7" s="299" t="s">
        <v>132</v>
      </c>
      <c r="EJ7" s="299" t="s">
        <v>354</v>
      </c>
      <c r="EK7" s="301" t="s">
        <v>355</v>
      </c>
      <c r="EL7" s="300" t="s">
        <v>122</v>
      </c>
      <c r="EM7" s="300"/>
      <c r="EN7" s="336"/>
      <c r="EO7" s="300" t="s">
        <v>1686</v>
      </c>
      <c r="EP7" s="300"/>
      <c r="EQ7" s="300"/>
      <c r="ER7" s="300"/>
      <c r="ES7" s="300"/>
      <c r="ET7" s="336"/>
      <c r="EU7" s="300" t="s">
        <v>1686</v>
      </c>
      <c r="EV7" s="300"/>
      <c r="EW7" s="300"/>
      <c r="EX7" s="300"/>
      <c r="EY7" s="298">
        <v>0</v>
      </c>
      <c r="EZ7" s="299" t="s">
        <v>123</v>
      </c>
      <c r="FA7" s="299" t="s">
        <v>126</v>
      </c>
      <c r="FB7" s="299"/>
      <c r="FC7" s="299" t="s">
        <v>122</v>
      </c>
      <c r="FD7" s="310"/>
      <c r="FE7" s="310"/>
      <c r="FF7" s="310"/>
      <c r="FG7" s="310"/>
      <c r="FH7" s="310"/>
      <c r="FI7" s="310"/>
      <c r="FJ7" s="310"/>
      <c r="FK7" s="310"/>
      <c r="FL7" s="310"/>
      <c r="FM7" s="310"/>
      <c r="FN7" s="298">
        <v>1</v>
      </c>
      <c r="FO7" s="299" t="s">
        <v>130</v>
      </c>
      <c r="FP7" s="299" t="s">
        <v>357</v>
      </c>
      <c r="FQ7" s="301" t="s">
        <v>358</v>
      </c>
      <c r="FR7" s="300" t="s">
        <v>359</v>
      </c>
      <c r="FS7" s="298">
        <v>1</v>
      </c>
      <c r="FT7" s="299" t="s">
        <v>139</v>
      </c>
      <c r="FU7" s="300" t="s">
        <v>360</v>
      </c>
      <c r="FV7" s="301" t="s">
        <v>361</v>
      </c>
      <c r="FW7" s="300"/>
      <c r="FX7" s="298">
        <v>1</v>
      </c>
      <c r="FY7" s="299" t="s">
        <v>139</v>
      </c>
      <c r="FZ7" s="300" t="s">
        <v>360</v>
      </c>
      <c r="GA7" s="301" t="s">
        <v>361</v>
      </c>
      <c r="GB7" s="300"/>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299" t="s">
        <v>126</v>
      </c>
      <c r="GZ7" s="299"/>
      <c r="HA7" s="299" t="s">
        <v>122</v>
      </c>
      <c r="HB7" s="381">
        <v>1</v>
      </c>
      <c r="HC7" s="300" t="s">
        <v>139</v>
      </c>
      <c r="HD7" s="300" t="s">
        <v>362</v>
      </c>
      <c r="HE7" s="301" t="s">
        <v>363</v>
      </c>
      <c r="HF7" s="302" t="s">
        <v>122</v>
      </c>
      <c r="HG7" s="381">
        <v>1</v>
      </c>
      <c r="HH7" s="300" t="s">
        <v>139</v>
      </c>
      <c r="HI7" s="300" t="s">
        <v>364</v>
      </c>
      <c r="HJ7" s="301" t="s">
        <v>365</v>
      </c>
      <c r="HK7" s="300" t="s">
        <v>366</v>
      </c>
      <c r="HL7" s="381">
        <v>0</v>
      </c>
      <c r="HM7" s="300" t="s">
        <v>130</v>
      </c>
      <c r="HN7" s="300" t="s">
        <v>364</v>
      </c>
      <c r="HO7" s="301" t="s">
        <v>365</v>
      </c>
      <c r="HP7" s="300" t="s">
        <v>367</v>
      </c>
      <c r="HQ7" s="146"/>
      <c r="HR7" s="146" t="s">
        <v>1686</v>
      </c>
      <c r="HS7" s="146"/>
      <c r="HT7" s="146"/>
      <c r="HU7" s="146"/>
      <c r="HV7" s="146"/>
      <c r="HW7" s="146"/>
      <c r="HX7" s="146"/>
      <c r="HY7" s="146"/>
      <c r="HZ7" s="146"/>
      <c r="IA7" s="323"/>
      <c r="IB7" s="323"/>
      <c r="IC7" s="323"/>
      <c r="ID7" s="419"/>
      <c r="IE7" s="323"/>
      <c r="IF7" s="310"/>
      <c r="IG7" s="310"/>
      <c r="IH7" s="310"/>
      <c r="II7" s="310"/>
      <c r="IJ7" s="310"/>
    </row>
    <row r="8" spans="1:244" ht="38.25" customHeight="1">
      <c r="A8" s="348">
        <v>2022</v>
      </c>
      <c r="B8" s="311" t="s">
        <v>79</v>
      </c>
      <c r="C8" s="336" t="s">
        <v>1394</v>
      </c>
      <c r="D8" s="299" t="s">
        <v>1394</v>
      </c>
      <c r="E8" s="344" t="s">
        <v>1394</v>
      </c>
      <c r="F8" s="406">
        <f t="shared" si="2"/>
        <v>0.30735930735930733</v>
      </c>
      <c r="G8" s="298">
        <v>0</v>
      </c>
      <c r="H8" s="299" t="s">
        <v>130</v>
      </c>
      <c r="I8" s="299" t="s">
        <v>126</v>
      </c>
      <c r="J8" s="336"/>
      <c r="K8" s="363"/>
      <c r="L8" s="298">
        <v>1</v>
      </c>
      <c r="M8" s="299" t="s">
        <v>132</v>
      </c>
      <c r="N8" s="299" t="s">
        <v>346</v>
      </c>
      <c r="O8" s="301" t="s">
        <v>347</v>
      </c>
      <c r="P8" s="299" t="s">
        <v>122</v>
      </c>
      <c r="Q8" s="298">
        <v>0</v>
      </c>
      <c r="R8" s="299" t="s">
        <v>123</v>
      </c>
      <c r="S8" s="299" t="s">
        <v>126</v>
      </c>
      <c r="T8" s="299"/>
      <c r="U8" s="299" t="s">
        <v>122</v>
      </c>
      <c r="V8" s="298">
        <v>0</v>
      </c>
      <c r="W8" s="299"/>
      <c r="X8" s="299" t="s">
        <v>126</v>
      </c>
      <c r="Y8" s="379"/>
      <c r="Z8" s="379" t="s">
        <v>122</v>
      </c>
      <c r="AA8" s="298">
        <v>1</v>
      </c>
      <c r="AB8" s="299" t="s">
        <v>130</v>
      </c>
      <c r="AC8" s="300" t="s">
        <v>348</v>
      </c>
      <c r="AD8" s="301" t="s">
        <v>349</v>
      </c>
      <c r="AE8" s="299" t="s">
        <v>122</v>
      </c>
      <c r="AF8" s="298">
        <v>1</v>
      </c>
      <c r="AG8" s="299" t="s">
        <v>130</v>
      </c>
      <c r="AH8" s="299" t="s">
        <v>348</v>
      </c>
      <c r="AI8" s="301" t="s">
        <v>349</v>
      </c>
      <c r="AJ8" s="380"/>
      <c r="AK8" s="298">
        <v>1</v>
      </c>
      <c r="AL8" s="299" t="s">
        <v>130</v>
      </c>
      <c r="AM8" s="299" t="s">
        <v>348</v>
      </c>
      <c r="AN8" s="301" t="s">
        <v>349</v>
      </c>
      <c r="AO8" s="299"/>
      <c r="AP8" s="298">
        <v>1</v>
      </c>
      <c r="AQ8" s="299" t="s">
        <v>130</v>
      </c>
      <c r="AR8" s="299" t="s">
        <v>348</v>
      </c>
      <c r="AS8" s="301" t="s">
        <v>349</v>
      </c>
      <c r="AT8" s="380"/>
      <c r="AU8" s="298">
        <v>0</v>
      </c>
      <c r="AV8" s="299" t="s">
        <v>132</v>
      </c>
      <c r="AW8" s="299" t="s">
        <v>348</v>
      </c>
      <c r="AX8" s="301" t="s">
        <v>349</v>
      </c>
      <c r="AY8" s="379"/>
      <c r="AZ8" s="298">
        <v>0</v>
      </c>
      <c r="BA8" s="299" t="s">
        <v>132</v>
      </c>
      <c r="BB8" s="299" t="s">
        <v>348</v>
      </c>
      <c r="BC8" s="301" t="s">
        <v>349</v>
      </c>
      <c r="BD8" s="379" t="s">
        <v>122</v>
      </c>
      <c r="BE8" s="298">
        <v>1</v>
      </c>
      <c r="BF8" s="299" t="s">
        <v>130</v>
      </c>
      <c r="BG8" s="299" t="s">
        <v>348</v>
      </c>
      <c r="BH8" s="301" t="s">
        <v>349</v>
      </c>
      <c r="BI8" s="379" t="s">
        <v>122</v>
      </c>
      <c r="BJ8" s="299"/>
      <c r="BK8" s="299"/>
      <c r="BL8" s="299"/>
      <c r="BM8" s="299"/>
      <c r="BN8" s="299"/>
      <c r="BO8" s="298">
        <v>1</v>
      </c>
      <c r="BP8" s="299" t="s">
        <v>130</v>
      </c>
      <c r="BQ8" s="299" t="s">
        <v>350</v>
      </c>
      <c r="BR8" s="301" t="s">
        <v>351</v>
      </c>
      <c r="BS8" s="380"/>
      <c r="BT8" s="298">
        <v>1</v>
      </c>
      <c r="BU8" s="299" t="s">
        <v>130</v>
      </c>
      <c r="BV8" s="299" t="s">
        <v>350</v>
      </c>
      <c r="BW8" s="301" t="s">
        <v>351</v>
      </c>
      <c r="BX8" s="380"/>
      <c r="BY8" s="298">
        <v>1</v>
      </c>
      <c r="BZ8" s="299" t="s">
        <v>130</v>
      </c>
      <c r="CA8" s="299" t="s">
        <v>350</v>
      </c>
      <c r="CB8" s="301" t="s">
        <v>351</v>
      </c>
      <c r="CC8" s="380"/>
      <c r="CD8" s="298">
        <v>1</v>
      </c>
      <c r="CE8" s="299" t="s">
        <v>130</v>
      </c>
      <c r="CF8" s="299" t="s">
        <v>350</v>
      </c>
      <c r="CG8" s="301" t="s">
        <v>351</v>
      </c>
      <c r="CH8" s="380"/>
      <c r="CI8" s="298">
        <v>0</v>
      </c>
      <c r="CJ8" s="299" t="s">
        <v>132</v>
      </c>
      <c r="CK8" s="299" t="s">
        <v>350</v>
      </c>
      <c r="CL8" s="301" t="s">
        <v>351</v>
      </c>
      <c r="CM8" s="380"/>
      <c r="CN8" s="298">
        <v>0</v>
      </c>
      <c r="CO8" s="299" t="s">
        <v>132</v>
      </c>
      <c r="CP8" s="299" t="s">
        <v>350</v>
      </c>
      <c r="CQ8" s="301" t="s">
        <v>351</v>
      </c>
      <c r="CR8" s="380"/>
      <c r="CS8" s="298">
        <v>0</v>
      </c>
      <c r="CT8" s="299" t="s">
        <v>139</v>
      </c>
      <c r="CU8" s="299" t="s">
        <v>352</v>
      </c>
      <c r="CV8" s="301" t="s">
        <v>349</v>
      </c>
      <c r="CW8" s="299" t="s">
        <v>353</v>
      </c>
      <c r="CX8" s="298">
        <v>0</v>
      </c>
      <c r="CY8" s="299" t="s">
        <v>139</v>
      </c>
      <c r="CZ8" s="299" t="s">
        <v>352</v>
      </c>
      <c r="DA8" s="301" t="s">
        <v>349</v>
      </c>
      <c r="DB8" s="380"/>
      <c r="DC8" s="298">
        <v>0</v>
      </c>
      <c r="DD8" s="299" t="s">
        <v>139</v>
      </c>
      <c r="DE8" s="299" t="s">
        <v>352</v>
      </c>
      <c r="DF8" s="301" t="s">
        <v>349</v>
      </c>
      <c r="DG8" s="380"/>
      <c r="DH8" s="298">
        <v>0</v>
      </c>
      <c r="DI8" s="299" t="s">
        <v>139</v>
      </c>
      <c r="DJ8" s="299" t="s">
        <v>352</v>
      </c>
      <c r="DK8" s="301" t="s">
        <v>349</v>
      </c>
      <c r="DL8" s="380"/>
      <c r="DM8" s="298">
        <v>0</v>
      </c>
      <c r="DN8" s="299" t="s">
        <v>139</v>
      </c>
      <c r="DO8" s="299" t="s">
        <v>352</v>
      </c>
      <c r="DP8" s="301" t="s">
        <v>349</v>
      </c>
      <c r="DQ8" s="299"/>
      <c r="DR8" s="298">
        <v>0</v>
      </c>
      <c r="DS8" s="299" t="s">
        <v>139</v>
      </c>
      <c r="DT8" s="299" t="s">
        <v>352</v>
      </c>
      <c r="DU8" s="301" t="s">
        <v>349</v>
      </c>
      <c r="DV8" s="380"/>
      <c r="DW8" s="299"/>
      <c r="DX8" s="299"/>
      <c r="DY8" s="299"/>
      <c r="DZ8" s="299"/>
      <c r="EA8" s="299"/>
      <c r="EB8" s="299"/>
      <c r="EC8" s="299"/>
      <c r="ED8" s="299"/>
      <c r="EE8" s="299"/>
      <c r="EF8" s="299"/>
      <c r="EG8" s="298">
        <v>0</v>
      </c>
      <c r="EH8" s="336" t="s">
        <v>1685</v>
      </c>
      <c r="EI8" s="299" t="s">
        <v>132</v>
      </c>
      <c r="EJ8" s="299" t="s">
        <v>354</v>
      </c>
      <c r="EK8" s="301" t="s">
        <v>355</v>
      </c>
      <c r="EL8" s="300" t="s">
        <v>122</v>
      </c>
      <c r="EM8" s="300"/>
      <c r="EN8" s="336"/>
      <c r="EO8" s="300" t="s">
        <v>1686</v>
      </c>
      <c r="EP8" s="300"/>
      <c r="EQ8" s="300"/>
      <c r="ER8" s="300"/>
      <c r="ES8" s="300"/>
      <c r="ET8" s="336"/>
      <c r="EU8" s="300" t="s">
        <v>1686</v>
      </c>
      <c r="EV8" s="300"/>
      <c r="EW8" s="300"/>
      <c r="EX8" s="300"/>
      <c r="EY8" s="298">
        <v>0</v>
      </c>
      <c r="EZ8" s="299" t="s">
        <v>123</v>
      </c>
      <c r="FA8" s="299" t="s">
        <v>126</v>
      </c>
      <c r="FB8" s="299"/>
      <c r="FC8" s="299" t="s">
        <v>122</v>
      </c>
      <c r="FD8" s="310"/>
      <c r="FE8" s="310"/>
      <c r="FF8" s="310"/>
      <c r="FG8" s="310"/>
      <c r="FH8" s="310"/>
      <c r="FI8" s="310"/>
      <c r="FJ8" s="310"/>
      <c r="FK8" s="310"/>
      <c r="FL8" s="310"/>
      <c r="FM8" s="310"/>
      <c r="FN8" s="298"/>
      <c r="FO8" s="299" t="s">
        <v>1686</v>
      </c>
      <c r="FP8" s="299"/>
      <c r="FQ8" s="299"/>
      <c r="FR8" s="299"/>
      <c r="FS8" s="298"/>
      <c r="FT8" s="299" t="s">
        <v>1686</v>
      </c>
      <c r="FU8" s="299"/>
      <c r="FV8" s="383"/>
      <c r="FW8" s="302" t="s">
        <v>122</v>
      </c>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299"/>
      <c r="HA8" s="299" t="s">
        <v>122</v>
      </c>
      <c r="HB8" s="381">
        <v>1</v>
      </c>
      <c r="HC8" s="300" t="s">
        <v>139</v>
      </c>
      <c r="HD8" s="300" t="s">
        <v>362</v>
      </c>
      <c r="HE8" s="301" t="s">
        <v>363</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323"/>
      <c r="IB8" s="323"/>
      <c r="IC8" s="323"/>
      <c r="ID8" s="419"/>
      <c r="IE8" s="323"/>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1B00-000000000000}"/>
    <hyperlink ref="AD5" r:id="rId2" xr:uid="{00000000-0004-0000-1B00-000001000000}"/>
    <hyperlink ref="AI5" r:id="rId3" xr:uid="{00000000-0004-0000-1B00-000002000000}"/>
    <hyperlink ref="AN5" r:id="rId4" xr:uid="{00000000-0004-0000-1B00-000003000000}"/>
    <hyperlink ref="AS5" r:id="rId5" xr:uid="{00000000-0004-0000-1B00-000004000000}"/>
    <hyperlink ref="AX5" r:id="rId6" xr:uid="{00000000-0004-0000-1B00-000005000000}"/>
    <hyperlink ref="BC5" r:id="rId7" xr:uid="{00000000-0004-0000-1B00-000006000000}"/>
    <hyperlink ref="BH5" r:id="rId8" xr:uid="{00000000-0004-0000-1B00-000007000000}"/>
    <hyperlink ref="BR5" r:id="rId9" xr:uid="{00000000-0004-0000-1B00-000008000000}"/>
    <hyperlink ref="BW5" r:id="rId10" xr:uid="{00000000-0004-0000-1B00-000009000000}"/>
    <hyperlink ref="CB5" r:id="rId11" xr:uid="{00000000-0004-0000-1B00-00000A000000}"/>
    <hyperlink ref="CG5" r:id="rId12" xr:uid="{00000000-0004-0000-1B00-00000B000000}"/>
    <hyperlink ref="CL5" r:id="rId13" xr:uid="{00000000-0004-0000-1B00-00000C000000}"/>
    <hyperlink ref="CQ5" r:id="rId14" xr:uid="{00000000-0004-0000-1B00-00000D000000}"/>
    <hyperlink ref="CV5" r:id="rId15" xr:uid="{00000000-0004-0000-1B00-00000E000000}"/>
    <hyperlink ref="CW5" r:id="rId16" xr:uid="{00000000-0004-0000-1B00-00000F000000}"/>
    <hyperlink ref="DA5" r:id="rId17" xr:uid="{00000000-0004-0000-1B00-000010000000}"/>
    <hyperlink ref="DB5" r:id="rId18" xr:uid="{00000000-0004-0000-1B00-000011000000}"/>
    <hyperlink ref="DF5" r:id="rId19" xr:uid="{00000000-0004-0000-1B00-000012000000}"/>
    <hyperlink ref="DG5" r:id="rId20" xr:uid="{00000000-0004-0000-1B00-000013000000}"/>
    <hyperlink ref="DK5" r:id="rId21" xr:uid="{00000000-0004-0000-1B00-000014000000}"/>
    <hyperlink ref="DL5" r:id="rId22" xr:uid="{00000000-0004-0000-1B00-000015000000}"/>
    <hyperlink ref="DP5" r:id="rId23" xr:uid="{00000000-0004-0000-1B00-000016000000}"/>
    <hyperlink ref="DQ5" r:id="rId24" xr:uid="{00000000-0004-0000-1B00-000017000000}"/>
    <hyperlink ref="DU5" r:id="rId25" xr:uid="{00000000-0004-0000-1B00-000018000000}"/>
    <hyperlink ref="DV5" r:id="rId26" xr:uid="{00000000-0004-0000-1B00-000019000000}"/>
    <hyperlink ref="EE5" r:id="rId27" xr:uid="{00000000-0004-0000-1B00-00001A000000}"/>
    <hyperlink ref="EK5" r:id="rId28" xr:uid="{00000000-0004-0000-1B00-00001B000000}"/>
    <hyperlink ref="FG5" r:id="rId29" xr:uid="{00000000-0004-0000-1B00-00001C000000}"/>
    <hyperlink ref="FQ5" r:id="rId30" xr:uid="{00000000-0004-0000-1B00-00001D000000}"/>
    <hyperlink ref="FV5" r:id="rId31" xr:uid="{00000000-0004-0000-1B00-00001E000000}"/>
    <hyperlink ref="GA5" r:id="rId32" xr:uid="{00000000-0004-0000-1B00-00001F000000}"/>
    <hyperlink ref="HE5" r:id="rId33" xr:uid="{00000000-0004-0000-1B00-000020000000}"/>
    <hyperlink ref="HJ5" r:id="rId34" xr:uid="{00000000-0004-0000-1B00-000021000000}"/>
    <hyperlink ref="HO5" r:id="rId35" xr:uid="{00000000-0004-0000-1B00-000022000000}"/>
    <hyperlink ref="HY5" r:id="rId36" xr:uid="{00000000-0004-0000-1B00-000023000000}"/>
    <hyperlink ref="ID5" r:id="rId37" xr:uid="{00000000-0004-0000-1B00-000024000000}"/>
    <hyperlink ref="II5" r:id="rId38" location=":~:text=Child%20abuse%20and%20neglect%20investigations,to%20those%20policies%20and%20procedures" xr:uid="{00000000-0004-0000-1B00-000025000000}"/>
    <hyperlink ref="O6" r:id="rId39" xr:uid="{00000000-0004-0000-1B00-000026000000}"/>
    <hyperlink ref="AD6" r:id="rId40" xr:uid="{00000000-0004-0000-1B00-000027000000}"/>
    <hyperlink ref="AI6" r:id="rId41" xr:uid="{00000000-0004-0000-1B00-000028000000}"/>
    <hyperlink ref="AN6" r:id="rId42" xr:uid="{00000000-0004-0000-1B00-000029000000}"/>
    <hyperlink ref="AS6" r:id="rId43" xr:uid="{00000000-0004-0000-1B00-00002A000000}"/>
    <hyperlink ref="AX6" r:id="rId44" xr:uid="{00000000-0004-0000-1B00-00002B000000}"/>
    <hyperlink ref="BC6" r:id="rId45" xr:uid="{00000000-0004-0000-1B00-00002C000000}"/>
    <hyperlink ref="BH6" r:id="rId46" xr:uid="{00000000-0004-0000-1B00-00002D000000}"/>
    <hyperlink ref="BR6" r:id="rId47" xr:uid="{00000000-0004-0000-1B00-00002E000000}"/>
    <hyperlink ref="BW6" r:id="rId48" xr:uid="{00000000-0004-0000-1B00-00002F000000}"/>
    <hyperlink ref="CB6" r:id="rId49" xr:uid="{00000000-0004-0000-1B00-000030000000}"/>
    <hyperlink ref="CG6" r:id="rId50" xr:uid="{00000000-0004-0000-1B00-000031000000}"/>
    <hyperlink ref="CL6" r:id="rId51" xr:uid="{00000000-0004-0000-1B00-000032000000}"/>
    <hyperlink ref="CQ6" r:id="rId52" xr:uid="{00000000-0004-0000-1B00-000033000000}"/>
    <hyperlink ref="CV6" r:id="rId53" xr:uid="{00000000-0004-0000-1B00-000034000000}"/>
    <hyperlink ref="DA6" r:id="rId54" xr:uid="{00000000-0004-0000-1B00-000035000000}"/>
    <hyperlink ref="DF6" r:id="rId55" xr:uid="{00000000-0004-0000-1B00-000036000000}"/>
    <hyperlink ref="DK6" r:id="rId56" xr:uid="{00000000-0004-0000-1B00-000037000000}"/>
    <hyperlink ref="DP6" r:id="rId57" xr:uid="{00000000-0004-0000-1B00-000038000000}"/>
    <hyperlink ref="DU6" r:id="rId58" xr:uid="{00000000-0004-0000-1B00-000039000000}"/>
    <hyperlink ref="EK6" r:id="rId59" xr:uid="{00000000-0004-0000-1B00-00003A000000}"/>
    <hyperlink ref="FQ6" r:id="rId60" xr:uid="{00000000-0004-0000-1B00-00003B000000}"/>
    <hyperlink ref="FV6" r:id="rId61" xr:uid="{00000000-0004-0000-1B00-00003C000000}"/>
    <hyperlink ref="GA6" r:id="rId62" xr:uid="{00000000-0004-0000-1B00-00003D000000}"/>
    <hyperlink ref="HE6" r:id="rId63" xr:uid="{00000000-0004-0000-1B00-00003E000000}"/>
    <hyperlink ref="HJ6" r:id="rId64" xr:uid="{00000000-0004-0000-1B00-00003F000000}"/>
    <hyperlink ref="HO6" r:id="rId65" xr:uid="{00000000-0004-0000-1B00-000040000000}"/>
    <hyperlink ref="O7" r:id="rId66" xr:uid="{00000000-0004-0000-1B00-000041000000}"/>
    <hyperlink ref="AD7" r:id="rId67" xr:uid="{00000000-0004-0000-1B00-000042000000}"/>
    <hyperlink ref="AI7" r:id="rId68" xr:uid="{00000000-0004-0000-1B00-000043000000}"/>
    <hyperlink ref="AN7" r:id="rId69" xr:uid="{00000000-0004-0000-1B00-000044000000}"/>
    <hyperlink ref="AS7" r:id="rId70" xr:uid="{00000000-0004-0000-1B00-000045000000}"/>
    <hyperlink ref="AX7" r:id="rId71" xr:uid="{00000000-0004-0000-1B00-000046000000}"/>
    <hyperlink ref="BC7" r:id="rId72" xr:uid="{00000000-0004-0000-1B00-000047000000}"/>
    <hyperlink ref="BH7" r:id="rId73" xr:uid="{00000000-0004-0000-1B00-000048000000}"/>
    <hyperlink ref="BR7" r:id="rId74" xr:uid="{00000000-0004-0000-1B00-000049000000}"/>
    <hyperlink ref="BW7" r:id="rId75" xr:uid="{00000000-0004-0000-1B00-00004A000000}"/>
    <hyperlink ref="CB7" r:id="rId76" xr:uid="{00000000-0004-0000-1B00-00004B000000}"/>
    <hyperlink ref="CG7" r:id="rId77" xr:uid="{00000000-0004-0000-1B00-00004C000000}"/>
    <hyperlink ref="CK7" r:id="rId78" xr:uid="{00000000-0004-0000-1B00-00004D000000}"/>
    <hyperlink ref="CL7" r:id="rId79" xr:uid="{00000000-0004-0000-1B00-00004E000000}"/>
    <hyperlink ref="CQ7" r:id="rId80" xr:uid="{00000000-0004-0000-1B00-00004F000000}"/>
    <hyperlink ref="CV7" r:id="rId81" xr:uid="{00000000-0004-0000-1B00-000050000000}"/>
    <hyperlink ref="DA7" r:id="rId82" xr:uid="{00000000-0004-0000-1B00-000051000000}"/>
    <hyperlink ref="DF7" r:id="rId83" xr:uid="{00000000-0004-0000-1B00-000052000000}"/>
    <hyperlink ref="DK7" r:id="rId84" xr:uid="{00000000-0004-0000-1B00-000053000000}"/>
    <hyperlink ref="DP7" r:id="rId85" xr:uid="{00000000-0004-0000-1B00-000054000000}"/>
    <hyperlink ref="DU7" r:id="rId86" xr:uid="{00000000-0004-0000-1B00-000055000000}"/>
    <hyperlink ref="EK7" r:id="rId87" xr:uid="{00000000-0004-0000-1B00-000056000000}"/>
    <hyperlink ref="FQ7" r:id="rId88" xr:uid="{00000000-0004-0000-1B00-000057000000}"/>
    <hyperlink ref="FV7" r:id="rId89" xr:uid="{00000000-0004-0000-1B00-000058000000}"/>
    <hyperlink ref="GA7" r:id="rId90" xr:uid="{00000000-0004-0000-1B00-000059000000}"/>
    <hyperlink ref="HE7" r:id="rId91" xr:uid="{00000000-0004-0000-1B00-00005A000000}"/>
    <hyperlink ref="HJ7" r:id="rId92" xr:uid="{00000000-0004-0000-1B00-00005B000000}"/>
    <hyperlink ref="HO7" r:id="rId93" xr:uid="{00000000-0004-0000-1B00-00005C000000}"/>
    <hyperlink ref="O8" r:id="rId94" xr:uid="{00000000-0004-0000-1B00-00005D000000}"/>
    <hyperlink ref="AD8" r:id="rId95" xr:uid="{00000000-0004-0000-1B00-00005E000000}"/>
    <hyperlink ref="AI8" r:id="rId96" xr:uid="{00000000-0004-0000-1B00-00005F000000}"/>
    <hyperlink ref="AN8" r:id="rId97" xr:uid="{00000000-0004-0000-1B00-000060000000}"/>
    <hyperlink ref="AS8" r:id="rId98" xr:uid="{00000000-0004-0000-1B00-000061000000}"/>
    <hyperlink ref="AX8" r:id="rId99" xr:uid="{00000000-0004-0000-1B00-000062000000}"/>
    <hyperlink ref="BC8" r:id="rId100" xr:uid="{00000000-0004-0000-1B00-000063000000}"/>
    <hyperlink ref="BH8" r:id="rId101" xr:uid="{00000000-0004-0000-1B00-000064000000}"/>
    <hyperlink ref="BR8" r:id="rId102" xr:uid="{00000000-0004-0000-1B00-000065000000}"/>
    <hyperlink ref="BW8" r:id="rId103" xr:uid="{00000000-0004-0000-1B00-000066000000}"/>
    <hyperlink ref="CB8" r:id="rId104" xr:uid="{00000000-0004-0000-1B00-000067000000}"/>
    <hyperlink ref="CG8" r:id="rId105" xr:uid="{00000000-0004-0000-1B00-000068000000}"/>
    <hyperlink ref="CL8" r:id="rId106" xr:uid="{00000000-0004-0000-1B00-000069000000}"/>
    <hyperlink ref="CQ8" r:id="rId107" xr:uid="{00000000-0004-0000-1B00-00006A000000}"/>
    <hyperlink ref="CV8" r:id="rId108" xr:uid="{00000000-0004-0000-1B00-00006B000000}"/>
    <hyperlink ref="DA8" r:id="rId109" xr:uid="{00000000-0004-0000-1B00-00006C000000}"/>
    <hyperlink ref="DF8" r:id="rId110" xr:uid="{00000000-0004-0000-1B00-00006D000000}"/>
    <hyperlink ref="DK8" r:id="rId111" xr:uid="{00000000-0004-0000-1B00-00006E000000}"/>
    <hyperlink ref="DP8" r:id="rId112" xr:uid="{00000000-0004-0000-1B00-00006F000000}"/>
    <hyperlink ref="DU8" r:id="rId113" xr:uid="{00000000-0004-0000-1B00-000070000000}"/>
    <hyperlink ref="EK8" r:id="rId114" xr:uid="{00000000-0004-0000-1B00-000071000000}"/>
    <hyperlink ref="HE8" r:id="rId115" xr:uid="{00000000-0004-0000-1B00-000072000000}"/>
  </hyperlink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18" width="9.6640625" customWidth="1"/>
    <col min="19" max="19" width="10.5" customWidth="1"/>
    <col min="20" max="139" width="9.6640625" customWidth="1"/>
    <col min="140" max="140" width="8.83203125" customWidth="1"/>
    <col min="141" max="173" width="9.6640625" customWidth="1"/>
    <col min="174" max="174" width="10.33203125" customWidth="1"/>
    <col min="175" max="211" width="9.6640625" customWidth="1"/>
    <col min="212" max="212" width="11" customWidth="1"/>
    <col min="213" max="216" width="9.6640625" customWidth="1"/>
    <col min="217" max="217" width="10.6640625" customWidth="1"/>
    <col min="218" max="221" width="9.6640625" customWidth="1"/>
    <col min="222" max="222" width="11.33203125" customWidth="1"/>
    <col min="223" max="355" width="9.66406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80</v>
      </c>
      <c r="C5" s="312">
        <f>(G5+L5+Q5+V5+(AA5+AF5+AK5+AP5+AU5+AZ5+BE5+BJ5)/8+(BO5+BT5+BY5+CD5+CI5+CN5)/6+(CS5+CX5+DC5+DH5+DM5+DR5)/6+DW5+EB5+((EG5+EH5)/2+(EM5+EN5)/2+(ES5+ET5)/2)/3+EY5+(FD5+FI5)/2+FN5+(FS5+FX5)/2+GC5+GH5+(GM5+GR5+GW5)/3+HB5+(HG5+HL5+HQ5+HV5+IA5)/5+IF5)/20</f>
        <v>0.44666666666666666</v>
      </c>
      <c r="D5" s="144">
        <f t="shared" ref="D5:D6" si="0">(L5+V5+(AA5+AF5+AK5+AP5+AU5+AZ5+BE5)/7+(BO5+BT5+BY5+CD5+CI5+CN5)/6+(CS5+CX5+DC5+DH5+DR5+DM5)/6+(EG5+EH5+EM5+EN5+ES5+ET5)/6+GH5+(GM5+GR5+GW5)/3+Q5+EY5+FN5+(FS5+FX5)/2+G5+HB5+(HG5+HL5+HQ5)/3+GC5)/16</f>
        <v>0.5044642857142857</v>
      </c>
      <c r="E5" s="365">
        <f t="shared" ref="E5:E7" si="1">(L5+V5+(AA5+AF5+AK5+AP5+AU5+AZ5+BE5)/7+(BO5+BT5+BY5+CD5+CI5+CN5)/6+(CS5+CX5+DC5+DH5+DR5+DM5)/6+EG5+(GH5+GM5+GR5+GW5)/4+Q5+EY5+FN5+(FS5+FX5)/2+G5+HB5+(HG5+HL5)/2)/14</f>
        <v>0.46938775510204078</v>
      </c>
      <c r="F5" s="365">
        <f t="shared" ref="F5:F8" si="2">(L5+V5+(AA5+AF5+AK5+AP5+AU5+AZ5+BE5)/7+(BO5+BT5+BY5+CD5+CI5+CN5)/6+(CS5+CX5+DC5+DH5+DR5+DM5)/6+EG5+(GH5+GM5+GR5+GW5)/4+Q5+EY5+G5+HB5)/11</f>
        <v>0.32467532467532467</v>
      </c>
      <c r="G5" s="308">
        <v>0</v>
      </c>
      <c r="H5" s="308" t="s">
        <v>130</v>
      </c>
      <c r="I5" s="308" t="s">
        <v>126</v>
      </c>
      <c r="J5" s="308"/>
      <c r="K5" s="308"/>
      <c r="L5" s="11">
        <v>1</v>
      </c>
      <c r="M5" s="11" t="s">
        <v>139</v>
      </c>
      <c r="N5" s="11" t="s">
        <v>368</v>
      </c>
      <c r="O5" s="353" t="s">
        <v>2293</v>
      </c>
      <c r="P5" s="11" t="s">
        <v>2294</v>
      </c>
      <c r="Q5" s="308">
        <v>0</v>
      </c>
      <c r="R5" s="308" t="s">
        <v>132</v>
      </c>
      <c r="S5" s="308" t="s">
        <v>370</v>
      </c>
      <c r="T5" s="333" t="s">
        <v>2295</v>
      </c>
      <c r="U5" s="308">
        <v>2013</v>
      </c>
      <c r="V5" s="308">
        <v>0</v>
      </c>
      <c r="W5" s="308"/>
      <c r="X5" s="308" t="s">
        <v>126</v>
      </c>
      <c r="Y5" s="308"/>
      <c r="Z5" s="308"/>
      <c r="AA5" s="308">
        <v>1</v>
      </c>
      <c r="AB5" s="308" t="s">
        <v>130</v>
      </c>
      <c r="AC5" s="308" t="s">
        <v>2296</v>
      </c>
      <c r="AD5" s="333" t="s">
        <v>2297</v>
      </c>
      <c r="AE5" s="308" t="s">
        <v>2298</v>
      </c>
      <c r="AF5" s="308">
        <v>1</v>
      </c>
      <c r="AG5" s="308" t="s">
        <v>130</v>
      </c>
      <c r="AH5" s="308" t="s">
        <v>2296</v>
      </c>
      <c r="AI5" s="333" t="s">
        <v>2299</v>
      </c>
      <c r="AJ5" s="308" t="s">
        <v>2298</v>
      </c>
      <c r="AK5" s="308">
        <v>1</v>
      </c>
      <c r="AL5" s="308" t="s">
        <v>130</v>
      </c>
      <c r="AM5" s="308" t="s">
        <v>2296</v>
      </c>
      <c r="AN5" s="333" t="s">
        <v>2300</v>
      </c>
      <c r="AO5" s="308" t="s">
        <v>2298</v>
      </c>
      <c r="AP5" s="308">
        <v>1</v>
      </c>
      <c r="AQ5" s="308" t="s">
        <v>130</v>
      </c>
      <c r="AR5" s="308" t="s">
        <v>2296</v>
      </c>
      <c r="AS5" s="333" t="s">
        <v>2301</v>
      </c>
      <c r="AT5" s="308" t="s">
        <v>2298</v>
      </c>
      <c r="AU5" s="308">
        <v>0</v>
      </c>
      <c r="AV5" s="308" t="s">
        <v>132</v>
      </c>
      <c r="AW5" s="308" t="s">
        <v>2296</v>
      </c>
      <c r="AX5" s="333" t="s">
        <v>2302</v>
      </c>
      <c r="AY5" s="308" t="s">
        <v>2298</v>
      </c>
      <c r="AZ5" s="308">
        <v>0</v>
      </c>
      <c r="BA5" s="308" t="s">
        <v>132</v>
      </c>
      <c r="BB5" s="308" t="s">
        <v>2296</v>
      </c>
      <c r="BC5" s="333" t="s">
        <v>2303</v>
      </c>
      <c r="BD5" s="308" t="s">
        <v>2298</v>
      </c>
      <c r="BE5" s="308">
        <v>0</v>
      </c>
      <c r="BF5" s="308" t="s">
        <v>132</v>
      </c>
      <c r="BG5" s="308" t="s">
        <v>2296</v>
      </c>
      <c r="BH5" s="320" t="s">
        <v>2304</v>
      </c>
      <c r="BI5" s="308" t="s">
        <v>2298</v>
      </c>
      <c r="BJ5" s="308">
        <v>0</v>
      </c>
      <c r="BK5" s="308"/>
      <c r="BL5" s="308" t="s">
        <v>126</v>
      </c>
      <c r="BM5" s="308"/>
      <c r="BN5" s="308"/>
      <c r="BO5" s="308">
        <v>0</v>
      </c>
      <c r="BP5" s="308" t="s">
        <v>139</v>
      </c>
      <c r="BQ5" s="308" t="s">
        <v>126</v>
      </c>
      <c r="BR5" s="308"/>
      <c r="BS5" s="308"/>
      <c r="BT5" s="308">
        <v>0</v>
      </c>
      <c r="BU5" s="308" t="s">
        <v>139</v>
      </c>
      <c r="BV5" s="308" t="s">
        <v>126</v>
      </c>
      <c r="BW5" s="308"/>
      <c r="BX5" s="308"/>
      <c r="BY5" s="308">
        <v>0</v>
      </c>
      <c r="BZ5" s="308" t="s">
        <v>139</v>
      </c>
      <c r="CA5" s="308" t="s">
        <v>126</v>
      </c>
      <c r="CB5" s="308"/>
      <c r="CC5" s="308"/>
      <c r="CD5" s="308">
        <v>0</v>
      </c>
      <c r="CE5" s="308" t="s">
        <v>139</v>
      </c>
      <c r="CF5" s="308" t="s">
        <v>126</v>
      </c>
      <c r="CG5" s="308"/>
      <c r="CH5" s="308"/>
      <c r="CI5" s="308">
        <v>0</v>
      </c>
      <c r="CJ5" s="308" t="s">
        <v>139</v>
      </c>
      <c r="CK5" s="308" t="s">
        <v>126</v>
      </c>
      <c r="CL5" s="308"/>
      <c r="CM5" s="308"/>
      <c r="CN5" s="308">
        <v>0</v>
      </c>
      <c r="CO5" s="308" t="s">
        <v>139</v>
      </c>
      <c r="CP5" s="308" t="s">
        <v>126</v>
      </c>
      <c r="CQ5" s="308"/>
      <c r="CR5" s="308"/>
      <c r="CS5" s="308">
        <v>0</v>
      </c>
      <c r="CT5" s="308" t="s">
        <v>139</v>
      </c>
      <c r="CU5" s="308" t="s">
        <v>126</v>
      </c>
      <c r="CV5" s="308"/>
      <c r="CW5" s="308"/>
      <c r="CX5" s="308">
        <v>0</v>
      </c>
      <c r="CY5" s="308" t="s">
        <v>139</v>
      </c>
      <c r="CZ5" s="308" t="s">
        <v>126</v>
      </c>
      <c r="DA5" s="308"/>
      <c r="DB5" s="308"/>
      <c r="DC5" s="308">
        <v>0</v>
      </c>
      <c r="DD5" s="308" t="s">
        <v>139</v>
      </c>
      <c r="DE5" s="308" t="s">
        <v>126</v>
      </c>
      <c r="DF5" s="308"/>
      <c r="DG5" s="308"/>
      <c r="DH5" s="308">
        <v>0</v>
      </c>
      <c r="DI5" s="308" t="s">
        <v>139</v>
      </c>
      <c r="DJ5" s="308" t="s">
        <v>126</v>
      </c>
      <c r="DK5" s="308"/>
      <c r="DL5" s="308"/>
      <c r="DM5" s="308">
        <v>0</v>
      </c>
      <c r="DN5" s="308" t="s">
        <v>139</v>
      </c>
      <c r="DO5" s="308" t="s">
        <v>126</v>
      </c>
      <c r="DP5" s="308"/>
      <c r="DQ5" s="308"/>
      <c r="DR5" s="308">
        <v>0</v>
      </c>
      <c r="DS5" s="308" t="s">
        <v>139</v>
      </c>
      <c r="DT5" s="308" t="s">
        <v>126</v>
      </c>
      <c r="DU5" s="308"/>
      <c r="DV5" s="308"/>
      <c r="DW5" s="308">
        <v>1</v>
      </c>
      <c r="DX5" s="308" t="s">
        <v>139</v>
      </c>
      <c r="DY5" s="308" t="s">
        <v>2305</v>
      </c>
      <c r="DZ5" s="320" t="s">
        <v>2306</v>
      </c>
      <c r="EA5" s="308" t="s">
        <v>2307</v>
      </c>
      <c r="EB5" s="308">
        <v>0</v>
      </c>
      <c r="EC5" s="308" t="s">
        <v>130</v>
      </c>
      <c r="ED5" s="375" t="s">
        <v>2308</v>
      </c>
      <c r="EE5" s="420" t="s">
        <v>2309</v>
      </c>
      <c r="EF5" s="364" t="s">
        <v>2310</v>
      </c>
      <c r="EG5" s="308">
        <v>0</v>
      </c>
      <c r="EH5" s="308">
        <v>1</v>
      </c>
      <c r="EI5" s="308" t="s">
        <v>130</v>
      </c>
      <c r="EJ5" s="308" t="s">
        <v>374</v>
      </c>
      <c r="EK5" s="333" t="s">
        <v>2311</v>
      </c>
      <c r="EL5" s="308" t="s">
        <v>2312</v>
      </c>
      <c r="EM5" s="308">
        <v>1</v>
      </c>
      <c r="EN5" s="308">
        <v>1</v>
      </c>
      <c r="EO5" s="308" t="s">
        <v>139</v>
      </c>
      <c r="EP5" s="308" t="s">
        <v>126</v>
      </c>
      <c r="EQ5" s="308"/>
      <c r="ER5" s="308"/>
      <c r="ES5" s="308">
        <v>1</v>
      </c>
      <c r="ET5" s="308">
        <v>1</v>
      </c>
      <c r="EU5" s="308" t="s">
        <v>139</v>
      </c>
      <c r="EV5" s="308" t="s">
        <v>126</v>
      </c>
      <c r="EW5" s="308"/>
      <c r="EX5" s="308"/>
      <c r="EY5" s="308">
        <v>0</v>
      </c>
      <c r="EZ5" s="308" t="s">
        <v>132</v>
      </c>
      <c r="FA5" s="308" t="s">
        <v>378</v>
      </c>
      <c r="FB5" s="333" t="s">
        <v>2313</v>
      </c>
      <c r="FC5" s="308"/>
      <c r="FD5" s="326">
        <v>0</v>
      </c>
      <c r="FE5" s="326" t="s">
        <v>126</v>
      </c>
      <c r="FF5" s="375" t="s">
        <v>2314</v>
      </c>
      <c r="FG5" s="357" t="s">
        <v>2315</v>
      </c>
      <c r="FH5" s="421" t="s">
        <v>2316</v>
      </c>
      <c r="FI5" s="326">
        <v>0</v>
      </c>
      <c r="FJ5" s="326" t="s">
        <v>126</v>
      </c>
      <c r="FK5" s="375" t="s">
        <v>2314</v>
      </c>
      <c r="FL5" s="357" t="s">
        <v>2315</v>
      </c>
      <c r="FM5" s="372"/>
      <c r="FN5" s="308">
        <v>1</v>
      </c>
      <c r="FO5" s="308" t="s">
        <v>130</v>
      </c>
      <c r="FP5" s="308" t="s">
        <v>381</v>
      </c>
      <c r="FQ5" s="320" t="s">
        <v>2317</v>
      </c>
      <c r="FR5" s="308" t="s">
        <v>2318</v>
      </c>
      <c r="FS5" s="308">
        <v>1</v>
      </c>
      <c r="FT5" s="308" t="s">
        <v>139</v>
      </c>
      <c r="FU5" s="308" t="s">
        <v>384</v>
      </c>
      <c r="FV5" s="333" t="s">
        <v>2319</v>
      </c>
      <c r="FW5" s="308" t="s">
        <v>2320</v>
      </c>
      <c r="FX5" s="308">
        <v>1</v>
      </c>
      <c r="FY5" s="308" t="s">
        <v>139</v>
      </c>
      <c r="FZ5" s="308" t="s">
        <v>386</v>
      </c>
      <c r="GA5" s="333" t="s">
        <v>2321</v>
      </c>
      <c r="GB5" s="308" t="s">
        <v>2322</v>
      </c>
      <c r="GC5" s="326">
        <v>0</v>
      </c>
      <c r="GD5" s="326" t="s">
        <v>130</v>
      </c>
      <c r="GE5" s="326" t="s">
        <v>126</v>
      </c>
      <c r="GF5" s="326"/>
      <c r="GG5" s="326"/>
      <c r="GH5" s="308">
        <v>1</v>
      </c>
      <c r="GI5" s="308" t="s">
        <v>139</v>
      </c>
      <c r="GJ5" s="308" t="s">
        <v>377</v>
      </c>
      <c r="GK5" s="320" t="s">
        <v>2323</v>
      </c>
      <c r="GL5" s="308">
        <v>2013</v>
      </c>
      <c r="GM5" s="308">
        <v>1</v>
      </c>
      <c r="GN5" s="308" t="s">
        <v>139</v>
      </c>
      <c r="GO5" s="308" t="s">
        <v>378</v>
      </c>
      <c r="GP5" s="320" t="s">
        <v>2324</v>
      </c>
      <c r="GQ5" s="308">
        <v>2013</v>
      </c>
      <c r="GR5" s="308">
        <v>1</v>
      </c>
      <c r="GS5" s="308" t="s">
        <v>139</v>
      </c>
      <c r="GT5" s="308" t="s">
        <v>380</v>
      </c>
      <c r="GU5" s="320" t="s">
        <v>2325</v>
      </c>
      <c r="GV5" s="308">
        <v>2013</v>
      </c>
      <c r="GW5" s="308">
        <v>1</v>
      </c>
      <c r="GX5" s="308" t="s">
        <v>139</v>
      </c>
      <c r="GY5" s="308" t="s">
        <v>380</v>
      </c>
      <c r="GZ5" s="320" t="s">
        <v>2326</v>
      </c>
      <c r="HA5" s="308">
        <v>2013</v>
      </c>
      <c r="HB5" s="308">
        <v>1</v>
      </c>
      <c r="HC5" s="308" t="s">
        <v>139</v>
      </c>
      <c r="HD5" s="308" t="s">
        <v>388</v>
      </c>
      <c r="HE5" s="333" t="s">
        <v>2327</v>
      </c>
      <c r="HF5" s="308" t="s">
        <v>2328</v>
      </c>
      <c r="HG5" s="308">
        <v>1</v>
      </c>
      <c r="HH5" s="308" t="s">
        <v>139</v>
      </c>
      <c r="HI5" s="308" t="s">
        <v>390</v>
      </c>
      <c r="HJ5" s="333" t="s">
        <v>2329</v>
      </c>
      <c r="HK5" s="308">
        <v>1996</v>
      </c>
      <c r="HL5" s="308">
        <v>1</v>
      </c>
      <c r="HM5" s="308" t="s">
        <v>139</v>
      </c>
      <c r="HN5" s="308" t="s">
        <v>392</v>
      </c>
      <c r="HO5" s="333" t="s">
        <v>2330</v>
      </c>
      <c r="HP5" s="308">
        <v>1996</v>
      </c>
      <c r="HQ5" s="326">
        <v>0</v>
      </c>
      <c r="HR5" s="326" t="s">
        <v>123</v>
      </c>
      <c r="HS5" s="326" t="s">
        <v>126</v>
      </c>
      <c r="HT5" s="326"/>
      <c r="HU5" s="326"/>
      <c r="HV5" s="326">
        <v>0</v>
      </c>
      <c r="HW5" s="326" t="s">
        <v>130</v>
      </c>
      <c r="HX5" s="326"/>
      <c r="HY5" s="326"/>
      <c r="HZ5" s="326"/>
      <c r="IA5" s="422">
        <v>1</v>
      </c>
      <c r="IB5" s="422" t="s">
        <v>139</v>
      </c>
      <c r="IC5" s="422" t="s">
        <v>2331</v>
      </c>
      <c r="ID5" s="423" t="s">
        <v>2332</v>
      </c>
      <c r="IE5" s="422"/>
      <c r="IF5" s="323">
        <v>0</v>
      </c>
      <c r="IG5" s="323" t="s">
        <v>126</v>
      </c>
      <c r="IH5" s="323" t="s">
        <v>2333</v>
      </c>
      <c r="II5" s="424" t="s">
        <v>2334</v>
      </c>
      <c r="IJ5" s="324"/>
    </row>
    <row r="6" spans="1:244" ht="63" customHeight="1">
      <c r="A6" s="348">
        <v>2024</v>
      </c>
      <c r="B6" s="311" t="s">
        <v>80</v>
      </c>
      <c r="C6" s="149" t="s">
        <v>1394</v>
      </c>
      <c r="D6" s="144">
        <f t="shared" si="0"/>
        <v>0.5133928571428571</v>
      </c>
      <c r="E6" s="365">
        <f t="shared" si="1"/>
        <v>0.47959183673469391</v>
      </c>
      <c r="F6" s="365">
        <f t="shared" si="2"/>
        <v>0.33766233766233766</v>
      </c>
      <c r="G6" s="308">
        <v>0</v>
      </c>
      <c r="H6" s="308" t="s">
        <v>130</v>
      </c>
      <c r="I6" s="308" t="s">
        <v>126</v>
      </c>
      <c r="J6" s="308"/>
      <c r="K6" s="308"/>
      <c r="L6" s="11">
        <v>1</v>
      </c>
      <c r="M6" s="11" t="s">
        <v>139</v>
      </c>
      <c r="N6" s="11" t="s">
        <v>368</v>
      </c>
      <c r="O6" s="353" t="s">
        <v>2335</v>
      </c>
      <c r="P6" s="11"/>
      <c r="Q6" s="308">
        <v>0</v>
      </c>
      <c r="R6" s="308" t="s">
        <v>132</v>
      </c>
      <c r="S6" s="308" t="s">
        <v>370</v>
      </c>
      <c r="T6" s="333" t="s">
        <v>2336</v>
      </c>
      <c r="U6" s="308"/>
      <c r="V6" s="308">
        <v>0</v>
      </c>
      <c r="W6" s="308"/>
      <c r="X6" s="308" t="s">
        <v>126</v>
      </c>
      <c r="Y6" s="308"/>
      <c r="Z6" s="308"/>
      <c r="AA6" s="308">
        <v>1</v>
      </c>
      <c r="AB6" s="308" t="s">
        <v>130</v>
      </c>
      <c r="AC6" s="308" t="s">
        <v>2296</v>
      </c>
      <c r="AD6" s="333" t="s">
        <v>2337</v>
      </c>
      <c r="AE6" s="308" t="s">
        <v>2298</v>
      </c>
      <c r="AF6" s="308">
        <v>1</v>
      </c>
      <c r="AG6" s="308" t="s">
        <v>130</v>
      </c>
      <c r="AH6" s="308" t="s">
        <v>372</v>
      </c>
      <c r="AI6" s="333" t="s">
        <v>2338</v>
      </c>
      <c r="AJ6" s="308"/>
      <c r="AK6" s="308">
        <v>1</v>
      </c>
      <c r="AL6" s="308" t="s">
        <v>130</v>
      </c>
      <c r="AM6" s="308" t="s">
        <v>372</v>
      </c>
      <c r="AN6" s="333" t="s">
        <v>2339</v>
      </c>
      <c r="AO6" s="308"/>
      <c r="AP6" s="308">
        <v>1</v>
      </c>
      <c r="AQ6" s="308" t="s">
        <v>130</v>
      </c>
      <c r="AR6" s="308" t="s">
        <v>372</v>
      </c>
      <c r="AS6" s="333" t="s">
        <v>2340</v>
      </c>
      <c r="AT6" s="308"/>
      <c r="AU6" s="308">
        <v>0</v>
      </c>
      <c r="AV6" s="308" t="s">
        <v>132</v>
      </c>
      <c r="AW6" s="308" t="s">
        <v>372</v>
      </c>
      <c r="AX6" s="333" t="s">
        <v>2341</v>
      </c>
      <c r="AY6" s="308"/>
      <c r="AZ6" s="308">
        <v>0</v>
      </c>
      <c r="BA6" s="308" t="s">
        <v>132</v>
      </c>
      <c r="BB6" s="308" t="s">
        <v>372</v>
      </c>
      <c r="BC6" s="333" t="s">
        <v>2342</v>
      </c>
      <c r="BD6" s="308"/>
      <c r="BE6" s="308">
        <v>1</v>
      </c>
      <c r="BF6" s="308" t="s">
        <v>130</v>
      </c>
      <c r="BG6" s="308" t="s">
        <v>372</v>
      </c>
      <c r="BH6" s="333" t="s">
        <v>2343</v>
      </c>
      <c r="BI6" s="308"/>
      <c r="BJ6" s="308"/>
      <c r="BK6" s="308"/>
      <c r="BL6" s="308" t="s">
        <v>126</v>
      </c>
      <c r="BM6" s="308"/>
      <c r="BN6" s="308" t="s">
        <v>1863</v>
      </c>
      <c r="BO6" s="308">
        <v>0</v>
      </c>
      <c r="BP6" s="308" t="s">
        <v>139</v>
      </c>
      <c r="BQ6" s="308" t="s">
        <v>126</v>
      </c>
      <c r="BR6" s="308"/>
      <c r="BS6" s="308"/>
      <c r="BT6" s="308">
        <v>0</v>
      </c>
      <c r="BU6" s="308" t="s">
        <v>139</v>
      </c>
      <c r="BV6" s="308" t="s">
        <v>126</v>
      </c>
      <c r="BW6" s="308"/>
      <c r="BX6" s="308"/>
      <c r="BY6" s="308">
        <v>0</v>
      </c>
      <c r="BZ6" s="308" t="s">
        <v>139</v>
      </c>
      <c r="CA6" s="308" t="s">
        <v>126</v>
      </c>
      <c r="CB6" s="308"/>
      <c r="CC6" s="308"/>
      <c r="CD6" s="308">
        <v>0</v>
      </c>
      <c r="CE6" s="308" t="s">
        <v>139</v>
      </c>
      <c r="CF6" s="308" t="s">
        <v>126</v>
      </c>
      <c r="CG6" s="308"/>
      <c r="CH6" s="308"/>
      <c r="CI6" s="308">
        <v>0</v>
      </c>
      <c r="CJ6" s="308" t="s">
        <v>139</v>
      </c>
      <c r="CK6" s="308" t="s">
        <v>126</v>
      </c>
      <c r="CL6" s="308"/>
      <c r="CM6" s="308"/>
      <c r="CN6" s="308">
        <v>0</v>
      </c>
      <c r="CO6" s="308" t="s">
        <v>139</v>
      </c>
      <c r="CP6" s="308" t="s">
        <v>126</v>
      </c>
      <c r="CQ6" s="308"/>
      <c r="CR6" s="308"/>
      <c r="CS6" s="308">
        <v>0</v>
      </c>
      <c r="CT6" s="308" t="s">
        <v>139</v>
      </c>
      <c r="CU6" s="308" t="s">
        <v>126</v>
      </c>
      <c r="CV6" s="308"/>
      <c r="CW6" s="308"/>
      <c r="CX6" s="308">
        <v>0</v>
      </c>
      <c r="CY6" s="308" t="s">
        <v>139</v>
      </c>
      <c r="CZ6" s="308" t="s">
        <v>126</v>
      </c>
      <c r="DA6" s="308"/>
      <c r="DB6" s="308"/>
      <c r="DC6" s="308">
        <v>0</v>
      </c>
      <c r="DD6" s="308" t="s">
        <v>139</v>
      </c>
      <c r="DE6" s="308" t="s">
        <v>126</v>
      </c>
      <c r="DF6" s="308"/>
      <c r="DG6" s="308"/>
      <c r="DH6" s="308">
        <v>0</v>
      </c>
      <c r="DI6" s="308" t="s">
        <v>139</v>
      </c>
      <c r="DJ6" s="308" t="s">
        <v>126</v>
      </c>
      <c r="DK6" s="308"/>
      <c r="DL6" s="308"/>
      <c r="DM6" s="308">
        <v>0</v>
      </c>
      <c r="DN6" s="308" t="s">
        <v>139</v>
      </c>
      <c r="DO6" s="308" t="s">
        <v>126</v>
      </c>
      <c r="DP6" s="308"/>
      <c r="DQ6" s="308"/>
      <c r="DR6" s="308">
        <v>0</v>
      </c>
      <c r="DS6" s="308" t="s">
        <v>139</v>
      </c>
      <c r="DT6" s="308" t="s">
        <v>126</v>
      </c>
      <c r="DU6" s="308"/>
      <c r="DV6" s="308"/>
      <c r="DW6" s="308"/>
      <c r="DX6" s="308"/>
      <c r="DY6" s="308"/>
      <c r="DZ6" s="308"/>
      <c r="EA6" s="308" t="s">
        <v>1863</v>
      </c>
      <c r="EB6" s="308" t="s">
        <v>1791</v>
      </c>
      <c r="EC6" s="308"/>
      <c r="ED6" s="375"/>
      <c r="EE6" s="425"/>
      <c r="EF6" s="308"/>
      <c r="EG6" s="308">
        <v>0</v>
      </c>
      <c r="EH6" s="308">
        <v>1</v>
      </c>
      <c r="EI6" s="308" t="s">
        <v>130</v>
      </c>
      <c r="EJ6" s="308" t="s">
        <v>374</v>
      </c>
      <c r="EK6" s="333" t="s">
        <v>2344</v>
      </c>
      <c r="EL6" s="308" t="s">
        <v>376</v>
      </c>
      <c r="EM6" s="308">
        <v>1</v>
      </c>
      <c r="EN6" s="308">
        <v>1</v>
      </c>
      <c r="EO6" s="308" t="s">
        <v>139</v>
      </c>
      <c r="EP6" s="308" t="s">
        <v>126</v>
      </c>
      <c r="EQ6" s="308"/>
      <c r="ER6" s="308"/>
      <c r="ES6" s="308">
        <v>1</v>
      </c>
      <c r="ET6" s="308">
        <v>1</v>
      </c>
      <c r="EU6" s="308" t="s">
        <v>139</v>
      </c>
      <c r="EV6" s="308" t="s">
        <v>126</v>
      </c>
      <c r="EW6" s="308"/>
      <c r="EX6" s="308"/>
      <c r="EY6" s="308">
        <v>0</v>
      </c>
      <c r="EZ6" s="308" t="s">
        <v>132</v>
      </c>
      <c r="FA6" s="308" t="s">
        <v>378</v>
      </c>
      <c r="FB6" s="333" t="s">
        <v>2345</v>
      </c>
      <c r="FC6" s="308"/>
      <c r="FD6" s="308" t="s">
        <v>1791</v>
      </c>
      <c r="FE6" s="326"/>
      <c r="FF6" s="375"/>
      <c r="FG6" s="326"/>
      <c r="FH6" s="326"/>
      <c r="FI6" s="308" t="s">
        <v>1791</v>
      </c>
      <c r="FJ6" s="326"/>
      <c r="FK6" s="375"/>
      <c r="FL6" s="326"/>
      <c r="FM6" s="326"/>
      <c r="FN6" s="308">
        <v>1</v>
      </c>
      <c r="FO6" s="308" t="s">
        <v>130</v>
      </c>
      <c r="FP6" s="308" t="s">
        <v>381</v>
      </c>
      <c r="FQ6" s="333" t="s">
        <v>2346</v>
      </c>
      <c r="FR6" s="308" t="s">
        <v>383</v>
      </c>
      <c r="FS6" s="308">
        <v>1</v>
      </c>
      <c r="FT6" s="308" t="s">
        <v>139</v>
      </c>
      <c r="FU6" s="308" t="s">
        <v>384</v>
      </c>
      <c r="FV6" s="333" t="s">
        <v>2347</v>
      </c>
      <c r="FW6" s="308"/>
      <c r="FX6" s="308">
        <v>1</v>
      </c>
      <c r="FY6" s="308" t="s">
        <v>139</v>
      </c>
      <c r="FZ6" s="308" t="s">
        <v>386</v>
      </c>
      <c r="GA6" s="333" t="s">
        <v>2348</v>
      </c>
      <c r="GB6" s="308"/>
      <c r="GC6" s="326">
        <v>0</v>
      </c>
      <c r="GD6" s="326" t="s">
        <v>130</v>
      </c>
      <c r="GE6" s="326" t="s">
        <v>126</v>
      </c>
      <c r="GF6" s="326"/>
      <c r="GG6" s="326"/>
      <c r="GH6" s="308">
        <v>1</v>
      </c>
      <c r="GI6" s="308" t="s">
        <v>139</v>
      </c>
      <c r="GJ6" s="308" t="s">
        <v>377</v>
      </c>
      <c r="GK6" s="333" t="s">
        <v>2349</v>
      </c>
      <c r="GL6" s="308">
        <v>2013</v>
      </c>
      <c r="GM6" s="308">
        <v>1</v>
      </c>
      <c r="GN6" s="308" t="s">
        <v>139</v>
      </c>
      <c r="GO6" s="308" t="s">
        <v>378</v>
      </c>
      <c r="GP6" s="333" t="s">
        <v>2350</v>
      </c>
      <c r="GQ6" s="308"/>
      <c r="GR6" s="308">
        <v>1</v>
      </c>
      <c r="GS6" s="308" t="s">
        <v>139</v>
      </c>
      <c r="GT6" s="308" t="s">
        <v>380</v>
      </c>
      <c r="GU6" s="333" t="s">
        <v>2351</v>
      </c>
      <c r="GV6" s="308"/>
      <c r="GW6" s="308">
        <v>1</v>
      </c>
      <c r="GX6" s="308" t="s">
        <v>139</v>
      </c>
      <c r="GY6" s="308" t="s">
        <v>380</v>
      </c>
      <c r="GZ6" s="333" t="s">
        <v>2352</v>
      </c>
      <c r="HA6" s="308"/>
      <c r="HB6" s="308">
        <v>1</v>
      </c>
      <c r="HC6" s="308" t="s">
        <v>139</v>
      </c>
      <c r="HD6" s="308" t="s">
        <v>388</v>
      </c>
      <c r="HE6" s="333" t="s">
        <v>2353</v>
      </c>
      <c r="HF6" s="308"/>
      <c r="HG6" s="308">
        <v>1</v>
      </c>
      <c r="HH6" s="308" t="s">
        <v>139</v>
      </c>
      <c r="HI6" s="308" t="s">
        <v>390</v>
      </c>
      <c r="HJ6" s="333" t="s">
        <v>2354</v>
      </c>
      <c r="HK6" s="308">
        <v>1996</v>
      </c>
      <c r="HL6" s="308">
        <v>1</v>
      </c>
      <c r="HM6" s="308" t="s">
        <v>139</v>
      </c>
      <c r="HN6" s="308" t="s">
        <v>392</v>
      </c>
      <c r="HO6" s="333" t="s">
        <v>2355</v>
      </c>
      <c r="HP6" s="308">
        <v>1996</v>
      </c>
      <c r="HQ6" s="326">
        <v>0</v>
      </c>
      <c r="HR6" s="326" t="s">
        <v>123</v>
      </c>
      <c r="HS6" s="326" t="s">
        <v>126</v>
      </c>
      <c r="HT6" s="326"/>
      <c r="HU6" s="326"/>
      <c r="HV6" s="326"/>
      <c r="HW6" s="326"/>
      <c r="HX6" s="326"/>
      <c r="HY6" s="326"/>
      <c r="HZ6" s="326" t="s">
        <v>1863</v>
      </c>
      <c r="IA6" s="422"/>
      <c r="IB6" s="422"/>
      <c r="IC6" s="422"/>
      <c r="ID6" s="423"/>
      <c r="IE6" s="422" t="s">
        <v>1863</v>
      </c>
      <c r="IF6" s="308" t="s">
        <v>1791</v>
      </c>
      <c r="IG6" s="323"/>
      <c r="IH6" s="323"/>
      <c r="II6" s="334"/>
      <c r="IJ6" s="323"/>
    </row>
    <row r="7" spans="1:244" ht="48.75" customHeight="1">
      <c r="A7" s="348">
        <v>2023</v>
      </c>
      <c r="B7" s="311" t="s">
        <v>80</v>
      </c>
      <c r="C7" s="336" t="s">
        <v>1394</v>
      </c>
      <c r="D7" s="299" t="s">
        <v>1394</v>
      </c>
      <c r="E7" s="406">
        <f t="shared" si="1"/>
        <v>0.47959183673469391</v>
      </c>
      <c r="F7" s="365">
        <f t="shared" si="2"/>
        <v>0.33766233766233766</v>
      </c>
      <c r="G7" s="298">
        <v>0</v>
      </c>
      <c r="H7" s="299" t="s">
        <v>130</v>
      </c>
      <c r="I7" s="299" t="s">
        <v>126</v>
      </c>
      <c r="J7" s="299"/>
      <c r="K7" s="299" t="s">
        <v>122</v>
      </c>
      <c r="L7" s="298">
        <v>1</v>
      </c>
      <c r="M7" s="299" t="s">
        <v>139</v>
      </c>
      <c r="N7" s="300" t="s">
        <v>368</v>
      </c>
      <c r="O7" s="301" t="s">
        <v>369</v>
      </c>
      <c r="P7" s="299" t="s">
        <v>122</v>
      </c>
      <c r="Q7" s="298">
        <v>0</v>
      </c>
      <c r="R7" s="299" t="s">
        <v>132</v>
      </c>
      <c r="S7" s="300" t="s">
        <v>370</v>
      </c>
      <c r="T7" s="301" t="s">
        <v>371</v>
      </c>
      <c r="U7" s="299" t="s">
        <v>122</v>
      </c>
      <c r="V7" s="298">
        <v>0</v>
      </c>
      <c r="W7" s="299"/>
      <c r="X7" s="378" t="s">
        <v>126</v>
      </c>
      <c r="Y7" s="379"/>
      <c r="Z7" s="379" t="s">
        <v>122</v>
      </c>
      <c r="AA7" s="298">
        <v>1</v>
      </c>
      <c r="AB7" s="299" t="s">
        <v>130</v>
      </c>
      <c r="AC7" s="300" t="s">
        <v>372</v>
      </c>
      <c r="AD7" s="301" t="s">
        <v>373</v>
      </c>
      <c r="AE7" s="299" t="s">
        <v>122</v>
      </c>
      <c r="AF7" s="298">
        <v>1</v>
      </c>
      <c r="AG7" s="299" t="s">
        <v>130</v>
      </c>
      <c r="AH7" s="300" t="s">
        <v>372</v>
      </c>
      <c r="AI7" s="301" t="s">
        <v>373</v>
      </c>
      <c r="AJ7" s="380"/>
      <c r="AK7" s="298">
        <v>1</v>
      </c>
      <c r="AL7" s="299" t="s">
        <v>130</v>
      </c>
      <c r="AM7" s="300" t="s">
        <v>372</v>
      </c>
      <c r="AN7" s="301" t="s">
        <v>373</v>
      </c>
      <c r="AO7" s="380"/>
      <c r="AP7" s="298">
        <v>1</v>
      </c>
      <c r="AQ7" s="299" t="s">
        <v>130</v>
      </c>
      <c r="AR7" s="300" t="s">
        <v>372</v>
      </c>
      <c r="AS7" s="301" t="s">
        <v>373</v>
      </c>
      <c r="AT7" s="380"/>
      <c r="AU7" s="298">
        <v>0</v>
      </c>
      <c r="AV7" s="299" t="s">
        <v>132</v>
      </c>
      <c r="AW7" s="300" t="s">
        <v>372</v>
      </c>
      <c r="AX7" s="301" t="s">
        <v>373</v>
      </c>
      <c r="AY7" s="379"/>
      <c r="AZ7" s="298">
        <v>0</v>
      </c>
      <c r="BA7" s="299" t="s">
        <v>132</v>
      </c>
      <c r="BB7" s="300" t="s">
        <v>372</v>
      </c>
      <c r="BC7" s="301" t="s">
        <v>373</v>
      </c>
      <c r="BD7" s="299"/>
      <c r="BE7" s="298">
        <v>1</v>
      </c>
      <c r="BF7" s="299" t="s">
        <v>130</v>
      </c>
      <c r="BG7" s="300" t="s">
        <v>372</v>
      </c>
      <c r="BH7" s="301" t="s">
        <v>373</v>
      </c>
      <c r="BI7" s="379" t="s">
        <v>122</v>
      </c>
      <c r="BJ7" s="299"/>
      <c r="BK7" s="299"/>
      <c r="BL7" s="299"/>
      <c r="BM7" s="299"/>
      <c r="BN7" s="299"/>
      <c r="BO7" s="298">
        <v>0</v>
      </c>
      <c r="BP7" s="299" t="s">
        <v>139</v>
      </c>
      <c r="BQ7" s="299" t="s">
        <v>126</v>
      </c>
      <c r="BR7" s="299"/>
      <c r="BS7" s="299"/>
      <c r="BT7" s="298">
        <v>0</v>
      </c>
      <c r="BU7" s="299" t="s">
        <v>139</v>
      </c>
      <c r="BV7" s="299" t="s">
        <v>126</v>
      </c>
      <c r="BW7" s="299"/>
      <c r="BX7" s="299"/>
      <c r="BY7" s="298">
        <v>0</v>
      </c>
      <c r="BZ7" s="299" t="s">
        <v>139</v>
      </c>
      <c r="CA7" s="299" t="s">
        <v>126</v>
      </c>
      <c r="CB7" s="299"/>
      <c r="CC7" s="299"/>
      <c r="CD7" s="298">
        <v>0</v>
      </c>
      <c r="CE7" s="299" t="s">
        <v>139</v>
      </c>
      <c r="CF7" s="299" t="s">
        <v>126</v>
      </c>
      <c r="CG7" s="299"/>
      <c r="CH7" s="299"/>
      <c r="CI7" s="298">
        <v>0</v>
      </c>
      <c r="CJ7" s="299" t="s">
        <v>139</v>
      </c>
      <c r="CK7" s="299" t="s">
        <v>126</v>
      </c>
      <c r="CL7" s="299"/>
      <c r="CM7" s="299"/>
      <c r="CN7" s="298">
        <v>0</v>
      </c>
      <c r="CO7" s="299">
        <v>0</v>
      </c>
      <c r="CP7" s="299" t="s">
        <v>126</v>
      </c>
      <c r="CQ7" s="299"/>
      <c r="CR7" s="299"/>
      <c r="CS7" s="298">
        <v>0</v>
      </c>
      <c r="CT7" s="299" t="s">
        <v>139</v>
      </c>
      <c r="CU7" s="300" t="s">
        <v>126</v>
      </c>
      <c r="CV7" s="300"/>
      <c r="CW7" s="300" t="s">
        <v>122</v>
      </c>
      <c r="CX7" s="298">
        <v>0</v>
      </c>
      <c r="CY7" s="299" t="s">
        <v>139</v>
      </c>
      <c r="CZ7" s="299" t="s">
        <v>126</v>
      </c>
      <c r="DA7" s="299"/>
      <c r="DB7" s="299"/>
      <c r="DC7" s="298">
        <v>0</v>
      </c>
      <c r="DD7" s="299" t="s">
        <v>139</v>
      </c>
      <c r="DE7" s="299" t="s">
        <v>126</v>
      </c>
      <c r="DF7" s="299"/>
      <c r="DG7" s="299"/>
      <c r="DH7" s="298">
        <v>0</v>
      </c>
      <c r="DI7" s="299" t="s">
        <v>139</v>
      </c>
      <c r="DJ7" s="299" t="s">
        <v>126</v>
      </c>
      <c r="DK7" s="299"/>
      <c r="DL7" s="299"/>
      <c r="DM7" s="298">
        <v>0</v>
      </c>
      <c r="DN7" s="299" t="s">
        <v>139</v>
      </c>
      <c r="DO7" s="300" t="s">
        <v>126</v>
      </c>
      <c r="DP7" s="300"/>
      <c r="DQ7" s="300"/>
      <c r="DR7" s="298">
        <v>0</v>
      </c>
      <c r="DS7" s="299" t="s">
        <v>139</v>
      </c>
      <c r="DT7" s="300" t="s">
        <v>126</v>
      </c>
      <c r="DU7" s="300"/>
      <c r="DV7" s="300"/>
      <c r="DW7" s="299"/>
      <c r="DX7" s="299"/>
      <c r="DY7" s="299"/>
      <c r="DZ7" s="299"/>
      <c r="EA7" s="299"/>
      <c r="EB7" s="299"/>
      <c r="EC7" s="299"/>
      <c r="ED7" s="299"/>
      <c r="EE7" s="299"/>
      <c r="EF7" s="299"/>
      <c r="EG7" s="298">
        <v>0</v>
      </c>
      <c r="EH7" s="336" t="s">
        <v>1685</v>
      </c>
      <c r="EI7" s="299" t="s">
        <v>130</v>
      </c>
      <c r="EJ7" s="299" t="s">
        <v>374</v>
      </c>
      <c r="EK7" s="301" t="s">
        <v>375</v>
      </c>
      <c r="EL7" s="300" t="s">
        <v>376</v>
      </c>
      <c r="EM7" s="300"/>
      <c r="EN7" s="336"/>
      <c r="EO7" s="300" t="s">
        <v>1686</v>
      </c>
      <c r="EP7" s="300"/>
      <c r="EQ7" s="300"/>
      <c r="ER7" s="300"/>
      <c r="ES7" s="300"/>
      <c r="ET7" s="336"/>
      <c r="EU7" s="300" t="s">
        <v>1686</v>
      </c>
      <c r="EV7" s="300"/>
      <c r="EW7" s="300"/>
      <c r="EX7" s="300"/>
      <c r="EY7" s="298">
        <v>0</v>
      </c>
      <c r="EZ7" s="299" t="s">
        <v>132</v>
      </c>
      <c r="FA7" s="300" t="s">
        <v>378</v>
      </c>
      <c r="FB7" s="301" t="s">
        <v>379</v>
      </c>
      <c r="FC7" s="299" t="s">
        <v>122</v>
      </c>
      <c r="FD7" s="310"/>
      <c r="FE7" s="310"/>
      <c r="FF7" s="310"/>
      <c r="FG7" s="310"/>
      <c r="FH7" s="310"/>
      <c r="FI7" s="310"/>
      <c r="FJ7" s="310"/>
      <c r="FK7" s="310"/>
      <c r="FL7" s="310"/>
      <c r="FM7" s="310"/>
      <c r="FN7" s="298">
        <v>1</v>
      </c>
      <c r="FO7" s="299" t="s">
        <v>130</v>
      </c>
      <c r="FP7" s="299" t="s">
        <v>381</v>
      </c>
      <c r="FQ7" s="301" t="s">
        <v>382</v>
      </c>
      <c r="FR7" s="300" t="s">
        <v>383</v>
      </c>
      <c r="FS7" s="298">
        <v>1</v>
      </c>
      <c r="FT7" s="299" t="s">
        <v>139</v>
      </c>
      <c r="FU7" s="300" t="s">
        <v>384</v>
      </c>
      <c r="FV7" s="301" t="s">
        <v>385</v>
      </c>
      <c r="FW7" s="300"/>
      <c r="FX7" s="298">
        <v>1</v>
      </c>
      <c r="FY7" s="299" t="s">
        <v>139</v>
      </c>
      <c r="FZ7" s="300" t="s">
        <v>386</v>
      </c>
      <c r="GA7" s="301" t="s">
        <v>387</v>
      </c>
      <c r="GB7" s="300"/>
      <c r="GC7" s="146"/>
      <c r="GD7" s="146" t="s">
        <v>1686</v>
      </c>
      <c r="GE7" s="146"/>
      <c r="GF7" s="146"/>
      <c r="GG7" s="146"/>
      <c r="GH7" s="298">
        <v>1</v>
      </c>
      <c r="GI7" s="299" t="s">
        <v>139</v>
      </c>
      <c r="GJ7" s="300" t="s">
        <v>377</v>
      </c>
      <c r="GK7" s="301" t="s">
        <v>371</v>
      </c>
      <c r="GL7" s="379" t="s">
        <v>122</v>
      </c>
      <c r="GM7" s="298">
        <v>1</v>
      </c>
      <c r="GN7" s="299" t="s">
        <v>139</v>
      </c>
      <c r="GO7" s="300" t="s">
        <v>378</v>
      </c>
      <c r="GP7" s="301" t="s">
        <v>379</v>
      </c>
      <c r="GQ7" s="379" t="s">
        <v>122</v>
      </c>
      <c r="GR7" s="298">
        <v>1</v>
      </c>
      <c r="GS7" s="299" t="s">
        <v>139</v>
      </c>
      <c r="GT7" s="300" t="s">
        <v>380</v>
      </c>
      <c r="GU7" s="301" t="s">
        <v>371</v>
      </c>
      <c r="GV7" s="380" t="s">
        <v>122</v>
      </c>
      <c r="GW7" s="298">
        <v>1</v>
      </c>
      <c r="GX7" s="299" t="s">
        <v>139</v>
      </c>
      <c r="GY7" s="300" t="s">
        <v>380</v>
      </c>
      <c r="GZ7" s="301" t="s">
        <v>371</v>
      </c>
      <c r="HA7" s="379" t="s">
        <v>122</v>
      </c>
      <c r="HB7" s="381">
        <v>1</v>
      </c>
      <c r="HC7" s="300" t="s">
        <v>139</v>
      </c>
      <c r="HD7" s="300" t="s">
        <v>388</v>
      </c>
      <c r="HE7" s="301" t="s">
        <v>389</v>
      </c>
      <c r="HF7" s="302" t="s">
        <v>122</v>
      </c>
      <c r="HG7" s="381">
        <v>1</v>
      </c>
      <c r="HH7" s="300" t="s">
        <v>139</v>
      </c>
      <c r="HI7" s="300" t="s">
        <v>390</v>
      </c>
      <c r="HJ7" s="301" t="s">
        <v>391</v>
      </c>
      <c r="HK7" s="300"/>
      <c r="HL7" s="381">
        <v>1</v>
      </c>
      <c r="HM7" s="300" t="s">
        <v>139</v>
      </c>
      <c r="HN7" s="300" t="s">
        <v>392</v>
      </c>
      <c r="HO7" s="301" t="s">
        <v>393</v>
      </c>
      <c r="HP7" s="300"/>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80</v>
      </c>
      <c r="C8" s="336" t="s">
        <v>1394</v>
      </c>
      <c r="D8" s="299" t="s">
        <v>1394</v>
      </c>
      <c r="E8" s="344" t="s">
        <v>1394</v>
      </c>
      <c r="F8" s="406">
        <f t="shared" si="2"/>
        <v>0.33766233766233766</v>
      </c>
      <c r="G8" s="298">
        <v>0</v>
      </c>
      <c r="H8" s="299" t="s">
        <v>130</v>
      </c>
      <c r="I8" s="299" t="s">
        <v>126</v>
      </c>
      <c r="J8" s="336"/>
      <c r="K8" s="363"/>
      <c r="L8" s="298">
        <v>1</v>
      </c>
      <c r="M8" s="299" t="s">
        <v>139</v>
      </c>
      <c r="N8" s="299" t="s">
        <v>368</v>
      </c>
      <c r="O8" s="301" t="s">
        <v>369</v>
      </c>
      <c r="P8" s="299" t="s">
        <v>122</v>
      </c>
      <c r="Q8" s="298">
        <v>0</v>
      </c>
      <c r="R8" s="299" t="s">
        <v>132</v>
      </c>
      <c r="S8" s="299" t="s">
        <v>370</v>
      </c>
      <c r="T8" s="301" t="s">
        <v>371</v>
      </c>
      <c r="U8" s="299" t="s">
        <v>122</v>
      </c>
      <c r="V8" s="298">
        <v>0</v>
      </c>
      <c r="W8" s="299"/>
      <c r="X8" s="299" t="s">
        <v>126</v>
      </c>
      <c r="Y8" s="379"/>
      <c r="Z8" s="379" t="s">
        <v>122</v>
      </c>
      <c r="AA8" s="298">
        <v>1</v>
      </c>
      <c r="AB8" s="299" t="s">
        <v>130</v>
      </c>
      <c r="AC8" s="300" t="s">
        <v>372</v>
      </c>
      <c r="AD8" s="301" t="s">
        <v>373</v>
      </c>
      <c r="AE8" s="299" t="s">
        <v>122</v>
      </c>
      <c r="AF8" s="298">
        <v>1</v>
      </c>
      <c r="AG8" s="299" t="s">
        <v>130</v>
      </c>
      <c r="AH8" s="299" t="s">
        <v>372</v>
      </c>
      <c r="AI8" s="301" t="s">
        <v>373</v>
      </c>
      <c r="AJ8" s="380"/>
      <c r="AK8" s="298">
        <v>1</v>
      </c>
      <c r="AL8" s="299" t="s">
        <v>130</v>
      </c>
      <c r="AM8" s="299" t="s">
        <v>372</v>
      </c>
      <c r="AN8" s="301" t="s">
        <v>373</v>
      </c>
      <c r="AO8" s="299"/>
      <c r="AP8" s="298">
        <v>1</v>
      </c>
      <c r="AQ8" s="299" t="s">
        <v>130</v>
      </c>
      <c r="AR8" s="299" t="s">
        <v>372</v>
      </c>
      <c r="AS8" s="301" t="s">
        <v>373</v>
      </c>
      <c r="AT8" s="380"/>
      <c r="AU8" s="298">
        <v>0</v>
      </c>
      <c r="AV8" s="299" t="s">
        <v>132</v>
      </c>
      <c r="AW8" s="299" t="s">
        <v>372</v>
      </c>
      <c r="AX8" s="301" t="s">
        <v>373</v>
      </c>
      <c r="AY8" s="379"/>
      <c r="AZ8" s="298">
        <v>0</v>
      </c>
      <c r="BA8" s="299" t="s">
        <v>132</v>
      </c>
      <c r="BB8" s="299" t="s">
        <v>372</v>
      </c>
      <c r="BC8" s="301" t="s">
        <v>373</v>
      </c>
      <c r="BD8" s="379" t="s">
        <v>122</v>
      </c>
      <c r="BE8" s="298">
        <v>1</v>
      </c>
      <c r="BF8" s="299" t="s">
        <v>130</v>
      </c>
      <c r="BG8" s="299" t="s">
        <v>372</v>
      </c>
      <c r="BH8" s="426" t="s">
        <v>373</v>
      </c>
      <c r="BI8" s="379" t="s">
        <v>122</v>
      </c>
      <c r="BJ8" s="299"/>
      <c r="BK8" s="299"/>
      <c r="BL8" s="299"/>
      <c r="BM8" s="299"/>
      <c r="BN8" s="299"/>
      <c r="BO8" s="298">
        <v>0</v>
      </c>
      <c r="BP8" s="299" t="s">
        <v>139</v>
      </c>
      <c r="BQ8" s="299" t="s">
        <v>126</v>
      </c>
      <c r="BR8" s="299"/>
      <c r="BS8" s="299"/>
      <c r="BT8" s="298">
        <v>0</v>
      </c>
      <c r="BU8" s="299" t="s">
        <v>139</v>
      </c>
      <c r="BV8" s="299" t="s">
        <v>126</v>
      </c>
      <c r="BW8" s="299"/>
      <c r="BX8" s="299"/>
      <c r="BY8" s="298">
        <v>0</v>
      </c>
      <c r="BZ8" s="299" t="s">
        <v>139</v>
      </c>
      <c r="CA8" s="299" t="s">
        <v>126</v>
      </c>
      <c r="CB8" s="299"/>
      <c r="CC8" s="299"/>
      <c r="CD8" s="298">
        <v>0</v>
      </c>
      <c r="CE8" s="299" t="s">
        <v>139</v>
      </c>
      <c r="CF8" s="299" t="s">
        <v>126</v>
      </c>
      <c r="CG8" s="299"/>
      <c r="CH8" s="299"/>
      <c r="CI8" s="298">
        <v>0</v>
      </c>
      <c r="CJ8" s="299" t="s">
        <v>139</v>
      </c>
      <c r="CK8" s="299" t="s">
        <v>126</v>
      </c>
      <c r="CL8" s="299"/>
      <c r="CM8" s="299"/>
      <c r="CN8" s="298">
        <v>0</v>
      </c>
      <c r="CO8" s="299" t="s">
        <v>139</v>
      </c>
      <c r="CP8" s="299" t="s">
        <v>126</v>
      </c>
      <c r="CQ8" s="299"/>
      <c r="CR8" s="299"/>
      <c r="CS8" s="298">
        <v>0</v>
      </c>
      <c r="CT8" s="299" t="s">
        <v>139</v>
      </c>
      <c r="CU8" s="299" t="s">
        <v>126</v>
      </c>
      <c r="CV8" s="300"/>
      <c r="CW8" s="300" t="s">
        <v>122</v>
      </c>
      <c r="CX8" s="298">
        <v>0</v>
      </c>
      <c r="CY8" s="299" t="s">
        <v>139</v>
      </c>
      <c r="CZ8" s="299" t="s">
        <v>126</v>
      </c>
      <c r="DA8" s="299"/>
      <c r="DB8" s="299"/>
      <c r="DC8" s="298">
        <v>0</v>
      </c>
      <c r="DD8" s="299" t="s">
        <v>139</v>
      </c>
      <c r="DE8" s="299" t="s">
        <v>126</v>
      </c>
      <c r="DF8" s="299"/>
      <c r="DG8" s="299"/>
      <c r="DH8" s="298">
        <v>0</v>
      </c>
      <c r="DI8" s="299" t="s">
        <v>139</v>
      </c>
      <c r="DJ8" s="299" t="s">
        <v>126</v>
      </c>
      <c r="DK8" s="299"/>
      <c r="DL8" s="299"/>
      <c r="DM8" s="298">
        <v>0</v>
      </c>
      <c r="DN8" s="299" t="s">
        <v>139</v>
      </c>
      <c r="DO8" s="299" t="s">
        <v>126</v>
      </c>
      <c r="DP8" s="300"/>
      <c r="DQ8" s="299"/>
      <c r="DR8" s="298">
        <v>0</v>
      </c>
      <c r="DS8" s="299" t="s">
        <v>139</v>
      </c>
      <c r="DT8" s="299" t="s">
        <v>126</v>
      </c>
      <c r="DU8" s="300"/>
      <c r="DV8" s="300"/>
      <c r="DW8" s="299"/>
      <c r="DX8" s="299"/>
      <c r="DY8" s="299"/>
      <c r="DZ8" s="299"/>
      <c r="EA8" s="299"/>
      <c r="EB8" s="299"/>
      <c r="EC8" s="299"/>
      <c r="ED8" s="299"/>
      <c r="EE8" s="299"/>
      <c r="EF8" s="299"/>
      <c r="EG8" s="298">
        <v>0</v>
      </c>
      <c r="EH8" s="336" t="s">
        <v>1685</v>
      </c>
      <c r="EI8" s="299" t="s">
        <v>130</v>
      </c>
      <c r="EJ8" s="299" t="s">
        <v>374</v>
      </c>
      <c r="EK8" s="301" t="s">
        <v>375</v>
      </c>
      <c r="EL8" s="300" t="s">
        <v>376</v>
      </c>
      <c r="EM8" s="300"/>
      <c r="EN8" s="336"/>
      <c r="EO8" s="300" t="s">
        <v>1686</v>
      </c>
      <c r="EP8" s="300"/>
      <c r="EQ8" s="300"/>
      <c r="ER8" s="300"/>
      <c r="ES8" s="300"/>
      <c r="ET8" s="336"/>
      <c r="EU8" s="300" t="s">
        <v>1686</v>
      </c>
      <c r="EV8" s="300"/>
      <c r="EW8" s="300"/>
      <c r="EX8" s="300"/>
      <c r="EY8" s="298">
        <v>0</v>
      </c>
      <c r="EZ8" s="299" t="s">
        <v>132</v>
      </c>
      <c r="FA8" s="299" t="s">
        <v>378</v>
      </c>
      <c r="FB8" s="301" t="s">
        <v>379</v>
      </c>
      <c r="FC8" s="299" t="s">
        <v>122</v>
      </c>
      <c r="FD8" s="310"/>
      <c r="FE8" s="310"/>
      <c r="FF8" s="310"/>
      <c r="FG8" s="310"/>
      <c r="FH8" s="310"/>
      <c r="FI8" s="310"/>
      <c r="FJ8" s="310"/>
      <c r="FK8" s="310"/>
      <c r="FL8" s="310"/>
      <c r="FM8" s="310"/>
      <c r="FN8" s="298"/>
      <c r="FO8" s="299" t="s">
        <v>1686</v>
      </c>
      <c r="FP8" s="299"/>
      <c r="FQ8" s="299"/>
      <c r="FR8" s="299"/>
      <c r="FS8" s="298"/>
      <c r="FT8" s="299" t="s">
        <v>1686</v>
      </c>
      <c r="FU8" s="299"/>
      <c r="FV8" s="383"/>
      <c r="FW8" s="302" t="s">
        <v>122</v>
      </c>
      <c r="FX8" s="310"/>
      <c r="FY8" s="310" t="s">
        <v>1686</v>
      </c>
      <c r="FZ8" s="310"/>
      <c r="GA8" s="310"/>
      <c r="GB8" s="345"/>
      <c r="GC8" s="146"/>
      <c r="GD8" s="146" t="s">
        <v>1686</v>
      </c>
      <c r="GE8" s="146"/>
      <c r="GF8" s="146"/>
      <c r="GG8" s="146"/>
      <c r="GH8" s="298">
        <v>1</v>
      </c>
      <c r="GI8" s="299" t="s">
        <v>139</v>
      </c>
      <c r="GJ8" s="299" t="s">
        <v>377</v>
      </c>
      <c r="GK8" s="301" t="s">
        <v>371</v>
      </c>
      <c r="GL8" s="379" t="s">
        <v>122</v>
      </c>
      <c r="GM8" s="298">
        <v>1</v>
      </c>
      <c r="GN8" s="299" t="s">
        <v>139</v>
      </c>
      <c r="GO8" s="299" t="s">
        <v>378</v>
      </c>
      <c r="GP8" s="301" t="s">
        <v>379</v>
      </c>
      <c r="GQ8" s="379" t="s">
        <v>122</v>
      </c>
      <c r="GR8" s="298">
        <v>1</v>
      </c>
      <c r="GS8" s="299" t="s">
        <v>139</v>
      </c>
      <c r="GT8" s="299" t="s">
        <v>380</v>
      </c>
      <c r="GU8" s="301" t="s">
        <v>371</v>
      </c>
      <c r="GV8" s="380" t="s">
        <v>122</v>
      </c>
      <c r="GW8" s="298">
        <v>1</v>
      </c>
      <c r="GX8" s="299" t="s">
        <v>139</v>
      </c>
      <c r="GY8" s="299" t="s">
        <v>380</v>
      </c>
      <c r="GZ8" s="301" t="s">
        <v>371</v>
      </c>
      <c r="HA8" s="379" t="s">
        <v>122</v>
      </c>
      <c r="HB8" s="381">
        <v>1</v>
      </c>
      <c r="HC8" s="300" t="s">
        <v>139</v>
      </c>
      <c r="HD8" s="300" t="s">
        <v>388</v>
      </c>
      <c r="HE8" s="301" t="s">
        <v>389</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1C00-000000000000}"/>
    <hyperlink ref="T5" r:id="rId2" xr:uid="{00000000-0004-0000-1C00-000001000000}"/>
    <hyperlink ref="AD5" r:id="rId3" xr:uid="{00000000-0004-0000-1C00-000002000000}"/>
    <hyperlink ref="AI5" r:id="rId4" xr:uid="{00000000-0004-0000-1C00-000003000000}"/>
    <hyperlink ref="AN5" r:id="rId5" xr:uid="{00000000-0004-0000-1C00-000004000000}"/>
    <hyperlink ref="AS5" r:id="rId6" xr:uid="{00000000-0004-0000-1C00-000005000000}"/>
    <hyperlink ref="AX5" r:id="rId7" xr:uid="{00000000-0004-0000-1C00-000006000000}"/>
    <hyperlink ref="BC5" r:id="rId8" xr:uid="{00000000-0004-0000-1C00-000007000000}"/>
    <hyperlink ref="BH5" r:id="rId9" xr:uid="{00000000-0004-0000-1C00-000008000000}"/>
    <hyperlink ref="DZ5" r:id="rId10" xr:uid="{00000000-0004-0000-1C00-000009000000}"/>
    <hyperlink ref="EE5" r:id="rId11" xr:uid="{00000000-0004-0000-1C00-00000A000000}"/>
    <hyperlink ref="EK5" r:id="rId12" xr:uid="{00000000-0004-0000-1C00-00000B000000}"/>
    <hyperlink ref="FB5" r:id="rId13" xr:uid="{00000000-0004-0000-1C00-00000C000000}"/>
    <hyperlink ref="FG5" r:id="rId14" xr:uid="{00000000-0004-0000-1C00-00000D000000}"/>
    <hyperlink ref="FL5" r:id="rId15" xr:uid="{00000000-0004-0000-1C00-00000E000000}"/>
    <hyperlink ref="FQ5" r:id="rId16" xr:uid="{00000000-0004-0000-1C00-00000F000000}"/>
    <hyperlink ref="FV5" r:id="rId17" xr:uid="{00000000-0004-0000-1C00-000010000000}"/>
    <hyperlink ref="GA5" r:id="rId18" xr:uid="{00000000-0004-0000-1C00-000011000000}"/>
    <hyperlink ref="GK5" r:id="rId19" xr:uid="{00000000-0004-0000-1C00-000012000000}"/>
    <hyperlink ref="GP5" r:id="rId20" xr:uid="{00000000-0004-0000-1C00-000013000000}"/>
    <hyperlink ref="GU5" r:id="rId21" xr:uid="{00000000-0004-0000-1C00-000014000000}"/>
    <hyperlink ref="GZ5" r:id="rId22" xr:uid="{00000000-0004-0000-1C00-000015000000}"/>
    <hyperlink ref="HE5" r:id="rId23" xr:uid="{00000000-0004-0000-1C00-000016000000}"/>
    <hyperlink ref="HJ5" r:id="rId24" xr:uid="{00000000-0004-0000-1C00-000017000000}"/>
    <hyperlink ref="HO5" r:id="rId25" xr:uid="{00000000-0004-0000-1C00-000018000000}"/>
    <hyperlink ref="ID5" r:id="rId26" location=":~:text=Board%20Policy" xr:uid="{00000000-0004-0000-1C00-000019000000}"/>
    <hyperlink ref="II5" r:id="rId27" xr:uid="{00000000-0004-0000-1C00-00001A000000}"/>
    <hyperlink ref="O6" r:id="rId28" xr:uid="{00000000-0004-0000-1C00-00001B000000}"/>
    <hyperlink ref="T6" r:id="rId29" xr:uid="{00000000-0004-0000-1C00-00001C000000}"/>
    <hyperlink ref="AD6" r:id="rId30" xr:uid="{00000000-0004-0000-1C00-00001D000000}"/>
    <hyperlink ref="AI6" r:id="rId31" xr:uid="{00000000-0004-0000-1C00-00001E000000}"/>
    <hyperlink ref="AN6" r:id="rId32" xr:uid="{00000000-0004-0000-1C00-00001F000000}"/>
    <hyperlink ref="AS6" r:id="rId33" xr:uid="{00000000-0004-0000-1C00-000020000000}"/>
    <hyperlink ref="AX6" r:id="rId34" xr:uid="{00000000-0004-0000-1C00-000021000000}"/>
    <hyperlink ref="BC6" r:id="rId35" xr:uid="{00000000-0004-0000-1C00-000022000000}"/>
    <hyperlink ref="BH6" r:id="rId36" xr:uid="{00000000-0004-0000-1C00-000023000000}"/>
    <hyperlink ref="EK6" r:id="rId37" xr:uid="{00000000-0004-0000-1C00-000024000000}"/>
    <hyperlink ref="FB6" r:id="rId38" xr:uid="{00000000-0004-0000-1C00-000025000000}"/>
    <hyperlink ref="FQ6" r:id="rId39" xr:uid="{00000000-0004-0000-1C00-000026000000}"/>
    <hyperlink ref="FV6" r:id="rId40" xr:uid="{00000000-0004-0000-1C00-000027000000}"/>
    <hyperlink ref="GA6" r:id="rId41" xr:uid="{00000000-0004-0000-1C00-000028000000}"/>
    <hyperlink ref="GK6" r:id="rId42" xr:uid="{00000000-0004-0000-1C00-000029000000}"/>
    <hyperlink ref="GP6" r:id="rId43" xr:uid="{00000000-0004-0000-1C00-00002A000000}"/>
    <hyperlink ref="GU6" r:id="rId44" xr:uid="{00000000-0004-0000-1C00-00002B000000}"/>
    <hyperlink ref="GZ6" r:id="rId45" xr:uid="{00000000-0004-0000-1C00-00002C000000}"/>
    <hyperlink ref="HE6" r:id="rId46" xr:uid="{00000000-0004-0000-1C00-00002D000000}"/>
    <hyperlink ref="HJ6" r:id="rId47" xr:uid="{00000000-0004-0000-1C00-00002E000000}"/>
    <hyperlink ref="HO6" r:id="rId48" xr:uid="{00000000-0004-0000-1C00-00002F000000}"/>
    <hyperlink ref="O7" r:id="rId49" xr:uid="{00000000-0004-0000-1C00-000030000000}"/>
    <hyperlink ref="T7" r:id="rId50" xr:uid="{00000000-0004-0000-1C00-000031000000}"/>
    <hyperlink ref="AD7" r:id="rId51" xr:uid="{00000000-0004-0000-1C00-000032000000}"/>
    <hyperlink ref="AI7" r:id="rId52" xr:uid="{00000000-0004-0000-1C00-000033000000}"/>
    <hyperlink ref="AN7" r:id="rId53" xr:uid="{00000000-0004-0000-1C00-000034000000}"/>
    <hyperlink ref="AS7" r:id="rId54" xr:uid="{00000000-0004-0000-1C00-000035000000}"/>
    <hyperlink ref="AX7" r:id="rId55" xr:uid="{00000000-0004-0000-1C00-000036000000}"/>
    <hyperlink ref="BC7" r:id="rId56" xr:uid="{00000000-0004-0000-1C00-000037000000}"/>
    <hyperlink ref="BH7" r:id="rId57" xr:uid="{00000000-0004-0000-1C00-000038000000}"/>
    <hyperlink ref="EK7" r:id="rId58" xr:uid="{00000000-0004-0000-1C00-000039000000}"/>
    <hyperlink ref="FB7" r:id="rId59" xr:uid="{00000000-0004-0000-1C00-00003A000000}"/>
    <hyperlink ref="FQ7" r:id="rId60" xr:uid="{00000000-0004-0000-1C00-00003B000000}"/>
    <hyperlink ref="FV7" r:id="rId61" xr:uid="{00000000-0004-0000-1C00-00003C000000}"/>
    <hyperlink ref="GA7" r:id="rId62" xr:uid="{00000000-0004-0000-1C00-00003D000000}"/>
    <hyperlink ref="GK7" r:id="rId63" xr:uid="{00000000-0004-0000-1C00-00003E000000}"/>
    <hyperlink ref="GP7" r:id="rId64" xr:uid="{00000000-0004-0000-1C00-00003F000000}"/>
    <hyperlink ref="GU7" r:id="rId65" xr:uid="{00000000-0004-0000-1C00-000040000000}"/>
    <hyperlink ref="GZ7" r:id="rId66" xr:uid="{00000000-0004-0000-1C00-000041000000}"/>
    <hyperlink ref="HE7" r:id="rId67" xr:uid="{00000000-0004-0000-1C00-000042000000}"/>
    <hyperlink ref="HJ7" r:id="rId68" xr:uid="{00000000-0004-0000-1C00-000043000000}"/>
    <hyperlink ref="HO7" r:id="rId69" xr:uid="{00000000-0004-0000-1C00-000044000000}"/>
    <hyperlink ref="O8" r:id="rId70" xr:uid="{00000000-0004-0000-1C00-000045000000}"/>
    <hyperlink ref="T8" r:id="rId71" xr:uid="{00000000-0004-0000-1C00-000046000000}"/>
    <hyperlink ref="AD8" r:id="rId72" xr:uid="{00000000-0004-0000-1C00-000047000000}"/>
    <hyperlink ref="AI8" r:id="rId73" xr:uid="{00000000-0004-0000-1C00-000048000000}"/>
    <hyperlink ref="AN8" r:id="rId74" xr:uid="{00000000-0004-0000-1C00-000049000000}"/>
    <hyperlink ref="AS8" r:id="rId75" xr:uid="{00000000-0004-0000-1C00-00004A000000}"/>
    <hyperlink ref="AX8" r:id="rId76" xr:uid="{00000000-0004-0000-1C00-00004B000000}"/>
    <hyperlink ref="BC8" r:id="rId77" xr:uid="{00000000-0004-0000-1C00-00004C000000}"/>
    <hyperlink ref="BH8" r:id="rId78" xr:uid="{00000000-0004-0000-1C00-00004D000000}"/>
    <hyperlink ref="EK8" r:id="rId79" xr:uid="{00000000-0004-0000-1C00-00004E000000}"/>
    <hyperlink ref="FB8" r:id="rId80" xr:uid="{00000000-0004-0000-1C00-00004F000000}"/>
    <hyperlink ref="GK8" r:id="rId81" xr:uid="{00000000-0004-0000-1C00-000050000000}"/>
    <hyperlink ref="GP8" r:id="rId82" xr:uid="{00000000-0004-0000-1C00-000051000000}"/>
    <hyperlink ref="GU8" r:id="rId83" xr:uid="{00000000-0004-0000-1C00-000052000000}"/>
    <hyperlink ref="GZ8" r:id="rId84" xr:uid="{00000000-0004-0000-1C00-000053000000}"/>
    <hyperlink ref="HE8" r:id="rId85" xr:uid="{00000000-0004-0000-1C00-000054000000}"/>
  </hyperlinks>
  <pageMargins left="0.7" right="0.7" top="0.75" bottom="0.75"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D18" sqref="D18"/>
    </sheetView>
  </sheetViews>
  <sheetFormatPr baseColWidth="10" defaultColWidth="12.6640625" defaultRowHeight="15" customHeight="1"/>
  <cols>
    <col min="1" max="171" width="13.83203125" customWidth="1"/>
    <col min="172" max="172" width="15" customWidth="1"/>
    <col min="173" max="355" width="13.8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81</v>
      </c>
      <c r="C5" s="312">
        <f>(G5+L5+Q5+V5+(AA5+AF5+AK5+AP5+AU5+AZ5+BE5+BJ5)/8+(BO5+BT5+BY5+CD5+CI5+CN5)/6+(CS5+CX5+DC5+DH5+DM5+DR5)/6+DW5+EB5+((EG5+EH5)/2+(EM5+EN5)/2+(ES5+ET5)/2)/3+EY5+(FD5+FI5)/2+FN5+(FS5+FX5)/2+GC5+GH5+(GM5+GR5+GW5)/3+HB5+(HG5+HL5+HQ5+HV5+IA5)/5+IF5)/20</f>
        <v>0.48083333333333328</v>
      </c>
      <c r="D5" s="312">
        <f t="shared" ref="D5:D6" si="0">(L5+V5+(AA5+AF5+AK5+AP5+AU5+AZ5+BE5)/7+(BO5+BT5+BY5+CD5+CI5+CN5)/6+(CS5+CX5+DC5+DH5+DR5+DM5)/6+(EG5+EH5+EM5+EN5+ES5+ET5)/6+GH5+(GM5+GR5+GW5)/3+Q5+EY5+FN5+(FS5+FX5)/2+G5+HB5+(HG5+HL5+HQ5)/3+GC5)/16</f>
        <v>0.40773809523809523</v>
      </c>
      <c r="E5" s="313">
        <f t="shared" ref="E5:E7" si="1">(L5+V5+(AA5+AF5+AK5+AP5+AU5+AZ5+BE5)/7+(BO5+BT5+BY5+CD5+CI5+CN5)/6+(CS5+CX5+DC5+DH5+DR5+DM5)/6+EG5+(GH5+GM5+GR5+GW5)/4+Q5+EY5+FN5+(FS5+FX5)/2+G5+HB5+(HG5+HL5)/2)/14</f>
        <v>0.46598639455782315</v>
      </c>
      <c r="F5" s="313">
        <f t="shared" ref="F5:F8" si="2">(L5+V5+(AA5+AF5+AK5+AP5+AU5+AZ5+BE5)/7+(BO5+BT5+BY5+CD5+CI5+CN5)/6+(CS5+CX5+DC5+DH5+DR5+DM5)/6+EG5+(GH5+GM5+GR5+GW5)/4+Q5+EY5+G5+HB5)/11</f>
        <v>0.50216450216450215</v>
      </c>
      <c r="G5" s="308">
        <v>1</v>
      </c>
      <c r="H5" s="308" t="s">
        <v>132</v>
      </c>
      <c r="I5" s="308" t="s">
        <v>394</v>
      </c>
      <c r="J5" s="333" t="s">
        <v>2356</v>
      </c>
      <c r="K5" s="308"/>
      <c r="L5" s="11">
        <v>1</v>
      </c>
      <c r="M5" s="11" t="s">
        <v>132</v>
      </c>
      <c r="N5" s="11" t="s">
        <v>396</v>
      </c>
      <c r="O5" s="353" t="s">
        <v>2357</v>
      </c>
      <c r="P5" s="11">
        <v>1970</v>
      </c>
      <c r="Q5" s="308">
        <v>0</v>
      </c>
      <c r="R5" s="308" t="s">
        <v>123</v>
      </c>
      <c r="S5" s="308" t="s">
        <v>2358</v>
      </c>
      <c r="T5" s="321" t="s">
        <v>2359</v>
      </c>
      <c r="U5" s="308"/>
      <c r="V5" s="308">
        <v>0</v>
      </c>
      <c r="W5" s="308"/>
      <c r="X5" s="308" t="s">
        <v>400</v>
      </c>
      <c r="Y5" s="386" t="s">
        <v>401</v>
      </c>
      <c r="Z5" s="308" t="s">
        <v>2360</v>
      </c>
      <c r="AA5" s="308">
        <v>1</v>
      </c>
      <c r="AB5" s="308" t="s">
        <v>130</v>
      </c>
      <c r="AC5" s="308" t="s">
        <v>2361</v>
      </c>
      <c r="AD5" s="320" t="s">
        <v>2362</v>
      </c>
      <c r="AE5" s="308" t="s">
        <v>2363</v>
      </c>
      <c r="AF5" s="308">
        <v>1</v>
      </c>
      <c r="AG5" s="308" t="s">
        <v>130</v>
      </c>
      <c r="AH5" s="308" t="s">
        <v>2361</v>
      </c>
      <c r="AI5" s="320" t="s">
        <v>2364</v>
      </c>
      <c r="AJ5" s="308" t="s">
        <v>2363</v>
      </c>
      <c r="AK5" s="308">
        <v>1</v>
      </c>
      <c r="AL5" s="308" t="s">
        <v>130</v>
      </c>
      <c r="AM5" s="308" t="s">
        <v>2361</v>
      </c>
      <c r="AN5" s="320" t="s">
        <v>2365</v>
      </c>
      <c r="AO5" s="308" t="s">
        <v>2363</v>
      </c>
      <c r="AP5" s="308">
        <v>1</v>
      </c>
      <c r="AQ5" s="308" t="s">
        <v>130</v>
      </c>
      <c r="AR5" s="308" t="s">
        <v>2361</v>
      </c>
      <c r="AS5" s="320" t="s">
        <v>2366</v>
      </c>
      <c r="AT5" s="308" t="s">
        <v>2363</v>
      </c>
      <c r="AU5" s="308">
        <v>1</v>
      </c>
      <c r="AV5" s="308" t="s">
        <v>130</v>
      </c>
      <c r="AW5" s="308" t="s">
        <v>2361</v>
      </c>
      <c r="AX5" s="320" t="s">
        <v>2367</v>
      </c>
      <c r="AY5" s="308" t="s">
        <v>2363</v>
      </c>
      <c r="AZ5" s="308">
        <v>1</v>
      </c>
      <c r="BA5" s="308" t="s">
        <v>130</v>
      </c>
      <c r="BB5" s="308" t="s">
        <v>2361</v>
      </c>
      <c r="BC5" s="320" t="s">
        <v>2368</v>
      </c>
      <c r="BD5" s="308" t="s">
        <v>2363</v>
      </c>
      <c r="BE5" s="308">
        <v>0</v>
      </c>
      <c r="BF5" s="308" t="s">
        <v>132</v>
      </c>
      <c r="BG5" s="308" t="s">
        <v>2361</v>
      </c>
      <c r="BH5" s="320" t="s">
        <v>2369</v>
      </c>
      <c r="BI5" s="308" t="s">
        <v>2370</v>
      </c>
      <c r="BJ5" s="308">
        <v>0</v>
      </c>
      <c r="BK5" s="308"/>
      <c r="BL5" s="308" t="s">
        <v>126</v>
      </c>
      <c r="BM5" s="308"/>
      <c r="BN5" s="308"/>
      <c r="BO5" s="308">
        <v>1</v>
      </c>
      <c r="BP5" s="308" t="s">
        <v>130</v>
      </c>
      <c r="BQ5" s="308" t="s">
        <v>403</v>
      </c>
      <c r="BR5" s="333" t="s">
        <v>2371</v>
      </c>
      <c r="BS5" s="308">
        <v>2003</v>
      </c>
      <c r="BT5" s="308">
        <v>1</v>
      </c>
      <c r="BU5" s="308" t="s">
        <v>130</v>
      </c>
      <c r="BV5" s="308" t="s">
        <v>403</v>
      </c>
      <c r="BW5" s="333" t="s">
        <v>2372</v>
      </c>
      <c r="BX5" s="308">
        <v>2003</v>
      </c>
      <c r="BY5" s="308">
        <v>1</v>
      </c>
      <c r="BZ5" s="308" t="s">
        <v>130</v>
      </c>
      <c r="CA5" s="308" t="s">
        <v>403</v>
      </c>
      <c r="CB5" s="333" t="s">
        <v>2373</v>
      </c>
      <c r="CC5" s="308">
        <v>2003</v>
      </c>
      <c r="CD5" s="308">
        <v>1</v>
      </c>
      <c r="CE5" s="308" t="s">
        <v>130</v>
      </c>
      <c r="CF5" s="308" t="s">
        <v>403</v>
      </c>
      <c r="CG5" s="333" t="s">
        <v>2374</v>
      </c>
      <c r="CH5" s="308">
        <v>2003</v>
      </c>
      <c r="CI5" s="308">
        <v>0</v>
      </c>
      <c r="CJ5" s="308" t="s">
        <v>132</v>
      </c>
      <c r="CK5" s="308" t="s">
        <v>403</v>
      </c>
      <c r="CL5" s="333" t="s">
        <v>2375</v>
      </c>
      <c r="CM5" s="308">
        <v>2003</v>
      </c>
      <c r="CN5" s="308">
        <v>0</v>
      </c>
      <c r="CO5" s="308" t="s">
        <v>132</v>
      </c>
      <c r="CP5" s="308" t="s">
        <v>403</v>
      </c>
      <c r="CQ5" s="333" t="s">
        <v>2376</v>
      </c>
      <c r="CR5" s="308">
        <v>2003</v>
      </c>
      <c r="CS5" s="308">
        <v>0</v>
      </c>
      <c r="CT5" s="308" t="s">
        <v>139</v>
      </c>
      <c r="CU5" s="308" t="s">
        <v>400</v>
      </c>
      <c r="CV5" s="321" t="s">
        <v>401</v>
      </c>
      <c r="CW5" s="308" t="s">
        <v>2377</v>
      </c>
      <c r="CX5" s="308">
        <v>0</v>
      </c>
      <c r="CY5" s="308" t="s">
        <v>139</v>
      </c>
      <c r="CZ5" s="308" t="s">
        <v>126</v>
      </c>
      <c r="DA5" s="308"/>
      <c r="DB5" s="308"/>
      <c r="DC5" s="308">
        <v>0</v>
      </c>
      <c r="DD5" s="308" t="s">
        <v>139</v>
      </c>
      <c r="DE5" s="308" t="s">
        <v>126</v>
      </c>
      <c r="DF5" s="308"/>
      <c r="DG5" s="308"/>
      <c r="DH5" s="308">
        <v>0</v>
      </c>
      <c r="DI5" s="308" t="s">
        <v>139</v>
      </c>
      <c r="DJ5" s="308" t="s">
        <v>126</v>
      </c>
      <c r="DK5" s="308"/>
      <c r="DL5" s="308"/>
      <c r="DM5" s="308">
        <v>0</v>
      </c>
      <c r="DN5" s="308" t="s">
        <v>139</v>
      </c>
      <c r="DO5" s="308" t="s">
        <v>126</v>
      </c>
      <c r="DP5" s="308"/>
      <c r="DQ5" s="308"/>
      <c r="DR5" s="308">
        <v>0</v>
      </c>
      <c r="DS5" s="308" t="s">
        <v>139</v>
      </c>
      <c r="DT5" s="308" t="s">
        <v>126</v>
      </c>
      <c r="DU5" s="308"/>
      <c r="DV5" s="308"/>
      <c r="DW5" s="308">
        <v>1</v>
      </c>
      <c r="DX5" s="308" t="s">
        <v>139</v>
      </c>
      <c r="DY5" s="308" t="s">
        <v>2378</v>
      </c>
      <c r="DZ5" s="321" t="s">
        <v>401</v>
      </c>
      <c r="EA5" s="308" t="s">
        <v>2379</v>
      </c>
      <c r="EB5" s="308">
        <v>1</v>
      </c>
      <c r="EC5" s="308" t="s">
        <v>139</v>
      </c>
      <c r="ED5" s="308" t="s">
        <v>2380</v>
      </c>
      <c r="EE5" s="321" t="s">
        <v>2381</v>
      </c>
      <c r="EF5" s="364">
        <v>2024</v>
      </c>
      <c r="EG5" s="308">
        <v>1</v>
      </c>
      <c r="EH5" s="308">
        <v>1</v>
      </c>
      <c r="EI5" s="308" t="s">
        <v>139</v>
      </c>
      <c r="EJ5" s="308" t="s">
        <v>126</v>
      </c>
      <c r="EK5" s="308"/>
      <c r="EL5" s="308"/>
      <c r="EM5" s="308">
        <v>1</v>
      </c>
      <c r="EN5" s="308">
        <v>1</v>
      </c>
      <c r="EO5" s="308" t="s">
        <v>139</v>
      </c>
      <c r="EP5" s="308" t="s">
        <v>126</v>
      </c>
      <c r="EQ5" s="308"/>
      <c r="ER5" s="308"/>
      <c r="ES5" s="308">
        <v>1</v>
      </c>
      <c r="ET5" s="308">
        <v>1</v>
      </c>
      <c r="EU5" s="308" t="s">
        <v>139</v>
      </c>
      <c r="EV5" s="308" t="s">
        <v>126</v>
      </c>
      <c r="EW5" s="308"/>
      <c r="EX5" s="308"/>
      <c r="EY5" s="308">
        <v>0</v>
      </c>
      <c r="EZ5" s="308" t="s">
        <v>123</v>
      </c>
      <c r="FA5" s="308" t="s">
        <v>126</v>
      </c>
      <c r="FB5" s="308"/>
      <c r="FC5" s="308"/>
      <c r="FD5" s="323">
        <v>0</v>
      </c>
      <c r="FE5" s="323" t="s">
        <v>126</v>
      </c>
      <c r="FF5" s="323" t="s">
        <v>126</v>
      </c>
      <c r="FG5" s="323" t="s">
        <v>126</v>
      </c>
      <c r="FH5" s="324"/>
      <c r="FI5" s="323">
        <v>0</v>
      </c>
      <c r="FJ5" s="323" t="s">
        <v>126</v>
      </c>
      <c r="FK5" s="323" t="s">
        <v>126</v>
      </c>
      <c r="FL5" s="323" t="s">
        <v>126</v>
      </c>
      <c r="FM5" s="324"/>
      <c r="FN5" s="308">
        <v>1</v>
      </c>
      <c r="FO5" s="308" t="s">
        <v>139</v>
      </c>
      <c r="FP5" s="308" t="s">
        <v>2382</v>
      </c>
      <c r="FQ5" s="333" t="s">
        <v>2383</v>
      </c>
      <c r="FR5" s="308" t="s">
        <v>2384</v>
      </c>
      <c r="FS5" s="308">
        <v>0</v>
      </c>
      <c r="FT5" s="308" t="s">
        <v>130</v>
      </c>
      <c r="FU5" s="308" t="s">
        <v>407</v>
      </c>
      <c r="FV5" s="333" t="s">
        <v>2385</v>
      </c>
      <c r="FW5" s="308" t="s">
        <v>2386</v>
      </c>
      <c r="FX5" s="308">
        <v>0</v>
      </c>
      <c r="FY5" s="308" t="s">
        <v>130</v>
      </c>
      <c r="FZ5" s="308" t="s">
        <v>409</v>
      </c>
      <c r="GA5" s="333" t="s">
        <v>2387</v>
      </c>
      <c r="GB5" s="308" t="s">
        <v>2388</v>
      </c>
      <c r="GC5" s="326">
        <v>0</v>
      </c>
      <c r="GD5" s="326" t="s">
        <v>130</v>
      </c>
      <c r="GE5" s="326" t="s">
        <v>126</v>
      </c>
      <c r="GF5" s="326"/>
      <c r="GG5" s="326"/>
      <c r="GH5" s="308">
        <v>0</v>
      </c>
      <c r="GI5" s="308" t="s">
        <v>123</v>
      </c>
      <c r="GJ5" s="308" t="s">
        <v>126</v>
      </c>
      <c r="GK5" s="308"/>
      <c r="GL5" s="308"/>
      <c r="GM5" s="308">
        <v>0</v>
      </c>
      <c r="GN5" s="308" t="s">
        <v>123</v>
      </c>
      <c r="GO5" s="308" t="s">
        <v>126</v>
      </c>
      <c r="GP5" s="308"/>
      <c r="GQ5" s="308"/>
      <c r="GR5" s="308">
        <v>0</v>
      </c>
      <c r="GS5" s="308" t="s">
        <v>123</v>
      </c>
      <c r="GT5" s="308" t="s">
        <v>126</v>
      </c>
      <c r="GU5" s="308"/>
      <c r="GV5" s="308"/>
      <c r="GW5" s="308">
        <v>0</v>
      </c>
      <c r="GX5" s="308" t="s">
        <v>123</v>
      </c>
      <c r="GY5" s="308" t="s">
        <v>126</v>
      </c>
      <c r="GZ5" s="308"/>
      <c r="HA5" s="308"/>
      <c r="HB5" s="308">
        <v>1</v>
      </c>
      <c r="HC5" s="308" t="s">
        <v>132</v>
      </c>
      <c r="HD5" s="308" t="s">
        <v>411</v>
      </c>
      <c r="HE5" s="333" t="s">
        <v>2389</v>
      </c>
      <c r="HF5" s="308" t="s">
        <v>2390</v>
      </c>
      <c r="HG5" s="308">
        <v>0</v>
      </c>
      <c r="HH5" s="308" t="s">
        <v>123</v>
      </c>
      <c r="HI5" s="308" t="s">
        <v>413</v>
      </c>
      <c r="HJ5" s="320" t="s">
        <v>2391</v>
      </c>
      <c r="HK5" s="404" t="s">
        <v>415</v>
      </c>
      <c r="HL5" s="308">
        <v>0</v>
      </c>
      <c r="HM5" s="308" t="s">
        <v>123</v>
      </c>
      <c r="HN5" s="308" t="s">
        <v>416</v>
      </c>
      <c r="HO5" s="333" t="s">
        <v>2392</v>
      </c>
      <c r="HP5" s="427" t="s">
        <v>418</v>
      </c>
      <c r="HQ5" s="326">
        <v>0</v>
      </c>
      <c r="HR5" s="326" t="s">
        <v>123</v>
      </c>
      <c r="HS5" s="326" t="s">
        <v>126</v>
      </c>
      <c r="HT5" s="326"/>
      <c r="HU5" s="326"/>
      <c r="HV5" s="326">
        <v>0</v>
      </c>
      <c r="HW5" s="326" t="s">
        <v>130</v>
      </c>
      <c r="HX5" s="326"/>
      <c r="HY5" s="326"/>
      <c r="HZ5" s="326"/>
      <c r="IA5" s="326">
        <v>1</v>
      </c>
      <c r="IB5" s="326" t="s">
        <v>139</v>
      </c>
      <c r="IC5" s="326" t="s">
        <v>2393</v>
      </c>
      <c r="ID5" s="428" t="s">
        <v>2394</v>
      </c>
      <c r="IE5" s="326">
        <v>1970</v>
      </c>
      <c r="IF5" s="323">
        <v>1</v>
      </c>
      <c r="IG5" s="323" t="s">
        <v>126</v>
      </c>
      <c r="IH5" s="323" t="s">
        <v>2395</v>
      </c>
      <c r="II5" s="358" t="s">
        <v>2396</v>
      </c>
      <c r="IJ5" s="324"/>
    </row>
    <row r="6" spans="1:244" ht="63" customHeight="1">
      <c r="A6" s="348">
        <v>2024</v>
      </c>
      <c r="B6" s="311" t="s">
        <v>81</v>
      </c>
      <c r="C6" s="149" t="s">
        <v>1394</v>
      </c>
      <c r="D6" s="312">
        <f t="shared" si="0"/>
        <v>0.40773809523809523</v>
      </c>
      <c r="E6" s="313">
        <f t="shared" si="1"/>
        <v>0.46598639455782315</v>
      </c>
      <c r="F6" s="313">
        <f t="shared" si="2"/>
        <v>0.50216450216450215</v>
      </c>
      <c r="G6" s="308">
        <v>1</v>
      </c>
      <c r="H6" s="308" t="s">
        <v>132</v>
      </c>
      <c r="I6" s="308" t="s">
        <v>394</v>
      </c>
      <c r="J6" s="333" t="s">
        <v>2397</v>
      </c>
      <c r="K6" s="308"/>
      <c r="L6" s="11">
        <v>1</v>
      </c>
      <c r="M6" s="11" t="s">
        <v>132</v>
      </c>
      <c r="N6" s="11" t="s">
        <v>396</v>
      </c>
      <c r="O6" s="353" t="s">
        <v>2398</v>
      </c>
      <c r="P6" s="11">
        <v>1970</v>
      </c>
      <c r="Q6" s="308">
        <v>0</v>
      </c>
      <c r="R6" s="308" t="s">
        <v>123</v>
      </c>
      <c r="S6" s="308" t="s">
        <v>2358</v>
      </c>
      <c r="T6" s="321" t="s">
        <v>2359</v>
      </c>
      <c r="U6" s="308"/>
      <c r="V6" s="308">
        <v>0</v>
      </c>
      <c r="W6" s="308"/>
      <c r="X6" s="308" t="s">
        <v>126</v>
      </c>
      <c r="Y6" s="308"/>
      <c r="Z6" s="308" t="s">
        <v>2399</v>
      </c>
      <c r="AA6" s="308">
        <v>1</v>
      </c>
      <c r="AB6" s="308" t="s">
        <v>130</v>
      </c>
      <c r="AC6" s="308" t="s">
        <v>398</v>
      </c>
      <c r="AD6" s="333" t="s">
        <v>2400</v>
      </c>
      <c r="AE6" s="308">
        <v>1973</v>
      </c>
      <c r="AF6" s="308">
        <v>1</v>
      </c>
      <c r="AG6" s="308" t="s">
        <v>130</v>
      </c>
      <c r="AH6" s="308" t="s">
        <v>398</v>
      </c>
      <c r="AI6" s="333" t="s">
        <v>2401</v>
      </c>
      <c r="AJ6" s="308"/>
      <c r="AK6" s="308">
        <v>1</v>
      </c>
      <c r="AL6" s="308" t="s">
        <v>130</v>
      </c>
      <c r="AM6" s="308" t="s">
        <v>398</v>
      </c>
      <c r="AN6" s="333" t="s">
        <v>2402</v>
      </c>
      <c r="AO6" s="308"/>
      <c r="AP6" s="308">
        <v>1</v>
      </c>
      <c r="AQ6" s="308" t="s">
        <v>130</v>
      </c>
      <c r="AR6" s="308" t="s">
        <v>2403</v>
      </c>
      <c r="AS6" s="333" t="s">
        <v>2404</v>
      </c>
      <c r="AT6" s="308"/>
      <c r="AU6" s="308">
        <v>1</v>
      </c>
      <c r="AV6" s="308" t="s">
        <v>130</v>
      </c>
      <c r="AW6" s="308" t="s">
        <v>400</v>
      </c>
      <c r="AX6" s="333" t="s">
        <v>2405</v>
      </c>
      <c r="AY6" s="308"/>
      <c r="AZ6" s="308">
        <v>1</v>
      </c>
      <c r="BA6" s="308" t="s">
        <v>130</v>
      </c>
      <c r="BB6" s="308" t="s">
        <v>400</v>
      </c>
      <c r="BC6" s="333" t="s">
        <v>2406</v>
      </c>
      <c r="BD6" s="308"/>
      <c r="BE6" s="308">
        <v>0</v>
      </c>
      <c r="BF6" s="308" t="s">
        <v>132</v>
      </c>
      <c r="BG6" s="308" t="s">
        <v>402</v>
      </c>
      <c r="BH6" s="333" t="s">
        <v>2407</v>
      </c>
      <c r="BI6" s="308"/>
      <c r="BJ6" s="308"/>
      <c r="BK6" s="308"/>
      <c r="BL6" s="308" t="s">
        <v>126</v>
      </c>
      <c r="BM6" s="308"/>
      <c r="BN6" s="308" t="s">
        <v>1863</v>
      </c>
      <c r="BO6" s="308">
        <v>1</v>
      </c>
      <c r="BP6" s="308" t="s">
        <v>130</v>
      </c>
      <c r="BQ6" s="308" t="s">
        <v>403</v>
      </c>
      <c r="BR6" s="333" t="s">
        <v>2408</v>
      </c>
      <c r="BS6" s="308">
        <v>2003</v>
      </c>
      <c r="BT6" s="308">
        <v>1</v>
      </c>
      <c r="BU6" s="308" t="s">
        <v>130</v>
      </c>
      <c r="BV6" s="308" t="s">
        <v>403</v>
      </c>
      <c r="BW6" s="333" t="s">
        <v>2409</v>
      </c>
      <c r="BX6" s="308"/>
      <c r="BY6" s="308">
        <v>1</v>
      </c>
      <c r="BZ6" s="308" t="s">
        <v>130</v>
      </c>
      <c r="CA6" s="308" t="s">
        <v>403</v>
      </c>
      <c r="CB6" s="333" t="s">
        <v>2410</v>
      </c>
      <c r="CC6" s="308"/>
      <c r="CD6" s="308">
        <v>1</v>
      </c>
      <c r="CE6" s="308" t="s">
        <v>130</v>
      </c>
      <c r="CF6" s="308" t="s">
        <v>403</v>
      </c>
      <c r="CG6" s="333" t="s">
        <v>2411</v>
      </c>
      <c r="CH6" s="308"/>
      <c r="CI6" s="308">
        <v>0</v>
      </c>
      <c r="CJ6" s="308" t="s">
        <v>132</v>
      </c>
      <c r="CK6" s="308" t="s">
        <v>403</v>
      </c>
      <c r="CL6" s="333" t="s">
        <v>2412</v>
      </c>
      <c r="CM6" s="308"/>
      <c r="CN6" s="308">
        <v>0</v>
      </c>
      <c r="CO6" s="308" t="s">
        <v>132</v>
      </c>
      <c r="CP6" s="308" t="s">
        <v>403</v>
      </c>
      <c r="CQ6" s="333" t="s">
        <v>2413</v>
      </c>
      <c r="CR6" s="308"/>
      <c r="CS6" s="308">
        <v>0</v>
      </c>
      <c r="CT6" s="308" t="s">
        <v>139</v>
      </c>
      <c r="CU6" s="308" t="s">
        <v>126</v>
      </c>
      <c r="CV6" s="308"/>
      <c r="CW6" s="308"/>
      <c r="CX6" s="308">
        <v>0</v>
      </c>
      <c r="CY6" s="308" t="s">
        <v>139</v>
      </c>
      <c r="CZ6" s="308" t="s">
        <v>126</v>
      </c>
      <c r="DA6" s="308"/>
      <c r="DB6" s="308"/>
      <c r="DC6" s="308">
        <v>0</v>
      </c>
      <c r="DD6" s="308" t="s">
        <v>139</v>
      </c>
      <c r="DE6" s="308" t="s">
        <v>126</v>
      </c>
      <c r="DF6" s="308"/>
      <c r="DG6" s="308"/>
      <c r="DH6" s="308">
        <v>0</v>
      </c>
      <c r="DI6" s="308" t="s">
        <v>139</v>
      </c>
      <c r="DJ6" s="308" t="s">
        <v>126</v>
      </c>
      <c r="DK6" s="308"/>
      <c r="DL6" s="308"/>
      <c r="DM6" s="308">
        <v>0</v>
      </c>
      <c r="DN6" s="308" t="s">
        <v>139</v>
      </c>
      <c r="DO6" s="308" t="s">
        <v>126</v>
      </c>
      <c r="DP6" s="308"/>
      <c r="DQ6" s="308"/>
      <c r="DR6" s="308">
        <v>0</v>
      </c>
      <c r="DS6" s="308" t="s">
        <v>139</v>
      </c>
      <c r="DT6" s="308" t="s">
        <v>126</v>
      </c>
      <c r="DU6" s="308"/>
      <c r="DV6" s="308"/>
      <c r="DW6" s="308"/>
      <c r="DX6" s="308"/>
      <c r="DY6" s="308"/>
      <c r="DZ6" s="308"/>
      <c r="EA6" s="308" t="s">
        <v>1863</v>
      </c>
      <c r="EB6" s="308" t="s">
        <v>1791</v>
      </c>
      <c r="EC6" s="308"/>
      <c r="ED6" s="308"/>
      <c r="EE6" s="308"/>
      <c r="EF6" s="308"/>
      <c r="EG6" s="308">
        <v>1</v>
      </c>
      <c r="EH6" s="308">
        <v>1</v>
      </c>
      <c r="EI6" s="308" t="s">
        <v>139</v>
      </c>
      <c r="EJ6" s="308" t="s">
        <v>126</v>
      </c>
      <c r="EK6" s="308"/>
      <c r="EL6" s="308"/>
      <c r="EM6" s="308">
        <v>1</v>
      </c>
      <c r="EN6" s="308">
        <v>1</v>
      </c>
      <c r="EO6" s="308" t="s">
        <v>139</v>
      </c>
      <c r="EP6" s="308" t="s">
        <v>126</v>
      </c>
      <c r="EQ6" s="308"/>
      <c r="ER6" s="308"/>
      <c r="ES6" s="308">
        <v>1</v>
      </c>
      <c r="ET6" s="308">
        <v>1</v>
      </c>
      <c r="EU6" s="308" t="s">
        <v>139</v>
      </c>
      <c r="EV6" s="308" t="s">
        <v>126</v>
      </c>
      <c r="EW6" s="308"/>
      <c r="EX6" s="308"/>
      <c r="EY6" s="308">
        <v>0</v>
      </c>
      <c r="EZ6" s="308" t="s">
        <v>123</v>
      </c>
      <c r="FA6" s="308" t="s">
        <v>126</v>
      </c>
      <c r="FB6" s="308"/>
      <c r="FC6" s="308"/>
      <c r="FD6" s="308" t="s">
        <v>1791</v>
      </c>
      <c r="FE6" s="323" t="s">
        <v>126</v>
      </c>
      <c r="FF6" s="323" t="s">
        <v>126</v>
      </c>
      <c r="FG6" s="323" t="s">
        <v>126</v>
      </c>
      <c r="FH6" s="323"/>
      <c r="FI6" s="308" t="s">
        <v>1791</v>
      </c>
      <c r="FJ6" s="323" t="s">
        <v>126</v>
      </c>
      <c r="FK6" s="323" t="s">
        <v>126</v>
      </c>
      <c r="FL6" s="323" t="s">
        <v>126</v>
      </c>
      <c r="FM6" s="323"/>
      <c r="FN6" s="308">
        <v>1</v>
      </c>
      <c r="FO6" s="308" t="s">
        <v>139</v>
      </c>
      <c r="FP6" s="308" t="s">
        <v>405</v>
      </c>
      <c r="FQ6" s="333" t="s">
        <v>2414</v>
      </c>
      <c r="FR6" s="308"/>
      <c r="FS6" s="308">
        <v>0</v>
      </c>
      <c r="FT6" s="308" t="s">
        <v>130</v>
      </c>
      <c r="FU6" s="308" t="s">
        <v>407</v>
      </c>
      <c r="FV6" s="333" t="s">
        <v>2415</v>
      </c>
      <c r="FW6" s="308"/>
      <c r="FX6" s="308">
        <v>0</v>
      </c>
      <c r="FY6" s="308" t="s">
        <v>130</v>
      </c>
      <c r="FZ6" s="308" t="s">
        <v>409</v>
      </c>
      <c r="GA6" s="333" t="s">
        <v>2416</v>
      </c>
      <c r="GB6" s="308"/>
      <c r="GC6" s="326">
        <v>0</v>
      </c>
      <c r="GD6" s="326" t="s">
        <v>130</v>
      </c>
      <c r="GE6" s="326" t="s">
        <v>126</v>
      </c>
      <c r="GF6" s="326"/>
      <c r="GG6" s="326"/>
      <c r="GH6" s="308">
        <v>0</v>
      </c>
      <c r="GI6" s="308" t="s">
        <v>123</v>
      </c>
      <c r="GJ6" s="308" t="s">
        <v>126</v>
      </c>
      <c r="GK6" s="308"/>
      <c r="GL6" s="308"/>
      <c r="GM6" s="308">
        <v>0</v>
      </c>
      <c r="GN6" s="308" t="s">
        <v>123</v>
      </c>
      <c r="GO6" s="308" t="s">
        <v>126</v>
      </c>
      <c r="GP6" s="308"/>
      <c r="GQ6" s="308"/>
      <c r="GR6" s="308">
        <v>0</v>
      </c>
      <c r="GS6" s="308" t="s">
        <v>123</v>
      </c>
      <c r="GT6" s="308" t="s">
        <v>126</v>
      </c>
      <c r="GU6" s="308"/>
      <c r="GV6" s="308"/>
      <c r="GW6" s="308">
        <v>0</v>
      </c>
      <c r="GX6" s="308" t="s">
        <v>123</v>
      </c>
      <c r="GY6" s="308" t="s">
        <v>126</v>
      </c>
      <c r="GZ6" s="308"/>
      <c r="HA6" s="308"/>
      <c r="HB6" s="308">
        <v>1</v>
      </c>
      <c r="HC6" s="308" t="s">
        <v>132</v>
      </c>
      <c r="HD6" s="308" t="s">
        <v>411</v>
      </c>
      <c r="HE6" s="333" t="s">
        <v>2417</v>
      </c>
      <c r="HF6" s="308"/>
      <c r="HG6" s="308">
        <v>0</v>
      </c>
      <c r="HH6" s="308" t="s">
        <v>123</v>
      </c>
      <c r="HI6" s="308" t="s">
        <v>413</v>
      </c>
      <c r="HJ6" s="320" t="s">
        <v>2418</v>
      </c>
      <c r="HK6" s="404" t="s">
        <v>415</v>
      </c>
      <c r="HL6" s="308">
        <v>0</v>
      </c>
      <c r="HM6" s="308" t="s">
        <v>123</v>
      </c>
      <c r="HN6" s="308" t="s">
        <v>416</v>
      </c>
      <c r="HO6" s="333" t="s">
        <v>2419</v>
      </c>
      <c r="HP6" s="427" t="s">
        <v>418</v>
      </c>
      <c r="HQ6" s="326">
        <v>0</v>
      </c>
      <c r="HR6" s="326" t="s">
        <v>123</v>
      </c>
      <c r="HS6" s="326" t="s">
        <v>126</v>
      </c>
      <c r="HT6" s="326"/>
      <c r="HU6" s="326"/>
      <c r="HV6" s="326"/>
      <c r="HW6" s="326"/>
      <c r="HX6" s="326"/>
      <c r="HY6" s="326"/>
      <c r="HZ6" s="326" t="s">
        <v>1863</v>
      </c>
      <c r="IA6" s="326"/>
      <c r="IB6" s="326"/>
      <c r="IC6" s="326"/>
      <c r="ID6" s="429"/>
      <c r="IE6" s="326"/>
      <c r="IF6" s="308" t="s">
        <v>1791</v>
      </c>
      <c r="IG6" s="323"/>
      <c r="IH6" s="323"/>
      <c r="II6" s="323"/>
      <c r="IJ6" s="323" t="s">
        <v>1863</v>
      </c>
    </row>
    <row r="7" spans="1:244" ht="48.75" customHeight="1">
      <c r="A7" s="348">
        <v>2023</v>
      </c>
      <c r="B7" s="311" t="s">
        <v>81</v>
      </c>
      <c r="C7" s="336" t="s">
        <v>1394</v>
      </c>
      <c r="D7" s="313" t="s">
        <v>1394</v>
      </c>
      <c r="E7" s="335">
        <f t="shared" si="1"/>
        <v>0.46598639455782315</v>
      </c>
      <c r="F7" s="313">
        <f t="shared" si="2"/>
        <v>0.50216450216450215</v>
      </c>
      <c r="G7" s="298">
        <v>1</v>
      </c>
      <c r="H7" s="299" t="s">
        <v>132</v>
      </c>
      <c r="I7" s="300" t="s">
        <v>394</v>
      </c>
      <c r="J7" s="301" t="s">
        <v>395</v>
      </c>
      <c r="K7" s="299" t="s">
        <v>122</v>
      </c>
      <c r="L7" s="298">
        <v>1</v>
      </c>
      <c r="M7" s="299" t="s">
        <v>132</v>
      </c>
      <c r="N7" s="300" t="s">
        <v>396</v>
      </c>
      <c r="O7" s="301" t="s">
        <v>397</v>
      </c>
      <c r="P7" s="299" t="s">
        <v>122</v>
      </c>
      <c r="Q7" s="298">
        <v>0</v>
      </c>
      <c r="R7" s="299" t="s">
        <v>123</v>
      </c>
      <c r="S7" s="299" t="s">
        <v>126</v>
      </c>
      <c r="T7" s="299"/>
      <c r="U7" s="299" t="s">
        <v>122</v>
      </c>
      <c r="V7" s="298">
        <v>0</v>
      </c>
      <c r="W7" s="299"/>
      <c r="X7" s="378" t="s">
        <v>126</v>
      </c>
      <c r="Y7" s="379"/>
      <c r="Z7" s="379" t="s">
        <v>122</v>
      </c>
      <c r="AA7" s="298">
        <v>1</v>
      </c>
      <c r="AB7" s="299" t="s">
        <v>130</v>
      </c>
      <c r="AC7" s="300" t="s">
        <v>398</v>
      </c>
      <c r="AD7" s="301" t="s">
        <v>399</v>
      </c>
      <c r="AE7" s="299" t="s">
        <v>122</v>
      </c>
      <c r="AF7" s="298">
        <v>1</v>
      </c>
      <c r="AG7" s="299" t="s">
        <v>130</v>
      </c>
      <c r="AH7" s="300" t="s">
        <v>398</v>
      </c>
      <c r="AI7" s="301" t="s">
        <v>399</v>
      </c>
      <c r="AJ7" s="380"/>
      <c r="AK7" s="298">
        <v>1</v>
      </c>
      <c r="AL7" s="299" t="s">
        <v>130</v>
      </c>
      <c r="AM7" s="300" t="s">
        <v>398</v>
      </c>
      <c r="AN7" s="301" t="s">
        <v>399</v>
      </c>
      <c r="AO7" s="380"/>
      <c r="AP7" s="298">
        <v>1</v>
      </c>
      <c r="AQ7" s="299" t="s">
        <v>130</v>
      </c>
      <c r="AR7" s="300" t="s">
        <v>398</v>
      </c>
      <c r="AS7" s="301" t="s">
        <v>399</v>
      </c>
      <c r="AT7" s="380"/>
      <c r="AU7" s="298">
        <v>1</v>
      </c>
      <c r="AV7" s="299" t="s">
        <v>130</v>
      </c>
      <c r="AW7" s="300" t="s">
        <v>400</v>
      </c>
      <c r="AX7" s="301" t="s">
        <v>401</v>
      </c>
      <c r="AY7" s="380"/>
      <c r="AZ7" s="298">
        <v>1</v>
      </c>
      <c r="BA7" s="299" t="s">
        <v>130</v>
      </c>
      <c r="BB7" s="300" t="s">
        <v>400</v>
      </c>
      <c r="BC7" s="301" t="s">
        <v>401</v>
      </c>
      <c r="BD7" s="299"/>
      <c r="BE7" s="298">
        <v>0</v>
      </c>
      <c r="BF7" s="299" t="s">
        <v>132</v>
      </c>
      <c r="BG7" s="300" t="s">
        <v>402</v>
      </c>
      <c r="BH7" s="301" t="s">
        <v>401</v>
      </c>
      <c r="BI7" s="380"/>
      <c r="BJ7" s="299"/>
      <c r="BK7" s="299"/>
      <c r="BL7" s="299"/>
      <c r="BM7" s="299"/>
      <c r="BN7" s="299"/>
      <c r="BO7" s="298">
        <v>1</v>
      </c>
      <c r="BP7" s="299" t="s">
        <v>130</v>
      </c>
      <c r="BQ7" s="300" t="s">
        <v>403</v>
      </c>
      <c r="BR7" s="301" t="s">
        <v>404</v>
      </c>
      <c r="BS7" s="380"/>
      <c r="BT7" s="298">
        <v>1</v>
      </c>
      <c r="BU7" s="299" t="s">
        <v>130</v>
      </c>
      <c r="BV7" s="300" t="s">
        <v>403</v>
      </c>
      <c r="BW7" s="301" t="s">
        <v>404</v>
      </c>
      <c r="BX7" s="380"/>
      <c r="BY7" s="298">
        <v>1</v>
      </c>
      <c r="BZ7" s="299" t="s">
        <v>130</v>
      </c>
      <c r="CA7" s="300" t="s">
        <v>403</v>
      </c>
      <c r="CB7" s="301" t="s">
        <v>404</v>
      </c>
      <c r="CC7" s="380"/>
      <c r="CD7" s="298">
        <v>1</v>
      </c>
      <c r="CE7" s="299" t="s">
        <v>130</v>
      </c>
      <c r="CF7" s="300" t="s">
        <v>403</v>
      </c>
      <c r="CG7" s="301" t="s">
        <v>404</v>
      </c>
      <c r="CH7" s="380"/>
      <c r="CI7" s="298">
        <v>0</v>
      </c>
      <c r="CJ7" s="299" t="s">
        <v>132</v>
      </c>
      <c r="CK7" s="303" t="s">
        <v>403</v>
      </c>
      <c r="CL7" s="301" t="s">
        <v>404</v>
      </c>
      <c r="CM7" s="380"/>
      <c r="CN7" s="298">
        <v>0</v>
      </c>
      <c r="CO7" s="299" t="s">
        <v>132</v>
      </c>
      <c r="CP7" s="300" t="s">
        <v>403</v>
      </c>
      <c r="CQ7" s="301" t="s">
        <v>404</v>
      </c>
      <c r="CR7" s="380"/>
      <c r="CS7" s="298">
        <v>0</v>
      </c>
      <c r="CT7" s="299" t="s">
        <v>139</v>
      </c>
      <c r="CU7" s="300" t="s">
        <v>126</v>
      </c>
      <c r="CV7" s="300"/>
      <c r="CW7" s="300" t="s">
        <v>122</v>
      </c>
      <c r="CX7" s="298">
        <v>0</v>
      </c>
      <c r="CY7" s="299" t="s">
        <v>139</v>
      </c>
      <c r="CZ7" s="299" t="s">
        <v>126</v>
      </c>
      <c r="DA7" s="299"/>
      <c r="DB7" s="299"/>
      <c r="DC7" s="298">
        <v>0</v>
      </c>
      <c r="DD7" s="299" t="s">
        <v>139</v>
      </c>
      <c r="DE7" s="299" t="s">
        <v>126</v>
      </c>
      <c r="DF7" s="299"/>
      <c r="DG7" s="299"/>
      <c r="DH7" s="298">
        <v>0</v>
      </c>
      <c r="DI7" s="299" t="s">
        <v>139</v>
      </c>
      <c r="DJ7" s="299" t="s">
        <v>126</v>
      </c>
      <c r="DK7" s="299"/>
      <c r="DL7" s="299"/>
      <c r="DM7" s="298">
        <v>0</v>
      </c>
      <c r="DN7" s="299" t="s">
        <v>139</v>
      </c>
      <c r="DO7" s="300" t="s">
        <v>126</v>
      </c>
      <c r="DP7" s="300"/>
      <c r="DQ7" s="300"/>
      <c r="DR7" s="298">
        <v>0</v>
      </c>
      <c r="DS7" s="299" t="s">
        <v>139</v>
      </c>
      <c r="DT7" s="300" t="s">
        <v>126</v>
      </c>
      <c r="DU7" s="300"/>
      <c r="DV7" s="300"/>
      <c r="DW7" s="299"/>
      <c r="DX7" s="299"/>
      <c r="DY7" s="299"/>
      <c r="DZ7" s="299"/>
      <c r="EA7" s="299"/>
      <c r="EB7" s="299"/>
      <c r="EC7" s="299"/>
      <c r="ED7" s="299"/>
      <c r="EE7" s="299"/>
      <c r="EF7" s="299"/>
      <c r="EG7" s="298">
        <v>1</v>
      </c>
      <c r="EH7" s="336" t="s">
        <v>1685</v>
      </c>
      <c r="EI7" s="299" t="s">
        <v>139</v>
      </c>
      <c r="EJ7" s="299" t="s">
        <v>126</v>
      </c>
      <c r="EK7" s="300"/>
      <c r="EL7" s="299" t="s">
        <v>122</v>
      </c>
      <c r="EM7" s="299"/>
      <c r="EN7" s="336"/>
      <c r="EO7" s="299" t="s">
        <v>1686</v>
      </c>
      <c r="EP7" s="299"/>
      <c r="EQ7" s="299"/>
      <c r="ER7" s="299"/>
      <c r="ES7" s="299"/>
      <c r="ET7" s="336"/>
      <c r="EU7" s="299" t="s">
        <v>1686</v>
      </c>
      <c r="EV7" s="299"/>
      <c r="EW7" s="299"/>
      <c r="EX7" s="299"/>
      <c r="EY7" s="298">
        <v>0</v>
      </c>
      <c r="EZ7" s="299" t="s">
        <v>123</v>
      </c>
      <c r="FA7" s="299" t="s">
        <v>126</v>
      </c>
      <c r="FB7" s="299"/>
      <c r="FC7" s="299" t="s">
        <v>122</v>
      </c>
      <c r="FD7" s="310"/>
      <c r="FE7" s="310"/>
      <c r="FF7" s="310"/>
      <c r="FG7" s="310"/>
      <c r="FH7" s="310"/>
      <c r="FI7" s="310"/>
      <c r="FJ7" s="310"/>
      <c r="FK7" s="310"/>
      <c r="FL7" s="310"/>
      <c r="FM7" s="310"/>
      <c r="FN7" s="298">
        <v>1</v>
      </c>
      <c r="FO7" s="299" t="s">
        <v>139</v>
      </c>
      <c r="FP7" s="299" t="s">
        <v>405</v>
      </c>
      <c r="FQ7" s="301" t="s">
        <v>406</v>
      </c>
      <c r="FR7" s="300"/>
      <c r="FS7" s="298">
        <v>0</v>
      </c>
      <c r="FT7" s="299" t="s">
        <v>130</v>
      </c>
      <c r="FU7" s="300" t="s">
        <v>407</v>
      </c>
      <c r="FV7" s="301" t="s">
        <v>408</v>
      </c>
      <c r="FW7" s="300"/>
      <c r="FX7" s="298">
        <v>0</v>
      </c>
      <c r="FY7" s="299" t="s">
        <v>130</v>
      </c>
      <c r="FZ7" s="300" t="s">
        <v>409</v>
      </c>
      <c r="GA7" s="301" t="s">
        <v>410</v>
      </c>
      <c r="GB7" s="300"/>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299" t="s">
        <v>126</v>
      </c>
      <c r="GZ7" s="299"/>
      <c r="HA7" s="299" t="s">
        <v>122</v>
      </c>
      <c r="HB7" s="381">
        <v>1</v>
      </c>
      <c r="HC7" s="300" t="s">
        <v>132</v>
      </c>
      <c r="HD7" s="300" t="s">
        <v>411</v>
      </c>
      <c r="HE7" s="301" t="s">
        <v>412</v>
      </c>
      <c r="HF7" s="302" t="s">
        <v>122</v>
      </c>
      <c r="HG7" s="381">
        <v>0</v>
      </c>
      <c r="HH7" s="300" t="s">
        <v>123</v>
      </c>
      <c r="HI7" s="300" t="s">
        <v>413</v>
      </c>
      <c r="HJ7" s="301" t="s">
        <v>414</v>
      </c>
      <c r="HK7" s="301" t="s">
        <v>415</v>
      </c>
      <c r="HL7" s="381">
        <v>0</v>
      </c>
      <c r="HM7" s="300" t="s">
        <v>123</v>
      </c>
      <c r="HN7" s="300" t="s">
        <v>416</v>
      </c>
      <c r="HO7" s="301" t="s">
        <v>417</v>
      </c>
      <c r="HP7" s="382" t="s">
        <v>418</v>
      </c>
      <c r="HQ7" s="146"/>
      <c r="HR7" s="146" t="s">
        <v>1686</v>
      </c>
      <c r="HS7" s="146"/>
      <c r="HT7" s="146"/>
      <c r="HU7" s="146"/>
      <c r="HV7" s="146"/>
      <c r="HW7" s="146"/>
      <c r="HX7" s="146"/>
      <c r="HY7" s="146"/>
      <c r="HZ7" s="146"/>
      <c r="IA7" s="323"/>
      <c r="IB7" s="323"/>
      <c r="IC7" s="323"/>
      <c r="ID7" s="428"/>
      <c r="IE7" s="323"/>
      <c r="IF7" s="310"/>
      <c r="IG7" s="310"/>
      <c r="IH7" s="310"/>
      <c r="II7" s="310"/>
      <c r="IJ7" s="310"/>
    </row>
    <row r="8" spans="1:244" ht="38.25" customHeight="1">
      <c r="A8" s="348">
        <v>2022</v>
      </c>
      <c r="B8" s="311" t="s">
        <v>81</v>
      </c>
      <c r="C8" s="336" t="s">
        <v>1394</v>
      </c>
      <c r="D8" s="313" t="s">
        <v>1394</v>
      </c>
      <c r="E8" s="313" t="s">
        <v>1394</v>
      </c>
      <c r="F8" s="335">
        <f t="shared" si="2"/>
        <v>0.50216450216450215</v>
      </c>
      <c r="G8" s="298">
        <v>1</v>
      </c>
      <c r="H8" s="299" t="s">
        <v>132</v>
      </c>
      <c r="I8" s="300" t="s">
        <v>394</v>
      </c>
      <c r="J8" s="301" t="s">
        <v>395</v>
      </c>
      <c r="K8" s="363"/>
      <c r="L8" s="298">
        <v>1</v>
      </c>
      <c r="M8" s="299" t="s">
        <v>132</v>
      </c>
      <c r="N8" s="299" t="s">
        <v>396</v>
      </c>
      <c r="O8" s="301" t="s">
        <v>397</v>
      </c>
      <c r="P8" s="299" t="s">
        <v>122</v>
      </c>
      <c r="Q8" s="298">
        <v>0</v>
      </c>
      <c r="R8" s="299" t="s">
        <v>123</v>
      </c>
      <c r="S8" s="299" t="s">
        <v>126</v>
      </c>
      <c r="T8" s="299"/>
      <c r="U8" s="299" t="s">
        <v>122</v>
      </c>
      <c r="V8" s="298">
        <v>0</v>
      </c>
      <c r="W8" s="299"/>
      <c r="X8" s="299" t="s">
        <v>126</v>
      </c>
      <c r="Y8" s="379"/>
      <c r="Z8" s="379" t="s">
        <v>122</v>
      </c>
      <c r="AA8" s="298">
        <v>1</v>
      </c>
      <c r="AB8" s="299" t="s">
        <v>130</v>
      </c>
      <c r="AC8" s="300" t="s">
        <v>398</v>
      </c>
      <c r="AD8" s="301" t="s">
        <v>399</v>
      </c>
      <c r="AE8" s="299" t="s">
        <v>122</v>
      </c>
      <c r="AF8" s="298">
        <v>1</v>
      </c>
      <c r="AG8" s="299" t="s">
        <v>130</v>
      </c>
      <c r="AH8" s="299" t="s">
        <v>398</v>
      </c>
      <c r="AI8" s="301" t="s">
        <v>399</v>
      </c>
      <c r="AJ8" s="380"/>
      <c r="AK8" s="298">
        <v>1</v>
      </c>
      <c r="AL8" s="299" t="s">
        <v>130</v>
      </c>
      <c r="AM8" s="299" t="s">
        <v>398</v>
      </c>
      <c r="AN8" s="301" t="s">
        <v>399</v>
      </c>
      <c r="AO8" s="299"/>
      <c r="AP8" s="298">
        <v>1</v>
      </c>
      <c r="AQ8" s="299" t="s">
        <v>130</v>
      </c>
      <c r="AR8" s="299" t="s">
        <v>398</v>
      </c>
      <c r="AS8" s="301" t="s">
        <v>399</v>
      </c>
      <c r="AT8" s="380"/>
      <c r="AU8" s="298">
        <v>1</v>
      </c>
      <c r="AV8" s="299" t="s">
        <v>130</v>
      </c>
      <c r="AW8" s="299" t="s">
        <v>400</v>
      </c>
      <c r="AX8" s="301" t="s">
        <v>401</v>
      </c>
      <c r="AY8" s="380"/>
      <c r="AZ8" s="298">
        <v>1</v>
      </c>
      <c r="BA8" s="299" t="s">
        <v>130</v>
      </c>
      <c r="BB8" s="299" t="s">
        <v>400</v>
      </c>
      <c r="BC8" s="301" t="s">
        <v>401</v>
      </c>
      <c r="BD8" s="380"/>
      <c r="BE8" s="298">
        <v>0</v>
      </c>
      <c r="BF8" s="299" t="s">
        <v>132</v>
      </c>
      <c r="BG8" s="299" t="s">
        <v>402</v>
      </c>
      <c r="BH8" s="301" t="s">
        <v>401</v>
      </c>
      <c r="BI8" s="380"/>
      <c r="BJ8" s="299"/>
      <c r="BK8" s="299"/>
      <c r="BL8" s="299"/>
      <c r="BM8" s="299"/>
      <c r="BN8" s="299"/>
      <c r="BO8" s="298">
        <v>1</v>
      </c>
      <c r="BP8" s="299" t="s">
        <v>130</v>
      </c>
      <c r="BQ8" s="299" t="s">
        <v>403</v>
      </c>
      <c r="BR8" s="301" t="s">
        <v>404</v>
      </c>
      <c r="BS8" s="380"/>
      <c r="BT8" s="298">
        <v>1</v>
      </c>
      <c r="BU8" s="299" t="s">
        <v>130</v>
      </c>
      <c r="BV8" s="299" t="s">
        <v>403</v>
      </c>
      <c r="BW8" s="301" t="s">
        <v>404</v>
      </c>
      <c r="BX8" s="380"/>
      <c r="BY8" s="298">
        <v>1</v>
      </c>
      <c r="BZ8" s="299" t="s">
        <v>130</v>
      </c>
      <c r="CA8" s="299" t="s">
        <v>403</v>
      </c>
      <c r="CB8" s="301" t="s">
        <v>404</v>
      </c>
      <c r="CC8" s="380"/>
      <c r="CD8" s="298">
        <v>1</v>
      </c>
      <c r="CE8" s="299" t="s">
        <v>130</v>
      </c>
      <c r="CF8" s="299" t="s">
        <v>403</v>
      </c>
      <c r="CG8" s="301" t="s">
        <v>404</v>
      </c>
      <c r="CH8" s="380"/>
      <c r="CI8" s="298">
        <v>0</v>
      </c>
      <c r="CJ8" s="299" t="s">
        <v>132</v>
      </c>
      <c r="CK8" s="299" t="s">
        <v>403</v>
      </c>
      <c r="CL8" s="301" t="s">
        <v>404</v>
      </c>
      <c r="CM8" s="380"/>
      <c r="CN8" s="298">
        <v>0</v>
      </c>
      <c r="CO8" s="299" t="s">
        <v>132</v>
      </c>
      <c r="CP8" s="299" t="s">
        <v>403</v>
      </c>
      <c r="CQ8" s="301" t="s">
        <v>404</v>
      </c>
      <c r="CR8" s="380"/>
      <c r="CS8" s="298">
        <v>0</v>
      </c>
      <c r="CT8" s="299" t="s">
        <v>139</v>
      </c>
      <c r="CU8" s="299" t="s">
        <v>126</v>
      </c>
      <c r="CV8" s="300"/>
      <c r="CW8" s="300" t="s">
        <v>122</v>
      </c>
      <c r="CX8" s="298">
        <v>0</v>
      </c>
      <c r="CY8" s="299" t="s">
        <v>139</v>
      </c>
      <c r="CZ8" s="299" t="s">
        <v>126</v>
      </c>
      <c r="DA8" s="299"/>
      <c r="DB8" s="299"/>
      <c r="DC8" s="298">
        <v>0</v>
      </c>
      <c r="DD8" s="299" t="s">
        <v>139</v>
      </c>
      <c r="DE8" s="299" t="s">
        <v>126</v>
      </c>
      <c r="DF8" s="299"/>
      <c r="DG8" s="299"/>
      <c r="DH8" s="298">
        <v>0</v>
      </c>
      <c r="DI8" s="299" t="s">
        <v>139</v>
      </c>
      <c r="DJ8" s="299" t="s">
        <v>126</v>
      </c>
      <c r="DK8" s="299"/>
      <c r="DL8" s="299" t="s">
        <v>122</v>
      </c>
      <c r="DM8" s="298">
        <v>0</v>
      </c>
      <c r="DN8" s="299" t="s">
        <v>139</v>
      </c>
      <c r="DO8" s="299" t="s">
        <v>126</v>
      </c>
      <c r="DP8" s="300"/>
      <c r="DQ8" s="299"/>
      <c r="DR8" s="298">
        <v>0</v>
      </c>
      <c r="DS8" s="299" t="s">
        <v>139</v>
      </c>
      <c r="DT8" s="299" t="s">
        <v>126</v>
      </c>
      <c r="DU8" s="300"/>
      <c r="DV8" s="300"/>
      <c r="DW8" s="299"/>
      <c r="DX8" s="299"/>
      <c r="DY8" s="299"/>
      <c r="DZ8" s="299"/>
      <c r="EA8" s="299"/>
      <c r="EB8" s="299"/>
      <c r="EC8" s="299"/>
      <c r="ED8" s="299"/>
      <c r="EE8" s="299"/>
      <c r="EF8" s="299"/>
      <c r="EG8" s="298">
        <v>1</v>
      </c>
      <c r="EH8" s="336" t="s">
        <v>1685</v>
      </c>
      <c r="EI8" s="299" t="s">
        <v>139</v>
      </c>
      <c r="EJ8" s="299" t="s">
        <v>126</v>
      </c>
      <c r="EK8" s="300"/>
      <c r="EL8" s="299" t="s">
        <v>122</v>
      </c>
      <c r="EM8" s="299"/>
      <c r="EN8" s="336"/>
      <c r="EO8" s="299" t="s">
        <v>1686</v>
      </c>
      <c r="EP8" s="299"/>
      <c r="EQ8" s="299"/>
      <c r="ER8" s="299"/>
      <c r="ES8" s="299"/>
      <c r="ET8" s="336"/>
      <c r="EU8" s="299" t="s">
        <v>1686</v>
      </c>
      <c r="EV8" s="299"/>
      <c r="EW8" s="299"/>
      <c r="EX8" s="299"/>
      <c r="EY8" s="298">
        <v>0</v>
      </c>
      <c r="EZ8" s="299" t="s">
        <v>123</v>
      </c>
      <c r="FA8" s="299" t="s">
        <v>126</v>
      </c>
      <c r="FB8" s="299"/>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t="s">
        <v>122</v>
      </c>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299"/>
      <c r="HA8" s="299" t="s">
        <v>122</v>
      </c>
      <c r="HB8" s="381">
        <v>1</v>
      </c>
      <c r="HC8" s="300" t="s">
        <v>132</v>
      </c>
      <c r="HD8" s="300" t="s">
        <v>411</v>
      </c>
      <c r="HE8" s="301" t="s">
        <v>412</v>
      </c>
      <c r="HF8" s="363"/>
      <c r="HG8" s="343" t="s">
        <v>122</v>
      </c>
      <c r="HH8" s="310" t="s">
        <v>1686</v>
      </c>
      <c r="HI8" s="310"/>
      <c r="HJ8" s="346"/>
      <c r="HK8" s="345"/>
      <c r="HL8" s="310"/>
      <c r="HM8" s="310" t="s">
        <v>1686</v>
      </c>
      <c r="HN8" s="310"/>
      <c r="HO8" s="346"/>
      <c r="HP8" s="345"/>
      <c r="HQ8" s="146"/>
      <c r="HR8" s="146" t="s">
        <v>1686</v>
      </c>
      <c r="HS8" s="146"/>
      <c r="HT8" s="146"/>
      <c r="HU8" s="146"/>
      <c r="HV8" s="146"/>
      <c r="HW8" s="146"/>
      <c r="HX8" s="146"/>
      <c r="HY8" s="146"/>
      <c r="HZ8" s="146"/>
      <c r="IA8" s="323"/>
      <c r="IB8" s="323"/>
      <c r="IC8" s="323"/>
      <c r="ID8" s="428"/>
      <c r="IE8" s="323"/>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1D00-000000000000}"/>
    <hyperlink ref="O5" r:id="rId2" xr:uid="{00000000-0004-0000-1D00-000001000000}"/>
    <hyperlink ref="T5" r:id="rId3" xr:uid="{00000000-0004-0000-1D00-000002000000}"/>
    <hyperlink ref="Y5" r:id="rId4" xr:uid="{00000000-0004-0000-1D00-000003000000}"/>
    <hyperlink ref="AD5" r:id="rId5" xr:uid="{00000000-0004-0000-1D00-000004000000}"/>
    <hyperlink ref="AI5" r:id="rId6" xr:uid="{00000000-0004-0000-1D00-000005000000}"/>
    <hyperlink ref="AN5" r:id="rId7" xr:uid="{00000000-0004-0000-1D00-000006000000}"/>
    <hyperlink ref="AS5" r:id="rId8" xr:uid="{00000000-0004-0000-1D00-000007000000}"/>
    <hyperlink ref="AX5" r:id="rId9" xr:uid="{00000000-0004-0000-1D00-000008000000}"/>
    <hyperlink ref="BC5" r:id="rId10" xr:uid="{00000000-0004-0000-1D00-000009000000}"/>
    <hyperlink ref="BH5" r:id="rId11" xr:uid="{00000000-0004-0000-1D00-00000A000000}"/>
    <hyperlink ref="BR5" r:id="rId12" xr:uid="{00000000-0004-0000-1D00-00000B000000}"/>
    <hyperlink ref="BW5" r:id="rId13" xr:uid="{00000000-0004-0000-1D00-00000C000000}"/>
    <hyperlink ref="CB5" r:id="rId14" xr:uid="{00000000-0004-0000-1D00-00000D000000}"/>
    <hyperlink ref="CG5" r:id="rId15" xr:uid="{00000000-0004-0000-1D00-00000E000000}"/>
    <hyperlink ref="CL5" r:id="rId16" xr:uid="{00000000-0004-0000-1D00-00000F000000}"/>
    <hyperlink ref="CQ5" r:id="rId17" xr:uid="{00000000-0004-0000-1D00-000010000000}"/>
    <hyperlink ref="CV5" r:id="rId18" xr:uid="{00000000-0004-0000-1D00-000011000000}"/>
    <hyperlink ref="DZ5" r:id="rId19" xr:uid="{00000000-0004-0000-1D00-000012000000}"/>
    <hyperlink ref="EE5" r:id="rId20" xr:uid="{00000000-0004-0000-1D00-000013000000}"/>
    <hyperlink ref="FQ5" r:id="rId21" xr:uid="{00000000-0004-0000-1D00-000014000000}"/>
    <hyperlink ref="FV5" r:id="rId22" xr:uid="{00000000-0004-0000-1D00-000015000000}"/>
    <hyperlink ref="GA5" r:id="rId23" xr:uid="{00000000-0004-0000-1D00-000016000000}"/>
    <hyperlink ref="HE5" r:id="rId24" xr:uid="{00000000-0004-0000-1D00-000017000000}"/>
    <hyperlink ref="HJ5" r:id="rId25" xr:uid="{00000000-0004-0000-1D00-000018000000}"/>
    <hyperlink ref="HK5" r:id="rId26" xr:uid="{00000000-0004-0000-1D00-000019000000}"/>
    <hyperlink ref="HO5" r:id="rId27" xr:uid="{00000000-0004-0000-1D00-00001A000000}"/>
    <hyperlink ref="HP5" r:id="rId28" xr:uid="{00000000-0004-0000-1D00-00001B000000}"/>
    <hyperlink ref="ID5" r:id="rId29" location=":~:text=33%2D1611.,from%20instruction%20in%20sex%20education." xr:uid="{00000000-0004-0000-1D00-00001C000000}"/>
    <hyperlink ref="II5" r:id="rId30" xr:uid="{00000000-0004-0000-1D00-00001D000000}"/>
    <hyperlink ref="J6" r:id="rId31" xr:uid="{00000000-0004-0000-1D00-00001E000000}"/>
    <hyperlink ref="O6" r:id="rId32" xr:uid="{00000000-0004-0000-1D00-00001F000000}"/>
    <hyperlink ref="T6" r:id="rId33" xr:uid="{00000000-0004-0000-1D00-000020000000}"/>
    <hyperlink ref="AD6" r:id="rId34" xr:uid="{00000000-0004-0000-1D00-000021000000}"/>
    <hyperlink ref="AI6" r:id="rId35" xr:uid="{00000000-0004-0000-1D00-000022000000}"/>
    <hyperlink ref="AN6" r:id="rId36" xr:uid="{00000000-0004-0000-1D00-000023000000}"/>
    <hyperlink ref="AS6" r:id="rId37" xr:uid="{00000000-0004-0000-1D00-000024000000}"/>
    <hyperlink ref="AX6" r:id="rId38" xr:uid="{00000000-0004-0000-1D00-000025000000}"/>
    <hyperlink ref="BC6" r:id="rId39" xr:uid="{00000000-0004-0000-1D00-000026000000}"/>
    <hyperlink ref="BH6" r:id="rId40" xr:uid="{00000000-0004-0000-1D00-000027000000}"/>
    <hyperlink ref="BR6" r:id="rId41" xr:uid="{00000000-0004-0000-1D00-000028000000}"/>
    <hyperlink ref="BW6" r:id="rId42" xr:uid="{00000000-0004-0000-1D00-000029000000}"/>
    <hyperlink ref="CB6" r:id="rId43" xr:uid="{00000000-0004-0000-1D00-00002A000000}"/>
    <hyperlink ref="CG6" r:id="rId44" xr:uid="{00000000-0004-0000-1D00-00002B000000}"/>
    <hyperlink ref="CL6" r:id="rId45" xr:uid="{00000000-0004-0000-1D00-00002C000000}"/>
    <hyperlink ref="CQ6" r:id="rId46" xr:uid="{00000000-0004-0000-1D00-00002D000000}"/>
    <hyperlink ref="FQ6" r:id="rId47" xr:uid="{00000000-0004-0000-1D00-00002E000000}"/>
    <hyperlink ref="FV6" r:id="rId48" xr:uid="{00000000-0004-0000-1D00-00002F000000}"/>
    <hyperlink ref="GA6" r:id="rId49" xr:uid="{00000000-0004-0000-1D00-000030000000}"/>
    <hyperlink ref="HE6" r:id="rId50" xr:uid="{00000000-0004-0000-1D00-000031000000}"/>
    <hyperlink ref="HJ6" r:id="rId51" xr:uid="{00000000-0004-0000-1D00-000032000000}"/>
    <hyperlink ref="HK6" r:id="rId52" xr:uid="{00000000-0004-0000-1D00-000033000000}"/>
    <hyperlink ref="HO6" r:id="rId53" xr:uid="{00000000-0004-0000-1D00-000034000000}"/>
    <hyperlink ref="HP6" r:id="rId54" xr:uid="{00000000-0004-0000-1D00-000035000000}"/>
    <hyperlink ref="J7" r:id="rId55" xr:uid="{00000000-0004-0000-1D00-000036000000}"/>
    <hyperlink ref="O7" r:id="rId56" xr:uid="{00000000-0004-0000-1D00-000037000000}"/>
    <hyperlink ref="AD7" r:id="rId57" xr:uid="{00000000-0004-0000-1D00-000038000000}"/>
    <hyperlink ref="AI7" r:id="rId58" xr:uid="{00000000-0004-0000-1D00-000039000000}"/>
    <hyperlink ref="AN7" r:id="rId59" xr:uid="{00000000-0004-0000-1D00-00003A000000}"/>
    <hyperlink ref="AS7" r:id="rId60" xr:uid="{00000000-0004-0000-1D00-00003B000000}"/>
    <hyperlink ref="AX7" r:id="rId61" xr:uid="{00000000-0004-0000-1D00-00003C000000}"/>
    <hyperlink ref="BC7" r:id="rId62" xr:uid="{00000000-0004-0000-1D00-00003D000000}"/>
    <hyperlink ref="BH7" r:id="rId63" xr:uid="{00000000-0004-0000-1D00-00003E000000}"/>
    <hyperlink ref="BR7" r:id="rId64" xr:uid="{00000000-0004-0000-1D00-00003F000000}"/>
    <hyperlink ref="BW7" r:id="rId65" xr:uid="{00000000-0004-0000-1D00-000040000000}"/>
    <hyperlink ref="CB7" r:id="rId66" xr:uid="{00000000-0004-0000-1D00-000041000000}"/>
    <hyperlink ref="CG7" r:id="rId67" xr:uid="{00000000-0004-0000-1D00-000042000000}"/>
    <hyperlink ref="CK7" r:id="rId68" xr:uid="{00000000-0004-0000-1D00-000043000000}"/>
    <hyperlink ref="CL7" r:id="rId69" xr:uid="{00000000-0004-0000-1D00-000044000000}"/>
    <hyperlink ref="CQ7" r:id="rId70" xr:uid="{00000000-0004-0000-1D00-000045000000}"/>
    <hyperlink ref="FQ7" r:id="rId71" xr:uid="{00000000-0004-0000-1D00-000046000000}"/>
    <hyperlink ref="FV7" r:id="rId72" xr:uid="{00000000-0004-0000-1D00-000047000000}"/>
    <hyperlink ref="GA7" r:id="rId73" xr:uid="{00000000-0004-0000-1D00-000048000000}"/>
    <hyperlink ref="HE7" r:id="rId74" xr:uid="{00000000-0004-0000-1D00-000049000000}"/>
    <hyperlink ref="HJ7" r:id="rId75" xr:uid="{00000000-0004-0000-1D00-00004A000000}"/>
    <hyperlink ref="HK7" r:id="rId76" xr:uid="{00000000-0004-0000-1D00-00004B000000}"/>
    <hyperlink ref="HO7" r:id="rId77" xr:uid="{00000000-0004-0000-1D00-00004C000000}"/>
    <hyperlink ref="HP7" r:id="rId78" xr:uid="{00000000-0004-0000-1D00-00004D000000}"/>
    <hyperlink ref="J8" r:id="rId79" xr:uid="{00000000-0004-0000-1D00-00004E000000}"/>
    <hyperlink ref="O8" r:id="rId80" xr:uid="{00000000-0004-0000-1D00-00004F000000}"/>
    <hyperlink ref="AD8" r:id="rId81" xr:uid="{00000000-0004-0000-1D00-000050000000}"/>
    <hyperlink ref="AI8" r:id="rId82" xr:uid="{00000000-0004-0000-1D00-000051000000}"/>
    <hyperlink ref="AN8" r:id="rId83" xr:uid="{00000000-0004-0000-1D00-000052000000}"/>
    <hyperlink ref="AS8" r:id="rId84" xr:uid="{00000000-0004-0000-1D00-000053000000}"/>
    <hyperlink ref="AX8" r:id="rId85" xr:uid="{00000000-0004-0000-1D00-000054000000}"/>
    <hyperlink ref="BC8" r:id="rId86" xr:uid="{00000000-0004-0000-1D00-000055000000}"/>
    <hyperlink ref="BH8" r:id="rId87" xr:uid="{00000000-0004-0000-1D00-000056000000}"/>
    <hyperlink ref="BR8" r:id="rId88" xr:uid="{00000000-0004-0000-1D00-000057000000}"/>
    <hyperlink ref="BW8" r:id="rId89" xr:uid="{00000000-0004-0000-1D00-000058000000}"/>
    <hyperlink ref="CB8" r:id="rId90" xr:uid="{00000000-0004-0000-1D00-000059000000}"/>
    <hyperlink ref="CG8" r:id="rId91" xr:uid="{00000000-0004-0000-1D00-00005A000000}"/>
    <hyperlink ref="CL8" r:id="rId92" xr:uid="{00000000-0004-0000-1D00-00005B000000}"/>
    <hyperlink ref="CQ8" r:id="rId93" xr:uid="{00000000-0004-0000-1D00-00005C000000}"/>
    <hyperlink ref="HE8" r:id="rId94" xr:uid="{00000000-0004-0000-1D00-00005D000000}"/>
  </hyperlinks>
  <pageMargins left="0.7" right="0.7" top="0.75" bottom="0.75"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IJ8"/>
  <sheetViews>
    <sheetView workbookViewId="0">
      <pane ySplit="4" topLeftCell="A5" activePane="bottomLeft" state="frozen"/>
      <selection pane="bottomLeft" activeCell="A2" sqref="A2:XFD3"/>
    </sheetView>
  </sheetViews>
  <sheetFormatPr baseColWidth="10" defaultColWidth="12.6640625" defaultRowHeight="15" customHeight="1"/>
  <cols>
    <col min="1" max="15" width="8.33203125" customWidth="1"/>
    <col min="16" max="16" width="9.33203125" customWidth="1"/>
    <col min="17" max="18" width="8.33203125" customWidth="1"/>
    <col min="19" max="19" width="9.33203125" customWidth="1"/>
    <col min="20" max="156" width="8.33203125" customWidth="1"/>
    <col min="157" max="157" width="9.83203125" customWidth="1"/>
    <col min="158" max="191" width="8.33203125" customWidth="1"/>
    <col min="192" max="192" width="9.6640625" customWidth="1"/>
    <col min="193" max="196" width="8.33203125" customWidth="1"/>
    <col min="197" max="197" width="10.5" customWidth="1"/>
    <col min="198" max="201" width="8.33203125" customWidth="1"/>
    <col min="202" max="202" width="9.83203125" customWidth="1"/>
    <col min="203" max="206" width="8.33203125" customWidth="1"/>
    <col min="207" max="207" width="9.6640625" customWidth="1"/>
    <col min="208" max="211" width="8.33203125" customWidth="1"/>
    <col min="212" max="212" width="10.1640625" customWidth="1"/>
    <col min="213" max="216" width="8.33203125" customWidth="1"/>
    <col min="217" max="217" width="16.5" customWidth="1"/>
    <col min="218" max="221" width="8.33203125" customWidth="1"/>
    <col min="222" max="222" width="10.5" customWidth="1"/>
    <col min="223" max="355" width="8.3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82</v>
      </c>
      <c r="C5" s="312">
        <f>(G5+L5+Q5+V5+(AA5+AF5+AK5+AP5+AU5+AZ5+BE5+BJ5)/8+(BO5+BT5+BY5+CD5+CI5+CN5)/6+(CS5+CX5+DC5+DH5+DM5+DR5)/6+DW5+EB5+((EG5+EH5)/2+(EM5+EN5)/2+(ES5+ET5)/2)/3+EY5+(FD5+FI5)/2+FN5+(FS5+FX5)/2+GC5+GH5+(GM5+GR5+GW5)/3+HB5+(HG5+HL5+HQ5+HV5+IA5)/5+IF5)/20</f>
        <v>0.6875</v>
      </c>
      <c r="D5" s="312">
        <f t="shared" ref="D5:D6" si="0">(L5+V5+(AA5+AF5+AK5+AP5+AU5+AZ5+BE5)/7+(BO5+BT5+BY5+CD5+CI5+CN5)/6+(CS5+CX5+DC5+DH5+DR5+DM5)/6+(EG5+EH5+EM5+EN5+ES5+ET5)/6+GH5+(GM5+GR5+GW5)/3+Q5+EY5+FN5+(FS5+FX5)/2+G5+HB5+(HG5+HL5+HQ5)/3+GC5)/16</f>
        <v>0.8035714285714286</v>
      </c>
      <c r="E5" s="313">
        <f t="shared" ref="E5:E7" si="1">(L5+V5+(AA5+AF5+AK5+AP5+AU5+AZ5+BE5)/7+(BO5+BT5+BY5+CD5+CI5+CN5)/6+(CS5+CX5+DC5+DH5+DR5+DM5)/6+EG5+(GH5+GM5+GR5+GW5)/4+Q5+EY5+FN5+(FS5+FX5)/2+G5+HB5+(HG5+HL5)/2)/14</f>
        <v>0.84693877551020413</v>
      </c>
      <c r="F5" s="313">
        <f t="shared" ref="F5:F8" si="2">(L5+V5+(AA5+AF5+AK5+AP5+AU5+AZ5+BE5)/7+(BO5+BT5+BY5+CD5+CI5+CN5)/6+(CS5+CX5+DC5+DH5+DR5+DM5)/6+EG5+(GH5+GM5+GR5+GW5)/4+Q5+EY5+G5+HB5)/11</f>
        <v>0.80519480519480524</v>
      </c>
      <c r="G5" s="308">
        <v>1</v>
      </c>
      <c r="H5" s="308" t="s">
        <v>132</v>
      </c>
      <c r="I5" s="308" t="s">
        <v>419</v>
      </c>
      <c r="J5" s="333" t="s">
        <v>2420</v>
      </c>
      <c r="K5" s="308">
        <v>1998</v>
      </c>
      <c r="L5" s="11">
        <v>1</v>
      </c>
      <c r="M5" s="11" t="s">
        <v>132</v>
      </c>
      <c r="N5" s="11" t="s">
        <v>421</v>
      </c>
      <c r="O5" s="353" t="s">
        <v>2421</v>
      </c>
      <c r="P5" s="11" t="s">
        <v>2422</v>
      </c>
      <c r="Q5" s="308">
        <v>0</v>
      </c>
      <c r="R5" s="308" t="s">
        <v>132</v>
      </c>
      <c r="S5" s="308" t="s">
        <v>423</v>
      </c>
      <c r="T5" s="333" t="s">
        <v>2423</v>
      </c>
      <c r="U5" s="308" t="s">
        <v>2262</v>
      </c>
      <c r="V5" s="350">
        <v>1</v>
      </c>
      <c r="W5" s="350"/>
      <c r="X5" s="430" t="s">
        <v>2424</v>
      </c>
      <c r="Y5" s="366" t="s">
        <v>2425</v>
      </c>
      <c r="Z5" s="350" t="s">
        <v>2426</v>
      </c>
      <c r="AA5" s="308">
        <v>1</v>
      </c>
      <c r="AB5" s="308" t="s">
        <v>130</v>
      </c>
      <c r="AC5" s="308" t="s">
        <v>428</v>
      </c>
      <c r="AD5" s="333" t="s">
        <v>2427</v>
      </c>
      <c r="AE5" s="308"/>
      <c r="AF5" s="308">
        <v>1</v>
      </c>
      <c r="AG5" s="308" t="s">
        <v>130</v>
      </c>
      <c r="AH5" s="308" t="s">
        <v>2428</v>
      </c>
      <c r="AI5" s="333" t="s">
        <v>2429</v>
      </c>
      <c r="AJ5" s="308" t="s">
        <v>2388</v>
      </c>
      <c r="AK5" s="308">
        <v>1</v>
      </c>
      <c r="AL5" s="308" t="s">
        <v>130</v>
      </c>
      <c r="AM5" s="308" t="s">
        <v>2428</v>
      </c>
      <c r="AN5" s="333" t="s">
        <v>2430</v>
      </c>
      <c r="AO5" s="308" t="s">
        <v>2388</v>
      </c>
      <c r="AP5" s="308">
        <v>1</v>
      </c>
      <c r="AQ5" s="308" t="s">
        <v>130</v>
      </c>
      <c r="AR5" s="308" t="s">
        <v>2431</v>
      </c>
      <c r="AS5" s="333" t="s">
        <v>2432</v>
      </c>
      <c r="AT5" s="308"/>
      <c r="AU5" s="308">
        <v>1</v>
      </c>
      <c r="AV5" s="308" t="s">
        <v>130</v>
      </c>
      <c r="AW5" s="308" t="s">
        <v>2431</v>
      </c>
      <c r="AX5" s="333" t="s">
        <v>2433</v>
      </c>
      <c r="AY5" s="308"/>
      <c r="AZ5" s="308">
        <v>1</v>
      </c>
      <c r="BA5" s="308" t="s">
        <v>130</v>
      </c>
      <c r="BB5" s="308" t="s">
        <v>2434</v>
      </c>
      <c r="BC5" s="333" t="s">
        <v>2435</v>
      </c>
      <c r="BD5" s="308"/>
      <c r="BE5" s="308">
        <v>0</v>
      </c>
      <c r="BF5" s="308" t="s">
        <v>132</v>
      </c>
      <c r="BG5" s="308" t="s">
        <v>431</v>
      </c>
      <c r="BH5" s="333" t="s">
        <v>2436</v>
      </c>
      <c r="BI5" s="308"/>
      <c r="BJ5" s="308">
        <v>0</v>
      </c>
      <c r="BK5" s="308"/>
      <c r="BL5" s="308" t="s">
        <v>126</v>
      </c>
      <c r="BM5" s="308"/>
      <c r="BN5" s="308"/>
      <c r="BO5" s="308">
        <v>1</v>
      </c>
      <c r="BP5" s="308" t="s">
        <v>130</v>
      </c>
      <c r="BQ5" s="308" t="s">
        <v>432</v>
      </c>
      <c r="BR5" s="333" t="s">
        <v>2437</v>
      </c>
      <c r="BS5" s="308"/>
      <c r="BT5" s="308">
        <v>1</v>
      </c>
      <c r="BU5" s="308" t="s">
        <v>130</v>
      </c>
      <c r="BV5" s="308" t="s">
        <v>432</v>
      </c>
      <c r="BW5" s="333" t="s">
        <v>2438</v>
      </c>
      <c r="BX5" s="308"/>
      <c r="BY5" s="308">
        <v>1</v>
      </c>
      <c r="BZ5" s="308" t="s">
        <v>130</v>
      </c>
      <c r="CA5" s="308" t="s">
        <v>432</v>
      </c>
      <c r="CB5" s="333" t="s">
        <v>2439</v>
      </c>
      <c r="CC5" s="308"/>
      <c r="CD5" s="308">
        <v>1</v>
      </c>
      <c r="CE5" s="308" t="s">
        <v>130</v>
      </c>
      <c r="CF5" s="308" t="s">
        <v>432</v>
      </c>
      <c r="CG5" s="333" t="s">
        <v>2440</v>
      </c>
      <c r="CH5" s="308"/>
      <c r="CI5" s="308">
        <v>1</v>
      </c>
      <c r="CJ5" s="308" t="s">
        <v>130</v>
      </c>
      <c r="CK5" s="308" t="s">
        <v>432</v>
      </c>
      <c r="CL5" s="333" t="s">
        <v>2441</v>
      </c>
      <c r="CM5" s="308"/>
      <c r="CN5" s="308">
        <v>1</v>
      </c>
      <c r="CO5" s="308" t="s">
        <v>130</v>
      </c>
      <c r="CP5" s="308" t="s">
        <v>432</v>
      </c>
      <c r="CQ5" s="333" t="s">
        <v>2442</v>
      </c>
      <c r="CR5" s="308"/>
      <c r="CS5" s="308">
        <v>1</v>
      </c>
      <c r="CT5" s="308" t="s">
        <v>130</v>
      </c>
      <c r="CU5" s="308" t="s">
        <v>432</v>
      </c>
      <c r="CV5" s="333" t="s">
        <v>2443</v>
      </c>
      <c r="CW5" s="308"/>
      <c r="CX5" s="308">
        <v>1</v>
      </c>
      <c r="CY5" s="308" t="s">
        <v>130</v>
      </c>
      <c r="CZ5" s="308" t="s">
        <v>432</v>
      </c>
      <c r="DA5" s="333" t="s">
        <v>2444</v>
      </c>
      <c r="DB5" s="308"/>
      <c r="DC5" s="308">
        <v>1</v>
      </c>
      <c r="DD5" s="308" t="s">
        <v>130</v>
      </c>
      <c r="DE5" s="308" t="s">
        <v>432</v>
      </c>
      <c r="DF5" s="333" t="s">
        <v>2445</v>
      </c>
      <c r="DG5" s="308"/>
      <c r="DH5" s="308">
        <v>1</v>
      </c>
      <c r="DI5" s="308" t="s">
        <v>130</v>
      </c>
      <c r="DJ5" s="308" t="s">
        <v>432</v>
      </c>
      <c r="DK5" s="333" t="s">
        <v>2446</v>
      </c>
      <c r="DL5" s="308"/>
      <c r="DM5" s="308">
        <v>1</v>
      </c>
      <c r="DN5" s="308" t="s">
        <v>130</v>
      </c>
      <c r="DO5" s="308" t="s">
        <v>432</v>
      </c>
      <c r="DP5" s="333" t="s">
        <v>2447</v>
      </c>
      <c r="DQ5" s="308"/>
      <c r="DR5" s="308">
        <v>1</v>
      </c>
      <c r="DS5" s="308" t="s">
        <v>130</v>
      </c>
      <c r="DT5" s="308" t="s">
        <v>432</v>
      </c>
      <c r="DU5" s="333" t="s">
        <v>2448</v>
      </c>
      <c r="DV5" s="308"/>
      <c r="DW5" s="308">
        <v>1</v>
      </c>
      <c r="DX5" s="308" t="s">
        <v>132</v>
      </c>
      <c r="DY5" s="332" t="s">
        <v>432</v>
      </c>
      <c r="DZ5" s="333" t="s">
        <v>2449</v>
      </c>
      <c r="EA5" s="308" t="s">
        <v>2450</v>
      </c>
      <c r="EB5" s="308">
        <v>0</v>
      </c>
      <c r="EC5" s="308" t="s">
        <v>130</v>
      </c>
      <c r="ED5" s="308" t="s">
        <v>2451</v>
      </c>
      <c r="EE5" s="320" t="s">
        <v>2452</v>
      </c>
      <c r="EF5" s="364" t="s">
        <v>2453</v>
      </c>
      <c r="EG5" s="308">
        <v>1</v>
      </c>
      <c r="EH5" s="308">
        <v>1</v>
      </c>
      <c r="EI5" s="308" t="s">
        <v>123</v>
      </c>
      <c r="EJ5" s="308" t="s">
        <v>2454</v>
      </c>
      <c r="EK5" s="333" t="s">
        <v>2455</v>
      </c>
      <c r="EL5" s="308"/>
      <c r="EM5" s="308">
        <v>1</v>
      </c>
      <c r="EN5" s="308">
        <v>1</v>
      </c>
      <c r="EO5" s="308" t="s">
        <v>123</v>
      </c>
      <c r="EP5" s="308" t="s">
        <v>2454</v>
      </c>
      <c r="EQ5" s="333" t="s">
        <v>2456</v>
      </c>
      <c r="ER5" s="308"/>
      <c r="ES5" s="308">
        <v>1</v>
      </c>
      <c r="ET5" s="308">
        <v>1</v>
      </c>
      <c r="EU5" s="308" t="s">
        <v>123</v>
      </c>
      <c r="EV5" s="308" t="s">
        <v>2454</v>
      </c>
      <c r="EW5" s="333" t="s">
        <v>2457</v>
      </c>
      <c r="EX5" s="308"/>
      <c r="EY5" s="308">
        <v>0</v>
      </c>
      <c r="EZ5" s="308" t="s">
        <v>132</v>
      </c>
      <c r="FA5" s="308" t="s">
        <v>438</v>
      </c>
      <c r="FB5" s="333" t="s">
        <v>2458</v>
      </c>
      <c r="FC5" s="308"/>
      <c r="FD5" s="326">
        <v>0</v>
      </c>
      <c r="FE5" s="376" t="s">
        <v>126</v>
      </c>
      <c r="FF5" s="326" t="s">
        <v>2459</v>
      </c>
      <c r="FG5" s="386" t="s">
        <v>2460</v>
      </c>
      <c r="FH5" s="372"/>
      <c r="FI5" s="326">
        <v>0</v>
      </c>
      <c r="FJ5" s="376" t="s">
        <v>126</v>
      </c>
      <c r="FK5" s="326" t="s">
        <v>2461</v>
      </c>
      <c r="FL5" s="386" t="s">
        <v>2462</v>
      </c>
      <c r="FM5" s="372"/>
      <c r="FN5" s="308">
        <v>1</v>
      </c>
      <c r="FO5" s="308" t="s">
        <v>130</v>
      </c>
      <c r="FP5" s="308" t="s">
        <v>439</v>
      </c>
      <c r="FQ5" s="320" t="s">
        <v>2463</v>
      </c>
      <c r="FR5" s="308"/>
      <c r="FS5" s="308">
        <v>1</v>
      </c>
      <c r="FT5" s="308" t="s">
        <v>139</v>
      </c>
      <c r="FU5" s="308" t="s">
        <v>442</v>
      </c>
      <c r="FV5" s="321" t="s">
        <v>2464</v>
      </c>
      <c r="FW5" s="308" t="s">
        <v>2465</v>
      </c>
      <c r="FX5" s="308">
        <v>1</v>
      </c>
      <c r="FY5" s="308" t="s">
        <v>139</v>
      </c>
      <c r="FZ5" s="308" t="s">
        <v>444</v>
      </c>
      <c r="GA5" s="321" t="s">
        <v>2466</v>
      </c>
      <c r="GB5" s="308" t="s">
        <v>2467</v>
      </c>
      <c r="GC5" s="326">
        <v>0</v>
      </c>
      <c r="GD5" s="326" t="s">
        <v>130</v>
      </c>
      <c r="GE5" s="326" t="s">
        <v>126</v>
      </c>
      <c r="GF5" s="326"/>
      <c r="GG5" s="326"/>
      <c r="GH5" s="308">
        <v>1</v>
      </c>
      <c r="GI5" s="308" t="s">
        <v>139</v>
      </c>
      <c r="GJ5" s="308" t="s">
        <v>423</v>
      </c>
      <c r="GK5" s="320" t="s">
        <v>2468</v>
      </c>
      <c r="GL5" s="308" t="s">
        <v>2469</v>
      </c>
      <c r="GM5" s="308">
        <v>1</v>
      </c>
      <c r="GN5" s="308" t="s">
        <v>139</v>
      </c>
      <c r="GO5" s="308" t="s">
        <v>437</v>
      </c>
      <c r="GP5" s="333" t="s">
        <v>2470</v>
      </c>
      <c r="GQ5" s="308"/>
      <c r="GR5" s="308">
        <v>1</v>
      </c>
      <c r="GS5" s="308" t="s">
        <v>139</v>
      </c>
      <c r="GT5" s="308" t="s">
        <v>438</v>
      </c>
      <c r="GU5" s="333" t="s">
        <v>2471</v>
      </c>
      <c r="GV5" s="308"/>
      <c r="GW5" s="308">
        <v>1</v>
      </c>
      <c r="GX5" s="308" t="s">
        <v>139</v>
      </c>
      <c r="GY5" s="308" t="s">
        <v>423</v>
      </c>
      <c r="GZ5" s="333" t="s">
        <v>2472</v>
      </c>
      <c r="HA5" s="308"/>
      <c r="HB5" s="308">
        <v>1</v>
      </c>
      <c r="HC5" s="308" t="s">
        <v>139</v>
      </c>
      <c r="HD5" s="308" t="s">
        <v>446</v>
      </c>
      <c r="HE5" s="321" t="s">
        <v>2473</v>
      </c>
      <c r="HF5" s="308" t="s">
        <v>2474</v>
      </c>
      <c r="HG5" s="308">
        <v>1</v>
      </c>
      <c r="HH5" s="308" t="s">
        <v>139</v>
      </c>
      <c r="HI5" s="308" t="s">
        <v>448</v>
      </c>
      <c r="HJ5" s="321" t="s">
        <v>2475</v>
      </c>
      <c r="HK5" s="308"/>
      <c r="HL5" s="308">
        <v>1</v>
      </c>
      <c r="HM5" s="308" t="s">
        <v>139</v>
      </c>
      <c r="HN5" s="308" t="s">
        <v>450</v>
      </c>
      <c r="HO5" s="333" t="s">
        <v>2476</v>
      </c>
      <c r="HP5" s="308"/>
      <c r="HQ5" s="326">
        <v>1</v>
      </c>
      <c r="HR5" s="326" t="s">
        <v>132</v>
      </c>
      <c r="HS5" s="326" t="s">
        <v>2477</v>
      </c>
      <c r="HT5" s="327" t="s">
        <v>2478</v>
      </c>
      <c r="HU5" s="326" t="s">
        <v>2479</v>
      </c>
      <c r="HV5" s="326">
        <v>1</v>
      </c>
      <c r="HW5" s="326" t="s">
        <v>139</v>
      </c>
      <c r="HX5" s="326" t="s">
        <v>2480</v>
      </c>
      <c r="HY5" s="357" t="s">
        <v>2481</v>
      </c>
      <c r="HZ5" s="326" t="s">
        <v>2482</v>
      </c>
      <c r="IA5" s="326">
        <v>1</v>
      </c>
      <c r="IB5" s="326" t="s">
        <v>139</v>
      </c>
      <c r="IC5" s="326" t="s">
        <v>2483</v>
      </c>
      <c r="ID5" s="357" t="s">
        <v>2484</v>
      </c>
      <c r="IE5" s="326">
        <v>2021</v>
      </c>
      <c r="IF5" s="12">
        <v>0</v>
      </c>
      <c r="IG5" s="12" t="s">
        <v>126</v>
      </c>
      <c r="IH5" s="323" t="s">
        <v>2485</v>
      </c>
      <c r="II5" s="358" t="s">
        <v>2486</v>
      </c>
      <c r="IJ5" s="324"/>
    </row>
    <row r="6" spans="1:244" ht="63" customHeight="1">
      <c r="A6" s="348">
        <v>2024</v>
      </c>
      <c r="B6" s="311" t="s">
        <v>82</v>
      </c>
      <c r="C6" s="149" t="s">
        <v>1394</v>
      </c>
      <c r="D6" s="312">
        <f t="shared" si="0"/>
        <v>0.8035714285714286</v>
      </c>
      <c r="E6" s="313">
        <f t="shared" si="1"/>
        <v>0.84693877551020413</v>
      </c>
      <c r="F6" s="313">
        <f t="shared" si="2"/>
        <v>0.80519480519480524</v>
      </c>
      <c r="G6" s="308">
        <v>1</v>
      </c>
      <c r="H6" s="308" t="s">
        <v>132</v>
      </c>
      <c r="I6" s="308" t="s">
        <v>419</v>
      </c>
      <c r="J6" s="333" t="s">
        <v>2487</v>
      </c>
      <c r="K6" s="308"/>
      <c r="L6" s="11">
        <v>1</v>
      </c>
      <c r="M6" s="11" t="s">
        <v>132</v>
      </c>
      <c r="N6" s="11" t="s">
        <v>421</v>
      </c>
      <c r="O6" s="353" t="s">
        <v>2488</v>
      </c>
      <c r="P6" s="11"/>
      <c r="Q6" s="308">
        <v>0</v>
      </c>
      <c r="R6" s="308" t="s">
        <v>132</v>
      </c>
      <c r="S6" s="308" t="s">
        <v>423</v>
      </c>
      <c r="T6" s="333" t="s">
        <v>2489</v>
      </c>
      <c r="U6" s="308"/>
      <c r="V6" s="308">
        <v>1</v>
      </c>
      <c r="W6" s="308"/>
      <c r="X6" s="332" t="s">
        <v>429</v>
      </c>
      <c r="Y6" s="333" t="s">
        <v>2490</v>
      </c>
      <c r="Z6" s="308" t="s">
        <v>427</v>
      </c>
      <c r="AA6" s="308">
        <v>1</v>
      </c>
      <c r="AB6" s="308" t="s">
        <v>130</v>
      </c>
      <c r="AC6" s="308" t="s">
        <v>428</v>
      </c>
      <c r="AD6" s="333" t="s">
        <v>2491</v>
      </c>
      <c r="AE6" s="308"/>
      <c r="AF6" s="308">
        <v>1</v>
      </c>
      <c r="AG6" s="308" t="s">
        <v>130</v>
      </c>
      <c r="AH6" s="308" t="s">
        <v>2492</v>
      </c>
      <c r="AI6" s="333" t="s">
        <v>2493</v>
      </c>
      <c r="AJ6" s="308" t="s">
        <v>2494</v>
      </c>
      <c r="AK6" s="308">
        <v>1</v>
      </c>
      <c r="AL6" s="308" t="s">
        <v>130</v>
      </c>
      <c r="AM6" s="308" t="s">
        <v>2492</v>
      </c>
      <c r="AN6" s="333" t="s">
        <v>2495</v>
      </c>
      <c r="AO6" s="308" t="s">
        <v>2494</v>
      </c>
      <c r="AP6" s="308">
        <v>1</v>
      </c>
      <c r="AQ6" s="308" t="s">
        <v>130</v>
      </c>
      <c r="AR6" s="308" t="s">
        <v>429</v>
      </c>
      <c r="AS6" s="333" t="s">
        <v>2496</v>
      </c>
      <c r="AT6" s="308"/>
      <c r="AU6" s="308">
        <v>1</v>
      </c>
      <c r="AV6" s="308" t="s">
        <v>130</v>
      </c>
      <c r="AW6" s="308" t="s">
        <v>429</v>
      </c>
      <c r="AX6" s="333" t="s">
        <v>2497</v>
      </c>
      <c r="AY6" s="308" t="s">
        <v>2498</v>
      </c>
      <c r="AZ6" s="308">
        <v>1</v>
      </c>
      <c r="BA6" s="308" t="s">
        <v>130</v>
      </c>
      <c r="BB6" s="308" t="s">
        <v>430</v>
      </c>
      <c r="BC6" s="333" t="s">
        <v>2499</v>
      </c>
      <c r="BD6" s="308"/>
      <c r="BE6" s="308">
        <v>0</v>
      </c>
      <c r="BF6" s="308" t="s">
        <v>132</v>
      </c>
      <c r="BG6" s="308" t="s">
        <v>431</v>
      </c>
      <c r="BH6" s="333" t="s">
        <v>2500</v>
      </c>
      <c r="BI6" s="308"/>
      <c r="BJ6" s="308">
        <v>0</v>
      </c>
      <c r="BK6" s="308"/>
      <c r="BL6" s="308" t="s">
        <v>126</v>
      </c>
      <c r="BM6" s="308"/>
      <c r="BN6" s="308"/>
      <c r="BO6" s="308">
        <v>1</v>
      </c>
      <c r="BP6" s="308" t="s">
        <v>130</v>
      </c>
      <c r="BQ6" s="308" t="s">
        <v>432</v>
      </c>
      <c r="BR6" s="333" t="s">
        <v>2501</v>
      </c>
      <c r="BS6" s="308"/>
      <c r="BT6" s="308">
        <v>1</v>
      </c>
      <c r="BU6" s="308" t="s">
        <v>130</v>
      </c>
      <c r="BV6" s="308" t="s">
        <v>432</v>
      </c>
      <c r="BW6" s="333" t="s">
        <v>2502</v>
      </c>
      <c r="BX6" s="308"/>
      <c r="BY6" s="308">
        <v>1</v>
      </c>
      <c r="BZ6" s="308" t="s">
        <v>130</v>
      </c>
      <c r="CA6" s="308" t="s">
        <v>432</v>
      </c>
      <c r="CB6" s="333" t="s">
        <v>2503</v>
      </c>
      <c r="CC6" s="308"/>
      <c r="CD6" s="308">
        <v>1</v>
      </c>
      <c r="CE6" s="308" t="s">
        <v>130</v>
      </c>
      <c r="CF6" s="308" t="s">
        <v>429</v>
      </c>
      <c r="CG6" s="333" t="s">
        <v>2504</v>
      </c>
      <c r="CH6" s="308"/>
      <c r="CI6" s="308">
        <v>1</v>
      </c>
      <c r="CJ6" s="308" t="s">
        <v>130</v>
      </c>
      <c r="CK6" s="308" t="s">
        <v>430</v>
      </c>
      <c r="CL6" s="333" t="s">
        <v>2505</v>
      </c>
      <c r="CM6" s="308"/>
      <c r="CN6" s="308">
        <v>1</v>
      </c>
      <c r="CO6" s="308" t="s">
        <v>130</v>
      </c>
      <c r="CP6" s="308" t="s">
        <v>430</v>
      </c>
      <c r="CQ6" s="333" t="s">
        <v>2506</v>
      </c>
      <c r="CR6" s="308"/>
      <c r="CS6" s="308">
        <v>1</v>
      </c>
      <c r="CT6" s="308" t="s">
        <v>130</v>
      </c>
      <c r="CU6" s="308" t="s">
        <v>433</v>
      </c>
      <c r="CV6" s="333" t="s">
        <v>2507</v>
      </c>
      <c r="CW6" s="308"/>
      <c r="CX6" s="308">
        <v>1</v>
      </c>
      <c r="CY6" s="308" t="s">
        <v>130</v>
      </c>
      <c r="CZ6" s="308" t="s">
        <v>433</v>
      </c>
      <c r="DA6" s="333" t="s">
        <v>2508</v>
      </c>
      <c r="DB6" s="308"/>
      <c r="DC6" s="308">
        <v>1</v>
      </c>
      <c r="DD6" s="308" t="s">
        <v>130</v>
      </c>
      <c r="DE6" s="308" t="s">
        <v>433</v>
      </c>
      <c r="DF6" s="333" t="s">
        <v>2509</v>
      </c>
      <c r="DG6" s="308"/>
      <c r="DH6" s="308">
        <v>1</v>
      </c>
      <c r="DI6" s="308" t="s">
        <v>130</v>
      </c>
      <c r="DJ6" s="308" t="s">
        <v>433</v>
      </c>
      <c r="DK6" s="333" t="s">
        <v>2510</v>
      </c>
      <c r="DL6" s="308"/>
      <c r="DM6" s="308">
        <v>1</v>
      </c>
      <c r="DN6" s="308" t="s">
        <v>130</v>
      </c>
      <c r="DO6" s="308" t="s">
        <v>433</v>
      </c>
      <c r="DP6" s="333" t="s">
        <v>2511</v>
      </c>
      <c r="DQ6" s="308"/>
      <c r="DR6" s="308">
        <v>1</v>
      </c>
      <c r="DS6" s="308" t="s">
        <v>130</v>
      </c>
      <c r="DT6" s="308" t="s">
        <v>433</v>
      </c>
      <c r="DU6" s="333" t="s">
        <v>2512</v>
      </c>
      <c r="DV6" s="308"/>
      <c r="DW6" s="308"/>
      <c r="DX6" s="308"/>
      <c r="DY6" s="332"/>
      <c r="DZ6" s="308"/>
      <c r="EA6" s="308" t="s">
        <v>1675</v>
      </c>
      <c r="EB6" s="308" t="s">
        <v>1791</v>
      </c>
      <c r="EC6" s="308"/>
      <c r="ED6" s="308"/>
      <c r="EE6" s="308"/>
      <c r="EF6" s="308"/>
      <c r="EG6" s="308">
        <v>1</v>
      </c>
      <c r="EH6" s="308">
        <v>1</v>
      </c>
      <c r="EI6" s="308" t="s">
        <v>123</v>
      </c>
      <c r="EJ6" s="308" t="s">
        <v>2454</v>
      </c>
      <c r="EK6" s="333" t="s">
        <v>2513</v>
      </c>
      <c r="EL6" s="308" t="s">
        <v>436</v>
      </c>
      <c r="EM6" s="308">
        <v>1</v>
      </c>
      <c r="EN6" s="308">
        <v>1</v>
      </c>
      <c r="EO6" s="308" t="s">
        <v>123</v>
      </c>
      <c r="EP6" s="308" t="s">
        <v>2514</v>
      </c>
      <c r="EQ6" s="333" t="s">
        <v>2515</v>
      </c>
      <c r="ER6" s="308" t="s">
        <v>436</v>
      </c>
      <c r="ES6" s="308">
        <v>1</v>
      </c>
      <c r="ET6" s="308">
        <v>1</v>
      </c>
      <c r="EU6" s="308" t="s">
        <v>123</v>
      </c>
      <c r="EV6" s="308" t="s">
        <v>2516</v>
      </c>
      <c r="EW6" s="333" t="s">
        <v>2515</v>
      </c>
      <c r="EX6" s="308" t="s">
        <v>436</v>
      </c>
      <c r="EY6" s="308">
        <v>0</v>
      </c>
      <c r="EZ6" s="308" t="s">
        <v>132</v>
      </c>
      <c r="FA6" s="308" t="s">
        <v>438</v>
      </c>
      <c r="FB6" s="333" t="s">
        <v>2517</v>
      </c>
      <c r="FC6" s="308"/>
      <c r="FD6" s="308" t="s">
        <v>1791</v>
      </c>
      <c r="FE6" s="376"/>
      <c r="FF6" s="326"/>
      <c r="FG6" s="326"/>
      <c r="FH6" s="372"/>
      <c r="FI6" s="308" t="s">
        <v>1791</v>
      </c>
      <c r="FJ6" s="376"/>
      <c r="FK6" s="326"/>
      <c r="FL6" s="326"/>
      <c r="FM6" s="376"/>
      <c r="FN6" s="308">
        <v>1</v>
      </c>
      <c r="FO6" s="308" t="s">
        <v>130</v>
      </c>
      <c r="FP6" s="308" t="s">
        <v>439</v>
      </c>
      <c r="FQ6" s="333" t="s">
        <v>2518</v>
      </c>
      <c r="FR6" s="308" t="s">
        <v>441</v>
      </c>
      <c r="FS6" s="308">
        <v>1</v>
      </c>
      <c r="FT6" s="308" t="s">
        <v>139</v>
      </c>
      <c r="FU6" s="308" t="s">
        <v>442</v>
      </c>
      <c r="FV6" s="321" t="s">
        <v>2464</v>
      </c>
      <c r="FW6" s="308"/>
      <c r="FX6" s="308">
        <v>1</v>
      </c>
      <c r="FY6" s="308" t="s">
        <v>139</v>
      </c>
      <c r="FZ6" s="308" t="s">
        <v>444</v>
      </c>
      <c r="GA6" s="321" t="s">
        <v>2466</v>
      </c>
      <c r="GB6" s="308" t="s">
        <v>445</v>
      </c>
      <c r="GC6" s="326">
        <v>0</v>
      </c>
      <c r="GD6" s="326" t="s">
        <v>130</v>
      </c>
      <c r="GE6" s="326" t="s">
        <v>126</v>
      </c>
      <c r="GF6" s="326"/>
      <c r="GG6" s="326"/>
      <c r="GH6" s="308">
        <v>1</v>
      </c>
      <c r="GI6" s="308" t="s">
        <v>139</v>
      </c>
      <c r="GJ6" s="308" t="s">
        <v>423</v>
      </c>
      <c r="GK6" s="320" t="s">
        <v>2519</v>
      </c>
      <c r="GL6" s="308"/>
      <c r="GM6" s="308">
        <v>1</v>
      </c>
      <c r="GN6" s="308" t="s">
        <v>139</v>
      </c>
      <c r="GO6" s="308" t="s">
        <v>437</v>
      </c>
      <c r="GP6" s="333" t="s">
        <v>2520</v>
      </c>
      <c r="GQ6" s="308"/>
      <c r="GR6" s="308">
        <v>1</v>
      </c>
      <c r="GS6" s="308" t="s">
        <v>139</v>
      </c>
      <c r="GT6" s="308" t="s">
        <v>438</v>
      </c>
      <c r="GU6" s="333" t="s">
        <v>2521</v>
      </c>
      <c r="GV6" s="308"/>
      <c r="GW6" s="308">
        <v>1</v>
      </c>
      <c r="GX6" s="308" t="s">
        <v>139</v>
      </c>
      <c r="GY6" s="308" t="s">
        <v>423</v>
      </c>
      <c r="GZ6" s="333" t="s">
        <v>2522</v>
      </c>
      <c r="HA6" s="308"/>
      <c r="HB6" s="308">
        <v>1</v>
      </c>
      <c r="HC6" s="308" t="s">
        <v>139</v>
      </c>
      <c r="HD6" s="308" t="s">
        <v>446</v>
      </c>
      <c r="HE6" s="321" t="s">
        <v>2473</v>
      </c>
      <c r="HF6" s="308"/>
      <c r="HG6" s="308">
        <v>1</v>
      </c>
      <c r="HH6" s="308" t="s">
        <v>139</v>
      </c>
      <c r="HI6" s="308" t="s">
        <v>448</v>
      </c>
      <c r="HJ6" s="321" t="s">
        <v>2475</v>
      </c>
      <c r="HK6" s="308"/>
      <c r="HL6" s="308">
        <v>1</v>
      </c>
      <c r="HM6" s="308" t="s">
        <v>139</v>
      </c>
      <c r="HN6" s="308" t="s">
        <v>450</v>
      </c>
      <c r="HO6" s="333" t="s">
        <v>2523</v>
      </c>
      <c r="HP6" s="308"/>
      <c r="HQ6" s="326">
        <v>1</v>
      </c>
      <c r="HR6" s="326" t="s">
        <v>132</v>
      </c>
      <c r="HS6" s="326" t="s">
        <v>2477</v>
      </c>
      <c r="HT6" s="327" t="s">
        <v>2524</v>
      </c>
      <c r="HU6" s="326"/>
      <c r="HV6" s="326"/>
      <c r="HW6" s="326"/>
      <c r="HX6" s="326"/>
      <c r="HY6" s="326"/>
      <c r="HZ6" s="326" t="s">
        <v>2005</v>
      </c>
      <c r="IA6" s="326"/>
      <c r="IB6" s="326"/>
      <c r="IC6" s="326"/>
      <c r="ID6" s="326"/>
      <c r="IE6" s="326" t="s">
        <v>2005</v>
      </c>
      <c r="IF6" s="308" t="s">
        <v>1791</v>
      </c>
      <c r="IG6" s="12"/>
      <c r="IH6" s="323"/>
      <c r="II6" s="323"/>
      <c r="IJ6" s="12"/>
    </row>
    <row r="7" spans="1:244" ht="48.75" customHeight="1">
      <c r="A7" s="348">
        <v>2023</v>
      </c>
      <c r="B7" s="311" t="s">
        <v>82</v>
      </c>
      <c r="C7" s="336" t="s">
        <v>1394</v>
      </c>
      <c r="D7" s="313" t="s">
        <v>1394</v>
      </c>
      <c r="E7" s="335">
        <f t="shared" si="1"/>
        <v>0.84693877551020413</v>
      </c>
      <c r="F7" s="313">
        <f t="shared" si="2"/>
        <v>0.80519480519480524</v>
      </c>
      <c r="G7" s="298">
        <v>1</v>
      </c>
      <c r="H7" s="299" t="s">
        <v>132</v>
      </c>
      <c r="I7" s="300" t="s">
        <v>419</v>
      </c>
      <c r="J7" s="301" t="s">
        <v>420</v>
      </c>
      <c r="K7" s="299" t="s">
        <v>122</v>
      </c>
      <c r="L7" s="298">
        <v>1</v>
      </c>
      <c r="M7" s="299" t="s">
        <v>132</v>
      </c>
      <c r="N7" s="300" t="s">
        <v>421</v>
      </c>
      <c r="O7" s="301" t="s">
        <v>422</v>
      </c>
      <c r="P7" s="299" t="s">
        <v>122</v>
      </c>
      <c r="Q7" s="298">
        <v>0</v>
      </c>
      <c r="R7" s="299" t="s">
        <v>132</v>
      </c>
      <c r="S7" s="300" t="s">
        <v>423</v>
      </c>
      <c r="T7" s="301" t="s">
        <v>424</v>
      </c>
      <c r="U7" s="299" t="s">
        <v>122</v>
      </c>
      <c r="V7" s="298">
        <v>1</v>
      </c>
      <c r="W7" s="299"/>
      <c r="X7" s="378" t="s">
        <v>425</v>
      </c>
      <c r="Y7" s="301" t="s">
        <v>426</v>
      </c>
      <c r="Z7" s="302" t="s">
        <v>427</v>
      </c>
      <c r="AA7" s="298">
        <v>1</v>
      </c>
      <c r="AB7" s="299" t="s">
        <v>130</v>
      </c>
      <c r="AC7" s="300" t="s">
        <v>428</v>
      </c>
      <c r="AD7" s="301" t="s">
        <v>426</v>
      </c>
      <c r="AE7" s="299" t="s">
        <v>122</v>
      </c>
      <c r="AF7" s="298">
        <v>1</v>
      </c>
      <c r="AG7" s="299" t="s">
        <v>130</v>
      </c>
      <c r="AH7" s="300" t="s">
        <v>428</v>
      </c>
      <c r="AI7" s="301" t="s">
        <v>426</v>
      </c>
      <c r="AJ7" s="380"/>
      <c r="AK7" s="298">
        <v>1</v>
      </c>
      <c r="AL7" s="299" t="s">
        <v>130</v>
      </c>
      <c r="AM7" s="300" t="s">
        <v>428</v>
      </c>
      <c r="AN7" s="301" t="s">
        <v>426</v>
      </c>
      <c r="AO7" s="380"/>
      <c r="AP7" s="298">
        <v>1</v>
      </c>
      <c r="AQ7" s="299" t="s">
        <v>130</v>
      </c>
      <c r="AR7" s="300" t="s">
        <v>429</v>
      </c>
      <c r="AS7" s="301" t="s">
        <v>426</v>
      </c>
      <c r="AT7" s="380"/>
      <c r="AU7" s="298">
        <v>1</v>
      </c>
      <c r="AV7" s="299" t="s">
        <v>130</v>
      </c>
      <c r="AW7" s="300" t="s">
        <v>430</v>
      </c>
      <c r="AX7" s="301" t="s">
        <v>426</v>
      </c>
      <c r="AY7" s="379"/>
      <c r="AZ7" s="298">
        <v>1</v>
      </c>
      <c r="BA7" s="299" t="s">
        <v>130</v>
      </c>
      <c r="BB7" s="300" t="s">
        <v>430</v>
      </c>
      <c r="BC7" s="301" t="s">
        <v>426</v>
      </c>
      <c r="BD7" s="299"/>
      <c r="BE7" s="298">
        <v>0</v>
      </c>
      <c r="BF7" s="299" t="s">
        <v>132</v>
      </c>
      <c r="BG7" s="300" t="s">
        <v>431</v>
      </c>
      <c r="BH7" s="301" t="s">
        <v>426</v>
      </c>
      <c r="BI7" s="379"/>
      <c r="BJ7" s="299"/>
      <c r="BK7" s="299"/>
      <c r="BL7" s="299"/>
      <c r="BM7" s="299"/>
      <c r="BN7" s="299"/>
      <c r="BO7" s="298">
        <v>1</v>
      </c>
      <c r="BP7" s="299" t="s">
        <v>130</v>
      </c>
      <c r="BQ7" s="300" t="s">
        <v>432</v>
      </c>
      <c r="BR7" s="301" t="s">
        <v>426</v>
      </c>
      <c r="BS7" s="380"/>
      <c r="BT7" s="298">
        <v>1</v>
      </c>
      <c r="BU7" s="299" t="s">
        <v>130</v>
      </c>
      <c r="BV7" s="300" t="s">
        <v>432</v>
      </c>
      <c r="BW7" s="301" t="s">
        <v>426</v>
      </c>
      <c r="BX7" s="380"/>
      <c r="BY7" s="298">
        <v>1</v>
      </c>
      <c r="BZ7" s="299" t="s">
        <v>130</v>
      </c>
      <c r="CA7" s="300" t="s">
        <v>432</v>
      </c>
      <c r="CB7" s="301" t="s">
        <v>426</v>
      </c>
      <c r="CC7" s="380"/>
      <c r="CD7" s="298">
        <v>1</v>
      </c>
      <c r="CE7" s="299" t="s">
        <v>130</v>
      </c>
      <c r="CF7" s="300" t="s">
        <v>429</v>
      </c>
      <c r="CG7" s="301" t="s">
        <v>426</v>
      </c>
      <c r="CH7" s="380"/>
      <c r="CI7" s="298">
        <v>1</v>
      </c>
      <c r="CJ7" s="299" t="s">
        <v>130</v>
      </c>
      <c r="CK7" s="303" t="s">
        <v>430</v>
      </c>
      <c r="CL7" s="301" t="s">
        <v>426</v>
      </c>
      <c r="CM7" s="379"/>
      <c r="CN7" s="298">
        <v>1</v>
      </c>
      <c r="CO7" s="299" t="s">
        <v>130</v>
      </c>
      <c r="CP7" s="300" t="s">
        <v>430</v>
      </c>
      <c r="CQ7" s="301" t="s">
        <v>426</v>
      </c>
      <c r="CR7" s="379"/>
      <c r="CS7" s="298">
        <v>1</v>
      </c>
      <c r="CT7" s="299" t="s">
        <v>130</v>
      </c>
      <c r="CU7" s="300" t="s">
        <v>433</v>
      </c>
      <c r="CV7" s="301" t="s">
        <v>426</v>
      </c>
      <c r="CW7" s="380" t="s">
        <v>122</v>
      </c>
      <c r="CX7" s="298">
        <v>1</v>
      </c>
      <c r="CY7" s="299" t="s">
        <v>130</v>
      </c>
      <c r="CZ7" s="300" t="s">
        <v>433</v>
      </c>
      <c r="DA7" s="301" t="s">
        <v>426</v>
      </c>
      <c r="DB7" s="380"/>
      <c r="DC7" s="298">
        <v>1</v>
      </c>
      <c r="DD7" s="299" t="s">
        <v>130</v>
      </c>
      <c r="DE7" s="300" t="s">
        <v>433</v>
      </c>
      <c r="DF7" s="301" t="s">
        <v>426</v>
      </c>
      <c r="DG7" s="380"/>
      <c r="DH7" s="298">
        <v>1</v>
      </c>
      <c r="DI7" s="299" t="s">
        <v>130</v>
      </c>
      <c r="DJ7" s="300" t="s">
        <v>433</v>
      </c>
      <c r="DK7" s="301" t="s">
        <v>426</v>
      </c>
      <c r="DL7" s="380"/>
      <c r="DM7" s="298">
        <v>1</v>
      </c>
      <c r="DN7" s="299" t="s">
        <v>130</v>
      </c>
      <c r="DO7" s="300" t="s">
        <v>433</v>
      </c>
      <c r="DP7" s="301" t="s">
        <v>426</v>
      </c>
      <c r="DQ7" s="380"/>
      <c r="DR7" s="298">
        <v>1</v>
      </c>
      <c r="DS7" s="299" t="s">
        <v>130</v>
      </c>
      <c r="DT7" s="300" t="s">
        <v>433</v>
      </c>
      <c r="DU7" s="301" t="s">
        <v>426</v>
      </c>
      <c r="DV7" s="380"/>
      <c r="DW7" s="299"/>
      <c r="DX7" s="299"/>
      <c r="DY7" s="299"/>
      <c r="DZ7" s="299"/>
      <c r="EA7" s="299"/>
      <c r="EB7" s="299"/>
      <c r="EC7" s="299"/>
      <c r="ED7" s="299"/>
      <c r="EE7" s="299"/>
      <c r="EF7" s="299"/>
      <c r="EG7" s="298">
        <v>1</v>
      </c>
      <c r="EH7" s="336" t="s">
        <v>1685</v>
      </c>
      <c r="EI7" s="299" t="s">
        <v>123</v>
      </c>
      <c r="EJ7" s="299" t="s">
        <v>434</v>
      </c>
      <c r="EK7" s="301" t="s">
        <v>435</v>
      </c>
      <c r="EL7" s="299" t="s">
        <v>436</v>
      </c>
      <c r="EM7" s="299"/>
      <c r="EN7" s="336"/>
      <c r="EO7" s="299" t="s">
        <v>1686</v>
      </c>
      <c r="EP7" s="299"/>
      <c r="EQ7" s="299"/>
      <c r="ER7" s="299"/>
      <c r="ES7" s="299"/>
      <c r="ET7" s="336"/>
      <c r="EU7" s="299" t="s">
        <v>1686</v>
      </c>
      <c r="EV7" s="299"/>
      <c r="EW7" s="299"/>
      <c r="EX7" s="299"/>
      <c r="EY7" s="298">
        <v>0</v>
      </c>
      <c r="EZ7" s="299" t="s">
        <v>132</v>
      </c>
      <c r="FA7" s="300" t="s">
        <v>438</v>
      </c>
      <c r="FB7" s="301" t="s">
        <v>424</v>
      </c>
      <c r="FC7" s="299" t="s">
        <v>122</v>
      </c>
      <c r="FD7" s="310"/>
      <c r="FE7" s="310"/>
      <c r="FF7" s="310"/>
      <c r="FG7" s="310"/>
      <c r="FH7" s="310"/>
      <c r="FI7" s="310"/>
      <c r="FJ7" s="310"/>
      <c r="FK7" s="310"/>
      <c r="FL7" s="310"/>
      <c r="FM7" s="310"/>
      <c r="FN7" s="298">
        <v>1</v>
      </c>
      <c r="FO7" s="299" t="s">
        <v>130</v>
      </c>
      <c r="FP7" s="299" t="s">
        <v>439</v>
      </c>
      <c r="FQ7" s="301" t="s">
        <v>440</v>
      </c>
      <c r="FR7" s="300" t="s">
        <v>441</v>
      </c>
      <c r="FS7" s="298">
        <v>1</v>
      </c>
      <c r="FT7" s="299" t="s">
        <v>139</v>
      </c>
      <c r="FU7" s="300" t="s">
        <v>442</v>
      </c>
      <c r="FV7" s="301" t="s">
        <v>443</v>
      </c>
      <c r="FW7" s="300"/>
      <c r="FX7" s="298">
        <v>1</v>
      </c>
      <c r="FY7" s="299" t="s">
        <v>139</v>
      </c>
      <c r="FZ7" s="300" t="s">
        <v>444</v>
      </c>
      <c r="GA7" s="301" t="s">
        <v>443</v>
      </c>
      <c r="GB7" s="300" t="s">
        <v>445</v>
      </c>
      <c r="GC7" s="146"/>
      <c r="GD7" s="146" t="s">
        <v>1686</v>
      </c>
      <c r="GE7" s="146"/>
      <c r="GF7" s="146"/>
      <c r="GG7" s="146"/>
      <c r="GH7" s="298">
        <v>1</v>
      </c>
      <c r="GI7" s="299" t="s">
        <v>139</v>
      </c>
      <c r="GJ7" s="300" t="s">
        <v>423</v>
      </c>
      <c r="GK7" s="301" t="s">
        <v>424</v>
      </c>
      <c r="GL7" s="379" t="s">
        <v>122</v>
      </c>
      <c r="GM7" s="298">
        <v>1</v>
      </c>
      <c r="GN7" s="299" t="s">
        <v>139</v>
      </c>
      <c r="GO7" s="300" t="s">
        <v>437</v>
      </c>
      <c r="GP7" s="301" t="s">
        <v>424</v>
      </c>
      <c r="GQ7" s="379" t="s">
        <v>122</v>
      </c>
      <c r="GR7" s="298">
        <v>1</v>
      </c>
      <c r="GS7" s="299" t="s">
        <v>139</v>
      </c>
      <c r="GT7" s="300" t="s">
        <v>438</v>
      </c>
      <c r="GU7" s="301" t="s">
        <v>424</v>
      </c>
      <c r="GV7" s="300" t="s">
        <v>122</v>
      </c>
      <c r="GW7" s="298">
        <v>1</v>
      </c>
      <c r="GX7" s="299" t="s">
        <v>139</v>
      </c>
      <c r="GY7" s="300" t="s">
        <v>423</v>
      </c>
      <c r="GZ7" s="301" t="s">
        <v>424</v>
      </c>
      <c r="HA7" s="379" t="s">
        <v>122</v>
      </c>
      <c r="HB7" s="381">
        <v>1</v>
      </c>
      <c r="HC7" s="300" t="s">
        <v>139</v>
      </c>
      <c r="HD7" s="300" t="s">
        <v>446</v>
      </c>
      <c r="HE7" s="301" t="s">
        <v>447</v>
      </c>
      <c r="HF7" s="417" t="s">
        <v>122</v>
      </c>
      <c r="HG7" s="381">
        <v>1</v>
      </c>
      <c r="HH7" s="300" t="s">
        <v>139</v>
      </c>
      <c r="HI7" s="300" t="s">
        <v>448</v>
      </c>
      <c r="HJ7" s="301" t="s">
        <v>449</v>
      </c>
      <c r="HK7" s="300"/>
      <c r="HL7" s="381">
        <v>1</v>
      </c>
      <c r="HM7" s="300" t="s">
        <v>139</v>
      </c>
      <c r="HN7" s="300" t="s">
        <v>450</v>
      </c>
      <c r="HO7" s="301" t="s">
        <v>449</v>
      </c>
      <c r="HP7" s="300"/>
      <c r="HQ7" s="146"/>
      <c r="HR7" s="146" t="s">
        <v>1686</v>
      </c>
      <c r="HS7" s="146"/>
      <c r="HT7" s="146"/>
      <c r="HU7" s="146"/>
      <c r="HV7" s="146"/>
      <c r="HW7" s="146"/>
      <c r="HX7" s="146"/>
      <c r="HY7" s="146"/>
      <c r="HZ7" s="146"/>
      <c r="IA7" s="323"/>
      <c r="IB7" s="323"/>
      <c r="IC7" s="323"/>
      <c r="ID7" s="323"/>
      <c r="IE7" s="323"/>
      <c r="IF7" s="310"/>
      <c r="IG7" s="310"/>
      <c r="IH7" s="310"/>
      <c r="II7" s="310"/>
      <c r="IJ7" s="310"/>
    </row>
    <row r="8" spans="1:244" ht="38.25" customHeight="1">
      <c r="A8" s="348">
        <v>2022</v>
      </c>
      <c r="B8" s="311" t="s">
        <v>82</v>
      </c>
      <c r="C8" s="336" t="s">
        <v>1394</v>
      </c>
      <c r="D8" s="313" t="s">
        <v>1394</v>
      </c>
      <c r="E8" s="313" t="s">
        <v>1394</v>
      </c>
      <c r="F8" s="335">
        <f t="shared" si="2"/>
        <v>0.80519480519480524</v>
      </c>
      <c r="G8" s="298">
        <v>1</v>
      </c>
      <c r="H8" s="299" t="s">
        <v>132</v>
      </c>
      <c r="I8" s="300" t="s">
        <v>419</v>
      </c>
      <c r="J8" s="301" t="s">
        <v>420</v>
      </c>
      <c r="K8" s="363"/>
      <c r="L8" s="298">
        <v>1</v>
      </c>
      <c r="M8" s="299" t="s">
        <v>132</v>
      </c>
      <c r="N8" s="299" t="s">
        <v>421</v>
      </c>
      <c r="O8" s="301" t="s">
        <v>422</v>
      </c>
      <c r="P8" s="299" t="s">
        <v>122</v>
      </c>
      <c r="Q8" s="298">
        <v>0</v>
      </c>
      <c r="R8" s="299" t="s">
        <v>132</v>
      </c>
      <c r="S8" s="299" t="s">
        <v>423</v>
      </c>
      <c r="T8" s="301" t="s">
        <v>424</v>
      </c>
      <c r="U8" s="299" t="s">
        <v>122</v>
      </c>
      <c r="V8" s="298">
        <v>1</v>
      </c>
      <c r="W8" s="299"/>
      <c r="X8" s="299" t="s">
        <v>425</v>
      </c>
      <c r="Y8" s="301" t="s">
        <v>426</v>
      </c>
      <c r="Z8" s="302" t="s">
        <v>1530</v>
      </c>
      <c r="AA8" s="298">
        <v>1</v>
      </c>
      <c r="AB8" s="299" t="s">
        <v>130</v>
      </c>
      <c r="AC8" s="300" t="s">
        <v>428</v>
      </c>
      <c r="AD8" s="301" t="s">
        <v>426</v>
      </c>
      <c r="AE8" s="299" t="s">
        <v>122</v>
      </c>
      <c r="AF8" s="298">
        <v>1</v>
      </c>
      <c r="AG8" s="299" t="s">
        <v>130</v>
      </c>
      <c r="AH8" s="299" t="s">
        <v>428</v>
      </c>
      <c r="AI8" s="301" t="s">
        <v>426</v>
      </c>
      <c r="AJ8" s="380"/>
      <c r="AK8" s="298">
        <v>1</v>
      </c>
      <c r="AL8" s="299" t="s">
        <v>130</v>
      </c>
      <c r="AM8" s="299" t="s">
        <v>428</v>
      </c>
      <c r="AN8" s="301" t="s">
        <v>426</v>
      </c>
      <c r="AO8" s="299"/>
      <c r="AP8" s="298">
        <v>1</v>
      </c>
      <c r="AQ8" s="299" t="s">
        <v>130</v>
      </c>
      <c r="AR8" s="299" t="s">
        <v>429</v>
      </c>
      <c r="AS8" s="301" t="s">
        <v>426</v>
      </c>
      <c r="AT8" s="380"/>
      <c r="AU8" s="298">
        <v>1</v>
      </c>
      <c r="AV8" s="299" t="s">
        <v>130</v>
      </c>
      <c r="AW8" s="299" t="s">
        <v>430</v>
      </c>
      <c r="AX8" s="301" t="s">
        <v>426</v>
      </c>
      <c r="AY8" s="379"/>
      <c r="AZ8" s="298">
        <v>1</v>
      </c>
      <c r="BA8" s="299" t="s">
        <v>130</v>
      </c>
      <c r="BB8" s="299" t="s">
        <v>430</v>
      </c>
      <c r="BC8" s="301" t="s">
        <v>426</v>
      </c>
      <c r="BD8" s="379"/>
      <c r="BE8" s="298">
        <v>0</v>
      </c>
      <c r="BF8" s="299" t="s">
        <v>132</v>
      </c>
      <c r="BG8" s="299" t="s">
        <v>431</v>
      </c>
      <c r="BH8" s="301" t="s">
        <v>426</v>
      </c>
      <c r="BI8" s="379"/>
      <c r="BJ8" s="299"/>
      <c r="BK8" s="299"/>
      <c r="BL8" s="299"/>
      <c r="BM8" s="299"/>
      <c r="BN8" s="299"/>
      <c r="BO8" s="298">
        <v>1</v>
      </c>
      <c r="BP8" s="299" t="s">
        <v>130</v>
      </c>
      <c r="BQ8" s="299" t="s">
        <v>432</v>
      </c>
      <c r="BR8" s="301" t="s">
        <v>426</v>
      </c>
      <c r="BS8" s="380"/>
      <c r="BT8" s="298">
        <v>1</v>
      </c>
      <c r="BU8" s="299" t="s">
        <v>130</v>
      </c>
      <c r="BV8" s="299" t="s">
        <v>432</v>
      </c>
      <c r="BW8" s="301" t="s">
        <v>426</v>
      </c>
      <c r="BX8" s="380"/>
      <c r="BY8" s="298">
        <v>1</v>
      </c>
      <c r="BZ8" s="299" t="s">
        <v>130</v>
      </c>
      <c r="CA8" s="299" t="s">
        <v>432</v>
      </c>
      <c r="CB8" s="301" t="s">
        <v>426</v>
      </c>
      <c r="CC8" s="380"/>
      <c r="CD8" s="298">
        <v>1</v>
      </c>
      <c r="CE8" s="299" t="s">
        <v>130</v>
      </c>
      <c r="CF8" s="299" t="s">
        <v>429</v>
      </c>
      <c r="CG8" s="301" t="s">
        <v>426</v>
      </c>
      <c r="CH8" s="380"/>
      <c r="CI8" s="298">
        <v>1</v>
      </c>
      <c r="CJ8" s="299" t="s">
        <v>130</v>
      </c>
      <c r="CK8" s="299" t="s">
        <v>430</v>
      </c>
      <c r="CL8" s="301" t="s">
        <v>426</v>
      </c>
      <c r="CM8" s="379"/>
      <c r="CN8" s="298">
        <v>1</v>
      </c>
      <c r="CO8" s="299" t="s">
        <v>130</v>
      </c>
      <c r="CP8" s="299" t="s">
        <v>430</v>
      </c>
      <c r="CQ8" s="301" t="s">
        <v>426</v>
      </c>
      <c r="CR8" s="379"/>
      <c r="CS8" s="298">
        <v>1</v>
      </c>
      <c r="CT8" s="299" t="s">
        <v>130</v>
      </c>
      <c r="CU8" s="299" t="s">
        <v>433</v>
      </c>
      <c r="CV8" s="301" t="s">
        <v>426</v>
      </c>
      <c r="CW8" s="380"/>
      <c r="CX8" s="298">
        <v>1</v>
      </c>
      <c r="CY8" s="299" t="s">
        <v>130</v>
      </c>
      <c r="CZ8" s="299" t="s">
        <v>433</v>
      </c>
      <c r="DA8" s="301" t="s">
        <v>426</v>
      </c>
      <c r="DB8" s="380"/>
      <c r="DC8" s="298">
        <v>1</v>
      </c>
      <c r="DD8" s="299" t="s">
        <v>130</v>
      </c>
      <c r="DE8" s="299" t="s">
        <v>433</v>
      </c>
      <c r="DF8" s="301" t="s">
        <v>426</v>
      </c>
      <c r="DG8" s="380"/>
      <c r="DH8" s="298">
        <v>1</v>
      </c>
      <c r="DI8" s="299" t="s">
        <v>130</v>
      </c>
      <c r="DJ8" s="299" t="s">
        <v>433</v>
      </c>
      <c r="DK8" s="301" t="s">
        <v>426</v>
      </c>
      <c r="DL8" s="380"/>
      <c r="DM8" s="298">
        <v>1</v>
      </c>
      <c r="DN8" s="299" t="s">
        <v>130</v>
      </c>
      <c r="DO8" s="299" t="s">
        <v>433</v>
      </c>
      <c r="DP8" s="301" t="s">
        <v>426</v>
      </c>
      <c r="DQ8" s="299"/>
      <c r="DR8" s="298">
        <v>1</v>
      </c>
      <c r="DS8" s="299" t="s">
        <v>130</v>
      </c>
      <c r="DT8" s="299" t="s">
        <v>433</v>
      </c>
      <c r="DU8" s="301" t="s">
        <v>426</v>
      </c>
      <c r="DV8" s="380"/>
      <c r="DW8" s="299"/>
      <c r="DX8" s="299"/>
      <c r="DY8" s="299"/>
      <c r="DZ8" s="299"/>
      <c r="EA8" s="299"/>
      <c r="EB8" s="299"/>
      <c r="EC8" s="299"/>
      <c r="ED8" s="299"/>
      <c r="EE8" s="299"/>
      <c r="EF8" s="299"/>
      <c r="EG8" s="298">
        <v>1</v>
      </c>
      <c r="EH8" s="336" t="s">
        <v>1685</v>
      </c>
      <c r="EI8" s="299" t="s">
        <v>123</v>
      </c>
      <c r="EJ8" s="299" t="s">
        <v>434</v>
      </c>
      <c r="EK8" s="301" t="s">
        <v>435</v>
      </c>
      <c r="EL8" s="299" t="s">
        <v>436</v>
      </c>
      <c r="EM8" s="299"/>
      <c r="EN8" s="336"/>
      <c r="EO8" s="299" t="s">
        <v>1686</v>
      </c>
      <c r="EP8" s="299"/>
      <c r="EQ8" s="299"/>
      <c r="ER8" s="299"/>
      <c r="ES8" s="299"/>
      <c r="ET8" s="336"/>
      <c r="EU8" s="299" t="s">
        <v>1686</v>
      </c>
      <c r="EV8" s="299"/>
      <c r="EW8" s="299"/>
      <c r="EX8" s="299"/>
      <c r="EY8" s="298">
        <v>0</v>
      </c>
      <c r="EZ8" s="299" t="s">
        <v>132</v>
      </c>
      <c r="FA8" s="299" t="s">
        <v>438</v>
      </c>
      <c r="FB8" s="301" t="s">
        <v>424</v>
      </c>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c r="FX8" s="310"/>
      <c r="FY8" s="310" t="s">
        <v>1686</v>
      </c>
      <c r="FZ8" s="310"/>
      <c r="GA8" s="310"/>
      <c r="GB8" s="345"/>
      <c r="GC8" s="146"/>
      <c r="GD8" s="146" t="s">
        <v>1686</v>
      </c>
      <c r="GE8" s="146"/>
      <c r="GF8" s="146"/>
      <c r="GG8" s="146"/>
      <c r="GH8" s="298">
        <v>1</v>
      </c>
      <c r="GI8" s="299" t="s">
        <v>139</v>
      </c>
      <c r="GJ8" s="299" t="s">
        <v>423</v>
      </c>
      <c r="GK8" s="301" t="s">
        <v>424</v>
      </c>
      <c r="GL8" s="379" t="s">
        <v>122</v>
      </c>
      <c r="GM8" s="298">
        <v>1</v>
      </c>
      <c r="GN8" s="299" t="s">
        <v>139</v>
      </c>
      <c r="GO8" s="299" t="s">
        <v>437</v>
      </c>
      <c r="GP8" s="301" t="s">
        <v>424</v>
      </c>
      <c r="GQ8" s="379" t="s">
        <v>122</v>
      </c>
      <c r="GR8" s="298">
        <v>1</v>
      </c>
      <c r="GS8" s="299" t="s">
        <v>139</v>
      </c>
      <c r="GT8" s="299" t="s">
        <v>438</v>
      </c>
      <c r="GU8" s="301" t="s">
        <v>424</v>
      </c>
      <c r="GV8" s="300" t="s">
        <v>122</v>
      </c>
      <c r="GW8" s="298">
        <v>1</v>
      </c>
      <c r="GX8" s="299" t="s">
        <v>139</v>
      </c>
      <c r="GY8" s="299" t="s">
        <v>423</v>
      </c>
      <c r="GZ8" s="301" t="s">
        <v>424</v>
      </c>
      <c r="HA8" s="379" t="s">
        <v>122</v>
      </c>
      <c r="HB8" s="381">
        <v>1</v>
      </c>
      <c r="HC8" s="300" t="s">
        <v>139</v>
      </c>
      <c r="HD8" s="300" t="s">
        <v>446</v>
      </c>
      <c r="HE8" s="301" t="s">
        <v>447</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323"/>
      <c r="IB8" s="323"/>
      <c r="IC8" s="323"/>
      <c r="ID8" s="323"/>
      <c r="IE8" s="323"/>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1E00-000000000000}"/>
    <hyperlink ref="O5" r:id="rId2" xr:uid="{00000000-0004-0000-1E00-000001000000}"/>
    <hyperlink ref="T5" r:id="rId3" xr:uid="{00000000-0004-0000-1E00-000002000000}"/>
    <hyperlink ref="Y5" r:id="rId4" xr:uid="{00000000-0004-0000-1E00-000003000000}"/>
    <hyperlink ref="AD5" r:id="rId5" xr:uid="{00000000-0004-0000-1E00-000004000000}"/>
    <hyperlink ref="AI5" r:id="rId6" xr:uid="{00000000-0004-0000-1E00-000005000000}"/>
    <hyperlink ref="AN5" r:id="rId7" xr:uid="{00000000-0004-0000-1E00-000006000000}"/>
    <hyperlink ref="AS5" r:id="rId8" xr:uid="{00000000-0004-0000-1E00-000007000000}"/>
    <hyperlink ref="AX5" r:id="rId9" xr:uid="{00000000-0004-0000-1E00-000008000000}"/>
    <hyperlink ref="BC5" r:id="rId10" xr:uid="{00000000-0004-0000-1E00-000009000000}"/>
    <hyperlink ref="BH5" r:id="rId11" xr:uid="{00000000-0004-0000-1E00-00000A000000}"/>
    <hyperlink ref="BR5" r:id="rId12" xr:uid="{00000000-0004-0000-1E00-00000B000000}"/>
    <hyperlink ref="BW5" r:id="rId13" xr:uid="{00000000-0004-0000-1E00-00000C000000}"/>
    <hyperlink ref="CB5" r:id="rId14" xr:uid="{00000000-0004-0000-1E00-00000D000000}"/>
    <hyperlink ref="CG5" r:id="rId15" xr:uid="{00000000-0004-0000-1E00-00000E000000}"/>
    <hyperlink ref="CL5" r:id="rId16" xr:uid="{00000000-0004-0000-1E00-00000F000000}"/>
    <hyperlink ref="CQ5" r:id="rId17" xr:uid="{00000000-0004-0000-1E00-000010000000}"/>
    <hyperlink ref="CV5" r:id="rId18" xr:uid="{00000000-0004-0000-1E00-000011000000}"/>
    <hyperlink ref="DA5" r:id="rId19" xr:uid="{00000000-0004-0000-1E00-000012000000}"/>
    <hyperlink ref="DF5" r:id="rId20" xr:uid="{00000000-0004-0000-1E00-000013000000}"/>
    <hyperlink ref="DK5" r:id="rId21" xr:uid="{00000000-0004-0000-1E00-000014000000}"/>
    <hyperlink ref="DP5" r:id="rId22" xr:uid="{00000000-0004-0000-1E00-000015000000}"/>
    <hyperlink ref="DU5" r:id="rId23" xr:uid="{00000000-0004-0000-1E00-000016000000}"/>
    <hyperlink ref="DZ5" r:id="rId24" xr:uid="{00000000-0004-0000-1E00-000017000000}"/>
    <hyperlink ref="EE5" r:id="rId25" xr:uid="{00000000-0004-0000-1E00-000018000000}"/>
    <hyperlink ref="EK5" r:id="rId26" xr:uid="{00000000-0004-0000-1E00-000019000000}"/>
    <hyperlink ref="EQ5" r:id="rId27" xr:uid="{00000000-0004-0000-1E00-00001A000000}"/>
    <hyperlink ref="EW5" r:id="rId28" xr:uid="{00000000-0004-0000-1E00-00001B000000}"/>
    <hyperlink ref="FB5" r:id="rId29" xr:uid="{00000000-0004-0000-1E00-00001C000000}"/>
    <hyperlink ref="FG5" r:id="rId30" xr:uid="{00000000-0004-0000-1E00-00001D000000}"/>
    <hyperlink ref="FL5" r:id="rId31" xr:uid="{00000000-0004-0000-1E00-00001E000000}"/>
    <hyperlink ref="FQ5" r:id="rId32" xr:uid="{00000000-0004-0000-1E00-00001F000000}"/>
    <hyperlink ref="FV5" r:id="rId33" xr:uid="{00000000-0004-0000-1E00-000020000000}"/>
    <hyperlink ref="GA5" r:id="rId34" xr:uid="{00000000-0004-0000-1E00-000021000000}"/>
    <hyperlink ref="GK5" r:id="rId35" xr:uid="{00000000-0004-0000-1E00-000022000000}"/>
    <hyperlink ref="GP5" r:id="rId36" xr:uid="{00000000-0004-0000-1E00-000023000000}"/>
    <hyperlink ref="GU5" r:id="rId37" xr:uid="{00000000-0004-0000-1E00-000024000000}"/>
    <hyperlink ref="GZ5" r:id="rId38" xr:uid="{00000000-0004-0000-1E00-000025000000}"/>
    <hyperlink ref="HE5" r:id="rId39" xr:uid="{00000000-0004-0000-1E00-000026000000}"/>
    <hyperlink ref="HJ5" r:id="rId40" xr:uid="{00000000-0004-0000-1E00-000027000000}"/>
    <hyperlink ref="HO5" r:id="rId41" xr:uid="{00000000-0004-0000-1E00-000028000000}"/>
    <hyperlink ref="HT5" r:id="rId42" xr:uid="{00000000-0004-0000-1E00-000029000000}"/>
    <hyperlink ref="HY5" r:id="rId43" xr:uid="{00000000-0004-0000-1E00-00002A000000}"/>
    <hyperlink ref="ID5" r:id="rId44" location=":~:text=(d)" xr:uid="{00000000-0004-0000-1E00-00002B000000}"/>
    <hyperlink ref="II5" r:id="rId45" xr:uid="{00000000-0004-0000-1E00-00002C000000}"/>
    <hyperlink ref="J6" r:id="rId46" xr:uid="{00000000-0004-0000-1E00-00002D000000}"/>
    <hyperlink ref="O6" r:id="rId47" xr:uid="{00000000-0004-0000-1E00-00002E000000}"/>
    <hyperlink ref="T6" r:id="rId48" xr:uid="{00000000-0004-0000-1E00-00002F000000}"/>
    <hyperlink ref="Y6" r:id="rId49" xr:uid="{00000000-0004-0000-1E00-000030000000}"/>
    <hyperlink ref="AD6" r:id="rId50" xr:uid="{00000000-0004-0000-1E00-000031000000}"/>
    <hyperlink ref="AI6" r:id="rId51" xr:uid="{00000000-0004-0000-1E00-000032000000}"/>
    <hyperlink ref="AN6" r:id="rId52" xr:uid="{00000000-0004-0000-1E00-000033000000}"/>
    <hyperlink ref="AS6" r:id="rId53" xr:uid="{00000000-0004-0000-1E00-000034000000}"/>
    <hyperlink ref="AX6" r:id="rId54" xr:uid="{00000000-0004-0000-1E00-000035000000}"/>
    <hyperlink ref="BC6" r:id="rId55" xr:uid="{00000000-0004-0000-1E00-000036000000}"/>
    <hyperlink ref="BH6" r:id="rId56" xr:uid="{00000000-0004-0000-1E00-000037000000}"/>
    <hyperlink ref="BR6" r:id="rId57" xr:uid="{00000000-0004-0000-1E00-000038000000}"/>
    <hyperlink ref="BW6" r:id="rId58" xr:uid="{00000000-0004-0000-1E00-000039000000}"/>
    <hyperlink ref="CB6" r:id="rId59" xr:uid="{00000000-0004-0000-1E00-00003A000000}"/>
    <hyperlink ref="CG6" r:id="rId60" xr:uid="{00000000-0004-0000-1E00-00003B000000}"/>
    <hyperlink ref="CL6" r:id="rId61" xr:uid="{00000000-0004-0000-1E00-00003C000000}"/>
    <hyperlink ref="CQ6" r:id="rId62" xr:uid="{00000000-0004-0000-1E00-00003D000000}"/>
    <hyperlink ref="CV6" r:id="rId63" xr:uid="{00000000-0004-0000-1E00-00003E000000}"/>
    <hyperlink ref="DA6" r:id="rId64" xr:uid="{00000000-0004-0000-1E00-00003F000000}"/>
    <hyperlink ref="DF6" r:id="rId65" xr:uid="{00000000-0004-0000-1E00-000040000000}"/>
    <hyperlink ref="DK6" r:id="rId66" xr:uid="{00000000-0004-0000-1E00-000041000000}"/>
    <hyperlink ref="DP6" r:id="rId67" xr:uid="{00000000-0004-0000-1E00-000042000000}"/>
    <hyperlink ref="DU6" r:id="rId68" xr:uid="{00000000-0004-0000-1E00-000043000000}"/>
    <hyperlink ref="EK6" r:id="rId69" xr:uid="{00000000-0004-0000-1E00-000044000000}"/>
    <hyperlink ref="EQ6" r:id="rId70" xr:uid="{00000000-0004-0000-1E00-000045000000}"/>
    <hyperlink ref="EW6" r:id="rId71" xr:uid="{00000000-0004-0000-1E00-000046000000}"/>
    <hyperlink ref="FB6" r:id="rId72" xr:uid="{00000000-0004-0000-1E00-000047000000}"/>
    <hyperlink ref="FQ6" r:id="rId73" xr:uid="{00000000-0004-0000-1E00-000048000000}"/>
    <hyperlink ref="FV6" r:id="rId74" xr:uid="{00000000-0004-0000-1E00-000049000000}"/>
    <hyperlink ref="GA6" r:id="rId75" xr:uid="{00000000-0004-0000-1E00-00004A000000}"/>
    <hyperlink ref="GK6" r:id="rId76" xr:uid="{00000000-0004-0000-1E00-00004B000000}"/>
    <hyperlink ref="GP6" r:id="rId77" xr:uid="{00000000-0004-0000-1E00-00004C000000}"/>
    <hyperlink ref="GU6" r:id="rId78" xr:uid="{00000000-0004-0000-1E00-00004D000000}"/>
    <hyperlink ref="GZ6" r:id="rId79" xr:uid="{00000000-0004-0000-1E00-00004E000000}"/>
    <hyperlink ref="HE6" r:id="rId80" xr:uid="{00000000-0004-0000-1E00-00004F000000}"/>
    <hyperlink ref="HJ6" r:id="rId81" xr:uid="{00000000-0004-0000-1E00-000050000000}"/>
    <hyperlink ref="HO6" r:id="rId82" xr:uid="{00000000-0004-0000-1E00-000051000000}"/>
    <hyperlink ref="HT6" r:id="rId83" xr:uid="{00000000-0004-0000-1E00-000052000000}"/>
    <hyperlink ref="J7" r:id="rId84" xr:uid="{00000000-0004-0000-1E00-000053000000}"/>
    <hyperlink ref="O7" r:id="rId85" xr:uid="{00000000-0004-0000-1E00-000054000000}"/>
    <hyperlink ref="T7" r:id="rId86" xr:uid="{00000000-0004-0000-1E00-000055000000}"/>
    <hyperlink ref="Y7" r:id="rId87" xr:uid="{00000000-0004-0000-1E00-000056000000}"/>
    <hyperlink ref="AD7" r:id="rId88" xr:uid="{00000000-0004-0000-1E00-000057000000}"/>
    <hyperlink ref="AI7" r:id="rId89" xr:uid="{00000000-0004-0000-1E00-000058000000}"/>
    <hyperlink ref="AN7" r:id="rId90" xr:uid="{00000000-0004-0000-1E00-000059000000}"/>
    <hyperlink ref="AS7" r:id="rId91" xr:uid="{00000000-0004-0000-1E00-00005A000000}"/>
    <hyperlink ref="AX7" r:id="rId92" xr:uid="{00000000-0004-0000-1E00-00005B000000}"/>
    <hyperlink ref="BC7" r:id="rId93" xr:uid="{00000000-0004-0000-1E00-00005C000000}"/>
    <hyperlink ref="BH7" r:id="rId94" xr:uid="{00000000-0004-0000-1E00-00005D000000}"/>
    <hyperlink ref="BR7" r:id="rId95" xr:uid="{00000000-0004-0000-1E00-00005E000000}"/>
    <hyperlink ref="BW7" r:id="rId96" xr:uid="{00000000-0004-0000-1E00-00005F000000}"/>
    <hyperlink ref="CB7" r:id="rId97" xr:uid="{00000000-0004-0000-1E00-000060000000}"/>
    <hyperlink ref="CG7" r:id="rId98" xr:uid="{00000000-0004-0000-1E00-000061000000}"/>
    <hyperlink ref="CK7" r:id="rId99" xr:uid="{00000000-0004-0000-1E00-000062000000}"/>
    <hyperlink ref="CL7" r:id="rId100" xr:uid="{00000000-0004-0000-1E00-000063000000}"/>
    <hyperlink ref="CQ7" r:id="rId101" xr:uid="{00000000-0004-0000-1E00-000064000000}"/>
    <hyperlink ref="CV7" r:id="rId102" xr:uid="{00000000-0004-0000-1E00-000065000000}"/>
    <hyperlink ref="DA7" r:id="rId103" xr:uid="{00000000-0004-0000-1E00-000066000000}"/>
    <hyperlink ref="DF7" r:id="rId104" xr:uid="{00000000-0004-0000-1E00-000067000000}"/>
    <hyperlink ref="DK7" r:id="rId105" xr:uid="{00000000-0004-0000-1E00-000068000000}"/>
    <hyperlink ref="DP7" r:id="rId106" xr:uid="{00000000-0004-0000-1E00-000069000000}"/>
    <hyperlink ref="DU7" r:id="rId107" xr:uid="{00000000-0004-0000-1E00-00006A000000}"/>
    <hyperlink ref="EK7" r:id="rId108" xr:uid="{00000000-0004-0000-1E00-00006B000000}"/>
    <hyperlink ref="FB7" r:id="rId109" xr:uid="{00000000-0004-0000-1E00-00006C000000}"/>
    <hyperlink ref="FQ7" r:id="rId110" xr:uid="{00000000-0004-0000-1E00-00006D000000}"/>
    <hyperlink ref="FV7" r:id="rId111" xr:uid="{00000000-0004-0000-1E00-00006E000000}"/>
    <hyperlink ref="GA7" r:id="rId112" xr:uid="{00000000-0004-0000-1E00-00006F000000}"/>
    <hyperlink ref="GK7" r:id="rId113" xr:uid="{00000000-0004-0000-1E00-000070000000}"/>
    <hyperlink ref="GP7" r:id="rId114" xr:uid="{00000000-0004-0000-1E00-000071000000}"/>
    <hyperlink ref="GU7" r:id="rId115" xr:uid="{00000000-0004-0000-1E00-000072000000}"/>
    <hyperlink ref="GZ7" r:id="rId116" xr:uid="{00000000-0004-0000-1E00-000073000000}"/>
    <hyperlink ref="HE7" r:id="rId117" xr:uid="{00000000-0004-0000-1E00-000074000000}"/>
    <hyperlink ref="HJ7" r:id="rId118" xr:uid="{00000000-0004-0000-1E00-000075000000}"/>
    <hyperlink ref="HO7" r:id="rId119" xr:uid="{00000000-0004-0000-1E00-000076000000}"/>
    <hyperlink ref="J8" r:id="rId120" xr:uid="{00000000-0004-0000-1E00-000077000000}"/>
    <hyperlink ref="O8" r:id="rId121" xr:uid="{00000000-0004-0000-1E00-000078000000}"/>
    <hyperlink ref="T8" r:id="rId122" xr:uid="{00000000-0004-0000-1E00-000079000000}"/>
    <hyperlink ref="Y8" r:id="rId123" xr:uid="{00000000-0004-0000-1E00-00007A000000}"/>
    <hyperlink ref="AD8" r:id="rId124" xr:uid="{00000000-0004-0000-1E00-00007B000000}"/>
    <hyperlink ref="AI8" r:id="rId125" xr:uid="{00000000-0004-0000-1E00-00007C000000}"/>
    <hyperlink ref="AN8" r:id="rId126" xr:uid="{00000000-0004-0000-1E00-00007D000000}"/>
    <hyperlink ref="AS8" r:id="rId127" xr:uid="{00000000-0004-0000-1E00-00007E000000}"/>
    <hyperlink ref="AX8" r:id="rId128" xr:uid="{00000000-0004-0000-1E00-00007F000000}"/>
    <hyperlink ref="BC8" r:id="rId129" xr:uid="{00000000-0004-0000-1E00-000080000000}"/>
    <hyperlink ref="BH8" r:id="rId130" xr:uid="{00000000-0004-0000-1E00-000081000000}"/>
    <hyperlink ref="BR8" r:id="rId131" xr:uid="{00000000-0004-0000-1E00-000082000000}"/>
    <hyperlink ref="BW8" r:id="rId132" xr:uid="{00000000-0004-0000-1E00-000083000000}"/>
    <hyperlink ref="CB8" r:id="rId133" xr:uid="{00000000-0004-0000-1E00-000084000000}"/>
    <hyperlink ref="CG8" r:id="rId134" xr:uid="{00000000-0004-0000-1E00-000085000000}"/>
    <hyperlink ref="CL8" r:id="rId135" xr:uid="{00000000-0004-0000-1E00-000086000000}"/>
    <hyperlink ref="CQ8" r:id="rId136" xr:uid="{00000000-0004-0000-1E00-000087000000}"/>
    <hyperlink ref="CV8" r:id="rId137" xr:uid="{00000000-0004-0000-1E00-000088000000}"/>
    <hyperlink ref="DA8" r:id="rId138" xr:uid="{00000000-0004-0000-1E00-000089000000}"/>
    <hyperlink ref="DF8" r:id="rId139" xr:uid="{00000000-0004-0000-1E00-00008A000000}"/>
    <hyperlink ref="DK8" r:id="rId140" xr:uid="{00000000-0004-0000-1E00-00008B000000}"/>
    <hyperlink ref="DP8" r:id="rId141" xr:uid="{00000000-0004-0000-1E00-00008C000000}"/>
    <hyperlink ref="DU8" r:id="rId142" xr:uid="{00000000-0004-0000-1E00-00008D000000}"/>
    <hyperlink ref="EK8" r:id="rId143" xr:uid="{00000000-0004-0000-1E00-00008E000000}"/>
    <hyperlink ref="FB8" r:id="rId144" xr:uid="{00000000-0004-0000-1E00-00008F000000}"/>
    <hyperlink ref="GK8" r:id="rId145" xr:uid="{00000000-0004-0000-1E00-000090000000}"/>
    <hyperlink ref="GP8" r:id="rId146" xr:uid="{00000000-0004-0000-1E00-000091000000}"/>
    <hyperlink ref="GU8" r:id="rId147" xr:uid="{00000000-0004-0000-1E00-000092000000}"/>
    <hyperlink ref="GZ8" r:id="rId148" xr:uid="{00000000-0004-0000-1E00-000093000000}"/>
    <hyperlink ref="HE8" r:id="rId149" xr:uid="{00000000-0004-0000-1E00-000094000000}"/>
  </hyperlinks>
  <pageMargins left="0.7" right="0.7" top="0.75" bottom="0.75" header="0" footer="0"/>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 width="9.1640625" customWidth="1"/>
    <col min="3" max="3" width="10.33203125" customWidth="1"/>
    <col min="4" max="5" width="11.33203125" customWidth="1"/>
    <col min="6" max="6" width="10.6640625" customWidth="1"/>
    <col min="7" max="53" width="9.1640625" customWidth="1"/>
    <col min="54" max="54" width="10.33203125" customWidth="1"/>
    <col min="55" max="63" width="9.1640625" customWidth="1"/>
    <col min="64" max="64" width="10.1640625" customWidth="1"/>
    <col min="65" max="98" width="9.1640625" customWidth="1"/>
    <col min="99" max="99" width="10.33203125" customWidth="1"/>
    <col min="100" max="176" width="9.1640625" customWidth="1"/>
    <col min="177" max="177" width="10.33203125" customWidth="1"/>
    <col min="178" max="186" width="9.1640625" customWidth="1"/>
    <col min="187" max="187" width="11.33203125" customWidth="1"/>
    <col min="188" max="221" width="9.1640625" customWidth="1"/>
    <col min="222" max="222" width="10.1640625" customWidth="1"/>
    <col min="223" max="231" width="9.1640625" customWidth="1"/>
    <col min="232" max="232" width="11.1640625" customWidth="1"/>
    <col min="233" max="355" width="9.16406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83</v>
      </c>
      <c r="C5" s="312">
        <f>(G5+L5+Q5+V5+(AA5+AF5+AK5+AP5+AU5+AZ5+BE5+BJ5)/8+(BO5+BT5+BY5+CD5+CI5+CN5)/6+(CS5+CX5+DC5+DH5+DM5+DR5)/6+DW5+EB5+((EG5+EH5)/2+(EM5+EN5)/2+(ES5+ET5)/2)/3+EY5+(FD5+FI5)/2+FN5+(FS5+FX5)/2+GC5+GH5+(GM5+GR5+GW5)/3+HB5+(HG5+HL5+HQ5+HV5+IA5)/5+IF5)/20</f>
        <v>0.32</v>
      </c>
      <c r="D5" s="144">
        <f t="shared" ref="D5:D6" si="0">(L5+V5+(AA5+AF5+AK5+AP5+AU5+AZ5+BE5)/7+(BO5+BT5+BY5+CD5+CI5+CN5)/6+(CS5+CX5+DC5+DH5+DR5+DM5)/6+(EG5+EH5+EM5+EN5+ES5+ET5)/6+GH5+(GM5+GR5+GW5)/3+Q5+EY5+FN5+(FS5+FX5)/2+G5+HB5+(HG5+HL5+HQ5)/3+GC5)/16</f>
        <v>0.39136904761904762</v>
      </c>
      <c r="E5" s="365">
        <f t="shared" ref="E5:E7" si="1">(L5+V5+(AA5+AF5+AK5+AP5+AU5+AZ5+BE5)/7+(BO5+BT5+BY5+CD5+CI5+CN5)/6+(CS5+CX5+DC5+DH5+DR5+DM5)/6+EG5+(GH5+GM5+GR5+GW5)/4+Q5+EY5+FN5+(FS5+FX5)/2+G5+HB5+(HG5+HL5)/2)/14</f>
        <v>0.38775510204081637</v>
      </c>
      <c r="F5" s="365">
        <f t="shared" ref="F5:F8" si="2">(L5+V5+(AA5+AF5+AK5+AP5+AU5+AZ5+BE5)/7+(BO5+BT5+BY5+CD5+CI5+CN5)/6+(CS5+CX5+DC5+DH5+DR5+DM5)/6+EG5+(GH5+GM5+GR5+GW5)/4+Q5+EY5+G5+HB5)/11</f>
        <v>0.40259740259740262</v>
      </c>
      <c r="G5" s="308">
        <v>1</v>
      </c>
      <c r="H5" s="308" t="s">
        <v>132</v>
      </c>
      <c r="I5" s="308" t="s">
        <v>451</v>
      </c>
      <c r="J5" s="333" t="s">
        <v>2525</v>
      </c>
      <c r="K5" s="308">
        <v>2015</v>
      </c>
      <c r="L5" s="11">
        <v>1</v>
      </c>
      <c r="M5" s="11" t="s">
        <v>130</v>
      </c>
      <c r="N5" s="11" t="s">
        <v>453</v>
      </c>
      <c r="O5" s="393" t="s">
        <v>2526</v>
      </c>
      <c r="P5" s="11" t="s">
        <v>2527</v>
      </c>
      <c r="Q5" s="308">
        <v>0</v>
      </c>
      <c r="R5" s="308" t="s">
        <v>123</v>
      </c>
      <c r="S5" s="308" t="s">
        <v>126</v>
      </c>
      <c r="T5" s="308"/>
      <c r="U5" s="308"/>
      <c r="V5" s="308">
        <v>0</v>
      </c>
      <c r="W5" s="308"/>
      <c r="X5" s="308" t="s">
        <v>126</v>
      </c>
      <c r="Y5" s="308"/>
      <c r="Z5" s="308"/>
      <c r="AA5" s="308">
        <v>1</v>
      </c>
      <c r="AB5" s="308" t="s">
        <v>130</v>
      </c>
      <c r="AC5" s="308" t="s">
        <v>455</v>
      </c>
      <c r="AD5" s="321" t="s">
        <v>2528</v>
      </c>
      <c r="AE5" s="308" t="s">
        <v>2529</v>
      </c>
      <c r="AF5" s="308">
        <v>1</v>
      </c>
      <c r="AG5" s="308" t="s">
        <v>130</v>
      </c>
      <c r="AH5" s="308" t="s">
        <v>2530</v>
      </c>
      <c r="AI5" s="321" t="s">
        <v>2531</v>
      </c>
      <c r="AJ5" s="308">
        <v>1993</v>
      </c>
      <c r="AK5" s="308">
        <v>0</v>
      </c>
      <c r="AL5" s="308" t="s">
        <v>132</v>
      </c>
      <c r="AM5" s="308" t="s">
        <v>2530</v>
      </c>
      <c r="AN5" s="321" t="s">
        <v>2531</v>
      </c>
      <c r="AO5" s="308">
        <v>1993</v>
      </c>
      <c r="AP5" s="308">
        <v>0</v>
      </c>
      <c r="AQ5" s="308" t="s">
        <v>132</v>
      </c>
      <c r="AR5" s="308" t="s">
        <v>455</v>
      </c>
      <c r="AS5" s="321" t="s">
        <v>2528</v>
      </c>
      <c r="AT5" s="308"/>
      <c r="AU5" s="308">
        <v>0</v>
      </c>
      <c r="AV5" s="308" t="s">
        <v>132</v>
      </c>
      <c r="AW5" s="308" t="s">
        <v>455</v>
      </c>
      <c r="AX5" s="321" t="s">
        <v>2528</v>
      </c>
      <c r="AY5" s="308"/>
      <c r="AZ5" s="308">
        <v>0</v>
      </c>
      <c r="BA5" s="308" t="s">
        <v>132</v>
      </c>
      <c r="BB5" s="308" t="s">
        <v>455</v>
      </c>
      <c r="BC5" s="321" t="s">
        <v>2528</v>
      </c>
      <c r="BD5" s="308"/>
      <c r="BE5" s="308">
        <v>1</v>
      </c>
      <c r="BF5" s="308" t="s">
        <v>130</v>
      </c>
      <c r="BG5" s="308" t="s">
        <v>455</v>
      </c>
      <c r="BH5" s="321" t="s">
        <v>2528</v>
      </c>
      <c r="BI5" s="308"/>
      <c r="BJ5" s="308">
        <v>1</v>
      </c>
      <c r="BK5" s="308"/>
      <c r="BL5" s="308" t="s">
        <v>2532</v>
      </c>
      <c r="BM5" s="321" t="s">
        <v>2528</v>
      </c>
      <c r="BN5" s="308">
        <v>2021</v>
      </c>
      <c r="BO5" s="308">
        <v>0</v>
      </c>
      <c r="BP5" s="308" t="s">
        <v>139</v>
      </c>
      <c r="BQ5" s="308" t="s">
        <v>126</v>
      </c>
      <c r="BR5" s="308"/>
      <c r="BS5" s="308"/>
      <c r="BT5" s="308">
        <v>0</v>
      </c>
      <c r="BU5" s="308" t="s">
        <v>139</v>
      </c>
      <c r="BV5" s="308" t="s">
        <v>126</v>
      </c>
      <c r="BW5" s="308"/>
      <c r="BX5" s="308"/>
      <c r="BY5" s="308">
        <v>0</v>
      </c>
      <c r="BZ5" s="308" t="s">
        <v>139</v>
      </c>
      <c r="CA5" s="308" t="s">
        <v>126</v>
      </c>
      <c r="CB5" s="308"/>
      <c r="CC5" s="308"/>
      <c r="CD5" s="308">
        <v>0</v>
      </c>
      <c r="CE5" s="308" t="s">
        <v>139</v>
      </c>
      <c r="CF5" s="308" t="s">
        <v>126</v>
      </c>
      <c r="CG5" s="308"/>
      <c r="CH5" s="308"/>
      <c r="CI5" s="308">
        <v>0</v>
      </c>
      <c r="CJ5" s="308" t="s">
        <v>139</v>
      </c>
      <c r="CK5" s="308" t="s">
        <v>126</v>
      </c>
      <c r="CL5" s="308"/>
      <c r="CM5" s="308"/>
      <c r="CN5" s="308">
        <v>0</v>
      </c>
      <c r="CO5" s="308" t="s">
        <v>139</v>
      </c>
      <c r="CP5" s="308" t="s">
        <v>126</v>
      </c>
      <c r="CQ5" s="308"/>
      <c r="CR5" s="308"/>
      <c r="CS5" s="350">
        <v>0</v>
      </c>
      <c r="CT5" s="350"/>
      <c r="CU5" s="350" t="s">
        <v>2533</v>
      </c>
      <c r="CV5" s="356" t="s">
        <v>2534</v>
      </c>
      <c r="CW5" s="350" t="s">
        <v>2535</v>
      </c>
      <c r="CX5" s="308">
        <v>0</v>
      </c>
      <c r="CY5" s="308" t="s">
        <v>139</v>
      </c>
      <c r="CZ5" s="308" t="s">
        <v>126</v>
      </c>
      <c r="DA5" s="308"/>
      <c r="DB5" s="308"/>
      <c r="DC5" s="308">
        <v>0</v>
      </c>
      <c r="DD5" s="308" t="s">
        <v>139</v>
      </c>
      <c r="DE5" s="308" t="s">
        <v>126</v>
      </c>
      <c r="DF5" s="308"/>
      <c r="DG5" s="308"/>
      <c r="DH5" s="308">
        <v>0</v>
      </c>
      <c r="DI5" s="308" t="s">
        <v>139</v>
      </c>
      <c r="DJ5" s="308" t="s">
        <v>126</v>
      </c>
      <c r="DK5" s="308"/>
      <c r="DL5" s="308"/>
      <c r="DM5" s="308">
        <v>0</v>
      </c>
      <c r="DN5" s="308" t="s">
        <v>139</v>
      </c>
      <c r="DO5" s="308" t="s">
        <v>126</v>
      </c>
      <c r="DP5" s="308"/>
      <c r="DQ5" s="308"/>
      <c r="DR5" s="308">
        <v>0</v>
      </c>
      <c r="DS5" s="308" t="s">
        <v>139</v>
      </c>
      <c r="DT5" s="308" t="s">
        <v>126</v>
      </c>
      <c r="DU5" s="308"/>
      <c r="DV5" s="308"/>
      <c r="DW5" s="308">
        <v>0</v>
      </c>
      <c r="DX5" s="308" t="s">
        <v>130</v>
      </c>
      <c r="DY5" s="308" t="s">
        <v>126</v>
      </c>
      <c r="DZ5" s="364"/>
      <c r="EA5" s="364"/>
      <c r="EB5" s="308">
        <v>0</v>
      </c>
      <c r="EC5" s="308" t="s">
        <v>130</v>
      </c>
      <c r="ED5" s="308" t="s">
        <v>2536</v>
      </c>
      <c r="EE5" s="319" t="s">
        <v>2537</v>
      </c>
      <c r="EF5" s="364" t="s">
        <v>2538</v>
      </c>
      <c r="EG5" s="308">
        <v>1</v>
      </c>
      <c r="EH5" s="308">
        <v>1</v>
      </c>
      <c r="EI5" s="308" t="s">
        <v>139</v>
      </c>
      <c r="EJ5" s="308" t="s">
        <v>126</v>
      </c>
      <c r="EK5" s="308"/>
      <c r="EL5" s="308"/>
      <c r="EM5" s="308">
        <v>1</v>
      </c>
      <c r="EN5" s="308">
        <v>1</v>
      </c>
      <c r="EO5" s="308" t="s">
        <v>139</v>
      </c>
      <c r="EP5" s="308" t="s">
        <v>2539</v>
      </c>
      <c r="EQ5" s="321" t="s">
        <v>2540</v>
      </c>
      <c r="ER5" s="308"/>
      <c r="ES5" s="308">
        <v>1</v>
      </c>
      <c r="ET5" s="308">
        <v>1</v>
      </c>
      <c r="EU5" s="308" t="s">
        <v>139</v>
      </c>
      <c r="EV5" s="308" t="s">
        <v>126</v>
      </c>
      <c r="EW5" s="308"/>
      <c r="EX5" s="308"/>
      <c r="EY5" s="308">
        <v>0</v>
      </c>
      <c r="EZ5" s="308" t="s">
        <v>123</v>
      </c>
      <c r="FA5" s="308" t="s">
        <v>126</v>
      </c>
      <c r="FB5" s="308"/>
      <c r="FC5" s="308"/>
      <c r="FD5" s="326">
        <v>0</v>
      </c>
      <c r="FE5" s="326" t="s">
        <v>126</v>
      </c>
      <c r="FF5" s="326" t="s">
        <v>2541</v>
      </c>
      <c r="FG5" s="357" t="s">
        <v>2542</v>
      </c>
      <c r="FH5" s="372"/>
      <c r="FI5" s="326">
        <v>0</v>
      </c>
      <c r="FJ5" s="326" t="s">
        <v>126</v>
      </c>
      <c r="FK5" s="326" t="s">
        <v>2541</v>
      </c>
      <c r="FL5" s="357" t="s">
        <v>2542</v>
      </c>
      <c r="FM5" s="372"/>
      <c r="FN5" s="308">
        <v>0</v>
      </c>
      <c r="FO5" s="308" t="s">
        <v>132</v>
      </c>
      <c r="FP5" s="308" t="s">
        <v>457</v>
      </c>
      <c r="FQ5" s="320" t="s">
        <v>2543</v>
      </c>
      <c r="FR5" s="308" t="s">
        <v>2544</v>
      </c>
      <c r="FS5" s="308">
        <v>1</v>
      </c>
      <c r="FT5" s="308" t="s">
        <v>139</v>
      </c>
      <c r="FU5" s="308" t="s">
        <v>459</v>
      </c>
      <c r="FV5" s="321" t="s">
        <v>2545</v>
      </c>
      <c r="FW5" s="308" t="s">
        <v>2546</v>
      </c>
      <c r="FX5" s="308">
        <v>0</v>
      </c>
      <c r="FY5" s="308" t="s">
        <v>130</v>
      </c>
      <c r="FZ5" s="308" t="s">
        <v>461</v>
      </c>
      <c r="GA5" s="321" t="s">
        <v>2547</v>
      </c>
      <c r="GB5" s="308"/>
      <c r="GC5" s="326">
        <v>1</v>
      </c>
      <c r="GD5" s="326" t="s">
        <v>132</v>
      </c>
      <c r="GE5" s="326" t="s">
        <v>2548</v>
      </c>
      <c r="GF5" s="357" t="s">
        <v>2549</v>
      </c>
      <c r="GG5" s="326">
        <v>2021</v>
      </c>
      <c r="GH5" s="308">
        <v>0</v>
      </c>
      <c r="GI5" s="308" t="s">
        <v>123</v>
      </c>
      <c r="GJ5" s="308" t="s">
        <v>2550</v>
      </c>
      <c r="GK5" s="321" t="s">
        <v>2551</v>
      </c>
      <c r="GL5" s="308"/>
      <c r="GM5" s="308">
        <v>0</v>
      </c>
      <c r="GN5" s="308" t="s">
        <v>123</v>
      </c>
      <c r="GO5" s="308" t="s">
        <v>126</v>
      </c>
      <c r="GP5" s="308"/>
      <c r="GQ5" s="308"/>
      <c r="GR5" s="308">
        <v>0</v>
      </c>
      <c r="GS5" s="308" t="s">
        <v>123</v>
      </c>
      <c r="GT5" s="308" t="s">
        <v>126</v>
      </c>
      <c r="GU5" s="308"/>
      <c r="GV5" s="308"/>
      <c r="GW5" s="308">
        <v>0</v>
      </c>
      <c r="GX5" s="308" t="s">
        <v>123</v>
      </c>
      <c r="GY5" s="308" t="s">
        <v>126</v>
      </c>
      <c r="GZ5" s="308"/>
      <c r="HA5" s="308"/>
      <c r="HB5" s="308">
        <v>1</v>
      </c>
      <c r="HC5" s="308" t="s">
        <v>139</v>
      </c>
      <c r="HD5" s="308" t="s">
        <v>463</v>
      </c>
      <c r="HE5" s="321" t="s">
        <v>2552</v>
      </c>
      <c r="HF5" s="308">
        <v>2007</v>
      </c>
      <c r="HG5" s="308">
        <v>0</v>
      </c>
      <c r="HH5" s="308" t="s">
        <v>123</v>
      </c>
      <c r="HI5" s="308" t="s">
        <v>2553</v>
      </c>
      <c r="HJ5" s="431" t="s">
        <v>2554</v>
      </c>
      <c r="HK5" s="308" t="s">
        <v>2390</v>
      </c>
      <c r="HL5" s="308">
        <v>1</v>
      </c>
      <c r="HM5" s="308" t="s">
        <v>139</v>
      </c>
      <c r="HN5" s="308" t="s">
        <v>468</v>
      </c>
      <c r="HO5" s="319" t="s">
        <v>2555</v>
      </c>
      <c r="HP5" s="7" t="s">
        <v>2556</v>
      </c>
      <c r="HQ5" s="326">
        <v>0</v>
      </c>
      <c r="HR5" s="326" t="s">
        <v>123</v>
      </c>
      <c r="HS5" s="326" t="s">
        <v>126</v>
      </c>
      <c r="HT5" s="326"/>
      <c r="HU5" s="326"/>
      <c r="HV5" s="414">
        <v>0</v>
      </c>
      <c r="HW5" s="414" t="s">
        <v>132</v>
      </c>
      <c r="HX5" s="414" t="s">
        <v>2557</v>
      </c>
      <c r="HY5" s="415" t="s">
        <v>2558</v>
      </c>
      <c r="HZ5" s="414">
        <v>2017</v>
      </c>
      <c r="IA5" s="326">
        <v>1</v>
      </c>
      <c r="IB5" s="326" t="s">
        <v>132</v>
      </c>
      <c r="IC5" s="326" t="s">
        <v>2559</v>
      </c>
      <c r="ID5" s="357" t="s">
        <v>2560</v>
      </c>
      <c r="IE5" s="326">
        <v>2005</v>
      </c>
      <c r="IF5" s="326">
        <v>0</v>
      </c>
      <c r="IG5" s="326" t="s">
        <v>126</v>
      </c>
      <c r="IH5" s="326" t="s">
        <v>2561</v>
      </c>
      <c r="II5" s="357" t="s">
        <v>2562</v>
      </c>
      <c r="IJ5" s="372"/>
    </row>
    <row r="6" spans="1:244" ht="63" customHeight="1">
      <c r="A6" s="348">
        <v>2024</v>
      </c>
      <c r="B6" s="311" t="s">
        <v>83</v>
      </c>
      <c r="C6" s="149" t="s">
        <v>1394</v>
      </c>
      <c r="D6" s="144">
        <f t="shared" si="0"/>
        <v>0.3705357142857143</v>
      </c>
      <c r="E6" s="365">
        <f t="shared" si="1"/>
        <v>0.35204081632653061</v>
      </c>
      <c r="F6" s="365">
        <f t="shared" si="2"/>
        <v>0.40259740259740262</v>
      </c>
      <c r="G6" s="308">
        <v>1</v>
      </c>
      <c r="H6" s="308" t="s">
        <v>132</v>
      </c>
      <c r="I6" s="308" t="s">
        <v>451</v>
      </c>
      <c r="J6" s="333" t="s">
        <v>2563</v>
      </c>
      <c r="K6" s="308"/>
      <c r="L6" s="11">
        <v>1</v>
      </c>
      <c r="M6" s="11" t="s">
        <v>130</v>
      </c>
      <c r="N6" s="11" t="s">
        <v>453</v>
      </c>
      <c r="O6" s="353" t="s">
        <v>2564</v>
      </c>
      <c r="P6" s="11"/>
      <c r="Q6" s="308">
        <v>0</v>
      </c>
      <c r="R6" s="308" t="s">
        <v>123</v>
      </c>
      <c r="S6" s="308" t="s">
        <v>126</v>
      </c>
      <c r="T6" s="308"/>
      <c r="U6" s="308"/>
      <c r="V6" s="308">
        <v>0</v>
      </c>
      <c r="W6" s="308"/>
      <c r="X6" s="308" t="s">
        <v>126</v>
      </c>
      <c r="Y6" s="308"/>
      <c r="Z6" s="308"/>
      <c r="AA6" s="308">
        <v>1</v>
      </c>
      <c r="AB6" s="308" t="s">
        <v>130</v>
      </c>
      <c r="AC6" s="308" t="s">
        <v>455</v>
      </c>
      <c r="AD6" s="333" t="s">
        <v>2565</v>
      </c>
      <c r="AE6" s="308"/>
      <c r="AF6" s="308">
        <v>1</v>
      </c>
      <c r="AG6" s="308" t="s">
        <v>130</v>
      </c>
      <c r="AH6" s="308" t="s">
        <v>2530</v>
      </c>
      <c r="AI6" s="333" t="s">
        <v>2566</v>
      </c>
      <c r="AJ6" s="308" t="s">
        <v>2567</v>
      </c>
      <c r="AK6" s="308">
        <v>0</v>
      </c>
      <c r="AL6" s="308" t="s">
        <v>132</v>
      </c>
      <c r="AM6" s="308" t="s">
        <v>2530</v>
      </c>
      <c r="AN6" s="333" t="s">
        <v>2568</v>
      </c>
      <c r="AO6" s="308"/>
      <c r="AP6" s="308">
        <v>0</v>
      </c>
      <c r="AQ6" s="308" t="s">
        <v>132</v>
      </c>
      <c r="AR6" s="308" t="s">
        <v>455</v>
      </c>
      <c r="AS6" s="333" t="s">
        <v>2569</v>
      </c>
      <c r="AT6" s="308"/>
      <c r="AU6" s="308">
        <v>0</v>
      </c>
      <c r="AV6" s="308" t="s">
        <v>132</v>
      </c>
      <c r="AW6" s="308" t="s">
        <v>455</v>
      </c>
      <c r="AX6" s="333" t="s">
        <v>2570</v>
      </c>
      <c r="AY6" s="308"/>
      <c r="AZ6" s="308">
        <v>0</v>
      </c>
      <c r="BA6" s="308" t="s">
        <v>132</v>
      </c>
      <c r="BB6" s="308" t="s">
        <v>455</v>
      </c>
      <c r="BC6" s="333" t="s">
        <v>2571</v>
      </c>
      <c r="BD6" s="308"/>
      <c r="BE6" s="308">
        <v>1</v>
      </c>
      <c r="BF6" s="308" t="s">
        <v>130</v>
      </c>
      <c r="BG6" s="308" t="s">
        <v>455</v>
      </c>
      <c r="BH6" s="333" t="s">
        <v>2572</v>
      </c>
      <c r="BI6" s="308"/>
      <c r="BJ6" s="308"/>
      <c r="BK6" s="308"/>
      <c r="BL6" s="308"/>
      <c r="BM6" s="308"/>
      <c r="BN6" s="308" t="s">
        <v>1675</v>
      </c>
      <c r="BO6" s="308">
        <v>0</v>
      </c>
      <c r="BP6" s="308" t="s">
        <v>139</v>
      </c>
      <c r="BQ6" s="308" t="s">
        <v>126</v>
      </c>
      <c r="BR6" s="308"/>
      <c r="BS6" s="308"/>
      <c r="BT6" s="308">
        <v>0</v>
      </c>
      <c r="BU6" s="308" t="s">
        <v>139</v>
      </c>
      <c r="BV6" s="308" t="s">
        <v>126</v>
      </c>
      <c r="BW6" s="308"/>
      <c r="BX6" s="308"/>
      <c r="BY6" s="308">
        <v>0</v>
      </c>
      <c r="BZ6" s="308" t="s">
        <v>139</v>
      </c>
      <c r="CA6" s="308" t="s">
        <v>126</v>
      </c>
      <c r="CB6" s="308"/>
      <c r="CC6" s="308"/>
      <c r="CD6" s="308">
        <v>0</v>
      </c>
      <c r="CE6" s="308" t="s">
        <v>139</v>
      </c>
      <c r="CF6" s="308" t="s">
        <v>126</v>
      </c>
      <c r="CG6" s="308"/>
      <c r="CH6" s="308"/>
      <c r="CI6" s="308">
        <v>0</v>
      </c>
      <c r="CJ6" s="308" t="s">
        <v>139</v>
      </c>
      <c r="CK6" s="308" t="s">
        <v>126</v>
      </c>
      <c r="CL6" s="308"/>
      <c r="CM6" s="308"/>
      <c r="CN6" s="308">
        <v>0</v>
      </c>
      <c r="CO6" s="308" t="s">
        <v>139</v>
      </c>
      <c r="CP6" s="308" t="s">
        <v>126</v>
      </c>
      <c r="CQ6" s="308"/>
      <c r="CR6" s="308"/>
      <c r="CS6" s="350">
        <v>0</v>
      </c>
      <c r="CT6" s="350"/>
      <c r="CU6" s="350" t="s">
        <v>2573</v>
      </c>
      <c r="CV6" s="350" t="s">
        <v>2574</v>
      </c>
      <c r="CW6" s="350" t="s">
        <v>2575</v>
      </c>
      <c r="CX6" s="308">
        <v>0</v>
      </c>
      <c r="CY6" s="308" t="s">
        <v>139</v>
      </c>
      <c r="CZ6" s="308" t="s">
        <v>126</v>
      </c>
      <c r="DA6" s="308"/>
      <c r="DB6" s="308"/>
      <c r="DC6" s="308">
        <v>0</v>
      </c>
      <c r="DD6" s="308" t="s">
        <v>139</v>
      </c>
      <c r="DE6" s="308" t="s">
        <v>126</v>
      </c>
      <c r="DF6" s="308"/>
      <c r="DG6" s="308"/>
      <c r="DH6" s="308">
        <v>0</v>
      </c>
      <c r="DI6" s="308" t="s">
        <v>139</v>
      </c>
      <c r="DJ6" s="308" t="s">
        <v>126</v>
      </c>
      <c r="DK6" s="308"/>
      <c r="DL6" s="308"/>
      <c r="DM6" s="308">
        <v>0</v>
      </c>
      <c r="DN6" s="308" t="s">
        <v>139</v>
      </c>
      <c r="DO6" s="308" t="s">
        <v>126</v>
      </c>
      <c r="DP6" s="308"/>
      <c r="DQ6" s="308"/>
      <c r="DR6" s="308">
        <v>0</v>
      </c>
      <c r="DS6" s="308" t="s">
        <v>139</v>
      </c>
      <c r="DT6" s="308" t="s">
        <v>126</v>
      </c>
      <c r="DU6" s="308"/>
      <c r="DV6" s="308"/>
      <c r="DW6" s="308"/>
      <c r="DX6" s="308"/>
      <c r="DY6" s="308" t="s">
        <v>126</v>
      </c>
      <c r="DZ6" s="308"/>
      <c r="EA6" s="308" t="s">
        <v>1675</v>
      </c>
      <c r="EB6" s="308" t="s">
        <v>1791</v>
      </c>
      <c r="EC6" s="308"/>
      <c r="ED6" s="308"/>
      <c r="EE6" s="308"/>
      <c r="EF6" s="308"/>
      <c r="EG6" s="308">
        <v>1</v>
      </c>
      <c r="EH6" s="308">
        <v>1</v>
      </c>
      <c r="EI6" s="308" t="s">
        <v>139</v>
      </c>
      <c r="EJ6" s="308" t="s">
        <v>126</v>
      </c>
      <c r="EK6" s="308"/>
      <c r="EL6" s="308"/>
      <c r="EM6" s="308">
        <v>1</v>
      </c>
      <c r="EN6" s="308">
        <v>1</v>
      </c>
      <c r="EO6" s="308" t="s">
        <v>139</v>
      </c>
      <c r="EP6" s="308" t="s">
        <v>126</v>
      </c>
      <c r="EQ6" s="308"/>
      <c r="ER6" s="308"/>
      <c r="ES6" s="308">
        <v>1</v>
      </c>
      <c r="ET6" s="308">
        <v>1</v>
      </c>
      <c r="EU6" s="308" t="s">
        <v>139</v>
      </c>
      <c r="EV6" s="308" t="s">
        <v>126</v>
      </c>
      <c r="EW6" s="308"/>
      <c r="EX6" s="308"/>
      <c r="EY6" s="308">
        <v>0</v>
      </c>
      <c r="EZ6" s="308" t="s">
        <v>123</v>
      </c>
      <c r="FA6" s="308" t="s">
        <v>126</v>
      </c>
      <c r="FB6" s="308"/>
      <c r="FC6" s="308"/>
      <c r="FD6" s="308" t="s">
        <v>1791</v>
      </c>
      <c r="FE6" s="326"/>
      <c r="FF6" s="326"/>
      <c r="FG6" s="326"/>
      <c r="FH6" s="326"/>
      <c r="FI6" s="308" t="s">
        <v>1791</v>
      </c>
      <c r="FJ6" s="326"/>
      <c r="FK6" s="326"/>
      <c r="FL6" s="326"/>
      <c r="FM6" s="326"/>
      <c r="FN6" s="308">
        <v>0</v>
      </c>
      <c r="FO6" s="308" t="s">
        <v>132</v>
      </c>
      <c r="FP6" s="308" t="s">
        <v>457</v>
      </c>
      <c r="FQ6" s="333" t="s">
        <v>2576</v>
      </c>
      <c r="FR6" s="308"/>
      <c r="FS6" s="308">
        <v>1</v>
      </c>
      <c r="FT6" s="308" t="s">
        <v>139</v>
      </c>
      <c r="FU6" s="308" t="s">
        <v>459</v>
      </c>
      <c r="FV6" s="333" t="s">
        <v>2577</v>
      </c>
      <c r="FW6" s="308"/>
      <c r="FX6" s="308">
        <v>0</v>
      </c>
      <c r="FY6" s="308" t="s">
        <v>130</v>
      </c>
      <c r="FZ6" s="308" t="s">
        <v>461</v>
      </c>
      <c r="GA6" s="333" t="s">
        <v>2578</v>
      </c>
      <c r="GB6" s="308"/>
      <c r="GC6" s="326">
        <v>1</v>
      </c>
      <c r="GD6" s="326" t="s">
        <v>132</v>
      </c>
      <c r="GE6" s="326" t="s">
        <v>2548</v>
      </c>
      <c r="GF6" s="327" t="s">
        <v>2579</v>
      </c>
      <c r="GG6" s="326"/>
      <c r="GH6" s="308">
        <v>0</v>
      </c>
      <c r="GI6" s="308" t="s">
        <v>123</v>
      </c>
      <c r="GJ6" s="308" t="s">
        <v>126</v>
      </c>
      <c r="GK6" s="308"/>
      <c r="GL6" s="308"/>
      <c r="GM6" s="308">
        <v>0</v>
      </c>
      <c r="GN6" s="308" t="s">
        <v>123</v>
      </c>
      <c r="GO6" s="308" t="s">
        <v>126</v>
      </c>
      <c r="GP6" s="308"/>
      <c r="GQ6" s="308"/>
      <c r="GR6" s="308">
        <v>0</v>
      </c>
      <c r="GS6" s="308" t="s">
        <v>123</v>
      </c>
      <c r="GT6" s="308" t="s">
        <v>126</v>
      </c>
      <c r="GU6" s="308"/>
      <c r="GV6" s="308"/>
      <c r="GW6" s="308">
        <v>0</v>
      </c>
      <c r="GX6" s="308" t="s">
        <v>123</v>
      </c>
      <c r="GY6" s="308" t="s">
        <v>126</v>
      </c>
      <c r="GZ6" s="308"/>
      <c r="HA6" s="308"/>
      <c r="HB6" s="308">
        <v>1</v>
      </c>
      <c r="HC6" s="308" t="s">
        <v>139</v>
      </c>
      <c r="HD6" s="308" t="s">
        <v>463</v>
      </c>
      <c r="HE6" s="333" t="s">
        <v>2580</v>
      </c>
      <c r="HF6" s="308"/>
      <c r="HG6" s="308">
        <v>0</v>
      </c>
      <c r="HH6" s="308" t="s">
        <v>123</v>
      </c>
      <c r="HI6" s="308" t="s">
        <v>465</v>
      </c>
      <c r="HJ6" s="333" t="s">
        <v>2581</v>
      </c>
      <c r="HK6" s="432" t="s">
        <v>467</v>
      </c>
      <c r="HL6" s="308">
        <v>0</v>
      </c>
      <c r="HM6" s="308" t="s">
        <v>132</v>
      </c>
      <c r="HN6" s="308" t="s">
        <v>468</v>
      </c>
      <c r="HO6" s="319" t="s">
        <v>2582</v>
      </c>
      <c r="HP6" s="402" t="s">
        <v>470</v>
      </c>
      <c r="HQ6" s="326">
        <v>0</v>
      </c>
      <c r="HR6" s="326" t="s">
        <v>123</v>
      </c>
      <c r="HS6" s="326" t="s">
        <v>126</v>
      </c>
      <c r="HT6" s="326"/>
      <c r="HU6" s="326"/>
      <c r="HV6" s="414"/>
      <c r="HW6" s="414"/>
      <c r="HX6" s="414"/>
      <c r="HY6" s="414" t="s">
        <v>1675</v>
      </c>
      <c r="HZ6" s="414"/>
      <c r="IA6" s="326"/>
      <c r="IB6" s="326"/>
      <c r="IC6" s="326"/>
      <c r="ID6" s="326"/>
      <c r="IE6" s="326" t="s">
        <v>1675</v>
      </c>
      <c r="IF6" s="308" t="s">
        <v>1791</v>
      </c>
      <c r="IG6" s="326"/>
      <c r="IH6" s="326"/>
      <c r="II6" s="326"/>
      <c r="IJ6" s="326"/>
    </row>
    <row r="7" spans="1:244" ht="48.75" customHeight="1">
      <c r="A7" s="348">
        <v>2023</v>
      </c>
      <c r="B7" s="311" t="s">
        <v>83</v>
      </c>
      <c r="C7" s="336" t="s">
        <v>1394</v>
      </c>
      <c r="D7" s="299" t="s">
        <v>1394</v>
      </c>
      <c r="E7" s="406">
        <f t="shared" si="1"/>
        <v>0.35204081632653061</v>
      </c>
      <c r="F7" s="365">
        <f t="shared" si="2"/>
        <v>0.40259740259740262</v>
      </c>
      <c r="G7" s="298">
        <v>1</v>
      </c>
      <c r="H7" s="299" t="s">
        <v>132</v>
      </c>
      <c r="I7" s="300" t="s">
        <v>451</v>
      </c>
      <c r="J7" s="301" t="s">
        <v>452</v>
      </c>
      <c r="K7" s="299" t="s">
        <v>122</v>
      </c>
      <c r="L7" s="298">
        <v>1</v>
      </c>
      <c r="M7" s="299" t="s">
        <v>130</v>
      </c>
      <c r="N7" s="300" t="s">
        <v>453</v>
      </c>
      <c r="O7" s="301" t="s">
        <v>454</v>
      </c>
      <c r="P7" s="299" t="s">
        <v>122</v>
      </c>
      <c r="Q7" s="298">
        <v>0</v>
      </c>
      <c r="R7" s="299" t="s">
        <v>123</v>
      </c>
      <c r="S7" s="299" t="s">
        <v>126</v>
      </c>
      <c r="T7" s="299"/>
      <c r="U7" s="299" t="s">
        <v>122</v>
      </c>
      <c r="V7" s="298">
        <v>0</v>
      </c>
      <c r="W7" s="299"/>
      <c r="X7" s="378" t="s">
        <v>126</v>
      </c>
      <c r="Y7" s="379"/>
      <c r="Z7" s="379" t="s">
        <v>122</v>
      </c>
      <c r="AA7" s="298">
        <v>1</v>
      </c>
      <c r="AB7" s="299" t="s">
        <v>130</v>
      </c>
      <c r="AC7" s="300" t="s">
        <v>455</v>
      </c>
      <c r="AD7" s="301" t="s">
        <v>456</v>
      </c>
      <c r="AE7" s="299" t="s">
        <v>122</v>
      </c>
      <c r="AF7" s="298">
        <v>1</v>
      </c>
      <c r="AG7" s="299" t="s">
        <v>130</v>
      </c>
      <c r="AH7" s="300" t="s">
        <v>455</v>
      </c>
      <c r="AI7" s="301" t="s">
        <v>456</v>
      </c>
      <c r="AJ7" s="380"/>
      <c r="AK7" s="298">
        <v>0</v>
      </c>
      <c r="AL7" s="299" t="s">
        <v>132</v>
      </c>
      <c r="AM7" s="300" t="s">
        <v>455</v>
      </c>
      <c r="AN7" s="301" t="s">
        <v>456</v>
      </c>
      <c r="AO7" s="299"/>
      <c r="AP7" s="298">
        <v>0</v>
      </c>
      <c r="AQ7" s="299" t="s">
        <v>132</v>
      </c>
      <c r="AR7" s="300" t="s">
        <v>455</v>
      </c>
      <c r="AS7" s="301" t="s">
        <v>456</v>
      </c>
      <c r="AT7" s="380"/>
      <c r="AU7" s="298">
        <v>0</v>
      </c>
      <c r="AV7" s="299" t="s">
        <v>132</v>
      </c>
      <c r="AW7" s="300" t="s">
        <v>455</v>
      </c>
      <c r="AX7" s="301" t="s">
        <v>456</v>
      </c>
      <c r="AY7" s="380"/>
      <c r="AZ7" s="298">
        <v>0</v>
      </c>
      <c r="BA7" s="299" t="s">
        <v>132</v>
      </c>
      <c r="BB7" s="300" t="s">
        <v>455</v>
      </c>
      <c r="BC7" s="301" t="s">
        <v>456</v>
      </c>
      <c r="BD7" s="299"/>
      <c r="BE7" s="298">
        <v>1</v>
      </c>
      <c r="BF7" s="299" t="s">
        <v>130</v>
      </c>
      <c r="BG7" s="300" t="s">
        <v>455</v>
      </c>
      <c r="BH7" s="301" t="s">
        <v>456</v>
      </c>
      <c r="BI7" s="300"/>
      <c r="BJ7" s="299"/>
      <c r="BK7" s="299"/>
      <c r="BL7" s="299"/>
      <c r="BM7" s="299"/>
      <c r="BN7" s="299"/>
      <c r="BO7" s="298">
        <v>0</v>
      </c>
      <c r="BP7" s="299" t="s">
        <v>139</v>
      </c>
      <c r="BQ7" s="299" t="s">
        <v>126</v>
      </c>
      <c r="BR7" s="299"/>
      <c r="BS7" s="299"/>
      <c r="BT7" s="298">
        <v>0</v>
      </c>
      <c r="BU7" s="299" t="s">
        <v>139</v>
      </c>
      <c r="BV7" s="299" t="s">
        <v>126</v>
      </c>
      <c r="BW7" s="299"/>
      <c r="BX7" s="299"/>
      <c r="BY7" s="298">
        <v>0</v>
      </c>
      <c r="BZ7" s="299" t="s">
        <v>139</v>
      </c>
      <c r="CA7" s="299" t="s">
        <v>126</v>
      </c>
      <c r="CB7" s="299"/>
      <c r="CC7" s="299"/>
      <c r="CD7" s="298">
        <v>0</v>
      </c>
      <c r="CE7" s="299" t="s">
        <v>139</v>
      </c>
      <c r="CF7" s="299" t="s">
        <v>126</v>
      </c>
      <c r="CG7" s="299"/>
      <c r="CH7" s="299"/>
      <c r="CI7" s="298">
        <v>0</v>
      </c>
      <c r="CJ7" s="299" t="s">
        <v>139</v>
      </c>
      <c r="CK7" s="299" t="s">
        <v>126</v>
      </c>
      <c r="CL7" s="299"/>
      <c r="CM7" s="299"/>
      <c r="CN7" s="298">
        <v>0</v>
      </c>
      <c r="CO7" s="299" t="s">
        <v>139</v>
      </c>
      <c r="CP7" s="299" t="s">
        <v>126</v>
      </c>
      <c r="CQ7" s="299"/>
      <c r="CR7" s="299"/>
      <c r="CS7" s="298">
        <v>0</v>
      </c>
      <c r="CT7" s="299" t="s">
        <v>139</v>
      </c>
      <c r="CU7" s="300" t="s">
        <v>126</v>
      </c>
      <c r="CV7" s="300"/>
      <c r="CW7" s="300" t="s">
        <v>122</v>
      </c>
      <c r="CX7" s="298">
        <v>0</v>
      </c>
      <c r="CY7" s="299" t="s">
        <v>139</v>
      </c>
      <c r="CZ7" s="299" t="s">
        <v>126</v>
      </c>
      <c r="DA7" s="299"/>
      <c r="DB7" s="299"/>
      <c r="DC7" s="298">
        <v>0</v>
      </c>
      <c r="DD7" s="299" t="s">
        <v>139</v>
      </c>
      <c r="DE7" s="299" t="s">
        <v>126</v>
      </c>
      <c r="DF7" s="299"/>
      <c r="DG7" s="299"/>
      <c r="DH7" s="298">
        <v>0</v>
      </c>
      <c r="DI7" s="299" t="s">
        <v>139</v>
      </c>
      <c r="DJ7" s="299" t="s">
        <v>126</v>
      </c>
      <c r="DK7" s="299"/>
      <c r="DL7" s="299"/>
      <c r="DM7" s="298">
        <v>0</v>
      </c>
      <c r="DN7" s="299" t="s">
        <v>139</v>
      </c>
      <c r="DO7" s="300" t="s">
        <v>126</v>
      </c>
      <c r="DP7" s="300"/>
      <c r="DQ7" s="300" t="s">
        <v>122</v>
      </c>
      <c r="DR7" s="298">
        <v>0</v>
      </c>
      <c r="DS7" s="299" t="s">
        <v>139</v>
      </c>
      <c r="DT7" s="300" t="s">
        <v>126</v>
      </c>
      <c r="DU7" s="300"/>
      <c r="DV7" s="300"/>
      <c r="DW7" s="299"/>
      <c r="DX7" s="299"/>
      <c r="DY7" s="299"/>
      <c r="DZ7" s="299"/>
      <c r="EA7" s="299"/>
      <c r="EB7" s="299"/>
      <c r="EC7" s="299"/>
      <c r="ED7" s="299"/>
      <c r="EE7" s="299"/>
      <c r="EF7" s="299"/>
      <c r="EG7" s="298">
        <v>1</v>
      </c>
      <c r="EH7" s="336" t="s">
        <v>1685</v>
      </c>
      <c r="EI7" s="299" t="s">
        <v>139</v>
      </c>
      <c r="EJ7" s="299" t="s">
        <v>126</v>
      </c>
      <c r="EK7" s="300"/>
      <c r="EL7" s="299" t="s">
        <v>122</v>
      </c>
      <c r="EM7" s="299"/>
      <c r="EN7" s="336"/>
      <c r="EO7" s="299" t="s">
        <v>1686</v>
      </c>
      <c r="EP7" s="299"/>
      <c r="EQ7" s="299"/>
      <c r="ER7" s="299"/>
      <c r="ES7" s="299"/>
      <c r="ET7" s="336"/>
      <c r="EU7" s="299" t="s">
        <v>1686</v>
      </c>
      <c r="EV7" s="299"/>
      <c r="EW7" s="299"/>
      <c r="EX7" s="299"/>
      <c r="EY7" s="298">
        <v>0</v>
      </c>
      <c r="EZ7" s="299" t="s">
        <v>123</v>
      </c>
      <c r="FA7" s="299" t="s">
        <v>126</v>
      </c>
      <c r="FB7" s="299"/>
      <c r="FC7" s="299" t="s">
        <v>122</v>
      </c>
      <c r="FD7" s="310"/>
      <c r="FE7" s="310"/>
      <c r="FF7" s="310"/>
      <c r="FG7" s="310"/>
      <c r="FH7" s="310"/>
      <c r="FI7" s="310"/>
      <c r="FJ7" s="310"/>
      <c r="FK7" s="310"/>
      <c r="FL7" s="310"/>
      <c r="FM7" s="310"/>
      <c r="FN7" s="298">
        <v>0</v>
      </c>
      <c r="FO7" s="299" t="s">
        <v>132</v>
      </c>
      <c r="FP7" s="299" t="s">
        <v>457</v>
      </c>
      <c r="FQ7" s="301" t="s">
        <v>458</v>
      </c>
      <c r="FR7" s="300"/>
      <c r="FS7" s="298">
        <v>1</v>
      </c>
      <c r="FT7" s="299" t="s">
        <v>139</v>
      </c>
      <c r="FU7" s="300" t="s">
        <v>459</v>
      </c>
      <c r="FV7" s="301" t="s">
        <v>460</v>
      </c>
      <c r="FW7" s="300"/>
      <c r="FX7" s="298">
        <v>0</v>
      </c>
      <c r="FY7" s="299" t="s">
        <v>130</v>
      </c>
      <c r="FZ7" s="300" t="s">
        <v>461</v>
      </c>
      <c r="GA7" s="301" t="s">
        <v>462</v>
      </c>
      <c r="GB7" s="300"/>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300" t="s">
        <v>126</v>
      </c>
      <c r="GZ7" s="300"/>
      <c r="HA7" s="300" t="s">
        <v>122</v>
      </c>
      <c r="HB7" s="381">
        <v>1</v>
      </c>
      <c r="HC7" s="300" t="s">
        <v>139</v>
      </c>
      <c r="HD7" s="300" t="s">
        <v>463</v>
      </c>
      <c r="HE7" s="301" t="s">
        <v>464</v>
      </c>
      <c r="HF7" s="417" t="s">
        <v>122</v>
      </c>
      <c r="HG7" s="381">
        <v>0</v>
      </c>
      <c r="HH7" s="300" t="s">
        <v>123</v>
      </c>
      <c r="HI7" s="300" t="s">
        <v>465</v>
      </c>
      <c r="HJ7" s="301" t="s">
        <v>466</v>
      </c>
      <c r="HK7" s="391" t="s">
        <v>467</v>
      </c>
      <c r="HL7" s="381">
        <v>0</v>
      </c>
      <c r="HM7" s="300" t="s">
        <v>132</v>
      </c>
      <c r="HN7" s="300" t="s">
        <v>468</v>
      </c>
      <c r="HO7" s="301" t="s">
        <v>469</v>
      </c>
      <c r="HP7" s="301" t="s">
        <v>470</v>
      </c>
      <c r="HQ7" s="146"/>
      <c r="HR7" s="146" t="s">
        <v>1686</v>
      </c>
      <c r="HS7" s="146"/>
      <c r="HT7" s="146"/>
      <c r="HU7" s="146"/>
      <c r="HV7" s="146"/>
      <c r="HW7" s="146"/>
      <c r="HX7" s="146"/>
      <c r="HY7" s="146"/>
      <c r="HZ7" s="146"/>
      <c r="IA7" s="323"/>
      <c r="IB7" s="323"/>
      <c r="IC7" s="323"/>
      <c r="ID7" s="323"/>
      <c r="IE7" s="323"/>
      <c r="IF7" s="310"/>
      <c r="IG7" s="310"/>
      <c r="IH7" s="310"/>
      <c r="II7" s="310"/>
      <c r="IJ7" s="310"/>
    </row>
    <row r="8" spans="1:244" ht="38.25" customHeight="1">
      <c r="A8" s="348">
        <v>2022</v>
      </c>
      <c r="B8" s="311" t="s">
        <v>83</v>
      </c>
      <c r="C8" s="336" t="s">
        <v>1394</v>
      </c>
      <c r="D8" s="299" t="s">
        <v>1394</v>
      </c>
      <c r="E8" s="344" t="s">
        <v>1394</v>
      </c>
      <c r="F8" s="406">
        <f t="shared" si="2"/>
        <v>0.40259740259740262</v>
      </c>
      <c r="G8" s="298">
        <v>1</v>
      </c>
      <c r="H8" s="299" t="s">
        <v>132</v>
      </c>
      <c r="I8" s="300" t="s">
        <v>451</v>
      </c>
      <c r="J8" s="301" t="s">
        <v>452</v>
      </c>
      <c r="K8" s="363"/>
      <c r="L8" s="298">
        <v>1</v>
      </c>
      <c r="M8" s="299" t="s">
        <v>130</v>
      </c>
      <c r="N8" s="299" t="s">
        <v>453</v>
      </c>
      <c r="O8" s="301" t="s">
        <v>454</v>
      </c>
      <c r="P8" s="299" t="s">
        <v>122</v>
      </c>
      <c r="Q8" s="298">
        <v>0</v>
      </c>
      <c r="R8" s="299" t="s">
        <v>123</v>
      </c>
      <c r="S8" s="299" t="s">
        <v>126</v>
      </c>
      <c r="T8" s="299"/>
      <c r="U8" s="299" t="s">
        <v>122</v>
      </c>
      <c r="V8" s="298">
        <v>0</v>
      </c>
      <c r="W8" s="299"/>
      <c r="X8" s="299" t="s">
        <v>126</v>
      </c>
      <c r="Y8" s="379"/>
      <c r="Z8" s="379" t="s">
        <v>122</v>
      </c>
      <c r="AA8" s="298">
        <v>1</v>
      </c>
      <c r="AB8" s="299" t="s">
        <v>130</v>
      </c>
      <c r="AC8" s="300" t="s">
        <v>455</v>
      </c>
      <c r="AD8" s="301" t="s">
        <v>456</v>
      </c>
      <c r="AE8" s="299" t="s">
        <v>122</v>
      </c>
      <c r="AF8" s="298">
        <v>1</v>
      </c>
      <c r="AG8" s="299" t="s">
        <v>130</v>
      </c>
      <c r="AH8" s="299" t="s">
        <v>455</v>
      </c>
      <c r="AI8" s="301" t="s">
        <v>456</v>
      </c>
      <c r="AJ8" s="380"/>
      <c r="AK8" s="298">
        <v>0</v>
      </c>
      <c r="AL8" s="299" t="s">
        <v>132</v>
      </c>
      <c r="AM8" s="299" t="s">
        <v>455</v>
      </c>
      <c r="AN8" s="301" t="s">
        <v>456</v>
      </c>
      <c r="AO8" s="299"/>
      <c r="AP8" s="298">
        <v>0</v>
      </c>
      <c r="AQ8" s="299" t="s">
        <v>132</v>
      </c>
      <c r="AR8" s="299" t="s">
        <v>455</v>
      </c>
      <c r="AS8" s="301" t="s">
        <v>456</v>
      </c>
      <c r="AT8" s="380"/>
      <c r="AU8" s="298">
        <v>0</v>
      </c>
      <c r="AV8" s="299" t="s">
        <v>132</v>
      </c>
      <c r="AW8" s="299" t="s">
        <v>455</v>
      </c>
      <c r="AX8" s="301" t="s">
        <v>456</v>
      </c>
      <c r="AY8" s="380"/>
      <c r="AZ8" s="298">
        <v>0</v>
      </c>
      <c r="BA8" s="299" t="s">
        <v>132</v>
      </c>
      <c r="BB8" s="299" t="s">
        <v>455</v>
      </c>
      <c r="BC8" s="301" t="s">
        <v>456</v>
      </c>
      <c r="BD8" s="380"/>
      <c r="BE8" s="298">
        <v>1</v>
      </c>
      <c r="BF8" s="299" t="s">
        <v>130</v>
      </c>
      <c r="BG8" s="299" t="s">
        <v>455</v>
      </c>
      <c r="BH8" s="301" t="s">
        <v>456</v>
      </c>
      <c r="BI8" s="300"/>
      <c r="BJ8" s="299"/>
      <c r="BK8" s="299"/>
      <c r="BL8" s="299"/>
      <c r="BM8" s="299"/>
      <c r="BN8" s="299"/>
      <c r="BO8" s="298">
        <v>0</v>
      </c>
      <c r="BP8" s="299" t="s">
        <v>139</v>
      </c>
      <c r="BQ8" s="299" t="s">
        <v>126</v>
      </c>
      <c r="BR8" s="299"/>
      <c r="BS8" s="299"/>
      <c r="BT8" s="298">
        <v>0</v>
      </c>
      <c r="BU8" s="299" t="s">
        <v>139</v>
      </c>
      <c r="BV8" s="299" t="s">
        <v>126</v>
      </c>
      <c r="BW8" s="299"/>
      <c r="BX8" s="299"/>
      <c r="BY8" s="298">
        <v>0</v>
      </c>
      <c r="BZ8" s="299" t="s">
        <v>139</v>
      </c>
      <c r="CA8" s="299" t="s">
        <v>126</v>
      </c>
      <c r="CB8" s="299"/>
      <c r="CC8" s="299"/>
      <c r="CD8" s="298">
        <v>0</v>
      </c>
      <c r="CE8" s="299" t="s">
        <v>139</v>
      </c>
      <c r="CF8" s="299" t="s">
        <v>126</v>
      </c>
      <c r="CG8" s="299"/>
      <c r="CH8" s="299"/>
      <c r="CI8" s="298">
        <v>0</v>
      </c>
      <c r="CJ8" s="299" t="s">
        <v>139</v>
      </c>
      <c r="CK8" s="299" t="s">
        <v>126</v>
      </c>
      <c r="CL8" s="299"/>
      <c r="CM8" s="299"/>
      <c r="CN8" s="298">
        <v>0</v>
      </c>
      <c r="CO8" s="299" t="s">
        <v>139</v>
      </c>
      <c r="CP8" s="299" t="s">
        <v>126</v>
      </c>
      <c r="CQ8" s="299"/>
      <c r="CR8" s="299" t="s">
        <v>122</v>
      </c>
      <c r="CS8" s="298">
        <v>0</v>
      </c>
      <c r="CT8" s="299" t="s">
        <v>139</v>
      </c>
      <c r="CU8" s="299" t="s">
        <v>126</v>
      </c>
      <c r="CV8" s="300"/>
      <c r="CW8" s="300" t="s">
        <v>122</v>
      </c>
      <c r="CX8" s="298">
        <v>0</v>
      </c>
      <c r="CY8" s="299" t="s">
        <v>139</v>
      </c>
      <c r="CZ8" s="299" t="s">
        <v>126</v>
      </c>
      <c r="DA8" s="299"/>
      <c r="DB8" s="299"/>
      <c r="DC8" s="298">
        <v>0</v>
      </c>
      <c r="DD8" s="299" t="s">
        <v>139</v>
      </c>
      <c r="DE8" s="299" t="s">
        <v>126</v>
      </c>
      <c r="DF8" s="299"/>
      <c r="DG8" s="299" t="s">
        <v>122</v>
      </c>
      <c r="DH8" s="298">
        <v>0</v>
      </c>
      <c r="DI8" s="299" t="s">
        <v>139</v>
      </c>
      <c r="DJ8" s="299" t="s">
        <v>126</v>
      </c>
      <c r="DK8" s="299"/>
      <c r="DL8" s="299"/>
      <c r="DM8" s="298">
        <v>0</v>
      </c>
      <c r="DN8" s="299" t="s">
        <v>139</v>
      </c>
      <c r="DO8" s="299" t="s">
        <v>126</v>
      </c>
      <c r="DP8" s="300"/>
      <c r="DQ8" s="299"/>
      <c r="DR8" s="298">
        <v>0</v>
      </c>
      <c r="DS8" s="299" t="s">
        <v>139</v>
      </c>
      <c r="DT8" s="299" t="s">
        <v>126</v>
      </c>
      <c r="DU8" s="300"/>
      <c r="DV8" s="300"/>
      <c r="DW8" s="299"/>
      <c r="DX8" s="299"/>
      <c r="DY8" s="299"/>
      <c r="DZ8" s="299"/>
      <c r="EA8" s="299"/>
      <c r="EB8" s="299"/>
      <c r="EC8" s="299"/>
      <c r="ED8" s="299"/>
      <c r="EE8" s="299"/>
      <c r="EF8" s="299"/>
      <c r="EG8" s="298">
        <v>1</v>
      </c>
      <c r="EH8" s="336" t="s">
        <v>1685</v>
      </c>
      <c r="EI8" s="299" t="s">
        <v>139</v>
      </c>
      <c r="EJ8" s="299" t="s">
        <v>126</v>
      </c>
      <c r="EK8" s="300"/>
      <c r="EL8" s="299" t="s">
        <v>122</v>
      </c>
      <c r="EM8" s="299"/>
      <c r="EN8" s="336"/>
      <c r="EO8" s="299" t="s">
        <v>1686</v>
      </c>
      <c r="EP8" s="299"/>
      <c r="EQ8" s="299"/>
      <c r="ER8" s="299"/>
      <c r="ES8" s="299"/>
      <c r="ET8" s="336"/>
      <c r="EU8" s="299" t="s">
        <v>1686</v>
      </c>
      <c r="EV8" s="299"/>
      <c r="EW8" s="299"/>
      <c r="EX8" s="299"/>
      <c r="EY8" s="298">
        <v>0</v>
      </c>
      <c r="EZ8" s="299" t="s">
        <v>123</v>
      </c>
      <c r="FA8" s="299" t="s">
        <v>126</v>
      </c>
      <c r="FB8" s="299"/>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t="s">
        <v>122</v>
      </c>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300"/>
      <c r="HA8" s="300" t="s">
        <v>122</v>
      </c>
      <c r="HB8" s="381">
        <v>1</v>
      </c>
      <c r="HC8" s="300" t="s">
        <v>139</v>
      </c>
      <c r="HD8" s="300" t="s">
        <v>463</v>
      </c>
      <c r="HE8" s="301" t="s">
        <v>464</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323"/>
      <c r="IB8" s="323"/>
      <c r="IC8" s="323"/>
      <c r="ID8" s="323"/>
      <c r="IE8" s="323"/>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location="34-13-9-8" xr:uid="{00000000-0004-0000-1F00-000000000000}"/>
    <hyperlink ref="O5" r:id="rId2" location="3-11-10-24" xr:uid="{00000000-0004-0000-1F00-000001000000}"/>
    <hyperlink ref="AD5" r:id="rId3" location="16-34-1-4" xr:uid="{00000000-0004-0000-1F00-000002000000}"/>
    <hyperlink ref="AI5" r:id="rId4" location="16-34-1-3" xr:uid="{00000000-0004-0000-1F00-000003000000}"/>
    <hyperlink ref="AN5" r:id="rId5" location="16-34-1-3" xr:uid="{00000000-0004-0000-1F00-000004000000}"/>
    <hyperlink ref="AS5" r:id="rId6" location="16-34-1-4" xr:uid="{00000000-0004-0000-1F00-000005000000}"/>
    <hyperlink ref="AX5" r:id="rId7" location="16-34-1-4" xr:uid="{00000000-0004-0000-1F00-000006000000}"/>
    <hyperlink ref="BC5" r:id="rId8" location="16-34-1-4" xr:uid="{00000000-0004-0000-1F00-000007000000}"/>
    <hyperlink ref="BH5" r:id="rId9" location="16-34-1-4" xr:uid="{00000000-0004-0000-1F00-000008000000}"/>
    <hyperlink ref="BM5" r:id="rId10" location="16-34-1-4" xr:uid="{00000000-0004-0000-1F00-000009000000}"/>
    <hyperlink ref="CV5" r:id="rId11" location="16-34-1-4" xr:uid="{00000000-0004-0000-1F00-00000A000000}"/>
    <hyperlink ref="EE5" r:id="rId12" xr:uid="{00000000-0004-0000-1F00-00000B000000}"/>
    <hyperlink ref="EQ5" r:id="rId13" location="16-34-1" xr:uid="{00000000-0004-0000-1F00-00000C000000}"/>
    <hyperlink ref="FG5" r:id="rId14" xr:uid="{00000000-0004-0000-1F00-00000D000000}"/>
    <hyperlink ref="FL5" r:id="rId15" xr:uid="{00000000-0004-0000-1F00-00000E000000}"/>
    <hyperlink ref="FQ5" r:id="rId16" location="31-33-5-1" xr:uid="{00000000-0004-0000-1F00-00000F000000}"/>
    <hyperlink ref="FV5" r:id="rId17" location="7.1-1-2-3" xr:uid="{00000000-0004-0000-1F00-000010000000}"/>
    <hyperlink ref="GA5" r:id="rId18" location="7.1-5-7-7" xr:uid="{00000000-0004-0000-1F00-000011000000}"/>
    <hyperlink ref="GF5" r:id="rId19" location="10-14-3-12.5" xr:uid="{00000000-0004-0000-1F00-000012000000}"/>
    <hyperlink ref="GK5" r:id="rId20" location="31-11-6-1" xr:uid="{00000000-0004-0000-1F00-000013000000}"/>
    <hyperlink ref="HE5" r:id="rId21" location="21-40-5-6" xr:uid="{00000000-0004-0000-1F00-000014000000}"/>
    <hyperlink ref="HJ5" r:id="rId22" location="20-33-2-14" xr:uid="{00000000-0004-0000-1F00-000015000000}"/>
    <hyperlink ref="HO5" r:id="rId23" location="20-33-2-19" xr:uid="{00000000-0004-0000-1F00-000016000000}"/>
    <hyperlink ref="HY5" r:id="rId24" xr:uid="{00000000-0004-0000-1F00-000017000000}"/>
    <hyperlink ref="ID5" r:id="rId25" location="20-30-5-9" xr:uid="{00000000-0004-0000-1F00-000018000000}"/>
    <hyperlink ref="II5" r:id="rId26" xr:uid="{00000000-0004-0000-1F00-000019000000}"/>
    <hyperlink ref="J6" r:id="rId27" location="34-13-9-8" xr:uid="{00000000-0004-0000-1F00-00001A000000}"/>
    <hyperlink ref="O6" r:id="rId28" location="3-11-10-24" xr:uid="{00000000-0004-0000-1F00-00001B000000}"/>
    <hyperlink ref="AD6" r:id="rId29" location="16-34-1" xr:uid="{00000000-0004-0000-1F00-00001C000000}"/>
    <hyperlink ref="AI6" r:id="rId30" location="16-34-1" xr:uid="{00000000-0004-0000-1F00-00001D000000}"/>
    <hyperlink ref="AN6" r:id="rId31" location="16-34-1" xr:uid="{00000000-0004-0000-1F00-00001E000000}"/>
    <hyperlink ref="AS6" r:id="rId32" location="16-34-1" xr:uid="{00000000-0004-0000-1F00-00001F000000}"/>
    <hyperlink ref="AX6" r:id="rId33" location="16-34-1" xr:uid="{00000000-0004-0000-1F00-000020000000}"/>
    <hyperlink ref="BC6" r:id="rId34" location="16-34-1" xr:uid="{00000000-0004-0000-1F00-000021000000}"/>
    <hyperlink ref="BH6" r:id="rId35" location="16-34-1" xr:uid="{00000000-0004-0000-1F00-000022000000}"/>
    <hyperlink ref="FQ6" r:id="rId36" location="31-33" xr:uid="{00000000-0004-0000-1F00-000023000000}"/>
    <hyperlink ref="FV6" r:id="rId37" location="7.1-1-2-3" xr:uid="{00000000-0004-0000-1F00-000024000000}"/>
    <hyperlink ref="GA6" r:id="rId38" location="7.1-5-7-7" xr:uid="{00000000-0004-0000-1F00-000025000000}"/>
    <hyperlink ref="GF6" r:id="rId39" location="10-14-3-12.5" xr:uid="{00000000-0004-0000-1F00-000026000000}"/>
    <hyperlink ref="HE6" r:id="rId40" location="21-40-5-6" xr:uid="{00000000-0004-0000-1F00-000027000000}"/>
    <hyperlink ref="HJ6" r:id="rId41" location="20-33-2" xr:uid="{00000000-0004-0000-1F00-000028000000}"/>
    <hyperlink ref="HK6" r:id="rId42" xr:uid="{00000000-0004-0000-1F00-000029000000}"/>
    <hyperlink ref="HO6" r:id="rId43" location="20-33-2-19" xr:uid="{00000000-0004-0000-1F00-00002A000000}"/>
    <hyperlink ref="HP6" r:id="rId44" xr:uid="{00000000-0004-0000-1F00-00002B000000}"/>
    <hyperlink ref="J7" r:id="rId45" location="34-13-9-8" xr:uid="{00000000-0004-0000-1F00-00002C000000}"/>
    <hyperlink ref="O7" r:id="rId46" location="3-11-10-24" xr:uid="{00000000-0004-0000-1F00-00002D000000}"/>
    <hyperlink ref="AD7" r:id="rId47" location="16-34-1" xr:uid="{00000000-0004-0000-1F00-00002E000000}"/>
    <hyperlink ref="AI7" r:id="rId48" location="16-34-1" xr:uid="{00000000-0004-0000-1F00-00002F000000}"/>
    <hyperlink ref="AN7" r:id="rId49" location="16-34-1" xr:uid="{00000000-0004-0000-1F00-000030000000}"/>
    <hyperlink ref="AS7" r:id="rId50" location="16-34-1" xr:uid="{00000000-0004-0000-1F00-000031000000}"/>
    <hyperlink ref="AX7" r:id="rId51" location="16-34-1" xr:uid="{00000000-0004-0000-1F00-000032000000}"/>
    <hyperlink ref="BC7" r:id="rId52" location="16-34-1" xr:uid="{00000000-0004-0000-1F00-000033000000}"/>
    <hyperlink ref="BH7" r:id="rId53" location="16-34-1" xr:uid="{00000000-0004-0000-1F00-000034000000}"/>
    <hyperlink ref="FQ7" r:id="rId54" location="31-33" xr:uid="{00000000-0004-0000-1F00-000035000000}"/>
    <hyperlink ref="FV7" r:id="rId55" location="7.1-1" xr:uid="{00000000-0004-0000-1F00-000036000000}"/>
    <hyperlink ref="GA7" r:id="rId56" location="7.1-5-7-7" xr:uid="{00000000-0004-0000-1F00-000037000000}"/>
    <hyperlink ref="HE7" r:id="rId57" location="21-40" xr:uid="{00000000-0004-0000-1F00-000038000000}"/>
    <hyperlink ref="HJ7" r:id="rId58" location="20-33-2" xr:uid="{00000000-0004-0000-1F00-000039000000}"/>
    <hyperlink ref="HK7" r:id="rId59" xr:uid="{00000000-0004-0000-1F00-00003A000000}"/>
    <hyperlink ref="HO7" r:id="rId60" location="20-33-2-19" xr:uid="{00000000-0004-0000-1F00-00003B000000}"/>
    <hyperlink ref="HP7" r:id="rId61" xr:uid="{00000000-0004-0000-1F00-00003C000000}"/>
    <hyperlink ref="J8" r:id="rId62" location="34-13-9-8" xr:uid="{00000000-0004-0000-1F00-00003D000000}"/>
    <hyperlink ref="O8" r:id="rId63" location="3-11-10-24" xr:uid="{00000000-0004-0000-1F00-00003E000000}"/>
    <hyperlink ref="AD8" r:id="rId64" location="16-34-1" xr:uid="{00000000-0004-0000-1F00-00003F000000}"/>
    <hyperlink ref="AI8" r:id="rId65" location="16-34-1" xr:uid="{00000000-0004-0000-1F00-000040000000}"/>
    <hyperlink ref="AN8" r:id="rId66" location="16-34-1" xr:uid="{00000000-0004-0000-1F00-000041000000}"/>
    <hyperlink ref="AS8" r:id="rId67" location="16-34-1" xr:uid="{00000000-0004-0000-1F00-000042000000}"/>
    <hyperlink ref="AX8" r:id="rId68" location="16-34-1" xr:uid="{00000000-0004-0000-1F00-000043000000}"/>
    <hyperlink ref="BC8" r:id="rId69" location="16-34-1" xr:uid="{00000000-0004-0000-1F00-000044000000}"/>
    <hyperlink ref="BH8" r:id="rId70" location="16-34-1" xr:uid="{00000000-0004-0000-1F00-000045000000}"/>
    <hyperlink ref="HE8" r:id="rId71" location="21-40" xr:uid="{00000000-0004-0000-1F00-000046000000}"/>
  </hyperlinks>
  <pageMargins left="0.7" right="0.7" top="0.75" bottom="0.75" header="0" footer="0"/>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23" width="8.6640625" customWidth="1"/>
    <col min="224" max="224" width="13.1640625" customWidth="1"/>
    <col min="225" max="355" width="8.66406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84</v>
      </c>
      <c r="C5" s="312">
        <f>(G5+L5+Q5+V5+(AA5+AF5+AK5+AP5+AU5+AZ5+BE5+BJ5)/8+(BO5+BT5+BY5+CD5+CI5+CN5)/6+(CS5+CX5+DC5+DH5+DM5+DR5)/6+DW5+EB5+((EG5+EH5)/2+(EM5+EN5)/2+(ES5+ET5)/2)/3+EY5+(FD5+FI5)/2+FN5+(FS5+FX5)/2+GC5+GH5+(GM5+GR5+GW5)/3+HB5+(HG5+HL5+HQ5+HV5+IA5)/5+IF5)/20</f>
        <v>0.33833333333333326</v>
      </c>
      <c r="D5" s="144">
        <f t="shared" ref="D5:D6" si="0">(L5+V5+(AA5+AF5+AK5+AP5+AU5+AZ5+BE5)/7+(BO5+BT5+BY5+CD5+CI5+CN5)/6+(CS5+CX5+DC5+DH5+DR5+DM5)/6+(EG5+EH5+EM5+EN5+ES5+ET5)/6+GH5+(GM5+GR5+GW5)/3+Q5+EY5+FN5+(FS5+FX5)/2+G5+HB5+(HG5+HL5+HQ5)/3+GC5)/16</f>
        <v>0.43154761904761907</v>
      </c>
      <c r="E5" s="365">
        <f t="shared" ref="E5:E7" si="1">(L5+V5+(AA5+AF5+AK5+AP5+AU5+AZ5+BE5)/7+(BO5+BT5+BY5+CD5+CI5+CN5)/6+(CS5+CX5+DC5+DH5+DR5+DM5)/6+EG5+(GH5+GM5+GR5+GW5)/4+Q5+EY5+FN5+(FS5+FX5)/2+G5+HB5+(HG5+HL5)/2)/14</f>
        <v>0.46938775510204078</v>
      </c>
      <c r="F5" s="365">
        <f t="shared" ref="F5:F8" si="2">(L5+V5+(AA5+AF5+AK5+AP5+AU5+AZ5+BE5)/7+(BO5+BT5+BY5+CD5+CI5+CN5)/6+(CS5+CX5+DC5+DH5+DR5+DM5)/6+EG5+(GH5+GM5+GR5+GW5)/4+Q5+EY5+G5+HB5)/11</f>
        <v>0.32467532467532467</v>
      </c>
      <c r="G5" s="308">
        <v>1</v>
      </c>
      <c r="H5" s="308" t="s">
        <v>132</v>
      </c>
      <c r="I5" s="308" t="s">
        <v>2583</v>
      </c>
      <c r="J5" s="321" t="s">
        <v>2584</v>
      </c>
      <c r="K5" s="308">
        <v>2024</v>
      </c>
      <c r="L5" s="11">
        <v>1</v>
      </c>
      <c r="M5" s="11" t="s">
        <v>132</v>
      </c>
      <c r="N5" s="11" t="s">
        <v>471</v>
      </c>
      <c r="O5" s="393" t="s">
        <v>2585</v>
      </c>
      <c r="P5" s="11" t="s">
        <v>2586</v>
      </c>
      <c r="Q5" s="308">
        <v>0</v>
      </c>
      <c r="R5" s="308" t="s">
        <v>123</v>
      </c>
      <c r="S5" s="308" t="s">
        <v>126</v>
      </c>
      <c r="T5" s="308"/>
      <c r="U5" s="308"/>
      <c r="V5" s="308">
        <v>0</v>
      </c>
      <c r="W5" s="308"/>
      <c r="X5" s="308" t="s">
        <v>126</v>
      </c>
      <c r="Y5" s="308"/>
      <c r="Z5" s="308"/>
      <c r="AA5" s="308">
        <v>1</v>
      </c>
      <c r="AB5" s="308" t="s">
        <v>130</v>
      </c>
      <c r="AC5" s="308" t="s">
        <v>473</v>
      </c>
      <c r="AD5" s="321" t="s">
        <v>2587</v>
      </c>
      <c r="AE5" s="308"/>
      <c r="AF5" s="308">
        <v>1</v>
      </c>
      <c r="AG5" s="308" t="s">
        <v>130</v>
      </c>
      <c r="AH5" s="308" t="s">
        <v>475</v>
      </c>
      <c r="AI5" s="321" t="s">
        <v>2588</v>
      </c>
      <c r="AJ5" s="308"/>
      <c r="AK5" s="308">
        <v>0</v>
      </c>
      <c r="AL5" s="308" t="s">
        <v>132</v>
      </c>
      <c r="AM5" s="308" t="s">
        <v>475</v>
      </c>
      <c r="AN5" s="321" t="s">
        <v>2588</v>
      </c>
      <c r="AO5" s="308"/>
      <c r="AP5" s="308">
        <v>1</v>
      </c>
      <c r="AQ5" s="308" t="s">
        <v>130</v>
      </c>
      <c r="AR5" s="308" t="s">
        <v>478</v>
      </c>
      <c r="AS5" s="320" t="s">
        <v>2589</v>
      </c>
      <c r="AT5" s="308"/>
      <c r="AU5" s="308">
        <v>0</v>
      </c>
      <c r="AV5" s="308" t="s">
        <v>132</v>
      </c>
      <c r="AW5" s="308" t="s">
        <v>478</v>
      </c>
      <c r="AX5" s="320" t="s">
        <v>2590</v>
      </c>
      <c r="AY5" s="308"/>
      <c r="AZ5" s="308">
        <v>1</v>
      </c>
      <c r="BA5" s="308" t="s">
        <v>130</v>
      </c>
      <c r="BB5" s="308" t="s">
        <v>478</v>
      </c>
      <c r="BC5" s="320" t="s">
        <v>2591</v>
      </c>
      <c r="BD5" s="308"/>
      <c r="BE5" s="308">
        <v>0</v>
      </c>
      <c r="BF5" s="308" t="s">
        <v>132</v>
      </c>
      <c r="BG5" s="308" t="s">
        <v>478</v>
      </c>
      <c r="BH5" s="320" t="s">
        <v>2592</v>
      </c>
      <c r="BI5" s="308"/>
      <c r="BJ5" s="308">
        <v>0</v>
      </c>
      <c r="BK5" s="308"/>
      <c r="BL5" s="308" t="s">
        <v>126</v>
      </c>
      <c r="BM5" s="308"/>
      <c r="BN5" s="308"/>
      <c r="BO5" s="308">
        <v>0</v>
      </c>
      <c r="BP5" s="308" t="s">
        <v>139</v>
      </c>
      <c r="BQ5" s="308" t="s">
        <v>126</v>
      </c>
      <c r="BR5" s="308"/>
      <c r="BS5" s="308"/>
      <c r="BT5" s="308">
        <v>0</v>
      </c>
      <c r="BU5" s="308" t="s">
        <v>139</v>
      </c>
      <c r="BV5" s="308" t="s">
        <v>126</v>
      </c>
      <c r="BW5" s="308"/>
      <c r="BX5" s="308"/>
      <c r="BY5" s="308">
        <v>0</v>
      </c>
      <c r="BZ5" s="308" t="s">
        <v>139</v>
      </c>
      <c r="CA5" s="308" t="s">
        <v>126</v>
      </c>
      <c r="CB5" s="308"/>
      <c r="CC5" s="308"/>
      <c r="CD5" s="308">
        <v>0</v>
      </c>
      <c r="CE5" s="308" t="s">
        <v>139</v>
      </c>
      <c r="CF5" s="308" t="s">
        <v>126</v>
      </c>
      <c r="CG5" s="308"/>
      <c r="CH5" s="308"/>
      <c r="CI5" s="308">
        <v>0</v>
      </c>
      <c r="CJ5" s="308" t="s">
        <v>139</v>
      </c>
      <c r="CK5" s="308" t="s">
        <v>126</v>
      </c>
      <c r="CL5" s="308"/>
      <c r="CM5" s="308"/>
      <c r="CN5" s="308">
        <v>0</v>
      </c>
      <c r="CO5" s="308" t="s">
        <v>139</v>
      </c>
      <c r="CP5" s="308" t="s">
        <v>126</v>
      </c>
      <c r="CQ5" s="308"/>
      <c r="CR5" s="308"/>
      <c r="CS5" s="308">
        <v>0</v>
      </c>
      <c r="CT5" s="308" t="s">
        <v>139</v>
      </c>
      <c r="CU5" s="308" t="s">
        <v>126</v>
      </c>
      <c r="CV5" s="308"/>
      <c r="CW5" s="308"/>
      <c r="CX5" s="308">
        <v>0</v>
      </c>
      <c r="CY5" s="308" t="s">
        <v>139</v>
      </c>
      <c r="CZ5" s="308" t="s">
        <v>126</v>
      </c>
      <c r="DA5" s="308"/>
      <c r="DB5" s="308"/>
      <c r="DC5" s="308">
        <v>0</v>
      </c>
      <c r="DD5" s="308" t="s">
        <v>139</v>
      </c>
      <c r="DE5" s="308" t="s">
        <v>126</v>
      </c>
      <c r="DF5" s="308"/>
      <c r="DG5" s="308"/>
      <c r="DH5" s="308">
        <v>0</v>
      </c>
      <c r="DI5" s="308" t="s">
        <v>139</v>
      </c>
      <c r="DJ5" s="308" t="s">
        <v>126</v>
      </c>
      <c r="DK5" s="308"/>
      <c r="DL5" s="308"/>
      <c r="DM5" s="308">
        <v>0</v>
      </c>
      <c r="DN5" s="308" t="s">
        <v>139</v>
      </c>
      <c r="DO5" s="308" t="s">
        <v>126</v>
      </c>
      <c r="DP5" s="308"/>
      <c r="DQ5" s="308"/>
      <c r="DR5" s="308">
        <v>0</v>
      </c>
      <c r="DS5" s="308" t="s">
        <v>139</v>
      </c>
      <c r="DT5" s="308" t="s">
        <v>126</v>
      </c>
      <c r="DU5" s="308"/>
      <c r="DV5" s="308"/>
      <c r="DW5" s="308">
        <v>0</v>
      </c>
      <c r="DX5" s="308" t="s">
        <v>130</v>
      </c>
      <c r="DY5" s="308" t="s">
        <v>126</v>
      </c>
      <c r="DZ5" s="364"/>
      <c r="EA5" s="364"/>
      <c r="EB5" s="308">
        <v>0</v>
      </c>
      <c r="EC5" s="308" t="s">
        <v>130</v>
      </c>
      <c r="ED5" s="308" t="s">
        <v>2593</v>
      </c>
      <c r="EE5" s="319" t="s">
        <v>2594</v>
      </c>
      <c r="EF5" s="364"/>
      <c r="EG5" s="308">
        <v>0</v>
      </c>
      <c r="EH5" s="308">
        <v>0</v>
      </c>
      <c r="EI5" s="308" t="s">
        <v>132</v>
      </c>
      <c r="EJ5" s="308" t="s">
        <v>479</v>
      </c>
      <c r="EK5" s="321" t="s">
        <v>2595</v>
      </c>
      <c r="EL5" s="308"/>
      <c r="EM5" s="308">
        <v>1</v>
      </c>
      <c r="EN5" s="308">
        <v>1</v>
      </c>
      <c r="EO5" s="308" t="s">
        <v>139</v>
      </c>
      <c r="EP5" s="308" t="s">
        <v>126</v>
      </c>
      <c r="EQ5" s="308"/>
      <c r="ER5" s="308"/>
      <c r="ES5" s="308">
        <v>1</v>
      </c>
      <c r="ET5" s="308">
        <v>1</v>
      </c>
      <c r="EU5" s="308" t="s">
        <v>139</v>
      </c>
      <c r="EV5" s="308" t="s">
        <v>126</v>
      </c>
      <c r="EW5" s="308"/>
      <c r="EX5" s="308"/>
      <c r="EY5" s="308">
        <v>0</v>
      </c>
      <c r="EZ5" s="308" t="s">
        <v>123</v>
      </c>
      <c r="FA5" s="308" t="s">
        <v>126</v>
      </c>
      <c r="FB5" s="308"/>
      <c r="FC5" s="308"/>
      <c r="FD5" s="323">
        <v>0</v>
      </c>
      <c r="FE5" s="323" t="s">
        <v>126</v>
      </c>
      <c r="FF5" s="323" t="s">
        <v>2596</v>
      </c>
      <c r="FG5" s="392" t="s">
        <v>2597</v>
      </c>
      <c r="FH5" s="324"/>
      <c r="FI5" s="323">
        <v>0</v>
      </c>
      <c r="FJ5" s="323" t="s">
        <v>126</v>
      </c>
      <c r="FK5" s="323" t="s">
        <v>2598</v>
      </c>
      <c r="FL5" s="392" t="s">
        <v>2599</v>
      </c>
      <c r="FM5" s="324"/>
      <c r="FN5" s="308">
        <v>1</v>
      </c>
      <c r="FO5" s="308" t="s">
        <v>160</v>
      </c>
      <c r="FP5" s="308" t="s">
        <v>481</v>
      </c>
      <c r="FQ5" s="321" t="s">
        <v>2600</v>
      </c>
      <c r="FR5" s="308"/>
      <c r="FS5" s="308">
        <v>1</v>
      </c>
      <c r="FT5" s="308" t="s">
        <v>139</v>
      </c>
      <c r="FU5" s="308" t="s">
        <v>484</v>
      </c>
      <c r="FV5" s="321" t="s">
        <v>2601</v>
      </c>
      <c r="FW5" s="308"/>
      <c r="FX5" s="308">
        <v>1</v>
      </c>
      <c r="FY5" s="308" t="s">
        <v>139</v>
      </c>
      <c r="FZ5" s="308" t="s">
        <v>484</v>
      </c>
      <c r="GA5" s="321" t="s">
        <v>2601</v>
      </c>
      <c r="GB5" s="308" t="s">
        <v>2602</v>
      </c>
      <c r="GC5" s="326">
        <v>0</v>
      </c>
      <c r="GD5" s="326" t="s">
        <v>130</v>
      </c>
      <c r="GE5" s="326" t="s">
        <v>126</v>
      </c>
      <c r="GF5" s="326"/>
      <c r="GG5" s="326" t="s">
        <v>2603</v>
      </c>
      <c r="GH5" s="308">
        <v>0</v>
      </c>
      <c r="GI5" s="308" t="s">
        <v>123</v>
      </c>
      <c r="GJ5" s="308" t="s">
        <v>126</v>
      </c>
      <c r="GK5" s="308"/>
      <c r="GL5" s="308"/>
      <c r="GM5" s="308">
        <v>0</v>
      </c>
      <c r="GN5" s="308" t="s">
        <v>123</v>
      </c>
      <c r="GO5" s="308" t="s">
        <v>126</v>
      </c>
      <c r="GP5" s="308"/>
      <c r="GQ5" s="308"/>
      <c r="GR5" s="308">
        <v>0</v>
      </c>
      <c r="GS5" s="308" t="s">
        <v>123</v>
      </c>
      <c r="GT5" s="308" t="s">
        <v>126</v>
      </c>
      <c r="GU5" s="308"/>
      <c r="GV5" s="308"/>
      <c r="GW5" s="308">
        <v>0</v>
      </c>
      <c r="GX5" s="308" t="s">
        <v>123</v>
      </c>
      <c r="GY5" s="308" t="s">
        <v>126</v>
      </c>
      <c r="GZ5" s="308"/>
      <c r="HA5" s="308"/>
      <c r="HB5" s="350">
        <v>1</v>
      </c>
      <c r="HC5" s="350" t="s">
        <v>139</v>
      </c>
      <c r="HD5" s="350" t="s">
        <v>486</v>
      </c>
      <c r="HE5" s="433" t="s">
        <v>2604</v>
      </c>
      <c r="HF5" s="350" t="s">
        <v>2605</v>
      </c>
      <c r="HG5" s="308">
        <v>1</v>
      </c>
      <c r="HH5" s="308" t="s">
        <v>139</v>
      </c>
      <c r="HI5" s="308" t="s">
        <v>488</v>
      </c>
      <c r="HJ5" s="321" t="s">
        <v>2606</v>
      </c>
      <c r="HK5" s="308"/>
      <c r="HL5" s="308">
        <v>1</v>
      </c>
      <c r="HM5" s="308" t="s">
        <v>139</v>
      </c>
      <c r="HN5" s="308" t="s">
        <v>2607</v>
      </c>
      <c r="HO5" s="321" t="s">
        <v>2606</v>
      </c>
      <c r="HP5" s="308"/>
      <c r="HQ5" s="326">
        <v>0</v>
      </c>
      <c r="HR5" s="326" t="s">
        <v>123</v>
      </c>
      <c r="HS5" s="326" t="s">
        <v>126</v>
      </c>
      <c r="HT5" s="326"/>
      <c r="HU5" s="326"/>
      <c r="HV5" s="326">
        <v>0</v>
      </c>
      <c r="HW5" s="326" t="s">
        <v>130</v>
      </c>
      <c r="HX5" s="326" t="s">
        <v>126</v>
      </c>
      <c r="HY5" s="326"/>
      <c r="HZ5" s="326"/>
      <c r="IA5" s="326">
        <v>1</v>
      </c>
      <c r="IB5" s="326" t="s">
        <v>132</v>
      </c>
      <c r="IC5" s="326" t="s">
        <v>2608</v>
      </c>
      <c r="ID5" s="357" t="s">
        <v>2609</v>
      </c>
      <c r="IE5" s="326" t="s">
        <v>2610</v>
      </c>
      <c r="IF5" s="323">
        <v>0</v>
      </c>
      <c r="IG5" s="323" t="s">
        <v>126</v>
      </c>
      <c r="IH5" s="323" t="s">
        <v>2611</v>
      </c>
      <c r="II5" s="358" t="s">
        <v>2612</v>
      </c>
      <c r="IJ5" s="324"/>
    </row>
    <row r="6" spans="1:244" ht="63" customHeight="1">
      <c r="A6" s="348">
        <v>2024</v>
      </c>
      <c r="B6" s="311" t="s">
        <v>84</v>
      </c>
      <c r="C6" s="149" t="s">
        <v>1394</v>
      </c>
      <c r="D6" s="144">
        <f t="shared" si="0"/>
        <v>0.36904761904761907</v>
      </c>
      <c r="E6" s="365">
        <f t="shared" si="1"/>
        <v>0.39795918367346939</v>
      </c>
      <c r="F6" s="365">
        <f t="shared" si="2"/>
        <v>0.23376623376623373</v>
      </c>
      <c r="G6" s="308">
        <v>0</v>
      </c>
      <c r="H6" s="308" t="s">
        <v>130</v>
      </c>
      <c r="I6" s="308" t="s">
        <v>126</v>
      </c>
      <c r="J6" s="308"/>
      <c r="K6" s="320" t="s">
        <v>2613</v>
      </c>
      <c r="L6" s="11">
        <v>1</v>
      </c>
      <c r="M6" s="11" t="s">
        <v>132</v>
      </c>
      <c r="N6" s="11" t="s">
        <v>471</v>
      </c>
      <c r="O6" s="353" t="s">
        <v>2614</v>
      </c>
      <c r="P6" s="11"/>
      <c r="Q6" s="308">
        <v>0</v>
      </c>
      <c r="R6" s="308" t="s">
        <v>123</v>
      </c>
      <c r="S6" s="308" t="s">
        <v>126</v>
      </c>
      <c r="T6" s="308"/>
      <c r="U6" s="308"/>
      <c r="V6" s="308">
        <v>0</v>
      </c>
      <c r="W6" s="308"/>
      <c r="X6" s="308" t="s">
        <v>126</v>
      </c>
      <c r="Y6" s="308"/>
      <c r="Z6" s="308"/>
      <c r="AA6" s="308">
        <v>1</v>
      </c>
      <c r="AB6" s="308" t="s">
        <v>130</v>
      </c>
      <c r="AC6" s="308" t="s">
        <v>473</v>
      </c>
      <c r="AD6" s="333" t="s">
        <v>2615</v>
      </c>
      <c r="AE6" s="308"/>
      <c r="AF6" s="308">
        <v>1</v>
      </c>
      <c r="AG6" s="308" t="s">
        <v>130</v>
      </c>
      <c r="AH6" s="308" t="s">
        <v>475</v>
      </c>
      <c r="AI6" s="333" t="s">
        <v>2616</v>
      </c>
      <c r="AJ6" s="308" t="s">
        <v>477</v>
      </c>
      <c r="AK6" s="308">
        <v>0</v>
      </c>
      <c r="AL6" s="308" t="s">
        <v>132</v>
      </c>
      <c r="AM6" s="308" t="s">
        <v>475</v>
      </c>
      <c r="AN6" s="333" t="s">
        <v>2617</v>
      </c>
      <c r="AO6" s="308"/>
      <c r="AP6" s="308">
        <v>1</v>
      </c>
      <c r="AQ6" s="308" t="s">
        <v>130</v>
      </c>
      <c r="AR6" s="308" t="s">
        <v>478</v>
      </c>
      <c r="AS6" s="333" t="s">
        <v>2618</v>
      </c>
      <c r="AT6" s="308" t="s">
        <v>2619</v>
      </c>
      <c r="AU6" s="308">
        <v>0</v>
      </c>
      <c r="AV6" s="308" t="s">
        <v>132</v>
      </c>
      <c r="AW6" s="308" t="s">
        <v>478</v>
      </c>
      <c r="AX6" s="333" t="s">
        <v>2620</v>
      </c>
      <c r="AY6" s="308"/>
      <c r="AZ6" s="308">
        <v>1</v>
      </c>
      <c r="BA6" s="308" t="s">
        <v>130</v>
      </c>
      <c r="BB6" s="308" t="s">
        <v>478</v>
      </c>
      <c r="BC6" s="333" t="s">
        <v>2621</v>
      </c>
      <c r="BD6" s="308"/>
      <c r="BE6" s="308">
        <v>0</v>
      </c>
      <c r="BF6" s="308" t="s">
        <v>132</v>
      </c>
      <c r="BG6" s="308" t="s">
        <v>478</v>
      </c>
      <c r="BH6" s="333" t="s">
        <v>2622</v>
      </c>
      <c r="BI6" s="308"/>
      <c r="BJ6" s="308"/>
      <c r="BK6" s="308"/>
      <c r="BL6" s="308" t="s">
        <v>126</v>
      </c>
      <c r="BM6" s="308"/>
      <c r="BN6" s="308" t="s">
        <v>1675</v>
      </c>
      <c r="BO6" s="308">
        <v>0</v>
      </c>
      <c r="BP6" s="308" t="s">
        <v>139</v>
      </c>
      <c r="BQ6" s="308" t="s">
        <v>126</v>
      </c>
      <c r="BR6" s="308"/>
      <c r="BS6" s="308"/>
      <c r="BT6" s="308">
        <v>0</v>
      </c>
      <c r="BU6" s="308" t="s">
        <v>139</v>
      </c>
      <c r="BV6" s="308" t="s">
        <v>126</v>
      </c>
      <c r="BW6" s="308"/>
      <c r="BX6" s="308"/>
      <c r="BY6" s="308">
        <v>0</v>
      </c>
      <c r="BZ6" s="308" t="s">
        <v>139</v>
      </c>
      <c r="CA6" s="308" t="s">
        <v>126</v>
      </c>
      <c r="CB6" s="308"/>
      <c r="CC6" s="308"/>
      <c r="CD6" s="308">
        <v>0</v>
      </c>
      <c r="CE6" s="308" t="s">
        <v>139</v>
      </c>
      <c r="CF6" s="308" t="s">
        <v>126</v>
      </c>
      <c r="CG6" s="308"/>
      <c r="CH6" s="308"/>
      <c r="CI6" s="308">
        <v>0</v>
      </c>
      <c r="CJ6" s="308" t="s">
        <v>139</v>
      </c>
      <c r="CK6" s="308" t="s">
        <v>126</v>
      </c>
      <c r="CL6" s="308"/>
      <c r="CM6" s="308"/>
      <c r="CN6" s="308">
        <v>0</v>
      </c>
      <c r="CO6" s="308" t="s">
        <v>139</v>
      </c>
      <c r="CP6" s="308" t="s">
        <v>126</v>
      </c>
      <c r="CQ6" s="308"/>
      <c r="CR6" s="308"/>
      <c r="CS6" s="308">
        <v>0</v>
      </c>
      <c r="CT6" s="308" t="s">
        <v>139</v>
      </c>
      <c r="CU6" s="308" t="s">
        <v>126</v>
      </c>
      <c r="CV6" s="308"/>
      <c r="CW6" s="308"/>
      <c r="CX6" s="308">
        <v>0</v>
      </c>
      <c r="CY6" s="308" t="s">
        <v>139</v>
      </c>
      <c r="CZ6" s="308" t="s">
        <v>126</v>
      </c>
      <c r="DA6" s="308"/>
      <c r="DB6" s="308"/>
      <c r="DC6" s="308">
        <v>0</v>
      </c>
      <c r="DD6" s="308" t="s">
        <v>139</v>
      </c>
      <c r="DE6" s="308" t="s">
        <v>126</v>
      </c>
      <c r="DF6" s="308"/>
      <c r="DG6" s="308"/>
      <c r="DH6" s="308">
        <v>0</v>
      </c>
      <c r="DI6" s="308" t="s">
        <v>139</v>
      </c>
      <c r="DJ6" s="308" t="s">
        <v>126</v>
      </c>
      <c r="DK6" s="308"/>
      <c r="DL6" s="308"/>
      <c r="DM6" s="308">
        <v>0</v>
      </c>
      <c r="DN6" s="308" t="s">
        <v>139</v>
      </c>
      <c r="DO6" s="308" t="s">
        <v>126</v>
      </c>
      <c r="DP6" s="308"/>
      <c r="DQ6" s="308"/>
      <c r="DR6" s="308">
        <v>0</v>
      </c>
      <c r="DS6" s="308" t="s">
        <v>139</v>
      </c>
      <c r="DT6" s="308" t="s">
        <v>126</v>
      </c>
      <c r="DU6" s="308"/>
      <c r="DV6" s="308"/>
      <c r="DW6" s="308"/>
      <c r="DX6" s="308"/>
      <c r="DY6" s="308"/>
      <c r="DZ6" s="308"/>
      <c r="EA6" s="308" t="s">
        <v>1675</v>
      </c>
      <c r="EB6" s="308" t="s">
        <v>1791</v>
      </c>
      <c r="EC6" s="308"/>
      <c r="ED6" s="308"/>
      <c r="EE6" s="308"/>
      <c r="EF6" s="308"/>
      <c r="EG6" s="308">
        <v>0</v>
      </c>
      <c r="EH6" s="308">
        <v>0</v>
      </c>
      <c r="EI6" s="308" t="s">
        <v>132</v>
      </c>
      <c r="EJ6" s="308" t="s">
        <v>479</v>
      </c>
      <c r="EK6" s="333" t="s">
        <v>2623</v>
      </c>
      <c r="EL6" s="308"/>
      <c r="EM6" s="308">
        <v>1</v>
      </c>
      <c r="EN6" s="308">
        <v>1</v>
      </c>
      <c r="EO6" s="308" t="s">
        <v>139</v>
      </c>
      <c r="EP6" s="308" t="s">
        <v>126</v>
      </c>
      <c r="EQ6" s="308"/>
      <c r="ER6" s="308"/>
      <c r="ES6" s="308">
        <v>1</v>
      </c>
      <c r="ET6" s="308">
        <v>1</v>
      </c>
      <c r="EU6" s="308" t="s">
        <v>139</v>
      </c>
      <c r="EV6" s="308" t="s">
        <v>126</v>
      </c>
      <c r="EW6" s="308"/>
      <c r="EX6" s="308"/>
      <c r="EY6" s="308">
        <v>0</v>
      </c>
      <c r="EZ6" s="308" t="s">
        <v>123</v>
      </c>
      <c r="FA6" s="308" t="s">
        <v>126</v>
      </c>
      <c r="FB6" s="308"/>
      <c r="FC6" s="308"/>
      <c r="FD6" s="308" t="s">
        <v>1791</v>
      </c>
      <c r="FE6" s="323"/>
      <c r="FF6" s="323"/>
      <c r="FG6" s="392"/>
      <c r="FH6" s="323"/>
      <c r="FI6" s="308" t="s">
        <v>1791</v>
      </c>
      <c r="FJ6" s="323"/>
      <c r="FK6" s="323"/>
      <c r="FL6" s="323"/>
      <c r="FM6" s="323"/>
      <c r="FN6" s="308">
        <v>1</v>
      </c>
      <c r="FO6" s="308" t="s">
        <v>160</v>
      </c>
      <c r="FP6" s="308" t="s">
        <v>481</v>
      </c>
      <c r="FQ6" s="333" t="s">
        <v>2624</v>
      </c>
      <c r="FR6" s="308" t="s">
        <v>483</v>
      </c>
      <c r="FS6" s="308">
        <v>1</v>
      </c>
      <c r="FT6" s="308" t="s">
        <v>139</v>
      </c>
      <c r="FU6" s="308" t="s">
        <v>484</v>
      </c>
      <c r="FV6" s="333" t="s">
        <v>2625</v>
      </c>
      <c r="FW6" s="308"/>
      <c r="FX6" s="308">
        <v>1</v>
      </c>
      <c r="FY6" s="308" t="s">
        <v>139</v>
      </c>
      <c r="FZ6" s="308" t="s">
        <v>484</v>
      </c>
      <c r="GA6" s="333" t="s">
        <v>2626</v>
      </c>
      <c r="GB6" s="308"/>
      <c r="GC6" s="326">
        <v>0</v>
      </c>
      <c r="GD6" s="326" t="s">
        <v>130</v>
      </c>
      <c r="GE6" s="326" t="s">
        <v>126</v>
      </c>
      <c r="GF6" s="326"/>
      <c r="GG6" s="326" t="s">
        <v>2627</v>
      </c>
      <c r="GH6" s="308">
        <v>0</v>
      </c>
      <c r="GI6" s="308" t="s">
        <v>123</v>
      </c>
      <c r="GJ6" s="308" t="s">
        <v>126</v>
      </c>
      <c r="GK6" s="308"/>
      <c r="GL6" s="308"/>
      <c r="GM6" s="308">
        <v>0</v>
      </c>
      <c r="GN6" s="308" t="s">
        <v>123</v>
      </c>
      <c r="GO6" s="308" t="s">
        <v>126</v>
      </c>
      <c r="GP6" s="308"/>
      <c r="GQ6" s="308"/>
      <c r="GR6" s="308">
        <v>0</v>
      </c>
      <c r="GS6" s="308" t="s">
        <v>123</v>
      </c>
      <c r="GT6" s="308" t="s">
        <v>126</v>
      </c>
      <c r="GU6" s="308"/>
      <c r="GV6" s="308"/>
      <c r="GW6" s="308">
        <v>0</v>
      </c>
      <c r="GX6" s="308" t="s">
        <v>123</v>
      </c>
      <c r="GY6" s="308" t="s">
        <v>126</v>
      </c>
      <c r="GZ6" s="308"/>
      <c r="HA6" s="308"/>
      <c r="HB6" s="308">
        <v>1</v>
      </c>
      <c r="HC6" s="308" t="s">
        <v>139</v>
      </c>
      <c r="HD6" s="308" t="s">
        <v>486</v>
      </c>
      <c r="HE6" s="333" t="s">
        <v>2628</v>
      </c>
      <c r="HF6" s="308"/>
      <c r="HG6" s="308">
        <v>1</v>
      </c>
      <c r="HH6" s="308" t="s">
        <v>139</v>
      </c>
      <c r="HI6" s="308" t="s">
        <v>488</v>
      </c>
      <c r="HJ6" s="333" t="s">
        <v>2629</v>
      </c>
      <c r="HK6" s="308"/>
      <c r="HL6" s="308">
        <v>1</v>
      </c>
      <c r="HM6" s="308" t="s">
        <v>139</v>
      </c>
      <c r="HN6" s="308" t="s">
        <v>488</v>
      </c>
      <c r="HO6" s="333" t="s">
        <v>2630</v>
      </c>
      <c r="HP6" s="308"/>
      <c r="HQ6" s="326">
        <v>0</v>
      </c>
      <c r="HR6" s="326" t="s">
        <v>123</v>
      </c>
      <c r="HS6" s="326" t="s">
        <v>126</v>
      </c>
      <c r="HT6" s="326"/>
      <c r="HU6" s="326"/>
      <c r="HV6" s="326">
        <v>0</v>
      </c>
      <c r="HW6" s="326"/>
      <c r="HX6" s="326" t="s">
        <v>126</v>
      </c>
      <c r="HY6" s="326"/>
      <c r="HZ6" s="326" t="s">
        <v>1675</v>
      </c>
      <c r="IA6" s="326"/>
      <c r="IB6" s="326"/>
      <c r="IC6" s="326"/>
      <c r="ID6" s="326"/>
      <c r="IE6" s="326" t="s">
        <v>1863</v>
      </c>
      <c r="IF6" s="308" t="s">
        <v>1791</v>
      </c>
      <c r="IG6" s="323"/>
      <c r="IH6" s="323"/>
      <c r="II6" s="323"/>
      <c r="IJ6" s="323"/>
    </row>
    <row r="7" spans="1:244" ht="48.75" customHeight="1">
      <c r="A7" s="348">
        <v>2023</v>
      </c>
      <c r="B7" s="311" t="s">
        <v>84</v>
      </c>
      <c r="C7" s="336" t="s">
        <v>1394</v>
      </c>
      <c r="D7" s="299" t="s">
        <v>1394</v>
      </c>
      <c r="E7" s="406">
        <f t="shared" si="1"/>
        <v>0.39795918367346939</v>
      </c>
      <c r="F7" s="365">
        <f t="shared" si="2"/>
        <v>0.23376623376623373</v>
      </c>
      <c r="G7" s="298">
        <v>0</v>
      </c>
      <c r="H7" s="299" t="s">
        <v>130</v>
      </c>
      <c r="I7" s="299" t="s">
        <v>126</v>
      </c>
      <c r="J7" s="299"/>
      <c r="K7" s="299" t="s">
        <v>122</v>
      </c>
      <c r="L7" s="298">
        <v>1</v>
      </c>
      <c r="M7" s="299" t="s">
        <v>132</v>
      </c>
      <c r="N7" s="300" t="s">
        <v>471</v>
      </c>
      <c r="O7" s="301" t="s">
        <v>472</v>
      </c>
      <c r="P7" s="299" t="s">
        <v>122</v>
      </c>
      <c r="Q7" s="298">
        <v>0</v>
      </c>
      <c r="R7" s="299" t="s">
        <v>123</v>
      </c>
      <c r="S7" s="299" t="s">
        <v>126</v>
      </c>
      <c r="T7" s="299"/>
      <c r="U7" s="299" t="s">
        <v>122</v>
      </c>
      <c r="V7" s="298">
        <v>0</v>
      </c>
      <c r="W7" s="299"/>
      <c r="X7" s="378" t="s">
        <v>126</v>
      </c>
      <c r="Y7" s="379"/>
      <c r="Z7" s="379" t="s">
        <v>122</v>
      </c>
      <c r="AA7" s="298">
        <v>1</v>
      </c>
      <c r="AB7" s="299" t="s">
        <v>130</v>
      </c>
      <c r="AC7" s="300" t="s">
        <v>473</v>
      </c>
      <c r="AD7" s="301" t="s">
        <v>474</v>
      </c>
      <c r="AE7" s="299" t="s">
        <v>122</v>
      </c>
      <c r="AF7" s="298">
        <v>1</v>
      </c>
      <c r="AG7" s="299" t="s">
        <v>130</v>
      </c>
      <c r="AH7" s="300" t="s">
        <v>475</v>
      </c>
      <c r="AI7" s="301" t="s">
        <v>476</v>
      </c>
      <c r="AJ7" s="380" t="s">
        <v>477</v>
      </c>
      <c r="AK7" s="298">
        <v>0</v>
      </c>
      <c r="AL7" s="299" t="s">
        <v>132</v>
      </c>
      <c r="AM7" s="300" t="s">
        <v>475</v>
      </c>
      <c r="AN7" s="301" t="s">
        <v>476</v>
      </c>
      <c r="AO7" s="380"/>
      <c r="AP7" s="298">
        <v>1</v>
      </c>
      <c r="AQ7" s="299" t="s">
        <v>130</v>
      </c>
      <c r="AR7" s="300" t="s">
        <v>478</v>
      </c>
      <c r="AS7" s="301" t="s">
        <v>474</v>
      </c>
      <c r="AT7" s="380"/>
      <c r="AU7" s="298">
        <v>0</v>
      </c>
      <c r="AV7" s="299" t="s">
        <v>132</v>
      </c>
      <c r="AW7" s="300" t="s">
        <v>478</v>
      </c>
      <c r="AX7" s="301" t="s">
        <v>474</v>
      </c>
      <c r="AY7" s="380"/>
      <c r="AZ7" s="298">
        <v>1</v>
      </c>
      <c r="BA7" s="299" t="s">
        <v>130</v>
      </c>
      <c r="BB7" s="300" t="s">
        <v>478</v>
      </c>
      <c r="BC7" s="301" t="s">
        <v>474</v>
      </c>
      <c r="BD7" s="299"/>
      <c r="BE7" s="298">
        <v>0</v>
      </c>
      <c r="BF7" s="299" t="s">
        <v>132</v>
      </c>
      <c r="BG7" s="300" t="s">
        <v>478</v>
      </c>
      <c r="BH7" s="301" t="s">
        <v>474</v>
      </c>
      <c r="BI7" s="380"/>
      <c r="BJ7" s="299"/>
      <c r="BK7" s="299"/>
      <c r="BL7" s="299"/>
      <c r="BM7" s="299"/>
      <c r="BN7" s="299"/>
      <c r="BO7" s="298">
        <v>0</v>
      </c>
      <c r="BP7" s="299" t="s">
        <v>139</v>
      </c>
      <c r="BQ7" s="299" t="s">
        <v>126</v>
      </c>
      <c r="BR7" s="299"/>
      <c r="BS7" s="299"/>
      <c r="BT7" s="298">
        <v>0</v>
      </c>
      <c r="BU7" s="299" t="s">
        <v>139</v>
      </c>
      <c r="BV7" s="299" t="s">
        <v>126</v>
      </c>
      <c r="BW7" s="299"/>
      <c r="BX7" s="299"/>
      <c r="BY7" s="298">
        <v>0</v>
      </c>
      <c r="BZ7" s="299" t="s">
        <v>139</v>
      </c>
      <c r="CA7" s="299" t="s">
        <v>126</v>
      </c>
      <c r="CB7" s="299"/>
      <c r="CC7" s="299"/>
      <c r="CD7" s="298">
        <v>0</v>
      </c>
      <c r="CE7" s="299" t="s">
        <v>139</v>
      </c>
      <c r="CF7" s="299" t="s">
        <v>126</v>
      </c>
      <c r="CG7" s="299"/>
      <c r="CH7" s="299"/>
      <c r="CI7" s="298">
        <v>0</v>
      </c>
      <c r="CJ7" s="299" t="s">
        <v>139</v>
      </c>
      <c r="CK7" s="299" t="s">
        <v>126</v>
      </c>
      <c r="CL7" s="299"/>
      <c r="CM7" s="299"/>
      <c r="CN7" s="298">
        <v>0</v>
      </c>
      <c r="CO7" s="299" t="s">
        <v>139</v>
      </c>
      <c r="CP7" s="299" t="s">
        <v>126</v>
      </c>
      <c r="CQ7" s="299"/>
      <c r="CR7" s="299"/>
      <c r="CS7" s="298">
        <v>0</v>
      </c>
      <c r="CT7" s="299" t="s">
        <v>139</v>
      </c>
      <c r="CU7" s="300" t="s">
        <v>126</v>
      </c>
      <c r="CV7" s="300"/>
      <c r="CW7" s="300" t="s">
        <v>122</v>
      </c>
      <c r="CX7" s="298">
        <v>0</v>
      </c>
      <c r="CY7" s="299" t="s">
        <v>139</v>
      </c>
      <c r="CZ7" s="299" t="s">
        <v>126</v>
      </c>
      <c r="DA7" s="299"/>
      <c r="DB7" s="299"/>
      <c r="DC7" s="298">
        <v>0</v>
      </c>
      <c r="DD7" s="299" t="s">
        <v>139</v>
      </c>
      <c r="DE7" s="299" t="s">
        <v>126</v>
      </c>
      <c r="DF7" s="299"/>
      <c r="DG7" s="299"/>
      <c r="DH7" s="298">
        <v>0</v>
      </c>
      <c r="DI7" s="299" t="s">
        <v>139</v>
      </c>
      <c r="DJ7" s="299" t="s">
        <v>126</v>
      </c>
      <c r="DK7" s="299"/>
      <c r="DL7" s="299"/>
      <c r="DM7" s="298">
        <v>0</v>
      </c>
      <c r="DN7" s="299" t="s">
        <v>139</v>
      </c>
      <c r="DO7" s="300" t="s">
        <v>126</v>
      </c>
      <c r="DP7" s="300"/>
      <c r="DQ7" s="300" t="s">
        <v>122</v>
      </c>
      <c r="DR7" s="298">
        <v>0</v>
      </c>
      <c r="DS7" s="299" t="s">
        <v>139</v>
      </c>
      <c r="DT7" s="300" t="s">
        <v>126</v>
      </c>
      <c r="DU7" s="300"/>
      <c r="DV7" s="300" t="s">
        <v>122</v>
      </c>
      <c r="DW7" s="299"/>
      <c r="DX7" s="299"/>
      <c r="DY7" s="299"/>
      <c r="DZ7" s="299"/>
      <c r="EA7" s="299"/>
      <c r="EB7" s="299"/>
      <c r="EC7" s="299"/>
      <c r="ED7" s="299"/>
      <c r="EE7" s="299"/>
      <c r="EF7" s="299"/>
      <c r="EG7" s="298">
        <v>0</v>
      </c>
      <c r="EH7" s="336" t="s">
        <v>1685</v>
      </c>
      <c r="EI7" s="299" t="s">
        <v>132</v>
      </c>
      <c r="EJ7" s="299" t="s">
        <v>479</v>
      </c>
      <c r="EK7" s="301" t="s">
        <v>480</v>
      </c>
      <c r="EL7" s="299" t="s">
        <v>122</v>
      </c>
      <c r="EM7" s="299"/>
      <c r="EN7" s="336"/>
      <c r="EO7" s="299" t="s">
        <v>1686</v>
      </c>
      <c r="EP7" s="299"/>
      <c r="EQ7" s="299"/>
      <c r="ER7" s="299"/>
      <c r="ES7" s="299"/>
      <c r="ET7" s="336"/>
      <c r="EU7" s="299" t="s">
        <v>1686</v>
      </c>
      <c r="EV7" s="299"/>
      <c r="EW7" s="299"/>
      <c r="EX7" s="299"/>
      <c r="EY7" s="298">
        <v>0</v>
      </c>
      <c r="EZ7" s="299" t="s">
        <v>123</v>
      </c>
      <c r="FA7" s="299" t="s">
        <v>126</v>
      </c>
      <c r="FB7" s="299"/>
      <c r="FC7" s="299" t="s">
        <v>122</v>
      </c>
      <c r="FD7" s="310"/>
      <c r="FE7" s="310"/>
      <c r="FF7" s="310"/>
      <c r="FG7" s="310"/>
      <c r="FH7" s="310"/>
      <c r="FI7" s="310"/>
      <c r="FJ7" s="310"/>
      <c r="FK7" s="310"/>
      <c r="FL7" s="310"/>
      <c r="FM7" s="310"/>
      <c r="FN7" s="298">
        <v>1</v>
      </c>
      <c r="FO7" s="299" t="s">
        <v>160</v>
      </c>
      <c r="FP7" s="299" t="s">
        <v>481</v>
      </c>
      <c r="FQ7" s="301" t="s">
        <v>482</v>
      </c>
      <c r="FR7" s="300" t="s">
        <v>483</v>
      </c>
      <c r="FS7" s="298">
        <v>1</v>
      </c>
      <c r="FT7" s="299" t="s">
        <v>139</v>
      </c>
      <c r="FU7" s="300" t="s">
        <v>484</v>
      </c>
      <c r="FV7" s="301" t="s">
        <v>485</v>
      </c>
      <c r="FW7" s="300"/>
      <c r="FX7" s="298">
        <v>1</v>
      </c>
      <c r="FY7" s="299" t="s">
        <v>139</v>
      </c>
      <c r="FZ7" s="300" t="s">
        <v>484</v>
      </c>
      <c r="GA7" s="301" t="s">
        <v>485</v>
      </c>
      <c r="GB7" s="300"/>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300" t="s">
        <v>126</v>
      </c>
      <c r="GZ7" s="300"/>
      <c r="HA7" s="300" t="s">
        <v>122</v>
      </c>
      <c r="HB7" s="381">
        <v>1</v>
      </c>
      <c r="HC7" s="300" t="s">
        <v>139</v>
      </c>
      <c r="HD7" s="300" t="s">
        <v>486</v>
      </c>
      <c r="HE7" s="301" t="s">
        <v>487</v>
      </c>
      <c r="HF7" s="417" t="s">
        <v>122</v>
      </c>
      <c r="HG7" s="381">
        <v>1</v>
      </c>
      <c r="HH7" s="300" t="s">
        <v>139</v>
      </c>
      <c r="HI7" s="300" t="s">
        <v>488</v>
      </c>
      <c r="HJ7" s="301" t="s">
        <v>489</v>
      </c>
      <c r="HK7" s="300"/>
      <c r="HL7" s="381">
        <v>1</v>
      </c>
      <c r="HM7" s="300" t="s">
        <v>139</v>
      </c>
      <c r="HN7" s="300" t="s">
        <v>488</v>
      </c>
      <c r="HO7" s="301" t="s">
        <v>489</v>
      </c>
      <c r="HP7" s="300"/>
      <c r="HQ7" s="146"/>
      <c r="HR7" s="146" t="s">
        <v>1686</v>
      </c>
      <c r="HS7" s="146"/>
      <c r="HT7" s="146"/>
      <c r="HU7" s="146"/>
      <c r="HV7" s="146"/>
      <c r="HW7" s="146"/>
      <c r="HX7" s="146"/>
      <c r="HY7" s="146"/>
      <c r="HZ7" s="146"/>
      <c r="IA7" s="323"/>
      <c r="IB7" s="323"/>
      <c r="IC7" s="323"/>
      <c r="ID7" s="323"/>
      <c r="IE7" s="323"/>
      <c r="IF7" s="310"/>
      <c r="IG7" s="310"/>
      <c r="IH7" s="310"/>
      <c r="II7" s="310"/>
      <c r="IJ7" s="310"/>
    </row>
    <row r="8" spans="1:244" ht="38.25" customHeight="1">
      <c r="A8" s="348">
        <v>2022</v>
      </c>
      <c r="B8" s="311" t="s">
        <v>84</v>
      </c>
      <c r="C8" s="336" t="s">
        <v>1394</v>
      </c>
      <c r="D8" s="299" t="s">
        <v>1394</v>
      </c>
      <c r="E8" s="344" t="s">
        <v>1394</v>
      </c>
      <c r="F8" s="406">
        <f t="shared" si="2"/>
        <v>0.23376623376623373</v>
      </c>
      <c r="G8" s="298">
        <v>0</v>
      </c>
      <c r="H8" s="299" t="s">
        <v>130</v>
      </c>
      <c r="I8" s="299" t="s">
        <v>126</v>
      </c>
      <c r="J8" s="336"/>
      <c r="K8" s="363"/>
      <c r="L8" s="298">
        <v>1</v>
      </c>
      <c r="M8" s="299" t="s">
        <v>132</v>
      </c>
      <c r="N8" s="299" t="s">
        <v>471</v>
      </c>
      <c r="O8" s="301" t="s">
        <v>472</v>
      </c>
      <c r="P8" s="299" t="s">
        <v>122</v>
      </c>
      <c r="Q8" s="298">
        <v>0</v>
      </c>
      <c r="R8" s="299" t="s">
        <v>123</v>
      </c>
      <c r="S8" s="299" t="s">
        <v>126</v>
      </c>
      <c r="T8" s="299"/>
      <c r="U8" s="299" t="s">
        <v>122</v>
      </c>
      <c r="V8" s="298">
        <v>0</v>
      </c>
      <c r="W8" s="299"/>
      <c r="X8" s="299" t="s">
        <v>126</v>
      </c>
      <c r="Y8" s="379"/>
      <c r="Z8" s="379" t="s">
        <v>122</v>
      </c>
      <c r="AA8" s="298">
        <v>1</v>
      </c>
      <c r="AB8" s="299" t="s">
        <v>130</v>
      </c>
      <c r="AC8" s="300" t="s">
        <v>473</v>
      </c>
      <c r="AD8" s="301" t="s">
        <v>474</v>
      </c>
      <c r="AE8" s="299" t="s">
        <v>122</v>
      </c>
      <c r="AF8" s="298">
        <v>1</v>
      </c>
      <c r="AG8" s="299" t="s">
        <v>130</v>
      </c>
      <c r="AH8" s="299" t="s">
        <v>475</v>
      </c>
      <c r="AI8" s="301" t="s">
        <v>476</v>
      </c>
      <c r="AJ8" s="380" t="s">
        <v>477</v>
      </c>
      <c r="AK8" s="298">
        <v>0</v>
      </c>
      <c r="AL8" s="299" t="s">
        <v>132</v>
      </c>
      <c r="AM8" s="299" t="s">
        <v>475</v>
      </c>
      <c r="AN8" s="301" t="s">
        <v>476</v>
      </c>
      <c r="AO8" s="299"/>
      <c r="AP8" s="298">
        <v>1</v>
      </c>
      <c r="AQ8" s="299" t="s">
        <v>130</v>
      </c>
      <c r="AR8" s="299" t="s">
        <v>478</v>
      </c>
      <c r="AS8" s="301" t="s">
        <v>474</v>
      </c>
      <c r="AT8" s="380"/>
      <c r="AU8" s="298">
        <v>0</v>
      </c>
      <c r="AV8" s="299" t="s">
        <v>132</v>
      </c>
      <c r="AW8" s="299" t="s">
        <v>478</v>
      </c>
      <c r="AX8" s="301" t="s">
        <v>474</v>
      </c>
      <c r="AY8" s="380"/>
      <c r="AZ8" s="298">
        <v>1</v>
      </c>
      <c r="BA8" s="299" t="s">
        <v>130</v>
      </c>
      <c r="BB8" s="299" t="s">
        <v>478</v>
      </c>
      <c r="BC8" s="301" t="s">
        <v>474</v>
      </c>
      <c r="BD8" s="380"/>
      <c r="BE8" s="298">
        <v>0</v>
      </c>
      <c r="BF8" s="299" t="s">
        <v>132</v>
      </c>
      <c r="BG8" s="299" t="s">
        <v>478</v>
      </c>
      <c r="BH8" s="301" t="s">
        <v>474</v>
      </c>
      <c r="BI8" s="380"/>
      <c r="BJ8" s="299"/>
      <c r="BK8" s="299"/>
      <c r="BL8" s="299"/>
      <c r="BM8" s="299"/>
      <c r="BN8" s="299"/>
      <c r="BO8" s="298">
        <v>0</v>
      </c>
      <c r="BP8" s="299" t="s">
        <v>139</v>
      </c>
      <c r="BQ8" s="299" t="s">
        <v>126</v>
      </c>
      <c r="BR8" s="299"/>
      <c r="BS8" s="299"/>
      <c r="BT8" s="298">
        <v>0</v>
      </c>
      <c r="BU8" s="299" t="s">
        <v>139</v>
      </c>
      <c r="BV8" s="299" t="s">
        <v>126</v>
      </c>
      <c r="BW8" s="299"/>
      <c r="BX8" s="299"/>
      <c r="BY8" s="298">
        <v>0</v>
      </c>
      <c r="BZ8" s="299" t="s">
        <v>139</v>
      </c>
      <c r="CA8" s="299" t="s">
        <v>126</v>
      </c>
      <c r="CB8" s="299"/>
      <c r="CC8" s="299"/>
      <c r="CD8" s="298">
        <v>0</v>
      </c>
      <c r="CE8" s="299" t="s">
        <v>139</v>
      </c>
      <c r="CF8" s="299" t="s">
        <v>126</v>
      </c>
      <c r="CG8" s="299"/>
      <c r="CH8" s="299"/>
      <c r="CI8" s="298">
        <v>0</v>
      </c>
      <c r="CJ8" s="299" t="s">
        <v>139</v>
      </c>
      <c r="CK8" s="299" t="s">
        <v>126</v>
      </c>
      <c r="CL8" s="299"/>
      <c r="CM8" s="299"/>
      <c r="CN8" s="298">
        <v>0</v>
      </c>
      <c r="CO8" s="299" t="s">
        <v>139</v>
      </c>
      <c r="CP8" s="299" t="s">
        <v>126</v>
      </c>
      <c r="CQ8" s="299"/>
      <c r="CR8" s="299" t="s">
        <v>122</v>
      </c>
      <c r="CS8" s="298">
        <v>0</v>
      </c>
      <c r="CT8" s="299" t="s">
        <v>139</v>
      </c>
      <c r="CU8" s="299" t="s">
        <v>126</v>
      </c>
      <c r="CV8" s="300"/>
      <c r="CW8" s="300" t="s">
        <v>122</v>
      </c>
      <c r="CX8" s="298">
        <v>0</v>
      </c>
      <c r="CY8" s="299" t="s">
        <v>139</v>
      </c>
      <c r="CZ8" s="299" t="s">
        <v>126</v>
      </c>
      <c r="DA8" s="299"/>
      <c r="DB8" s="299"/>
      <c r="DC8" s="298">
        <v>0</v>
      </c>
      <c r="DD8" s="299" t="s">
        <v>139</v>
      </c>
      <c r="DE8" s="299" t="s">
        <v>126</v>
      </c>
      <c r="DF8" s="299"/>
      <c r="DG8" s="299" t="s">
        <v>122</v>
      </c>
      <c r="DH8" s="298">
        <v>0</v>
      </c>
      <c r="DI8" s="299" t="s">
        <v>139</v>
      </c>
      <c r="DJ8" s="299" t="s">
        <v>126</v>
      </c>
      <c r="DK8" s="299"/>
      <c r="DL8" s="299"/>
      <c r="DM8" s="298">
        <v>0</v>
      </c>
      <c r="DN8" s="299" t="s">
        <v>139</v>
      </c>
      <c r="DO8" s="299" t="s">
        <v>126</v>
      </c>
      <c r="DP8" s="300"/>
      <c r="DQ8" s="299" t="s">
        <v>122</v>
      </c>
      <c r="DR8" s="298">
        <v>0</v>
      </c>
      <c r="DS8" s="299" t="s">
        <v>139</v>
      </c>
      <c r="DT8" s="299" t="s">
        <v>126</v>
      </c>
      <c r="DU8" s="300"/>
      <c r="DV8" s="300"/>
      <c r="DW8" s="299"/>
      <c r="DX8" s="299"/>
      <c r="DY8" s="299"/>
      <c r="DZ8" s="299"/>
      <c r="EA8" s="299"/>
      <c r="EB8" s="299"/>
      <c r="EC8" s="299"/>
      <c r="ED8" s="299"/>
      <c r="EE8" s="299"/>
      <c r="EF8" s="299"/>
      <c r="EG8" s="298">
        <v>0</v>
      </c>
      <c r="EH8" s="336" t="s">
        <v>1685</v>
      </c>
      <c r="EI8" s="299" t="s">
        <v>132</v>
      </c>
      <c r="EJ8" s="299" t="s">
        <v>479</v>
      </c>
      <c r="EK8" s="301" t="s">
        <v>480</v>
      </c>
      <c r="EL8" s="299" t="s">
        <v>122</v>
      </c>
      <c r="EM8" s="299"/>
      <c r="EN8" s="336"/>
      <c r="EO8" s="299" t="s">
        <v>1686</v>
      </c>
      <c r="EP8" s="299"/>
      <c r="EQ8" s="299"/>
      <c r="ER8" s="299"/>
      <c r="ES8" s="299"/>
      <c r="ET8" s="336"/>
      <c r="EU8" s="299" t="s">
        <v>1686</v>
      </c>
      <c r="EV8" s="299"/>
      <c r="EW8" s="299"/>
      <c r="EX8" s="299"/>
      <c r="EY8" s="298">
        <v>0</v>
      </c>
      <c r="EZ8" s="299" t="s">
        <v>123</v>
      </c>
      <c r="FA8" s="299" t="s">
        <v>126</v>
      </c>
      <c r="FB8" s="299"/>
      <c r="FC8" s="299" t="s">
        <v>122</v>
      </c>
      <c r="FD8" s="310"/>
      <c r="FE8" s="310"/>
      <c r="FF8" s="310"/>
      <c r="FG8" s="310"/>
      <c r="FH8" s="310"/>
      <c r="FI8" s="310"/>
      <c r="FJ8" s="310"/>
      <c r="FK8" s="310"/>
      <c r="FL8" s="310"/>
      <c r="FM8" s="310"/>
      <c r="FN8" s="298"/>
      <c r="FO8" s="299" t="s">
        <v>1686</v>
      </c>
      <c r="FP8" s="299"/>
      <c r="FQ8" s="299"/>
      <c r="FR8" s="299"/>
      <c r="FS8" s="298"/>
      <c r="FT8" s="299" t="s">
        <v>1686</v>
      </c>
      <c r="FU8" s="299"/>
      <c r="FV8" s="383"/>
      <c r="FW8" s="302" t="s">
        <v>122</v>
      </c>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300"/>
      <c r="HA8" s="300" t="s">
        <v>122</v>
      </c>
      <c r="HB8" s="381">
        <v>1</v>
      </c>
      <c r="HC8" s="300" t="s">
        <v>139</v>
      </c>
      <c r="HD8" s="300" t="s">
        <v>486</v>
      </c>
      <c r="HE8" s="301" t="s">
        <v>487</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323"/>
      <c r="IB8" s="323"/>
      <c r="IC8" s="323"/>
      <c r="ID8" s="323"/>
      <c r="IE8" s="323"/>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2000-000000000000}"/>
    <hyperlink ref="O5" r:id="rId2" xr:uid="{00000000-0004-0000-2000-000001000000}"/>
    <hyperlink ref="AD5" r:id="rId3" xr:uid="{00000000-0004-0000-2000-000002000000}"/>
    <hyperlink ref="AI5" r:id="rId4" xr:uid="{00000000-0004-0000-2000-000003000000}"/>
    <hyperlink ref="AN5" r:id="rId5" xr:uid="{00000000-0004-0000-2000-000004000000}"/>
    <hyperlink ref="AS5" r:id="rId6" xr:uid="{00000000-0004-0000-2000-000005000000}"/>
    <hyperlink ref="AX5" r:id="rId7" xr:uid="{00000000-0004-0000-2000-000006000000}"/>
    <hyperlink ref="BC5" r:id="rId8" xr:uid="{00000000-0004-0000-2000-000007000000}"/>
    <hyperlink ref="BH5" r:id="rId9" xr:uid="{00000000-0004-0000-2000-000008000000}"/>
    <hyperlink ref="EE5" r:id="rId10" xr:uid="{00000000-0004-0000-2000-000009000000}"/>
    <hyperlink ref="EK5" r:id="rId11" xr:uid="{00000000-0004-0000-2000-00000A000000}"/>
    <hyperlink ref="FG5" r:id="rId12" xr:uid="{00000000-0004-0000-2000-00000B000000}"/>
    <hyperlink ref="FL5" r:id="rId13" xr:uid="{00000000-0004-0000-2000-00000C000000}"/>
    <hyperlink ref="FQ5" r:id="rId14" xr:uid="{00000000-0004-0000-2000-00000D000000}"/>
    <hyperlink ref="FV5" r:id="rId15" xr:uid="{00000000-0004-0000-2000-00000E000000}"/>
    <hyperlink ref="GA5" r:id="rId16" xr:uid="{00000000-0004-0000-2000-00000F000000}"/>
    <hyperlink ref="HE5" r:id="rId17" xr:uid="{00000000-0004-0000-2000-000010000000}"/>
    <hyperlink ref="HJ5" r:id="rId18" xr:uid="{00000000-0004-0000-2000-000011000000}"/>
    <hyperlink ref="HO5" r:id="rId19" xr:uid="{00000000-0004-0000-2000-000012000000}"/>
    <hyperlink ref="ID5" r:id="rId20" location=":~:text=6." xr:uid="{00000000-0004-0000-2000-000013000000}"/>
    <hyperlink ref="II5" r:id="rId21" xr:uid="{00000000-0004-0000-2000-000014000000}"/>
    <hyperlink ref="K6" r:id="rId22" xr:uid="{00000000-0004-0000-2000-000015000000}"/>
    <hyperlink ref="O6" r:id="rId23" xr:uid="{00000000-0004-0000-2000-000016000000}"/>
    <hyperlink ref="AD6" r:id="rId24" xr:uid="{00000000-0004-0000-2000-000017000000}"/>
    <hyperlink ref="AI6" r:id="rId25" xr:uid="{00000000-0004-0000-2000-000018000000}"/>
    <hyperlink ref="AN6" r:id="rId26" xr:uid="{00000000-0004-0000-2000-000019000000}"/>
    <hyperlink ref="AS6" r:id="rId27" xr:uid="{00000000-0004-0000-2000-00001A000000}"/>
    <hyperlink ref="AX6" r:id="rId28" xr:uid="{00000000-0004-0000-2000-00001B000000}"/>
    <hyperlink ref="BC6" r:id="rId29" xr:uid="{00000000-0004-0000-2000-00001C000000}"/>
    <hyperlink ref="BH6" r:id="rId30" xr:uid="{00000000-0004-0000-2000-00001D000000}"/>
    <hyperlink ref="EK6" r:id="rId31" xr:uid="{00000000-0004-0000-2000-00001E000000}"/>
    <hyperlink ref="FQ6" r:id="rId32" xr:uid="{00000000-0004-0000-2000-00001F000000}"/>
    <hyperlink ref="FV6" r:id="rId33" xr:uid="{00000000-0004-0000-2000-000020000000}"/>
    <hyperlink ref="GA6" r:id="rId34" xr:uid="{00000000-0004-0000-2000-000021000000}"/>
    <hyperlink ref="HE6" r:id="rId35" xr:uid="{00000000-0004-0000-2000-000022000000}"/>
    <hyperlink ref="HJ6" r:id="rId36" xr:uid="{00000000-0004-0000-2000-000023000000}"/>
    <hyperlink ref="HO6" r:id="rId37" xr:uid="{00000000-0004-0000-2000-000024000000}"/>
    <hyperlink ref="O7" r:id="rId38" xr:uid="{00000000-0004-0000-2000-000025000000}"/>
    <hyperlink ref="AD7" r:id="rId39" xr:uid="{00000000-0004-0000-2000-000026000000}"/>
    <hyperlink ref="AI7" r:id="rId40" xr:uid="{00000000-0004-0000-2000-000027000000}"/>
    <hyperlink ref="AN7" r:id="rId41" xr:uid="{00000000-0004-0000-2000-000028000000}"/>
    <hyperlink ref="AS7" r:id="rId42" xr:uid="{00000000-0004-0000-2000-000029000000}"/>
    <hyperlink ref="AX7" r:id="rId43" xr:uid="{00000000-0004-0000-2000-00002A000000}"/>
    <hyperlink ref="BC7" r:id="rId44" xr:uid="{00000000-0004-0000-2000-00002B000000}"/>
    <hyperlink ref="BH7" r:id="rId45" xr:uid="{00000000-0004-0000-2000-00002C000000}"/>
    <hyperlink ref="EK7" r:id="rId46" xr:uid="{00000000-0004-0000-2000-00002D000000}"/>
    <hyperlink ref="FQ7" r:id="rId47" xr:uid="{00000000-0004-0000-2000-00002E000000}"/>
    <hyperlink ref="FV7" r:id="rId48" xr:uid="{00000000-0004-0000-2000-00002F000000}"/>
    <hyperlink ref="GA7" r:id="rId49" xr:uid="{00000000-0004-0000-2000-000030000000}"/>
    <hyperlink ref="HE7" r:id="rId50" xr:uid="{00000000-0004-0000-2000-000031000000}"/>
    <hyperlink ref="HJ7" r:id="rId51" xr:uid="{00000000-0004-0000-2000-000032000000}"/>
    <hyperlink ref="HO7" r:id="rId52" xr:uid="{00000000-0004-0000-2000-000033000000}"/>
    <hyperlink ref="O8" r:id="rId53" xr:uid="{00000000-0004-0000-2000-000034000000}"/>
    <hyperlink ref="AD8" r:id="rId54" xr:uid="{00000000-0004-0000-2000-000035000000}"/>
    <hyperlink ref="AI8" r:id="rId55" xr:uid="{00000000-0004-0000-2000-000036000000}"/>
    <hyperlink ref="AN8" r:id="rId56" xr:uid="{00000000-0004-0000-2000-000037000000}"/>
    <hyperlink ref="AS8" r:id="rId57" xr:uid="{00000000-0004-0000-2000-000038000000}"/>
    <hyperlink ref="AX8" r:id="rId58" xr:uid="{00000000-0004-0000-2000-000039000000}"/>
    <hyperlink ref="BC8" r:id="rId59" xr:uid="{00000000-0004-0000-2000-00003A000000}"/>
    <hyperlink ref="BH8" r:id="rId60" xr:uid="{00000000-0004-0000-2000-00003B000000}"/>
    <hyperlink ref="EK8" r:id="rId61" xr:uid="{00000000-0004-0000-2000-00003C000000}"/>
    <hyperlink ref="HE8" r:id="rId62" xr:uid="{00000000-0004-0000-2000-00003D000000}"/>
  </hyperlinks>
  <pageMargins left="0.7" right="0.7" top="0.75" bottom="0.75" header="0" footer="0"/>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176" width="8.6640625" customWidth="1"/>
    <col min="177" max="177" width="9.6640625" customWidth="1"/>
    <col min="178" max="211" width="8.6640625" customWidth="1"/>
    <col min="212" max="212" width="11.83203125" customWidth="1"/>
    <col min="213" max="216" width="8.6640625" customWidth="1"/>
    <col min="217" max="217" width="9.83203125" customWidth="1"/>
    <col min="218" max="221" width="8.6640625" customWidth="1"/>
    <col min="222" max="222" width="9.33203125" customWidth="1"/>
    <col min="223" max="355" width="8.66406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85</v>
      </c>
      <c r="C5" s="312">
        <f>(G5+L5+Q5+V5+(AA5+AF5+AK5+AP5+AU5+AZ5+BE5+BJ5)/8+(BO5+BT5+BY5+CD5+CI5+CN5)/6+(CS5+CX5+DC5+DH5+DM5+DR5)/6+DW5+EB5+((EG5+EH5)/2+(EM5+EN5)/2+(ES5+ET5)/2)/3+EY5+(FD5+FI5)/2+FN5+(FS5+FX5)/2+GC5+GH5+(GM5+GR5+GW5)/3+HB5+(HG5+HL5+HQ5+HV5+IA5)/5+IF5)/20</f>
        <v>0.33958333333333329</v>
      </c>
      <c r="D5" s="312">
        <f t="shared" ref="D5:D6" si="0">(L5+V5+(AA5+AF5+AK5+AP5+AU5+AZ5+BE5)/7+(BO5+BT5+BY5+CD5+CI5+CN5)/6+(CS5+CX5+DC5+DH5+DR5+DM5)/6+(EG5+EH5+EM5+EN5+ES5+ET5)/6+GH5+(GM5+GR5+GW5)/3+Q5+EY5+FN5+(FS5+FX5)/2+G5+HB5+(HG5+HL5+HQ5)/3+GC5)/16</f>
        <v>0.43005952380952384</v>
      </c>
      <c r="E5" s="313">
        <f t="shared" ref="E5:E7" si="1">(L5+V5+(AA5+AF5+AK5+AP5+AU5+AZ5+BE5)/7+(BO5+BT5+BY5+CD5+CI5+CN5)/6+(CS5+CX5+DC5+DH5+DR5+DM5)/6+EG5+(GH5+GM5+GR5+GW5)/4+Q5+EY5+FN5+(FS5+FX5)/2+G5+HB5+(HG5+HL5)/2)/14</f>
        <v>0.49149659863945583</v>
      </c>
      <c r="F5" s="313">
        <f t="shared" ref="F5:F8" si="2">(L5+V5+(AA5+AF5+AK5+AP5+AU5+AZ5+BE5)/7+(BO5+BT5+BY5+CD5+CI5+CN5)/6+(CS5+CX5+DC5+DH5+DR5+DM5)/6+EG5+(GH5+GM5+GR5+GW5)/4+Q5+EY5+G5+HB5)/11</f>
        <v>0.48917748917748921</v>
      </c>
      <c r="G5" s="308">
        <v>1</v>
      </c>
      <c r="H5" s="308" t="s">
        <v>132</v>
      </c>
      <c r="I5" s="308" t="s">
        <v>490</v>
      </c>
      <c r="J5" s="320" t="s">
        <v>2631</v>
      </c>
      <c r="K5" s="308">
        <v>2013</v>
      </c>
      <c r="L5" s="11">
        <v>1</v>
      </c>
      <c r="M5" s="11" t="s">
        <v>132</v>
      </c>
      <c r="N5" s="11" t="s">
        <v>492</v>
      </c>
      <c r="O5" s="353" t="s">
        <v>2632</v>
      </c>
      <c r="P5" s="11" t="s">
        <v>2479</v>
      </c>
      <c r="Q5" s="308">
        <v>0</v>
      </c>
      <c r="R5" s="308" t="s">
        <v>123</v>
      </c>
      <c r="S5" s="308" t="s">
        <v>126</v>
      </c>
      <c r="T5" s="308"/>
      <c r="U5" s="308"/>
      <c r="V5" s="308">
        <v>0</v>
      </c>
      <c r="W5" s="308"/>
      <c r="X5" s="308" t="s">
        <v>126</v>
      </c>
      <c r="Y5" s="308"/>
      <c r="Z5" s="308"/>
      <c r="AA5" s="308">
        <v>1</v>
      </c>
      <c r="AB5" s="308" t="s">
        <v>130</v>
      </c>
      <c r="AC5" s="308" t="s">
        <v>494</v>
      </c>
      <c r="AD5" s="333" t="s">
        <v>2633</v>
      </c>
      <c r="AE5" s="308" t="s">
        <v>2634</v>
      </c>
      <c r="AF5" s="308">
        <v>1</v>
      </c>
      <c r="AG5" s="308" t="s">
        <v>130</v>
      </c>
      <c r="AH5" s="308" t="s">
        <v>496</v>
      </c>
      <c r="AI5" s="333" t="s">
        <v>2635</v>
      </c>
      <c r="AJ5" s="308" t="s">
        <v>2634</v>
      </c>
      <c r="AK5" s="308">
        <v>1</v>
      </c>
      <c r="AL5" s="308" t="s">
        <v>130</v>
      </c>
      <c r="AM5" s="308" t="s">
        <v>496</v>
      </c>
      <c r="AN5" s="333" t="s">
        <v>2636</v>
      </c>
      <c r="AO5" s="308" t="s">
        <v>2634</v>
      </c>
      <c r="AP5" s="308">
        <v>1</v>
      </c>
      <c r="AQ5" s="308" t="s">
        <v>130</v>
      </c>
      <c r="AR5" s="308" t="s">
        <v>494</v>
      </c>
      <c r="AS5" s="333" t="s">
        <v>2637</v>
      </c>
      <c r="AT5" s="308" t="s">
        <v>2634</v>
      </c>
      <c r="AU5" s="308">
        <v>0</v>
      </c>
      <c r="AV5" s="308" t="s">
        <v>132</v>
      </c>
      <c r="AW5" s="308" t="s">
        <v>498</v>
      </c>
      <c r="AX5" s="320" t="s">
        <v>2638</v>
      </c>
      <c r="AY5" s="308" t="s">
        <v>2634</v>
      </c>
      <c r="AZ5" s="308">
        <v>0</v>
      </c>
      <c r="BA5" s="308" t="s">
        <v>132</v>
      </c>
      <c r="BB5" s="308" t="s">
        <v>498</v>
      </c>
      <c r="BC5" s="320" t="s">
        <v>2639</v>
      </c>
      <c r="BD5" s="308" t="s">
        <v>2634</v>
      </c>
      <c r="BE5" s="308">
        <v>1</v>
      </c>
      <c r="BF5" s="308" t="s">
        <v>130</v>
      </c>
      <c r="BG5" s="308" t="s">
        <v>498</v>
      </c>
      <c r="BH5" s="320" t="s">
        <v>2640</v>
      </c>
      <c r="BI5" s="308" t="s">
        <v>2634</v>
      </c>
      <c r="BJ5" s="308">
        <v>0</v>
      </c>
      <c r="BK5" s="308"/>
      <c r="BL5" s="308" t="s">
        <v>126</v>
      </c>
      <c r="BM5" s="308"/>
      <c r="BN5" s="308"/>
      <c r="BO5" s="308">
        <v>1</v>
      </c>
      <c r="BP5" s="308" t="s">
        <v>130</v>
      </c>
      <c r="BQ5" s="308" t="s">
        <v>2641</v>
      </c>
      <c r="BR5" s="333" t="s">
        <v>2642</v>
      </c>
      <c r="BS5" s="308" t="s">
        <v>2634</v>
      </c>
      <c r="BT5" s="308">
        <v>1</v>
      </c>
      <c r="BU5" s="308" t="s">
        <v>130</v>
      </c>
      <c r="BV5" s="308" t="s">
        <v>2643</v>
      </c>
      <c r="BW5" s="333" t="s">
        <v>2644</v>
      </c>
      <c r="BX5" s="308" t="s">
        <v>2634</v>
      </c>
      <c r="BY5" s="308">
        <v>1</v>
      </c>
      <c r="BZ5" s="308" t="s">
        <v>130</v>
      </c>
      <c r="CA5" s="308" t="s">
        <v>2643</v>
      </c>
      <c r="CB5" s="333" t="s">
        <v>2644</v>
      </c>
      <c r="CC5" s="308" t="s">
        <v>2634</v>
      </c>
      <c r="CD5" s="308">
        <v>1</v>
      </c>
      <c r="CE5" s="308" t="s">
        <v>130</v>
      </c>
      <c r="CF5" s="308" t="s">
        <v>499</v>
      </c>
      <c r="CG5" s="320" t="s">
        <v>2645</v>
      </c>
      <c r="CH5" s="308" t="s">
        <v>2634</v>
      </c>
      <c r="CI5" s="308">
        <v>0</v>
      </c>
      <c r="CJ5" s="308" t="s">
        <v>132</v>
      </c>
      <c r="CK5" s="308" t="s">
        <v>499</v>
      </c>
      <c r="CL5" s="320" t="s">
        <v>2646</v>
      </c>
      <c r="CM5" s="308" t="s">
        <v>2634</v>
      </c>
      <c r="CN5" s="308">
        <v>0</v>
      </c>
      <c r="CO5" s="308" t="s">
        <v>132</v>
      </c>
      <c r="CP5" s="308" t="s">
        <v>499</v>
      </c>
      <c r="CQ5" s="320" t="s">
        <v>2647</v>
      </c>
      <c r="CR5" s="308" t="s">
        <v>2634</v>
      </c>
      <c r="CS5" s="308">
        <v>0</v>
      </c>
      <c r="CT5" s="308" t="s">
        <v>139</v>
      </c>
      <c r="CU5" s="308" t="s">
        <v>126</v>
      </c>
      <c r="CV5" s="308"/>
      <c r="CW5" s="308"/>
      <c r="CX5" s="308">
        <v>0</v>
      </c>
      <c r="CY5" s="308" t="s">
        <v>139</v>
      </c>
      <c r="CZ5" s="308" t="s">
        <v>126</v>
      </c>
      <c r="DA5" s="308"/>
      <c r="DB5" s="308"/>
      <c r="DC5" s="308">
        <v>0</v>
      </c>
      <c r="DD5" s="308" t="s">
        <v>139</v>
      </c>
      <c r="DE5" s="308" t="s">
        <v>126</v>
      </c>
      <c r="DF5" s="308"/>
      <c r="DG5" s="308"/>
      <c r="DH5" s="308">
        <v>0</v>
      </c>
      <c r="DI5" s="308" t="s">
        <v>139</v>
      </c>
      <c r="DJ5" s="308" t="s">
        <v>126</v>
      </c>
      <c r="DK5" s="308"/>
      <c r="DL5" s="308"/>
      <c r="DM5" s="308">
        <v>0</v>
      </c>
      <c r="DN5" s="308" t="s">
        <v>139</v>
      </c>
      <c r="DO5" s="308" t="s">
        <v>126</v>
      </c>
      <c r="DP5" s="308"/>
      <c r="DQ5" s="308"/>
      <c r="DR5" s="308">
        <v>0</v>
      </c>
      <c r="DS5" s="308" t="s">
        <v>139</v>
      </c>
      <c r="DT5" s="308" t="s">
        <v>126</v>
      </c>
      <c r="DU5" s="308"/>
      <c r="DV5" s="308"/>
      <c r="DW5" s="308">
        <v>0</v>
      </c>
      <c r="DX5" s="308" t="s">
        <v>130</v>
      </c>
      <c r="DY5" s="308" t="s">
        <v>126</v>
      </c>
      <c r="DZ5" s="364"/>
      <c r="EA5" s="364"/>
      <c r="EB5" s="308">
        <v>0</v>
      </c>
      <c r="EC5" s="308" t="s">
        <v>130</v>
      </c>
      <c r="ED5" s="364" t="s">
        <v>2648</v>
      </c>
      <c r="EE5" s="434" t="s">
        <v>2649</v>
      </c>
      <c r="EF5" s="364" t="s">
        <v>2650</v>
      </c>
      <c r="EG5" s="308">
        <v>1</v>
      </c>
      <c r="EH5" s="308">
        <v>1</v>
      </c>
      <c r="EI5" s="308" t="s">
        <v>139</v>
      </c>
      <c r="EJ5" s="308" t="s">
        <v>126</v>
      </c>
      <c r="EK5" s="308"/>
      <c r="EL5" s="308"/>
      <c r="EM5" s="308">
        <v>1</v>
      </c>
      <c r="EN5" s="308">
        <v>1</v>
      </c>
      <c r="EO5" s="308" t="s">
        <v>139</v>
      </c>
      <c r="EP5" s="308" t="s">
        <v>126</v>
      </c>
      <c r="EQ5" s="308"/>
      <c r="ER5" s="308"/>
      <c r="ES5" s="308">
        <v>1</v>
      </c>
      <c r="ET5" s="308">
        <v>1</v>
      </c>
      <c r="EU5" s="308" t="s">
        <v>139</v>
      </c>
      <c r="EV5" s="308" t="s">
        <v>126</v>
      </c>
      <c r="EW5" s="308"/>
      <c r="EX5" s="308"/>
      <c r="EY5" s="308">
        <v>0</v>
      </c>
      <c r="EZ5" s="308" t="s">
        <v>123</v>
      </c>
      <c r="FA5" s="308" t="s">
        <v>126</v>
      </c>
      <c r="FB5" s="308"/>
      <c r="FC5" s="308"/>
      <c r="FD5" s="323">
        <v>0</v>
      </c>
      <c r="FE5" s="323" t="s">
        <v>126</v>
      </c>
      <c r="FF5" s="323" t="s">
        <v>2651</v>
      </c>
      <c r="FG5" s="392" t="s">
        <v>2652</v>
      </c>
      <c r="FH5" s="323" t="s">
        <v>2653</v>
      </c>
      <c r="FI5" s="323">
        <v>0</v>
      </c>
      <c r="FJ5" s="323" t="s">
        <v>126</v>
      </c>
      <c r="FK5" s="323" t="s">
        <v>2654</v>
      </c>
      <c r="FL5" s="392" t="s">
        <v>2655</v>
      </c>
      <c r="FM5" s="324"/>
      <c r="FN5" s="308">
        <v>1</v>
      </c>
      <c r="FO5" s="308" t="s">
        <v>160</v>
      </c>
      <c r="FP5" s="308" t="s">
        <v>501</v>
      </c>
      <c r="FQ5" s="333" t="s">
        <v>2656</v>
      </c>
      <c r="FR5" s="308" t="s">
        <v>2657</v>
      </c>
      <c r="FS5" s="308">
        <v>1</v>
      </c>
      <c r="FT5" s="308" t="s">
        <v>139</v>
      </c>
      <c r="FU5" s="308" t="s">
        <v>504</v>
      </c>
      <c r="FV5" s="333" t="s">
        <v>2658</v>
      </c>
      <c r="FW5" s="308">
        <v>2010</v>
      </c>
      <c r="FX5" s="308">
        <v>0</v>
      </c>
      <c r="FY5" s="308" t="s">
        <v>132</v>
      </c>
      <c r="FZ5" s="308" t="s">
        <v>506</v>
      </c>
      <c r="GA5" s="333" t="s">
        <v>2659</v>
      </c>
      <c r="GB5" s="308" t="s">
        <v>2388</v>
      </c>
      <c r="GC5" s="326">
        <v>0</v>
      </c>
      <c r="GD5" s="326" t="s">
        <v>130</v>
      </c>
      <c r="GE5" s="326" t="s">
        <v>126</v>
      </c>
      <c r="GF5" s="326"/>
      <c r="GG5" s="326"/>
      <c r="GH5" s="308">
        <v>0</v>
      </c>
      <c r="GI5" s="308" t="s">
        <v>123</v>
      </c>
      <c r="GJ5" s="308" t="s">
        <v>126</v>
      </c>
      <c r="GK5" s="308"/>
      <c r="GL5" s="308"/>
      <c r="GM5" s="308">
        <v>0</v>
      </c>
      <c r="GN5" s="308" t="s">
        <v>123</v>
      </c>
      <c r="GO5" s="308" t="s">
        <v>126</v>
      </c>
      <c r="GP5" s="308"/>
      <c r="GQ5" s="308"/>
      <c r="GR5" s="308">
        <v>0</v>
      </c>
      <c r="GS5" s="308" t="s">
        <v>123</v>
      </c>
      <c r="GT5" s="308" t="s">
        <v>126</v>
      </c>
      <c r="GU5" s="308"/>
      <c r="GV5" s="308"/>
      <c r="GW5" s="308">
        <v>0</v>
      </c>
      <c r="GX5" s="308" t="s">
        <v>123</v>
      </c>
      <c r="GY5" s="308" t="s">
        <v>126</v>
      </c>
      <c r="GZ5" s="308"/>
      <c r="HA5" s="308"/>
      <c r="HB5" s="308">
        <v>1</v>
      </c>
      <c r="HC5" s="308" t="s">
        <v>139</v>
      </c>
      <c r="HD5" s="308" t="s">
        <v>508</v>
      </c>
      <c r="HE5" s="333" t="s">
        <v>2660</v>
      </c>
      <c r="HF5" s="308" t="s">
        <v>2661</v>
      </c>
      <c r="HG5" s="308">
        <v>0</v>
      </c>
      <c r="HH5" s="308" t="s">
        <v>123</v>
      </c>
      <c r="HI5" s="308" t="s">
        <v>510</v>
      </c>
      <c r="HJ5" s="333" t="s">
        <v>2662</v>
      </c>
      <c r="HK5" s="320" t="s">
        <v>2663</v>
      </c>
      <c r="HL5" s="308">
        <v>0</v>
      </c>
      <c r="HM5" s="308" t="s">
        <v>123</v>
      </c>
      <c r="HN5" s="308" t="s">
        <v>510</v>
      </c>
      <c r="HO5" s="320" t="s">
        <v>2664</v>
      </c>
      <c r="HP5" s="435"/>
      <c r="HQ5" s="326">
        <v>0</v>
      </c>
      <c r="HR5" s="326" t="s">
        <v>123</v>
      </c>
      <c r="HS5" s="326" t="s">
        <v>126</v>
      </c>
      <c r="HT5" s="326"/>
      <c r="HU5" s="326"/>
      <c r="HV5" s="326">
        <v>0</v>
      </c>
      <c r="HW5" s="326" t="s">
        <v>130</v>
      </c>
      <c r="HX5" s="326"/>
      <c r="HY5" s="326"/>
      <c r="HZ5" s="326"/>
      <c r="IA5" s="326">
        <v>0</v>
      </c>
      <c r="IB5" s="326" t="s">
        <v>356</v>
      </c>
      <c r="IC5" s="326"/>
      <c r="ID5" s="326"/>
      <c r="IE5" s="326"/>
      <c r="IF5" s="324">
        <v>0</v>
      </c>
      <c r="IG5" s="324"/>
      <c r="IH5" s="323" t="s">
        <v>2665</v>
      </c>
      <c r="II5" s="392" t="s">
        <v>2666</v>
      </c>
      <c r="IJ5" s="324"/>
    </row>
    <row r="6" spans="1:244" ht="63" customHeight="1">
      <c r="A6" s="348">
        <v>2024</v>
      </c>
      <c r="B6" s="311" t="s">
        <v>85</v>
      </c>
      <c r="C6" s="149" t="s">
        <v>1394</v>
      </c>
      <c r="D6" s="312">
        <f t="shared" si="0"/>
        <v>0.43005952380952384</v>
      </c>
      <c r="E6" s="313">
        <f t="shared" si="1"/>
        <v>0.49149659863945583</v>
      </c>
      <c r="F6" s="313">
        <f t="shared" si="2"/>
        <v>0.48917748917748921</v>
      </c>
      <c r="G6" s="308">
        <v>1</v>
      </c>
      <c r="H6" s="308" t="s">
        <v>132</v>
      </c>
      <c r="I6" s="308" t="s">
        <v>490</v>
      </c>
      <c r="J6" s="320" t="s">
        <v>2667</v>
      </c>
      <c r="K6" s="308"/>
      <c r="L6" s="11">
        <v>1</v>
      </c>
      <c r="M6" s="11" t="s">
        <v>132</v>
      </c>
      <c r="N6" s="11" t="s">
        <v>492</v>
      </c>
      <c r="O6" s="353" t="s">
        <v>2668</v>
      </c>
      <c r="P6" s="11"/>
      <c r="Q6" s="308">
        <v>0</v>
      </c>
      <c r="R6" s="308" t="s">
        <v>123</v>
      </c>
      <c r="S6" s="308" t="s">
        <v>126</v>
      </c>
      <c r="T6" s="308"/>
      <c r="U6" s="308"/>
      <c r="V6" s="308">
        <v>0</v>
      </c>
      <c r="W6" s="308"/>
      <c r="X6" s="308" t="s">
        <v>126</v>
      </c>
      <c r="Y6" s="308"/>
      <c r="Z6" s="308"/>
      <c r="AA6" s="308">
        <v>1</v>
      </c>
      <c r="AB6" s="308" t="s">
        <v>130</v>
      </c>
      <c r="AC6" s="308" t="s">
        <v>494</v>
      </c>
      <c r="AD6" s="333" t="s">
        <v>2669</v>
      </c>
      <c r="AE6" s="308"/>
      <c r="AF6" s="308">
        <v>1</v>
      </c>
      <c r="AG6" s="308" t="s">
        <v>130</v>
      </c>
      <c r="AH6" s="308" t="s">
        <v>496</v>
      </c>
      <c r="AI6" s="333" t="s">
        <v>2670</v>
      </c>
      <c r="AJ6" s="308"/>
      <c r="AK6" s="308">
        <v>1</v>
      </c>
      <c r="AL6" s="308" t="s">
        <v>130</v>
      </c>
      <c r="AM6" s="308" t="s">
        <v>496</v>
      </c>
      <c r="AN6" s="333" t="s">
        <v>2671</v>
      </c>
      <c r="AO6" s="308"/>
      <c r="AP6" s="308">
        <v>1</v>
      </c>
      <c r="AQ6" s="308" t="s">
        <v>130</v>
      </c>
      <c r="AR6" s="308" t="s">
        <v>494</v>
      </c>
      <c r="AS6" s="333" t="s">
        <v>2672</v>
      </c>
      <c r="AT6" s="308"/>
      <c r="AU6" s="308">
        <v>0</v>
      </c>
      <c r="AV6" s="308" t="s">
        <v>132</v>
      </c>
      <c r="AW6" s="308" t="s">
        <v>498</v>
      </c>
      <c r="AX6" s="333" t="s">
        <v>2673</v>
      </c>
      <c r="AY6" s="308"/>
      <c r="AZ6" s="308">
        <v>0</v>
      </c>
      <c r="BA6" s="308" t="s">
        <v>132</v>
      </c>
      <c r="BB6" s="308" t="s">
        <v>498</v>
      </c>
      <c r="BC6" s="333" t="s">
        <v>2674</v>
      </c>
      <c r="BD6" s="308"/>
      <c r="BE6" s="308">
        <v>1</v>
      </c>
      <c r="BF6" s="308" t="s">
        <v>130</v>
      </c>
      <c r="BG6" s="308" t="s">
        <v>498</v>
      </c>
      <c r="BH6" s="333" t="s">
        <v>2675</v>
      </c>
      <c r="BI6" s="308"/>
      <c r="BJ6" s="308"/>
      <c r="BK6" s="308"/>
      <c r="BL6" s="308" t="s">
        <v>126</v>
      </c>
      <c r="BM6" s="308"/>
      <c r="BN6" s="308" t="s">
        <v>1863</v>
      </c>
      <c r="BO6" s="308">
        <v>1</v>
      </c>
      <c r="BP6" s="308" t="s">
        <v>130</v>
      </c>
      <c r="BQ6" s="308" t="s">
        <v>499</v>
      </c>
      <c r="BR6" s="333" t="s">
        <v>2676</v>
      </c>
      <c r="BS6" s="308"/>
      <c r="BT6" s="308">
        <v>1</v>
      </c>
      <c r="BU6" s="308" t="s">
        <v>130</v>
      </c>
      <c r="BV6" s="308" t="s">
        <v>499</v>
      </c>
      <c r="BW6" s="333" t="s">
        <v>2644</v>
      </c>
      <c r="BX6" s="308"/>
      <c r="BY6" s="308">
        <v>1</v>
      </c>
      <c r="BZ6" s="308" t="s">
        <v>130</v>
      </c>
      <c r="CA6" s="308" t="s">
        <v>499</v>
      </c>
      <c r="CB6" s="333" t="s">
        <v>2677</v>
      </c>
      <c r="CC6" s="308"/>
      <c r="CD6" s="308">
        <v>1</v>
      </c>
      <c r="CE6" s="308" t="s">
        <v>130</v>
      </c>
      <c r="CF6" s="308" t="s">
        <v>499</v>
      </c>
      <c r="CG6" s="333" t="s">
        <v>2678</v>
      </c>
      <c r="CH6" s="308"/>
      <c r="CI6" s="308">
        <v>0</v>
      </c>
      <c r="CJ6" s="308" t="s">
        <v>132</v>
      </c>
      <c r="CK6" s="308" t="s">
        <v>499</v>
      </c>
      <c r="CL6" s="333" t="s">
        <v>2679</v>
      </c>
      <c r="CM6" s="308"/>
      <c r="CN6" s="308">
        <v>0</v>
      </c>
      <c r="CO6" s="308" t="s">
        <v>132</v>
      </c>
      <c r="CP6" s="308" t="s">
        <v>499</v>
      </c>
      <c r="CQ6" s="333" t="s">
        <v>2680</v>
      </c>
      <c r="CR6" s="308"/>
      <c r="CS6" s="308">
        <v>0</v>
      </c>
      <c r="CT6" s="308" t="s">
        <v>139</v>
      </c>
      <c r="CU6" s="308" t="s">
        <v>126</v>
      </c>
      <c r="CV6" s="308"/>
      <c r="CW6" s="308"/>
      <c r="CX6" s="308">
        <v>0</v>
      </c>
      <c r="CY6" s="308" t="s">
        <v>139</v>
      </c>
      <c r="CZ6" s="308" t="s">
        <v>126</v>
      </c>
      <c r="DA6" s="308"/>
      <c r="DB6" s="308"/>
      <c r="DC6" s="308">
        <v>0</v>
      </c>
      <c r="DD6" s="308" t="s">
        <v>139</v>
      </c>
      <c r="DE6" s="308" t="s">
        <v>126</v>
      </c>
      <c r="DF6" s="308"/>
      <c r="DG6" s="308"/>
      <c r="DH6" s="308">
        <v>0</v>
      </c>
      <c r="DI6" s="308" t="s">
        <v>139</v>
      </c>
      <c r="DJ6" s="308" t="s">
        <v>126</v>
      </c>
      <c r="DK6" s="308"/>
      <c r="DL6" s="308"/>
      <c r="DM6" s="308">
        <v>0</v>
      </c>
      <c r="DN6" s="308" t="s">
        <v>139</v>
      </c>
      <c r="DO6" s="308" t="s">
        <v>126</v>
      </c>
      <c r="DP6" s="308"/>
      <c r="DQ6" s="308"/>
      <c r="DR6" s="308">
        <v>0</v>
      </c>
      <c r="DS6" s="308" t="s">
        <v>139</v>
      </c>
      <c r="DT6" s="308" t="s">
        <v>126</v>
      </c>
      <c r="DU6" s="308"/>
      <c r="DV6" s="308"/>
      <c r="DW6" s="308"/>
      <c r="DX6" s="308"/>
      <c r="DY6" s="308" t="s">
        <v>126</v>
      </c>
      <c r="DZ6" s="308"/>
      <c r="EA6" s="308" t="s">
        <v>1675</v>
      </c>
      <c r="EB6" s="308" t="s">
        <v>1791</v>
      </c>
      <c r="EC6" s="308"/>
      <c r="ED6" s="308"/>
      <c r="EE6" s="308"/>
      <c r="EF6" s="308"/>
      <c r="EG6" s="308">
        <v>1</v>
      </c>
      <c r="EH6" s="308">
        <v>1</v>
      </c>
      <c r="EI6" s="308" t="s">
        <v>139</v>
      </c>
      <c r="EJ6" s="308" t="s">
        <v>126</v>
      </c>
      <c r="EK6" s="308"/>
      <c r="EL6" s="308"/>
      <c r="EM6" s="308">
        <v>1</v>
      </c>
      <c r="EN6" s="308">
        <v>1</v>
      </c>
      <c r="EO6" s="308" t="s">
        <v>139</v>
      </c>
      <c r="EP6" s="308" t="s">
        <v>126</v>
      </c>
      <c r="EQ6" s="308"/>
      <c r="ER6" s="308"/>
      <c r="ES6" s="308">
        <v>1</v>
      </c>
      <c r="ET6" s="308">
        <v>1</v>
      </c>
      <c r="EU6" s="308" t="s">
        <v>139</v>
      </c>
      <c r="EV6" s="308" t="s">
        <v>126</v>
      </c>
      <c r="EW6" s="308"/>
      <c r="EX6" s="308"/>
      <c r="EY6" s="308">
        <v>0</v>
      </c>
      <c r="EZ6" s="308" t="s">
        <v>123</v>
      </c>
      <c r="FA6" s="308" t="s">
        <v>126</v>
      </c>
      <c r="FB6" s="308"/>
      <c r="FC6" s="308"/>
      <c r="FD6" s="308" t="s">
        <v>1791</v>
      </c>
      <c r="FE6" s="323"/>
      <c r="FF6" s="323"/>
      <c r="FG6" s="323"/>
      <c r="FH6" s="323"/>
      <c r="FI6" s="308" t="s">
        <v>1791</v>
      </c>
      <c r="FJ6" s="323"/>
      <c r="FK6" s="323"/>
      <c r="FL6" s="392"/>
      <c r="FM6" s="323"/>
      <c r="FN6" s="308">
        <v>1</v>
      </c>
      <c r="FO6" s="308" t="s">
        <v>160</v>
      </c>
      <c r="FP6" s="308" t="s">
        <v>501</v>
      </c>
      <c r="FQ6" s="333" t="s">
        <v>2681</v>
      </c>
      <c r="FR6" s="308" t="s">
        <v>503</v>
      </c>
      <c r="FS6" s="308">
        <v>1</v>
      </c>
      <c r="FT6" s="308" t="s">
        <v>139</v>
      </c>
      <c r="FU6" s="308" t="s">
        <v>504</v>
      </c>
      <c r="FV6" s="333" t="s">
        <v>2682</v>
      </c>
      <c r="FW6" s="308"/>
      <c r="FX6" s="308">
        <v>0</v>
      </c>
      <c r="FY6" s="308" t="s">
        <v>132</v>
      </c>
      <c r="FZ6" s="308" t="s">
        <v>506</v>
      </c>
      <c r="GA6" s="333" t="s">
        <v>2683</v>
      </c>
      <c r="GB6" s="308" t="s">
        <v>2388</v>
      </c>
      <c r="GC6" s="326">
        <v>0</v>
      </c>
      <c r="GD6" s="326" t="s">
        <v>130</v>
      </c>
      <c r="GE6" s="326" t="s">
        <v>126</v>
      </c>
      <c r="GF6" s="326"/>
      <c r="GG6" s="326"/>
      <c r="GH6" s="308">
        <v>0</v>
      </c>
      <c r="GI6" s="308" t="s">
        <v>123</v>
      </c>
      <c r="GJ6" s="308" t="s">
        <v>126</v>
      </c>
      <c r="GK6" s="308"/>
      <c r="GL6" s="308"/>
      <c r="GM6" s="308">
        <v>0</v>
      </c>
      <c r="GN6" s="308" t="s">
        <v>123</v>
      </c>
      <c r="GO6" s="308" t="s">
        <v>126</v>
      </c>
      <c r="GP6" s="308"/>
      <c r="GQ6" s="308"/>
      <c r="GR6" s="308">
        <v>0</v>
      </c>
      <c r="GS6" s="308" t="s">
        <v>123</v>
      </c>
      <c r="GT6" s="308" t="s">
        <v>126</v>
      </c>
      <c r="GU6" s="308"/>
      <c r="GV6" s="308"/>
      <c r="GW6" s="308">
        <v>0</v>
      </c>
      <c r="GX6" s="308" t="s">
        <v>123</v>
      </c>
      <c r="GY6" s="308" t="s">
        <v>126</v>
      </c>
      <c r="GZ6" s="308"/>
      <c r="HA6" s="308"/>
      <c r="HB6" s="308">
        <v>1</v>
      </c>
      <c r="HC6" s="308" t="s">
        <v>139</v>
      </c>
      <c r="HD6" s="308" t="s">
        <v>508</v>
      </c>
      <c r="HE6" s="333" t="s">
        <v>2684</v>
      </c>
      <c r="HF6" s="308"/>
      <c r="HG6" s="308">
        <v>0</v>
      </c>
      <c r="HH6" s="308" t="s">
        <v>123</v>
      </c>
      <c r="HI6" s="308" t="s">
        <v>510</v>
      </c>
      <c r="HJ6" s="333" t="s">
        <v>2685</v>
      </c>
      <c r="HK6" s="427" t="s">
        <v>512</v>
      </c>
      <c r="HL6" s="308">
        <v>0</v>
      </c>
      <c r="HM6" s="308" t="s">
        <v>123</v>
      </c>
      <c r="HN6" s="308" t="s">
        <v>510</v>
      </c>
      <c r="HO6" s="320" t="s">
        <v>2686</v>
      </c>
      <c r="HP6" s="404" t="s">
        <v>512</v>
      </c>
      <c r="HQ6" s="326">
        <v>0</v>
      </c>
      <c r="HR6" s="326" t="s">
        <v>123</v>
      </c>
      <c r="HS6" s="326" t="s">
        <v>126</v>
      </c>
      <c r="HT6" s="326"/>
      <c r="HU6" s="326"/>
      <c r="HV6" s="326"/>
      <c r="HW6" s="326"/>
      <c r="HX6" s="326"/>
      <c r="HY6" s="326"/>
      <c r="HZ6" s="326" t="s">
        <v>1675</v>
      </c>
      <c r="IA6" s="326">
        <v>0</v>
      </c>
      <c r="IB6" s="326" t="s">
        <v>356</v>
      </c>
      <c r="IC6" s="326"/>
      <c r="ID6" s="326"/>
      <c r="IE6" s="326" t="s">
        <v>1675</v>
      </c>
      <c r="IF6" s="308" t="s">
        <v>1791</v>
      </c>
      <c r="IG6" s="323"/>
      <c r="IH6" s="323"/>
      <c r="II6" s="392"/>
      <c r="IJ6" s="323"/>
    </row>
    <row r="7" spans="1:244" ht="48.75" customHeight="1">
      <c r="A7" s="348">
        <v>2023</v>
      </c>
      <c r="B7" s="311" t="s">
        <v>85</v>
      </c>
      <c r="C7" s="336" t="s">
        <v>1394</v>
      </c>
      <c r="D7" s="313" t="s">
        <v>1394</v>
      </c>
      <c r="E7" s="335">
        <f t="shared" si="1"/>
        <v>0.49149659863945583</v>
      </c>
      <c r="F7" s="313">
        <f t="shared" si="2"/>
        <v>0.48917748917748921</v>
      </c>
      <c r="G7" s="298">
        <v>1</v>
      </c>
      <c r="H7" s="299" t="s">
        <v>132</v>
      </c>
      <c r="I7" s="300" t="s">
        <v>490</v>
      </c>
      <c r="J7" s="301" t="s">
        <v>491</v>
      </c>
      <c r="K7" s="299" t="s">
        <v>122</v>
      </c>
      <c r="L7" s="298">
        <v>1</v>
      </c>
      <c r="M7" s="299" t="s">
        <v>132</v>
      </c>
      <c r="N7" s="300" t="s">
        <v>492</v>
      </c>
      <c r="O7" s="301" t="s">
        <v>493</v>
      </c>
      <c r="P7" s="299" t="s">
        <v>122</v>
      </c>
      <c r="Q7" s="298">
        <v>0</v>
      </c>
      <c r="R7" s="299" t="s">
        <v>123</v>
      </c>
      <c r="S7" s="299" t="s">
        <v>126</v>
      </c>
      <c r="T7" s="299"/>
      <c r="U7" s="299" t="s">
        <v>122</v>
      </c>
      <c r="V7" s="298">
        <v>0</v>
      </c>
      <c r="W7" s="299"/>
      <c r="X7" s="378" t="s">
        <v>126</v>
      </c>
      <c r="Y7" s="379"/>
      <c r="Z7" s="379" t="s">
        <v>122</v>
      </c>
      <c r="AA7" s="298">
        <v>1</v>
      </c>
      <c r="AB7" s="299" t="s">
        <v>130</v>
      </c>
      <c r="AC7" s="300" t="s">
        <v>494</v>
      </c>
      <c r="AD7" s="301" t="s">
        <v>495</v>
      </c>
      <c r="AE7" s="299" t="s">
        <v>122</v>
      </c>
      <c r="AF7" s="298">
        <v>1</v>
      </c>
      <c r="AG7" s="299" t="s">
        <v>130</v>
      </c>
      <c r="AH7" s="300" t="s">
        <v>496</v>
      </c>
      <c r="AI7" s="301" t="s">
        <v>497</v>
      </c>
      <c r="AJ7" s="380"/>
      <c r="AK7" s="298">
        <v>1</v>
      </c>
      <c r="AL7" s="299" t="s">
        <v>130</v>
      </c>
      <c r="AM7" s="300" t="s">
        <v>496</v>
      </c>
      <c r="AN7" s="301" t="s">
        <v>497</v>
      </c>
      <c r="AO7" s="380"/>
      <c r="AP7" s="298">
        <v>1</v>
      </c>
      <c r="AQ7" s="299" t="s">
        <v>130</v>
      </c>
      <c r="AR7" s="300" t="s">
        <v>494</v>
      </c>
      <c r="AS7" s="301" t="s">
        <v>495</v>
      </c>
      <c r="AT7" s="380"/>
      <c r="AU7" s="298">
        <v>0</v>
      </c>
      <c r="AV7" s="299" t="s">
        <v>132</v>
      </c>
      <c r="AW7" s="300" t="s">
        <v>498</v>
      </c>
      <c r="AX7" s="301" t="s">
        <v>495</v>
      </c>
      <c r="AY7" s="380"/>
      <c r="AZ7" s="298">
        <v>0</v>
      </c>
      <c r="BA7" s="299" t="s">
        <v>132</v>
      </c>
      <c r="BB7" s="300" t="s">
        <v>498</v>
      </c>
      <c r="BC7" s="301" t="s">
        <v>495</v>
      </c>
      <c r="BD7" s="299"/>
      <c r="BE7" s="298">
        <v>1</v>
      </c>
      <c r="BF7" s="299" t="s">
        <v>130</v>
      </c>
      <c r="BG7" s="300" t="s">
        <v>498</v>
      </c>
      <c r="BH7" s="301" t="s">
        <v>495</v>
      </c>
      <c r="BI7" s="380"/>
      <c r="BJ7" s="299"/>
      <c r="BK7" s="299"/>
      <c r="BL7" s="299"/>
      <c r="BM7" s="299"/>
      <c r="BN7" s="299"/>
      <c r="BO7" s="298">
        <v>1</v>
      </c>
      <c r="BP7" s="299" t="s">
        <v>130</v>
      </c>
      <c r="BQ7" s="300" t="s">
        <v>499</v>
      </c>
      <c r="BR7" s="301" t="s">
        <v>500</v>
      </c>
      <c r="BS7" s="380"/>
      <c r="BT7" s="298">
        <v>1</v>
      </c>
      <c r="BU7" s="299" t="s">
        <v>130</v>
      </c>
      <c r="BV7" s="300" t="s">
        <v>499</v>
      </c>
      <c r="BW7" s="301" t="s">
        <v>500</v>
      </c>
      <c r="BX7" s="380"/>
      <c r="BY7" s="298">
        <v>1</v>
      </c>
      <c r="BZ7" s="299" t="s">
        <v>130</v>
      </c>
      <c r="CA7" s="300" t="s">
        <v>499</v>
      </c>
      <c r="CB7" s="301" t="s">
        <v>500</v>
      </c>
      <c r="CC7" s="380"/>
      <c r="CD7" s="298">
        <v>1</v>
      </c>
      <c r="CE7" s="299" t="s">
        <v>130</v>
      </c>
      <c r="CF7" s="300" t="s">
        <v>499</v>
      </c>
      <c r="CG7" s="301" t="s">
        <v>500</v>
      </c>
      <c r="CH7" s="380"/>
      <c r="CI7" s="298">
        <v>0</v>
      </c>
      <c r="CJ7" s="299" t="s">
        <v>132</v>
      </c>
      <c r="CK7" s="303" t="s">
        <v>499</v>
      </c>
      <c r="CL7" s="301" t="s">
        <v>500</v>
      </c>
      <c r="CM7" s="380"/>
      <c r="CN7" s="298">
        <v>0</v>
      </c>
      <c r="CO7" s="299" t="s">
        <v>132</v>
      </c>
      <c r="CP7" s="300" t="s">
        <v>499</v>
      </c>
      <c r="CQ7" s="301" t="s">
        <v>500</v>
      </c>
      <c r="CR7" s="380"/>
      <c r="CS7" s="298">
        <v>0</v>
      </c>
      <c r="CT7" s="299" t="s">
        <v>139</v>
      </c>
      <c r="CU7" s="300" t="s">
        <v>126</v>
      </c>
      <c r="CV7" s="300"/>
      <c r="CW7" s="300" t="s">
        <v>122</v>
      </c>
      <c r="CX7" s="298">
        <v>0</v>
      </c>
      <c r="CY7" s="299" t="s">
        <v>139</v>
      </c>
      <c r="CZ7" s="299" t="s">
        <v>126</v>
      </c>
      <c r="DA7" s="299"/>
      <c r="DB7" s="299"/>
      <c r="DC7" s="298">
        <v>0</v>
      </c>
      <c r="DD7" s="299" t="s">
        <v>139</v>
      </c>
      <c r="DE7" s="299" t="s">
        <v>126</v>
      </c>
      <c r="DF7" s="299"/>
      <c r="DG7" s="299" t="s">
        <v>122</v>
      </c>
      <c r="DH7" s="298">
        <v>0</v>
      </c>
      <c r="DI7" s="299" t="s">
        <v>139</v>
      </c>
      <c r="DJ7" s="299" t="s">
        <v>126</v>
      </c>
      <c r="DK7" s="299"/>
      <c r="DL7" s="299"/>
      <c r="DM7" s="298">
        <v>0</v>
      </c>
      <c r="DN7" s="299" t="s">
        <v>139</v>
      </c>
      <c r="DO7" s="300" t="s">
        <v>126</v>
      </c>
      <c r="DP7" s="300"/>
      <c r="DQ7" s="300" t="s">
        <v>122</v>
      </c>
      <c r="DR7" s="298">
        <v>0</v>
      </c>
      <c r="DS7" s="299" t="s">
        <v>139</v>
      </c>
      <c r="DT7" s="300" t="s">
        <v>126</v>
      </c>
      <c r="DU7" s="300"/>
      <c r="DV7" s="300" t="s">
        <v>122</v>
      </c>
      <c r="DW7" s="299"/>
      <c r="DX7" s="299"/>
      <c r="DY7" s="299"/>
      <c r="DZ7" s="299"/>
      <c r="EA7" s="299"/>
      <c r="EB7" s="299"/>
      <c r="EC7" s="299"/>
      <c r="ED7" s="299"/>
      <c r="EE7" s="299"/>
      <c r="EF7" s="299"/>
      <c r="EG7" s="298">
        <v>1</v>
      </c>
      <c r="EH7" s="336" t="s">
        <v>1685</v>
      </c>
      <c r="EI7" s="299" t="s">
        <v>139</v>
      </c>
      <c r="EJ7" s="299" t="s">
        <v>126</v>
      </c>
      <c r="EK7" s="300"/>
      <c r="EL7" s="299" t="s">
        <v>122</v>
      </c>
      <c r="EM7" s="299"/>
      <c r="EN7" s="336"/>
      <c r="EO7" s="299" t="s">
        <v>1686</v>
      </c>
      <c r="EP7" s="299"/>
      <c r="EQ7" s="299"/>
      <c r="ER7" s="299"/>
      <c r="ES7" s="299"/>
      <c r="ET7" s="336"/>
      <c r="EU7" s="299" t="s">
        <v>1686</v>
      </c>
      <c r="EV7" s="299"/>
      <c r="EW7" s="299"/>
      <c r="EX7" s="299"/>
      <c r="EY7" s="298">
        <v>0</v>
      </c>
      <c r="EZ7" s="299" t="s">
        <v>123</v>
      </c>
      <c r="FA7" s="299" t="s">
        <v>126</v>
      </c>
      <c r="FB7" s="299"/>
      <c r="FC7" s="299" t="s">
        <v>122</v>
      </c>
      <c r="FD7" s="310"/>
      <c r="FE7" s="310"/>
      <c r="FF7" s="310"/>
      <c r="FG7" s="310"/>
      <c r="FH7" s="310"/>
      <c r="FI7" s="310"/>
      <c r="FJ7" s="310"/>
      <c r="FK7" s="310"/>
      <c r="FL7" s="310"/>
      <c r="FM7" s="310"/>
      <c r="FN7" s="298">
        <v>1</v>
      </c>
      <c r="FO7" s="299" t="s">
        <v>160</v>
      </c>
      <c r="FP7" s="299" t="s">
        <v>501</v>
      </c>
      <c r="FQ7" s="301" t="s">
        <v>502</v>
      </c>
      <c r="FR7" s="300" t="s">
        <v>503</v>
      </c>
      <c r="FS7" s="298">
        <v>1</v>
      </c>
      <c r="FT7" s="299" t="s">
        <v>139</v>
      </c>
      <c r="FU7" s="300" t="s">
        <v>504</v>
      </c>
      <c r="FV7" s="301" t="s">
        <v>505</v>
      </c>
      <c r="FW7" s="300"/>
      <c r="FX7" s="298">
        <v>0</v>
      </c>
      <c r="FY7" s="299" t="s">
        <v>132</v>
      </c>
      <c r="FZ7" s="300" t="s">
        <v>506</v>
      </c>
      <c r="GA7" s="301" t="s">
        <v>507</v>
      </c>
      <c r="GB7" s="300"/>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300" t="s">
        <v>126</v>
      </c>
      <c r="GZ7" s="300"/>
      <c r="HA7" s="300" t="s">
        <v>122</v>
      </c>
      <c r="HB7" s="381">
        <v>1</v>
      </c>
      <c r="HC7" s="300" t="s">
        <v>139</v>
      </c>
      <c r="HD7" s="300" t="s">
        <v>508</v>
      </c>
      <c r="HE7" s="301" t="s">
        <v>509</v>
      </c>
      <c r="HF7" s="302" t="s">
        <v>122</v>
      </c>
      <c r="HG7" s="381">
        <v>0</v>
      </c>
      <c r="HH7" s="300" t="s">
        <v>123</v>
      </c>
      <c r="HI7" s="300" t="s">
        <v>510</v>
      </c>
      <c r="HJ7" s="301" t="s">
        <v>511</v>
      </c>
      <c r="HK7" s="301" t="s">
        <v>512</v>
      </c>
      <c r="HL7" s="381">
        <v>0</v>
      </c>
      <c r="HM7" s="300" t="s">
        <v>123</v>
      </c>
      <c r="HN7" s="300" t="s">
        <v>510</v>
      </c>
      <c r="HO7" s="301" t="s">
        <v>511</v>
      </c>
      <c r="HP7" s="301" t="s">
        <v>512</v>
      </c>
      <c r="HQ7" s="146"/>
      <c r="HR7" s="146" t="s">
        <v>1686</v>
      </c>
      <c r="HS7" s="146"/>
      <c r="HT7" s="146"/>
      <c r="HU7" s="146"/>
      <c r="HV7" s="146"/>
      <c r="HW7" s="146"/>
      <c r="HX7" s="146"/>
      <c r="HY7" s="146"/>
      <c r="HZ7" s="146"/>
      <c r="IA7" s="323"/>
      <c r="IB7" s="323"/>
      <c r="IC7" s="146"/>
      <c r="ID7" s="146"/>
      <c r="IE7" s="146"/>
      <c r="IF7" s="310"/>
      <c r="IG7" s="310"/>
      <c r="IH7" s="310"/>
      <c r="II7" s="310"/>
      <c r="IJ7" s="310"/>
    </row>
    <row r="8" spans="1:244" ht="38.25" customHeight="1">
      <c r="A8" s="348">
        <v>2022</v>
      </c>
      <c r="B8" s="311" t="s">
        <v>85</v>
      </c>
      <c r="C8" s="336" t="s">
        <v>1394</v>
      </c>
      <c r="D8" s="313" t="s">
        <v>1394</v>
      </c>
      <c r="E8" s="313" t="s">
        <v>1394</v>
      </c>
      <c r="F8" s="335">
        <f t="shared" si="2"/>
        <v>0.48917748917748921</v>
      </c>
      <c r="G8" s="298">
        <v>1</v>
      </c>
      <c r="H8" s="299" t="s">
        <v>132</v>
      </c>
      <c r="I8" s="300" t="s">
        <v>490</v>
      </c>
      <c r="J8" s="301" t="s">
        <v>491</v>
      </c>
      <c r="K8" s="363"/>
      <c r="L8" s="298">
        <v>1</v>
      </c>
      <c r="M8" s="299" t="s">
        <v>132</v>
      </c>
      <c r="N8" s="299" t="s">
        <v>492</v>
      </c>
      <c r="O8" s="301" t="s">
        <v>493</v>
      </c>
      <c r="P8" s="299" t="s">
        <v>122</v>
      </c>
      <c r="Q8" s="298">
        <v>0</v>
      </c>
      <c r="R8" s="299" t="s">
        <v>123</v>
      </c>
      <c r="S8" s="299" t="s">
        <v>126</v>
      </c>
      <c r="T8" s="299"/>
      <c r="U8" s="299" t="s">
        <v>122</v>
      </c>
      <c r="V8" s="298">
        <v>0</v>
      </c>
      <c r="W8" s="299"/>
      <c r="X8" s="299" t="s">
        <v>126</v>
      </c>
      <c r="Y8" s="379"/>
      <c r="Z8" s="379" t="s">
        <v>122</v>
      </c>
      <c r="AA8" s="298">
        <v>1</v>
      </c>
      <c r="AB8" s="299" t="s">
        <v>130</v>
      </c>
      <c r="AC8" s="300" t="s">
        <v>494</v>
      </c>
      <c r="AD8" s="301" t="s">
        <v>495</v>
      </c>
      <c r="AE8" s="299" t="s">
        <v>122</v>
      </c>
      <c r="AF8" s="298">
        <v>1</v>
      </c>
      <c r="AG8" s="299" t="s">
        <v>130</v>
      </c>
      <c r="AH8" s="299" t="s">
        <v>496</v>
      </c>
      <c r="AI8" s="301" t="s">
        <v>497</v>
      </c>
      <c r="AJ8" s="380"/>
      <c r="AK8" s="298">
        <v>1</v>
      </c>
      <c r="AL8" s="299" t="s">
        <v>130</v>
      </c>
      <c r="AM8" s="299" t="s">
        <v>496</v>
      </c>
      <c r="AN8" s="301" t="s">
        <v>497</v>
      </c>
      <c r="AO8" s="299"/>
      <c r="AP8" s="298">
        <v>1</v>
      </c>
      <c r="AQ8" s="299" t="s">
        <v>130</v>
      </c>
      <c r="AR8" s="299" t="s">
        <v>494</v>
      </c>
      <c r="AS8" s="301" t="s">
        <v>495</v>
      </c>
      <c r="AT8" s="380"/>
      <c r="AU8" s="298">
        <v>0</v>
      </c>
      <c r="AV8" s="299" t="s">
        <v>132</v>
      </c>
      <c r="AW8" s="299" t="s">
        <v>498</v>
      </c>
      <c r="AX8" s="301" t="s">
        <v>495</v>
      </c>
      <c r="AY8" s="380"/>
      <c r="AZ8" s="298">
        <v>0</v>
      </c>
      <c r="BA8" s="299" t="s">
        <v>132</v>
      </c>
      <c r="BB8" s="299" t="s">
        <v>498</v>
      </c>
      <c r="BC8" s="301" t="s">
        <v>495</v>
      </c>
      <c r="BD8" s="380"/>
      <c r="BE8" s="298">
        <v>1</v>
      </c>
      <c r="BF8" s="299" t="s">
        <v>130</v>
      </c>
      <c r="BG8" s="299" t="s">
        <v>498</v>
      </c>
      <c r="BH8" s="301" t="s">
        <v>495</v>
      </c>
      <c r="BI8" s="380"/>
      <c r="BJ8" s="299"/>
      <c r="BK8" s="299"/>
      <c r="BL8" s="299"/>
      <c r="BM8" s="299"/>
      <c r="BN8" s="299"/>
      <c r="BO8" s="298">
        <v>1</v>
      </c>
      <c r="BP8" s="299" t="s">
        <v>130</v>
      </c>
      <c r="BQ8" s="299" t="s">
        <v>499</v>
      </c>
      <c r="BR8" s="301" t="s">
        <v>500</v>
      </c>
      <c r="BS8" s="380"/>
      <c r="BT8" s="298">
        <v>1</v>
      </c>
      <c r="BU8" s="299" t="s">
        <v>130</v>
      </c>
      <c r="BV8" s="299" t="s">
        <v>499</v>
      </c>
      <c r="BW8" s="301" t="s">
        <v>500</v>
      </c>
      <c r="BX8" s="380"/>
      <c r="BY8" s="298">
        <v>1</v>
      </c>
      <c r="BZ8" s="299" t="s">
        <v>130</v>
      </c>
      <c r="CA8" s="299" t="s">
        <v>499</v>
      </c>
      <c r="CB8" s="301" t="s">
        <v>500</v>
      </c>
      <c r="CC8" s="380"/>
      <c r="CD8" s="298">
        <v>1</v>
      </c>
      <c r="CE8" s="299" t="s">
        <v>130</v>
      </c>
      <c r="CF8" s="299" t="s">
        <v>499</v>
      </c>
      <c r="CG8" s="301" t="s">
        <v>500</v>
      </c>
      <c r="CH8" s="380"/>
      <c r="CI8" s="298">
        <v>0</v>
      </c>
      <c r="CJ8" s="299" t="s">
        <v>132</v>
      </c>
      <c r="CK8" s="299" t="s">
        <v>499</v>
      </c>
      <c r="CL8" s="301" t="s">
        <v>500</v>
      </c>
      <c r="CM8" s="380"/>
      <c r="CN8" s="298">
        <v>0</v>
      </c>
      <c r="CO8" s="299" t="s">
        <v>132</v>
      </c>
      <c r="CP8" s="299" t="s">
        <v>499</v>
      </c>
      <c r="CQ8" s="301" t="s">
        <v>500</v>
      </c>
      <c r="CR8" s="380" t="s">
        <v>122</v>
      </c>
      <c r="CS8" s="298">
        <v>0</v>
      </c>
      <c r="CT8" s="299" t="s">
        <v>139</v>
      </c>
      <c r="CU8" s="299" t="s">
        <v>126</v>
      </c>
      <c r="CV8" s="300"/>
      <c r="CW8" s="300" t="s">
        <v>122</v>
      </c>
      <c r="CX8" s="298">
        <v>0</v>
      </c>
      <c r="CY8" s="299" t="s">
        <v>139</v>
      </c>
      <c r="CZ8" s="299" t="s">
        <v>126</v>
      </c>
      <c r="DA8" s="299"/>
      <c r="DB8" s="299" t="s">
        <v>122</v>
      </c>
      <c r="DC8" s="298">
        <v>0</v>
      </c>
      <c r="DD8" s="299" t="s">
        <v>139</v>
      </c>
      <c r="DE8" s="299" t="s">
        <v>126</v>
      </c>
      <c r="DF8" s="299"/>
      <c r="DG8" s="299" t="s">
        <v>122</v>
      </c>
      <c r="DH8" s="298">
        <v>0</v>
      </c>
      <c r="DI8" s="299" t="s">
        <v>139</v>
      </c>
      <c r="DJ8" s="299" t="s">
        <v>126</v>
      </c>
      <c r="DK8" s="299"/>
      <c r="DL8" s="299"/>
      <c r="DM8" s="298">
        <v>0</v>
      </c>
      <c r="DN8" s="299" t="s">
        <v>139</v>
      </c>
      <c r="DO8" s="299" t="s">
        <v>126</v>
      </c>
      <c r="DP8" s="300"/>
      <c r="DQ8" s="299"/>
      <c r="DR8" s="298">
        <v>0</v>
      </c>
      <c r="DS8" s="299" t="s">
        <v>139</v>
      </c>
      <c r="DT8" s="299" t="s">
        <v>126</v>
      </c>
      <c r="DU8" s="300"/>
      <c r="DV8" s="300"/>
      <c r="DW8" s="299"/>
      <c r="DX8" s="299"/>
      <c r="DY8" s="299"/>
      <c r="DZ8" s="299"/>
      <c r="EA8" s="299"/>
      <c r="EB8" s="299"/>
      <c r="EC8" s="299"/>
      <c r="ED8" s="299"/>
      <c r="EE8" s="299"/>
      <c r="EF8" s="299"/>
      <c r="EG8" s="298">
        <v>1</v>
      </c>
      <c r="EH8" s="336" t="s">
        <v>1685</v>
      </c>
      <c r="EI8" s="299" t="s">
        <v>139</v>
      </c>
      <c r="EJ8" s="299" t="s">
        <v>126</v>
      </c>
      <c r="EK8" s="300"/>
      <c r="EL8" s="299" t="s">
        <v>122</v>
      </c>
      <c r="EM8" s="299"/>
      <c r="EN8" s="336"/>
      <c r="EO8" s="299" t="s">
        <v>1686</v>
      </c>
      <c r="EP8" s="299"/>
      <c r="EQ8" s="299"/>
      <c r="ER8" s="299"/>
      <c r="ES8" s="299"/>
      <c r="ET8" s="336"/>
      <c r="EU8" s="299" t="s">
        <v>1686</v>
      </c>
      <c r="EV8" s="299"/>
      <c r="EW8" s="299"/>
      <c r="EX8" s="299"/>
      <c r="EY8" s="298">
        <v>0</v>
      </c>
      <c r="EZ8" s="299" t="s">
        <v>123</v>
      </c>
      <c r="FA8" s="299" t="s">
        <v>126</v>
      </c>
      <c r="FB8" s="299"/>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t="s">
        <v>122</v>
      </c>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300"/>
      <c r="HA8" s="300" t="s">
        <v>122</v>
      </c>
      <c r="HB8" s="381">
        <v>1</v>
      </c>
      <c r="HC8" s="300" t="s">
        <v>139</v>
      </c>
      <c r="HD8" s="300" t="s">
        <v>508</v>
      </c>
      <c r="HE8" s="301" t="s">
        <v>509</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323"/>
      <c r="IB8" s="323"/>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2100-000000000000}"/>
    <hyperlink ref="O5" r:id="rId2" xr:uid="{00000000-0004-0000-2100-000001000000}"/>
    <hyperlink ref="AD5" r:id="rId3" xr:uid="{00000000-0004-0000-2100-000002000000}"/>
    <hyperlink ref="AI5" r:id="rId4" xr:uid="{00000000-0004-0000-2100-000003000000}"/>
    <hyperlink ref="AN5" r:id="rId5" xr:uid="{00000000-0004-0000-2100-000004000000}"/>
    <hyperlink ref="AS5" r:id="rId6" xr:uid="{00000000-0004-0000-2100-000005000000}"/>
    <hyperlink ref="AX5" r:id="rId7" xr:uid="{00000000-0004-0000-2100-000006000000}"/>
    <hyperlink ref="BC5" r:id="rId8" xr:uid="{00000000-0004-0000-2100-000007000000}"/>
    <hyperlink ref="BH5" r:id="rId9" xr:uid="{00000000-0004-0000-2100-000008000000}"/>
    <hyperlink ref="BR5" r:id="rId10" xr:uid="{00000000-0004-0000-2100-000009000000}"/>
    <hyperlink ref="BW5" r:id="rId11" xr:uid="{00000000-0004-0000-2100-00000A000000}"/>
    <hyperlink ref="CB5" r:id="rId12" xr:uid="{00000000-0004-0000-2100-00000B000000}"/>
    <hyperlink ref="CG5" r:id="rId13" xr:uid="{00000000-0004-0000-2100-00000C000000}"/>
    <hyperlink ref="CL5" r:id="rId14" xr:uid="{00000000-0004-0000-2100-00000D000000}"/>
    <hyperlink ref="CQ5" r:id="rId15" xr:uid="{00000000-0004-0000-2100-00000E000000}"/>
    <hyperlink ref="EE5" r:id="rId16" xr:uid="{00000000-0004-0000-2100-00000F000000}"/>
    <hyperlink ref="FG5" r:id="rId17" xr:uid="{00000000-0004-0000-2100-000010000000}"/>
    <hyperlink ref="FL5" r:id="rId18" xr:uid="{00000000-0004-0000-2100-000011000000}"/>
    <hyperlink ref="FQ5" r:id="rId19" xr:uid="{00000000-0004-0000-2100-000012000000}"/>
    <hyperlink ref="FV5" r:id="rId20" xr:uid="{00000000-0004-0000-2100-000013000000}"/>
    <hyperlink ref="GA5" r:id="rId21" xr:uid="{00000000-0004-0000-2100-000014000000}"/>
    <hyperlink ref="HE5" r:id="rId22" xr:uid="{00000000-0004-0000-2100-000015000000}"/>
    <hyperlink ref="HJ5" r:id="rId23" xr:uid="{00000000-0004-0000-2100-000016000000}"/>
    <hyperlink ref="HK5" r:id="rId24" xr:uid="{00000000-0004-0000-2100-000017000000}"/>
    <hyperlink ref="HO5" r:id="rId25" xr:uid="{00000000-0004-0000-2100-000018000000}"/>
    <hyperlink ref="II5" r:id="rId26" xr:uid="{00000000-0004-0000-2100-000019000000}"/>
    <hyperlink ref="J6" r:id="rId27" xr:uid="{00000000-0004-0000-2100-00001A000000}"/>
    <hyperlink ref="O6" r:id="rId28" xr:uid="{00000000-0004-0000-2100-00001B000000}"/>
    <hyperlink ref="AD6" r:id="rId29" xr:uid="{00000000-0004-0000-2100-00001C000000}"/>
    <hyperlink ref="AI6" r:id="rId30" xr:uid="{00000000-0004-0000-2100-00001D000000}"/>
    <hyperlink ref="AN6" r:id="rId31" xr:uid="{00000000-0004-0000-2100-00001E000000}"/>
    <hyperlink ref="AS6" r:id="rId32" xr:uid="{00000000-0004-0000-2100-00001F000000}"/>
    <hyperlink ref="AX6" r:id="rId33" xr:uid="{00000000-0004-0000-2100-000020000000}"/>
    <hyperlink ref="BC6" r:id="rId34" xr:uid="{00000000-0004-0000-2100-000021000000}"/>
    <hyperlink ref="BH6" r:id="rId35" xr:uid="{00000000-0004-0000-2100-000022000000}"/>
    <hyperlink ref="BR6" r:id="rId36" xr:uid="{00000000-0004-0000-2100-000023000000}"/>
    <hyperlink ref="BW6" r:id="rId37" xr:uid="{00000000-0004-0000-2100-000024000000}"/>
    <hyperlink ref="CB6" r:id="rId38" xr:uid="{00000000-0004-0000-2100-000025000000}"/>
    <hyperlink ref="CG6" r:id="rId39" xr:uid="{00000000-0004-0000-2100-000026000000}"/>
    <hyperlink ref="CL6" r:id="rId40" xr:uid="{00000000-0004-0000-2100-000027000000}"/>
    <hyperlink ref="CQ6" r:id="rId41" xr:uid="{00000000-0004-0000-2100-000028000000}"/>
    <hyperlink ref="FQ6" r:id="rId42" xr:uid="{00000000-0004-0000-2100-000029000000}"/>
    <hyperlink ref="FV6" r:id="rId43" xr:uid="{00000000-0004-0000-2100-00002A000000}"/>
    <hyperlink ref="GA6" r:id="rId44" xr:uid="{00000000-0004-0000-2100-00002B000000}"/>
    <hyperlink ref="HE6" r:id="rId45" xr:uid="{00000000-0004-0000-2100-00002C000000}"/>
    <hyperlink ref="HJ6" r:id="rId46" xr:uid="{00000000-0004-0000-2100-00002D000000}"/>
    <hyperlink ref="HK6" r:id="rId47" xr:uid="{00000000-0004-0000-2100-00002E000000}"/>
    <hyperlink ref="HO6" r:id="rId48" xr:uid="{00000000-0004-0000-2100-00002F000000}"/>
    <hyperlink ref="HP6" r:id="rId49" xr:uid="{00000000-0004-0000-2100-000030000000}"/>
    <hyperlink ref="J7" r:id="rId50" xr:uid="{00000000-0004-0000-2100-000031000000}"/>
    <hyperlink ref="O7" r:id="rId51" xr:uid="{00000000-0004-0000-2100-000032000000}"/>
    <hyperlink ref="AD7" r:id="rId52" xr:uid="{00000000-0004-0000-2100-000033000000}"/>
    <hyperlink ref="AI7" r:id="rId53" xr:uid="{00000000-0004-0000-2100-000034000000}"/>
    <hyperlink ref="AN7" r:id="rId54" xr:uid="{00000000-0004-0000-2100-000035000000}"/>
    <hyperlink ref="AS7" r:id="rId55" xr:uid="{00000000-0004-0000-2100-000036000000}"/>
    <hyperlink ref="AX7" r:id="rId56" xr:uid="{00000000-0004-0000-2100-000037000000}"/>
    <hyperlink ref="BC7" r:id="rId57" xr:uid="{00000000-0004-0000-2100-000038000000}"/>
    <hyperlink ref="BH7" r:id="rId58" xr:uid="{00000000-0004-0000-2100-000039000000}"/>
    <hyperlink ref="BR7" r:id="rId59" xr:uid="{00000000-0004-0000-2100-00003A000000}"/>
    <hyperlink ref="BW7" r:id="rId60" xr:uid="{00000000-0004-0000-2100-00003B000000}"/>
    <hyperlink ref="CB7" r:id="rId61" xr:uid="{00000000-0004-0000-2100-00003C000000}"/>
    <hyperlink ref="CG7" r:id="rId62" xr:uid="{00000000-0004-0000-2100-00003D000000}"/>
    <hyperlink ref="CK7" r:id="rId63" xr:uid="{00000000-0004-0000-2100-00003E000000}"/>
    <hyperlink ref="CL7" r:id="rId64" xr:uid="{00000000-0004-0000-2100-00003F000000}"/>
    <hyperlink ref="CQ7" r:id="rId65" xr:uid="{00000000-0004-0000-2100-000040000000}"/>
    <hyperlink ref="FQ7" r:id="rId66" xr:uid="{00000000-0004-0000-2100-000041000000}"/>
    <hyperlink ref="FV7" r:id="rId67" xr:uid="{00000000-0004-0000-2100-000042000000}"/>
    <hyperlink ref="GA7" r:id="rId68" xr:uid="{00000000-0004-0000-2100-000043000000}"/>
    <hyperlink ref="HE7" r:id="rId69" xr:uid="{00000000-0004-0000-2100-000044000000}"/>
    <hyperlink ref="HJ7" r:id="rId70" xr:uid="{00000000-0004-0000-2100-000045000000}"/>
    <hyperlink ref="HK7" r:id="rId71" xr:uid="{00000000-0004-0000-2100-000046000000}"/>
    <hyperlink ref="HO7" r:id="rId72" xr:uid="{00000000-0004-0000-2100-000047000000}"/>
    <hyperlink ref="HP7" r:id="rId73" xr:uid="{00000000-0004-0000-2100-000048000000}"/>
    <hyperlink ref="J8" r:id="rId74" xr:uid="{00000000-0004-0000-2100-000049000000}"/>
    <hyperlink ref="O8" r:id="rId75" xr:uid="{00000000-0004-0000-2100-00004A000000}"/>
    <hyperlink ref="AD8" r:id="rId76" xr:uid="{00000000-0004-0000-2100-00004B000000}"/>
    <hyperlink ref="AI8" r:id="rId77" xr:uid="{00000000-0004-0000-2100-00004C000000}"/>
    <hyperlink ref="AN8" r:id="rId78" xr:uid="{00000000-0004-0000-2100-00004D000000}"/>
    <hyperlink ref="AS8" r:id="rId79" xr:uid="{00000000-0004-0000-2100-00004E000000}"/>
    <hyperlink ref="AX8" r:id="rId80" xr:uid="{00000000-0004-0000-2100-00004F000000}"/>
    <hyperlink ref="BC8" r:id="rId81" xr:uid="{00000000-0004-0000-2100-000050000000}"/>
    <hyperlink ref="BH8" r:id="rId82" xr:uid="{00000000-0004-0000-2100-000051000000}"/>
    <hyperlink ref="BR8" r:id="rId83" xr:uid="{00000000-0004-0000-2100-000052000000}"/>
    <hyperlink ref="BW8" r:id="rId84" xr:uid="{00000000-0004-0000-2100-000053000000}"/>
    <hyperlink ref="CB8" r:id="rId85" xr:uid="{00000000-0004-0000-2100-000054000000}"/>
    <hyperlink ref="CG8" r:id="rId86" xr:uid="{00000000-0004-0000-2100-000055000000}"/>
    <hyperlink ref="CL8" r:id="rId87" xr:uid="{00000000-0004-0000-2100-000056000000}"/>
    <hyperlink ref="CQ8" r:id="rId88" xr:uid="{00000000-0004-0000-2100-000057000000}"/>
    <hyperlink ref="HE8" r:id="rId89" xr:uid="{00000000-0004-0000-2100-000058000000}"/>
  </hyperlinks>
  <pageMargins left="0.7" right="0.7" top="0.75" bottom="0.75" header="0" footer="0"/>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21" width="9.1640625" customWidth="1"/>
    <col min="222" max="222" width="14.1640625" customWidth="1"/>
    <col min="223" max="231" width="9.1640625" customWidth="1"/>
    <col min="232" max="232" width="11.33203125" customWidth="1"/>
    <col min="233" max="355" width="9.16406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86</v>
      </c>
      <c r="C5" s="312">
        <f>(G5+L5+Q5+V5+(AA5+AF5+AK5+AP5+AU5+AZ5+BE5+BJ5)/8+(BO5+BT5+BY5+CD5+CI5+CN5)/6+(CS5+CX5+DC5+DH5+DM5+DR5)/6+DW5+EB5+((EG5+EH5)/2+(EM5+EN5)/2+(ES5+ET5)/2)/3+EY5+(FD5+FI5)/2+FN5+(FS5+FX5)/2+GC5+GH5+(GM5+GR5+GW5)/3+HB5+(HG5+HL5+HQ5+HV5+IA5)/5+IF5)/20</f>
        <v>0.39333333333333331</v>
      </c>
      <c r="D5" s="312">
        <f t="shared" ref="D5:D6" si="0">(L5+V5+(AA5+AF5+AK5+AP5+AU5+AZ5+BE5)/7+(BO5+BT5+BY5+CD5+CI5+CN5)/6+(CS5+CX5+DC5+DH5+DR5+DM5)/6+(EG5+EH5+EM5+EN5+ES5+ET5)/6+GH5+(GM5+GR5+GW5)/3+Q5+EY5+FN5+(FS5+FX5)/2+G5+HB5+(HG5+HL5+HQ5)/3+GC5)/16</f>
        <v>0.44791666666666663</v>
      </c>
      <c r="E5" s="365">
        <f t="shared" ref="E5:E7" si="1">(L5+V5+(AA5+AF5+AK5+AP5+AU5+AZ5+BE5)/7+(BO5+BT5+BY5+CD5+CI5+CN5)/6+(CS5+CX5+DC5+DH5+DR5+DM5)/6+EG5+(GH5+GM5+GR5+GW5)/4+Q5+EY5+FN5+(FS5+FX5)/2+G5+HB5+(HG5+HL5)/2)/14</f>
        <v>0.44047619047619041</v>
      </c>
      <c r="F5" s="365">
        <f t="shared" ref="F5:F8" si="2">(L5+V5+(AA5+AF5+AK5+AP5+AU5+AZ5+BE5)/7+(BO5+BT5+BY5+CD5+CI5+CN5)/6+(CS5+CX5+DC5+DH5+DR5+DM5)/6+EG5+(GH5+GM5+GR5+GW5)/4+Q5+EY5+G5+HB5)/11</f>
        <v>0.46969696969696967</v>
      </c>
      <c r="G5" s="308">
        <v>1</v>
      </c>
      <c r="H5" s="308" t="s">
        <v>132</v>
      </c>
      <c r="I5" s="308" t="s">
        <v>513</v>
      </c>
      <c r="J5" s="333" t="s">
        <v>2687</v>
      </c>
      <c r="K5" s="308">
        <v>2013</v>
      </c>
      <c r="L5" s="11">
        <v>1</v>
      </c>
      <c r="M5" s="11" t="s">
        <v>132</v>
      </c>
      <c r="N5" s="11">
        <v>117.07599999999999</v>
      </c>
      <c r="O5" s="393" t="s">
        <v>2688</v>
      </c>
      <c r="P5" s="11" t="s">
        <v>2556</v>
      </c>
      <c r="Q5" s="308">
        <v>0</v>
      </c>
      <c r="R5" s="308" t="s">
        <v>123</v>
      </c>
      <c r="S5" s="308" t="s">
        <v>126</v>
      </c>
      <c r="T5" s="308"/>
      <c r="U5" s="308"/>
      <c r="V5" s="308">
        <v>0</v>
      </c>
      <c r="W5" s="308"/>
      <c r="X5" s="308" t="s">
        <v>126</v>
      </c>
      <c r="Y5" s="308"/>
      <c r="Z5" s="308"/>
      <c r="AA5" s="308">
        <v>1</v>
      </c>
      <c r="AB5" s="308" t="s">
        <v>130</v>
      </c>
      <c r="AC5" s="308" t="s">
        <v>517</v>
      </c>
      <c r="AD5" s="333" t="s">
        <v>2689</v>
      </c>
      <c r="AE5" s="308" t="s">
        <v>2690</v>
      </c>
      <c r="AF5" s="308">
        <v>1</v>
      </c>
      <c r="AG5" s="308" t="s">
        <v>130</v>
      </c>
      <c r="AH5" s="308" t="s">
        <v>519</v>
      </c>
      <c r="AI5" s="333" t="s">
        <v>2691</v>
      </c>
      <c r="AJ5" s="308" t="s">
        <v>2690</v>
      </c>
      <c r="AK5" s="350">
        <v>1</v>
      </c>
      <c r="AL5" s="350" t="s">
        <v>130</v>
      </c>
      <c r="AM5" s="350" t="s">
        <v>2692</v>
      </c>
      <c r="AN5" s="356" t="s">
        <v>2693</v>
      </c>
      <c r="AO5" s="308" t="s">
        <v>2690</v>
      </c>
      <c r="AP5" s="308">
        <v>1</v>
      </c>
      <c r="AQ5" s="308" t="s">
        <v>130</v>
      </c>
      <c r="AR5" s="308" t="s">
        <v>517</v>
      </c>
      <c r="AS5" s="333" t="s">
        <v>2694</v>
      </c>
      <c r="AT5" s="308" t="s">
        <v>2690</v>
      </c>
      <c r="AU5" s="350">
        <v>1</v>
      </c>
      <c r="AV5" s="350" t="s">
        <v>130</v>
      </c>
      <c r="AW5" s="350" t="s">
        <v>520</v>
      </c>
      <c r="AX5" s="356" t="s">
        <v>2695</v>
      </c>
      <c r="AY5" s="350"/>
      <c r="AZ5" s="308">
        <v>1</v>
      </c>
      <c r="BA5" s="308" t="s">
        <v>130</v>
      </c>
      <c r="BB5" s="308" t="s">
        <v>521</v>
      </c>
      <c r="BC5" s="333" t="s">
        <v>2696</v>
      </c>
      <c r="BD5" s="308" t="s">
        <v>2690</v>
      </c>
      <c r="BE5" s="308">
        <v>1</v>
      </c>
      <c r="BF5" s="308" t="s">
        <v>130</v>
      </c>
      <c r="BG5" s="308" t="s">
        <v>522</v>
      </c>
      <c r="BH5" s="333" t="s">
        <v>2697</v>
      </c>
      <c r="BI5" s="308" t="s">
        <v>2690</v>
      </c>
      <c r="BJ5" s="350">
        <v>1</v>
      </c>
      <c r="BK5" s="350"/>
      <c r="BL5" s="350" t="s">
        <v>517</v>
      </c>
      <c r="BM5" s="366" t="s">
        <v>2698</v>
      </c>
      <c r="BN5" s="350" t="s">
        <v>2699</v>
      </c>
      <c r="BO5" s="308">
        <v>1</v>
      </c>
      <c r="BP5" s="308" t="s">
        <v>130</v>
      </c>
      <c r="BQ5" s="308" t="s">
        <v>524</v>
      </c>
      <c r="BR5" s="333" t="s">
        <v>2700</v>
      </c>
      <c r="BS5" s="308" t="s">
        <v>2690</v>
      </c>
      <c r="BT5" s="308">
        <v>0</v>
      </c>
      <c r="BU5" s="308" t="s">
        <v>132</v>
      </c>
      <c r="BV5" s="308" t="s">
        <v>524</v>
      </c>
      <c r="BW5" s="333" t="s">
        <v>2701</v>
      </c>
      <c r="BX5" s="308" t="s">
        <v>2690</v>
      </c>
      <c r="BY5" s="308">
        <v>0</v>
      </c>
      <c r="BZ5" s="308" t="s">
        <v>132</v>
      </c>
      <c r="CA5" s="308" t="s">
        <v>524</v>
      </c>
      <c r="CB5" s="333" t="s">
        <v>2702</v>
      </c>
      <c r="CC5" s="308" t="s">
        <v>2690</v>
      </c>
      <c r="CD5" s="308">
        <v>0</v>
      </c>
      <c r="CE5" s="308" t="s">
        <v>132</v>
      </c>
      <c r="CF5" s="308" t="s">
        <v>524</v>
      </c>
      <c r="CG5" s="333" t="s">
        <v>2703</v>
      </c>
      <c r="CH5" s="308" t="s">
        <v>2690</v>
      </c>
      <c r="CI5" s="308">
        <v>0</v>
      </c>
      <c r="CJ5" s="308" t="s">
        <v>132</v>
      </c>
      <c r="CK5" s="308" t="s">
        <v>524</v>
      </c>
      <c r="CL5" s="333" t="s">
        <v>2704</v>
      </c>
      <c r="CM5" s="308" t="s">
        <v>2690</v>
      </c>
      <c r="CN5" s="308">
        <v>0</v>
      </c>
      <c r="CO5" s="308" t="s">
        <v>132</v>
      </c>
      <c r="CP5" s="308" t="s">
        <v>524</v>
      </c>
      <c r="CQ5" s="333" t="s">
        <v>2705</v>
      </c>
      <c r="CR5" s="308" t="s">
        <v>2690</v>
      </c>
      <c r="CS5" s="308">
        <v>0</v>
      </c>
      <c r="CT5" s="308" t="s">
        <v>139</v>
      </c>
      <c r="CU5" s="308" t="s">
        <v>126</v>
      </c>
      <c r="CV5" s="308"/>
      <c r="CW5" s="308"/>
      <c r="CX5" s="308">
        <v>0</v>
      </c>
      <c r="CY5" s="308" t="s">
        <v>139</v>
      </c>
      <c r="CZ5" s="308" t="s">
        <v>126</v>
      </c>
      <c r="DA5" s="308"/>
      <c r="DB5" s="308"/>
      <c r="DC5" s="308">
        <v>0</v>
      </c>
      <c r="DD5" s="308" t="s">
        <v>139</v>
      </c>
      <c r="DE5" s="308" t="s">
        <v>126</v>
      </c>
      <c r="DF5" s="308"/>
      <c r="DG5" s="308"/>
      <c r="DH5" s="308">
        <v>0</v>
      </c>
      <c r="DI5" s="308" t="s">
        <v>139</v>
      </c>
      <c r="DJ5" s="308" t="s">
        <v>126</v>
      </c>
      <c r="DK5" s="308"/>
      <c r="DL5" s="308"/>
      <c r="DM5" s="308">
        <v>0</v>
      </c>
      <c r="DN5" s="308" t="s">
        <v>139</v>
      </c>
      <c r="DO5" s="308" t="s">
        <v>126</v>
      </c>
      <c r="DP5" s="308"/>
      <c r="DQ5" s="308"/>
      <c r="DR5" s="308">
        <v>0</v>
      </c>
      <c r="DS5" s="308" t="s">
        <v>139</v>
      </c>
      <c r="DT5" s="308" t="s">
        <v>126</v>
      </c>
      <c r="DU5" s="308"/>
      <c r="DV5" s="308"/>
      <c r="DW5" s="308">
        <v>0</v>
      </c>
      <c r="DX5" s="308" t="s">
        <v>130</v>
      </c>
      <c r="DY5" s="308" t="s">
        <v>126</v>
      </c>
      <c r="DZ5" s="364"/>
      <c r="EA5" s="364"/>
      <c r="EB5" s="308">
        <v>0</v>
      </c>
      <c r="EC5" s="308" t="s">
        <v>130</v>
      </c>
      <c r="ED5" s="308" t="s">
        <v>126</v>
      </c>
      <c r="EE5" s="308"/>
      <c r="EF5" s="364"/>
      <c r="EG5" s="308">
        <v>1</v>
      </c>
      <c r="EH5" s="308">
        <v>1</v>
      </c>
      <c r="EI5" s="308" t="s">
        <v>139</v>
      </c>
      <c r="EJ5" s="308" t="s">
        <v>126</v>
      </c>
      <c r="EK5" s="308"/>
      <c r="EL5" s="308"/>
      <c r="EM5" s="308">
        <v>1</v>
      </c>
      <c r="EN5" s="308">
        <v>1</v>
      </c>
      <c r="EO5" s="308" t="s">
        <v>139</v>
      </c>
      <c r="EP5" s="308" t="s">
        <v>126</v>
      </c>
      <c r="EQ5" s="308"/>
      <c r="ER5" s="308"/>
      <c r="ES5" s="308">
        <v>1</v>
      </c>
      <c r="ET5" s="308">
        <v>1</v>
      </c>
      <c r="EU5" s="308" t="s">
        <v>139</v>
      </c>
      <c r="EV5" s="308" t="s">
        <v>126</v>
      </c>
      <c r="EW5" s="308"/>
      <c r="EX5" s="308"/>
      <c r="EY5" s="308">
        <v>0</v>
      </c>
      <c r="EZ5" s="308" t="s">
        <v>123</v>
      </c>
      <c r="FA5" s="308" t="s">
        <v>126</v>
      </c>
      <c r="FB5" s="308"/>
      <c r="FC5" s="308"/>
      <c r="FD5" s="323">
        <v>0</v>
      </c>
      <c r="FE5" s="323"/>
      <c r="FF5" s="323" t="s">
        <v>126</v>
      </c>
      <c r="FG5" s="323"/>
      <c r="FH5" s="323"/>
      <c r="FI5" s="323">
        <v>1</v>
      </c>
      <c r="FJ5" s="323"/>
      <c r="FK5" s="323" t="s">
        <v>2706</v>
      </c>
      <c r="FL5" s="358" t="s">
        <v>2707</v>
      </c>
      <c r="FM5" s="323">
        <v>1998</v>
      </c>
      <c r="FN5" s="308">
        <v>1</v>
      </c>
      <c r="FO5" s="308" t="s">
        <v>139</v>
      </c>
      <c r="FP5" s="308" t="s">
        <v>526</v>
      </c>
      <c r="FQ5" s="333" t="s">
        <v>2708</v>
      </c>
      <c r="FR5" s="308" t="s">
        <v>2709</v>
      </c>
      <c r="FS5" s="308">
        <v>0</v>
      </c>
      <c r="FT5" s="308" t="s">
        <v>132</v>
      </c>
      <c r="FU5" s="308" t="s">
        <v>528</v>
      </c>
      <c r="FV5" s="333" t="s">
        <v>2710</v>
      </c>
      <c r="FW5" s="308" t="s">
        <v>2711</v>
      </c>
      <c r="FX5" s="308">
        <v>0</v>
      </c>
      <c r="FY5" s="308" t="s">
        <v>130</v>
      </c>
      <c r="FZ5" s="308" t="s">
        <v>530</v>
      </c>
      <c r="GA5" s="333" t="s">
        <v>2712</v>
      </c>
      <c r="GB5" s="308" t="s">
        <v>2713</v>
      </c>
      <c r="GC5" s="326">
        <v>1</v>
      </c>
      <c r="GD5" s="326" t="s">
        <v>132</v>
      </c>
      <c r="GE5" s="326" t="s">
        <v>2714</v>
      </c>
      <c r="GF5" s="327" t="s">
        <v>2715</v>
      </c>
      <c r="GG5" s="326">
        <v>2022</v>
      </c>
      <c r="GH5" s="308">
        <v>0</v>
      </c>
      <c r="GI5" s="308" t="s">
        <v>123</v>
      </c>
      <c r="GJ5" s="308" t="s">
        <v>126</v>
      </c>
      <c r="GK5" s="308"/>
      <c r="GL5" s="308"/>
      <c r="GM5" s="308">
        <v>0</v>
      </c>
      <c r="GN5" s="308" t="s">
        <v>123</v>
      </c>
      <c r="GO5" s="308" t="s">
        <v>126</v>
      </c>
      <c r="GP5" s="308"/>
      <c r="GQ5" s="308"/>
      <c r="GR5" s="308">
        <v>0</v>
      </c>
      <c r="GS5" s="308" t="s">
        <v>123</v>
      </c>
      <c r="GT5" s="308" t="s">
        <v>126</v>
      </c>
      <c r="GU5" s="308"/>
      <c r="GV5" s="308"/>
      <c r="GW5" s="308">
        <v>0</v>
      </c>
      <c r="GX5" s="308" t="s">
        <v>123</v>
      </c>
      <c r="GY5" s="308" t="s">
        <v>126</v>
      </c>
      <c r="GZ5" s="308"/>
      <c r="HA5" s="308"/>
      <c r="HB5" s="308">
        <v>1</v>
      </c>
      <c r="HC5" s="308" t="s">
        <v>139</v>
      </c>
      <c r="HD5" s="308" t="s">
        <v>532</v>
      </c>
      <c r="HE5" s="333" t="s">
        <v>2716</v>
      </c>
      <c r="HF5" s="308"/>
      <c r="HG5" s="308">
        <v>0</v>
      </c>
      <c r="HH5" s="308" t="s">
        <v>130</v>
      </c>
      <c r="HI5" s="308">
        <v>159.035</v>
      </c>
      <c r="HJ5" s="333" t="s">
        <v>2717</v>
      </c>
      <c r="HK5" s="7"/>
      <c r="HL5" s="308">
        <v>0</v>
      </c>
      <c r="HM5" s="308" t="s">
        <v>130</v>
      </c>
      <c r="HN5" s="308">
        <v>159.035</v>
      </c>
      <c r="HO5" s="333" t="s">
        <v>2718</v>
      </c>
      <c r="HP5" s="7"/>
      <c r="HQ5" s="326">
        <v>0</v>
      </c>
      <c r="HR5" s="326" t="s">
        <v>123</v>
      </c>
      <c r="HS5" s="326" t="s">
        <v>126</v>
      </c>
      <c r="HT5" s="326"/>
      <c r="HU5" s="326"/>
      <c r="HV5" s="326">
        <v>0</v>
      </c>
      <c r="HW5" s="326" t="s">
        <v>130</v>
      </c>
      <c r="HX5" s="326"/>
      <c r="HY5" s="326"/>
      <c r="HZ5" s="326"/>
      <c r="IA5" s="326">
        <v>1</v>
      </c>
      <c r="IB5" s="326" t="s">
        <v>123</v>
      </c>
      <c r="IC5" s="326" t="s">
        <v>2719</v>
      </c>
      <c r="ID5" s="357" t="s">
        <v>2720</v>
      </c>
      <c r="IE5" s="326">
        <v>2023</v>
      </c>
      <c r="IF5" s="323">
        <v>0</v>
      </c>
      <c r="IG5" s="323" t="s">
        <v>126</v>
      </c>
      <c r="IH5" s="323" t="s">
        <v>2721</v>
      </c>
      <c r="II5" s="322" t="s">
        <v>2722</v>
      </c>
      <c r="IJ5" s="324"/>
    </row>
    <row r="6" spans="1:244" ht="63" customHeight="1">
      <c r="A6" s="348">
        <v>2024</v>
      </c>
      <c r="B6" s="311" t="s">
        <v>86</v>
      </c>
      <c r="C6" s="149" t="s">
        <v>1394</v>
      </c>
      <c r="D6" s="312">
        <f t="shared" si="0"/>
        <v>0.38541666666666669</v>
      </c>
      <c r="E6" s="365">
        <f t="shared" si="1"/>
        <v>0.36904761904761907</v>
      </c>
      <c r="F6" s="365">
        <f t="shared" si="2"/>
        <v>0.37878787878787884</v>
      </c>
      <c r="G6" s="308">
        <v>1</v>
      </c>
      <c r="H6" s="308" t="s">
        <v>132</v>
      </c>
      <c r="I6" s="308" t="s">
        <v>513</v>
      </c>
      <c r="J6" s="333" t="s">
        <v>2723</v>
      </c>
      <c r="K6" s="308"/>
      <c r="L6" s="11">
        <v>0</v>
      </c>
      <c r="M6" s="11" t="s">
        <v>123</v>
      </c>
      <c r="N6" s="11" t="s">
        <v>515</v>
      </c>
      <c r="O6" s="353" t="s">
        <v>2724</v>
      </c>
      <c r="P6" s="11"/>
      <c r="Q6" s="308">
        <v>0</v>
      </c>
      <c r="R6" s="308" t="s">
        <v>123</v>
      </c>
      <c r="S6" s="308" t="s">
        <v>126</v>
      </c>
      <c r="T6" s="308"/>
      <c r="U6" s="308"/>
      <c r="V6" s="308">
        <v>0</v>
      </c>
      <c r="W6" s="308"/>
      <c r="X6" s="308" t="s">
        <v>126</v>
      </c>
      <c r="Y6" s="308"/>
      <c r="Z6" s="308"/>
      <c r="AA6" s="308">
        <v>1</v>
      </c>
      <c r="AB6" s="308" t="s">
        <v>130</v>
      </c>
      <c r="AC6" s="308" t="s">
        <v>517</v>
      </c>
      <c r="AD6" s="333" t="s">
        <v>2725</v>
      </c>
      <c r="AE6" s="308" t="s">
        <v>2690</v>
      </c>
      <c r="AF6" s="308">
        <v>1</v>
      </c>
      <c r="AG6" s="308" t="s">
        <v>130</v>
      </c>
      <c r="AH6" s="308" t="s">
        <v>519</v>
      </c>
      <c r="AI6" s="333" t="s">
        <v>2726</v>
      </c>
      <c r="AJ6" s="308" t="s">
        <v>2690</v>
      </c>
      <c r="AK6" s="350">
        <v>1</v>
      </c>
      <c r="AL6" s="350" t="s">
        <v>130</v>
      </c>
      <c r="AM6" s="350" t="s">
        <v>2692</v>
      </c>
      <c r="AN6" s="366" t="s">
        <v>2727</v>
      </c>
      <c r="AO6" s="308"/>
      <c r="AP6" s="308">
        <v>1</v>
      </c>
      <c r="AQ6" s="308" t="s">
        <v>130</v>
      </c>
      <c r="AR6" s="308" t="s">
        <v>517</v>
      </c>
      <c r="AS6" s="333" t="s">
        <v>2728</v>
      </c>
      <c r="AT6" s="308"/>
      <c r="AU6" s="350">
        <v>1</v>
      </c>
      <c r="AV6" s="350" t="s">
        <v>130</v>
      </c>
      <c r="AW6" s="350" t="s">
        <v>520</v>
      </c>
      <c r="AX6" s="366" t="s">
        <v>2729</v>
      </c>
      <c r="AY6" s="350"/>
      <c r="AZ6" s="308">
        <v>1</v>
      </c>
      <c r="BA6" s="308" t="s">
        <v>130</v>
      </c>
      <c r="BB6" s="308" t="s">
        <v>521</v>
      </c>
      <c r="BC6" s="333" t="s">
        <v>2730</v>
      </c>
      <c r="BD6" s="308"/>
      <c r="BE6" s="308">
        <v>1</v>
      </c>
      <c r="BF6" s="308" t="s">
        <v>130</v>
      </c>
      <c r="BG6" s="308" t="s">
        <v>522</v>
      </c>
      <c r="BH6" s="333" t="s">
        <v>2731</v>
      </c>
      <c r="BI6" s="308" t="s">
        <v>2732</v>
      </c>
      <c r="BJ6" s="308">
        <v>0</v>
      </c>
      <c r="BK6" s="308"/>
      <c r="BL6" s="308"/>
      <c r="BM6" s="308"/>
      <c r="BN6" s="308" t="s">
        <v>1675</v>
      </c>
      <c r="BO6" s="308">
        <v>1</v>
      </c>
      <c r="BP6" s="308" t="s">
        <v>130</v>
      </c>
      <c r="BQ6" s="308" t="s">
        <v>524</v>
      </c>
      <c r="BR6" s="333" t="s">
        <v>2733</v>
      </c>
      <c r="BS6" s="308"/>
      <c r="BT6" s="308">
        <v>0</v>
      </c>
      <c r="BU6" s="308" t="s">
        <v>132</v>
      </c>
      <c r="BV6" s="308" t="s">
        <v>524</v>
      </c>
      <c r="BW6" s="333" t="s">
        <v>2734</v>
      </c>
      <c r="BX6" s="308"/>
      <c r="BY6" s="308">
        <v>0</v>
      </c>
      <c r="BZ6" s="308" t="s">
        <v>132</v>
      </c>
      <c r="CA6" s="308" t="s">
        <v>524</v>
      </c>
      <c r="CB6" s="333" t="s">
        <v>2735</v>
      </c>
      <c r="CC6" s="308"/>
      <c r="CD6" s="308">
        <v>0</v>
      </c>
      <c r="CE6" s="308" t="s">
        <v>132</v>
      </c>
      <c r="CF6" s="308" t="s">
        <v>524</v>
      </c>
      <c r="CG6" s="333" t="s">
        <v>2736</v>
      </c>
      <c r="CH6" s="308"/>
      <c r="CI6" s="308">
        <v>0</v>
      </c>
      <c r="CJ6" s="308" t="s">
        <v>132</v>
      </c>
      <c r="CK6" s="308" t="s">
        <v>524</v>
      </c>
      <c r="CL6" s="333" t="s">
        <v>2737</v>
      </c>
      <c r="CM6" s="308"/>
      <c r="CN6" s="308">
        <v>0</v>
      </c>
      <c r="CO6" s="308" t="s">
        <v>132</v>
      </c>
      <c r="CP6" s="308" t="s">
        <v>524</v>
      </c>
      <c r="CQ6" s="333" t="s">
        <v>2738</v>
      </c>
      <c r="CR6" s="308" t="s">
        <v>525</v>
      </c>
      <c r="CS6" s="308">
        <v>0</v>
      </c>
      <c r="CT6" s="308" t="s">
        <v>139</v>
      </c>
      <c r="CU6" s="308" t="s">
        <v>126</v>
      </c>
      <c r="CV6" s="308"/>
      <c r="CW6" s="308"/>
      <c r="CX6" s="308">
        <v>0</v>
      </c>
      <c r="CY6" s="308" t="s">
        <v>139</v>
      </c>
      <c r="CZ6" s="308" t="s">
        <v>126</v>
      </c>
      <c r="DA6" s="308"/>
      <c r="DB6" s="308"/>
      <c r="DC6" s="308">
        <v>0</v>
      </c>
      <c r="DD6" s="308" t="s">
        <v>139</v>
      </c>
      <c r="DE6" s="308" t="s">
        <v>126</v>
      </c>
      <c r="DF6" s="308"/>
      <c r="DG6" s="308"/>
      <c r="DH6" s="308">
        <v>0</v>
      </c>
      <c r="DI6" s="308" t="s">
        <v>139</v>
      </c>
      <c r="DJ6" s="308" t="s">
        <v>126</v>
      </c>
      <c r="DK6" s="308"/>
      <c r="DL6" s="308"/>
      <c r="DM6" s="308">
        <v>0</v>
      </c>
      <c r="DN6" s="308" t="s">
        <v>139</v>
      </c>
      <c r="DO6" s="308" t="s">
        <v>126</v>
      </c>
      <c r="DP6" s="308"/>
      <c r="DQ6" s="308"/>
      <c r="DR6" s="308">
        <v>0</v>
      </c>
      <c r="DS6" s="308" t="s">
        <v>139</v>
      </c>
      <c r="DT6" s="308" t="s">
        <v>126</v>
      </c>
      <c r="DU6" s="308"/>
      <c r="DV6" s="308"/>
      <c r="DW6" s="308"/>
      <c r="DX6" s="308"/>
      <c r="DY6" s="308" t="s">
        <v>126</v>
      </c>
      <c r="DZ6" s="308"/>
      <c r="EA6" s="308" t="s">
        <v>1675</v>
      </c>
      <c r="EB6" s="308" t="s">
        <v>1791</v>
      </c>
      <c r="EC6" s="308"/>
      <c r="ED6" s="308"/>
      <c r="EE6" s="308"/>
      <c r="EF6" s="308"/>
      <c r="EG6" s="308">
        <v>1</v>
      </c>
      <c r="EH6" s="308">
        <v>1</v>
      </c>
      <c r="EI6" s="308" t="s">
        <v>139</v>
      </c>
      <c r="EJ6" s="308" t="s">
        <v>126</v>
      </c>
      <c r="EK6" s="308"/>
      <c r="EL6" s="308"/>
      <c r="EM6" s="308">
        <v>1</v>
      </c>
      <c r="EN6" s="308">
        <v>1</v>
      </c>
      <c r="EO6" s="308" t="s">
        <v>139</v>
      </c>
      <c r="EP6" s="308" t="s">
        <v>126</v>
      </c>
      <c r="EQ6" s="308"/>
      <c r="ER6" s="308"/>
      <c r="ES6" s="308">
        <v>1</v>
      </c>
      <c r="ET6" s="308">
        <v>1</v>
      </c>
      <c r="EU6" s="308" t="s">
        <v>139</v>
      </c>
      <c r="EV6" s="308" t="s">
        <v>126</v>
      </c>
      <c r="EW6" s="308"/>
      <c r="EX6" s="308"/>
      <c r="EY6" s="308">
        <v>0</v>
      </c>
      <c r="EZ6" s="308" t="s">
        <v>123</v>
      </c>
      <c r="FA6" s="308" t="s">
        <v>126</v>
      </c>
      <c r="FB6" s="308"/>
      <c r="FC6" s="308"/>
      <c r="FD6" s="308" t="s">
        <v>1791</v>
      </c>
      <c r="FE6" s="323"/>
      <c r="FF6" s="323"/>
      <c r="FG6" s="323"/>
      <c r="FH6" s="323"/>
      <c r="FI6" s="308" t="s">
        <v>1791</v>
      </c>
      <c r="FJ6" s="323"/>
      <c r="FK6" s="323"/>
      <c r="FL6" s="323"/>
      <c r="FM6" s="323"/>
      <c r="FN6" s="308">
        <v>1</v>
      </c>
      <c r="FO6" s="308" t="s">
        <v>139</v>
      </c>
      <c r="FP6" s="308" t="s">
        <v>526</v>
      </c>
      <c r="FQ6" s="333" t="s">
        <v>2739</v>
      </c>
      <c r="FR6" s="308"/>
      <c r="FS6" s="308">
        <v>0</v>
      </c>
      <c r="FT6" s="308" t="s">
        <v>132</v>
      </c>
      <c r="FU6" s="308" t="s">
        <v>528</v>
      </c>
      <c r="FV6" s="333" t="s">
        <v>2740</v>
      </c>
      <c r="FW6" s="308" t="s">
        <v>166</v>
      </c>
      <c r="FX6" s="308">
        <v>0</v>
      </c>
      <c r="FY6" s="308" t="s">
        <v>130</v>
      </c>
      <c r="FZ6" s="308" t="s">
        <v>530</v>
      </c>
      <c r="GA6" s="333" t="s">
        <v>2712</v>
      </c>
      <c r="GB6" s="308"/>
      <c r="GC6" s="326">
        <v>1</v>
      </c>
      <c r="GD6" s="326" t="s">
        <v>132</v>
      </c>
      <c r="GE6" s="326" t="s">
        <v>2714</v>
      </c>
      <c r="GF6" s="327" t="s">
        <v>2741</v>
      </c>
      <c r="GG6" s="326" t="s">
        <v>2742</v>
      </c>
      <c r="GH6" s="308">
        <v>0</v>
      </c>
      <c r="GI6" s="308" t="s">
        <v>123</v>
      </c>
      <c r="GJ6" s="308" t="s">
        <v>126</v>
      </c>
      <c r="GK6" s="308"/>
      <c r="GL6" s="308"/>
      <c r="GM6" s="308">
        <v>0</v>
      </c>
      <c r="GN6" s="308" t="s">
        <v>123</v>
      </c>
      <c r="GO6" s="308" t="s">
        <v>126</v>
      </c>
      <c r="GP6" s="308"/>
      <c r="GQ6" s="308"/>
      <c r="GR6" s="308">
        <v>0</v>
      </c>
      <c r="GS6" s="308" t="s">
        <v>123</v>
      </c>
      <c r="GT6" s="308" t="s">
        <v>126</v>
      </c>
      <c r="GU6" s="308"/>
      <c r="GV6" s="308"/>
      <c r="GW6" s="308">
        <v>0</v>
      </c>
      <c r="GX6" s="308" t="s">
        <v>123</v>
      </c>
      <c r="GY6" s="308" t="s">
        <v>126</v>
      </c>
      <c r="GZ6" s="308"/>
      <c r="HA6" s="308"/>
      <c r="HB6" s="308">
        <v>1</v>
      </c>
      <c r="HC6" s="308" t="s">
        <v>139</v>
      </c>
      <c r="HD6" s="308" t="s">
        <v>532</v>
      </c>
      <c r="HE6" s="333" t="s">
        <v>2743</v>
      </c>
      <c r="HF6" s="308"/>
      <c r="HG6" s="308">
        <v>0</v>
      </c>
      <c r="HH6" s="308" t="s">
        <v>130</v>
      </c>
      <c r="HI6" s="308">
        <v>159.035</v>
      </c>
      <c r="HJ6" s="333" t="s">
        <v>2744</v>
      </c>
      <c r="HK6" s="427" t="s">
        <v>535</v>
      </c>
      <c r="HL6" s="308">
        <v>0</v>
      </c>
      <c r="HM6" s="308" t="s">
        <v>130</v>
      </c>
      <c r="HN6" s="308">
        <v>159.035</v>
      </c>
      <c r="HO6" s="333" t="s">
        <v>2745</v>
      </c>
      <c r="HP6" s="402" t="s">
        <v>535</v>
      </c>
      <c r="HQ6" s="326">
        <v>0</v>
      </c>
      <c r="HR6" s="326" t="s">
        <v>123</v>
      </c>
      <c r="HS6" s="326" t="s">
        <v>126</v>
      </c>
      <c r="HT6" s="326"/>
      <c r="HU6" s="326"/>
      <c r="HV6" s="326"/>
      <c r="HW6" s="326"/>
      <c r="HX6" s="326"/>
      <c r="HY6" s="326"/>
      <c r="HZ6" s="326" t="s">
        <v>1863</v>
      </c>
      <c r="IA6" s="326"/>
      <c r="IB6" s="326"/>
      <c r="IC6" s="326"/>
      <c r="ID6" s="326"/>
      <c r="IE6" s="326" t="s">
        <v>1863</v>
      </c>
      <c r="IF6" s="308" t="s">
        <v>1791</v>
      </c>
      <c r="IG6" s="323"/>
      <c r="IH6" s="323"/>
      <c r="II6" s="334"/>
      <c r="IJ6" s="323"/>
    </row>
    <row r="7" spans="1:244" ht="48.75" customHeight="1">
      <c r="A7" s="348">
        <v>2023</v>
      </c>
      <c r="B7" s="311" t="s">
        <v>86</v>
      </c>
      <c r="C7" s="336" t="s">
        <v>1394</v>
      </c>
      <c r="D7" s="299" t="s">
        <v>1394</v>
      </c>
      <c r="E7" s="406">
        <f t="shared" si="1"/>
        <v>0.34863945578231298</v>
      </c>
      <c r="F7" s="365">
        <f t="shared" si="2"/>
        <v>0.3528138528138528</v>
      </c>
      <c r="G7" s="298">
        <v>1</v>
      </c>
      <c r="H7" s="299" t="s">
        <v>132</v>
      </c>
      <c r="I7" s="300" t="s">
        <v>513</v>
      </c>
      <c r="J7" s="301" t="s">
        <v>514</v>
      </c>
      <c r="K7" s="299" t="s">
        <v>122</v>
      </c>
      <c r="L7" s="298">
        <v>0</v>
      </c>
      <c r="M7" s="299" t="s">
        <v>123</v>
      </c>
      <c r="N7" s="300" t="s">
        <v>515</v>
      </c>
      <c r="O7" s="301" t="s">
        <v>516</v>
      </c>
      <c r="P7" s="302" t="s">
        <v>122</v>
      </c>
      <c r="Q7" s="298">
        <v>0</v>
      </c>
      <c r="R7" s="299" t="s">
        <v>123</v>
      </c>
      <c r="S7" s="299" t="s">
        <v>126</v>
      </c>
      <c r="T7" s="299"/>
      <c r="U7" s="299" t="s">
        <v>122</v>
      </c>
      <c r="V7" s="298">
        <v>0</v>
      </c>
      <c r="W7" s="299"/>
      <c r="X7" s="378" t="s">
        <v>126</v>
      </c>
      <c r="Y7" s="379"/>
      <c r="Z7" s="379" t="s">
        <v>122</v>
      </c>
      <c r="AA7" s="298">
        <v>1</v>
      </c>
      <c r="AB7" s="299" t="s">
        <v>130</v>
      </c>
      <c r="AC7" s="300" t="s">
        <v>517</v>
      </c>
      <c r="AD7" s="301" t="s">
        <v>518</v>
      </c>
      <c r="AE7" s="299" t="s">
        <v>122</v>
      </c>
      <c r="AF7" s="298">
        <v>1</v>
      </c>
      <c r="AG7" s="299" t="s">
        <v>130</v>
      </c>
      <c r="AH7" s="300" t="s">
        <v>519</v>
      </c>
      <c r="AI7" s="301" t="s">
        <v>518</v>
      </c>
      <c r="AJ7" s="380"/>
      <c r="AK7" s="298">
        <v>0</v>
      </c>
      <c r="AL7" s="299" t="s">
        <v>132</v>
      </c>
      <c r="AM7" s="300" t="s">
        <v>520</v>
      </c>
      <c r="AN7" s="301" t="s">
        <v>518</v>
      </c>
      <c r="AO7" s="380"/>
      <c r="AP7" s="298">
        <v>1</v>
      </c>
      <c r="AQ7" s="299" t="s">
        <v>130</v>
      </c>
      <c r="AR7" s="300" t="s">
        <v>517</v>
      </c>
      <c r="AS7" s="301" t="s">
        <v>518</v>
      </c>
      <c r="AT7" s="380"/>
      <c r="AU7" s="298">
        <v>0</v>
      </c>
      <c r="AV7" s="299" t="s">
        <v>132</v>
      </c>
      <c r="AW7" s="300" t="s">
        <v>520</v>
      </c>
      <c r="AX7" s="301" t="s">
        <v>518</v>
      </c>
      <c r="AY7" s="380"/>
      <c r="AZ7" s="298">
        <v>1</v>
      </c>
      <c r="BA7" s="299" t="s">
        <v>130</v>
      </c>
      <c r="BB7" s="300" t="s">
        <v>521</v>
      </c>
      <c r="BC7" s="301" t="s">
        <v>518</v>
      </c>
      <c r="BD7" s="299"/>
      <c r="BE7" s="298">
        <v>1</v>
      </c>
      <c r="BF7" s="299" t="s">
        <v>130</v>
      </c>
      <c r="BG7" s="300" t="s">
        <v>522</v>
      </c>
      <c r="BH7" s="301" t="s">
        <v>518</v>
      </c>
      <c r="BI7" s="436" t="s">
        <v>523</v>
      </c>
      <c r="BJ7" s="299"/>
      <c r="BK7" s="299"/>
      <c r="BL7" s="299"/>
      <c r="BM7" s="299"/>
      <c r="BN7" s="299"/>
      <c r="BO7" s="298">
        <v>1</v>
      </c>
      <c r="BP7" s="299" t="s">
        <v>130</v>
      </c>
      <c r="BQ7" s="300" t="s">
        <v>524</v>
      </c>
      <c r="BR7" s="301" t="s">
        <v>518</v>
      </c>
      <c r="BS7" s="299"/>
      <c r="BT7" s="298">
        <v>0</v>
      </c>
      <c r="BU7" s="299" t="s">
        <v>132</v>
      </c>
      <c r="BV7" s="300" t="s">
        <v>524</v>
      </c>
      <c r="BW7" s="301" t="s">
        <v>518</v>
      </c>
      <c r="BX7" s="380"/>
      <c r="BY7" s="298">
        <v>0</v>
      </c>
      <c r="BZ7" s="299" t="s">
        <v>132</v>
      </c>
      <c r="CA7" s="300" t="s">
        <v>524</v>
      </c>
      <c r="CB7" s="301" t="s">
        <v>518</v>
      </c>
      <c r="CC7" s="380"/>
      <c r="CD7" s="298">
        <v>0</v>
      </c>
      <c r="CE7" s="299" t="s">
        <v>132</v>
      </c>
      <c r="CF7" s="300" t="s">
        <v>524</v>
      </c>
      <c r="CG7" s="301" t="s">
        <v>518</v>
      </c>
      <c r="CH7" s="380"/>
      <c r="CI7" s="298">
        <v>0</v>
      </c>
      <c r="CJ7" s="299" t="s">
        <v>132</v>
      </c>
      <c r="CK7" s="303" t="s">
        <v>524</v>
      </c>
      <c r="CL7" s="301" t="s">
        <v>518</v>
      </c>
      <c r="CM7" s="380"/>
      <c r="CN7" s="298">
        <v>0</v>
      </c>
      <c r="CO7" s="299" t="s">
        <v>132</v>
      </c>
      <c r="CP7" s="300" t="s">
        <v>524</v>
      </c>
      <c r="CQ7" s="301" t="s">
        <v>518</v>
      </c>
      <c r="CR7" s="436" t="s">
        <v>525</v>
      </c>
      <c r="CS7" s="298">
        <v>0</v>
      </c>
      <c r="CT7" s="299" t="s">
        <v>139</v>
      </c>
      <c r="CU7" s="300" t="s">
        <v>126</v>
      </c>
      <c r="CV7" s="300"/>
      <c r="CW7" s="300" t="s">
        <v>122</v>
      </c>
      <c r="CX7" s="298">
        <v>0</v>
      </c>
      <c r="CY7" s="299" t="s">
        <v>139</v>
      </c>
      <c r="CZ7" s="299" t="s">
        <v>126</v>
      </c>
      <c r="DA7" s="299"/>
      <c r="DB7" s="299"/>
      <c r="DC7" s="298">
        <v>0</v>
      </c>
      <c r="DD7" s="299" t="s">
        <v>139</v>
      </c>
      <c r="DE7" s="299" t="s">
        <v>126</v>
      </c>
      <c r="DF7" s="299"/>
      <c r="DG7" s="299"/>
      <c r="DH7" s="298">
        <v>0</v>
      </c>
      <c r="DI7" s="299" t="s">
        <v>139</v>
      </c>
      <c r="DJ7" s="299" t="s">
        <v>126</v>
      </c>
      <c r="DK7" s="299"/>
      <c r="DL7" s="299"/>
      <c r="DM7" s="298">
        <v>0</v>
      </c>
      <c r="DN7" s="299" t="s">
        <v>139</v>
      </c>
      <c r="DO7" s="300" t="s">
        <v>126</v>
      </c>
      <c r="DP7" s="300"/>
      <c r="DQ7" s="300" t="s">
        <v>122</v>
      </c>
      <c r="DR7" s="298">
        <v>0</v>
      </c>
      <c r="DS7" s="299" t="s">
        <v>139</v>
      </c>
      <c r="DT7" s="300" t="s">
        <v>126</v>
      </c>
      <c r="DU7" s="300"/>
      <c r="DV7" s="300"/>
      <c r="DW7" s="299"/>
      <c r="DX7" s="299"/>
      <c r="DY7" s="299"/>
      <c r="DZ7" s="299"/>
      <c r="EA7" s="299"/>
      <c r="EB7" s="299"/>
      <c r="EC7" s="299"/>
      <c r="ED7" s="299"/>
      <c r="EE7" s="299"/>
      <c r="EF7" s="299"/>
      <c r="EG7" s="298">
        <v>1</v>
      </c>
      <c r="EH7" s="336" t="s">
        <v>1685</v>
      </c>
      <c r="EI7" s="299" t="s">
        <v>139</v>
      </c>
      <c r="EJ7" s="299" t="s">
        <v>126</v>
      </c>
      <c r="EK7" s="300"/>
      <c r="EL7" s="299" t="s">
        <v>122</v>
      </c>
      <c r="EM7" s="299"/>
      <c r="EN7" s="336"/>
      <c r="EO7" s="299" t="s">
        <v>1686</v>
      </c>
      <c r="EP7" s="299"/>
      <c r="EQ7" s="299"/>
      <c r="ER7" s="299"/>
      <c r="ES7" s="299"/>
      <c r="ET7" s="336"/>
      <c r="EU7" s="299" t="s">
        <v>1686</v>
      </c>
      <c r="EV7" s="299"/>
      <c r="EW7" s="299"/>
      <c r="EX7" s="299"/>
      <c r="EY7" s="298">
        <v>0</v>
      </c>
      <c r="EZ7" s="299" t="s">
        <v>123</v>
      </c>
      <c r="FA7" s="299" t="s">
        <v>126</v>
      </c>
      <c r="FB7" s="299"/>
      <c r="FC7" s="299" t="s">
        <v>122</v>
      </c>
      <c r="FD7" s="310"/>
      <c r="FE7" s="310"/>
      <c r="FF7" s="310"/>
      <c r="FG7" s="310"/>
      <c r="FH7" s="310"/>
      <c r="FI7" s="310"/>
      <c r="FJ7" s="310"/>
      <c r="FK7" s="310"/>
      <c r="FL7" s="310"/>
      <c r="FM7" s="310"/>
      <c r="FN7" s="298">
        <v>1</v>
      </c>
      <c r="FO7" s="299" t="s">
        <v>139</v>
      </c>
      <c r="FP7" s="299" t="s">
        <v>526</v>
      </c>
      <c r="FQ7" s="301" t="s">
        <v>527</v>
      </c>
      <c r="FR7" s="300"/>
      <c r="FS7" s="298">
        <v>0</v>
      </c>
      <c r="FT7" s="299" t="s">
        <v>132</v>
      </c>
      <c r="FU7" s="300" t="s">
        <v>528</v>
      </c>
      <c r="FV7" s="301" t="s">
        <v>529</v>
      </c>
      <c r="FW7" s="300" t="s">
        <v>166</v>
      </c>
      <c r="FX7" s="298">
        <v>0</v>
      </c>
      <c r="FY7" s="299" t="s">
        <v>130</v>
      </c>
      <c r="FZ7" s="300" t="s">
        <v>530</v>
      </c>
      <c r="GA7" s="301" t="s">
        <v>531</v>
      </c>
      <c r="GB7" s="300"/>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300" t="s">
        <v>126</v>
      </c>
      <c r="GZ7" s="300"/>
      <c r="HA7" s="300" t="s">
        <v>122</v>
      </c>
      <c r="HB7" s="381">
        <v>1</v>
      </c>
      <c r="HC7" s="300" t="s">
        <v>139</v>
      </c>
      <c r="HD7" s="300" t="s">
        <v>532</v>
      </c>
      <c r="HE7" s="301" t="s">
        <v>533</v>
      </c>
      <c r="HF7" s="302"/>
      <c r="HG7" s="381">
        <v>0</v>
      </c>
      <c r="HH7" s="300" t="s">
        <v>130</v>
      </c>
      <c r="HI7" s="300">
        <v>159.035</v>
      </c>
      <c r="HJ7" s="301" t="s">
        <v>534</v>
      </c>
      <c r="HK7" s="382" t="s">
        <v>535</v>
      </c>
      <c r="HL7" s="381">
        <v>0</v>
      </c>
      <c r="HM7" s="300" t="s">
        <v>130</v>
      </c>
      <c r="HN7" s="300">
        <v>159.035</v>
      </c>
      <c r="HO7" s="301" t="s">
        <v>534</v>
      </c>
      <c r="HP7" s="301" t="s">
        <v>535</v>
      </c>
      <c r="HQ7" s="146"/>
      <c r="HR7" s="146" t="s">
        <v>1686</v>
      </c>
      <c r="HS7" s="146"/>
      <c r="HT7" s="146"/>
      <c r="HU7" s="146"/>
      <c r="HV7" s="146"/>
      <c r="HW7" s="146"/>
      <c r="HX7" s="146"/>
      <c r="HY7" s="146"/>
      <c r="HZ7" s="146"/>
      <c r="IA7" s="323"/>
      <c r="IB7" s="323"/>
      <c r="IC7" s="323"/>
      <c r="ID7" s="323"/>
      <c r="IE7" s="323"/>
      <c r="IF7" s="310"/>
      <c r="IG7" s="310"/>
      <c r="IH7" s="310"/>
      <c r="II7" s="310"/>
      <c r="IJ7" s="310"/>
    </row>
    <row r="8" spans="1:244" ht="38.25" customHeight="1">
      <c r="A8" s="348">
        <v>2022</v>
      </c>
      <c r="B8" s="311" t="s">
        <v>86</v>
      </c>
      <c r="C8" s="336" t="s">
        <v>1394</v>
      </c>
      <c r="D8" s="299" t="s">
        <v>1394</v>
      </c>
      <c r="E8" s="344" t="s">
        <v>1394</v>
      </c>
      <c r="F8" s="406">
        <f t="shared" si="2"/>
        <v>0.3528138528138528</v>
      </c>
      <c r="G8" s="298">
        <v>1</v>
      </c>
      <c r="H8" s="299" t="s">
        <v>132</v>
      </c>
      <c r="I8" s="300" t="s">
        <v>513</v>
      </c>
      <c r="J8" s="301" t="s">
        <v>514</v>
      </c>
      <c r="K8" s="363"/>
      <c r="L8" s="298">
        <v>0</v>
      </c>
      <c r="M8" s="299" t="s">
        <v>123</v>
      </c>
      <c r="N8" s="299" t="s">
        <v>515</v>
      </c>
      <c r="O8" s="301" t="s">
        <v>516</v>
      </c>
      <c r="P8" s="302" t="s">
        <v>122</v>
      </c>
      <c r="Q8" s="298">
        <v>0</v>
      </c>
      <c r="R8" s="299" t="s">
        <v>123</v>
      </c>
      <c r="S8" s="299" t="s">
        <v>126</v>
      </c>
      <c r="T8" s="299"/>
      <c r="U8" s="299" t="s">
        <v>122</v>
      </c>
      <c r="V8" s="298">
        <v>0</v>
      </c>
      <c r="W8" s="299"/>
      <c r="X8" s="299" t="s">
        <v>126</v>
      </c>
      <c r="Y8" s="379"/>
      <c r="Z8" s="379" t="s">
        <v>122</v>
      </c>
      <c r="AA8" s="298">
        <v>1</v>
      </c>
      <c r="AB8" s="299" t="s">
        <v>130</v>
      </c>
      <c r="AC8" s="300" t="s">
        <v>517</v>
      </c>
      <c r="AD8" s="301" t="s">
        <v>518</v>
      </c>
      <c r="AE8" s="299" t="s">
        <v>122</v>
      </c>
      <c r="AF8" s="298">
        <v>1</v>
      </c>
      <c r="AG8" s="299" t="s">
        <v>130</v>
      </c>
      <c r="AH8" s="299" t="s">
        <v>519</v>
      </c>
      <c r="AI8" s="301" t="s">
        <v>518</v>
      </c>
      <c r="AJ8" s="380"/>
      <c r="AK8" s="298">
        <v>0</v>
      </c>
      <c r="AL8" s="299" t="s">
        <v>132</v>
      </c>
      <c r="AM8" s="299" t="s">
        <v>520</v>
      </c>
      <c r="AN8" s="301" t="s">
        <v>518</v>
      </c>
      <c r="AO8" s="299"/>
      <c r="AP8" s="298">
        <v>1</v>
      </c>
      <c r="AQ8" s="299" t="s">
        <v>130</v>
      </c>
      <c r="AR8" s="299" t="s">
        <v>517</v>
      </c>
      <c r="AS8" s="301" t="s">
        <v>518</v>
      </c>
      <c r="AT8" s="380"/>
      <c r="AU8" s="298">
        <v>0</v>
      </c>
      <c r="AV8" s="299" t="s">
        <v>132</v>
      </c>
      <c r="AW8" s="299" t="s">
        <v>520</v>
      </c>
      <c r="AX8" s="301" t="s">
        <v>518</v>
      </c>
      <c r="AY8" s="380"/>
      <c r="AZ8" s="298">
        <v>1</v>
      </c>
      <c r="BA8" s="299" t="s">
        <v>130</v>
      </c>
      <c r="BB8" s="299" t="s">
        <v>521</v>
      </c>
      <c r="BC8" s="301" t="s">
        <v>518</v>
      </c>
      <c r="BD8" s="380"/>
      <c r="BE8" s="298">
        <v>1</v>
      </c>
      <c r="BF8" s="299" t="s">
        <v>130</v>
      </c>
      <c r="BG8" s="299" t="s">
        <v>522</v>
      </c>
      <c r="BH8" s="301" t="s">
        <v>518</v>
      </c>
      <c r="BI8" s="436" t="s">
        <v>523</v>
      </c>
      <c r="BJ8" s="299"/>
      <c r="BK8" s="299"/>
      <c r="BL8" s="299"/>
      <c r="BM8" s="299"/>
      <c r="BN8" s="299"/>
      <c r="BO8" s="298">
        <v>1</v>
      </c>
      <c r="BP8" s="299" t="s">
        <v>130</v>
      </c>
      <c r="BQ8" s="299" t="s">
        <v>524</v>
      </c>
      <c r="BR8" s="301" t="s">
        <v>518</v>
      </c>
      <c r="BS8" s="299"/>
      <c r="BT8" s="298">
        <v>0</v>
      </c>
      <c r="BU8" s="299" t="s">
        <v>132</v>
      </c>
      <c r="BV8" s="299" t="s">
        <v>524</v>
      </c>
      <c r="BW8" s="301" t="s">
        <v>518</v>
      </c>
      <c r="BX8" s="380"/>
      <c r="BY8" s="298">
        <v>0</v>
      </c>
      <c r="BZ8" s="299" t="s">
        <v>132</v>
      </c>
      <c r="CA8" s="299" t="s">
        <v>524</v>
      </c>
      <c r="CB8" s="301" t="s">
        <v>518</v>
      </c>
      <c r="CC8" s="380"/>
      <c r="CD8" s="298">
        <v>0</v>
      </c>
      <c r="CE8" s="299" t="s">
        <v>132</v>
      </c>
      <c r="CF8" s="299" t="s">
        <v>524</v>
      </c>
      <c r="CG8" s="301" t="s">
        <v>518</v>
      </c>
      <c r="CH8" s="380"/>
      <c r="CI8" s="298">
        <v>0</v>
      </c>
      <c r="CJ8" s="299" t="s">
        <v>132</v>
      </c>
      <c r="CK8" s="299" t="s">
        <v>524</v>
      </c>
      <c r="CL8" s="301" t="s">
        <v>518</v>
      </c>
      <c r="CM8" s="380"/>
      <c r="CN8" s="298">
        <v>0</v>
      </c>
      <c r="CO8" s="299" t="s">
        <v>132</v>
      </c>
      <c r="CP8" s="299" t="s">
        <v>524</v>
      </c>
      <c r="CQ8" s="301" t="s">
        <v>518</v>
      </c>
      <c r="CR8" s="436" t="s">
        <v>525</v>
      </c>
      <c r="CS8" s="298">
        <v>0</v>
      </c>
      <c r="CT8" s="299" t="s">
        <v>139</v>
      </c>
      <c r="CU8" s="299" t="s">
        <v>126</v>
      </c>
      <c r="CV8" s="300"/>
      <c r="CW8" s="300" t="s">
        <v>122</v>
      </c>
      <c r="CX8" s="298">
        <v>0</v>
      </c>
      <c r="CY8" s="299" t="s">
        <v>139</v>
      </c>
      <c r="CZ8" s="299" t="s">
        <v>126</v>
      </c>
      <c r="DA8" s="299"/>
      <c r="DB8" s="299"/>
      <c r="DC8" s="298">
        <v>0</v>
      </c>
      <c r="DD8" s="299" t="s">
        <v>139</v>
      </c>
      <c r="DE8" s="299" t="s">
        <v>126</v>
      </c>
      <c r="DF8" s="299"/>
      <c r="DG8" s="299" t="s">
        <v>122</v>
      </c>
      <c r="DH8" s="298">
        <v>0</v>
      </c>
      <c r="DI8" s="299" t="s">
        <v>139</v>
      </c>
      <c r="DJ8" s="299" t="s">
        <v>126</v>
      </c>
      <c r="DK8" s="299"/>
      <c r="DL8" s="299"/>
      <c r="DM8" s="298">
        <v>0</v>
      </c>
      <c r="DN8" s="299" t="s">
        <v>139</v>
      </c>
      <c r="DO8" s="299" t="s">
        <v>126</v>
      </c>
      <c r="DP8" s="300"/>
      <c r="DQ8" s="299"/>
      <c r="DR8" s="298">
        <v>0</v>
      </c>
      <c r="DS8" s="299" t="s">
        <v>139</v>
      </c>
      <c r="DT8" s="299" t="s">
        <v>126</v>
      </c>
      <c r="DU8" s="300"/>
      <c r="DV8" s="300"/>
      <c r="DW8" s="299"/>
      <c r="DX8" s="299"/>
      <c r="DY8" s="299"/>
      <c r="DZ8" s="299"/>
      <c r="EA8" s="299"/>
      <c r="EB8" s="299"/>
      <c r="EC8" s="299"/>
      <c r="ED8" s="299"/>
      <c r="EE8" s="299"/>
      <c r="EF8" s="299"/>
      <c r="EG8" s="298">
        <v>1</v>
      </c>
      <c r="EH8" s="336" t="s">
        <v>1685</v>
      </c>
      <c r="EI8" s="299" t="s">
        <v>139</v>
      </c>
      <c r="EJ8" s="299" t="s">
        <v>126</v>
      </c>
      <c r="EK8" s="300"/>
      <c r="EL8" s="299" t="s">
        <v>122</v>
      </c>
      <c r="EM8" s="299"/>
      <c r="EN8" s="336"/>
      <c r="EO8" s="299" t="s">
        <v>1686</v>
      </c>
      <c r="EP8" s="299"/>
      <c r="EQ8" s="299"/>
      <c r="ER8" s="299"/>
      <c r="ES8" s="299"/>
      <c r="ET8" s="336"/>
      <c r="EU8" s="299" t="s">
        <v>1686</v>
      </c>
      <c r="EV8" s="299"/>
      <c r="EW8" s="299"/>
      <c r="EX8" s="299"/>
      <c r="EY8" s="298">
        <v>0</v>
      </c>
      <c r="EZ8" s="299" t="s">
        <v>123</v>
      </c>
      <c r="FA8" s="299" t="s">
        <v>126</v>
      </c>
      <c r="FB8" s="299"/>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t="s">
        <v>122</v>
      </c>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300"/>
      <c r="HA8" s="300" t="s">
        <v>122</v>
      </c>
      <c r="HB8" s="381">
        <v>1</v>
      </c>
      <c r="HC8" s="300" t="s">
        <v>139</v>
      </c>
      <c r="HD8" s="300" t="s">
        <v>532</v>
      </c>
      <c r="HE8" s="301" t="s">
        <v>533</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2200-000000000000}"/>
    <hyperlink ref="O5" r:id="rId2" xr:uid="{00000000-0004-0000-2200-000001000000}"/>
    <hyperlink ref="AD5" r:id="rId3" xr:uid="{00000000-0004-0000-2200-000002000000}"/>
    <hyperlink ref="AI5" r:id="rId4" xr:uid="{00000000-0004-0000-2200-000003000000}"/>
    <hyperlink ref="AN5" r:id="rId5" xr:uid="{00000000-0004-0000-2200-000004000000}"/>
    <hyperlink ref="AS5" r:id="rId6" xr:uid="{00000000-0004-0000-2200-000005000000}"/>
    <hyperlink ref="AX5" r:id="rId7" xr:uid="{00000000-0004-0000-2200-000006000000}"/>
    <hyperlink ref="BC5" r:id="rId8" xr:uid="{00000000-0004-0000-2200-000007000000}"/>
    <hyperlink ref="BH5" r:id="rId9" xr:uid="{00000000-0004-0000-2200-000008000000}"/>
    <hyperlink ref="BM5" r:id="rId10" xr:uid="{00000000-0004-0000-2200-000009000000}"/>
    <hyperlink ref="BR5" r:id="rId11" xr:uid="{00000000-0004-0000-2200-00000A000000}"/>
    <hyperlink ref="BW5" r:id="rId12" xr:uid="{00000000-0004-0000-2200-00000B000000}"/>
    <hyperlink ref="CB5" r:id="rId13" xr:uid="{00000000-0004-0000-2200-00000C000000}"/>
    <hyperlink ref="CG5" r:id="rId14" xr:uid="{00000000-0004-0000-2200-00000D000000}"/>
    <hyperlink ref="CL5" r:id="rId15" xr:uid="{00000000-0004-0000-2200-00000E000000}"/>
    <hyperlink ref="CQ5" r:id="rId16" xr:uid="{00000000-0004-0000-2200-00000F000000}"/>
    <hyperlink ref="FL5" r:id="rId17" xr:uid="{00000000-0004-0000-2200-000010000000}"/>
    <hyperlink ref="FQ5" r:id="rId18" xr:uid="{00000000-0004-0000-2200-000011000000}"/>
    <hyperlink ref="FV5" r:id="rId19" xr:uid="{00000000-0004-0000-2200-000012000000}"/>
    <hyperlink ref="GA5" r:id="rId20" location=":~:text=Page%201-,244.085%20Minors%20not%20to%20possess%20or%20purchase%20liquor%20nor%20to,premises%20where%20alcoholic%20beverages%20sold." xr:uid="{00000000-0004-0000-2200-000013000000}"/>
    <hyperlink ref="GF5" r:id="rId21" xr:uid="{00000000-0004-0000-2200-000014000000}"/>
    <hyperlink ref="HE5" r:id="rId22" xr:uid="{00000000-0004-0000-2200-000015000000}"/>
    <hyperlink ref="HJ5" r:id="rId23" xr:uid="{00000000-0004-0000-2200-000016000000}"/>
    <hyperlink ref="HO5" r:id="rId24" xr:uid="{00000000-0004-0000-2200-000017000000}"/>
    <hyperlink ref="ID5" r:id="rId25" location=":~:text=(e)" xr:uid="{00000000-0004-0000-2200-000018000000}"/>
    <hyperlink ref="II5" r:id="rId26" xr:uid="{00000000-0004-0000-2200-000019000000}"/>
    <hyperlink ref="J6" r:id="rId27" xr:uid="{00000000-0004-0000-2200-00001A000000}"/>
    <hyperlink ref="O6" r:id="rId28" xr:uid="{00000000-0004-0000-2200-00001B000000}"/>
    <hyperlink ref="AD6" r:id="rId29" xr:uid="{00000000-0004-0000-2200-00001C000000}"/>
    <hyperlink ref="AI6" r:id="rId30" xr:uid="{00000000-0004-0000-2200-00001D000000}"/>
    <hyperlink ref="AN6" r:id="rId31" xr:uid="{00000000-0004-0000-2200-00001E000000}"/>
    <hyperlink ref="AS6" r:id="rId32" xr:uid="{00000000-0004-0000-2200-00001F000000}"/>
    <hyperlink ref="AX6" r:id="rId33" xr:uid="{00000000-0004-0000-2200-000020000000}"/>
    <hyperlink ref="BC6" r:id="rId34" xr:uid="{00000000-0004-0000-2200-000021000000}"/>
    <hyperlink ref="BH6" r:id="rId35" xr:uid="{00000000-0004-0000-2200-000022000000}"/>
    <hyperlink ref="BR6" r:id="rId36" xr:uid="{00000000-0004-0000-2200-000023000000}"/>
    <hyperlink ref="BW6" r:id="rId37" xr:uid="{00000000-0004-0000-2200-000024000000}"/>
    <hyperlink ref="CB6" r:id="rId38" xr:uid="{00000000-0004-0000-2200-000025000000}"/>
    <hyperlink ref="CG6" r:id="rId39" xr:uid="{00000000-0004-0000-2200-000026000000}"/>
    <hyperlink ref="CL6" r:id="rId40" xr:uid="{00000000-0004-0000-2200-000027000000}"/>
    <hyperlink ref="CQ6" r:id="rId41" xr:uid="{00000000-0004-0000-2200-000028000000}"/>
    <hyperlink ref="FQ6" r:id="rId42" xr:uid="{00000000-0004-0000-2200-000029000000}"/>
    <hyperlink ref="FV6" r:id="rId43" xr:uid="{00000000-0004-0000-2200-00002A000000}"/>
    <hyperlink ref="GA6" r:id="rId44" location=":~:text=Page%201-,244.085%20Minors%20not%20to%20possess%20or%20purchase%20liquor%20nor%20to,premises%20where%20alcoholic%20beverages%20sold." xr:uid="{00000000-0004-0000-2200-00002B000000}"/>
    <hyperlink ref="GF6" r:id="rId45" xr:uid="{00000000-0004-0000-2200-00002C000000}"/>
    <hyperlink ref="HE6" r:id="rId46" xr:uid="{00000000-0004-0000-2200-00002D000000}"/>
    <hyperlink ref="HJ6" r:id="rId47" xr:uid="{00000000-0004-0000-2200-00002E000000}"/>
    <hyperlink ref="HK6" r:id="rId48" xr:uid="{00000000-0004-0000-2200-00002F000000}"/>
    <hyperlink ref="HO6" r:id="rId49" xr:uid="{00000000-0004-0000-2200-000030000000}"/>
    <hyperlink ref="HP6" r:id="rId50" xr:uid="{00000000-0004-0000-2200-000031000000}"/>
    <hyperlink ref="J7" r:id="rId51" xr:uid="{00000000-0004-0000-2200-000032000000}"/>
    <hyperlink ref="O7" r:id="rId52" xr:uid="{00000000-0004-0000-2200-000033000000}"/>
    <hyperlink ref="AD7" r:id="rId53" xr:uid="{00000000-0004-0000-2200-000034000000}"/>
    <hyperlink ref="AI7" r:id="rId54" xr:uid="{00000000-0004-0000-2200-000035000000}"/>
    <hyperlink ref="AN7" r:id="rId55" xr:uid="{00000000-0004-0000-2200-000036000000}"/>
    <hyperlink ref="AS7" r:id="rId56" xr:uid="{00000000-0004-0000-2200-000037000000}"/>
    <hyperlink ref="AX7" r:id="rId57" xr:uid="{00000000-0004-0000-2200-000038000000}"/>
    <hyperlink ref="BC7" r:id="rId58" xr:uid="{00000000-0004-0000-2200-000039000000}"/>
    <hyperlink ref="BH7" r:id="rId59" xr:uid="{00000000-0004-0000-2200-00003A000000}"/>
    <hyperlink ref="BI7" r:id="rId60" xr:uid="{00000000-0004-0000-2200-00003B000000}"/>
    <hyperlink ref="BR7" r:id="rId61" xr:uid="{00000000-0004-0000-2200-00003C000000}"/>
    <hyperlink ref="BW7" r:id="rId62" xr:uid="{00000000-0004-0000-2200-00003D000000}"/>
    <hyperlink ref="CB7" r:id="rId63" xr:uid="{00000000-0004-0000-2200-00003E000000}"/>
    <hyperlink ref="CG7" r:id="rId64" xr:uid="{00000000-0004-0000-2200-00003F000000}"/>
    <hyperlink ref="CK7" r:id="rId65" xr:uid="{00000000-0004-0000-2200-000040000000}"/>
    <hyperlink ref="CL7" r:id="rId66" xr:uid="{00000000-0004-0000-2200-000041000000}"/>
    <hyperlink ref="CQ7" r:id="rId67" xr:uid="{00000000-0004-0000-2200-000042000000}"/>
    <hyperlink ref="CR7" r:id="rId68" xr:uid="{00000000-0004-0000-2200-000043000000}"/>
    <hyperlink ref="FQ7" r:id="rId69" xr:uid="{00000000-0004-0000-2200-000044000000}"/>
    <hyperlink ref="FV7" r:id="rId70" xr:uid="{00000000-0004-0000-2200-000045000000}"/>
    <hyperlink ref="GA7" r:id="rId71" location=":~:text=Page%201-,244.085%20Minors%20not%20to%20possess%20or%20purchase%20liquor%20nor%20to,premises%20where%20alcoholic%20beverages%20sold." xr:uid="{00000000-0004-0000-2200-000046000000}"/>
    <hyperlink ref="HE7" r:id="rId72" xr:uid="{00000000-0004-0000-2200-000047000000}"/>
    <hyperlink ref="HJ7" r:id="rId73" xr:uid="{00000000-0004-0000-2200-000048000000}"/>
    <hyperlink ref="HK7" r:id="rId74" xr:uid="{00000000-0004-0000-2200-000049000000}"/>
    <hyperlink ref="HO7" r:id="rId75" xr:uid="{00000000-0004-0000-2200-00004A000000}"/>
    <hyperlink ref="HP7" r:id="rId76" xr:uid="{00000000-0004-0000-2200-00004B000000}"/>
    <hyperlink ref="J8" r:id="rId77" xr:uid="{00000000-0004-0000-2200-00004C000000}"/>
    <hyperlink ref="O8" r:id="rId78" xr:uid="{00000000-0004-0000-2200-00004D000000}"/>
    <hyperlink ref="AD8" r:id="rId79" xr:uid="{00000000-0004-0000-2200-00004E000000}"/>
    <hyperlink ref="AI8" r:id="rId80" xr:uid="{00000000-0004-0000-2200-00004F000000}"/>
    <hyperlink ref="AN8" r:id="rId81" xr:uid="{00000000-0004-0000-2200-000050000000}"/>
    <hyperlink ref="AS8" r:id="rId82" xr:uid="{00000000-0004-0000-2200-000051000000}"/>
    <hyperlink ref="AX8" r:id="rId83" xr:uid="{00000000-0004-0000-2200-000052000000}"/>
    <hyperlink ref="BC8" r:id="rId84" xr:uid="{00000000-0004-0000-2200-000053000000}"/>
    <hyperlink ref="BH8" r:id="rId85" xr:uid="{00000000-0004-0000-2200-000054000000}"/>
    <hyperlink ref="BI8" r:id="rId86" xr:uid="{00000000-0004-0000-2200-000055000000}"/>
    <hyperlink ref="BR8" r:id="rId87" xr:uid="{00000000-0004-0000-2200-000056000000}"/>
    <hyperlink ref="BW8" r:id="rId88" xr:uid="{00000000-0004-0000-2200-000057000000}"/>
    <hyperlink ref="CB8" r:id="rId89" xr:uid="{00000000-0004-0000-2200-000058000000}"/>
    <hyperlink ref="CG8" r:id="rId90" xr:uid="{00000000-0004-0000-2200-000059000000}"/>
    <hyperlink ref="CL8" r:id="rId91" xr:uid="{00000000-0004-0000-2200-00005A000000}"/>
    <hyperlink ref="CQ8" r:id="rId92" xr:uid="{00000000-0004-0000-2200-00005B000000}"/>
    <hyperlink ref="CR8" r:id="rId93" xr:uid="{00000000-0004-0000-2200-00005C000000}"/>
    <hyperlink ref="HE8" r:id="rId94" xr:uid="{00000000-0004-0000-2200-00005D000000}"/>
  </hyperlinks>
  <pageMargins left="0.7" right="0.7" top="0.75" bottom="0.75" header="0" footer="0"/>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IJ8"/>
  <sheetViews>
    <sheetView workbookViewId="0">
      <pane xSplit="2" topLeftCell="C1" activePane="topRight" state="frozen"/>
      <selection pane="topRight" activeCell="A2" sqref="A2:XFD3"/>
    </sheetView>
  </sheetViews>
  <sheetFormatPr baseColWidth="10" defaultColWidth="12.6640625" defaultRowHeight="15" customHeight="1"/>
  <cols>
    <col min="1" max="53" width="8.83203125" customWidth="1"/>
    <col min="54" max="54" width="10.5" customWidth="1"/>
    <col min="55" max="58" width="8.83203125" customWidth="1"/>
    <col min="59" max="59" width="10.1640625" customWidth="1"/>
    <col min="60" max="128" width="8.83203125" customWidth="1"/>
    <col min="129" max="129" width="10.33203125" customWidth="1"/>
    <col min="130" max="133" width="8.83203125" customWidth="1"/>
    <col min="134" max="134" width="9.83203125" customWidth="1"/>
    <col min="135" max="211" width="8.83203125" customWidth="1"/>
    <col min="212" max="212" width="10.33203125" customWidth="1"/>
    <col min="213" max="216" width="8.83203125" customWidth="1"/>
    <col min="217" max="217" width="13.6640625" customWidth="1"/>
    <col min="218" max="221" width="8.83203125" customWidth="1"/>
    <col min="222" max="222" width="10.33203125" customWidth="1"/>
    <col min="223" max="355" width="8.8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87</v>
      </c>
      <c r="C5" s="312">
        <f>(G5+L5+Q5+V5+(AA5+AF5+AK5+AP5+AU5+AZ5+BE5+BJ5)/8+(BO5+BT5+BY5+CD5+CI5+CN5)/6+(CS5+CX5+DC5+DH5+DM5+DR5)/6+DW5+EB5+((EG5+EH5)/2+(EM5+EN5)/2+(ES5+ET5)/2)/3+EY5+(FD5+FI5)/2+FN5+(FS5+FX5)/2+GC5+GH5+(GM5+GR5+GW5)/3+HB5+(HG5+HL5+HQ5+HV5+IA5)/5+IF5)/20</f>
        <v>0.38250000000000001</v>
      </c>
      <c r="D5" s="144">
        <f t="shared" ref="D5:D6" si="0">(L5+V5+(AA5+AF5+AK5+AP5+AU5+AZ5+BE5)/7+(BO5+BT5+BY5+CD5+CI5+CN5)/6+(CS5+CX5+DC5+DH5+DR5+DM5)/6+(EG5+EH5+EM5+EN5+ES5+ET5)/6+GH5+(GM5+GR5+GW5)/3+Q5+EY5+FN5+(FS5+FX5)/2+G5+HB5+(HG5+HL5+HQ5)/3+GC5)/16</f>
        <v>0.41815476190476192</v>
      </c>
      <c r="E5" s="365">
        <f t="shared" ref="E5:E7" si="1">(L5+V5+(AA5+AF5+AK5+AP5+AU5+AZ5+BE5)/7+(BO5+BT5+BY5+CD5+CI5+CN5)/6+(CS5+CX5+DC5+DH5+DR5+DM5)/6+EG5+(GH5+GM5+GR5+GW5)/4+Q5+EY5+FN5+(FS5+FX5)/2+G5+HB5+(HG5+HL5)/2)/14</f>
        <v>0.41836734693877553</v>
      </c>
      <c r="F5" s="365">
        <f t="shared" ref="F5:F8" si="2">(L5+V5+(AA5+AF5+AK5+AP5+AU5+AZ5+BE5)/7+(BO5+BT5+BY5+CD5+CI5+CN5)/6+(CS5+CX5+DC5+DH5+DR5+DM5)/6+EG5+(GH5+GM5+GR5+GW5)/4+Q5+EY5+G5+HB5)/11</f>
        <v>0.35064935064935066</v>
      </c>
      <c r="G5" s="308">
        <v>1</v>
      </c>
      <c r="H5" s="308" t="s">
        <v>132</v>
      </c>
      <c r="I5" s="308" t="s">
        <v>536</v>
      </c>
      <c r="J5" s="333" t="s">
        <v>2746</v>
      </c>
      <c r="K5" s="308">
        <v>2010</v>
      </c>
      <c r="L5" s="11">
        <v>0</v>
      </c>
      <c r="M5" s="11" t="s">
        <v>123</v>
      </c>
      <c r="N5" s="11" t="s">
        <v>538</v>
      </c>
      <c r="O5" s="353" t="s">
        <v>2747</v>
      </c>
      <c r="P5" s="11" t="s">
        <v>2713</v>
      </c>
      <c r="Q5" s="308">
        <v>0</v>
      </c>
      <c r="R5" s="308" t="s">
        <v>123</v>
      </c>
      <c r="S5" s="308" t="s">
        <v>2748</v>
      </c>
      <c r="T5" s="321" t="s">
        <v>2749</v>
      </c>
      <c r="U5" s="308"/>
      <c r="V5" s="308">
        <v>0</v>
      </c>
      <c r="W5" s="308"/>
      <c r="X5" s="308" t="s">
        <v>126</v>
      </c>
      <c r="Y5" s="308"/>
      <c r="Z5" s="308"/>
      <c r="AA5" s="308">
        <v>1</v>
      </c>
      <c r="AB5" s="308" t="s">
        <v>130</v>
      </c>
      <c r="AC5" s="308" t="s">
        <v>2750</v>
      </c>
      <c r="AD5" s="320" t="s">
        <v>2751</v>
      </c>
      <c r="AE5" s="308"/>
      <c r="AF5" s="308">
        <v>1</v>
      </c>
      <c r="AG5" s="308" t="s">
        <v>130</v>
      </c>
      <c r="AH5" s="308" t="s">
        <v>542</v>
      </c>
      <c r="AI5" s="333" t="s">
        <v>2752</v>
      </c>
      <c r="AJ5" s="308" t="s">
        <v>2753</v>
      </c>
      <c r="AK5" s="308">
        <v>1</v>
      </c>
      <c r="AL5" s="308" t="s">
        <v>130</v>
      </c>
      <c r="AM5" s="308" t="s">
        <v>542</v>
      </c>
      <c r="AN5" s="333" t="s">
        <v>2754</v>
      </c>
      <c r="AO5" s="308" t="s">
        <v>2753</v>
      </c>
      <c r="AP5" s="308">
        <v>1</v>
      </c>
      <c r="AQ5" s="308" t="s">
        <v>130</v>
      </c>
      <c r="AR5" s="308" t="s">
        <v>2755</v>
      </c>
      <c r="AS5" s="320" t="s">
        <v>2756</v>
      </c>
      <c r="AT5" s="308"/>
      <c r="AU5" s="308">
        <v>1</v>
      </c>
      <c r="AV5" s="308" t="s">
        <v>130</v>
      </c>
      <c r="AW5" s="308" t="s">
        <v>2755</v>
      </c>
      <c r="AX5" s="320" t="s">
        <v>2757</v>
      </c>
      <c r="AY5" s="308"/>
      <c r="AZ5" s="308">
        <v>1</v>
      </c>
      <c r="BA5" s="308" t="s">
        <v>130</v>
      </c>
      <c r="BB5" s="308" t="s">
        <v>546</v>
      </c>
      <c r="BC5" s="333" t="s">
        <v>2758</v>
      </c>
      <c r="BD5" s="308" t="s">
        <v>2753</v>
      </c>
      <c r="BE5" s="308">
        <v>0</v>
      </c>
      <c r="BF5" s="308" t="s">
        <v>132</v>
      </c>
      <c r="BG5" s="308" t="s">
        <v>548</v>
      </c>
      <c r="BH5" s="333" t="s">
        <v>2759</v>
      </c>
      <c r="BI5" s="308" t="s">
        <v>2760</v>
      </c>
      <c r="BJ5" s="308">
        <v>0</v>
      </c>
      <c r="BK5" s="308"/>
      <c r="BL5" s="308" t="s">
        <v>126</v>
      </c>
      <c r="BM5" s="308"/>
      <c r="BN5" s="308"/>
      <c r="BO5" s="308">
        <v>0</v>
      </c>
      <c r="BP5" s="308" t="s">
        <v>139</v>
      </c>
      <c r="BQ5" s="308" t="s">
        <v>126</v>
      </c>
      <c r="BR5" s="308"/>
      <c r="BS5" s="308"/>
      <c r="BT5" s="308">
        <v>0</v>
      </c>
      <c r="BU5" s="308" t="s">
        <v>139</v>
      </c>
      <c r="BV5" s="308" t="s">
        <v>126</v>
      </c>
      <c r="BW5" s="308"/>
      <c r="BX5" s="308"/>
      <c r="BY5" s="308">
        <v>0</v>
      </c>
      <c r="BZ5" s="308" t="s">
        <v>139</v>
      </c>
      <c r="CA5" s="308" t="s">
        <v>126</v>
      </c>
      <c r="CB5" s="308"/>
      <c r="CC5" s="308"/>
      <c r="CD5" s="308">
        <v>0</v>
      </c>
      <c r="CE5" s="308" t="s">
        <v>139</v>
      </c>
      <c r="CF5" s="308" t="s">
        <v>126</v>
      </c>
      <c r="CG5" s="308"/>
      <c r="CH5" s="308"/>
      <c r="CI5" s="308">
        <v>0</v>
      </c>
      <c r="CJ5" s="308" t="s">
        <v>139</v>
      </c>
      <c r="CK5" s="308" t="s">
        <v>126</v>
      </c>
      <c r="CL5" s="308"/>
      <c r="CM5" s="308"/>
      <c r="CN5" s="308">
        <v>0</v>
      </c>
      <c r="CO5" s="308" t="s">
        <v>139</v>
      </c>
      <c r="CP5" s="308" t="s">
        <v>126</v>
      </c>
      <c r="CQ5" s="308"/>
      <c r="CR5" s="308"/>
      <c r="CS5" s="308">
        <v>0</v>
      </c>
      <c r="CT5" s="308" t="s">
        <v>139</v>
      </c>
      <c r="CU5" s="308" t="s">
        <v>126</v>
      </c>
      <c r="CV5" s="308"/>
      <c r="CW5" s="308"/>
      <c r="CX5" s="308">
        <v>0</v>
      </c>
      <c r="CY5" s="308" t="s">
        <v>139</v>
      </c>
      <c r="CZ5" s="308" t="s">
        <v>126</v>
      </c>
      <c r="DA5" s="308"/>
      <c r="DB5" s="308"/>
      <c r="DC5" s="308">
        <v>0</v>
      </c>
      <c r="DD5" s="308" t="s">
        <v>139</v>
      </c>
      <c r="DE5" s="308" t="s">
        <v>126</v>
      </c>
      <c r="DF5" s="308"/>
      <c r="DG5" s="308"/>
      <c r="DH5" s="308">
        <v>0</v>
      </c>
      <c r="DI5" s="308" t="s">
        <v>139</v>
      </c>
      <c r="DJ5" s="308" t="s">
        <v>126</v>
      </c>
      <c r="DK5" s="308"/>
      <c r="DL5" s="308"/>
      <c r="DM5" s="308">
        <v>0</v>
      </c>
      <c r="DN5" s="308" t="s">
        <v>139</v>
      </c>
      <c r="DO5" s="308" t="s">
        <v>126</v>
      </c>
      <c r="DP5" s="308"/>
      <c r="DQ5" s="308"/>
      <c r="DR5" s="308">
        <v>0</v>
      </c>
      <c r="DS5" s="308" t="s">
        <v>139</v>
      </c>
      <c r="DT5" s="308" t="s">
        <v>126</v>
      </c>
      <c r="DU5" s="308"/>
      <c r="DV5" s="308"/>
      <c r="DW5" s="308">
        <v>1</v>
      </c>
      <c r="DX5" s="308" t="s">
        <v>139</v>
      </c>
      <c r="DY5" s="308" t="s">
        <v>2761</v>
      </c>
      <c r="DZ5" s="321" t="s">
        <v>2762</v>
      </c>
      <c r="EA5" s="308" t="s">
        <v>2763</v>
      </c>
      <c r="EB5" s="308">
        <v>0</v>
      </c>
      <c r="EC5" s="308" t="s">
        <v>130</v>
      </c>
      <c r="ED5" s="308" t="s">
        <v>2764</v>
      </c>
      <c r="EE5" s="321" t="s">
        <v>2765</v>
      </c>
      <c r="EF5" s="364" t="s">
        <v>2766</v>
      </c>
      <c r="EG5" s="308">
        <v>1</v>
      </c>
      <c r="EH5" s="308">
        <v>1</v>
      </c>
      <c r="EI5" s="308" t="s">
        <v>139</v>
      </c>
      <c r="EJ5" s="308" t="s">
        <v>126</v>
      </c>
      <c r="EK5" s="308"/>
      <c r="EL5" s="308"/>
      <c r="EM5" s="308">
        <v>1</v>
      </c>
      <c r="EN5" s="308">
        <v>1</v>
      </c>
      <c r="EO5" s="308" t="s">
        <v>139</v>
      </c>
      <c r="EP5" s="308" t="s">
        <v>126</v>
      </c>
      <c r="EQ5" s="308"/>
      <c r="ER5" s="308"/>
      <c r="ES5" s="308">
        <v>1</v>
      </c>
      <c r="ET5" s="308">
        <v>1</v>
      </c>
      <c r="EU5" s="308" t="s">
        <v>139</v>
      </c>
      <c r="EV5" s="308" t="s">
        <v>126</v>
      </c>
      <c r="EW5" s="308"/>
      <c r="EX5" s="308"/>
      <c r="EY5" s="308">
        <v>0</v>
      </c>
      <c r="EZ5" s="308" t="s">
        <v>123</v>
      </c>
      <c r="FA5" s="308" t="s">
        <v>126</v>
      </c>
      <c r="FB5" s="308"/>
      <c r="FC5" s="308"/>
      <c r="FD5" s="323">
        <v>0</v>
      </c>
      <c r="FE5" s="323"/>
      <c r="FF5" s="323" t="s">
        <v>126</v>
      </c>
      <c r="FG5" s="323"/>
      <c r="FH5" s="323"/>
      <c r="FI5" s="323">
        <v>0</v>
      </c>
      <c r="FJ5" s="323"/>
      <c r="FK5" s="323" t="s">
        <v>2767</v>
      </c>
      <c r="FL5" s="358" t="s">
        <v>2768</v>
      </c>
      <c r="FM5" s="323" t="s">
        <v>2769</v>
      </c>
      <c r="FN5" s="308">
        <v>1</v>
      </c>
      <c r="FO5" s="308" t="s">
        <v>130</v>
      </c>
      <c r="FP5" s="308" t="s">
        <v>2770</v>
      </c>
      <c r="FQ5" s="333" t="s">
        <v>2771</v>
      </c>
      <c r="FR5" s="308" t="s">
        <v>2772</v>
      </c>
      <c r="FS5" s="308">
        <v>0</v>
      </c>
      <c r="FT5" s="308" t="s">
        <v>132</v>
      </c>
      <c r="FU5" s="308" t="s">
        <v>552</v>
      </c>
      <c r="FV5" s="333" t="s">
        <v>2773</v>
      </c>
      <c r="FW5" s="308" t="s">
        <v>2774</v>
      </c>
      <c r="FX5" s="308">
        <v>1</v>
      </c>
      <c r="FY5" s="308" t="s">
        <v>139</v>
      </c>
      <c r="FZ5" s="308" t="s">
        <v>554</v>
      </c>
      <c r="GA5" s="333" t="s">
        <v>2775</v>
      </c>
      <c r="GB5" s="308" t="s">
        <v>2774</v>
      </c>
      <c r="GC5" s="326">
        <v>1</v>
      </c>
      <c r="GD5" s="326" t="s">
        <v>139</v>
      </c>
      <c r="GE5" s="326" t="s">
        <v>2776</v>
      </c>
      <c r="GF5" s="327" t="s">
        <v>2777</v>
      </c>
      <c r="GG5" s="326">
        <v>2023</v>
      </c>
      <c r="GH5" s="308">
        <v>0</v>
      </c>
      <c r="GI5" s="308" t="s">
        <v>123</v>
      </c>
      <c r="GJ5" s="308" t="s">
        <v>126</v>
      </c>
      <c r="GK5" s="308"/>
      <c r="GL5" s="308"/>
      <c r="GM5" s="308">
        <v>0</v>
      </c>
      <c r="GN5" s="308" t="s">
        <v>123</v>
      </c>
      <c r="GO5" s="308" t="s">
        <v>126</v>
      </c>
      <c r="GP5" s="308"/>
      <c r="GQ5" s="308"/>
      <c r="GR5" s="308">
        <v>0</v>
      </c>
      <c r="GS5" s="308" t="s">
        <v>123</v>
      </c>
      <c r="GT5" s="308" t="s">
        <v>126</v>
      </c>
      <c r="GU5" s="308"/>
      <c r="GV5" s="308"/>
      <c r="GW5" s="308">
        <v>0</v>
      </c>
      <c r="GX5" s="308" t="s">
        <v>123</v>
      </c>
      <c r="GY5" s="308" t="s">
        <v>126</v>
      </c>
      <c r="GZ5" s="308"/>
      <c r="HA5" s="308"/>
      <c r="HB5" s="308">
        <v>1</v>
      </c>
      <c r="HC5" s="308" t="s">
        <v>132</v>
      </c>
      <c r="HD5" s="308" t="s">
        <v>555</v>
      </c>
      <c r="HE5" s="333" t="s">
        <v>2778</v>
      </c>
      <c r="HF5" s="308" t="s">
        <v>2779</v>
      </c>
      <c r="HG5" s="308">
        <v>1</v>
      </c>
      <c r="HH5" s="308" t="s">
        <v>139</v>
      </c>
      <c r="HI5" s="308" t="s">
        <v>2780</v>
      </c>
      <c r="HJ5" s="333" t="s">
        <v>2781</v>
      </c>
      <c r="HK5" s="308" t="s">
        <v>2782</v>
      </c>
      <c r="HL5" s="308">
        <v>0</v>
      </c>
      <c r="HM5" s="308" t="s">
        <v>130</v>
      </c>
      <c r="HN5" s="308" t="s">
        <v>560</v>
      </c>
      <c r="HO5" s="333" t="s">
        <v>2783</v>
      </c>
      <c r="HP5" s="308" t="s">
        <v>2782</v>
      </c>
      <c r="HQ5" s="326">
        <v>0</v>
      </c>
      <c r="HR5" s="326" t="s">
        <v>123</v>
      </c>
      <c r="HS5" s="326" t="s">
        <v>126</v>
      </c>
      <c r="HT5" s="326"/>
      <c r="HU5" s="326"/>
      <c r="HV5" s="326">
        <v>0</v>
      </c>
      <c r="HW5" s="326" t="s">
        <v>130</v>
      </c>
      <c r="HX5" s="326"/>
      <c r="HY5" s="326"/>
      <c r="HZ5" s="326"/>
      <c r="IA5" s="326">
        <v>1</v>
      </c>
      <c r="IB5" s="326" t="s">
        <v>123</v>
      </c>
      <c r="IC5" s="326" t="s">
        <v>2784</v>
      </c>
      <c r="ID5" s="437" t="s">
        <v>2785</v>
      </c>
      <c r="IE5" s="326" t="s">
        <v>2786</v>
      </c>
      <c r="IF5" s="323">
        <v>0</v>
      </c>
      <c r="IG5" s="323" t="s">
        <v>126</v>
      </c>
      <c r="IH5" s="323" t="s">
        <v>2787</v>
      </c>
      <c r="II5" s="358" t="s">
        <v>2788</v>
      </c>
      <c r="IJ5" s="323"/>
    </row>
    <row r="6" spans="1:244" ht="63" customHeight="1">
      <c r="A6" s="348">
        <v>2024</v>
      </c>
      <c r="B6" s="311" t="s">
        <v>87</v>
      </c>
      <c r="C6" s="149" t="s">
        <v>1394</v>
      </c>
      <c r="D6" s="144">
        <f t="shared" si="0"/>
        <v>0.41815476190476192</v>
      </c>
      <c r="E6" s="365">
        <f t="shared" si="1"/>
        <v>0.41836734693877553</v>
      </c>
      <c r="F6" s="365">
        <f t="shared" si="2"/>
        <v>0.35064935064935066</v>
      </c>
      <c r="G6" s="308">
        <v>1</v>
      </c>
      <c r="H6" s="308" t="s">
        <v>132</v>
      </c>
      <c r="I6" s="308" t="s">
        <v>536</v>
      </c>
      <c r="J6" s="333" t="s">
        <v>2789</v>
      </c>
      <c r="K6" s="308"/>
      <c r="L6" s="11">
        <v>0</v>
      </c>
      <c r="M6" s="11" t="s">
        <v>123</v>
      </c>
      <c r="N6" s="11" t="s">
        <v>538</v>
      </c>
      <c r="O6" s="353" t="s">
        <v>2790</v>
      </c>
      <c r="P6" s="11"/>
      <c r="Q6" s="308">
        <v>0</v>
      </c>
      <c r="R6" s="308" t="s">
        <v>123</v>
      </c>
      <c r="S6" s="308" t="s">
        <v>126</v>
      </c>
      <c r="T6" s="308"/>
      <c r="U6" s="308"/>
      <c r="V6" s="308">
        <v>0</v>
      </c>
      <c r="W6" s="308"/>
      <c r="X6" s="308" t="s">
        <v>126</v>
      </c>
      <c r="Y6" s="308"/>
      <c r="Z6" s="308"/>
      <c r="AA6" s="308">
        <v>1</v>
      </c>
      <c r="AB6" s="308" t="s">
        <v>130</v>
      </c>
      <c r="AC6" s="308" t="s">
        <v>540</v>
      </c>
      <c r="AD6" s="333" t="s">
        <v>2791</v>
      </c>
      <c r="AE6" s="308"/>
      <c r="AF6" s="308">
        <v>1</v>
      </c>
      <c r="AG6" s="308" t="s">
        <v>130</v>
      </c>
      <c r="AH6" s="308" t="s">
        <v>542</v>
      </c>
      <c r="AI6" s="333" t="s">
        <v>2792</v>
      </c>
      <c r="AJ6" s="308"/>
      <c r="AK6" s="308">
        <v>1</v>
      </c>
      <c r="AL6" s="308" t="s">
        <v>130</v>
      </c>
      <c r="AM6" s="308" t="s">
        <v>542</v>
      </c>
      <c r="AN6" s="333" t="s">
        <v>2793</v>
      </c>
      <c r="AO6" s="308"/>
      <c r="AP6" s="308">
        <v>1</v>
      </c>
      <c r="AQ6" s="308" t="s">
        <v>130</v>
      </c>
      <c r="AR6" s="308" t="s">
        <v>2755</v>
      </c>
      <c r="AS6" s="320" t="s">
        <v>2794</v>
      </c>
      <c r="AT6" s="308"/>
      <c r="AU6" s="308">
        <v>1</v>
      </c>
      <c r="AV6" s="308" t="s">
        <v>130</v>
      </c>
      <c r="AW6" s="308" t="s">
        <v>544</v>
      </c>
      <c r="AX6" s="333" t="s">
        <v>2795</v>
      </c>
      <c r="AY6" s="308"/>
      <c r="AZ6" s="308">
        <v>1</v>
      </c>
      <c r="BA6" s="308" t="s">
        <v>130</v>
      </c>
      <c r="BB6" s="308" t="s">
        <v>546</v>
      </c>
      <c r="BC6" s="333" t="s">
        <v>2796</v>
      </c>
      <c r="BD6" s="308" t="s">
        <v>2753</v>
      </c>
      <c r="BE6" s="308">
        <v>0</v>
      </c>
      <c r="BF6" s="308" t="s">
        <v>132</v>
      </c>
      <c r="BG6" s="308" t="s">
        <v>548</v>
      </c>
      <c r="BH6" s="333" t="s">
        <v>2797</v>
      </c>
      <c r="BI6" s="308" t="s">
        <v>2760</v>
      </c>
      <c r="BJ6" s="308"/>
      <c r="BK6" s="308"/>
      <c r="BL6" s="308" t="s">
        <v>126</v>
      </c>
      <c r="BM6" s="308"/>
      <c r="BN6" s="308" t="s">
        <v>1675</v>
      </c>
      <c r="BO6" s="308">
        <v>0</v>
      </c>
      <c r="BP6" s="308" t="s">
        <v>139</v>
      </c>
      <c r="BQ6" s="308" t="s">
        <v>126</v>
      </c>
      <c r="BR6" s="308"/>
      <c r="BS6" s="308"/>
      <c r="BT6" s="308">
        <v>0</v>
      </c>
      <c r="BU6" s="308" t="s">
        <v>139</v>
      </c>
      <c r="BV6" s="308" t="s">
        <v>126</v>
      </c>
      <c r="BW6" s="308"/>
      <c r="BX6" s="308"/>
      <c r="BY6" s="308">
        <v>0</v>
      </c>
      <c r="BZ6" s="308" t="s">
        <v>139</v>
      </c>
      <c r="CA6" s="308" t="s">
        <v>126</v>
      </c>
      <c r="CB6" s="308"/>
      <c r="CC6" s="308"/>
      <c r="CD6" s="308">
        <v>0</v>
      </c>
      <c r="CE6" s="308" t="s">
        <v>139</v>
      </c>
      <c r="CF6" s="308" t="s">
        <v>126</v>
      </c>
      <c r="CG6" s="308"/>
      <c r="CH6" s="308"/>
      <c r="CI6" s="308">
        <v>0</v>
      </c>
      <c r="CJ6" s="308" t="s">
        <v>139</v>
      </c>
      <c r="CK6" s="308" t="s">
        <v>126</v>
      </c>
      <c r="CL6" s="308"/>
      <c r="CM6" s="308"/>
      <c r="CN6" s="308">
        <v>0</v>
      </c>
      <c r="CO6" s="308" t="s">
        <v>139</v>
      </c>
      <c r="CP6" s="308" t="s">
        <v>126</v>
      </c>
      <c r="CQ6" s="308"/>
      <c r="CR6" s="308"/>
      <c r="CS6" s="308">
        <v>0</v>
      </c>
      <c r="CT6" s="308" t="s">
        <v>139</v>
      </c>
      <c r="CU6" s="308" t="s">
        <v>126</v>
      </c>
      <c r="CV6" s="308"/>
      <c r="CW6" s="308"/>
      <c r="CX6" s="308">
        <v>0</v>
      </c>
      <c r="CY6" s="308" t="s">
        <v>139</v>
      </c>
      <c r="CZ6" s="308" t="s">
        <v>126</v>
      </c>
      <c r="DA6" s="308"/>
      <c r="DB6" s="308"/>
      <c r="DC6" s="308">
        <v>0</v>
      </c>
      <c r="DD6" s="308" t="s">
        <v>139</v>
      </c>
      <c r="DE6" s="308" t="s">
        <v>126</v>
      </c>
      <c r="DF6" s="308"/>
      <c r="DG6" s="308"/>
      <c r="DH6" s="308">
        <v>0</v>
      </c>
      <c r="DI6" s="308" t="s">
        <v>139</v>
      </c>
      <c r="DJ6" s="308" t="s">
        <v>126</v>
      </c>
      <c r="DK6" s="308"/>
      <c r="DL6" s="308"/>
      <c r="DM6" s="308">
        <v>0</v>
      </c>
      <c r="DN6" s="308" t="s">
        <v>139</v>
      </c>
      <c r="DO6" s="308" t="s">
        <v>126</v>
      </c>
      <c r="DP6" s="308"/>
      <c r="DQ6" s="308"/>
      <c r="DR6" s="308">
        <v>0</v>
      </c>
      <c r="DS6" s="308" t="s">
        <v>139</v>
      </c>
      <c r="DT6" s="308" t="s">
        <v>126</v>
      </c>
      <c r="DU6" s="308"/>
      <c r="DV6" s="308"/>
      <c r="DW6" s="308"/>
      <c r="DX6" s="308"/>
      <c r="DY6" s="308"/>
      <c r="DZ6" s="308"/>
      <c r="EA6" s="308" t="s">
        <v>1675</v>
      </c>
      <c r="EB6" s="308" t="s">
        <v>1791</v>
      </c>
      <c r="EC6" s="308"/>
      <c r="ED6" s="308"/>
      <c r="EE6" s="308"/>
      <c r="EF6" s="308"/>
      <c r="EG6" s="308">
        <v>1</v>
      </c>
      <c r="EH6" s="308">
        <v>1</v>
      </c>
      <c r="EI6" s="308" t="s">
        <v>139</v>
      </c>
      <c r="EJ6" s="308" t="s">
        <v>126</v>
      </c>
      <c r="EK6" s="308"/>
      <c r="EL6" s="308"/>
      <c r="EM6" s="308">
        <v>1</v>
      </c>
      <c r="EN6" s="308">
        <v>1</v>
      </c>
      <c r="EO6" s="308" t="s">
        <v>139</v>
      </c>
      <c r="EP6" s="308" t="s">
        <v>126</v>
      </c>
      <c r="EQ6" s="308"/>
      <c r="ER6" s="308"/>
      <c r="ES6" s="308">
        <v>1</v>
      </c>
      <c r="ET6" s="308">
        <v>1</v>
      </c>
      <c r="EU6" s="308" t="s">
        <v>139</v>
      </c>
      <c r="EV6" s="308" t="s">
        <v>126</v>
      </c>
      <c r="EW6" s="308"/>
      <c r="EX6" s="308"/>
      <c r="EY6" s="308">
        <v>0</v>
      </c>
      <c r="EZ6" s="308" t="s">
        <v>123</v>
      </c>
      <c r="FA6" s="308" t="s">
        <v>126</v>
      </c>
      <c r="FB6" s="308"/>
      <c r="FC6" s="308"/>
      <c r="FD6" s="308" t="s">
        <v>1791</v>
      </c>
      <c r="FE6" s="310"/>
      <c r="FF6" s="310"/>
      <c r="FG6" s="310"/>
      <c r="FH6" s="310"/>
      <c r="FI6" s="308" t="s">
        <v>1791</v>
      </c>
      <c r="FJ6" s="310"/>
      <c r="FK6" s="310"/>
      <c r="FL6" s="310"/>
      <c r="FM6" s="310"/>
      <c r="FN6" s="308">
        <v>1</v>
      </c>
      <c r="FO6" s="308" t="s">
        <v>130</v>
      </c>
      <c r="FP6" s="308" t="s">
        <v>2770</v>
      </c>
      <c r="FQ6" s="333" t="s">
        <v>2798</v>
      </c>
      <c r="FR6" s="308"/>
      <c r="FS6" s="308">
        <v>0</v>
      </c>
      <c r="FT6" s="308" t="s">
        <v>132</v>
      </c>
      <c r="FU6" s="308" t="s">
        <v>552</v>
      </c>
      <c r="FV6" s="333" t="s">
        <v>2799</v>
      </c>
      <c r="FW6" s="308" t="s">
        <v>166</v>
      </c>
      <c r="FX6" s="308">
        <v>1</v>
      </c>
      <c r="FY6" s="308" t="s">
        <v>139</v>
      </c>
      <c r="FZ6" s="308" t="s">
        <v>554</v>
      </c>
      <c r="GA6" s="333" t="s">
        <v>2800</v>
      </c>
      <c r="GB6" s="308"/>
      <c r="GC6" s="326">
        <v>1</v>
      </c>
      <c r="GD6" s="326" t="s">
        <v>139</v>
      </c>
      <c r="GE6" s="326" t="s">
        <v>2776</v>
      </c>
      <c r="GF6" s="327" t="s">
        <v>2801</v>
      </c>
      <c r="GG6" s="326" t="s">
        <v>2802</v>
      </c>
      <c r="GH6" s="308">
        <v>0</v>
      </c>
      <c r="GI6" s="308" t="s">
        <v>123</v>
      </c>
      <c r="GJ6" s="308" t="s">
        <v>126</v>
      </c>
      <c r="GK6" s="308"/>
      <c r="GL6" s="308"/>
      <c r="GM6" s="308">
        <v>0</v>
      </c>
      <c r="GN6" s="308" t="s">
        <v>123</v>
      </c>
      <c r="GO6" s="308" t="s">
        <v>126</v>
      </c>
      <c r="GP6" s="308"/>
      <c r="GQ6" s="308"/>
      <c r="GR6" s="308">
        <v>0</v>
      </c>
      <c r="GS6" s="308" t="s">
        <v>123</v>
      </c>
      <c r="GT6" s="308" t="s">
        <v>126</v>
      </c>
      <c r="GU6" s="308"/>
      <c r="GV6" s="308"/>
      <c r="GW6" s="308">
        <v>0</v>
      </c>
      <c r="GX6" s="308" t="s">
        <v>123</v>
      </c>
      <c r="GY6" s="308" t="s">
        <v>126</v>
      </c>
      <c r="GZ6" s="308"/>
      <c r="HA6" s="308"/>
      <c r="HB6" s="308">
        <v>1</v>
      </c>
      <c r="HC6" s="308" t="s">
        <v>132</v>
      </c>
      <c r="HD6" s="308" t="s">
        <v>555</v>
      </c>
      <c r="HE6" s="333" t="s">
        <v>2803</v>
      </c>
      <c r="HF6" s="308" t="s">
        <v>557</v>
      </c>
      <c r="HG6" s="308">
        <v>1</v>
      </c>
      <c r="HH6" s="308" t="s">
        <v>139</v>
      </c>
      <c r="HI6" s="308" t="s">
        <v>2780</v>
      </c>
      <c r="HJ6" s="333" t="s">
        <v>2804</v>
      </c>
      <c r="HK6" s="308"/>
      <c r="HL6" s="308">
        <v>0</v>
      </c>
      <c r="HM6" s="308" t="s">
        <v>130</v>
      </c>
      <c r="HN6" s="308" t="s">
        <v>560</v>
      </c>
      <c r="HO6" s="333" t="s">
        <v>2805</v>
      </c>
      <c r="HP6" s="308"/>
      <c r="HQ6" s="326">
        <v>0</v>
      </c>
      <c r="HR6" s="326" t="s">
        <v>123</v>
      </c>
      <c r="HS6" s="326" t="s">
        <v>126</v>
      </c>
      <c r="HT6" s="326"/>
      <c r="HU6" s="326"/>
      <c r="HV6" s="326">
        <v>0</v>
      </c>
      <c r="HW6" s="326" t="s">
        <v>130</v>
      </c>
      <c r="HX6" s="326"/>
      <c r="HY6" s="326"/>
      <c r="HZ6" s="326"/>
      <c r="IA6" s="326" t="s">
        <v>1675</v>
      </c>
      <c r="IB6" s="326"/>
      <c r="IC6" s="326"/>
      <c r="ID6" s="438"/>
      <c r="IE6" s="326" t="s">
        <v>1863</v>
      </c>
      <c r="IF6" s="308" t="s">
        <v>1791</v>
      </c>
      <c r="IG6" s="123"/>
      <c r="IH6" s="123"/>
      <c r="II6" s="123"/>
      <c r="IJ6" s="123"/>
    </row>
    <row r="7" spans="1:244" ht="48.75" customHeight="1">
      <c r="A7" s="348">
        <v>2023</v>
      </c>
      <c r="B7" s="311" t="s">
        <v>87</v>
      </c>
      <c r="C7" s="336" t="s">
        <v>1394</v>
      </c>
      <c r="D7" s="299" t="s">
        <v>1394</v>
      </c>
      <c r="E7" s="406">
        <f t="shared" si="1"/>
        <v>0.41836734693877553</v>
      </c>
      <c r="F7" s="365">
        <f t="shared" si="2"/>
        <v>0.35064935064935066</v>
      </c>
      <c r="G7" s="298">
        <v>1</v>
      </c>
      <c r="H7" s="299" t="s">
        <v>132</v>
      </c>
      <c r="I7" s="300" t="s">
        <v>536</v>
      </c>
      <c r="J7" s="301" t="s">
        <v>537</v>
      </c>
      <c r="K7" s="299" t="s">
        <v>122</v>
      </c>
      <c r="L7" s="298">
        <v>0</v>
      </c>
      <c r="M7" s="299" t="s">
        <v>123</v>
      </c>
      <c r="N7" s="300" t="s">
        <v>538</v>
      </c>
      <c r="O7" s="301" t="s">
        <v>539</v>
      </c>
      <c r="P7" s="302" t="s">
        <v>122</v>
      </c>
      <c r="Q7" s="298">
        <v>0</v>
      </c>
      <c r="R7" s="299" t="s">
        <v>123</v>
      </c>
      <c r="S7" s="299" t="s">
        <v>126</v>
      </c>
      <c r="T7" s="299"/>
      <c r="U7" s="299" t="s">
        <v>122</v>
      </c>
      <c r="V7" s="298">
        <v>0</v>
      </c>
      <c r="W7" s="299"/>
      <c r="X7" s="378" t="s">
        <v>126</v>
      </c>
      <c r="Y7" s="379"/>
      <c r="Z7" s="379" t="s">
        <v>122</v>
      </c>
      <c r="AA7" s="298">
        <v>1</v>
      </c>
      <c r="AB7" s="299" t="s">
        <v>130</v>
      </c>
      <c r="AC7" s="300" t="s">
        <v>540</v>
      </c>
      <c r="AD7" s="301" t="s">
        <v>541</v>
      </c>
      <c r="AE7" s="299" t="s">
        <v>122</v>
      </c>
      <c r="AF7" s="298">
        <v>1</v>
      </c>
      <c r="AG7" s="299" t="s">
        <v>130</v>
      </c>
      <c r="AH7" s="300" t="s">
        <v>542</v>
      </c>
      <c r="AI7" s="301" t="s">
        <v>543</v>
      </c>
      <c r="AJ7" s="380"/>
      <c r="AK7" s="298">
        <v>1</v>
      </c>
      <c r="AL7" s="299" t="s">
        <v>130</v>
      </c>
      <c r="AM7" s="300" t="s">
        <v>542</v>
      </c>
      <c r="AN7" s="301" t="s">
        <v>543</v>
      </c>
      <c r="AO7" s="380"/>
      <c r="AP7" s="298">
        <v>1</v>
      </c>
      <c r="AQ7" s="299" t="s">
        <v>130</v>
      </c>
      <c r="AR7" s="300" t="s">
        <v>544</v>
      </c>
      <c r="AS7" s="301" t="s">
        <v>545</v>
      </c>
      <c r="AT7" s="380"/>
      <c r="AU7" s="298">
        <v>1</v>
      </c>
      <c r="AV7" s="299" t="s">
        <v>130</v>
      </c>
      <c r="AW7" s="300" t="s">
        <v>544</v>
      </c>
      <c r="AX7" s="301" t="s">
        <v>545</v>
      </c>
      <c r="AY7" s="380"/>
      <c r="AZ7" s="298">
        <v>1</v>
      </c>
      <c r="BA7" s="299" t="s">
        <v>130</v>
      </c>
      <c r="BB7" s="300" t="s">
        <v>546</v>
      </c>
      <c r="BC7" s="301" t="s">
        <v>547</v>
      </c>
      <c r="BD7" s="299"/>
      <c r="BE7" s="298">
        <v>0</v>
      </c>
      <c r="BF7" s="299" t="s">
        <v>132</v>
      </c>
      <c r="BG7" s="300" t="s">
        <v>548</v>
      </c>
      <c r="BH7" s="301" t="s">
        <v>549</v>
      </c>
      <c r="BI7" s="380"/>
      <c r="BJ7" s="299"/>
      <c r="BK7" s="299"/>
      <c r="BL7" s="299"/>
      <c r="BM7" s="299"/>
      <c r="BN7" s="299"/>
      <c r="BO7" s="298">
        <v>0</v>
      </c>
      <c r="BP7" s="299" t="s">
        <v>139</v>
      </c>
      <c r="BQ7" s="299" t="s">
        <v>126</v>
      </c>
      <c r="BR7" s="299"/>
      <c r="BS7" s="299"/>
      <c r="BT7" s="298">
        <v>0</v>
      </c>
      <c r="BU7" s="299" t="s">
        <v>139</v>
      </c>
      <c r="BV7" s="299" t="s">
        <v>126</v>
      </c>
      <c r="BW7" s="299"/>
      <c r="BX7" s="299" t="s">
        <v>122</v>
      </c>
      <c r="BY7" s="298">
        <v>0</v>
      </c>
      <c r="BZ7" s="299" t="s">
        <v>139</v>
      </c>
      <c r="CA7" s="299" t="s">
        <v>126</v>
      </c>
      <c r="CB7" s="299"/>
      <c r="CC7" s="299" t="s">
        <v>122</v>
      </c>
      <c r="CD7" s="298">
        <v>0</v>
      </c>
      <c r="CE7" s="299" t="s">
        <v>139</v>
      </c>
      <c r="CF7" s="299" t="s">
        <v>126</v>
      </c>
      <c r="CG7" s="299"/>
      <c r="CH7" s="299"/>
      <c r="CI7" s="298">
        <v>0</v>
      </c>
      <c r="CJ7" s="299" t="s">
        <v>139</v>
      </c>
      <c r="CK7" s="299" t="s">
        <v>126</v>
      </c>
      <c r="CL7" s="299"/>
      <c r="CM7" s="299"/>
      <c r="CN7" s="298">
        <v>0</v>
      </c>
      <c r="CO7" s="299" t="s">
        <v>139</v>
      </c>
      <c r="CP7" s="299" t="s">
        <v>126</v>
      </c>
      <c r="CQ7" s="299"/>
      <c r="CR7" s="299" t="s">
        <v>122</v>
      </c>
      <c r="CS7" s="298">
        <v>0</v>
      </c>
      <c r="CT7" s="299" t="s">
        <v>139</v>
      </c>
      <c r="CU7" s="300" t="s">
        <v>126</v>
      </c>
      <c r="CV7" s="300"/>
      <c r="CW7" s="300" t="s">
        <v>122</v>
      </c>
      <c r="CX7" s="298">
        <v>0</v>
      </c>
      <c r="CY7" s="299" t="s">
        <v>139</v>
      </c>
      <c r="CZ7" s="299" t="s">
        <v>126</v>
      </c>
      <c r="DA7" s="299"/>
      <c r="DB7" s="299"/>
      <c r="DC7" s="298">
        <v>0</v>
      </c>
      <c r="DD7" s="299" t="s">
        <v>139</v>
      </c>
      <c r="DE7" s="299" t="s">
        <v>126</v>
      </c>
      <c r="DF7" s="299"/>
      <c r="DG7" s="299"/>
      <c r="DH7" s="298">
        <v>0</v>
      </c>
      <c r="DI7" s="299" t="s">
        <v>139</v>
      </c>
      <c r="DJ7" s="299" t="s">
        <v>126</v>
      </c>
      <c r="DK7" s="299"/>
      <c r="DL7" s="299"/>
      <c r="DM7" s="298">
        <v>0</v>
      </c>
      <c r="DN7" s="299" t="s">
        <v>139</v>
      </c>
      <c r="DO7" s="300" t="s">
        <v>126</v>
      </c>
      <c r="DP7" s="300"/>
      <c r="DQ7" s="300"/>
      <c r="DR7" s="298">
        <v>0</v>
      </c>
      <c r="DS7" s="299" t="s">
        <v>139</v>
      </c>
      <c r="DT7" s="300" t="s">
        <v>126</v>
      </c>
      <c r="DU7" s="300"/>
      <c r="DV7" s="300"/>
      <c r="DW7" s="299"/>
      <c r="DX7" s="299"/>
      <c r="DY7" s="299"/>
      <c r="DZ7" s="299"/>
      <c r="EA7" s="299"/>
      <c r="EB7" s="299"/>
      <c r="EC7" s="299"/>
      <c r="ED7" s="299"/>
      <c r="EE7" s="299"/>
      <c r="EF7" s="299"/>
      <c r="EG7" s="298">
        <v>1</v>
      </c>
      <c r="EH7" s="336" t="s">
        <v>1685</v>
      </c>
      <c r="EI7" s="299" t="s">
        <v>139</v>
      </c>
      <c r="EJ7" s="299" t="s">
        <v>126</v>
      </c>
      <c r="EK7" s="300"/>
      <c r="EL7" s="299" t="s">
        <v>122</v>
      </c>
      <c r="EM7" s="299"/>
      <c r="EN7" s="336"/>
      <c r="EO7" s="299" t="s">
        <v>1686</v>
      </c>
      <c r="EP7" s="299"/>
      <c r="EQ7" s="299"/>
      <c r="ER7" s="299"/>
      <c r="ES7" s="299"/>
      <c r="ET7" s="336"/>
      <c r="EU7" s="299" t="s">
        <v>1686</v>
      </c>
      <c r="EV7" s="299"/>
      <c r="EW7" s="299"/>
      <c r="EX7" s="299"/>
      <c r="EY7" s="298">
        <v>0</v>
      </c>
      <c r="EZ7" s="299" t="s">
        <v>123</v>
      </c>
      <c r="FA7" s="299" t="s">
        <v>126</v>
      </c>
      <c r="FB7" s="299"/>
      <c r="FC7" s="299" t="s">
        <v>122</v>
      </c>
      <c r="FD7" s="310"/>
      <c r="FE7" s="310"/>
      <c r="FF7" s="310"/>
      <c r="FG7" s="310"/>
      <c r="FH7" s="310"/>
      <c r="FI7" s="310"/>
      <c r="FJ7" s="310"/>
      <c r="FK7" s="310"/>
      <c r="FL7" s="310"/>
      <c r="FM7" s="310"/>
      <c r="FN7" s="298">
        <v>1</v>
      </c>
      <c r="FO7" s="299" t="s">
        <v>130</v>
      </c>
      <c r="FP7" s="299" t="s">
        <v>550</v>
      </c>
      <c r="FQ7" s="301" t="s">
        <v>551</v>
      </c>
      <c r="FR7" s="300"/>
      <c r="FS7" s="298">
        <v>0</v>
      </c>
      <c r="FT7" s="299" t="s">
        <v>132</v>
      </c>
      <c r="FU7" s="300" t="s">
        <v>552</v>
      </c>
      <c r="FV7" s="301" t="s">
        <v>553</v>
      </c>
      <c r="FW7" s="300" t="s">
        <v>166</v>
      </c>
      <c r="FX7" s="298">
        <v>1</v>
      </c>
      <c r="FY7" s="299" t="s">
        <v>139</v>
      </c>
      <c r="FZ7" s="300" t="s">
        <v>554</v>
      </c>
      <c r="GA7" s="301" t="s">
        <v>553</v>
      </c>
      <c r="GB7" s="300"/>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300" t="s">
        <v>126</v>
      </c>
      <c r="GZ7" s="300"/>
      <c r="HA7" s="300" t="s">
        <v>122</v>
      </c>
      <c r="HB7" s="381">
        <v>1</v>
      </c>
      <c r="HC7" s="300" t="s">
        <v>132</v>
      </c>
      <c r="HD7" s="300" t="s">
        <v>555</v>
      </c>
      <c r="HE7" s="301" t="s">
        <v>556</v>
      </c>
      <c r="HF7" s="439" t="s">
        <v>557</v>
      </c>
      <c r="HG7" s="381">
        <v>1</v>
      </c>
      <c r="HH7" s="300" t="s">
        <v>139</v>
      </c>
      <c r="HI7" s="300" t="s">
        <v>558</v>
      </c>
      <c r="HJ7" s="301" t="s">
        <v>559</v>
      </c>
      <c r="HK7" s="300"/>
      <c r="HL7" s="381">
        <v>0</v>
      </c>
      <c r="HM7" s="300" t="s">
        <v>130</v>
      </c>
      <c r="HN7" s="300" t="s">
        <v>560</v>
      </c>
      <c r="HO7" s="301" t="s">
        <v>559</v>
      </c>
      <c r="HP7" s="301" t="s">
        <v>561</v>
      </c>
      <c r="HQ7" s="146"/>
      <c r="HR7" s="146" t="s">
        <v>1686</v>
      </c>
      <c r="HS7" s="146"/>
      <c r="HT7" s="146"/>
      <c r="HU7" s="146"/>
      <c r="HV7" s="146"/>
      <c r="HW7" s="146"/>
      <c r="HX7" s="146"/>
      <c r="HY7" s="146"/>
      <c r="HZ7" s="146"/>
      <c r="IA7" s="323"/>
      <c r="IB7" s="323"/>
      <c r="IC7" s="323"/>
      <c r="ID7" s="377"/>
      <c r="IE7" s="323"/>
      <c r="IF7" s="310"/>
      <c r="IG7" s="310"/>
      <c r="IH7" s="310"/>
      <c r="II7" s="310"/>
      <c r="IJ7" s="310"/>
    </row>
    <row r="8" spans="1:244" ht="38.25" customHeight="1">
      <c r="A8" s="348">
        <v>2022</v>
      </c>
      <c r="B8" s="311" t="s">
        <v>87</v>
      </c>
      <c r="C8" s="336" t="s">
        <v>1394</v>
      </c>
      <c r="D8" s="299" t="s">
        <v>1394</v>
      </c>
      <c r="E8" s="344" t="s">
        <v>1394</v>
      </c>
      <c r="F8" s="406">
        <f t="shared" si="2"/>
        <v>0.35064935064935066</v>
      </c>
      <c r="G8" s="298">
        <v>1</v>
      </c>
      <c r="H8" s="299" t="s">
        <v>132</v>
      </c>
      <c r="I8" s="300" t="s">
        <v>536</v>
      </c>
      <c r="J8" s="301" t="s">
        <v>537</v>
      </c>
      <c r="K8" s="363"/>
      <c r="L8" s="298">
        <v>0</v>
      </c>
      <c r="M8" s="299" t="s">
        <v>123</v>
      </c>
      <c r="N8" s="299" t="s">
        <v>538</v>
      </c>
      <c r="O8" s="301" t="s">
        <v>539</v>
      </c>
      <c r="P8" s="302" t="s">
        <v>122</v>
      </c>
      <c r="Q8" s="298">
        <v>0</v>
      </c>
      <c r="R8" s="299" t="s">
        <v>123</v>
      </c>
      <c r="S8" s="299" t="s">
        <v>126</v>
      </c>
      <c r="T8" s="299"/>
      <c r="U8" s="299" t="s">
        <v>122</v>
      </c>
      <c r="V8" s="298">
        <v>0</v>
      </c>
      <c r="W8" s="299"/>
      <c r="X8" s="299" t="s">
        <v>126</v>
      </c>
      <c r="Y8" s="379"/>
      <c r="Z8" s="379" t="s">
        <v>122</v>
      </c>
      <c r="AA8" s="298">
        <v>1</v>
      </c>
      <c r="AB8" s="299" t="s">
        <v>130</v>
      </c>
      <c r="AC8" s="300" t="s">
        <v>540</v>
      </c>
      <c r="AD8" s="301" t="s">
        <v>541</v>
      </c>
      <c r="AE8" s="299" t="s">
        <v>122</v>
      </c>
      <c r="AF8" s="298">
        <v>1</v>
      </c>
      <c r="AG8" s="299" t="s">
        <v>130</v>
      </c>
      <c r="AH8" s="299" t="s">
        <v>542</v>
      </c>
      <c r="AI8" s="301" t="s">
        <v>543</v>
      </c>
      <c r="AJ8" s="380"/>
      <c r="AK8" s="298">
        <v>1</v>
      </c>
      <c r="AL8" s="299" t="s">
        <v>130</v>
      </c>
      <c r="AM8" s="299" t="s">
        <v>542</v>
      </c>
      <c r="AN8" s="301" t="s">
        <v>543</v>
      </c>
      <c r="AO8" s="299"/>
      <c r="AP8" s="298">
        <v>1</v>
      </c>
      <c r="AQ8" s="299" t="s">
        <v>130</v>
      </c>
      <c r="AR8" s="299" t="s">
        <v>544</v>
      </c>
      <c r="AS8" s="301" t="s">
        <v>545</v>
      </c>
      <c r="AT8" s="380" t="s">
        <v>122</v>
      </c>
      <c r="AU8" s="298">
        <v>1</v>
      </c>
      <c r="AV8" s="299" t="s">
        <v>130</v>
      </c>
      <c r="AW8" s="299" t="s">
        <v>544</v>
      </c>
      <c r="AX8" s="301" t="s">
        <v>545</v>
      </c>
      <c r="AY8" s="380"/>
      <c r="AZ8" s="298">
        <v>1</v>
      </c>
      <c r="BA8" s="299" t="s">
        <v>130</v>
      </c>
      <c r="BB8" s="299" t="s">
        <v>546</v>
      </c>
      <c r="BC8" s="301" t="s">
        <v>547</v>
      </c>
      <c r="BD8" s="380"/>
      <c r="BE8" s="298">
        <v>0</v>
      </c>
      <c r="BF8" s="299" t="s">
        <v>132</v>
      </c>
      <c r="BG8" s="299" t="s">
        <v>548</v>
      </c>
      <c r="BH8" s="301" t="s">
        <v>549</v>
      </c>
      <c r="BI8" s="380"/>
      <c r="BJ8" s="299"/>
      <c r="BK8" s="299"/>
      <c r="BL8" s="299"/>
      <c r="BM8" s="299"/>
      <c r="BN8" s="299"/>
      <c r="BO8" s="298">
        <v>0</v>
      </c>
      <c r="BP8" s="299" t="s">
        <v>139</v>
      </c>
      <c r="BQ8" s="299" t="s">
        <v>126</v>
      </c>
      <c r="BR8" s="299"/>
      <c r="BS8" s="299" t="s">
        <v>122</v>
      </c>
      <c r="BT8" s="298">
        <v>0</v>
      </c>
      <c r="BU8" s="299" t="s">
        <v>139</v>
      </c>
      <c r="BV8" s="299" t="s">
        <v>126</v>
      </c>
      <c r="BW8" s="299"/>
      <c r="BX8" s="299"/>
      <c r="BY8" s="298">
        <v>0</v>
      </c>
      <c r="BZ8" s="299" t="s">
        <v>139</v>
      </c>
      <c r="CA8" s="299" t="s">
        <v>126</v>
      </c>
      <c r="CB8" s="299"/>
      <c r="CC8" s="299"/>
      <c r="CD8" s="298">
        <v>0</v>
      </c>
      <c r="CE8" s="299" t="s">
        <v>139</v>
      </c>
      <c r="CF8" s="299" t="s">
        <v>126</v>
      </c>
      <c r="CG8" s="299"/>
      <c r="CH8" s="299"/>
      <c r="CI8" s="298">
        <v>0</v>
      </c>
      <c r="CJ8" s="299" t="s">
        <v>139</v>
      </c>
      <c r="CK8" s="299" t="s">
        <v>126</v>
      </c>
      <c r="CL8" s="299"/>
      <c r="CM8" s="299"/>
      <c r="CN8" s="298">
        <v>0</v>
      </c>
      <c r="CO8" s="299" t="s">
        <v>139</v>
      </c>
      <c r="CP8" s="299" t="s">
        <v>126</v>
      </c>
      <c r="CQ8" s="299"/>
      <c r="CR8" s="299"/>
      <c r="CS8" s="298">
        <v>0</v>
      </c>
      <c r="CT8" s="299" t="s">
        <v>139</v>
      </c>
      <c r="CU8" s="299" t="s">
        <v>126</v>
      </c>
      <c r="CV8" s="300"/>
      <c r="CW8" s="300" t="s">
        <v>122</v>
      </c>
      <c r="CX8" s="298">
        <v>0</v>
      </c>
      <c r="CY8" s="299" t="s">
        <v>139</v>
      </c>
      <c r="CZ8" s="299" t="s">
        <v>126</v>
      </c>
      <c r="DA8" s="299"/>
      <c r="DB8" s="299"/>
      <c r="DC8" s="298">
        <v>0</v>
      </c>
      <c r="DD8" s="299" t="s">
        <v>139</v>
      </c>
      <c r="DE8" s="299" t="s">
        <v>126</v>
      </c>
      <c r="DF8" s="299"/>
      <c r="DG8" s="299" t="s">
        <v>122</v>
      </c>
      <c r="DH8" s="298">
        <v>0</v>
      </c>
      <c r="DI8" s="299" t="s">
        <v>139</v>
      </c>
      <c r="DJ8" s="299" t="s">
        <v>126</v>
      </c>
      <c r="DK8" s="299"/>
      <c r="DL8" s="299"/>
      <c r="DM8" s="298">
        <v>0</v>
      </c>
      <c r="DN8" s="299" t="s">
        <v>139</v>
      </c>
      <c r="DO8" s="299" t="s">
        <v>126</v>
      </c>
      <c r="DP8" s="300"/>
      <c r="DQ8" s="299"/>
      <c r="DR8" s="298">
        <v>0</v>
      </c>
      <c r="DS8" s="299" t="s">
        <v>139</v>
      </c>
      <c r="DT8" s="299" t="s">
        <v>126</v>
      </c>
      <c r="DU8" s="300"/>
      <c r="DV8" s="300"/>
      <c r="DW8" s="299"/>
      <c r="DX8" s="299"/>
      <c r="DY8" s="299"/>
      <c r="DZ8" s="299"/>
      <c r="EA8" s="299"/>
      <c r="EB8" s="299"/>
      <c r="EC8" s="299"/>
      <c r="ED8" s="299"/>
      <c r="EE8" s="299"/>
      <c r="EF8" s="299"/>
      <c r="EG8" s="298">
        <v>1</v>
      </c>
      <c r="EH8" s="336" t="s">
        <v>1685</v>
      </c>
      <c r="EI8" s="299" t="s">
        <v>139</v>
      </c>
      <c r="EJ8" s="299" t="s">
        <v>126</v>
      </c>
      <c r="EK8" s="300"/>
      <c r="EL8" s="299" t="s">
        <v>122</v>
      </c>
      <c r="EM8" s="299"/>
      <c r="EN8" s="336"/>
      <c r="EO8" s="299" t="s">
        <v>1686</v>
      </c>
      <c r="EP8" s="299"/>
      <c r="EQ8" s="299"/>
      <c r="ER8" s="299"/>
      <c r="ES8" s="299"/>
      <c r="ET8" s="336"/>
      <c r="EU8" s="299" t="s">
        <v>1686</v>
      </c>
      <c r="EV8" s="299"/>
      <c r="EW8" s="299"/>
      <c r="EX8" s="299"/>
      <c r="EY8" s="298">
        <v>0</v>
      </c>
      <c r="EZ8" s="299" t="s">
        <v>123</v>
      </c>
      <c r="FA8" s="299" t="s">
        <v>126</v>
      </c>
      <c r="FB8" s="299"/>
      <c r="FC8" s="299" t="s">
        <v>122</v>
      </c>
      <c r="FN8" s="298"/>
      <c r="FO8" s="299" t="s">
        <v>1686</v>
      </c>
      <c r="FP8" s="299"/>
      <c r="FQ8" s="383"/>
      <c r="FR8" s="299"/>
      <c r="FS8" s="298"/>
      <c r="FT8" s="299" t="s">
        <v>1686</v>
      </c>
      <c r="FU8" s="299"/>
      <c r="FV8" s="383"/>
      <c r="FW8" s="439"/>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300"/>
      <c r="HA8" s="300" t="s">
        <v>122</v>
      </c>
      <c r="HB8" s="381">
        <v>1</v>
      </c>
      <c r="HC8" s="300" t="s">
        <v>132</v>
      </c>
      <c r="HD8" s="300" t="s">
        <v>555</v>
      </c>
      <c r="HE8" s="301" t="s">
        <v>556</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323"/>
      <c r="IB8" s="323"/>
      <c r="IC8" s="323"/>
      <c r="ID8" s="377"/>
      <c r="IE8" s="323"/>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2300-000000000000}"/>
    <hyperlink ref="O5" r:id="rId2" xr:uid="{00000000-0004-0000-2300-000001000000}"/>
    <hyperlink ref="T5" r:id="rId3" xr:uid="{00000000-0004-0000-2300-000002000000}"/>
    <hyperlink ref="AD5" r:id="rId4" xr:uid="{00000000-0004-0000-2300-000003000000}"/>
    <hyperlink ref="AI5" r:id="rId5" xr:uid="{00000000-0004-0000-2300-000004000000}"/>
    <hyperlink ref="AN5" r:id="rId6" xr:uid="{00000000-0004-0000-2300-000005000000}"/>
    <hyperlink ref="AS5" r:id="rId7" xr:uid="{00000000-0004-0000-2300-000006000000}"/>
    <hyperlink ref="AX5" r:id="rId8" xr:uid="{00000000-0004-0000-2300-000007000000}"/>
    <hyperlink ref="BC5" r:id="rId9" xr:uid="{00000000-0004-0000-2300-000008000000}"/>
    <hyperlink ref="BH5" r:id="rId10" xr:uid="{00000000-0004-0000-2300-000009000000}"/>
    <hyperlink ref="DZ5" r:id="rId11" xr:uid="{00000000-0004-0000-2300-00000A000000}"/>
    <hyperlink ref="EE5" r:id="rId12" xr:uid="{00000000-0004-0000-2300-00000B000000}"/>
    <hyperlink ref="FL5" r:id="rId13" xr:uid="{00000000-0004-0000-2300-00000C000000}"/>
    <hyperlink ref="FQ5" r:id="rId14" xr:uid="{00000000-0004-0000-2300-00000D000000}"/>
    <hyperlink ref="FV5" r:id="rId15" xr:uid="{00000000-0004-0000-2300-00000E000000}"/>
    <hyperlink ref="GA5" r:id="rId16" xr:uid="{00000000-0004-0000-2300-00000F000000}"/>
    <hyperlink ref="GF5" r:id="rId17" xr:uid="{00000000-0004-0000-2300-000010000000}"/>
    <hyperlink ref="HE5" r:id="rId18" xr:uid="{00000000-0004-0000-2300-000011000000}"/>
    <hyperlink ref="HJ5" r:id="rId19" xr:uid="{00000000-0004-0000-2300-000012000000}"/>
    <hyperlink ref="HO5" r:id="rId20" xr:uid="{00000000-0004-0000-2300-000013000000}"/>
    <hyperlink ref="ID5" r:id="rId21" xr:uid="{00000000-0004-0000-2300-000014000000}"/>
    <hyperlink ref="II5" r:id="rId22" xr:uid="{00000000-0004-0000-2300-000015000000}"/>
    <hyperlink ref="J6" r:id="rId23" xr:uid="{00000000-0004-0000-2300-000016000000}"/>
    <hyperlink ref="O6" r:id="rId24" xr:uid="{00000000-0004-0000-2300-000017000000}"/>
    <hyperlink ref="AD6" r:id="rId25" xr:uid="{00000000-0004-0000-2300-000018000000}"/>
    <hyperlink ref="AI6" r:id="rId26" xr:uid="{00000000-0004-0000-2300-000019000000}"/>
    <hyperlink ref="AN6" r:id="rId27" xr:uid="{00000000-0004-0000-2300-00001A000000}"/>
    <hyperlink ref="AS6" r:id="rId28" xr:uid="{00000000-0004-0000-2300-00001B000000}"/>
    <hyperlink ref="AX6" r:id="rId29" xr:uid="{00000000-0004-0000-2300-00001C000000}"/>
    <hyperlink ref="BC6" r:id="rId30" xr:uid="{00000000-0004-0000-2300-00001D000000}"/>
    <hyperlink ref="BH6" r:id="rId31" xr:uid="{00000000-0004-0000-2300-00001E000000}"/>
    <hyperlink ref="FQ6" r:id="rId32" xr:uid="{00000000-0004-0000-2300-00001F000000}"/>
    <hyperlink ref="FV6" r:id="rId33" xr:uid="{00000000-0004-0000-2300-000020000000}"/>
    <hyperlink ref="GA6" r:id="rId34" xr:uid="{00000000-0004-0000-2300-000021000000}"/>
    <hyperlink ref="GF6" r:id="rId35" xr:uid="{00000000-0004-0000-2300-000022000000}"/>
    <hyperlink ref="HE6" r:id="rId36" xr:uid="{00000000-0004-0000-2300-000023000000}"/>
    <hyperlink ref="HJ6" r:id="rId37" xr:uid="{00000000-0004-0000-2300-000024000000}"/>
    <hyperlink ref="HO6" r:id="rId38" xr:uid="{00000000-0004-0000-2300-000025000000}"/>
    <hyperlink ref="J7" r:id="rId39" xr:uid="{00000000-0004-0000-2300-000026000000}"/>
    <hyperlink ref="O7" r:id="rId40" xr:uid="{00000000-0004-0000-2300-000027000000}"/>
    <hyperlink ref="AD7" r:id="rId41" xr:uid="{00000000-0004-0000-2300-000028000000}"/>
    <hyperlink ref="AI7" r:id="rId42" xr:uid="{00000000-0004-0000-2300-000029000000}"/>
    <hyperlink ref="AN7" r:id="rId43" xr:uid="{00000000-0004-0000-2300-00002A000000}"/>
    <hyperlink ref="AS7" r:id="rId44" xr:uid="{00000000-0004-0000-2300-00002B000000}"/>
    <hyperlink ref="AX7" r:id="rId45" xr:uid="{00000000-0004-0000-2300-00002C000000}"/>
    <hyperlink ref="BC7" r:id="rId46" xr:uid="{00000000-0004-0000-2300-00002D000000}"/>
    <hyperlink ref="BH7" r:id="rId47" xr:uid="{00000000-0004-0000-2300-00002E000000}"/>
    <hyperlink ref="FQ7" r:id="rId48" xr:uid="{00000000-0004-0000-2300-00002F000000}"/>
    <hyperlink ref="FV7" r:id="rId49" xr:uid="{00000000-0004-0000-2300-000030000000}"/>
    <hyperlink ref="GA7" r:id="rId50" xr:uid="{00000000-0004-0000-2300-000031000000}"/>
    <hyperlink ref="HE7" r:id="rId51" xr:uid="{00000000-0004-0000-2300-000032000000}"/>
    <hyperlink ref="HJ7" r:id="rId52" xr:uid="{00000000-0004-0000-2300-000033000000}"/>
    <hyperlink ref="HO7" r:id="rId53" xr:uid="{00000000-0004-0000-2300-000034000000}"/>
    <hyperlink ref="HP7" r:id="rId54" xr:uid="{00000000-0004-0000-2300-000035000000}"/>
    <hyperlink ref="J8" r:id="rId55" xr:uid="{00000000-0004-0000-2300-000036000000}"/>
    <hyperlink ref="O8" r:id="rId56" xr:uid="{00000000-0004-0000-2300-000037000000}"/>
    <hyperlink ref="AD8" r:id="rId57" xr:uid="{00000000-0004-0000-2300-000038000000}"/>
    <hyperlink ref="AI8" r:id="rId58" xr:uid="{00000000-0004-0000-2300-000039000000}"/>
    <hyperlink ref="AN8" r:id="rId59" xr:uid="{00000000-0004-0000-2300-00003A000000}"/>
    <hyperlink ref="AS8" r:id="rId60" xr:uid="{00000000-0004-0000-2300-00003B000000}"/>
    <hyperlink ref="AX8" r:id="rId61" xr:uid="{00000000-0004-0000-2300-00003C000000}"/>
    <hyperlink ref="BC8" r:id="rId62" xr:uid="{00000000-0004-0000-2300-00003D000000}"/>
    <hyperlink ref="BH8" r:id="rId63" xr:uid="{00000000-0004-0000-2300-00003E000000}"/>
    <hyperlink ref="HE8" r:id="rId64" xr:uid="{00000000-0004-0000-2300-00003F000000}"/>
  </hyperlink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FI55"/>
  <sheetViews>
    <sheetView workbookViewId="0">
      <pane xSplit="1" ySplit="2" topLeftCell="B3" activePane="bottomRight" state="frozen"/>
      <selection pane="topRight" activeCell="B1" sqref="B1"/>
      <selection pane="bottomLeft" activeCell="A3" sqref="A3"/>
      <selection pane="bottomRight"/>
    </sheetView>
  </sheetViews>
  <sheetFormatPr baseColWidth="10" defaultColWidth="12.6640625" defaultRowHeight="15" customHeight="1"/>
  <cols>
    <col min="1" max="13" width="14.33203125" customWidth="1"/>
    <col min="14" max="14" width="15.6640625" customWidth="1"/>
    <col min="15" max="21" width="14.33203125" customWidth="1"/>
    <col min="22" max="22" width="15.33203125" customWidth="1"/>
    <col min="23" max="185" width="14.33203125" customWidth="1"/>
  </cols>
  <sheetData>
    <row r="1" spans="1:165" ht="52.5" customHeight="1">
      <c r="A1" s="114" t="s">
        <v>7</v>
      </c>
      <c r="B1" s="115"/>
      <c r="C1" s="116" t="s">
        <v>8</v>
      </c>
      <c r="D1" s="116" t="s">
        <v>9</v>
      </c>
      <c r="E1" s="116" t="s">
        <v>1352</v>
      </c>
      <c r="F1" s="116" t="s">
        <v>10</v>
      </c>
      <c r="G1" s="116" t="s">
        <v>11</v>
      </c>
      <c r="H1" s="116" t="s">
        <v>12</v>
      </c>
      <c r="I1" s="116" t="s">
        <v>13</v>
      </c>
      <c r="J1" s="116" t="s">
        <v>1353</v>
      </c>
      <c r="K1" s="116" t="s">
        <v>15</v>
      </c>
      <c r="L1" s="116" t="s">
        <v>1354</v>
      </c>
      <c r="M1" s="116" t="s">
        <v>1355</v>
      </c>
      <c r="N1" s="116" t="s">
        <v>1356</v>
      </c>
      <c r="O1" s="116" t="s">
        <v>19</v>
      </c>
      <c r="P1" s="116" t="s">
        <v>20</v>
      </c>
      <c r="Q1" s="116" t="s">
        <v>1357</v>
      </c>
      <c r="R1" s="116" t="s">
        <v>1358</v>
      </c>
      <c r="S1" s="116" t="s">
        <v>22</v>
      </c>
      <c r="T1" s="116" t="s">
        <v>23</v>
      </c>
      <c r="U1" s="116" t="s">
        <v>24</v>
      </c>
      <c r="V1" s="565" t="s">
        <v>4868</v>
      </c>
      <c r="W1" s="595"/>
      <c r="X1" s="117"/>
      <c r="Y1" s="117"/>
      <c r="Z1" s="597"/>
      <c r="AA1" s="593"/>
      <c r="AB1" s="593"/>
      <c r="AC1" s="593"/>
      <c r="AD1" s="593"/>
      <c r="AE1" s="593"/>
      <c r="AF1" s="593"/>
      <c r="AG1" s="593"/>
      <c r="AH1" s="593"/>
      <c r="AI1" s="593"/>
      <c r="AJ1" s="593"/>
      <c r="AK1" s="593"/>
      <c r="AL1" s="593"/>
      <c r="AM1" s="593"/>
      <c r="AN1" s="593"/>
      <c r="AO1" s="593"/>
      <c r="AP1" s="593"/>
      <c r="AQ1" s="593"/>
      <c r="AR1" s="593"/>
      <c r="AS1" s="593"/>
      <c r="AT1" s="593"/>
      <c r="AU1" s="593"/>
      <c r="AV1" s="593"/>
      <c r="AW1" s="593"/>
      <c r="AX1" s="593"/>
      <c r="AY1" s="593"/>
      <c r="AZ1" s="593"/>
      <c r="BA1" s="593"/>
      <c r="BB1" s="593"/>
      <c r="BC1" s="593"/>
      <c r="BD1" s="593"/>
      <c r="BE1" s="593"/>
      <c r="BF1" s="593"/>
      <c r="BG1" s="593"/>
      <c r="BH1" s="594"/>
      <c r="BI1" s="597"/>
      <c r="BJ1" s="593"/>
      <c r="BK1" s="593"/>
      <c r="BL1" s="593"/>
      <c r="BM1" s="593"/>
      <c r="BN1" s="593"/>
      <c r="BO1" s="593"/>
      <c r="BP1" s="593"/>
      <c r="BQ1" s="593"/>
      <c r="BR1" s="593"/>
      <c r="BS1" s="593"/>
      <c r="BT1" s="593"/>
      <c r="BU1" s="593"/>
      <c r="BV1" s="593"/>
      <c r="BW1" s="593"/>
      <c r="BX1" s="593"/>
      <c r="BY1" s="593"/>
      <c r="BZ1" s="593"/>
      <c r="CA1" s="593"/>
      <c r="CB1" s="593"/>
      <c r="CC1" s="593"/>
      <c r="CD1" s="593"/>
      <c r="CE1" s="593"/>
      <c r="CF1" s="593"/>
      <c r="CG1" s="593"/>
      <c r="CH1" s="593"/>
      <c r="CI1" s="593"/>
      <c r="CJ1" s="593"/>
      <c r="CK1" s="593"/>
      <c r="CL1" s="594"/>
      <c r="CM1" s="597"/>
      <c r="CN1" s="593"/>
      <c r="CO1" s="593"/>
      <c r="CP1" s="593"/>
      <c r="CQ1" s="593"/>
      <c r="CR1" s="593"/>
      <c r="CS1" s="593"/>
      <c r="CT1" s="593"/>
      <c r="CU1" s="593"/>
      <c r="CV1" s="593"/>
      <c r="CW1" s="593"/>
      <c r="CX1" s="593"/>
      <c r="CY1" s="593"/>
      <c r="CZ1" s="593"/>
      <c r="DA1" s="593"/>
      <c r="DB1" s="593"/>
      <c r="DC1" s="593"/>
      <c r="DD1" s="593"/>
      <c r="DE1" s="593"/>
      <c r="DF1" s="593"/>
      <c r="DG1" s="593"/>
      <c r="DH1" s="593"/>
      <c r="DI1" s="593"/>
      <c r="DJ1" s="593"/>
      <c r="DK1" s="593"/>
      <c r="DL1" s="593"/>
      <c r="DM1" s="593"/>
      <c r="DN1" s="593"/>
      <c r="DO1" s="593"/>
      <c r="DP1" s="594"/>
      <c r="DQ1" s="592"/>
      <c r="DR1" s="593"/>
      <c r="DS1" s="593"/>
      <c r="DT1" s="593"/>
      <c r="DU1" s="594"/>
      <c r="DV1" s="597"/>
      <c r="DW1" s="593"/>
      <c r="DX1" s="593"/>
      <c r="DY1" s="593"/>
      <c r="DZ1" s="593"/>
      <c r="EA1" s="593"/>
      <c r="EB1" s="593"/>
      <c r="EC1" s="593"/>
      <c r="ED1" s="593"/>
      <c r="EE1" s="593"/>
      <c r="EF1" s="593"/>
      <c r="EG1" s="593"/>
      <c r="EH1" s="593"/>
      <c r="EI1" s="593"/>
      <c r="EJ1" s="593"/>
      <c r="EK1" s="593"/>
      <c r="EL1" s="593"/>
      <c r="EM1" s="593"/>
      <c r="EN1" s="593"/>
      <c r="EO1" s="594"/>
      <c r="EP1" s="592"/>
      <c r="EQ1" s="593"/>
      <c r="ER1" s="593"/>
      <c r="ES1" s="593"/>
      <c r="ET1" s="594"/>
      <c r="EU1" s="592"/>
      <c r="EV1" s="593"/>
      <c r="EW1" s="593"/>
      <c r="EX1" s="593"/>
      <c r="EY1" s="594"/>
      <c r="EZ1" s="592"/>
      <c r="FA1" s="593"/>
      <c r="FB1" s="593"/>
      <c r="FC1" s="593"/>
      <c r="FD1" s="594"/>
      <c r="FE1" s="592"/>
      <c r="FF1" s="593"/>
      <c r="FG1" s="593"/>
      <c r="FH1" s="593"/>
      <c r="FI1" s="594"/>
    </row>
    <row r="2" spans="1:165" ht="31.5" customHeight="1">
      <c r="A2" s="119" t="s">
        <v>59</v>
      </c>
      <c r="B2" s="115" t="s">
        <v>1360</v>
      </c>
      <c r="C2" s="120" t="s">
        <v>68</v>
      </c>
      <c r="D2" s="120" t="s">
        <v>68</v>
      </c>
      <c r="E2" s="120" t="s">
        <v>68</v>
      </c>
      <c r="F2" s="120" t="s">
        <v>68</v>
      </c>
      <c r="G2" s="120" t="s">
        <v>68</v>
      </c>
      <c r="H2" s="120" t="s">
        <v>68</v>
      </c>
      <c r="I2" s="120" t="s">
        <v>68</v>
      </c>
      <c r="J2" s="120" t="s">
        <v>68</v>
      </c>
      <c r="K2" s="120" t="s">
        <v>68</v>
      </c>
      <c r="L2" s="120" t="s">
        <v>68</v>
      </c>
      <c r="M2" s="120" t="s">
        <v>68</v>
      </c>
      <c r="N2" s="120" t="s">
        <v>68</v>
      </c>
      <c r="O2" s="120" t="s">
        <v>68</v>
      </c>
      <c r="P2" s="120" t="s">
        <v>68</v>
      </c>
      <c r="Q2" s="120" t="s">
        <v>68</v>
      </c>
      <c r="R2" s="120" t="s">
        <v>68</v>
      </c>
      <c r="S2" s="120" t="s">
        <v>68</v>
      </c>
      <c r="T2" s="120" t="s">
        <v>68</v>
      </c>
      <c r="U2" s="120" t="s">
        <v>68</v>
      </c>
      <c r="V2" s="120" t="s">
        <v>68</v>
      </c>
      <c r="W2" s="596"/>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c r="EJ2" s="119"/>
      <c r="EK2" s="119"/>
      <c r="EL2" s="119"/>
      <c r="EM2" s="119"/>
      <c r="EN2" s="119"/>
      <c r="EO2" s="119"/>
      <c r="EP2" s="119"/>
      <c r="EQ2" s="119"/>
      <c r="ER2" s="119"/>
      <c r="ES2" s="119"/>
      <c r="ET2" s="119"/>
      <c r="EU2" s="119"/>
      <c r="EV2" s="119"/>
      <c r="EW2" s="119"/>
      <c r="EX2" s="119"/>
      <c r="EY2" s="119"/>
      <c r="EZ2" s="119"/>
      <c r="FA2" s="119"/>
      <c r="FB2" s="119"/>
      <c r="FC2" s="119"/>
      <c r="FD2" s="119"/>
      <c r="FE2" s="119"/>
      <c r="FF2" s="119"/>
      <c r="FG2" s="119"/>
      <c r="FH2" s="119"/>
      <c r="FI2" s="119"/>
    </row>
    <row r="3" spans="1:165" ht="31.5" customHeight="1">
      <c r="A3" s="117" t="s">
        <v>70</v>
      </c>
      <c r="B3" s="121">
        <f t="shared" ref="B3:B52" si="0">SUM(C3:V3)/20</f>
        <v>0.41833333333333328</v>
      </c>
      <c r="C3" s="116">
        <f>('2025_Item_Score'!E4)</f>
        <v>1</v>
      </c>
      <c r="D3" s="116">
        <f>('2025_Item_Score'!F4)</f>
        <v>0</v>
      </c>
      <c r="E3" s="116">
        <f>('2025_Item_Score'!G4)</f>
        <v>0</v>
      </c>
      <c r="F3" s="116">
        <f>('2025_Item_Score'!H4)</f>
        <v>1</v>
      </c>
      <c r="G3" s="116">
        <f>(('2025_Item_Score'!I4)+('2025_Item_Score'!J4)+('2025_Item_Score'!K4)+('2025_Item_Score'!L4)+('2025_Item_Score'!M4)+('2025_Item_Score'!N4)+('2025_Item_Score'!O4)+('2025_Item_Score'!P4))/8</f>
        <v>0.5</v>
      </c>
      <c r="H3" s="116">
        <f>(('2025_Item_Score'!Q4)+('2025_Item_Score'!R4)+('2025_Item_Score'!S4)+('2025_Item_Score'!T4)+('2025_Item_Score'!U4)+('2025_Item_Score'!V4))/6</f>
        <v>0.66666666666666663</v>
      </c>
      <c r="I3" s="116">
        <f>(('2025_Item_Score'!W4)+('2025_Item_Score'!X4)+('2025_Item_Score'!Y4)+('2025_Item_Score'!Z4)+('2025_Item_Score'!AA4)+('2025_Item_Score'!AB4))/6</f>
        <v>0</v>
      </c>
      <c r="J3" s="116">
        <f>('2025_Item_Score'!AC4)</f>
        <v>0</v>
      </c>
      <c r="K3" s="116">
        <f>('2025_Item_Score'!AD4)</f>
        <v>1</v>
      </c>
      <c r="L3" s="116">
        <f>(('2025_Item_Score'!AE4)+('2025_Item_Score'!AF4)+('2025_Item_Score'!AG4))/3</f>
        <v>1</v>
      </c>
      <c r="M3" s="116">
        <f>('2025_Item_Score'!AH4)</f>
        <v>0</v>
      </c>
      <c r="N3" s="116">
        <f>(('2025_Item_Score'!AI4)+('2025_Item_Score'!AJ4))/2</f>
        <v>0</v>
      </c>
      <c r="O3" s="116">
        <f>('2025_Item_Score'!AK4)</f>
        <v>1</v>
      </c>
      <c r="P3" s="116">
        <f>(('2025_Item_Score'!AL4)+('2025_Item_Score'!AM4))/2</f>
        <v>0</v>
      </c>
      <c r="Q3" s="116">
        <f>('2025_Item_Score'!AN4)</f>
        <v>1</v>
      </c>
      <c r="R3" s="116">
        <f>('2025_Item_Score'!AO4)</f>
        <v>0</v>
      </c>
      <c r="S3" s="116">
        <f>(('2025_Item_Score'!AP4)+('2025_Item_Score'!AQ4)+('2025_Item_Score'!AR4))/3</f>
        <v>0</v>
      </c>
      <c r="T3" s="116">
        <f>('2025_Item_Score'!AS4)</f>
        <v>1</v>
      </c>
      <c r="U3" s="116">
        <f>(('2025_Item_Score'!AT4)+('2025_Item_Score'!AU4)+('2025_Item_Score'!AV4)+('2025_Item_Score'!AW4)+('2025_Item_Score'!AX4))/5</f>
        <v>0.2</v>
      </c>
      <c r="V3" s="116">
        <f>('2025_Item_Score'!AY4)</f>
        <v>0</v>
      </c>
      <c r="W3" s="122"/>
      <c r="X3" s="123"/>
      <c r="Y3" s="117"/>
      <c r="Z3" s="117"/>
      <c r="AA3" s="117"/>
      <c r="AB3" s="124"/>
      <c r="AC3" s="125"/>
      <c r="AD3" s="117"/>
      <c r="AE3" s="117"/>
      <c r="AF3" s="117"/>
      <c r="AG3" s="117"/>
      <c r="AH3" s="125"/>
      <c r="AI3" s="117"/>
      <c r="AJ3" s="117"/>
      <c r="AK3" s="117"/>
      <c r="AL3" s="117"/>
      <c r="AM3" s="125"/>
      <c r="AN3" s="117"/>
      <c r="AO3" s="117"/>
      <c r="AP3" s="117"/>
      <c r="AQ3" s="117"/>
      <c r="AR3" s="125"/>
      <c r="AS3" s="126"/>
      <c r="AT3" s="117"/>
      <c r="AU3" s="117"/>
      <c r="AV3" s="117"/>
      <c r="AW3" s="125"/>
      <c r="AX3" s="127"/>
      <c r="AY3" s="117"/>
      <c r="AZ3" s="117"/>
      <c r="BA3" s="117"/>
      <c r="BB3" s="125"/>
      <c r="BC3" s="126"/>
      <c r="BD3" s="117"/>
      <c r="BE3" s="117"/>
      <c r="BF3" s="117"/>
      <c r="BG3" s="125"/>
      <c r="BH3" s="117"/>
      <c r="BI3" s="117"/>
      <c r="BJ3" s="117"/>
      <c r="BK3" s="117"/>
      <c r="BL3" s="125"/>
      <c r="BM3" s="117"/>
      <c r="BN3" s="117"/>
      <c r="BO3" s="117"/>
      <c r="BP3" s="117"/>
      <c r="BQ3" s="125"/>
      <c r="BR3" s="117"/>
      <c r="BS3" s="117"/>
      <c r="BT3" s="117"/>
      <c r="BU3" s="117"/>
      <c r="BV3" s="125"/>
      <c r="BW3" s="117"/>
      <c r="BX3" s="117"/>
      <c r="BY3" s="117"/>
      <c r="BZ3" s="117"/>
      <c r="CA3" s="125"/>
      <c r="CB3" s="117"/>
      <c r="CC3" s="117"/>
      <c r="CD3" s="117"/>
      <c r="CE3" s="117"/>
      <c r="CF3" s="125"/>
      <c r="CG3" s="117"/>
      <c r="CH3" s="117"/>
      <c r="CI3" s="117"/>
      <c r="CJ3" s="117"/>
      <c r="CK3" s="125"/>
      <c r="CL3" s="117"/>
      <c r="CM3" s="117"/>
      <c r="CN3" s="117"/>
      <c r="CO3" s="117"/>
      <c r="CP3" s="124"/>
      <c r="CQ3" s="124"/>
      <c r="CR3" s="117"/>
      <c r="CS3" s="117"/>
      <c r="CT3" s="117"/>
      <c r="CU3" s="117"/>
      <c r="CV3" s="117"/>
      <c r="CW3" s="117"/>
      <c r="CX3" s="117"/>
      <c r="CY3" s="117"/>
      <c r="CZ3" s="117"/>
      <c r="DA3" s="117"/>
      <c r="DB3" s="117"/>
      <c r="DC3" s="117"/>
      <c r="DD3" s="117"/>
      <c r="DE3" s="117"/>
      <c r="DF3" s="117"/>
      <c r="DG3" s="117"/>
      <c r="DH3" s="117"/>
      <c r="DI3" s="117"/>
      <c r="DJ3" s="124"/>
      <c r="DK3" s="117"/>
      <c r="DL3" s="117"/>
      <c r="DM3" s="117"/>
      <c r="DN3" s="117"/>
      <c r="DO3" s="124"/>
      <c r="DP3" s="124"/>
      <c r="DQ3" s="117"/>
      <c r="DR3" s="117"/>
      <c r="DS3" s="117"/>
      <c r="DT3" s="117"/>
      <c r="DU3" s="117"/>
      <c r="DV3" s="117"/>
      <c r="DW3" s="117"/>
      <c r="DX3" s="117"/>
      <c r="DY3" s="117"/>
      <c r="DZ3" s="126"/>
      <c r="EA3" s="117"/>
      <c r="EB3" s="117"/>
      <c r="EC3" s="117"/>
      <c r="ED3" s="117"/>
      <c r="EE3" s="117"/>
      <c r="EF3" s="117"/>
      <c r="EG3" s="117"/>
      <c r="EH3" s="117"/>
      <c r="EI3" s="124"/>
      <c r="EJ3" s="124"/>
      <c r="EK3" s="117"/>
      <c r="EL3" s="117"/>
      <c r="EM3" s="117"/>
      <c r="EN3" s="124"/>
      <c r="EO3" s="124"/>
      <c r="EP3" s="117"/>
      <c r="EQ3" s="117"/>
      <c r="ER3" s="117"/>
      <c r="ES3" s="117"/>
      <c r="ET3" s="117"/>
      <c r="EU3" s="117"/>
      <c r="EV3" s="117"/>
      <c r="EW3" s="117"/>
      <c r="EX3" s="117"/>
      <c r="EY3" s="117"/>
      <c r="EZ3" s="117"/>
      <c r="FA3" s="117"/>
      <c r="FB3" s="117"/>
      <c r="FC3" s="125"/>
      <c r="FD3" s="117"/>
      <c r="FE3" s="117"/>
      <c r="FF3" s="117"/>
      <c r="FG3" s="117"/>
      <c r="FH3" s="125"/>
      <c r="FI3" s="128"/>
    </row>
    <row r="4" spans="1:165" ht="31.5" customHeight="1">
      <c r="A4" s="117" t="s">
        <v>71</v>
      </c>
      <c r="B4" s="121">
        <f t="shared" si="0"/>
        <v>0.32500000000000001</v>
      </c>
      <c r="C4" s="116">
        <f>('2025_Item_Score'!E5)</f>
        <v>0</v>
      </c>
      <c r="D4" s="116">
        <f>('2025_Item_Score'!F5)</f>
        <v>1</v>
      </c>
      <c r="E4" s="116">
        <f>('2025_Item_Score'!G5)</f>
        <v>0</v>
      </c>
      <c r="F4" s="116">
        <f>('2025_Item_Score'!H5)</f>
        <v>0</v>
      </c>
      <c r="G4" s="116">
        <f>(('2025_Item_Score'!I5)+('2025_Item_Score'!J5)+('2025_Item_Score'!K5)+('2025_Item_Score'!L5)+('2025_Item_Score'!M5)+('2025_Item_Score'!N5)+('2025_Item_Score'!O5)+('2025_Item_Score'!P5))/8</f>
        <v>0.5</v>
      </c>
      <c r="H4" s="116">
        <f>(('2025_Item_Score'!Q5)+('2025_Item_Score'!R5)+('2025_Item_Score'!S5)+('2025_Item_Score'!T5)+('2025_Item_Score'!U5)+('2025_Item_Score'!V5))/6</f>
        <v>0</v>
      </c>
      <c r="I4" s="116">
        <f>(('2025_Item_Score'!W5)+('2025_Item_Score'!X5)+('2025_Item_Score'!Y5)+('2025_Item_Score'!Z5)+('2025_Item_Score'!AA5)+('2025_Item_Score'!AB5))/6</f>
        <v>0</v>
      </c>
      <c r="J4" s="116">
        <f>('2025_Item_Score'!AC5)</f>
        <v>1</v>
      </c>
      <c r="K4" s="116">
        <f>('2025_Item_Score'!AD5)</f>
        <v>0</v>
      </c>
      <c r="L4" s="116">
        <f>(('2025_Item_Score'!AE5)+('2025_Item_Score'!AF5)+('2025_Item_Score'!AG5))/3</f>
        <v>1</v>
      </c>
      <c r="M4" s="116">
        <f>('2025_Item_Score'!AH5)</f>
        <v>0</v>
      </c>
      <c r="N4" s="116">
        <f>(('2025_Item_Score'!AI5)+('2025_Item_Score'!AJ5))/2</f>
        <v>0</v>
      </c>
      <c r="O4" s="116">
        <f>('2025_Item_Score'!AK5)</f>
        <v>1</v>
      </c>
      <c r="P4" s="116">
        <f>(('2025_Item_Score'!AL5)+('2025_Item_Score'!AM5))/2</f>
        <v>0</v>
      </c>
      <c r="Q4" s="116">
        <f>('2025_Item_Score'!AN5)</f>
        <v>0</v>
      </c>
      <c r="R4" s="116">
        <f>('2025_Item_Score'!AO5)</f>
        <v>1</v>
      </c>
      <c r="S4" s="116">
        <f>(('2025_Item_Score'!AP5)+('2025_Item_Score'!AQ5)+('2025_Item_Score'!AR5))/3</f>
        <v>0</v>
      </c>
      <c r="T4" s="116">
        <f>('2025_Item_Score'!AS5)</f>
        <v>1</v>
      </c>
      <c r="U4" s="116">
        <f>(('2025_Item_Score'!AT5)+('2025_Item_Score'!AU5)+('2025_Item_Score'!AV5)+('2025_Item_Score'!AW5)+('2025_Item_Score'!AX5))/5</f>
        <v>0</v>
      </c>
      <c r="V4" s="116">
        <f>('2025_Item_Score'!AY5)</f>
        <v>0</v>
      </c>
      <c r="W4" s="122"/>
      <c r="X4" s="117"/>
      <c r="Y4" s="117"/>
      <c r="Z4" s="117"/>
      <c r="AA4" s="117"/>
      <c r="AB4" s="124"/>
      <c r="AC4" s="125"/>
      <c r="AD4" s="117"/>
      <c r="AE4" s="117"/>
      <c r="AF4" s="117"/>
      <c r="AG4" s="117"/>
      <c r="AH4" s="125"/>
      <c r="AI4" s="126"/>
      <c r="AJ4" s="117"/>
      <c r="AK4" s="117"/>
      <c r="AL4" s="117"/>
      <c r="AM4" s="125"/>
      <c r="AN4" s="117"/>
      <c r="AO4" s="117"/>
      <c r="AP4" s="117"/>
      <c r="AQ4" s="117"/>
      <c r="AR4" s="125"/>
      <c r="AS4" s="126"/>
      <c r="AT4" s="117"/>
      <c r="AU4" s="117"/>
      <c r="AV4" s="117"/>
      <c r="AW4" s="125"/>
      <c r="AX4" s="126"/>
      <c r="AY4" s="117"/>
      <c r="AZ4" s="117"/>
      <c r="BA4" s="117"/>
      <c r="BB4" s="125"/>
      <c r="BC4" s="126"/>
      <c r="BD4" s="117"/>
      <c r="BE4" s="117"/>
      <c r="BF4" s="117"/>
      <c r="BG4" s="125"/>
      <c r="BH4" s="126"/>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24"/>
      <c r="CG4" s="124"/>
      <c r="CH4" s="117"/>
      <c r="CI4" s="117"/>
      <c r="CJ4" s="117"/>
      <c r="CK4" s="124"/>
      <c r="CL4" s="124"/>
      <c r="CM4" s="117"/>
      <c r="CN4" s="117"/>
      <c r="CO4" s="117"/>
      <c r="CP4" s="124"/>
      <c r="CQ4" s="124"/>
      <c r="CR4" s="117"/>
      <c r="CS4" s="117"/>
      <c r="CT4" s="117"/>
      <c r="CU4" s="117"/>
      <c r="CV4" s="117"/>
      <c r="CW4" s="117"/>
      <c r="CX4" s="117"/>
      <c r="CY4" s="117"/>
      <c r="CZ4" s="117"/>
      <c r="DA4" s="117"/>
      <c r="DB4" s="117"/>
      <c r="DC4" s="117"/>
      <c r="DD4" s="117"/>
      <c r="DE4" s="117"/>
      <c r="DF4" s="117"/>
      <c r="DG4" s="117"/>
      <c r="DH4" s="117"/>
      <c r="DI4" s="117"/>
      <c r="DJ4" s="124"/>
      <c r="DK4" s="117"/>
      <c r="DL4" s="117"/>
      <c r="DM4" s="117"/>
      <c r="DN4" s="117"/>
      <c r="DO4" s="124"/>
      <c r="DP4" s="124"/>
      <c r="DQ4" s="117"/>
      <c r="DR4" s="117"/>
      <c r="DS4" s="117"/>
      <c r="DT4" s="117"/>
      <c r="DU4" s="117"/>
      <c r="DV4" s="117"/>
      <c r="DW4" s="117"/>
      <c r="DX4" s="117"/>
      <c r="DY4" s="117"/>
      <c r="DZ4" s="117"/>
      <c r="EA4" s="117"/>
      <c r="EB4" s="117"/>
      <c r="EC4" s="117"/>
      <c r="ED4" s="117"/>
      <c r="EE4" s="117"/>
      <c r="EF4" s="117"/>
      <c r="EG4" s="117"/>
      <c r="EH4" s="117"/>
      <c r="EI4" s="124"/>
      <c r="EJ4" s="124"/>
      <c r="EK4" s="117"/>
      <c r="EL4" s="117"/>
      <c r="EM4" s="117"/>
      <c r="EN4" s="124"/>
      <c r="EO4" s="124"/>
      <c r="EP4" s="117"/>
      <c r="EQ4" s="117"/>
      <c r="ER4" s="117"/>
      <c r="ES4" s="117"/>
      <c r="ET4" s="117"/>
      <c r="EU4" s="117"/>
      <c r="EV4" s="117"/>
      <c r="EW4" s="117"/>
      <c r="EX4" s="117"/>
      <c r="EY4" s="117"/>
      <c r="EZ4" s="117"/>
      <c r="FA4" s="117"/>
      <c r="FB4" s="117"/>
      <c r="FC4" s="117"/>
      <c r="FD4" s="117"/>
      <c r="FE4" s="117"/>
      <c r="FF4" s="117"/>
      <c r="FG4" s="117"/>
      <c r="FH4" s="125"/>
      <c r="FI4" s="128"/>
    </row>
    <row r="5" spans="1:165" ht="31.5" customHeight="1">
      <c r="A5" s="117" t="s">
        <v>72</v>
      </c>
      <c r="B5" s="121">
        <f t="shared" si="0"/>
        <v>0.53499999999999992</v>
      </c>
      <c r="C5" s="116">
        <f>('2025_Item_Score'!E6)</f>
        <v>1</v>
      </c>
      <c r="D5" s="116">
        <f>('2025_Item_Score'!F6)</f>
        <v>1</v>
      </c>
      <c r="E5" s="116">
        <f>('2025_Item_Score'!G6)</f>
        <v>0</v>
      </c>
      <c r="F5" s="116">
        <f>('2025_Item_Score'!H6)</f>
        <v>0</v>
      </c>
      <c r="G5" s="116">
        <f>(('2025_Item_Score'!I6)+('2025_Item_Score'!J6)+('2025_Item_Score'!K6)+('2025_Item_Score'!L6)+('2025_Item_Score'!M6)+('2025_Item_Score'!N6)+('2025_Item_Score'!O6)+('2025_Item_Score'!P6))/8</f>
        <v>0.5</v>
      </c>
      <c r="H5" s="116">
        <f>(('2025_Item_Score'!Q6)+('2025_Item_Score'!R6)+('2025_Item_Score'!S6)+('2025_Item_Score'!T6)+('2025_Item_Score'!U6)+('2025_Item_Score'!V6))/6</f>
        <v>0</v>
      </c>
      <c r="I5" s="116">
        <f>(('2025_Item_Score'!W6)+('2025_Item_Score'!X6)+('2025_Item_Score'!Y6)+('2025_Item_Score'!Z6)+('2025_Item_Score'!AA6)+('2025_Item_Score'!AB6))/6</f>
        <v>0</v>
      </c>
      <c r="J5" s="116">
        <f>('2025_Item_Score'!AC6)</f>
        <v>1</v>
      </c>
      <c r="K5" s="116">
        <f>('2025_Item_Score'!AD6)</f>
        <v>1</v>
      </c>
      <c r="L5" s="116">
        <f>(('2025_Item_Score'!AE6)+('2025_Item_Score'!AF6)+('2025_Item_Score'!AG6))/3</f>
        <v>1</v>
      </c>
      <c r="M5" s="116">
        <f>('2025_Item_Score'!AH6)</f>
        <v>0</v>
      </c>
      <c r="N5" s="116">
        <f>(('2025_Item_Score'!AI6)+('2025_Item_Score'!AJ6))/2</f>
        <v>0</v>
      </c>
      <c r="O5" s="116">
        <f>('2025_Item_Score'!AK6)</f>
        <v>1</v>
      </c>
      <c r="P5" s="116">
        <f>(('2025_Item_Score'!AL6)+('2025_Item_Score'!AM6))/2</f>
        <v>1</v>
      </c>
      <c r="Q5" s="116">
        <f>('2025_Item_Score'!AN6)</f>
        <v>1</v>
      </c>
      <c r="R5" s="116">
        <f>('2025_Item_Score'!AO6)</f>
        <v>0</v>
      </c>
      <c r="S5" s="116">
        <f>(('2025_Item_Score'!AP6)+('2025_Item_Score'!AQ6)+('2025_Item_Score'!AR6))/3</f>
        <v>0</v>
      </c>
      <c r="T5" s="116">
        <f>('2025_Item_Score'!AS6)</f>
        <v>1</v>
      </c>
      <c r="U5" s="116">
        <f>(('2025_Item_Score'!AT6)+('2025_Item_Score'!AU6)+('2025_Item_Score'!AV6)+('2025_Item_Score'!AW6)+('2025_Item_Score'!AX6))/5</f>
        <v>0.2</v>
      </c>
      <c r="V5" s="116">
        <f>('2025_Item_Score'!AY6)</f>
        <v>1</v>
      </c>
      <c r="W5" s="122"/>
      <c r="X5" s="117"/>
      <c r="Y5" s="117"/>
      <c r="Z5" s="117"/>
      <c r="AA5" s="117"/>
      <c r="AB5" s="124"/>
      <c r="AC5" s="125"/>
      <c r="AD5" s="117"/>
      <c r="AE5" s="117"/>
      <c r="AF5" s="117"/>
      <c r="AG5" s="117"/>
      <c r="AH5" s="125"/>
      <c r="AI5" s="126"/>
      <c r="AJ5" s="117"/>
      <c r="AK5" s="117"/>
      <c r="AL5" s="117"/>
      <c r="AM5" s="125"/>
      <c r="AN5" s="117"/>
      <c r="AO5" s="117"/>
      <c r="AP5" s="117"/>
      <c r="AQ5" s="117"/>
      <c r="AR5" s="125"/>
      <c r="AS5" s="126"/>
      <c r="AT5" s="117"/>
      <c r="AU5" s="117"/>
      <c r="AV5" s="117"/>
      <c r="AW5" s="125"/>
      <c r="AX5" s="127"/>
      <c r="AY5" s="117"/>
      <c r="AZ5" s="117"/>
      <c r="BA5" s="117"/>
      <c r="BB5" s="125"/>
      <c r="BC5" s="127"/>
      <c r="BD5" s="117"/>
      <c r="BE5" s="117"/>
      <c r="BF5" s="117"/>
      <c r="BG5" s="125"/>
      <c r="BH5" s="12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24"/>
      <c r="CG5" s="124"/>
      <c r="CH5" s="117"/>
      <c r="CI5" s="117"/>
      <c r="CJ5" s="117"/>
      <c r="CK5" s="124"/>
      <c r="CL5" s="124"/>
      <c r="CM5" s="117"/>
      <c r="CN5" s="117"/>
      <c r="CO5" s="117"/>
      <c r="CP5" s="124"/>
      <c r="CQ5" s="124"/>
      <c r="CR5" s="117"/>
      <c r="CS5" s="117"/>
      <c r="CT5" s="117"/>
      <c r="CU5" s="117"/>
      <c r="CV5" s="117"/>
      <c r="CW5" s="117"/>
      <c r="CX5" s="117"/>
      <c r="CY5" s="117"/>
      <c r="CZ5" s="117"/>
      <c r="DA5" s="117"/>
      <c r="DB5" s="117"/>
      <c r="DC5" s="117"/>
      <c r="DD5" s="117"/>
      <c r="DE5" s="117"/>
      <c r="DF5" s="117"/>
      <c r="DG5" s="117"/>
      <c r="DH5" s="117"/>
      <c r="DI5" s="117"/>
      <c r="DJ5" s="124"/>
      <c r="DK5" s="117"/>
      <c r="DL5" s="117"/>
      <c r="DM5" s="117"/>
      <c r="DN5" s="117"/>
      <c r="DO5" s="124"/>
      <c r="DP5" s="124"/>
      <c r="DQ5" s="117"/>
      <c r="DR5" s="117"/>
      <c r="DS5" s="117"/>
      <c r="DT5" s="125"/>
      <c r="DU5" s="117"/>
      <c r="DV5" s="117"/>
      <c r="DW5" s="117"/>
      <c r="DX5" s="117"/>
      <c r="DY5" s="117"/>
      <c r="DZ5" s="117"/>
      <c r="EA5" s="117"/>
      <c r="EB5" s="117"/>
      <c r="EC5" s="117"/>
      <c r="ED5" s="117"/>
      <c r="EE5" s="117"/>
      <c r="EF5" s="117"/>
      <c r="EG5" s="117"/>
      <c r="EH5" s="117"/>
      <c r="EI5" s="124"/>
      <c r="EJ5" s="124"/>
      <c r="EK5" s="117"/>
      <c r="EL5" s="117"/>
      <c r="EM5" s="117"/>
      <c r="EN5" s="124"/>
      <c r="EO5" s="124"/>
      <c r="EP5" s="117"/>
      <c r="EQ5" s="117"/>
      <c r="ER5" s="117"/>
      <c r="ES5" s="117"/>
      <c r="ET5" s="117"/>
      <c r="EU5" s="117"/>
      <c r="EV5" s="117"/>
      <c r="EW5" s="117"/>
      <c r="EX5" s="117"/>
      <c r="EY5" s="117"/>
      <c r="EZ5" s="117"/>
      <c r="FA5" s="117"/>
      <c r="FB5" s="117"/>
      <c r="FC5" s="125"/>
      <c r="FD5" s="117"/>
      <c r="FE5" s="117"/>
      <c r="FF5" s="117"/>
      <c r="FG5" s="117"/>
      <c r="FH5" s="125"/>
      <c r="FI5" s="128"/>
    </row>
    <row r="6" spans="1:165" ht="31.5" customHeight="1">
      <c r="A6" s="124" t="s">
        <v>73</v>
      </c>
      <c r="B6" s="121">
        <f t="shared" si="0"/>
        <v>0.62874999999999992</v>
      </c>
      <c r="C6" s="116">
        <f>('2025_Item_Score'!E7)</f>
        <v>1</v>
      </c>
      <c r="D6" s="116">
        <f>('2025_Item_Score'!F7)</f>
        <v>1</v>
      </c>
      <c r="E6" s="116">
        <f>('2025_Item_Score'!G7)</f>
        <v>0</v>
      </c>
      <c r="F6" s="116">
        <f>('2025_Item_Score'!H7)</f>
        <v>1</v>
      </c>
      <c r="G6" s="116">
        <f>(('2025_Item_Score'!I7)+('2025_Item_Score'!J7)+('2025_Item_Score'!K7)+('2025_Item_Score'!L7)+('2025_Item_Score'!M7)+('2025_Item_Score'!N7)+('2025_Item_Score'!O7)+('2025_Item_Score'!P7))/8</f>
        <v>0.875</v>
      </c>
      <c r="H6" s="116">
        <f>(('2025_Item_Score'!Q7)+('2025_Item_Score'!R7)+('2025_Item_Score'!S7)+('2025_Item_Score'!T7)+('2025_Item_Score'!U7)+('2025_Item_Score'!V7))/6</f>
        <v>1</v>
      </c>
      <c r="I6" s="116">
        <f>(('2025_Item_Score'!W7)+('2025_Item_Score'!X7)+('2025_Item_Score'!Y7)+('2025_Item_Score'!Z7)+('2025_Item_Score'!AA7)+('2025_Item_Score'!AB7))/6</f>
        <v>1</v>
      </c>
      <c r="J6" s="116">
        <f>('2025_Item_Score'!AC7)</f>
        <v>1</v>
      </c>
      <c r="K6" s="116">
        <f>('2025_Item_Score'!AD7)</f>
        <v>1</v>
      </c>
      <c r="L6" s="116">
        <f>(('2025_Item_Score'!AE7)+('2025_Item_Score'!AF7)+('2025_Item_Score'!AG7))/3</f>
        <v>1</v>
      </c>
      <c r="M6" s="116">
        <f>('2025_Item_Score'!AH7)</f>
        <v>0</v>
      </c>
      <c r="N6" s="116">
        <f>(('2025_Item_Score'!AI7)+('2025_Item_Score'!AJ7))/2</f>
        <v>0</v>
      </c>
      <c r="O6" s="116">
        <f>('2025_Item_Score'!AK7)</f>
        <v>1</v>
      </c>
      <c r="P6" s="116">
        <f>(('2025_Item_Score'!AL7)+('2025_Item_Score'!AM7))/2</f>
        <v>0.5</v>
      </c>
      <c r="Q6" s="116">
        <f>('2025_Item_Score'!AN7)</f>
        <v>1</v>
      </c>
      <c r="R6" s="116">
        <f>('2025_Item_Score'!AO7)</f>
        <v>0</v>
      </c>
      <c r="S6" s="116">
        <f>(('2025_Item_Score'!AP7)+('2025_Item_Score'!AQ7)+('2025_Item_Score'!AR7))/3</f>
        <v>0</v>
      </c>
      <c r="T6" s="116">
        <f>('2025_Item_Score'!AS7)</f>
        <v>1</v>
      </c>
      <c r="U6" s="116">
        <f>(('2025_Item_Score'!AT7)+('2025_Item_Score'!AU7)+('2025_Item_Score'!AV7)+('2025_Item_Score'!AW7)+('2025_Item_Score'!AX7))/5</f>
        <v>0.2</v>
      </c>
      <c r="V6" s="116">
        <f>('2025_Item_Score'!AY7)</f>
        <v>0</v>
      </c>
      <c r="W6" s="122"/>
      <c r="X6" s="117"/>
      <c r="Y6" s="117"/>
      <c r="Z6" s="117"/>
      <c r="AA6" s="117"/>
      <c r="AB6" s="124"/>
      <c r="AC6" s="125"/>
      <c r="AD6" s="117"/>
      <c r="AE6" s="117"/>
      <c r="AF6" s="117"/>
      <c r="AG6" s="117"/>
      <c r="AH6" s="125"/>
      <c r="AI6" s="126"/>
      <c r="AJ6" s="117"/>
      <c r="AK6" s="117"/>
      <c r="AL6" s="117"/>
      <c r="AM6" s="125"/>
      <c r="AN6" s="117"/>
      <c r="AO6" s="117"/>
      <c r="AP6" s="117"/>
      <c r="AQ6" s="117"/>
      <c r="AR6" s="125"/>
      <c r="AS6" s="126"/>
      <c r="AT6" s="117"/>
      <c r="AU6" s="117"/>
      <c r="AV6" s="117"/>
      <c r="AW6" s="125"/>
      <c r="AX6" s="117"/>
      <c r="AY6" s="117"/>
      <c r="AZ6" s="117"/>
      <c r="BA6" s="117"/>
      <c r="BB6" s="125"/>
      <c r="BC6" s="126"/>
      <c r="BD6" s="117"/>
      <c r="BE6" s="117"/>
      <c r="BF6" s="117"/>
      <c r="BG6" s="125"/>
      <c r="BH6" s="126"/>
      <c r="BI6" s="117"/>
      <c r="BJ6" s="117"/>
      <c r="BK6" s="117"/>
      <c r="BL6" s="125"/>
      <c r="BM6" s="124"/>
      <c r="BN6" s="117"/>
      <c r="BO6" s="117"/>
      <c r="BP6" s="117"/>
      <c r="BQ6" s="125"/>
      <c r="BR6" s="124"/>
      <c r="BS6" s="117"/>
      <c r="BT6" s="117"/>
      <c r="BU6" s="117"/>
      <c r="BV6" s="125"/>
      <c r="BW6" s="117"/>
      <c r="BX6" s="117"/>
      <c r="BY6" s="117"/>
      <c r="BZ6" s="117"/>
      <c r="CA6" s="125"/>
      <c r="CB6" s="124"/>
      <c r="CC6" s="117"/>
      <c r="CD6" s="117"/>
      <c r="CE6" s="117"/>
      <c r="CF6" s="125"/>
      <c r="CG6" s="117"/>
      <c r="CH6" s="117"/>
      <c r="CI6" s="117"/>
      <c r="CJ6" s="117"/>
      <c r="CK6" s="125"/>
      <c r="CL6" s="117"/>
      <c r="CM6" s="117"/>
      <c r="CN6" s="117"/>
      <c r="CO6" s="117"/>
      <c r="CP6" s="125"/>
      <c r="CQ6" s="126"/>
      <c r="CR6" s="117"/>
      <c r="CS6" s="117"/>
      <c r="CT6" s="117"/>
      <c r="CU6" s="125"/>
      <c r="CV6" s="126"/>
      <c r="CW6" s="117"/>
      <c r="CX6" s="117"/>
      <c r="CY6" s="117"/>
      <c r="CZ6" s="125"/>
      <c r="DA6" s="117"/>
      <c r="DB6" s="117"/>
      <c r="DC6" s="117"/>
      <c r="DD6" s="117"/>
      <c r="DE6" s="125"/>
      <c r="DF6" s="126"/>
      <c r="DG6" s="117"/>
      <c r="DH6" s="117"/>
      <c r="DI6" s="117"/>
      <c r="DJ6" s="125"/>
      <c r="DK6" s="117"/>
      <c r="DL6" s="117"/>
      <c r="DM6" s="117"/>
      <c r="DN6" s="117"/>
      <c r="DO6" s="125"/>
      <c r="DP6" s="117"/>
      <c r="DQ6" s="117"/>
      <c r="DR6" s="117"/>
      <c r="DS6" s="117"/>
      <c r="DT6" s="125"/>
      <c r="DU6" s="117"/>
      <c r="DV6" s="117"/>
      <c r="DW6" s="117"/>
      <c r="DX6" s="117"/>
      <c r="DY6" s="117"/>
      <c r="DZ6" s="117"/>
      <c r="EA6" s="117"/>
      <c r="EB6" s="117"/>
      <c r="EC6" s="117"/>
      <c r="ED6" s="117"/>
      <c r="EE6" s="117"/>
      <c r="EF6" s="117"/>
      <c r="EG6" s="117"/>
      <c r="EH6" s="117"/>
      <c r="EI6" s="124"/>
      <c r="EJ6" s="124"/>
      <c r="EK6" s="117"/>
      <c r="EL6" s="117"/>
      <c r="EM6" s="117"/>
      <c r="EN6" s="124"/>
      <c r="EO6" s="124"/>
      <c r="EP6" s="117"/>
      <c r="EQ6" s="117"/>
      <c r="ER6" s="117"/>
      <c r="ES6" s="117"/>
      <c r="ET6" s="117"/>
      <c r="EU6" s="117"/>
      <c r="EV6" s="117"/>
      <c r="EW6" s="117"/>
      <c r="EX6" s="117"/>
      <c r="EY6" s="117"/>
      <c r="EZ6" s="117"/>
      <c r="FA6" s="117"/>
      <c r="FB6" s="117"/>
      <c r="FC6" s="125"/>
      <c r="FD6" s="117"/>
      <c r="FE6" s="117"/>
      <c r="FF6" s="117"/>
      <c r="FG6" s="117"/>
      <c r="FH6" s="125"/>
      <c r="FI6" s="128"/>
    </row>
    <row r="7" spans="1:165" ht="31.5" customHeight="1">
      <c r="A7" s="117" t="s">
        <v>74</v>
      </c>
      <c r="B7" s="121">
        <f t="shared" si="0"/>
        <v>0.30541666666666667</v>
      </c>
      <c r="C7" s="116">
        <f>('2025_Item_Score'!E8)</f>
        <v>0</v>
      </c>
      <c r="D7" s="116">
        <f>('2025_Item_Score'!F8)</f>
        <v>1</v>
      </c>
      <c r="E7" s="116">
        <f>('2025_Item_Score'!G8)</f>
        <v>0</v>
      </c>
      <c r="F7" s="116">
        <f>('2025_Item_Score'!H8)</f>
        <v>0</v>
      </c>
      <c r="G7" s="116">
        <f>(('2025_Item_Score'!I8)+('2025_Item_Score'!J8)+('2025_Item_Score'!K8)+('2025_Item_Score'!L8)+('2025_Item_Score'!M8)+('2025_Item_Score'!N8)+('2025_Item_Score'!O8)+('2025_Item_Score'!P8))/8</f>
        <v>0.375</v>
      </c>
      <c r="H7" s="116">
        <f>(('2025_Item_Score'!Q8)+('2025_Item_Score'!R8)+('2025_Item_Score'!S8)+('2025_Item_Score'!T8)+('2025_Item_Score'!U8)+('2025_Item_Score'!V8))/6</f>
        <v>0</v>
      </c>
      <c r="I7" s="116">
        <f>(('2025_Item_Score'!W8)+('2025_Item_Score'!X8)+('2025_Item_Score'!Y8)+('2025_Item_Score'!Z8)+('2025_Item_Score'!AA8)+('2025_Item_Score'!AB8))/6</f>
        <v>0.16666666666666666</v>
      </c>
      <c r="J7" s="116">
        <f>('2025_Item_Score'!AC8)</f>
        <v>1</v>
      </c>
      <c r="K7" s="116">
        <f>('2025_Item_Score'!AD8)</f>
        <v>0</v>
      </c>
      <c r="L7" s="116">
        <f>(('2025_Item_Score'!AE8)+('2025_Item_Score'!AF8)+('2025_Item_Score'!AG8))/3</f>
        <v>0.33333333333333331</v>
      </c>
      <c r="M7" s="116">
        <f>('2025_Item_Score'!AH8)</f>
        <v>0</v>
      </c>
      <c r="N7" s="116">
        <f>(('2025_Item_Score'!AI8)+('2025_Item_Score'!AJ8))/2</f>
        <v>0.5</v>
      </c>
      <c r="O7" s="116">
        <f>('2025_Item_Score'!AK8)</f>
        <v>1</v>
      </c>
      <c r="P7" s="116">
        <f>(('2025_Item_Score'!AL8)+('2025_Item_Score'!AM8))/2</f>
        <v>0</v>
      </c>
      <c r="Q7" s="116">
        <f>('2025_Item_Score'!AN8)</f>
        <v>0</v>
      </c>
      <c r="R7" s="116">
        <f>('2025_Item_Score'!AO8)</f>
        <v>1</v>
      </c>
      <c r="S7" s="116">
        <f>(('2025_Item_Score'!AP8)+('2025_Item_Score'!AQ8)+('2025_Item_Score'!AR8))/3</f>
        <v>0.33333333333333331</v>
      </c>
      <c r="T7" s="116">
        <f>('2025_Item_Score'!AS8)</f>
        <v>0</v>
      </c>
      <c r="U7" s="116">
        <f>(('2025_Item_Score'!AT8)+('2025_Item_Score'!AU8)+('2025_Item_Score'!AV8)+('2025_Item_Score'!AW8)+('2025_Item_Score'!AX8))/5</f>
        <v>0.4</v>
      </c>
      <c r="V7" s="116">
        <f>('2025_Item_Score'!AY8)</f>
        <v>0</v>
      </c>
      <c r="W7" s="122"/>
      <c r="X7" s="117"/>
      <c r="Y7" s="117"/>
      <c r="Z7" s="117"/>
      <c r="AA7" s="117"/>
      <c r="AB7" s="124"/>
      <c r="AC7" s="125"/>
      <c r="AD7" s="117"/>
      <c r="AE7" s="117"/>
      <c r="AF7" s="117"/>
      <c r="AG7" s="117"/>
      <c r="AH7" s="125"/>
      <c r="AI7" s="117"/>
      <c r="AJ7" s="117"/>
      <c r="AK7" s="117"/>
      <c r="AL7" s="117"/>
      <c r="AM7" s="125"/>
      <c r="AN7" s="117"/>
      <c r="AO7" s="117"/>
      <c r="AP7" s="117"/>
      <c r="AQ7" s="117"/>
      <c r="AR7" s="125"/>
      <c r="AS7" s="126"/>
      <c r="AT7" s="117"/>
      <c r="AU7" s="117"/>
      <c r="AV7" s="117"/>
      <c r="AW7" s="125"/>
      <c r="AX7" s="124"/>
      <c r="AY7" s="117"/>
      <c r="AZ7" s="117"/>
      <c r="BA7" s="117"/>
      <c r="BB7" s="125"/>
      <c r="BC7" s="126"/>
      <c r="BD7" s="117"/>
      <c r="BE7" s="117"/>
      <c r="BF7" s="117"/>
      <c r="BG7" s="125"/>
      <c r="BH7" s="126"/>
      <c r="BI7" s="117"/>
      <c r="BJ7" s="117"/>
      <c r="BK7" s="117"/>
      <c r="BL7" s="117"/>
      <c r="BM7" s="117"/>
      <c r="BN7" s="117"/>
      <c r="BO7" s="117"/>
      <c r="BP7" s="117"/>
      <c r="BQ7" s="117"/>
      <c r="BR7" s="117"/>
      <c r="BS7" s="117"/>
      <c r="BT7" s="117"/>
      <c r="BU7" s="117"/>
      <c r="BV7" s="117"/>
      <c r="BW7" s="117"/>
      <c r="BX7" s="117"/>
      <c r="BY7" s="117"/>
      <c r="BZ7" s="117"/>
      <c r="CA7" s="126"/>
      <c r="CB7" s="126"/>
      <c r="CC7" s="117"/>
      <c r="CD7" s="117"/>
      <c r="CE7" s="117"/>
      <c r="CF7" s="124"/>
      <c r="CG7" s="124"/>
      <c r="CH7" s="117"/>
      <c r="CI7" s="117"/>
      <c r="CJ7" s="117"/>
      <c r="CK7" s="124"/>
      <c r="CL7" s="124"/>
      <c r="CM7" s="117"/>
      <c r="CN7" s="117"/>
      <c r="CO7" s="117"/>
      <c r="CP7" s="125"/>
      <c r="CQ7" s="117"/>
      <c r="CR7" s="117"/>
      <c r="CS7" s="117"/>
      <c r="CT7" s="117"/>
      <c r="CU7" s="125"/>
      <c r="CV7" s="126"/>
      <c r="CW7" s="117"/>
      <c r="CX7" s="117"/>
      <c r="CY7" s="117"/>
      <c r="CZ7" s="125"/>
      <c r="DA7" s="126"/>
      <c r="DB7" s="117"/>
      <c r="DC7" s="117"/>
      <c r="DD7" s="117"/>
      <c r="DE7" s="125"/>
      <c r="DF7" s="126"/>
      <c r="DG7" s="117"/>
      <c r="DH7" s="117"/>
      <c r="DI7" s="117"/>
      <c r="DJ7" s="125"/>
      <c r="DK7" s="117"/>
      <c r="DL7" s="117"/>
      <c r="DM7" s="117"/>
      <c r="DN7" s="117"/>
      <c r="DO7" s="125"/>
      <c r="DP7" s="126"/>
      <c r="DQ7" s="117"/>
      <c r="DR7" s="117"/>
      <c r="DS7" s="117"/>
      <c r="DT7" s="125"/>
      <c r="DU7" s="117"/>
      <c r="DV7" s="117"/>
      <c r="DW7" s="117"/>
      <c r="DX7" s="117"/>
      <c r="DY7" s="125"/>
      <c r="DZ7" s="127"/>
      <c r="EA7" s="117"/>
      <c r="EB7" s="117"/>
      <c r="EC7" s="117"/>
      <c r="ED7" s="125"/>
      <c r="EE7" s="117"/>
      <c r="EF7" s="117"/>
      <c r="EG7" s="117"/>
      <c r="EH7" s="117"/>
      <c r="EI7" s="125"/>
      <c r="EJ7" s="127"/>
      <c r="EK7" s="117"/>
      <c r="EL7" s="117"/>
      <c r="EM7" s="117"/>
      <c r="EN7" s="125"/>
      <c r="EO7" s="117"/>
      <c r="EP7" s="117"/>
      <c r="EQ7" s="117"/>
      <c r="ER7" s="117"/>
      <c r="ES7" s="125"/>
      <c r="ET7" s="117"/>
      <c r="EU7" s="117"/>
      <c r="EV7" s="117"/>
      <c r="EW7" s="117"/>
      <c r="EX7" s="125"/>
      <c r="EY7" s="117"/>
      <c r="EZ7" s="117"/>
      <c r="FA7" s="117"/>
      <c r="FB7" s="117"/>
      <c r="FC7" s="117"/>
      <c r="FD7" s="117"/>
      <c r="FE7" s="117"/>
      <c r="FF7" s="117"/>
      <c r="FG7" s="117"/>
      <c r="FH7" s="125"/>
      <c r="FI7" s="128"/>
    </row>
    <row r="8" spans="1:165" ht="31.5" customHeight="1">
      <c r="A8" s="117" t="s">
        <v>75</v>
      </c>
      <c r="B8" s="121">
        <f t="shared" si="0"/>
        <v>0.33500000000000002</v>
      </c>
      <c r="C8" s="116">
        <f>('2025_Item_Score'!E9)</f>
        <v>0</v>
      </c>
      <c r="D8" s="116">
        <f>('2025_Item_Score'!F9)</f>
        <v>1</v>
      </c>
      <c r="E8" s="116">
        <f>('2025_Item_Score'!G9)</f>
        <v>0</v>
      </c>
      <c r="F8" s="116">
        <f>('2025_Item_Score'!H9)</f>
        <v>0</v>
      </c>
      <c r="G8" s="116">
        <f>(('2025_Item_Score'!I9)+('2025_Item_Score'!J9)+('2025_Item_Score'!K9)+('2025_Item_Score'!L9)+('2025_Item_Score'!M9)+('2025_Item_Score'!N9)+('2025_Item_Score'!O9)+('2025_Item_Score'!P9))/8</f>
        <v>0</v>
      </c>
      <c r="H8" s="116">
        <f>(('2025_Item_Score'!Q9)+('2025_Item_Score'!R9)+('2025_Item_Score'!S9)+('2025_Item_Score'!T9)+('2025_Item_Score'!U9)+('2025_Item_Score'!V9))/6</f>
        <v>0.83333333333333337</v>
      </c>
      <c r="I8" s="116">
        <f>(('2025_Item_Score'!W9)+('2025_Item_Score'!X9)+('2025_Item_Score'!Y9)+('2025_Item_Score'!Z9)+('2025_Item_Score'!AA9)+('2025_Item_Score'!AB9))/6</f>
        <v>0.5</v>
      </c>
      <c r="J8" s="116">
        <f>('2025_Item_Score'!AC9)</f>
        <v>1</v>
      </c>
      <c r="K8" s="116">
        <f>('2025_Item_Score'!AD9)</f>
        <v>0</v>
      </c>
      <c r="L8" s="116">
        <f>(('2025_Item_Score'!AE9)+('2025_Item_Score'!AF9)+('2025_Item_Score'!AG9))/3</f>
        <v>0.66666666666666663</v>
      </c>
      <c r="M8" s="116">
        <f>('2025_Item_Score'!AH9)</f>
        <v>0</v>
      </c>
      <c r="N8" s="116">
        <f>(('2025_Item_Score'!AI9)+('2025_Item_Score'!AJ9))/2</f>
        <v>0</v>
      </c>
      <c r="O8" s="116">
        <f>('2025_Item_Score'!AK9)</f>
        <v>1</v>
      </c>
      <c r="P8" s="116">
        <f>(('2025_Item_Score'!AL9)+('2025_Item_Score'!AM9))/2</f>
        <v>0.5</v>
      </c>
      <c r="Q8" s="116">
        <f>('2025_Item_Score'!AN9)</f>
        <v>0</v>
      </c>
      <c r="R8" s="116">
        <f>('2025_Item_Score'!AO9)</f>
        <v>0</v>
      </c>
      <c r="S8" s="116">
        <f>(('2025_Item_Score'!AP9)+('2025_Item_Score'!AQ9)+('2025_Item_Score'!AR9))/3</f>
        <v>0</v>
      </c>
      <c r="T8" s="116">
        <f>('2025_Item_Score'!AS9)</f>
        <v>1</v>
      </c>
      <c r="U8" s="116">
        <f>(('2025_Item_Score'!AT9)+('2025_Item_Score'!AU9)+('2025_Item_Score'!AV9)+('2025_Item_Score'!AW9)+('2025_Item_Score'!AX9))/5</f>
        <v>0.2</v>
      </c>
      <c r="V8" s="116">
        <f>('2025_Item_Score'!AY9)</f>
        <v>0</v>
      </c>
      <c r="W8" s="122"/>
      <c r="X8" s="117"/>
      <c r="Y8" s="117"/>
      <c r="Z8" s="117"/>
      <c r="AA8" s="117"/>
      <c r="AB8" s="124"/>
      <c r="AC8" s="117"/>
      <c r="AD8" s="117"/>
      <c r="AE8" s="117"/>
      <c r="AF8" s="117"/>
      <c r="AG8" s="117"/>
      <c r="AH8" s="117"/>
      <c r="AI8" s="117"/>
      <c r="AJ8" s="117"/>
      <c r="AK8" s="117"/>
      <c r="AL8" s="117"/>
      <c r="AM8" s="117"/>
      <c r="AN8" s="117"/>
      <c r="AO8" s="117"/>
      <c r="AP8" s="117"/>
      <c r="AQ8" s="117"/>
      <c r="AR8" s="117"/>
      <c r="AS8" s="117"/>
      <c r="AT8" s="117"/>
      <c r="AU8" s="117"/>
      <c r="AV8" s="117"/>
      <c r="AW8" s="124"/>
      <c r="AX8" s="124"/>
      <c r="AY8" s="117"/>
      <c r="AZ8" s="117"/>
      <c r="BA8" s="117"/>
      <c r="BB8" s="117"/>
      <c r="BC8" s="117"/>
      <c r="BD8" s="117"/>
      <c r="BE8" s="117"/>
      <c r="BF8" s="117"/>
      <c r="BG8" s="124"/>
      <c r="BH8" s="124"/>
      <c r="BI8" s="117"/>
      <c r="BJ8" s="117"/>
      <c r="BK8" s="117"/>
      <c r="BL8" s="125"/>
      <c r="BM8" s="126"/>
      <c r="BN8" s="117"/>
      <c r="BO8" s="117"/>
      <c r="BP8" s="117"/>
      <c r="BQ8" s="125"/>
      <c r="BR8" s="126"/>
      <c r="BS8" s="117"/>
      <c r="BT8" s="117"/>
      <c r="BU8" s="117"/>
      <c r="BV8" s="125"/>
      <c r="BW8" s="126"/>
      <c r="BX8" s="117"/>
      <c r="BY8" s="117"/>
      <c r="BZ8" s="117"/>
      <c r="CA8" s="125"/>
      <c r="CB8" s="126"/>
      <c r="CC8" s="117"/>
      <c r="CD8" s="117"/>
      <c r="CE8" s="117"/>
      <c r="CF8" s="125"/>
      <c r="CG8" s="127"/>
      <c r="CH8" s="117"/>
      <c r="CI8" s="117"/>
      <c r="CJ8" s="117"/>
      <c r="CK8" s="125"/>
      <c r="CL8" s="127"/>
      <c r="CM8" s="117"/>
      <c r="CN8" s="117"/>
      <c r="CO8" s="117"/>
      <c r="CP8" s="125"/>
      <c r="CQ8" s="126"/>
      <c r="CR8" s="117"/>
      <c r="CS8" s="117"/>
      <c r="CT8" s="117"/>
      <c r="CU8" s="125"/>
      <c r="CV8" s="126"/>
      <c r="CW8" s="117"/>
      <c r="CX8" s="117"/>
      <c r="CY8" s="117"/>
      <c r="CZ8" s="125"/>
      <c r="DA8" s="126"/>
      <c r="DB8" s="117"/>
      <c r="DC8" s="117"/>
      <c r="DD8" s="117"/>
      <c r="DE8" s="125"/>
      <c r="DF8" s="126"/>
      <c r="DG8" s="117"/>
      <c r="DH8" s="117"/>
      <c r="DI8" s="117"/>
      <c r="DJ8" s="125"/>
      <c r="DK8" s="117"/>
      <c r="DL8" s="117"/>
      <c r="DM8" s="117"/>
      <c r="DN8" s="117"/>
      <c r="DO8" s="125"/>
      <c r="DP8" s="126"/>
      <c r="DQ8" s="117"/>
      <c r="DR8" s="117"/>
      <c r="DS8" s="117"/>
      <c r="DT8" s="125"/>
      <c r="DU8" s="117"/>
      <c r="DV8" s="117"/>
      <c r="DW8" s="117"/>
      <c r="DX8" s="117"/>
      <c r="DY8" s="117"/>
      <c r="DZ8" s="117"/>
      <c r="EA8" s="117"/>
      <c r="EB8" s="117"/>
      <c r="EC8" s="117"/>
      <c r="ED8" s="117"/>
      <c r="EE8" s="117"/>
      <c r="EF8" s="117"/>
      <c r="EG8" s="117"/>
      <c r="EH8" s="117"/>
      <c r="EI8" s="124"/>
      <c r="EJ8" s="124"/>
      <c r="EK8" s="117"/>
      <c r="EL8" s="117"/>
      <c r="EM8" s="117"/>
      <c r="EN8" s="124"/>
      <c r="EO8" s="124"/>
      <c r="EP8" s="117"/>
      <c r="EQ8" s="117"/>
      <c r="ER8" s="117"/>
      <c r="ES8" s="117"/>
      <c r="ET8" s="117"/>
      <c r="EU8" s="117"/>
      <c r="EV8" s="117"/>
      <c r="EW8" s="117"/>
      <c r="EX8" s="117"/>
      <c r="EY8" s="117"/>
      <c r="EZ8" s="117"/>
      <c r="FA8" s="117"/>
      <c r="FB8" s="117"/>
      <c r="FC8" s="117"/>
      <c r="FD8" s="117"/>
      <c r="FE8" s="117"/>
      <c r="FF8" s="117"/>
      <c r="FG8" s="117"/>
      <c r="FH8" s="125"/>
      <c r="FI8" s="128"/>
    </row>
    <row r="9" spans="1:165" ht="31.5" customHeight="1">
      <c r="A9" s="117" t="s">
        <v>76</v>
      </c>
      <c r="B9" s="121">
        <f t="shared" si="0"/>
        <v>0.37124999999999997</v>
      </c>
      <c r="C9" s="116">
        <f>('2025_Item_Score'!E10)</f>
        <v>1</v>
      </c>
      <c r="D9" s="116">
        <f>('2025_Item_Score'!F10)</f>
        <v>1</v>
      </c>
      <c r="E9" s="116">
        <f>('2025_Item_Score'!G10)</f>
        <v>0</v>
      </c>
      <c r="F9" s="116">
        <f>('2025_Item_Score'!H10)</f>
        <v>0</v>
      </c>
      <c r="G9" s="116">
        <f>(('2025_Item_Score'!I10)+('2025_Item_Score'!J10)+('2025_Item_Score'!K10)+('2025_Item_Score'!L10)+('2025_Item_Score'!M10)+('2025_Item_Score'!N10)+('2025_Item_Score'!O10)+('2025_Item_Score'!P10))/8</f>
        <v>0.125</v>
      </c>
      <c r="H9" s="116">
        <f>(('2025_Item_Score'!Q10)+('2025_Item_Score'!R10)+('2025_Item_Score'!S10)+('2025_Item_Score'!T10)+('2025_Item_Score'!U10)+('2025_Item_Score'!V10))/6</f>
        <v>0</v>
      </c>
      <c r="I9" s="116">
        <f>(('2025_Item_Score'!W10)+('2025_Item_Score'!X10)+('2025_Item_Score'!Y10)+('2025_Item_Score'!Z10)+('2025_Item_Score'!AA10)+('2025_Item_Score'!AB10))/6</f>
        <v>0</v>
      </c>
      <c r="J9" s="116">
        <f>('2025_Item_Score'!AC10)</f>
        <v>0</v>
      </c>
      <c r="K9" s="116">
        <f>('2025_Item_Score'!AD10)</f>
        <v>0</v>
      </c>
      <c r="L9" s="116">
        <f>(('2025_Item_Score'!AE10)+('2025_Item_Score'!AF10)+('2025_Item_Score'!AG10))/3</f>
        <v>1</v>
      </c>
      <c r="M9" s="116">
        <f>('2025_Item_Score'!AH10)</f>
        <v>0</v>
      </c>
      <c r="N9" s="116">
        <f>(('2025_Item_Score'!AI10)+('2025_Item_Score'!AJ10))/2</f>
        <v>0.5</v>
      </c>
      <c r="O9" s="116">
        <f>('2025_Item_Score'!AK10)</f>
        <v>0</v>
      </c>
      <c r="P9" s="116">
        <f>(('2025_Item_Score'!AL10)+('2025_Item_Score'!AM10))/2</f>
        <v>1</v>
      </c>
      <c r="Q9" s="116">
        <f>('2025_Item_Score'!AN10)</f>
        <v>0</v>
      </c>
      <c r="R9" s="116">
        <f>('2025_Item_Score'!AO10)</f>
        <v>1</v>
      </c>
      <c r="S9" s="116">
        <f>(('2025_Item_Score'!AP10)+('2025_Item_Score'!AQ10)+('2025_Item_Score'!AR10))/3</f>
        <v>1</v>
      </c>
      <c r="T9" s="116">
        <f>('2025_Item_Score'!AS10)</f>
        <v>0</v>
      </c>
      <c r="U9" s="116">
        <f>(('2025_Item_Score'!AT10)+('2025_Item_Score'!AU10)+('2025_Item_Score'!AV10)+('2025_Item_Score'!AW10)+('2025_Item_Score'!AX10))/5</f>
        <v>0.8</v>
      </c>
      <c r="V9" s="116">
        <f>('2025_Item_Score'!AY10)</f>
        <v>0</v>
      </c>
      <c r="W9" s="122"/>
      <c r="X9" s="117"/>
      <c r="Y9" s="117"/>
      <c r="Z9" s="117"/>
      <c r="AA9" s="117"/>
      <c r="AB9" s="124"/>
      <c r="AC9" s="125"/>
      <c r="AD9" s="117"/>
      <c r="AE9" s="117"/>
      <c r="AF9" s="117"/>
      <c r="AG9" s="117"/>
      <c r="AH9" s="125"/>
      <c r="AI9" s="117"/>
      <c r="AJ9" s="117"/>
      <c r="AK9" s="117"/>
      <c r="AL9" s="117"/>
      <c r="AM9" s="125"/>
      <c r="AN9" s="117"/>
      <c r="AO9" s="117"/>
      <c r="AP9" s="117"/>
      <c r="AQ9" s="117"/>
      <c r="AR9" s="125"/>
      <c r="AS9" s="117"/>
      <c r="AT9" s="117"/>
      <c r="AU9" s="117"/>
      <c r="AV9" s="117"/>
      <c r="AW9" s="125"/>
      <c r="AX9" s="117"/>
      <c r="AY9" s="117"/>
      <c r="AZ9" s="117"/>
      <c r="BA9" s="117"/>
      <c r="BB9" s="125"/>
      <c r="BC9" s="117"/>
      <c r="BD9" s="117"/>
      <c r="BE9" s="117"/>
      <c r="BF9" s="117"/>
      <c r="BG9" s="125"/>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24"/>
      <c r="CQ9" s="124"/>
      <c r="CR9" s="117"/>
      <c r="CS9" s="117"/>
      <c r="CT9" s="117"/>
      <c r="CU9" s="117"/>
      <c r="CV9" s="117"/>
      <c r="CW9" s="117"/>
      <c r="CX9" s="117"/>
      <c r="CY9" s="117"/>
      <c r="CZ9" s="117"/>
      <c r="DA9" s="117"/>
      <c r="DB9" s="117"/>
      <c r="DC9" s="117"/>
      <c r="DD9" s="117"/>
      <c r="DE9" s="117"/>
      <c r="DF9" s="117"/>
      <c r="DG9" s="117"/>
      <c r="DH9" s="117"/>
      <c r="DI9" s="117"/>
      <c r="DJ9" s="124"/>
      <c r="DK9" s="117"/>
      <c r="DL9" s="117"/>
      <c r="DM9" s="117"/>
      <c r="DN9" s="117"/>
      <c r="DO9" s="124"/>
      <c r="DP9" s="124"/>
      <c r="DQ9" s="117"/>
      <c r="DR9" s="117"/>
      <c r="DS9" s="117"/>
      <c r="DT9" s="125"/>
      <c r="DU9" s="117"/>
      <c r="DV9" s="117"/>
      <c r="DW9" s="117"/>
      <c r="DX9" s="117"/>
      <c r="DY9" s="125"/>
      <c r="DZ9" s="127"/>
      <c r="EA9" s="117"/>
      <c r="EB9" s="117"/>
      <c r="EC9" s="117"/>
      <c r="ED9" s="125"/>
      <c r="EE9" s="127"/>
      <c r="EF9" s="117"/>
      <c r="EG9" s="117"/>
      <c r="EH9" s="117"/>
      <c r="EI9" s="125"/>
      <c r="EJ9" s="124"/>
      <c r="EK9" s="117"/>
      <c r="EL9" s="117"/>
      <c r="EM9" s="117"/>
      <c r="EN9" s="125"/>
      <c r="EO9" s="124"/>
      <c r="EP9" s="117"/>
      <c r="EQ9" s="117"/>
      <c r="ER9" s="117"/>
      <c r="ES9" s="125"/>
      <c r="ET9" s="117"/>
      <c r="EU9" s="117"/>
      <c r="EV9" s="117"/>
      <c r="EW9" s="117"/>
      <c r="EX9" s="125"/>
      <c r="EY9" s="117"/>
      <c r="EZ9" s="117"/>
      <c r="FA9" s="117"/>
      <c r="FB9" s="117"/>
      <c r="FC9" s="125"/>
      <c r="FD9" s="117"/>
      <c r="FE9" s="117"/>
      <c r="FF9" s="117"/>
      <c r="FG9" s="117"/>
      <c r="FH9" s="125"/>
      <c r="FI9" s="125"/>
    </row>
    <row r="10" spans="1:165" ht="31.5" customHeight="1">
      <c r="A10" s="117" t="s">
        <v>77</v>
      </c>
      <c r="B10" s="121">
        <f t="shared" si="0"/>
        <v>0.45583333333333337</v>
      </c>
      <c r="C10" s="116">
        <f>('2025_Item_Score'!E11)</f>
        <v>0</v>
      </c>
      <c r="D10" s="116">
        <f>('2025_Item_Score'!F11)</f>
        <v>1</v>
      </c>
      <c r="E10" s="116">
        <f>('2025_Item_Score'!G11)</f>
        <v>0</v>
      </c>
      <c r="F10" s="116">
        <f>('2025_Item_Score'!H11)</f>
        <v>0</v>
      </c>
      <c r="G10" s="116">
        <f>(('2025_Item_Score'!I11)+('2025_Item_Score'!J11)+('2025_Item_Score'!K11)+('2025_Item_Score'!L11)+('2025_Item_Score'!M11)+('2025_Item_Score'!N11)+('2025_Item_Score'!O11)+('2025_Item_Score'!P11))/8</f>
        <v>0.75</v>
      </c>
      <c r="H10" s="116">
        <f>(('2025_Item_Score'!Q11)+('2025_Item_Score'!R11)+('2025_Item_Score'!S11)+('2025_Item_Score'!T11)+('2025_Item_Score'!U11)+('2025_Item_Score'!V11))/6</f>
        <v>0</v>
      </c>
      <c r="I10" s="116">
        <f>(('2025_Item_Score'!W11)+('2025_Item_Score'!X11)+('2025_Item_Score'!Y11)+('2025_Item_Score'!Z11)+('2025_Item_Score'!AA11)+('2025_Item_Score'!AB11))/6</f>
        <v>0</v>
      </c>
      <c r="J10" s="116">
        <f>('2025_Item_Score'!AC11)</f>
        <v>1</v>
      </c>
      <c r="K10" s="116">
        <f>('2025_Item_Score'!AD11)</f>
        <v>0</v>
      </c>
      <c r="L10" s="116">
        <f>(('2025_Item_Score'!AE11)+('2025_Item_Score'!AF11)+('2025_Item_Score'!AG11))/3</f>
        <v>1</v>
      </c>
      <c r="M10" s="116">
        <f>('2025_Item_Score'!AH11)</f>
        <v>0</v>
      </c>
      <c r="N10" s="116">
        <f>(('2025_Item_Score'!AI11)+('2025_Item_Score'!AJ11))/2</f>
        <v>0.5</v>
      </c>
      <c r="O10" s="116">
        <f>('2025_Item_Score'!AK11)</f>
        <v>1</v>
      </c>
      <c r="P10" s="116">
        <f>(('2025_Item_Score'!AL11)+('2025_Item_Score'!AM11))/2</f>
        <v>1</v>
      </c>
      <c r="Q10" s="116">
        <f>('2025_Item_Score'!AN11)</f>
        <v>0</v>
      </c>
      <c r="R10" s="116">
        <f>('2025_Item_Score'!AO11)</f>
        <v>1</v>
      </c>
      <c r="S10" s="116">
        <f>(('2025_Item_Score'!AP11)+('2025_Item_Score'!AQ11)+('2025_Item_Score'!AR11))/3</f>
        <v>0.66666666666666663</v>
      </c>
      <c r="T10" s="116">
        <f>('2025_Item_Score'!AS11)</f>
        <v>1</v>
      </c>
      <c r="U10" s="116">
        <f>(('2025_Item_Score'!AT11)+('2025_Item_Score'!AU11)+('2025_Item_Score'!AV11)+('2025_Item_Score'!AW11)+('2025_Item_Score'!AX11))/5</f>
        <v>0.2</v>
      </c>
      <c r="V10" s="116">
        <f>('2025_Item_Score'!AY11)</f>
        <v>0</v>
      </c>
      <c r="W10" s="122"/>
      <c r="X10" s="117"/>
      <c r="Y10" s="117"/>
      <c r="Z10" s="117"/>
      <c r="AA10" s="117"/>
      <c r="AB10" s="124"/>
      <c r="AC10" s="125"/>
      <c r="AD10" s="117"/>
      <c r="AE10" s="117"/>
      <c r="AF10" s="117"/>
      <c r="AG10" s="117"/>
      <c r="AH10" s="125"/>
      <c r="AI10" s="126"/>
      <c r="AJ10" s="117"/>
      <c r="AK10" s="117"/>
      <c r="AL10" s="117"/>
      <c r="AM10" s="125"/>
      <c r="AN10" s="117"/>
      <c r="AO10" s="117"/>
      <c r="AP10" s="117"/>
      <c r="AQ10" s="117"/>
      <c r="AR10" s="125"/>
      <c r="AS10" s="126"/>
      <c r="AT10" s="117"/>
      <c r="AU10" s="117"/>
      <c r="AV10" s="117"/>
      <c r="AW10" s="125"/>
      <c r="AX10" s="126"/>
      <c r="AY10" s="117"/>
      <c r="AZ10" s="117"/>
      <c r="BA10" s="117"/>
      <c r="BB10" s="125"/>
      <c r="BC10" s="117"/>
      <c r="BD10" s="117"/>
      <c r="BE10" s="117"/>
      <c r="BF10" s="117"/>
      <c r="BG10" s="125"/>
      <c r="BH10" s="126"/>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24"/>
      <c r="CQ10" s="124"/>
      <c r="CR10" s="117"/>
      <c r="CS10" s="117"/>
      <c r="CT10" s="117"/>
      <c r="CU10" s="117"/>
      <c r="CV10" s="117"/>
      <c r="CW10" s="117"/>
      <c r="CX10" s="117"/>
      <c r="CY10" s="117"/>
      <c r="CZ10" s="117"/>
      <c r="DA10" s="117"/>
      <c r="DB10" s="117"/>
      <c r="DC10" s="117"/>
      <c r="DD10" s="117"/>
      <c r="DE10" s="117"/>
      <c r="DF10" s="117"/>
      <c r="DG10" s="117"/>
      <c r="DH10" s="117"/>
      <c r="DI10" s="117"/>
      <c r="DJ10" s="124"/>
      <c r="DK10" s="117"/>
      <c r="DL10" s="117"/>
      <c r="DM10" s="117"/>
      <c r="DN10" s="117"/>
      <c r="DO10" s="124"/>
      <c r="DP10" s="124"/>
      <c r="DQ10" s="117"/>
      <c r="DR10" s="117"/>
      <c r="DS10" s="117"/>
      <c r="DT10" s="125"/>
      <c r="DU10" s="117"/>
      <c r="DV10" s="117"/>
      <c r="DW10" s="117"/>
      <c r="DX10" s="117"/>
      <c r="DY10" s="125"/>
      <c r="DZ10" s="127"/>
      <c r="EA10" s="117"/>
      <c r="EB10" s="117"/>
      <c r="EC10" s="117"/>
      <c r="ED10" s="125"/>
      <c r="EE10" s="117"/>
      <c r="EF10" s="117"/>
      <c r="EG10" s="117"/>
      <c r="EH10" s="117"/>
      <c r="EI10" s="125"/>
      <c r="EJ10" s="124"/>
      <c r="EK10" s="117"/>
      <c r="EL10" s="117"/>
      <c r="EM10" s="117"/>
      <c r="EN10" s="125"/>
      <c r="EO10" s="124"/>
      <c r="EP10" s="117"/>
      <c r="EQ10" s="117"/>
      <c r="ER10" s="117"/>
      <c r="ES10" s="125"/>
      <c r="ET10" s="117"/>
      <c r="EU10" s="117"/>
      <c r="EV10" s="117"/>
      <c r="EW10" s="117"/>
      <c r="EX10" s="125"/>
      <c r="EY10" s="117"/>
      <c r="EZ10" s="117"/>
      <c r="FA10" s="117"/>
      <c r="FB10" s="117"/>
      <c r="FC10" s="117"/>
      <c r="FD10" s="117"/>
      <c r="FE10" s="117"/>
      <c r="FF10" s="117"/>
      <c r="FG10" s="117"/>
      <c r="FH10" s="125"/>
      <c r="FI10" s="128"/>
    </row>
    <row r="11" spans="1:165" ht="31.5" customHeight="1">
      <c r="A11" s="117" t="s">
        <v>78</v>
      </c>
      <c r="B11" s="121">
        <f t="shared" si="0"/>
        <v>0.74583333333333335</v>
      </c>
      <c r="C11" s="116">
        <f>('2025_Item_Score'!E12)</f>
        <v>1</v>
      </c>
      <c r="D11" s="116">
        <f>('2025_Item_Score'!F12)</f>
        <v>1</v>
      </c>
      <c r="E11" s="116">
        <f>('2025_Item_Score'!G12)</f>
        <v>0</v>
      </c>
      <c r="F11" s="116">
        <f>('2025_Item_Score'!H12)</f>
        <v>1</v>
      </c>
      <c r="G11" s="116">
        <f>(('2025_Item_Score'!I12)+('2025_Item_Score'!J12)+('2025_Item_Score'!K12)+('2025_Item_Score'!L12)+('2025_Item_Score'!M12)+('2025_Item_Score'!N12)+('2025_Item_Score'!O12)+('2025_Item_Score'!P12))/8</f>
        <v>0.75</v>
      </c>
      <c r="H11" s="116">
        <f>(('2025_Item_Score'!Q12)+('2025_Item_Score'!R12)+('2025_Item_Score'!S12)+('2025_Item_Score'!T12)+('2025_Item_Score'!U12)+('2025_Item_Score'!V12))/6</f>
        <v>0.83333333333333337</v>
      </c>
      <c r="I11" s="116">
        <f>(('2025_Item_Score'!W12)+('2025_Item_Score'!X12)+('2025_Item_Score'!Y12)+('2025_Item_Score'!Z12)+('2025_Item_Score'!AA12)+('2025_Item_Score'!AB12))/6</f>
        <v>0.83333333333333337</v>
      </c>
      <c r="J11" s="116">
        <f>('2025_Item_Score'!AC12)</f>
        <v>1</v>
      </c>
      <c r="K11" s="116">
        <f>('2025_Item_Score'!AD12)</f>
        <v>1</v>
      </c>
      <c r="L11" s="116">
        <f>(('2025_Item_Score'!AE12)+('2025_Item_Score'!AF12)+('2025_Item_Score'!AG12))/3</f>
        <v>1</v>
      </c>
      <c r="M11" s="116">
        <f>('2025_Item_Score'!AH12)</f>
        <v>0</v>
      </c>
      <c r="N11" s="116">
        <f>(('2025_Item_Score'!AI12)+('2025_Item_Score'!AJ12))/2</f>
        <v>0.5</v>
      </c>
      <c r="O11" s="116">
        <f>('2025_Item_Score'!AK12)</f>
        <v>1</v>
      </c>
      <c r="P11" s="116">
        <f>(('2025_Item_Score'!AL12)+('2025_Item_Score'!AM12))/2</f>
        <v>0</v>
      </c>
      <c r="Q11" s="116">
        <f>('2025_Item_Score'!AN12)</f>
        <v>1</v>
      </c>
      <c r="R11" s="116">
        <f>('2025_Item_Score'!AO12)</f>
        <v>1</v>
      </c>
      <c r="S11" s="116">
        <f>(('2025_Item_Score'!AP12)+('2025_Item_Score'!AQ12)+('2025_Item_Score'!AR12))/3</f>
        <v>1</v>
      </c>
      <c r="T11" s="116">
        <f>('2025_Item_Score'!AS12)</f>
        <v>1</v>
      </c>
      <c r="U11" s="116">
        <f>(('2025_Item_Score'!AT12)+('2025_Item_Score'!AU12)+('2025_Item_Score'!AV12)+('2025_Item_Score'!AW12)+('2025_Item_Score'!AX12))/5</f>
        <v>1</v>
      </c>
      <c r="V11" s="116">
        <f>('2025_Item_Score'!AY12)</f>
        <v>0</v>
      </c>
      <c r="W11" s="122"/>
      <c r="X11" s="117"/>
      <c r="Y11" s="117"/>
      <c r="Z11" s="117"/>
      <c r="AA11" s="117"/>
      <c r="AB11" s="124"/>
      <c r="AC11" s="125"/>
      <c r="AD11" s="117"/>
      <c r="AE11" s="117"/>
      <c r="AF11" s="117"/>
      <c r="AG11" s="117"/>
      <c r="AH11" s="125"/>
      <c r="AI11" s="126"/>
      <c r="AJ11" s="117"/>
      <c r="AK11" s="117"/>
      <c r="AL11" s="117"/>
      <c r="AM11" s="125"/>
      <c r="AN11" s="117"/>
      <c r="AO11" s="117"/>
      <c r="AP11" s="117"/>
      <c r="AQ11" s="117"/>
      <c r="AR11" s="125"/>
      <c r="AS11" s="126"/>
      <c r="AT11" s="117"/>
      <c r="AU11" s="117"/>
      <c r="AV11" s="117"/>
      <c r="AW11" s="125"/>
      <c r="AX11" s="126"/>
      <c r="AY11" s="117"/>
      <c r="AZ11" s="117"/>
      <c r="BA11" s="117"/>
      <c r="BB11" s="125"/>
      <c r="BC11" s="126"/>
      <c r="BD11" s="117"/>
      <c r="BE11" s="117"/>
      <c r="BF11" s="117"/>
      <c r="BG11" s="125"/>
      <c r="BH11" s="126"/>
      <c r="BI11" s="117"/>
      <c r="BJ11" s="117"/>
      <c r="BK11" s="117"/>
      <c r="BL11" s="125"/>
      <c r="BM11" s="117"/>
      <c r="BN11" s="117"/>
      <c r="BO11" s="117"/>
      <c r="BP11" s="117"/>
      <c r="BQ11" s="125"/>
      <c r="BR11" s="117"/>
      <c r="BS11" s="117"/>
      <c r="BT11" s="117"/>
      <c r="BU11" s="117"/>
      <c r="BV11" s="125"/>
      <c r="BW11" s="117"/>
      <c r="BX11" s="117"/>
      <c r="BY11" s="117"/>
      <c r="BZ11" s="117"/>
      <c r="CA11" s="125"/>
      <c r="CB11" s="117"/>
      <c r="CC11" s="117"/>
      <c r="CD11" s="117"/>
      <c r="CE11" s="117"/>
      <c r="CF11" s="125"/>
      <c r="CG11" s="117"/>
      <c r="CH11" s="117"/>
      <c r="CI11" s="117"/>
      <c r="CJ11" s="117"/>
      <c r="CK11" s="125"/>
      <c r="CL11" s="117"/>
      <c r="CM11" s="117"/>
      <c r="CN11" s="117"/>
      <c r="CO11" s="117"/>
      <c r="CP11" s="125"/>
      <c r="CQ11" s="126"/>
      <c r="CR11" s="117"/>
      <c r="CS11" s="117"/>
      <c r="CT11" s="117"/>
      <c r="CU11" s="125"/>
      <c r="CV11" s="126"/>
      <c r="CW11" s="117"/>
      <c r="CX11" s="117"/>
      <c r="CY11" s="117"/>
      <c r="CZ11" s="125"/>
      <c r="DA11" s="126"/>
      <c r="DB11" s="117"/>
      <c r="DC11" s="117"/>
      <c r="DD11" s="117"/>
      <c r="DE11" s="125"/>
      <c r="DF11" s="126"/>
      <c r="DG11" s="117"/>
      <c r="DH11" s="117"/>
      <c r="DI11" s="117"/>
      <c r="DJ11" s="125"/>
      <c r="DK11" s="117"/>
      <c r="DL11" s="117"/>
      <c r="DM11" s="117"/>
      <c r="DN11" s="117"/>
      <c r="DO11" s="125"/>
      <c r="DP11" s="126"/>
      <c r="DQ11" s="117"/>
      <c r="DR11" s="117"/>
      <c r="DS11" s="117"/>
      <c r="DT11" s="124"/>
      <c r="DU11" s="117"/>
      <c r="DV11" s="117"/>
      <c r="DW11" s="117"/>
      <c r="DX11" s="117"/>
      <c r="DY11" s="125"/>
      <c r="DZ11" s="127"/>
      <c r="EA11" s="117"/>
      <c r="EB11" s="117"/>
      <c r="EC11" s="117"/>
      <c r="ED11" s="125"/>
      <c r="EE11" s="127"/>
      <c r="EF11" s="117"/>
      <c r="EG11" s="117"/>
      <c r="EH11" s="117"/>
      <c r="EI11" s="125"/>
      <c r="EJ11" s="124"/>
      <c r="EK11" s="117"/>
      <c r="EL11" s="117"/>
      <c r="EM11" s="117"/>
      <c r="EN11" s="125"/>
      <c r="EO11" s="127"/>
      <c r="EP11" s="117"/>
      <c r="EQ11" s="117"/>
      <c r="ER11" s="117"/>
      <c r="ES11" s="125"/>
      <c r="ET11" s="117"/>
      <c r="EU11" s="117"/>
      <c r="EV11" s="117"/>
      <c r="EW11" s="117"/>
      <c r="EX11" s="125"/>
      <c r="EY11" s="117"/>
      <c r="EZ11" s="117"/>
      <c r="FA11" s="117"/>
      <c r="FB11" s="117"/>
      <c r="FC11" s="125"/>
      <c r="FD11" s="117"/>
      <c r="FE11" s="117"/>
      <c r="FF11" s="117"/>
      <c r="FG11" s="117"/>
      <c r="FH11" s="125"/>
      <c r="FI11" s="128"/>
    </row>
    <row r="12" spans="1:165" ht="31.5" customHeight="1">
      <c r="A12" s="124" t="s">
        <v>79</v>
      </c>
      <c r="B12" s="121">
        <f t="shared" si="0"/>
        <v>0.32791666666666663</v>
      </c>
      <c r="C12" s="116">
        <f>('2025_Item_Score'!E13)</f>
        <v>0</v>
      </c>
      <c r="D12" s="116">
        <f>('2025_Item_Score'!F13)</f>
        <v>1</v>
      </c>
      <c r="E12" s="116">
        <f>('2025_Item_Score'!G13)</f>
        <v>0</v>
      </c>
      <c r="F12" s="116">
        <f>('2025_Item_Score'!H13)</f>
        <v>0</v>
      </c>
      <c r="G12" s="116">
        <f>(('2025_Item_Score'!I13)+('2025_Item_Score'!J13)+('2025_Item_Score'!K13)+('2025_Item_Score'!L13)+('2025_Item_Score'!M13)+('2025_Item_Score'!N13)+('2025_Item_Score'!O13)+('2025_Item_Score'!P13))/8</f>
        <v>0.625</v>
      </c>
      <c r="H12" s="116">
        <f>(('2025_Item_Score'!Q13)+('2025_Item_Score'!R13)+('2025_Item_Score'!S13)+('2025_Item_Score'!T13)+('2025_Item_Score'!U13)+('2025_Item_Score'!V13))/6</f>
        <v>0.66666666666666663</v>
      </c>
      <c r="I12" s="116">
        <f>(('2025_Item_Score'!W13)+('2025_Item_Score'!X13)+('2025_Item_Score'!Y13)+('2025_Item_Score'!Z13)+('2025_Item_Score'!AA13)+('2025_Item_Score'!AB13))/6</f>
        <v>0</v>
      </c>
      <c r="J12" s="116">
        <f>('2025_Item_Score'!AC13)</f>
        <v>0</v>
      </c>
      <c r="K12" s="116">
        <f>('2025_Item_Score'!AD13)</f>
        <v>0</v>
      </c>
      <c r="L12" s="116">
        <f>(('2025_Item_Score'!AE13)+('2025_Item_Score'!AF13)+('2025_Item_Score'!AG13))/3</f>
        <v>0.66666666666666663</v>
      </c>
      <c r="M12" s="116">
        <f>('2025_Item_Score'!AH13)</f>
        <v>0</v>
      </c>
      <c r="N12" s="116">
        <f>(('2025_Item_Score'!AI13)+('2025_Item_Score'!AJ13))/2</f>
        <v>0</v>
      </c>
      <c r="O12" s="116">
        <f>('2025_Item_Score'!AK13)</f>
        <v>1</v>
      </c>
      <c r="P12" s="116">
        <f>(('2025_Item_Score'!AL13)+('2025_Item_Score'!AM13))/2</f>
        <v>1</v>
      </c>
      <c r="Q12" s="116">
        <f>('2025_Item_Score'!AN13)</f>
        <v>0</v>
      </c>
      <c r="R12" s="116">
        <f>('2025_Item_Score'!AO13)</f>
        <v>0</v>
      </c>
      <c r="S12" s="116">
        <f>(('2025_Item_Score'!AP13)+('2025_Item_Score'!AQ13)+('2025_Item_Score'!AR13))/3</f>
        <v>0</v>
      </c>
      <c r="T12" s="116">
        <f>('2025_Item_Score'!AS13)</f>
        <v>1</v>
      </c>
      <c r="U12" s="116">
        <f>(('2025_Item_Score'!AT13)+('2025_Item_Score'!AU13)+('2025_Item_Score'!AV13)+('2025_Item_Score'!AW13)+('2025_Item_Score'!AX13))/5</f>
        <v>0.6</v>
      </c>
      <c r="V12" s="116">
        <f>('2025_Item_Score'!AY13)</f>
        <v>0</v>
      </c>
      <c r="W12" s="122"/>
      <c r="X12" s="117"/>
      <c r="Y12" s="117"/>
      <c r="Z12" s="117"/>
      <c r="AA12" s="117"/>
      <c r="AB12" s="124"/>
      <c r="AC12" s="125"/>
      <c r="AD12" s="117"/>
      <c r="AE12" s="117"/>
      <c r="AF12" s="117"/>
      <c r="AG12" s="117"/>
      <c r="AH12" s="125"/>
      <c r="AI12" s="126"/>
      <c r="AJ12" s="117"/>
      <c r="AK12" s="117"/>
      <c r="AL12" s="117"/>
      <c r="AM12" s="125"/>
      <c r="AN12" s="117"/>
      <c r="AO12" s="117"/>
      <c r="AP12" s="117"/>
      <c r="AQ12" s="117"/>
      <c r="AR12" s="125"/>
      <c r="AS12" s="126"/>
      <c r="AT12" s="117"/>
      <c r="AU12" s="117"/>
      <c r="AV12" s="117"/>
      <c r="AW12" s="125"/>
      <c r="AX12" s="127"/>
      <c r="AY12" s="117"/>
      <c r="AZ12" s="117"/>
      <c r="BA12" s="117"/>
      <c r="BB12" s="125"/>
      <c r="BC12" s="127"/>
      <c r="BD12" s="117"/>
      <c r="BE12" s="117"/>
      <c r="BF12" s="117"/>
      <c r="BG12" s="125"/>
      <c r="BH12" s="127"/>
      <c r="BI12" s="117"/>
      <c r="BJ12" s="117"/>
      <c r="BK12" s="117"/>
      <c r="BL12" s="125"/>
      <c r="BM12" s="126"/>
      <c r="BN12" s="117"/>
      <c r="BO12" s="117"/>
      <c r="BP12" s="117"/>
      <c r="BQ12" s="125"/>
      <c r="BR12" s="126"/>
      <c r="BS12" s="117"/>
      <c r="BT12" s="117"/>
      <c r="BU12" s="117"/>
      <c r="BV12" s="125"/>
      <c r="BW12" s="126"/>
      <c r="BX12" s="117"/>
      <c r="BY12" s="117"/>
      <c r="BZ12" s="117"/>
      <c r="CA12" s="125"/>
      <c r="CB12" s="126"/>
      <c r="CC12" s="117"/>
      <c r="CD12" s="117"/>
      <c r="CE12" s="117"/>
      <c r="CF12" s="125"/>
      <c r="CG12" s="126"/>
      <c r="CH12" s="117"/>
      <c r="CI12" s="117"/>
      <c r="CJ12" s="117"/>
      <c r="CK12" s="125"/>
      <c r="CL12" s="126"/>
      <c r="CM12" s="117"/>
      <c r="CN12" s="117"/>
      <c r="CO12" s="117"/>
      <c r="CP12" s="125"/>
      <c r="CQ12" s="117"/>
      <c r="CR12" s="117"/>
      <c r="CS12" s="117"/>
      <c r="CT12" s="117"/>
      <c r="CU12" s="125"/>
      <c r="CV12" s="126"/>
      <c r="CW12" s="117"/>
      <c r="CX12" s="117"/>
      <c r="CY12" s="117"/>
      <c r="CZ12" s="125"/>
      <c r="DA12" s="126"/>
      <c r="DB12" s="117"/>
      <c r="DC12" s="117"/>
      <c r="DD12" s="117"/>
      <c r="DE12" s="125"/>
      <c r="DF12" s="126"/>
      <c r="DG12" s="117"/>
      <c r="DH12" s="117"/>
      <c r="DI12" s="117"/>
      <c r="DJ12" s="125"/>
      <c r="DK12" s="117"/>
      <c r="DL12" s="117"/>
      <c r="DM12" s="117"/>
      <c r="DN12" s="117"/>
      <c r="DO12" s="125"/>
      <c r="DP12" s="126"/>
      <c r="DQ12" s="117"/>
      <c r="DR12" s="117"/>
      <c r="DS12" s="117"/>
      <c r="DT12" s="125"/>
      <c r="DU12" s="124"/>
      <c r="DV12" s="117"/>
      <c r="DW12" s="117"/>
      <c r="DX12" s="117"/>
      <c r="DY12" s="117"/>
      <c r="DZ12" s="117"/>
      <c r="EA12" s="117"/>
      <c r="EB12" s="117"/>
      <c r="EC12" s="117"/>
      <c r="ED12" s="117"/>
      <c r="EE12" s="117"/>
      <c r="EF12" s="117"/>
      <c r="EG12" s="117"/>
      <c r="EH12" s="117"/>
      <c r="EI12" s="124"/>
      <c r="EJ12" s="124"/>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25"/>
      <c r="FI12" s="128"/>
    </row>
    <row r="13" spans="1:165" ht="31.5" customHeight="1">
      <c r="A13" s="117" t="s">
        <v>80</v>
      </c>
      <c r="B13" s="121">
        <f t="shared" si="0"/>
        <v>0.44666666666666666</v>
      </c>
      <c r="C13" s="116">
        <f>('2025_Item_Score'!E14)</f>
        <v>0</v>
      </c>
      <c r="D13" s="116">
        <f>('2025_Item_Score'!F14)</f>
        <v>1</v>
      </c>
      <c r="E13" s="116">
        <f>('2025_Item_Score'!G14)</f>
        <v>0</v>
      </c>
      <c r="F13" s="116">
        <f>('2025_Item_Score'!H14)</f>
        <v>0</v>
      </c>
      <c r="G13" s="116">
        <f>(('2025_Item_Score'!I14)+('2025_Item_Score'!J14)+('2025_Item_Score'!K14)+('2025_Item_Score'!L14)+('2025_Item_Score'!M14)+('2025_Item_Score'!N14)+('2025_Item_Score'!O14)+('2025_Item_Score'!P14))/8</f>
        <v>0.5</v>
      </c>
      <c r="H13" s="116">
        <f>(('2025_Item_Score'!Q14)+('2025_Item_Score'!R14)+('2025_Item_Score'!S14)+('2025_Item_Score'!T14)+('2025_Item_Score'!U14)+('2025_Item_Score'!V14))/6</f>
        <v>0</v>
      </c>
      <c r="I13" s="116">
        <f>(('2025_Item_Score'!W14)+('2025_Item_Score'!X14)+('2025_Item_Score'!Y14)+('2025_Item_Score'!Z14)+('2025_Item_Score'!AA14)+('2025_Item_Score'!AB14))/6</f>
        <v>0</v>
      </c>
      <c r="J13" s="116">
        <f>('2025_Item_Score'!AC14)</f>
        <v>1</v>
      </c>
      <c r="K13" s="116">
        <f>('2025_Item_Score'!AD14)</f>
        <v>0</v>
      </c>
      <c r="L13" s="116">
        <f>(('2025_Item_Score'!AE14)+('2025_Item_Score'!AF14)+('2025_Item_Score'!AG14))/3</f>
        <v>0.83333333333333337</v>
      </c>
      <c r="M13" s="116">
        <f>('2025_Item_Score'!AH14)</f>
        <v>0</v>
      </c>
      <c r="N13" s="116">
        <f>(('2025_Item_Score'!AI14)+('2025_Item_Score'!AJ14))/2</f>
        <v>0</v>
      </c>
      <c r="O13" s="116">
        <f>('2025_Item_Score'!AK14)</f>
        <v>1</v>
      </c>
      <c r="P13" s="116">
        <f>(('2025_Item_Score'!AL14)+('2025_Item_Score'!AM14))/2</f>
        <v>1</v>
      </c>
      <c r="Q13" s="116">
        <f>('2025_Item_Score'!AN14)</f>
        <v>0</v>
      </c>
      <c r="R13" s="116">
        <f>('2025_Item_Score'!AO14)</f>
        <v>1</v>
      </c>
      <c r="S13" s="116">
        <f>(('2025_Item_Score'!AP14)+('2025_Item_Score'!AQ14)+('2025_Item_Score'!AR14))/3</f>
        <v>1</v>
      </c>
      <c r="T13" s="116">
        <f>('2025_Item_Score'!AS14)</f>
        <v>1</v>
      </c>
      <c r="U13" s="116">
        <f>(('2025_Item_Score'!AT14)+('2025_Item_Score'!AU14)+('2025_Item_Score'!AV14)+('2025_Item_Score'!AW14)+('2025_Item_Score'!AX14))/5</f>
        <v>0.6</v>
      </c>
      <c r="V13" s="116">
        <f>('2025_Item_Score'!AY14)</f>
        <v>0</v>
      </c>
      <c r="W13" s="122"/>
      <c r="X13" s="117"/>
      <c r="Y13" s="117"/>
      <c r="Z13" s="117"/>
      <c r="AA13" s="117"/>
      <c r="AB13" s="124"/>
      <c r="AC13" s="125"/>
      <c r="AD13" s="117"/>
      <c r="AE13" s="117"/>
      <c r="AF13" s="117"/>
      <c r="AG13" s="117"/>
      <c r="AH13" s="125"/>
      <c r="AI13" s="126"/>
      <c r="AJ13" s="117"/>
      <c r="AK13" s="117"/>
      <c r="AL13" s="117"/>
      <c r="AM13" s="125"/>
      <c r="AN13" s="117"/>
      <c r="AO13" s="117"/>
      <c r="AP13" s="117"/>
      <c r="AQ13" s="117"/>
      <c r="AR13" s="125"/>
      <c r="AS13" s="126"/>
      <c r="AT13" s="117"/>
      <c r="AU13" s="117"/>
      <c r="AV13" s="117"/>
      <c r="AW13" s="125"/>
      <c r="AX13" s="127"/>
      <c r="AY13" s="117"/>
      <c r="AZ13" s="117"/>
      <c r="BA13" s="117"/>
      <c r="BB13" s="125"/>
      <c r="BC13" s="127"/>
      <c r="BD13" s="117"/>
      <c r="BE13" s="117"/>
      <c r="BF13" s="117"/>
      <c r="BG13" s="125"/>
      <c r="BH13" s="12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24"/>
      <c r="CQ13" s="124"/>
      <c r="CR13" s="117"/>
      <c r="CS13" s="117"/>
      <c r="CT13" s="117"/>
      <c r="CU13" s="117"/>
      <c r="CV13" s="117"/>
      <c r="CW13" s="117"/>
      <c r="CX13" s="117"/>
      <c r="CY13" s="117"/>
      <c r="CZ13" s="117"/>
      <c r="DA13" s="117"/>
      <c r="DB13" s="117"/>
      <c r="DC13" s="117"/>
      <c r="DD13" s="117"/>
      <c r="DE13" s="117"/>
      <c r="DF13" s="117"/>
      <c r="DG13" s="117"/>
      <c r="DH13" s="117"/>
      <c r="DI13" s="117"/>
      <c r="DJ13" s="124"/>
      <c r="DK13" s="117"/>
      <c r="DL13" s="117"/>
      <c r="DM13" s="117"/>
      <c r="DN13" s="117"/>
      <c r="DO13" s="124"/>
      <c r="DP13" s="124"/>
      <c r="DQ13" s="117"/>
      <c r="DR13" s="117"/>
      <c r="DS13" s="117"/>
      <c r="DT13" s="125"/>
      <c r="DU13" s="124"/>
      <c r="DV13" s="117"/>
      <c r="DW13" s="117"/>
      <c r="DX13" s="117"/>
      <c r="DY13" s="125"/>
      <c r="DZ13" s="127"/>
      <c r="EA13" s="117"/>
      <c r="EB13" s="117"/>
      <c r="EC13" s="117"/>
      <c r="ED13" s="125"/>
      <c r="EE13" s="127"/>
      <c r="EF13" s="117"/>
      <c r="EG13" s="117"/>
      <c r="EH13" s="117"/>
      <c r="EI13" s="125"/>
      <c r="EJ13" s="126"/>
      <c r="EK13" s="117"/>
      <c r="EL13" s="117"/>
      <c r="EM13" s="117"/>
      <c r="EN13" s="125"/>
      <c r="EO13" s="127"/>
      <c r="EP13" s="117"/>
      <c r="EQ13" s="117"/>
      <c r="ER13" s="117"/>
      <c r="ES13" s="125"/>
      <c r="ET13" s="117"/>
      <c r="EU13" s="117"/>
      <c r="EV13" s="117"/>
      <c r="EW13" s="117"/>
      <c r="EX13" s="125"/>
      <c r="EY13" s="117"/>
      <c r="EZ13" s="117"/>
      <c r="FA13" s="117"/>
      <c r="FB13" s="117"/>
      <c r="FC13" s="117"/>
      <c r="FD13" s="117"/>
      <c r="FE13" s="117"/>
      <c r="FF13" s="117"/>
      <c r="FG13" s="117"/>
      <c r="FH13" s="125"/>
      <c r="FI13" s="128"/>
    </row>
    <row r="14" spans="1:165" ht="31.5" customHeight="1">
      <c r="A14" s="117" t="s">
        <v>81</v>
      </c>
      <c r="B14" s="121">
        <f t="shared" si="0"/>
        <v>0.48083333333333328</v>
      </c>
      <c r="C14" s="116">
        <f>('2025_Item_Score'!E15)</f>
        <v>1</v>
      </c>
      <c r="D14" s="116">
        <f>('2025_Item_Score'!F15)</f>
        <v>1</v>
      </c>
      <c r="E14" s="116">
        <f>('2025_Item_Score'!G15)</f>
        <v>0</v>
      </c>
      <c r="F14" s="116">
        <f>('2025_Item_Score'!H15)</f>
        <v>0</v>
      </c>
      <c r="G14" s="116">
        <f>(('2025_Item_Score'!I15)+('2025_Item_Score'!J15)+('2025_Item_Score'!K15)+('2025_Item_Score'!L15)+('2025_Item_Score'!M15)+('2025_Item_Score'!N15)+('2025_Item_Score'!O15)+('2025_Item_Score'!P15))/8</f>
        <v>0.75</v>
      </c>
      <c r="H14" s="116">
        <f>(('2025_Item_Score'!Q15)+('2025_Item_Score'!R15)+('2025_Item_Score'!S15)+('2025_Item_Score'!T15)+('2025_Item_Score'!U15)+('2025_Item_Score'!V15))/6</f>
        <v>0.66666666666666663</v>
      </c>
      <c r="I14" s="116">
        <f>(('2025_Item_Score'!W15)+('2025_Item_Score'!X15)+('2025_Item_Score'!Y15)+('2025_Item_Score'!Z15)+('2025_Item_Score'!AA15)+('2025_Item_Score'!AB15))/6</f>
        <v>0</v>
      </c>
      <c r="J14" s="116">
        <f>('2025_Item_Score'!AC15)</f>
        <v>1</v>
      </c>
      <c r="K14" s="116">
        <f>('2025_Item_Score'!AD15)</f>
        <v>1</v>
      </c>
      <c r="L14" s="116">
        <f>(('2025_Item_Score'!AE15)+('2025_Item_Score'!AF15)+('2025_Item_Score'!AG15))/3</f>
        <v>1</v>
      </c>
      <c r="M14" s="116">
        <f>('2025_Item_Score'!AH15)</f>
        <v>0</v>
      </c>
      <c r="N14" s="116">
        <f>(('2025_Item_Score'!AI15)+('2025_Item_Score'!AJ15))/2</f>
        <v>0</v>
      </c>
      <c r="O14" s="116">
        <f>('2025_Item_Score'!AK15)</f>
        <v>1</v>
      </c>
      <c r="P14" s="116">
        <f>(('2025_Item_Score'!AL15)+('2025_Item_Score'!AM15))/2</f>
        <v>0</v>
      </c>
      <c r="Q14" s="116">
        <f>('2025_Item_Score'!AN15)</f>
        <v>0</v>
      </c>
      <c r="R14" s="116">
        <f>('2025_Item_Score'!AO15)</f>
        <v>0</v>
      </c>
      <c r="S14" s="116">
        <f>(('2025_Item_Score'!AP15)+('2025_Item_Score'!AQ15)+('2025_Item_Score'!AR15))/3</f>
        <v>0</v>
      </c>
      <c r="T14" s="116">
        <f>('2025_Item_Score'!AS15)</f>
        <v>1</v>
      </c>
      <c r="U14" s="116">
        <f>(('2025_Item_Score'!AT15)+('2025_Item_Score'!AU15)+('2025_Item_Score'!AV15)+('2025_Item_Score'!AW15)+('2025_Item_Score'!AX15))/5</f>
        <v>0.2</v>
      </c>
      <c r="V14" s="116">
        <f>('2025_Item_Score'!AY15)</f>
        <v>1</v>
      </c>
      <c r="W14" s="122"/>
      <c r="X14" s="117"/>
      <c r="Y14" s="117"/>
      <c r="Z14" s="117"/>
      <c r="AA14" s="117"/>
      <c r="AB14" s="124"/>
      <c r="AC14" s="125"/>
      <c r="AD14" s="117"/>
      <c r="AE14" s="117"/>
      <c r="AF14" s="117"/>
      <c r="AG14" s="117"/>
      <c r="AH14" s="125"/>
      <c r="AI14" s="126"/>
      <c r="AJ14" s="117"/>
      <c r="AK14" s="117"/>
      <c r="AL14" s="117"/>
      <c r="AM14" s="125"/>
      <c r="AN14" s="117"/>
      <c r="AO14" s="117"/>
      <c r="AP14" s="117"/>
      <c r="AQ14" s="117"/>
      <c r="AR14" s="125"/>
      <c r="AS14" s="126"/>
      <c r="AT14" s="117"/>
      <c r="AU14" s="117"/>
      <c r="AV14" s="117"/>
      <c r="AW14" s="125"/>
      <c r="AX14" s="126"/>
      <c r="AY14" s="117"/>
      <c r="AZ14" s="117"/>
      <c r="BA14" s="117"/>
      <c r="BB14" s="125"/>
      <c r="BC14" s="126"/>
      <c r="BD14" s="117"/>
      <c r="BE14" s="117"/>
      <c r="BF14" s="117"/>
      <c r="BG14" s="125"/>
      <c r="BH14" s="126"/>
      <c r="BI14" s="117"/>
      <c r="BJ14" s="117"/>
      <c r="BK14" s="117"/>
      <c r="BL14" s="125"/>
      <c r="BM14" s="126"/>
      <c r="BN14" s="117"/>
      <c r="BO14" s="117"/>
      <c r="BP14" s="117"/>
      <c r="BQ14" s="125"/>
      <c r="BR14" s="126"/>
      <c r="BS14" s="117"/>
      <c r="BT14" s="117"/>
      <c r="BU14" s="117"/>
      <c r="BV14" s="125"/>
      <c r="BW14" s="126"/>
      <c r="BX14" s="117"/>
      <c r="BY14" s="117"/>
      <c r="BZ14" s="117"/>
      <c r="CA14" s="125"/>
      <c r="CB14" s="126"/>
      <c r="CC14" s="117"/>
      <c r="CD14" s="117"/>
      <c r="CE14" s="117"/>
      <c r="CF14" s="125"/>
      <c r="CG14" s="126"/>
      <c r="CH14" s="117"/>
      <c r="CI14" s="117"/>
      <c r="CJ14" s="117"/>
      <c r="CK14" s="125"/>
      <c r="CL14" s="126"/>
      <c r="CM14" s="117"/>
      <c r="CN14" s="117"/>
      <c r="CO14" s="117"/>
      <c r="CP14" s="124"/>
      <c r="CQ14" s="124"/>
      <c r="CR14" s="117"/>
      <c r="CS14" s="117"/>
      <c r="CT14" s="117"/>
      <c r="CU14" s="117"/>
      <c r="CV14" s="117"/>
      <c r="CW14" s="117"/>
      <c r="CX14" s="117"/>
      <c r="CY14" s="117"/>
      <c r="CZ14" s="117"/>
      <c r="DA14" s="117"/>
      <c r="DB14" s="117"/>
      <c r="DC14" s="117"/>
      <c r="DD14" s="117"/>
      <c r="DE14" s="117"/>
      <c r="DF14" s="117"/>
      <c r="DG14" s="117"/>
      <c r="DH14" s="117"/>
      <c r="DI14" s="117"/>
      <c r="DJ14" s="124"/>
      <c r="DK14" s="117"/>
      <c r="DL14" s="117"/>
      <c r="DM14" s="117"/>
      <c r="DN14" s="117"/>
      <c r="DO14" s="124"/>
      <c r="DP14" s="124"/>
      <c r="DQ14" s="117"/>
      <c r="DR14" s="117"/>
      <c r="DS14" s="117"/>
      <c r="DT14" s="124"/>
      <c r="DU14" s="117"/>
      <c r="DV14" s="117"/>
      <c r="DW14" s="117"/>
      <c r="DX14" s="117"/>
      <c r="DY14" s="117"/>
      <c r="DZ14" s="117"/>
      <c r="EA14" s="117"/>
      <c r="EB14" s="117"/>
      <c r="EC14" s="117"/>
      <c r="ED14" s="117"/>
      <c r="EE14" s="117"/>
      <c r="EF14" s="117"/>
      <c r="EG14" s="117"/>
      <c r="EH14" s="117"/>
      <c r="EI14" s="124"/>
      <c r="EJ14" s="124"/>
      <c r="EK14" s="117"/>
      <c r="EL14" s="117"/>
      <c r="EM14" s="117"/>
      <c r="EN14" s="117"/>
      <c r="EO14" s="117"/>
      <c r="EP14" s="117"/>
      <c r="EQ14" s="117"/>
      <c r="ER14" s="117"/>
      <c r="ES14" s="117"/>
      <c r="ET14" s="117"/>
      <c r="EU14" s="117"/>
      <c r="EV14" s="117"/>
      <c r="EW14" s="117"/>
      <c r="EX14" s="117"/>
      <c r="EY14" s="117"/>
      <c r="EZ14" s="117"/>
      <c r="FA14" s="117"/>
      <c r="FB14" s="117"/>
      <c r="FC14" s="125"/>
      <c r="FD14" s="117"/>
      <c r="FE14" s="117"/>
      <c r="FF14" s="117"/>
      <c r="FG14" s="117"/>
      <c r="FH14" s="125"/>
      <c r="FI14" s="128"/>
    </row>
    <row r="15" spans="1:165" ht="31.5" customHeight="1">
      <c r="A15" s="117" t="s">
        <v>82</v>
      </c>
      <c r="B15" s="121">
        <f t="shared" si="0"/>
        <v>0.6875</v>
      </c>
      <c r="C15" s="116">
        <f>('2025_Item_Score'!E16)</f>
        <v>1</v>
      </c>
      <c r="D15" s="116">
        <f>('2025_Item_Score'!F16)</f>
        <v>1</v>
      </c>
      <c r="E15" s="116">
        <f>('2025_Item_Score'!G16)</f>
        <v>0</v>
      </c>
      <c r="F15" s="116">
        <f>('2025_Item_Score'!H16)</f>
        <v>1</v>
      </c>
      <c r="G15" s="116">
        <f>(('2025_Item_Score'!I16)+('2025_Item_Score'!J16)+('2025_Item_Score'!K16)+('2025_Item_Score'!L16)+('2025_Item_Score'!M16)+('2025_Item_Score'!N16)+('2025_Item_Score'!O16)+('2025_Item_Score'!P16))/8</f>
        <v>0.75</v>
      </c>
      <c r="H15" s="116">
        <f>(('2025_Item_Score'!Q16)+('2025_Item_Score'!R16)+('2025_Item_Score'!S16)+('2025_Item_Score'!T16)+('2025_Item_Score'!U16)+('2025_Item_Score'!V16))/6</f>
        <v>1</v>
      </c>
      <c r="I15" s="116">
        <f>(('2025_Item_Score'!W16)+('2025_Item_Score'!X16)+('2025_Item_Score'!Y16)+('2025_Item_Score'!Z16)+('2025_Item_Score'!AA16)+('2025_Item_Score'!AB16))/6</f>
        <v>1</v>
      </c>
      <c r="J15" s="116">
        <f>('2025_Item_Score'!AC16)</f>
        <v>1</v>
      </c>
      <c r="K15" s="116">
        <f>('2025_Item_Score'!AD16)</f>
        <v>0</v>
      </c>
      <c r="L15" s="116">
        <f>(('2025_Item_Score'!AE16)+('2025_Item_Score'!AF16)+('2025_Item_Score'!AG16))/3</f>
        <v>1</v>
      </c>
      <c r="M15" s="116">
        <f>('2025_Item_Score'!AH16)</f>
        <v>0</v>
      </c>
      <c r="N15" s="116">
        <f>(('2025_Item_Score'!AI16)+('2025_Item_Score'!AJ16))/2</f>
        <v>0</v>
      </c>
      <c r="O15" s="116">
        <f>('2025_Item_Score'!AK16)</f>
        <v>1</v>
      </c>
      <c r="P15" s="116">
        <f>(('2025_Item_Score'!AL16)+('2025_Item_Score'!AM16))/2</f>
        <v>1</v>
      </c>
      <c r="Q15" s="116">
        <f>('2025_Item_Score'!AN16)</f>
        <v>0</v>
      </c>
      <c r="R15" s="116">
        <f>('2025_Item_Score'!AO16)</f>
        <v>1</v>
      </c>
      <c r="S15" s="116">
        <f>(('2025_Item_Score'!AP16)+('2025_Item_Score'!AQ16)+('2025_Item_Score'!AR16))/3</f>
        <v>1</v>
      </c>
      <c r="T15" s="116">
        <f>('2025_Item_Score'!AS16)</f>
        <v>1</v>
      </c>
      <c r="U15" s="116">
        <f>(('2025_Item_Score'!AT16)+('2025_Item_Score'!AU16)+('2025_Item_Score'!AV16)+('2025_Item_Score'!AW16)+('2025_Item_Score'!AX16))/5</f>
        <v>1</v>
      </c>
      <c r="V15" s="116">
        <f>('2025_Item_Score'!AY16)</f>
        <v>0</v>
      </c>
      <c r="W15" s="122"/>
      <c r="X15" s="117"/>
      <c r="Y15" s="117"/>
      <c r="Z15" s="117"/>
      <c r="AA15" s="117"/>
      <c r="AB15" s="124"/>
      <c r="AC15" s="125"/>
      <c r="AD15" s="117"/>
      <c r="AE15" s="117"/>
      <c r="AF15" s="117"/>
      <c r="AG15" s="117"/>
      <c r="AH15" s="125"/>
      <c r="AI15" s="126"/>
      <c r="AJ15" s="117"/>
      <c r="AK15" s="117"/>
      <c r="AL15" s="117"/>
      <c r="AM15" s="125"/>
      <c r="AN15" s="117"/>
      <c r="AO15" s="117"/>
      <c r="AP15" s="117"/>
      <c r="AQ15" s="117"/>
      <c r="AR15" s="125"/>
      <c r="AS15" s="126"/>
      <c r="AT15" s="117"/>
      <c r="AU15" s="117"/>
      <c r="AV15" s="117"/>
      <c r="AW15" s="125"/>
      <c r="AX15" s="127"/>
      <c r="AY15" s="117"/>
      <c r="AZ15" s="117"/>
      <c r="BA15" s="117"/>
      <c r="BB15" s="125"/>
      <c r="BC15" s="127"/>
      <c r="BD15" s="117"/>
      <c r="BE15" s="117"/>
      <c r="BF15" s="117"/>
      <c r="BG15" s="125"/>
      <c r="BH15" s="127"/>
      <c r="BI15" s="117"/>
      <c r="BJ15" s="117"/>
      <c r="BK15" s="117"/>
      <c r="BL15" s="125"/>
      <c r="BM15" s="126"/>
      <c r="BN15" s="117"/>
      <c r="BO15" s="117"/>
      <c r="BP15" s="117"/>
      <c r="BQ15" s="125"/>
      <c r="BR15" s="126"/>
      <c r="BS15" s="117"/>
      <c r="BT15" s="117"/>
      <c r="BU15" s="117"/>
      <c r="BV15" s="125"/>
      <c r="BW15" s="126"/>
      <c r="BX15" s="117"/>
      <c r="BY15" s="117"/>
      <c r="BZ15" s="117"/>
      <c r="CA15" s="125"/>
      <c r="CB15" s="126"/>
      <c r="CC15" s="117"/>
      <c r="CD15" s="117"/>
      <c r="CE15" s="117"/>
      <c r="CF15" s="125"/>
      <c r="CG15" s="127"/>
      <c r="CH15" s="117"/>
      <c r="CI15" s="117"/>
      <c r="CJ15" s="117"/>
      <c r="CK15" s="125"/>
      <c r="CL15" s="127"/>
      <c r="CM15" s="117"/>
      <c r="CN15" s="117"/>
      <c r="CO15" s="117"/>
      <c r="CP15" s="125"/>
      <c r="CQ15" s="126"/>
      <c r="CR15" s="117"/>
      <c r="CS15" s="117"/>
      <c r="CT15" s="117"/>
      <c r="CU15" s="125"/>
      <c r="CV15" s="126"/>
      <c r="CW15" s="117"/>
      <c r="CX15" s="117"/>
      <c r="CY15" s="117"/>
      <c r="CZ15" s="125"/>
      <c r="DA15" s="126"/>
      <c r="DB15" s="117"/>
      <c r="DC15" s="117"/>
      <c r="DD15" s="117"/>
      <c r="DE15" s="125"/>
      <c r="DF15" s="126"/>
      <c r="DG15" s="117"/>
      <c r="DH15" s="117"/>
      <c r="DI15" s="117"/>
      <c r="DJ15" s="125"/>
      <c r="DK15" s="117"/>
      <c r="DL15" s="117"/>
      <c r="DM15" s="117"/>
      <c r="DN15" s="117"/>
      <c r="DO15" s="125"/>
      <c r="DP15" s="126"/>
      <c r="DQ15" s="117"/>
      <c r="DR15" s="117"/>
      <c r="DS15" s="117"/>
      <c r="DT15" s="125"/>
      <c r="DU15" s="117"/>
      <c r="DV15" s="117"/>
      <c r="DW15" s="117"/>
      <c r="DX15" s="117"/>
      <c r="DY15" s="125"/>
      <c r="DZ15" s="127"/>
      <c r="EA15" s="117"/>
      <c r="EB15" s="117"/>
      <c r="EC15" s="117"/>
      <c r="ED15" s="125"/>
      <c r="EE15" s="127"/>
      <c r="EF15" s="117"/>
      <c r="EG15" s="117"/>
      <c r="EH15" s="117"/>
      <c r="EI15" s="125"/>
      <c r="EJ15" s="124"/>
      <c r="EK15" s="117"/>
      <c r="EL15" s="117"/>
      <c r="EM15" s="117"/>
      <c r="EN15" s="125"/>
      <c r="EO15" s="127"/>
      <c r="EP15" s="117"/>
      <c r="EQ15" s="117"/>
      <c r="ER15" s="117"/>
      <c r="ES15" s="125"/>
      <c r="ET15" s="117"/>
      <c r="EU15" s="117"/>
      <c r="EV15" s="117"/>
      <c r="EW15" s="117"/>
      <c r="EX15" s="125"/>
      <c r="EY15" s="117"/>
      <c r="EZ15" s="117"/>
      <c r="FA15" s="117"/>
      <c r="FB15" s="117"/>
      <c r="FC15" s="125"/>
      <c r="FD15" s="117"/>
      <c r="FE15" s="117"/>
      <c r="FF15" s="117"/>
      <c r="FG15" s="117"/>
      <c r="FH15" s="125"/>
      <c r="FI15" s="128"/>
    </row>
    <row r="16" spans="1:165" ht="31.5" customHeight="1">
      <c r="A16" s="117" t="s">
        <v>83</v>
      </c>
      <c r="B16" s="121">
        <f t="shared" si="0"/>
        <v>0.32</v>
      </c>
      <c r="C16" s="116">
        <f>('2025_Item_Score'!E17)</f>
        <v>1</v>
      </c>
      <c r="D16" s="116">
        <f>('2025_Item_Score'!F17)</f>
        <v>1</v>
      </c>
      <c r="E16" s="116">
        <f>('2025_Item_Score'!G17)</f>
        <v>0</v>
      </c>
      <c r="F16" s="116">
        <f>('2025_Item_Score'!H17)</f>
        <v>0</v>
      </c>
      <c r="G16" s="116">
        <f>(('2025_Item_Score'!I17)+('2025_Item_Score'!J17)+('2025_Item_Score'!K17)+('2025_Item_Score'!L17)+('2025_Item_Score'!M17)+('2025_Item_Score'!N17)+('2025_Item_Score'!O17)+('2025_Item_Score'!P17))/8</f>
        <v>0.5</v>
      </c>
      <c r="H16" s="116">
        <f>(('2025_Item_Score'!Q17)+('2025_Item_Score'!R17)+('2025_Item_Score'!S17)+('2025_Item_Score'!T17)+('2025_Item_Score'!U17)+('2025_Item_Score'!V17))/6</f>
        <v>0</v>
      </c>
      <c r="I16" s="116">
        <f>(('2025_Item_Score'!W17)+('2025_Item_Score'!X17)+('2025_Item_Score'!Y17)+('2025_Item_Score'!Z17)+('2025_Item_Score'!AA17)+('2025_Item_Score'!AB17))/6</f>
        <v>0</v>
      </c>
      <c r="J16" s="116">
        <f>('2025_Item_Score'!AC17)</f>
        <v>0</v>
      </c>
      <c r="K16" s="116">
        <f>('2025_Item_Score'!AD17)</f>
        <v>0</v>
      </c>
      <c r="L16" s="116">
        <f>(('2025_Item_Score'!AE17)+('2025_Item_Score'!AF17)+('2025_Item_Score'!AG17))/3</f>
        <v>1</v>
      </c>
      <c r="M16" s="116">
        <f>('2025_Item_Score'!AH17)</f>
        <v>0</v>
      </c>
      <c r="N16" s="116">
        <f>(('2025_Item_Score'!AI17)+('2025_Item_Score'!AJ17))/2</f>
        <v>0</v>
      </c>
      <c r="O16" s="116">
        <f>('2025_Item_Score'!AK17)</f>
        <v>0</v>
      </c>
      <c r="P16" s="116">
        <f>(('2025_Item_Score'!AL17)+('2025_Item_Score'!AM17))/2</f>
        <v>0.5</v>
      </c>
      <c r="Q16" s="116">
        <f>('2025_Item_Score'!AN17)</f>
        <v>1</v>
      </c>
      <c r="R16" s="116">
        <f>('2025_Item_Score'!AO17)</f>
        <v>0</v>
      </c>
      <c r="S16" s="116">
        <f>(('2025_Item_Score'!AP17)+('2025_Item_Score'!AQ17)+('2025_Item_Score'!AR17))/3</f>
        <v>0</v>
      </c>
      <c r="T16" s="116">
        <f>('2025_Item_Score'!AS17)</f>
        <v>1</v>
      </c>
      <c r="U16" s="116">
        <f>(('2025_Item_Score'!AT17)+('2025_Item_Score'!AU17)+('2025_Item_Score'!AV17)+('2025_Item_Score'!AW17)+('2025_Item_Score'!AX17))/5</f>
        <v>0.4</v>
      </c>
      <c r="V16" s="116">
        <f>('2025_Item_Score'!AY17)</f>
        <v>0</v>
      </c>
      <c r="W16" s="122"/>
      <c r="X16" s="117"/>
      <c r="Y16" s="117"/>
      <c r="Z16" s="117"/>
      <c r="AA16" s="117"/>
      <c r="AB16" s="124"/>
      <c r="AC16" s="125"/>
      <c r="AD16" s="117"/>
      <c r="AE16" s="117"/>
      <c r="AF16" s="117"/>
      <c r="AG16" s="117"/>
      <c r="AH16" s="125"/>
      <c r="AI16" s="126"/>
      <c r="AJ16" s="117"/>
      <c r="AK16" s="117"/>
      <c r="AL16" s="117"/>
      <c r="AM16" s="125"/>
      <c r="AN16" s="117"/>
      <c r="AO16" s="117"/>
      <c r="AP16" s="117"/>
      <c r="AQ16" s="117"/>
      <c r="AR16" s="125"/>
      <c r="AS16" s="126"/>
      <c r="AT16" s="117"/>
      <c r="AU16" s="117"/>
      <c r="AV16" s="117"/>
      <c r="AW16" s="125"/>
      <c r="AX16" s="126"/>
      <c r="AY16" s="117"/>
      <c r="AZ16" s="117"/>
      <c r="BA16" s="117"/>
      <c r="BB16" s="125"/>
      <c r="BC16" s="126"/>
      <c r="BD16" s="117"/>
      <c r="BE16" s="117"/>
      <c r="BF16" s="117"/>
      <c r="BG16" s="125"/>
      <c r="BH16" s="124"/>
      <c r="BI16" s="117"/>
      <c r="BJ16" s="117"/>
      <c r="BK16" s="117"/>
      <c r="BL16" s="117"/>
      <c r="BM16" s="117"/>
      <c r="BN16" s="117"/>
      <c r="BO16" s="117"/>
      <c r="BP16" s="117"/>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24"/>
      <c r="CQ16" s="124"/>
      <c r="CR16" s="117"/>
      <c r="CS16" s="117"/>
      <c r="CT16" s="117"/>
      <c r="CU16" s="117"/>
      <c r="CV16" s="117"/>
      <c r="CW16" s="117"/>
      <c r="CX16" s="117"/>
      <c r="CY16" s="117"/>
      <c r="CZ16" s="117"/>
      <c r="DA16" s="117"/>
      <c r="DB16" s="117"/>
      <c r="DC16" s="117"/>
      <c r="DD16" s="117"/>
      <c r="DE16" s="117"/>
      <c r="DF16" s="117"/>
      <c r="DG16" s="117"/>
      <c r="DH16" s="117"/>
      <c r="DI16" s="117"/>
      <c r="DJ16" s="124"/>
      <c r="DK16" s="117"/>
      <c r="DL16" s="117"/>
      <c r="DM16" s="117"/>
      <c r="DN16" s="117"/>
      <c r="DO16" s="124"/>
      <c r="DP16" s="124"/>
      <c r="DQ16" s="117"/>
      <c r="DR16" s="117"/>
      <c r="DS16" s="117"/>
      <c r="DT16" s="124"/>
      <c r="DU16" s="117"/>
      <c r="DV16" s="117"/>
      <c r="DW16" s="117"/>
      <c r="DX16" s="117"/>
      <c r="DY16" s="117"/>
      <c r="DZ16" s="117"/>
      <c r="EA16" s="117"/>
      <c r="EB16" s="117"/>
      <c r="EC16" s="117"/>
      <c r="ED16" s="117"/>
      <c r="EE16" s="117"/>
      <c r="EF16" s="117"/>
      <c r="EG16" s="117"/>
      <c r="EH16" s="117"/>
      <c r="EI16" s="124"/>
      <c r="EJ16" s="124"/>
      <c r="EK16" s="117"/>
      <c r="EL16" s="117"/>
      <c r="EM16" s="117"/>
      <c r="EN16" s="124"/>
      <c r="EO16" s="124"/>
      <c r="EP16" s="117"/>
      <c r="EQ16" s="117"/>
      <c r="ER16" s="117"/>
      <c r="ES16" s="117"/>
      <c r="ET16" s="117"/>
      <c r="EU16" s="117"/>
      <c r="EV16" s="117"/>
      <c r="EW16" s="117"/>
      <c r="EX16" s="117"/>
      <c r="EY16" s="117"/>
      <c r="EZ16" s="117"/>
      <c r="FA16" s="117"/>
      <c r="FB16" s="117"/>
      <c r="FC16" s="125"/>
      <c r="FD16" s="117"/>
      <c r="FE16" s="117"/>
      <c r="FF16" s="117"/>
      <c r="FG16" s="117"/>
      <c r="FH16" s="125"/>
      <c r="FI16" s="128"/>
    </row>
    <row r="17" spans="1:165" ht="31.5" customHeight="1">
      <c r="A17" s="117" t="s">
        <v>84</v>
      </c>
      <c r="B17" s="121">
        <f t="shared" si="0"/>
        <v>0.33833333333333326</v>
      </c>
      <c r="C17" s="116">
        <f>('2025_Item_Score'!E18)</f>
        <v>1</v>
      </c>
      <c r="D17" s="116">
        <f>('2025_Item_Score'!F18)</f>
        <v>1</v>
      </c>
      <c r="E17" s="116">
        <f>('2025_Item_Score'!G18)</f>
        <v>0</v>
      </c>
      <c r="F17" s="116">
        <f>('2025_Item_Score'!H18)</f>
        <v>0</v>
      </c>
      <c r="G17" s="116">
        <f>(('2025_Item_Score'!I18)+('2025_Item_Score'!J18)+('2025_Item_Score'!K18)+('2025_Item_Score'!L18)+('2025_Item_Score'!M18)+('2025_Item_Score'!N18)+('2025_Item_Score'!O18)+('2025_Item_Score'!P18))/8</f>
        <v>0.5</v>
      </c>
      <c r="H17" s="116">
        <f>(('2025_Item_Score'!Q18)+('2025_Item_Score'!R18)+('2025_Item_Score'!S18)+('2025_Item_Score'!T18)+('2025_Item_Score'!U18)+('2025_Item_Score'!V18))/6</f>
        <v>0</v>
      </c>
      <c r="I17" s="116">
        <f>(('2025_Item_Score'!W18)+('2025_Item_Score'!X18)+('2025_Item_Score'!Y18)+('2025_Item_Score'!Z18)+('2025_Item_Score'!AA18)+('2025_Item_Score'!AB18))/6</f>
        <v>0</v>
      </c>
      <c r="J17" s="116">
        <f>('2025_Item_Score'!AC18)</f>
        <v>0</v>
      </c>
      <c r="K17" s="116">
        <f>('2025_Item_Score'!AD18)</f>
        <v>0</v>
      </c>
      <c r="L17" s="116">
        <f>(('2025_Item_Score'!AE18)+('2025_Item_Score'!AF18)+('2025_Item_Score'!AG18))/3</f>
        <v>0.66666666666666663</v>
      </c>
      <c r="M17" s="116">
        <f>('2025_Item_Score'!AH18)</f>
        <v>0</v>
      </c>
      <c r="N17" s="116">
        <f>(('2025_Item_Score'!AI18)+('2025_Item_Score'!AJ18))/2</f>
        <v>0</v>
      </c>
      <c r="O17" s="116">
        <f>('2025_Item_Score'!AK18)</f>
        <v>1</v>
      </c>
      <c r="P17" s="116">
        <f>(('2025_Item_Score'!AL18)+('2025_Item_Score'!AM18))/2</f>
        <v>1</v>
      </c>
      <c r="Q17" s="116">
        <f>('2025_Item_Score'!AN18)</f>
        <v>0</v>
      </c>
      <c r="R17" s="116">
        <f>('2025_Item_Score'!AO18)</f>
        <v>0</v>
      </c>
      <c r="S17" s="116">
        <f>(('2025_Item_Score'!AP18)+('2025_Item_Score'!AQ18)+('2025_Item_Score'!AR18))/3</f>
        <v>0</v>
      </c>
      <c r="T17" s="116">
        <f>('2025_Item_Score'!AS18)</f>
        <v>1</v>
      </c>
      <c r="U17" s="116">
        <f>(('2025_Item_Score'!AT18)+('2025_Item_Score'!AU18)+('2025_Item_Score'!AV18)+('2025_Item_Score'!AW18)+('2025_Item_Score'!AX18))/5</f>
        <v>0.6</v>
      </c>
      <c r="V17" s="116">
        <f>('2025_Item_Score'!AY18)</f>
        <v>0</v>
      </c>
      <c r="W17" s="122"/>
      <c r="X17" s="117"/>
      <c r="Y17" s="117"/>
      <c r="Z17" s="117"/>
      <c r="AA17" s="117"/>
      <c r="AB17" s="124"/>
      <c r="AC17" s="125"/>
      <c r="AD17" s="117"/>
      <c r="AE17" s="117"/>
      <c r="AF17" s="117"/>
      <c r="AG17" s="117"/>
      <c r="AH17" s="125"/>
      <c r="AI17" s="126"/>
      <c r="AJ17" s="117"/>
      <c r="AK17" s="117"/>
      <c r="AL17" s="117"/>
      <c r="AM17" s="125"/>
      <c r="AN17" s="117"/>
      <c r="AO17" s="117"/>
      <c r="AP17" s="117"/>
      <c r="AQ17" s="117"/>
      <c r="AR17" s="125"/>
      <c r="AS17" s="126"/>
      <c r="AT17" s="117"/>
      <c r="AU17" s="117"/>
      <c r="AV17" s="117"/>
      <c r="AW17" s="125"/>
      <c r="AX17" s="126"/>
      <c r="AY17" s="117"/>
      <c r="AZ17" s="117"/>
      <c r="BA17" s="117"/>
      <c r="BB17" s="125"/>
      <c r="BC17" s="126"/>
      <c r="BD17" s="117"/>
      <c r="BE17" s="117"/>
      <c r="BF17" s="117"/>
      <c r="BG17" s="125"/>
      <c r="BH17" s="126"/>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24"/>
      <c r="CQ17" s="124"/>
      <c r="CR17" s="117"/>
      <c r="CS17" s="117"/>
      <c r="CT17" s="117"/>
      <c r="CU17" s="117"/>
      <c r="CV17" s="117"/>
      <c r="CW17" s="117"/>
      <c r="CX17" s="117"/>
      <c r="CY17" s="117"/>
      <c r="CZ17" s="117"/>
      <c r="DA17" s="117"/>
      <c r="DB17" s="117"/>
      <c r="DC17" s="117"/>
      <c r="DD17" s="117"/>
      <c r="DE17" s="117"/>
      <c r="DF17" s="117"/>
      <c r="DG17" s="117"/>
      <c r="DH17" s="117"/>
      <c r="DI17" s="117"/>
      <c r="DJ17" s="124"/>
      <c r="DK17" s="117"/>
      <c r="DL17" s="117"/>
      <c r="DM17" s="117"/>
      <c r="DN17" s="117"/>
      <c r="DO17" s="124"/>
      <c r="DP17" s="124"/>
      <c r="DQ17" s="117"/>
      <c r="DR17" s="117"/>
      <c r="DS17" s="117"/>
      <c r="DT17" s="125"/>
      <c r="DU17" s="117"/>
      <c r="DV17" s="117"/>
      <c r="DW17" s="117"/>
      <c r="DX17" s="117"/>
      <c r="DY17" s="117"/>
      <c r="DZ17" s="117"/>
      <c r="EA17" s="117"/>
      <c r="EB17" s="117"/>
      <c r="EC17" s="117"/>
      <c r="ED17" s="117"/>
      <c r="EE17" s="117"/>
      <c r="EF17" s="117"/>
      <c r="EG17" s="117"/>
      <c r="EH17" s="117"/>
      <c r="EI17" s="124"/>
      <c r="EJ17" s="124"/>
      <c r="EK17" s="117"/>
      <c r="EL17" s="117"/>
      <c r="EM17" s="117"/>
      <c r="EN17" s="124"/>
      <c r="EO17" s="124"/>
      <c r="EP17" s="117"/>
      <c r="EQ17" s="117"/>
      <c r="ER17" s="117"/>
      <c r="ES17" s="117"/>
      <c r="ET17" s="117"/>
      <c r="EU17" s="117"/>
      <c r="EV17" s="117"/>
      <c r="EW17" s="117"/>
      <c r="EX17" s="117"/>
      <c r="EY17" s="117"/>
      <c r="EZ17" s="117"/>
      <c r="FA17" s="117"/>
      <c r="FB17" s="117"/>
      <c r="FC17" s="117"/>
      <c r="FD17" s="117"/>
      <c r="FE17" s="117"/>
      <c r="FF17" s="117"/>
      <c r="FG17" s="117"/>
      <c r="FH17" s="125"/>
      <c r="FI17" s="128"/>
    </row>
    <row r="18" spans="1:165" ht="31.5" customHeight="1">
      <c r="A18" s="117" t="s">
        <v>85</v>
      </c>
      <c r="B18" s="121">
        <f t="shared" si="0"/>
        <v>0.33958333333333329</v>
      </c>
      <c r="C18" s="116">
        <f>('2025_Item_Score'!E19)</f>
        <v>1</v>
      </c>
      <c r="D18" s="116">
        <f>('2025_Item_Score'!F19)</f>
        <v>1</v>
      </c>
      <c r="E18" s="116">
        <f>('2025_Item_Score'!G19)</f>
        <v>0</v>
      </c>
      <c r="F18" s="116">
        <f>('2025_Item_Score'!H19)</f>
        <v>0</v>
      </c>
      <c r="G18" s="116">
        <f>(('2025_Item_Score'!I19)+('2025_Item_Score'!J19)+('2025_Item_Score'!K19)+('2025_Item_Score'!L19)+('2025_Item_Score'!M19)+('2025_Item_Score'!N19)+('2025_Item_Score'!O19)+('2025_Item_Score'!P19))/8</f>
        <v>0.625</v>
      </c>
      <c r="H18" s="116">
        <f>(('2025_Item_Score'!Q19)+('2025_Item_Score'!R19)+('2025_Item_Score'!S19)+('2025_Item_Score'!T19)+('2025_Item_Score'!U19)+('2025_Item_Score'!V19))/6</f>
        <v>0.66666666666666663</v>
      </c>
      <c r="I18" s="116">
        <f>(('2025_Item_Score'!W19)+('2025_Item_Score'!X19)+('2025_Item_Score'!Y19)+('2025_Item_Score'!Z19)+('2025_Item_Score'!AA19)+('2025_Item_Score'!AB19))/6</f>
        <v>0</v>
      </c>
      <c r="J18" s="116">
        <f>('2025_Item_Score'!AC19)</f>
        <v>0</v>
      </c>
      <c r="K18" s="116">
        <f>('2025_Item_Score'!AD19)</f>
        <v>0</v>
      </c>
      <c r="L18" s="116">
        <f>(('2025_Item_Score'!AE19)+('2025_Item_Score'!AF19)+('2025_Item_Score'!AG19))/3</f>
        <v>1</v>
      </c>
      <c r="M18" s="116">
        <f>('2025_Item_Score'!AH19)</f>
        <v>0</v>
      </c>
      <c r="N18" s="116">
        <f>(('2025_Item_Score'!AI19)+('2025_Item_Score'!AJ19))/2</f>
        <v>0</v>
      </c>
      <c r="O18" s="116">
        <f>('2025_Item_Score'!AK19)</f>
        <v>1</v>
      </c>
      <c r="P18" s="116">
        <f>(('2025_Item_Score'!AL19)+('2025_Item_Score'!AM19))/2</f>
        <v>0.5</v>
      </c>
      <c r="Q18" s="116">
        <f>('2025_Item_Score'!AN19)</f>
        <v>0</v>
      </c>
      <c r="R18" s="116">
        <f>('2025_Item_Score'!AO19)</f>
        <v>0</v>
      </c>
      <c r="S18" s="116">
        <f>(('2025_Item_Score'!AP19)+('2025_Item_Score'!AQ19)+('2025_Item_Score'!AR19))/3</f>
        <v>0</v>
      </c>
      <c r="T18" s="116">
        <f>('2025_Item_Score'!AS19)</f>
        <v>1</v>
      </c>
      <c r="U18" s="116">
        <f>(('2025_Item_Score'!AT19)+('2025_Item_Score'!AU19)+('2025_Item_Score'!AV19)+('2025_Item_Score'!AW19)+('2025_Item_Score'!AX19))/5</f>
        <v>0</v>
      </c>
      <c r="V18" s="116">
        <f>('2025_Item_Score'!AY19)</f>
        <v>0</v>
      </c>
      <c r="W18" s="122"/>
      <c r="X18" s="117"/>
      <c r="Y18" s="117"/>
      <c r="Z18" s="117"/>
      <c r="AA18" s="117"/>
      <c r="AB18" s="124"/>
      <c r="AC18" s="125"/>
      <c r="AD18" s="117"/>
      <c r="AE18" s="117"/>
      <c r="AF18" s="117"/>
      <c r="AG18" s="117"/>
      <c r="AH18" s="125"/>
      <c r="AI18" s="126"/>
      <c r="AJ18" s="117"/>
      <c r="AK18" s="117"/>
      <c r="AL18" s="117"/>
      <c r="AM18" s="125"/>
      <c r="AN18" s="117"/>
      <c r="AO18" s="117"/>
      <c r="AP18" s="117"/>
      <c r="AQ18" s="117"/>
      <c r="AR18" s="125"/>
      <c r="AS18" s="126"/>
      <c r="AT18" s="117"/>
      <c r="AU18" s="117"/>
      <c r="AV18" s="117"/>
      <c r="AW18" s="125"/>
      <c r="AX18" s="126"/>
      <c r="AY18" s="117"/>
      <c r="AZ18" s="117"/>
      <c r="BA18" s="117"/>
      <c r="BB18" s="125"/>
      <c r="BC18" s="126"/>
      <c r="BD18" s="117"/>
      <c r="BE18" s="117"/>
      <c r="BF18" s="117"/>
      <c r="BG18" s="125"/>
      <c r="BH18" s="126"/>
      <c r="BI18" s="117"/>
      <c r="BJ18" s="117"/>
      <c r="BK18" s="117"/>
      <c r="BL18" s="125"/>
      <c r="BM18" s="126"/>
      <c r="BN18" s="117"/>
      <c r="BO18" s="117"/>
      <c r="BP18" s="117"/>
      <c r="BQ18" s="125"/>
      <c r="BR18" s="126"/>
      <c r="BS18" s="117"/>
      <c r="BT18" s="117"/>
      <c r="BU18" s="117"/>
      <c r="BV18" s="125"/>
      <c r="BW18" s="126"/>
      <c r="BX18" s="117"/>
      <c r="BY18" s="117"/>
      <c r="BZ18" s="117"/>
      <c r="CA18" s="125"/>
      <c r="CB18" s="126"/>
      <c r="CC18" s="117"/>
      <c r="CD18" s="117"/>
      <c r="CE18" s="117"/>
      <c r="CF18" s="125"/>
      <c r="CG18" s="126"/>
      <c r="CH18" s="117"/>
      <c r="CI18" s="117"/>
      <c r="CJ18" s="117"/>
      <c r="CK18" s="125"/>
      <c r="CL18" s="126"/>
      <c r="CM18" s="117"/>
      <c r="CN18" s="117"/>
      <c r="CO18" s="117"/>
      <c r="CP18" s="124"/>
      <c r="CQ18" s="124"/>
      <c r="CR18" s="117"/>
      <c r="CS18" s="117"/>
      <c r="CT18" s="117"/>
      <c r="CU18" s="117"/>
      <c r="CV18" s="117"/>
      <c r="CW18" s="117"/>
      <c r="CX18" s="117"/>
      <c r="CY18" s="117"/>
      <c r="CZ18" s="117"/>
      <c r="DA18" s="117"/>
      <c r="DB18" s="117"/>
      <c r="DC18" s="117"/>
      <c r="DD18" s="117"/>
      <c r="DE18" s="117"/>
      <c r="DF18" s="117"/>
      <c r="DG18" s="117"/>
      <c r="DH18" s="117"/>
      <c r="DI18" s="117"/>
      <c r="DJ18" s="124"/>
      <c r="DK18" s="117"/>
      <c r="DL18" s="117"/>
      <c r="DM18" s="117"/>
      <c r="DN18" s="117"/>
      <c r="DO18" s="124"/>
      <c r="DP18" s="124"/>
      <c r="DQ18" s="117"/>
      <c r="DR18" s="117"/>
      <c r="DS18" s="117"/>
      <c r="DT18" s="124"/>
      <c r="DU18" s="117"/>
      <c r="DV18" s="117"/>
      <c r="DW18" s="117"/>
      <c r="DX18" s="117"/>
      <c r="DY18" s="117"/>
      <c r="DZ18" s="117"/>
      <c r="EA18" s="117"/>
      <c r="EB18" s="117"/>
      <c r="EC18" s="117"/>
      <c r="ED18" s="117"/>
      <c r="EE18" s="117"/>
      <c r="EF18" s="117"/>
      <c r="EG18" s="117"/>
      <c r="EH18" s="117"/>
      <c r="EI18" s="124"/>
      <c r="EJ18" s="124"/>
      <c r="EK18" s="117"/>
      <c r="EL18" s="117"/>
      <c r="EM18" s="117"/>
      <c r="EN18" s="124"/>
      <c r="EO18" s="124"/>
      <c r="EP18" s="117"/>
      <c r="EQ18" s="117"/>
      <c r="ER18" s="117"/>
      <c r="ES18" s="117"/>
      <c r="ET18" s="117"/>
      <c r="EU18" s="117"/>
      <c r="EV18" s="117"/>
      <c r="EW18" s="117"/>
      <c r="EX18" s="117"/>
      <c r="EY18" s="117"/>
      <c r="EZ18" s="117"/>
      <c r="FA18" s="117"/>
      <c r="FB18" s="117"/>
      <c r="FC18" s="125"/>
      <c r="FD18" s="117"/>
      <c r="FE18" s="117"/>
      <c r="FF18" s="117"/>
      <c r="FG18" s="117"/>
      <c r="FH18" s="125"/>
      <c r="FI18" s="128"/>
    </row>
    <row r="19" spans="1:165" ht="31.5" customHeight="1">
      <c r="A19" s="117" t="s">
        <v>86</v>
      </c>
      <c r="B19" s="121">
        <f t="shared" si="0"/>
        <v>0.39333333333333331</v>
      </c>
      <c r="C19" s="116">
        <f>('2025_Item_Score'!E20)</f>
        <v>1</v>
      </c>
      <c r="D19" s="116">
        <f>('2025_Item_Score'!F20)</f>
        <v>1</v>
      </c>
      <c r="E19" s="116">
        <f>('2025_Item_Score'!G20)</f>
        <v>0</v>
      </c>
      <c r="F19" s="116">
        <f>('2025_Item_Score'!H20)</f>
        <v>0</v>
      </c>
      <c r="G19" s="116">
        <f>(('2025_Item_Score'!I20)+('2025_Item_Score'!J20)+('2025_Item_Score'!K20)+('2025_Item_Score'!L20)+('2025_Item_Score'!M20)+('2025_Item_Score'!N20)+('2025_Item_Score'!O20)+('2025_Item_Score'!P20))/8</f>
        <v>1</v>
      </c>
      <c r="H19" s="116">
        <f>(('2025_Item_Score'!Q20)+('2025_Item_Score'!R20)+('2025_Item_Score'!S20)+('2025_Item_Score'!T20)+('2025_Item_Score'!U20)+('2025_Item_Score'!V20))/6</f>
        <v>0.16666666666666666</v>
      </c>
      <c r="I19" s="116">
        <f>(('2025_Item_Score'!W20)+('2025_Item_Score'!X20)+('2025_Item_Score'!Y20)+('2025_Item_Score'!Z20)+('2025_Item_Score'!AA20)+('2025_Item_Score'!AB20))/6</f>
        <v>0</v>
      </c>
      <c r="J19" s="116">
        <f>('2025_Item_Score'!AC20)</f>
        <v>0</v>
      </c>
      <c r="K19" s="116">
        <f>('2025_Item_Score'!AD20)</f>
        <v>0</v>
      </c>
      <c r="L19" s="116">
        <f>(('2025_Item_Score'!AE20)+('2025_Item_Score'!AF20)+('2025_Item_Score'!AG20))/3</f>
        <v>1</v>
      </c>
      <c r="M19" s="116">
        <f>('2025_Item_Score'!AH20)</f>
        <v>0</v>
      </c>
      <c r="N19" s="116">
        <f>(('2025_Item_Score'!AI20)+('2025_Item_Score'!AJ20))/2</f>
        <v>0.5</v>
      </c>
      <c r="O19" s="116">
        <f>('2025_Item_Score'!AK20)</f>
        <v>1</v>
      </c>
      <c r="P19" s="116">
        <f>(('2025_Item_Score'!AL20)+('2025_Item_Score'!AM20))/2</f>
        <v>0</v>
      </c>
      <c r="Q19" s="116">
        <f>('2025_Item_Score'!AN20)</f>
        <v>1</v>
      </c>
      <c r="R19" s="116">
        <f>('2025_Item_Score'!AO20)</f>
        <v>0</v>
      </c>
      <c r="S19" s="116">
        <f>(('2025_Item_Score'!AP20)+('2025_Item_Score'!AQ20)+('2025_Item_Score'!AR20))/3</f>
        <v>0</v>
      </c>
      <c r="T19" s="116">
        <f>('2025_Item_Score'!AS20)</f>
        <v>1</v>
      </c>
      <c r="U19" s="116">
        <f>(('2025_Item_Score'!AT20)+('2025_Item_Score'!AU20)+('2025_Item_Score'!AV20)+('2025_Item_Score'!AW20)+('2025_Item_Score'!AX20))/5</f>
        <v>0.2</v>
      </c>
      <c r="V19" s="116">
        <f>('2025_Item_Score'!AY20)</f>
        <v>0</v>
      </c>
      <c r="W19" s="122"/>
      <c r="X19" s="117"/>
      <c r="Y19" s="117"/>
      <c r="Z19" s="117"/>
      <c r="AA19" s="117"/>
      <c r="AB19" s="124"/>
      <c r="AC19" s="125"/>
      <c r="AD19" s="117"/>
      <c r="AE19" s="117"/>
      <c r="AF19" s="117"/>
      <c r="AG19" s="117"/>
      <c r="AH19" s="125"/>
      <c r="AI19" s="126"/>
      <c r="AJ19" s="117"/>
      <c r="AK19" s="117"/>
      <c r="AL19" s="117"/>
      <c r="AM19" s="125"/>
      <c r="AN19" s="117"/>
      <c r="AO19" s="117"/>
      <c r="AP19" s="117"/>
      <c r="AQ19" s="117"/>
      <c r="AR19" s="125"/>
      <c r="AS19" s="126"/>
      <c r="AT19" s="117"/>
      <c r="AU19" s="117"/>
      <c r="AV19" s="117"/>
      <c r="AW19" s="125"/>
      <c r="AX19" s="126"/>
      <c r="AY19" s="117"/>
      <c r="AZ19" s="117"/>
      <c r="BA19" s="117"/>
      <c r="BB19" s="125"/>
      <c r="BC19" s="126"/>
      <c r="BD19" s="117"/>
      <c r="BE19" s="117"/>
      <c r="BF19" s="117"/>
      <c r="BG19" s="125"/>
      <c r="BH19" s="129"/>
      <c r="BI19" s="117"/>
      <c r="BJ19" s="117"/>
      <c r="BK19" s="117"/>
      <c r="BL19" s="125"/>
      <c r="BM19" s="117"/>
      <c r="BN19" s="117"/>
      <c r="BO19" s="117"/>
      <c r="BP19" s="117"/>
      <c r="BQ19" s="125"/>
      <c r="BR19" s="126"/>
      <c r="BS19" s="117"/>
      <c r="BT19" s="117"/>
      <c r="BU19" s="117"/>
      <c r="BV19" s="125"/>
      <c r="BW19" s="126"/>
      <c r="BX19" s="117"/>
      <c r="BY19" s="117"/>
      <c r="BZ19" s="117"/>
      <c r="CA19" s="125"/>
      <c r="CB19" s="126"/>
      <c r="CC19" s="117"/>
      <c r="CD19" s="117"/>
      <c r="CE19" s="117"/>
      <c r="CF19" s="125"/>
      <c r="CG19" s="126"/>
      <c r="CH19" s="117"/>
      <c r="CI19" s="117"/>
      <c r="CJ19" s="117"/>
      <c r="CK19" s="125"/>
      <c r="CL19" s="129"/>
      <c r="CM19" s="117"/>
      <c r="CN19" s="117"/>
      <c r="CO19" s="117"/>
      <c r="CP19" s="124"/>
      <c r="CQ19" s="124"/>
      <c r="CR19" s="117"/>
      <c r="CS19" s="117"/>
      <c r="CT19" s="117"/>
      <c r="CU19" s="117"/>
      <c r="CV19" s="117"/>
      <c r="CW19" s="117"/>
      <c r="CX19" s="117"/>
      <c r="CY19" s="117"/>
      <c r="CZ19" s="117"/>
      <c r="DA19" s="117"/>
      <c r="DB19" s="117"/>
      <c r="DC19" s="117"/>
      <c r="DD19" s="117"/>
      <c r="DE19" s="117"/>
      <c r="DF19" s="117"/>
      <c r="DG19" s="117"/>
      <c r="DH19" s="117"/>
      <c r="DI19" s="117"/>
      <c r="DJ19" s="124"/>
      <c r="DK19" s="117"/>
      <c r="DL19" s="117"/>
      <c r="DM19" s="117"/>
      <c r="DN19" s="117"/>
      <c r="DO19" s="124"/>
      <c r="DP19" s="124"/>
      <c r="DQ19" s="117"/>
      <c r="DR19" s="117"/>
      <c r="DS19" s="117"/>
      <c r="DT19" s="124"/>
      <c r="DU19" s="117"/>
      <c r="DV19" s="117"/>
      <c r="DW19" s="117"/>
      <c r="DX19" s="117"/>
      <c r="DY19" s="117"/>
      <c r="DZ19" s="117"/>
      <c r="EA19" s="117"/>
      <c r="EB19" s="117"/>
      <c r="EC19" s="117"/>
      <c r="ED19" s="117"/>
      <c r="EE19" s="117"/>
      <c r="EF19" s="117"/>
      <c r="EG19" s="117"/>
      <c r="EH19" s="117"/>
      <c r="EI19" s="124"/>
      <c r="EJ19" s="124"/>
      <c r="EK19" s="117"/>
      <c r="EL19" s="117"/>
      <c r="EM19" s="117"/>
      <c r="EN19" s="124"/>
      <c r="EO19" s="124"/>
      <c r="EP19" s="117"/>
      <c r="EQ19" s="117"/>
      <c r="ER19" s="117"/>
      <c r="ES19" s="117"/>
      <c r="ET19" s="117"/>
      <c r="EU19" s="117"/>
      <c r="EV19" s="117"/>
      <c r="EW19" s="117"/>
      <c r="EX19" s="117"/>
      <c r="EY19" s="117"/>
      <c r="EZ19" s="117"/>
      <c r="FA19" s="117"/>
      <c r="FB19" s="117"/>
      <c r="FC19" s="125"/>
      <c r="FD19" s="117"/>
      <c r="FE19" s="117"/>
      <c r="FF19" s="117"/>
      <c r="FG19" s="117"/>
      <c r="FH19" s="125"/>
      <c r="FI19" s="128"/>
    </row>
    <row r="20" spans="1:165" ht="31.5" customHeight="1">
      <c r="A20" s="117" t="s">
        <v>87</v>
      </c>
      <c r="B20" s="121">
        <f t="shared" si="0"/>
        <v>0.38250000000000001</v>
      </c>
      <c r="C20" s="116">
        <f>('2025_Item_Score'!E21)</f>
        <v>1</v>
      </c>
      <c r="D20" s="116">
        <f>('2025_Item_Score'!F21)</f>
        <v>0</v>
      </c>
      <c r="E20" s="116">
        <f>('2025_Item_Score'!G21)</f>
        <v>0</v>
      </c>
      <c r="F20" s="116">
        <f>('2025_Item_Score'!H21)</f>
        <v>0</v>
      </c>
      <c r="G20" s="116">
        <f>(('2025_Item_Score'!I21)+('2025_Item_Score'!J21)+('2025_Item_Score'!K21)+('2025_Item_Score'!L21)+('2025_Item_Score'!M21)+('2025_Item_Score'!N21)+('2025_Item_Score'!O21)+('2025_Item_Score'!P21))/8</f>
        <v>0.75</v>
      </c>
      <c r="H20" s="116">
        <f>(('2025_Item_Score'!Q21)+('2025_Item_Score'!R21)+('2025_Item_Score'!S21)+('2025_Item_Score'!T21)+('2025_Item_Score'!U21)+('2025_Item_Score'!V21))/6</f>
        <v>0</v>
      </c>
      <c r="I20" s="116">
        <f>(('2025_Item_Score'!W21)+('2025_Item_Score'!X21)+('2025_Item_Score'!Y21)+('2025_Item_Score'!Z21)+('2025_Item_Score'!AA21)+('2025_Item_Score'!AB21))/6</f>
        <v>0</v>
      </c>
      <c r="J20" s="116">
        <f>('2025_Item_Score'!AC21)</f>
        <v>1</v>
      </c>
      <c r="K20" s="116">
        <f>('2025_Item_Score'!AD21)</f>
        <v>0</v>
      </c>
      <c r="L20" s="116">
        <f>(('2025_Item_Score'!AE21)+('2025_Item_Score'!AF21)+('2025_Item_Score'!AG21))/3</f>
        <v>1</v>
      </c>
      <c r="M20" s="116">
        <f>('2025_Item_Score'!AH21)</f>
        <v>0</v>
      </c>
      <c r="N20" s="116">
        <f>(('2025_Item_Score'!AI21)+('2025_Item_Score'!AJ21))/2</f>
        <v>0</v>
      </c>
      <c r="O20" s="116">
        <f>('2025_Item_Score'!AK21)</f>
        <v>1</v>
      </c>
      <c r="P20" s="116">
        <f>(('2025_Item_Score'!AL21)+('2025_Item_Score'!AM21))/2</f>
        <v>0.5</v>
      </c>
      <c r="Q20" s="116">
        <f>('2025_Item_Score'!AN21)</f>
        <v>1</v>
      </c>
      <c r="R20" s="116">
        <f>('2025_Item_Score'!AO21)</f>
        <v>0</v>
      </c>
      <c r="S20" s="116">
        <f>(('2025_Item_Score'!AP21)+('2025_Item_Score'!AQ21)+('2025_Item_Score'!AR21))/3</f>
        <v>0</v>
      </c>
      <c r="T20" s="116">
        <f>('2025_Item_Score'!AS21)</f>
        <v>1</v>
      </c>
      <c r="U20" s="116">
        <f>(('2025_Item_Score'!AT21)+('2025_Item_Score'!AU21)+('2025_Item_Score'!AV21)+('2025_Item_Score'!AW21)+('2025_Item_Score'!AX21))/5</f>
        <v>0.4</v>
      </c>
      <c r="V20" s="116">
        <f>('2025_Item_Score'!AY21)</f>
        <v>0</v>
      </c>
      <c r="W20" s="122"/>
      <c r="X20" s="117"/>
      <c r="Y20" s="117"/>
      <c r="Z20" s="117"/>
      <c r="AA20" s="117"/>
      <c r="AB20" s="124"/>
      <c r="AC20" s="125"/>
      <c r="AD20" s="117"/>
      <c r="AE20" s="117"/>
      <c r="AF20" s="117"/>
      <c r="AG20" s="117"/>
      <c r="AH20" s="125"/>
      <c r="AI20" s="126"/>
      <c r="AJ20" s="117"/>
      <c r="AK20" s="117"/>
      <c r="AL20" s="117"/>
      <c r="AM20" s="125"/>
      <c r="AN20" s="117"/>
      <c r="AO20" s="117"/>
      <c r="AP20" s="117"/>
      <c r="AQ20" s="117"/>
      <c r="AR20" s="125"/>
      <c r="AS20" s="126"/>
      <c r="AT20" s="117"/>
      <c r="AU20" s="117"/>
      <c r="AV20" s="117"/>
      <c r="AW20" s="125"/>
      <c r="AX20" s="126"/>
      <c r="AY20" s="117"/>
      <c r="AZ20" s="117"/>
      <c r="BA20" s="117"/>
      <c r="BB20" s="125"/>
      <c r="BC20" s="126"/>
      <c r="BD20" s="117"/>
      <c r="BE20" s="117"/>
      <c r="BF20" s="117"/>
      <c r="BG20" s="125"/>
      <c r="BH20" s="126"/>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24"/>
      <c r="CQ20" s="124"/>
      <c r="CR20" s="117"/>
      <c r="CS20" s="117"/>
      <c r="CT20" s="117"/>
      <c r="CU20" s="117"/>
      <c r="CV20" s="117"/>
      <c r="CW20" s="117"/>
      <c r="CX20" s="117"/>
      <c r="CY20" s="117"/>
      <c r="CZ20" s="117"/>
      <c r="DA20" s="117"/>
      <c r="DB20" s="117"/>
      <c r="DC20" s="117"/>
      <c r="DD20" s="117"/>
      <c r="DE20" s="117"/>
      <c r="DF20" s="117"/>
      <c r="DG20" s="117"/>
      <c r="DH20" s="117"/>
      <c r="DI20" s="117"/>
      <c r="DJ20" s="124"/>
      <c r="DK20" s="117"/>
      <c r="DL20" s="117"/>
      <c r="DM20" s="117"/>
      <c r="DN20" s="117"/>
      <c r="DO20" s="124"/>
      <c r="DP20" s="124"/>
      <c r="DQ20" s="117"/>
      <c r="DR20" s="117"/>
      <c r="DS20" s="117"/>
      <c r="DT20" s="124"/>
      <c r="DU20" s="117"/>
      <c r="DV20" s="117"/>
      <c r="DW20" s="117"/>
      <c r="DX20" s="117"/>
      <c r="DY20" s="117"/>
      <c r="DZ20" s="117"/>
      <c r="EA20" s="117"/>
      <c r="EB20" s="117"/>
      <c r="EC20" s="117"/>
      <c r="ED20" s="117"/>
      <c r="EE20" s="117"/>
      <c r="EF20" s="117"/>
      <c r="EG20" s="117"/>
      <c r="EH20" s="117"/>
      <c r="EI20" s="124"/>
      <c r="EJ20" s="124"/>
      <c r="EK20" s="117"/>
      <c r="EL20" s="117"/>
      <c r="EM20" s="117"/>
      <c r="EN20" s="124"/>
      <c r="EO20" s="124"/>
      <c r="EP20" s="117"/>
      <c r="EQ20" s="117"/>
      <c r="ER20" s="117"/>
      <c r="ES20" s="117"/>
      <c r="ET20" s="117"/>
      <c r="EU20" s="117"/>
      <c r="EV20" s="117"/>
      <c r="EW20" s="117"/>
      <c r="EX20" s="117"/>
      <c r="EY20" s="117"/>
      <c r="EZ20" s="117"/>
      <c r="FA20" s="117"/>
      <c r="FB20" s="117"/>
      <c r="FC20" s="125"/>
      <c r="FD20" s="117"/>
      <c r="FE20" s="117"/>
      <c r="FF20" s="117"/>
      <c r="FG20" s="117"/>
      <c r="FH20" s="125"/>
      <c r="FI20" s="130"/>
    </row>
    <row r="21" spans="1:165" ht="31.5" customHeight="1">
      <c r="A21" s="117" t="s">
        <v>88</v>
      </c>
      <c r="B21" s="121">
        <f t="shared" si="0"/>
        <v>0.39916666666666673</v>
      </c>
      <c r="C21" s="116">
        <f>('2025_Item_Score'!E22)</f>
        <v>0</v>
      </c>
      <c r="D21" s="116">
        <f>('2025_Item_Score'!F22)</f>
        <v>1</v>
      </c>
      <c r="E21" s="116">
        <f>('2025_Item_Score'!G22)</f>
        <v>0</v>
      </c>
      <c r="F21" s="116">
        <f>('2025_Item_Score'!H22)</f>
        <v>0</v>
      </c>
      <c r="G21" s="116">
        <f>(('2025_Item_Score'!I22)+('2025_Item_Score'!J22)+('2025_Item_Score'!K22)+('2025_Item_Score'!L22)+('2025_Item_Score'!M22)+('2025_Item_Score'!N22)+('2025_Item_Score'!O22)+('2025_Item_Score'!P22))/8</f>
        <v>0.75</v>
      </c>
      <c r="H21" s="116">
        <f>(('2025_Item_Score'!Q22)+('2025_Item_Score'!R22)+('2025_Item_Score'!S22)+('2025_Item_Score'!T22)+('2025_Item_Score'!U22)+('2025_Item_Score'!V22))/6</f>
        <v>0.83333333333333337</v>
      </c>
      <c r="I21" s="116">
        <f>(('2025_Item_Score'!W22)+('2025_Item_Score'!X22)+('2025_Item_Score'!Y22)+('2025_Item_Score'!Z22)+('2025_Item_Score'!AA22)+('2025_Item_Score'!AB22))/6</f>
        <v>0.33333333333333331</v>
      </c>
      <c r="J21" s="116">
        <f>('2025_Item_Score'!AC22)</f>
        <v>1</v>
      </c>
      <c r="K21" s="116">
        <f>('2025_Item_Score'!AD22)</f>
        <v>0</v>
      </c>
      <c r="L21" s="116">
        <f>(('2025_Item_Score'!AE22)+('2025_Item_Score'!AF22)+('2025_Item_Score'!AG22))/3</f>
        <v>1</v>
      </c>
      <c r="M21" s="116">
        <f>('2025_Item_Score'!AH22)</f>
        <v>0</v>
      </c>
      <c r="N21" s="116">
        <f>(('2025_Item_Score'!AI22)+('2025_Item_Score'!AJ22))/2</f>
        <v>0</v>
      </c>
      <c r="O21" s="116">
        <f>('2025_Item_Score'!AK22)</f>
        <v>1</v>
      </c>
      <c r="P21" s="116">
        <f>(('2025_Item_Score'!AL22)+('2025_Item_Score'!AM22))/2</f>
        <v>0</v>
      </c>
      <c r="Q21" s="116">
        <f>('2025_Item_Score'!AN22)</f>
        <v>0</v>
      </c>
      <c r="R21" s="116">
        <f>('2025_Item_Score'!AO22)</f>
        <v>1</v>
      </c>
      <c r="S21" s="116">
        <f>(('2025_Item_Score'!AP22)+('2025_Item_Score'!AQ22)+('2025_Item_Score'!AR22))/3</f>
        <v>0.66666666666666663</v>
      </c>
      <c r="T21" s="116">
        <f>('2025_Item_Score'!AS22)</f>
        <v>0</v>
      </c>
      <c r="U21" s="116">
        <f>(('2025_Item_Score'!AT22)+('2025_Item_Score'!AU22)+('2025_Item_Score'!AV22)+('2025_Item_Score'!AW22)+('2025_Item_Score'!AX22))/5</f>
        <v>0.4</v>
      </c>
      <c r="V21" s="116">
        <f>('2025_Item_Score'!AY22)</f>
        <v>0</v>
      </c>
      <c r="W21" s="122"/>
      <c r="X21" s="117"/>
      <c r="Y21" s="117"/>
      <c r="Z21" s="117"/>
      <c r="AA21" s="117"/>
      <c r="AB21" s="124"/>
      <c r="AC21" s="125"/>
      <c r="AD21" s="117"/>
      <c r="AE21" s="117"/>
      <c r="AF21" s="117"/>
      <c r="AG21" s="117"/>
      <c r="AH21" s="125"/>
      <c r="AI21" s="126"/>
      <c r="AJ21" s="117"/>
      <c r="AK21" s="117"/>
      <c r="AL21" s="117"/>
      <c r="AM21" s="125"/>
      <c r="AN21" s="117"/>
      <c r="AO21" s="117"/>
      <c r="AP21" s="117"/>
      <c r="AQ21" s="117"/>
      <c r="AR21" s="125"/>
      <c r="AS21" s="126"/>
      <c r="AT21" s="117"/>
      <c r="AU21" s="117"/>
      <c r="AV21" s="117"/>
      <c r="AW21" s="125"/>
      <c r="AX21" s="127"/>
      <c r="AY21" s="117"/>
      <c r="AZ21" s="117"/>
      <c r="BA21" s="117"/>
      <c r="BB21" s="125"/>
      <c r="BC21" s="126"/>
      <c r="BD21" s="117"/>
      <c r="BE21" s="117"/>
      <c r="BF21" s="117"/>
      <c r="BG21" s="125"/>
      <c r="BH21" s="126"/>
      <c r="BI21" s="117"/>
      <c r="BJ21" s="117"/>
      <c r="BK21" s="117"/>
      <c r="BL21" s="125"/>
      <c r="BM21" s="126"/>
      <c r="BN21" s="117"/>
      <c r="BO21" s="117"/>
      <c r="BP21" s="117"/>
      <c r="BQ21" s="125"/>
      <c r="BR21" s="126"/>
      <c r="BS21" s="117"/>
      <c r="BT21" s="117"/>
      <c r="BU21" s="117"/>
      <c r="BV21" s="125"/>
      <c r="BW21" s="126"/>
      <c r="BX21" s="117"/>
      <c r="BY21" s="117"/>
      <c r="BZ21" s="117"/>
      <c r="CA21" s="125"/>
      <c r="CB21" s="126"/>
      <c r="CC21" s="117"/>
      <c r="CD21" s="117"/>
      <c r="CE21" s="117"/>
      <c r="CF21" s="125"/>
      <c r="CG21" s="126"/>
      <c r="CH21" s="117"/>
      <c r="CI21" s="117"/>
      <c r="CJ21" s="117"/>
      <c r="CK21" s="125"/>
      <c r="CL21" s="126"/>
      <c r="CM21" s="117"/>
      <c r="CN21" s="117"/>
      <c r="CO21" s="117"/>
      <c r="CP21" s="125"/>
      <c r="CQ21" s="126"/>
      <c r="CR21" s="117"/>
      <c r="CS21" s="117"/>
      <c r="CT21" s="117"/>
      <c r="CU21" s="125"/>
      <c r="CV21" s="126"/>
      <c r="CW21" s="117"/>
      <c r="CX21" s="117"/>
      <c r="CY21" s="117"/>
      <c r="CZ21" s="125"/>
      <c r="DA21" s="126"/>
      <c r="DB21" s="117"/>
      <c r="DC21" s="117"/>
      <c r="DD21" s="117"/>
      <c r="DE21" s="125"/>
      <c r="DF21" s="126"/>
      <c r="DG21" s="117"/>
      <c r="DH21" s="117"/>
      <c r="DI21" s="117"/>
      <c r="DJ21" s="125"/>
      <c r="DK21" s="117"/>
      <c r="DL21" s="117"/>
      <c r="DM21" s="117"/>
      <c r="DN21" s="117"/>
      <c r="DO21" s="125"/>
      <c r="DP21" s="126"/>
      <c r="DQ21" s="117"/>
      <c r="DR21" s="117"/>
      <c r="DS21" s="117"/>
      <c r="DT21" s="125"/>
      <c r="DU21" s="117"/>
      <c r="DV21" s="117"/>
      <c r="DW21" s="117"/>
      <c r="DX21" s="117"/>
      <c r="DY21" s="125"/>
      <c r="DZ21" s="127"/>
      <c r="EA21" s="117"/>
      <c r="EB21" s="117"/>
      <c r="EC21" s="117"/>
      <c r="ED21" s="125"/>
      <c r="EE21" s="117"/>
      <c r="EF21" s="117"/>
      <c r="EG21" s="117"/>
      <c r="EH21" s="117"/>
      <c r="EI21" s="125"/>
      <c r="EJ21" s="127"/>
      <c r="EK21" s="117"/>
      <c r="EL21" s="117"/>
      <c r="EM21" s="117"/>
      <c r="EN21" s="125"/>
      <c r="EO21" s="127"/>
      <c r="EP21" s="117"/>
      <c r="EQ21" s="117"/>
      <c r="ER21" s="117"/>
      <c r="ES21" s="125"/>
      <c r="ET21" s="117"/>
      <c r="EU21" s="117"/>
      <c r="EV21" s="117"/>
      <c r="EW21" s="117"/>
      <c r="EX21" s="125"/>
      <c r="EY21" s="117"/>
      <c r="EZ21" s="117"/>
      <c r="FA21" s="117"/>
      <c r="FB21" s="117"/>
      <c r="FC21" s="117"/>
      <c r="FD21" s="117"/>
      <c r="FE21" s="117"/>
      <c r="FF21" s="117"/>
      <c r="FG21" s="117"/>
      <c r="FH21" s="125"/>
      <c r="FI21" s="128"/>
    </row>
    <row r="22" spans="1:165" ht="31.5" customHeight="1">
      <c r="A22" s="117" t="s">
        <v>89</v>
      </c>
      <c r="B22" s="121">
        <f t="shared" si="0"/>
        <v>0.51291666666666669</v>
      </c>
      <c r="C22" s="116">
        <f>('2025_Item_Score'!E23)</f>
        <v>0</v>
      </c>
      <c r="D22" s="116">
        <f>('2025_Item_Score'!F23)</f>
        <v>1</v>
      </c>
      <c r="E22" s="116">
        <f>('2025_Item_Score'!G23)</f>
        <v>0</v>
      </c>
      <c r="F22" s="116">
        <f>('2025_Item_Score'!H23)</f>
        <v>0</v>
      </c>
      <c r="G22" s="116">
        <f>(('2025_Item_Score'!I23)+('2025_Item_Score'!J23)+('2025_Item_Score'!K23)+('2025_Item_Score'!L23)+('2025_Item_Score'!M23)+('2025_Item_Score'!N23)+('2025_Item_Score'!O23)+('2025_Item_Score'!P23))/8</f>
        <v>0.625</v>
      </c>
      <c r="H22" s="116">
        <f>(('2025_Item_Score'!Q23)+('2025_Item_Score'!R23)+('2025_Item_Score'!S23)+('2025_Item_Score'!T23)+('2025_Item_Score'!U23)+('2025_Item_Score'!V23))/6</f>
        <v>0.83333333333333337</v>
      </c>
      <c r="I22" s="116">
        <f>(('2025_Item_Score'!W23)+('2025_Item_Score'!X23)+('2025_Item_Score'!Y23)+('2025_Item_Score'!Z23)+('2025_Item_Score'!AA23)+('2025_Item_Score'!AB23))/6</f>
        <v>0</v>
      </c>
      <c r="J22" s="116">
        <f>('2025_Item_Score'!AC23)</f>
        <v>1</v>
      </c>
      <c r="K22" s="116">
        <f>('2025_Item_Score'!AD23)</f>
        <v>0</v>
      </c>
      <c r="L22" s="116">
        <f>(('2025_Item_Score'!AE23)+('2025_Item_Score'!AF23)+('2025_Item_Score'!AG23))/3</f>
        <v>1</v>
      </c>
      <c r="M22" s="116">
        <f>('2025_Item_Score'!AH23)</f>
        <v>0</v>
      </c>
      <c r="N22" s="116">
        <f>(('2025_Item_Score'!AI23)+('2025_Item_Score'!AJ23))/2</f>
        <v>0</v>
      </c>
      <c r="O22" s="116">
        <f>('2025_Item_Score'!AK23)</f>
        <v>1</v>
      </c>
      <c r="P22" s="116">
        <f>(('2025_Item_Score'!AL23)+('2025_Item_Score'!AM23))/2</f>
        <v>1</v>
      </c>
      <c r="Q22" s="116">
        <f>('2025_Item_Score'!AN23)</f>
        <v>0</v>
      </c>
      <c r="R22" s="116">
        <f>('2025_Item_Score'!AO23)</f>
        <v>1</v>
      </c>
      <c r="S22" s="116">
        <f>(('2025_Item_Score'!AP23)+('2025_Item_Score'!AQ23)+('2025_Item_Score'!AR23))/3</f>
        <v>1</v>
      </c>
      <c r="T22" s="116">
        <f>('2025_Item_Score'!AS23)</f>
        <v>1</v>
      </c>
      <c r="U22" s="116">
        <f>(('2025_Item_Score'!AT23)+('2025_Item_Score'!AU23)+('2025_Item_Score'!AV23)+('2025_Item_Score'!AW23)+('2025_Item_Score'!AX23))/5</f>
        <v>0.8</v>
      </c>
      <c r="V22" s="116">
        <f>('2025_Item_Score'!AY23)</f>
        <v>0</v>
      </c>
      <c r="W22" s="122"/>
      <c r="X22" s="117"/>
      <c r="Y22" s="117"/>
      <c r="Z22" s="117"/>
      <c r="AA22" s="117"/>
      <c r="AB22" s="124"/>
      <c r="AC22" s="125"/>
      <c r="AD22" s="117"/>
      <c r="AE22" s="117"/>
      <c r="AF22" s="117"/>
      <c r="AG22" s="117"/>
      <c r="AH22" s="125"/>
      <c r="AI22" s="126"/>
      <c r="AJ22" s="117"/>
      <c r="AK22" s="117"/>
      <c r="AL22" s="117"/>
      <c r="AM22" s="125"/>
      <c r="AN22" s="117"/>
      <c r="AO22" s="117"/>
      <c r="AP22" s="117"/>
      <c r="AQ22" s="117"/>
      <c r="AR22" s="125"/>
      <c r="AS22" s="126"/>
      <c r="AT22" s="117"/>
      <c r="AU22" s="117"/>
      <c r="AV22" s="117"/>
      <c r="AW22" s="125"/>
      <c r="AX22" s="126"/>
      <c r="AY22" s="117"/>
      <c r="AZ22" s="117"/>
      <c r="BA22" s="117"/>
      <c r="BB22" s="125"/>
      <c r="BC22" s="127"/>
      <c r="BD22" s="117"/>
      <c r="BE22" s="117"/>
      <c r="BF22" s="117"/>
      <c r="BG22" s="125"/>
      <c r="BH22" s="126"/>
      <c r="BI22" s="117"/>
      <c r="BJ22" s="117"/>
      <c r="BK22" s="117"/>
      <c r="BL22" s="125"/>
      <c r="BM22" s="126"/>
      <c r="BN22" s="117"/>
      <c r="BO22" s="117"/>
      <c r="BP22" s="117"/>
      <c r="BQ22" s="125"/>
      <c r="BR22" s="126"/>
      <c r="BS22" s="117"/>
      <c r="BT22" s="117"/>
      <c r="BU22" s="117"/>
      <c r="BV22" s="125"/>
      <c r="BW22" s="126"/>
      <c r="BX22" s="117"/>
      <c r="BY22" s="117"/>
      <c r="BZ22" s="117"/>
      <c r="CA22" s="125"/>
      <c r="CB22" s="126"/>
      <c r="CC22" s="117"/>
      <c r="CD22" s="117"/>
      <c r="CE22" s="117"/>
      <c r="CF22" s="125"/>
      <c r="CG22" s="126"/>
      <c r="CH22" s="117"/>
      <c r="CI22" s="117"/>
      <c r="CJ22" s="117"/>
      <c r="CK22" s="125"/>
      <c r="CL22" s="127"/>
      <c r="CM22" s="117"/>
      <c r="CN22" s="117"/>
      <c r="CO22" s="117"/>
      <c r="CP22" s="124"/>
      <c r="CQ22" s="124"/>
      <c r="CR22" s="117"/>
      <c r="CS22" s="117"/>
      <c r="CT22" s="117"/>
      <c r="CU22" s="117"/>
      <c r="CV22" s="117"/>
      <c r="CW22" s="117"/>
      <c r="CX22" s="117"/>
      <c r="CY22" s="117"/>
      <c r="CZ22" s="117"/>
      <c r="DA22" s="117"/>
      <c r="DB22" s="117"/>
      <c r="DC22" s="117"/>
      <c r="DD22" s="117"/>
      <c r="DE22" s="117"/>
      <c r="DF22" s="117"/>
      <c r="DG22" s="117"/>
      <c r="DH22" s="117"/>
      <c r="DI22" s="117"/>
      <c r="DJ22" s="124"/>
      <c r="DK22" s="117"/>
      <c r="DL22" s="117"/>
      <c r="DM22" s="117"/>
      <c r="DN22" s="117"/>
      <c r="DO22" s="124"/>
      <c r="DP22" s="124"/>
      <c r="DQ22" s="117"/>
      <c r="DR22" s="117"/>
      <c r="DS22" s="117"/>
      <c r="DT22" s="125"/>
      <c r="DU22" s="117"/>
      <c r="DV22" s="117"/>
      <c r="DW22" s="117"/>
      <c r="DX22" s="117"/>
      <c r="DY22" s="125"/>
      <c r="DZ22" s="117"/>
      <c r="EA22" s="117"/>
      <c r="EB22" s="117"/>
      <c r="EC22" s="117"/>
      <c r="ED22" s="125"/>
      <c r="EE22" s="117"/>
      <c r="EF22" s="117"/>
      <c r="EG22" s="117"/>
      <c r="EH22" s="117"/>
      <c r="EI22" s="125"/>
      <c r="EJ22" s="117"/>
      <c r="EK22" s="117"/>
      <c r="EL22" s="117"/>
      <c r="EM22" s="117"/>
      <c r="EN22" s="125"/>
      <c r="EO22" s="117"/>
      <c r="EP22" s="117"/>
      <c r="EQ22" s="117"/>
      <c r="ER22" s="117"/>
      <c r="ES22" s="125"/>
      <c r="ET22" s="117"/>
      <c r="EU22" s="117"/>
      <c r="EV22" s="117"/>
      <c r="EW22" s="117"/>
      <c r="EX22" s="125"/>
      <c r="EY22" s="117"/>
      <c r="EZ22" s="117"/>
      <c r="FA22" s="117"/>
      <c r="FB22" s="117"/>
      <c r="FC22" s="117"/>
      <c r="FD22" s="117"/>
      <c r="FE22" s="117"/>
      <c r="FF22" s="117"/>
      <c r="FG22" s="117"/>
      <c r="FH22" s="125"/>
      <c r="FI22" s="128"/>
    </row>
    <row r="23" spans="1:165" ht="31.5" customHeight="1">
      <c r="A23" s="117" t="s">
        <v>90</v>
      </c>
      <c r="B23" s="121">
        <f t="shared" si="0"/>
        <v>0.35125000000000001</v>
      </c>
      <c r="C23" s="116">
        <f>('2025_Item_Score'!E24)</f>
        <v>0</v>
      </c>
      <c r="D23" s="116">
        <f>('2025_Item_Score'!F24)</f>
        <v>1</v>
      </c>
      <c r="E23" s="116">
        <f>('2025_Item_Score'!G24)</f>
        <v>0</v>
      </c>
      <c r="F23" s="116">
        <f>('2025_Item_Score'!H24)</f>
        <v>0</v>
      </c>
      <c r="G23" s="116">
        <f>(('2025_Item_Score'!I24)+('2025_Item_Score'!J24)+('2025_Item_Score'!K24)+('2025_Item_Score'!L24)+('2025_Item_Score'!M24)+('2025_Item_Score'!N24)+('2025_Item_Score'!O24)+('2025_Item_Score'!P24))/8</f>
        <v>0.625</v>
      </c>
      <c r="H23" s="116">
        <f>(('2025_Item_Score'!Q24)+('2025_Item_Score'!R24)+('2025_Item_Score'!S24)+('2025_Item_Score'!T24)+('2025_Item_Score'!U24)+('2025_Item_Score'!V24))/6</f>
        <v>0.66666666666666663</v>
      </c>
      <c r="I23" s="116">
        <f>(('2025_Item_Score'!W24)+('2025_Item_Score'!X24)+('2025_Item_Score'!Y24)+('2025_Item_Score'!Z24)+('2025_Item_Score'!AA24)+('2025_Item_Score'!AB24))/6</f>
        <v>0.33333333333333331</v>
      </c>
      <c r="J23" s="116">
        <f>('2025_Item_Score'!AC24)</f>
        <v>1</v>
      </c>
      <c r="K23" s="116">
        <f>('2025_Item_Score'!AD24)</f>
        <v>0</v>
      </c>
      <c r="L23" s="116">
        <f>(('2025_Item_Score'!AE24)+('2025_Item_Score'!AF24)+('2025_Item_Score'!AG24))/3</f>
        <v>1</v>
      </c>
      <c r="M23" s="116">
        <f>('2025_Item_Score'!AH24)</f>
        <v>0</v>
      </c>
      <c r="N23" s="116">
        <f>(('2025_Item_Score'!AI24)+('2025_Item_Score'!AJ24))/2</f>
        <v>0</v>
      </c>
      <c r="O23" s="116">
        <f>('2025_Item_Score'!AK24)</f>
        <v>1</v>
      </c>
      <c r="P23" s="116">
        <f>(('2025_Item_Score'!AL24)+('2025_Item_Score'!AM24))/2</f>
        <v>0</v>
      </c>
      <c r="Q23" s="116">
        <f>('2025_Item_Score'!AN24)</f>
        <v>0</v>
      </c>
      <c r="R23" s="116">
        <f>('2025_Item_Score'!AO24)</f>
        <v>0</v>
      </c>
      <c r="S23" s="116">
        <f>(('2025_Item_Score'!AP24)+('2025_Item_Score'!AQ24)+('2025_Item_Score'!AR24))/3</f>
        <v>0</v>
      </c>
      <c r="T23" s="116">
        <f>('2025_Item_Score'!AS24)</f>
        <v>1</v>
      </c>
      <c r="U23" s="116">
        <f>(('2025_Item_Score'!AT24)+('2025_Item_Score'!AU24)+('2025_Item_Score'!AV24)+('2025_Item_Score'!AW24)+('2025_Item_Score'!AX24))/5</f>
        <v>0.4</v>
      </c>
      <c r="V23" s="116">
        <f>('2025_Item_Score'!AY24)</f>
        <v>0</v>
      </c>
      <c r="W23" s="122"/>
      <c r="X23" s="117"/>
      <c r="Y23" s="117"/>
      <c r="Z23" s="117"/>
      <c r="AA23" s="117"/>
      <c r="AB23" s="124"/>
      <c r="AC23" s="125"/>
      <c r="AD23" s="117"/>
      <c r="AE23" s="117"/>
      <c r="AF23" s="117"/>
      <c r="AG23" s="117"/>
      <c r="AH23" s="125"/>
      <c r="AI23" s="126"/>
      <c r="AJ23" s="117"/>
      <c r="AK23" s="117"/>
      <c r="AL23" s="117"/>
      <c r="AM23" s="125"/>
      <c r="AN23" s="117"/>
      <c r="AO23" s="117"/>
      <c r="AP23" s="117"/>
      <c r="AQ23" s="117"/>
      <c r="AR23" s="125"/>
      <c r="AS23" s="126"/>
      <c r="AT23" s="117"/>
      <c r="AU23" s="117"/>
      <c r="AV23" s="117"/>
      <c r="AW23" s="125"/>
      <c r="AX23" s="124"/>
      <c r="AY23" s="117"/>
      <c r="AZ23" s="117"/>
      <c r="BA23" s="117"/>
      <c r="BB23" s="125"/>
      <c r="BC23" s="126"/>
      <c r="BD23" s="117"/>
      <c r="BE23" s="117"/>
      <c r="BF23" s="117"/>
      <c r="BG23" s="125"/>
      <c r="BH23" s="126"/>
      <c r="BI23" s="117"/>
      <c r="BJ23" s="117"/>
      <c r="BK23" s="117"/>
      <c r="BL23" s="125"/>
      <c r="BM23" s="126"/>
      <c r="BN23" s="117"/>
      <c r="BO23" s="117"/>
      <c r="BP23" s="117"/>
      <c r="BQ23" s="125"/>
      <c r="BR23" s="126"/>
      <c r="BS23" s="117"/>
      <c r="BT23" s="117"/>
      <c r="BU23" s="117"/>
      <c r="BV23" s="125"/>
      <c r="BW23" s="126"/>
      <c r="BX23" s="117"/>
      <c r="BY23" s="117"/>
      <c r="BZ23" s="117"/>
      <c r="CA23" s="125"/>
      <c r="CB23" s="126"/>
      <c r="CC23" s="117"/>
      <c r="CD23" s="117"/>
      <c r="CE23" s="117"/>
      <c r="CF23" s="125"/>
      <c r="CG23" s="124"/>
      <c r="CH23" s="117"/>
      <c r="CI23" s="117"/>
      <c r="CJ23" s="117"/>
      <c r="CK23" s="125"/>
      <c r="CL23" s="127"/>
      <c r="CM23" s="117"/>
      <c r="CN23" s="117"/>
      <c r="CO23" s="117"/>
      <c r="CP23" s="125"/>
      <c r="CQ23" s="117"/>
      <c r="CR23" s="117"/>
      <c r="CS23" s="117"/>
      <c r="CT23" s="117"/>
      <c r="CU23" s="125"/>
      <c r="CV23" s="126"/>
      <c r="CW23" s="117"/>
      <c r="CX23" s="117"/>
      <c r="CY23" s="117"/>
      <c r="CZ23" s="125"/>
      <c r="DA23" s="126"/>
      <c r="DB23" s="117"/>
      <c r="DC23" s="117"/>
      <c r="DD23" s="117"/>
      <c r="DE23" s="125"/>
      <c r="DF23" s="126"/>
      <c r="DG23" s="117"/>
      <c r="DH23" s="117"/>
      <c r="DI23" s="117"/>
      <c r="DJ23" s="125"/>
      <c r="DK23" s="117"/>
      <c r="DL23" s="117"/>
      <c r="DM23" s="117"/>
      <c r="DN23" s="117"/>
      <c r="DO23" s="125"/>
      <c r="DP23" s="127"/>
      <c r="DQ23" s="117"/>
      <c r="DR23" s="117"/>
      <c r="DS23" s="117"/>
      <c r="DT23" s="125"/>
      <c r="DU23" s="117"/>
      <c r="DV23" s="117"/>
      <c r="DW23" s="117"/>
      <c r="DX23" s="117"/>
      <c r="DY23" s="117"/>
      <c r="DZ23" s="117"/>
      <c r="EA23" s="117"/>
      <c r="EB23" s="117"/>
      <c r="EC23" s="117"/>
      <c r="ED23" s="117"/>
      <c r="EE23" s="117"/>
      <c r="EF23" s="117"/>
      <c r="EG23" s="117"/>
      <c r="EH23" s="117"/>
      <c r="EI23" s="124"/>
      <c r="EJ23" s="124"/>
      <c r="EK23" s="117"/>
      <c r="EL23" s="117"/>
      <c r="EM23" s="117"/>
      <c r="EN23" s="124"/>
      <c r="EO23" s="124"/>
      <c r="EP23" s="117"/>
      <c r="EQ23" s="117"/>
      <c r="ER23" s="117"/>
      <c r="ES23" s="117"/>
      <c r="ET23" s="117"/>
      <c r="EU23" s="117"/>
      <c r="EV23" s="117"/>
      <c r="EW23" s="117"/>
      <c r="EX23" s="117"/>
      <c r="EY23" s="117"/>
      <c r="EZ23" s="117"/>
      <c r="FA23" s="117"/>
      <c r="FB23" s="117"/>
      <c r="FC23" s="117"/>
      <c r="FD23" s="117"/>
      <c r="FE23" s="117"/>
      <c r="FF23" s="117"/>
      <c r="FG23" s="117"/>
      <c r="FH23" s="125"/>
      <c r="FI23" s="128"/>
    </row>
    <row r="24" spans="1:165" ht="31.5" customHeight="1">
      <c r="A24" s="117" t="s">
        <v>91</v>
      </c>
      <c r="B24" s="121">
        <f t="shared" si="0"/>
        <v>0.27416666666666673</v>
      </c>
      <c r="C24" s="116">
        <f>('2025_Item_Score'!E25)</f>
        <v>0</v>
      </c>
      <c r="D24" s="116">
        <f>('2025_Item_Score'!F25)</f>
        <v>1</v>
      </c>
      <c r="E24" s="116">
        <f>('2025_Item_Score'!G25)</f>
        <v>0</v>
      </c>
      <c r="F24" s="116">
        <f>('2025_Item_Score'!H25)</f>
        <v>0</v>
      </c>
      <c r="G24" s="116">
        <f>(('2025_Item_Score'!I25)+('2025_Item_Score'!J25)+('2025_Item_Score'!K25)+('2025_Item_Score'!L25)+('2025_Item_Score'!M25)+('2025_Item_Score'!N25)+('2025_Item_Score'!O25)+('2025_Item_Score'!P25))/8</f>
        <v>0.75</v>
      </c>
      <c r="H24" s="116">
        <f>(('2025_Item_Score'!Q25)+('2025_Item_Score'!R25)+('2025_Item_Score'!S25)+('2025_Item_Score'!T25)+('2025_Item_Score'!U25)+('2025_Item_Score'!V25))/6</f>
        <v>0</v>
      </c>
      <c r="I24" s="116">
        <f>(('2025_Item_Score'!W25)+('2025_Item_Score'!X25)+('2025_Item_Score'!Y25)+('2025_Item_Score'!Z25)+('2025_Item_Score'!AA25)+('2025_Item_Score'!AB25))/6</f>
        <v>0</v>
      </c>
      <c r="J24" s="116">
        <f>('2025_Item_Score'!AC25)</f>
        <v>0</v>
      </c>
      <c r="K24" s="116">
        <f>('2025_Item_Score'!AD25)</f>
        <v>0</v>
      </c>
      <c r="L24" s="116">
        <f>(('2025_Item_Score'!AE25)+('2025_Item_Score'!AF25)+('2025_Item_Score'!AG25))/3</f>
        <v>0.83333333333333337</v>
      </c>
      <c r="M24" s="116">
        <f>('2025_Item_Score'!AH25)</f>
        <v>0</v>
      </c>
      <c r="N24" s="116">
        <f>(('2025_Item_Score'!AI25)+('2025_Item_Score'!AJ25))/2</f>
        <v>0</v>
      </c>
      <c r="O24" s="116">
        <f>('2025_Item_Score'!AK25)</f>
        <v>1</v>
      </c>
      <c r="P24" s="116">
        <f>(('2025_Item_Score'!AL25)+('2025_Item_Score'!AM25))/2</f>
        <v>0.5</v>
      </c>
      <c r="Q24" s="116">
        <f>('2025_Item_Score'!AN25)</f>
        <v>0</v>
      </c>
      <c r="R24" s="116">
        <f>('2025_Item_Score'!AO25)</f>
        <v>0</v>
      </c>
      <c r="S24" s="116">
        <f>(('2025_Item_Score'!AP25)+('2025_Item_Score'!AQ25)+('2025_Item_Score'!AR25))/3</f>
        <v>0</v>
      </c>
      <c r="T24" s="116">
        <f>('2025_Item_Score'!AS25)</f>
        <v>1</v>
      </c>
      <c r="U24" s="116">
        <f>(('2025_Item_Score'!AT25)+('2025_Item_Score'!AU25)+('2025_Item_Score'!AV25)+('2025_Item_Score'!AW25)+('2025_Item_Score'!AX25))/5</f>
        <v>0.4</v>
      </c>
      <c r="V24" s="116">
        <f>('2025_Item_Score'!AY25)</f>
        <v>0</v>
      </c>
      <c r="W24" s="122"/>
      <c r="X24" s="117"/>
      <c r="Y24" s="117"/>
      <c r="Z24" s="117"/>
      <c r="AA24" s="117"/>
      <c r="AB24" s="124"/>
      <c r="AC24" s="125"/>
      <c r="AD24" s="117"/>
      <c r="AE24" s="117"/>
      <c r="AF24" s="117"/>
      <c r="AG24" s="117"/>
      <c r="AH24" s="125"/>
      <c r="AI24" s="126"/>
      <c r="AJ24" s="117"/>
      <c r="AK24" s="117"/>
      <c r="AL24" s="117"/>
      <c r="AM24" s="125"/>
      <c r="AN24" s="117"/>
      <c r="AO24" s="117"/>
      <c r="AP24" s="117"/>
      <c r="AQ24" s="117"/>
      <c r="AR24" s="125"/>
      <c r="AS24" s="126"/>
      <c r="AT24" s="117"/>
      <c r="AU24" s="117"/>
      <c r="AV24" s="117"/>
      <c r="AW24" s="125"/>
      <c r="AX24" s="126"/>
      <c r="AY24" s="117"/>
      <c r="AZ24" s="117"/>
      <c r="BA24" s="117"/>
      <c r="BB24" s="125"/>
      <c r="BC24" s="126"/>
      <c r="BD24" s="117"/>
      <c r="BE24" s="117"/>
      <c r="BF24" s="117"/>
      <c r="BG24" s="125"/>
      <c r="BH24" s="126"/>
      <c r="BI24" s="117"/>
      <c r="BJ24" s="117"/>
      <c r="BK24" s="117"/>
      <c r="BL24" s="117"/>
      <c r="BM24" s="117"/>
      <c r="BN24" s="117"/>
      <c r="BO24" s="117"/>
      <c r="BP24" s="117"/>
      <c r="BQ24" s="117"/>
      <c r="BR24" s="117"/>
      <c r="BS24" s="117"/>
      <c r="BT24" s="117"/>
      <c r="BU24" s="117"/>
      <c r="BV24" s="117"/>
      <c r="BW24" s="117"/>
      <c r="BX24" s="117"/>
      <c r="BY24" s="117"/>
      <c r="BZ24" s="117"/>
      <c r="CA24" s="117"/>
      <c r="CB24" s="117"/>
      <c r="CC24" s="117"/>
      <c r="CD24" s="117"/>
      <c r="CE24" s="117"/>
      <c r="CF24" s="117"/>
      <c r="CG24" s="117"/>
      <c r="CH24" s="117"/>
      <c r="CI24" s="117"/>
      <c r="CJ24" s="117"/>
      <c r="CK24" s="117"/>
      <c r="CL24" s="117"/>
      <c r="CM24" s="117"/>
      <c r="CN24" s="117"/>
      <c r="CO24" s="117"/>
      <c r="CP24" s="124"/>
      <c r="CQ24" s="124"/>
      <c r="CR24" s="117"/>
      <c r="CS24" s="117"/>
      <c r="CT24" s="117"/>
      <c r="CU24" s="117"/>
      <c r="CV24" s="117"/>
      <c r="CW24" s="117"/>
      <c r="CX24" s="117"/>
      <c r="CY24" s="117"/>
      <c r="CZ24" s="117"/>
      <c r="DA24" s="117"/>
      <c r="DB24" s="117"/>
      <c r="DC24" s="117"/>
      <c r="DD24" s="117"/>
      <c r="DE24" s="117"/>
      <c r="DF24" s="117"/>
      <c r="DG24" s="117"/>
      <c r="DH24" s="117"/>
      <c r="DI24" s="117"/>
      <c r="DJ24" s="124"/>
      <c r="DK24" s="117"/>
      <c r="DL24" s="117"/>
      <c r="DM24" s="117"/>
      <c r="DN24" s="117"/>
      <c r="DO24" s="124"/>
      <c r="DP24" s="124"/>
      <c r="DQ24" s="117"/>
      <c r="DR24" s="117"/>
      <c r="DS24" s="117"/>
      <c r="DT24" s="125"/>
      <c r="DU24" s="124"/>
      <c r="DV24" s="117"/>
      <c r="DW24" s="117"/>
      <c r="DX24" s="117"/>
      <c r="DY24" s="117"/>
      <c r="DZ24" s="117"/>
      <c r="EA24" s="117"/>
      <c r="EB24" s="117"/>
      <c r="EC24" s="117"/>
      <c r="ED24" s="117"/>
      <c r="EE24" s="117"/>
      <c r="EF24" s="117"/>
      <c r="EG24" s="117"/>
      <c r="EH24" s="117"/>
      <c r="EI24" s="124"/>
      <c r="EJ24" s="124"/>
      <c r="EK24" s="117"/>
      <c r="EL24" s="117"/>
      <c r="EM24" s="117"/>
      <c r="EN24" s="124"/>
      <c r="EO24" s="124"/>
      <c r="EP24" s="117"/>
      <c r="EQ24" s="117"/>
      <c r="ER24" s="117"/>
      <c r="ES24" s="117"/>
      <c r="ET24" s="117"/>
      <c r="EU24" s="117"/>
      <c r="EV24" s="117"/>
      <c r="EW24" s="117"/>
      <c r="EX24" s="117"/>
      <c r="EY24" s="117"/>
      <c r="EZ24" s="117"/>
      <c r="FA24" s="117"/>
      <c r="FB24" s="117"/>
      <c r="FC24" s="117"/>
      <c r="FD24" s="117"/>
      <c r="FE24" s="117"/>
      <c r="FF24" s="117"/>
      <c r="FG24" s="117"/>
      <c r="FH24" s="125"/>
      <c r="FI24" s="128"/>
    </row>
    <row r="25" spans="1:165" ht="31.5" customHeight="1">
      <c r="A25" s="117" t="s">
        <v>92</v>
      </c>
      <c r="B25" s="121">
        <f t="shared" si="0"/>
        <v>0.40125</v>
      </c>
      <c r="C25" s="116">
        <f>('2025_Item_Score'!E26)</f>
        <v>0</v>
      </c>
      <c r="D25" s="116">
        <f>('2025_Item_Score'!F26)</f>
        <v>1</v>
      </c>
      <c r="E25" s="116">
        <f>('2025_Item_Score'!G26)</f>
        <v>1</v>
      </c>
      <c r="F25" s="116">
        <f>('2025_Item_Score'!H26)</f>
        <v>0</v>
      </c>
      <c r="G25" s="116">
        <f>(('2025_Item_Score'!I26)+('2025_Item_Score'!J26)+('2025_Item_Score'!K26)+('2025_Item_Score'!L26)+('2025_Item_Score'!M26)+('2025_Item_Score'!N26)+('2025_Item_Score'!O26)+('2025_Item_Score'!P26))/8</f>
        <v>0.625</v>
      </c>
      <c r="H25" s="116">
        <f>(('2025_Item_Score'!Q26)+('2025_Item_Score'!R26)+('2025_Item_Score'!S26)+('2025_Item_Score'!T26)+('2025_Item_Score'!U26)+('2025_Item_Score'!V26))/6</f>
        <v>0</v>
      </c>
      <c r="I25" s="116">
        <f>(('2025_Item_Score'!W26)+('2025_Item_Score'!X26)+('2025_Item_Score'!Y26)+('2025_Item_Score'!Z26)+('2025_Item_Score'!AA26)+('2025_Item_Score'!AB26))/6</f>
        <v>0</v>
      </c>
      <c r="J25" s="116">
        <f>('2025_Item_Score'!AC26)</f>
        <v>0</v>
      </c>
      <c r="K25" s="116">
        <f>('2025_Item_Score'!AD26)</f>
        <v>0</v>
      </c>
      <c r="L25" s="116">
        <f>(('2025_Item_Score'!AE26)+('2025_Item_Score'!AF26)+('2025_Item_Score'!AG26))/3</f>
        <v>1</v>
      </c>
      <c r="M25" s="116">
        <f>('2025_Item_Score'!AH26)</f>
        <v>0</v>
      </c>
      <c r="N25" s="116">
        <f>(('2025_Item_Score'!AI26)+('2025_Item_Score'!AJ26))/2</f>
        <v>0</v>
      </c>
      <c r="O25" s="116">
        <f>('2025_Item_Score'!AK26)</f>
        <v>1</v>
      </c>
      <c r="P25" s="116">
        <f>(('2025_Item_Score'!AL26)+('2025_Item_Score'!AM26))/2</f>
        <v>0</v>
      </c>
      <c r="Q25" s="116">
        <f>('2025_Item_Score'!AN26)</f>
        <v>0</v>
      </c>
      <c r="R25" s="116">
        <f>('2025_Item_Score'!AO26)</f>
        <v>1</v>
      </c>
      <c r="S25" s="116">
        <f>(('2025_Item_Score'!AP26)+('2025_Item_Score'!AQ26)+('2025_Item_Score'!AR26))/3</f>
        <v>1</v>
      </c>
      <c r="T25" s="116">
        <f>('2025_Item_Score'!AS26)</f>
        <v>1</v>
      </c>
      <c r="U25" s="116">
        <f>(('2025_Item_Score'!AT26)+('2025_Item_Score'!AU26)+('2025_Item_Score'!AV26)+('2025_Item_Score'!AW26)+('2025_Item_Score'!AX26))/5</f>
        <v>0.4</v>
      </c>
      <c r="V25" s="116">
        <f>('2025_Item_Score'!AY26)</f>
        <v>0</v>
      </c>
      <c r="W25" s="122"/>
      <c r="X25" s="117"/>
      <c r="Y25" s="117"/>
      <c r="Z25" s="117"/>
      <c r="AA25" s="117"/>
      <c r="AB25" s="124"/>
      <c r="AC25" s="125"/>
      <c r="AD25" s="117"/>
      <c r="AE25" s="117"/>
      <c r="AF25" s="117"/>
      <c r="AG25" s="117"/>
      <c r="AH25" s="125"/>
      <c r="AI25" s="126"/>
      <c r="AJ25" s="117"/>
      <c r="AK25" s="117"/>
      <c r="AL25" s="117"/>
      <c r="AM25" s="125"/>
      <c r="AN25" s="117"/>
      <c r="AO25" s="117"/>
      <c r="AP25" s="117"/>
      <c r="AQ25" s="117"/>
      <c r="AR25" s="125"/>
      <c r="AS25" s="126"/>
      <c r="AT25" s="117"/>
      <c r="AU25" s="117"/>
      <c r="AV25" s="117"/>
      <c r="AW25" s="125"/>
      <c r="AX25" s="126"/>
      <c r="AY25" s="117"/>
      <c r="AZ25" s="117"/>
      <c r="BA25" s="117"/>
      <c r="BB25" s="125"/>
      <c r="BC25" s="126"/>
      <c r="BD25" s="117"/>
      <c r="BE25" s="117"/>
      <c r="BF25" s="117"/>
      <c r="BG25" s="125"/>
      <c r="BH25" s="124"/>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25"/>
      <c r="CQ25" s="117"/>
      <c r="CR25" s="117"/>
      <c r="CS25" s="117"/>
      <c r="CT25" s="117"/>
      <c r="CU25" s="125"/>
      <c r="CV25" s="126"/>
      <c r="CW25" s="117"/>
      <c r="CX25" s="117"/>
      <c r="CY25" s="117"/>
      <c r="CZ25" s="125"/>
      <c r="DA25" s="126"/>
      <c r="DB25" s="117"/>
      <c r="DC25" s="117"/>
      <c r="DD25" s="117"/>
      <c r="DE25" s="125"/>
      <c r="DF25" s="126"/>
      <c r="DG25" s="117"/>
      <c r="DH25" s="117"/>
      <c r="DI25" s="117"/>
      <c r="DJ25" s="125"/>
      <c r="DK25" s="117"/>
      <c r="DL25" s="117"/>
      <c r="DM25" s="117"/>
      <c r="DN25" s="117"/>
      <c r="DO25" s="125"/>
      <c r="DP25" s="126"/>
      <c r="DQ25" s="117"/>
      <c r="DR25" s="117"/>
      <c r="DS25" s="117"/>
      <c r="DT25" s="124"/>
      <c r="DU25" s="117"/>
      <c r="DV25" s="117"/>
      <c r="DW25" s="117"/>
      <c r="DX25" s="117"/>
      <c r="DY25" s="125"/>
      <c r="DZ25" s="127"/>
      <c r="EA25" s="117"/>
      <c r="EB25" s="117"/>
      <c r="EC25" s="117"/>
      <c r="ED25" s="125"/>
      <c r="EE25" s="127"/>
      <c r="EF25" s="117"/>
      <c r="EG25" s="117"/>
      <c r="EH25" s="117"/>
      <c r="EI25" s="125"/>
      <c r="EJ25" s="127"/>
      <c r="EK25" s="117"/>
      <c r="EL25" s="117"/>
      <c r="EM25" s="117"/>
      <c r="EN25" s="125"/>
      <c r="EO25" s="127"/>
      <c r="EP25" s="117"/>
      <c r="EQ25" s="117"/>
      <c r="ER25" s="117"/>
      <c r="ES25" s="125"/>
      <c r="ET25" s="117"/>
      <c r="EU25" s="117"/>
      <c r="EV25" s="117"/>
      <c r="EW25" s="117"/>
      <c r="EX25" s="125"/>
      <c r="EY25" s="117"/>
      <c r="EZ25" s="117"/>
      <c r="FA25" s="117"/>
      <c r="FB25" s="117"/>
      <c r="FC25" s="117"/>
      <c r="FD25" s="117"/>
      <c r="FE25" s="117"/>
      <c r="FF25" s="117"/>
      <c r="FG25" s="117"/>
      <c r="FH25" s="125"/>
      <c r="FI25" s="128"/>
    </row>
    <row r="26" spans="1:165" ht="31.5" customHeight="1">
      <c r="A26" s="117" t="s">
        <v>93</v>
      </c>
      <c r="B26" s="121">
        <f t="shared" si="0"/>
        <v>0.66375000000000006</v>
      </c>
      <c r="C26" s="116">
        <f>('2025_Item_Score'!E27)</f>
        <v>1</v>
      </c>
      <c r="D26" s="116">
        <f>('2025_Item_Score'!F27)</f>
        <v>0</v>
      </c>
      <c r="E26" s="116">
        <f>('2025_Item_Score'!G27)</f>
        <v>1</v>
      </c>
      <c r="F26" s="116">
        <f>('2025_Item_Score'!H27)</f>
        <v>1</v>
      </c>
      <c r="G26" s="116">
        <f>(('2025_Item_Score'!I27)+('2025_Item_Score'!J27)+('2025_Item_Score'!K27)+('2025_Item_Score'!L27)+('2025_Item_Score'!M27)+('2025_Item_Score'!N27)+('2025_Item_Score'!O27)+('2025_Item_Score'!P27))/8</f>
        <v>0.875</v>
      </c>
      <c r="H26" s="116">
        <f>(('2025_Item_Score'!Q27)+('2025_Item_Score'!R27)+('2025_Item_Score'!S27)+('2025_Item_Score'!T27)+('2025_Item_Score'!U27)+('2025_Item_Score'!V27))/6</f>
        <v>1</v>
      </c>
      <c r="I26" s="116">
        <f>(('2025_Item_Score'!W27)+('2025_Item_Score'!X27)+('2025_Item_Score'!Y27)+('2025_Item_Score'!Z27)+('2025_Item_Score'!AA27)+('2025_Item_Score'!AB27))/6</f>
        <v>1</v>
      </c>
      <c r="J26" s="116">
        <f>('2025_Item_Score'!AC27)</f>
        <v>1</v>
      </c>
      <c r="K26" s="116">
        <f>('2025_Item_Score'!AD27)</f>
        <v>1</v>
      </c>
      <c r="L26" s="116">
        <f>(('2025_Item_Score'!AE27)+('2025_Item_Score'!AF27)+('2025_Item_Score'!AG27))/3</f>
        <v>1</v>
      </c>
      <c r="M26" s="116">
        <f>('2025_Item_Score'!AH27)</f>
        <v>1</v>
      </c>
      <c r="N26" s="116">
        <f>(('2025_Item_Score'!AI27)+('2025_Item_Score'!AJ27))/2</f>
        <v>0</v>
      </c>
      <c r="O26" s="116">
        <f>('2025_Item_Score'!AK27)</f>
        <v>0</v>
      </c>
      <c r="P26" s="116">
        <f>(('2025_Item_Score'!AL27)+('2025_Item_Score'!AM27))/2</f>
        <v>0</v>
      </c>
      <c r="Q26" s="116">
        <f>('2025_Item_Score'!AN27)</f>
        <v>0</v>
      </c>
      <c r="R26" s="116">
        <f>('2025_Item_Score'!AO27)</f>
        <v>1</v>
      </c>
      <c r="S26" s="116">
        <f>(('2025_Item_Score'!AP27)+('2025_Item_Score'!AQ27)+('2025_Item_Score'!AR27))/3</f>
        <v>1</v>
      </c>
      <c r="T26" s="116">
        <f>('2025_Item_Score'!AS27)</f>
        <v>0</v>
      </c>
      <c r="U26" s="116">
        <f>(('2025_Item_Score'!AT27)+('2025_Item_Score'!AU27)+('2025_Item_Score'!AV27)+('2025_Item_Score'!AW27)+('2025_Item_Score'!AX27))/5</f>
        <v>0.4</v>
      </c>
      <c r="V26" s="116">
        <f>('2025_Item_Score'!AY27)</f>
        <v>1</v>
      </c>
      <c r="W26" s="122"/>
      <c r="X26" s="117"/>
      <c r="Y26" s="117"/>
      <c r="Z26" s="117"/>
      <c r="AA26" s="117"/>
      <c r="AB26" s="124"/>
      <c r="AC26" s="125"/>
      <c r="AD26" s="117"/>
      <c r="AE26" s="117"/>
      <c r="AF26" s="117"/>
      <c r="AG26" s="117"/>
      <c r="AH26" s="125"/>
      <c r="AI26" s="117"/>
      <c r="AJ26" s="117"/>
      <c r="AK26" s="117"/>
      <c r="AL26" s="117"/>
      <c r="AM26" s="125"/>
      <c r="AN26" s="117"/>
      <c r="AO26" s="117"/>
      <c r="AP26" s="117"/>
      <c r="AQ26" s="117"/>
      <c r="AR26" s="125"/>
      <c r="AS26" s="117"/>
      <c r="AT26" s="117"/>
      <c r="AU26" s="117"/>
      <c r="AV26" s="117"/>
      <c r="AW26" s="125"/>
      <c r="AX26" s="117"/>
      <c r="AY26" s="117"/>
      <c r="AZ26" s="117"/>
      <c r="BA26" s="117"/>
      <c r="BB26" s="125"/>
      <c r="BC26" s="117"/>
      <c r="BD26" s="117"/>
      <c r="BE26" s="117"/>
      <c r="BF26" s="117"/>
      <c r="BG26" s="125"/>
      <c r="BH26" s="117"/>
      <c r="BI26" s="117"/>
      <c r="BJ26" s="117"/>
      <c r="BK26" s="117"/>
      <c r="BL26" s="125"/>
      <c r="BM26" s="117"/>
      <c r="BN26" s="117"/>
      <c r="BO26" s="117"/>
      <c r="BP26" s="117"/>
      <c r="BQ26" s="125"/>
      <c r="BR26" s="117"/>
      <c r="BS26" s="117"/>
      <c r="BT26" s="117"/>
      <c r="BU26" s="117"/>
      <c r="BV26" s="125"/>
      <c r="BW26" s="117"/>
      <c r="BX26" s="117"/>
      <c r="BY26" s="117"/>
      <c r="BZ26" s="117"/>
      <c r="CA26" s="125"/>
      <c r="CB26" s="117"/>
      <c r="CC26" s="117"/>
      <c r="CD26" s="117"/>
      <c r="CE26" s="117"/>
      <c r="CF26" s="125"/>
      <c r="CG26" s="117"/>
      <c r="CH26" s="117"/>
      <c r="CI26" s="117"/>
      <c r="CJ26" s="117"/>
      <c r="CK26" s="125"/>
      <c r="CL26" s="117"/>
      <c r="CM26" s="117"/>
      <c r="CN26" s="117"/>
      <c r="CO26" s="117"/>
      <c r="CP26" s="125"/>
      <c r="CQ26" s="117"/>
      <c r="CR26" s="117"/>
      <c r="CS26" s="117"/>
      <c r="CT26" s="117"/>
      <c r="CU26" s="125"/>
      <c r="CV26" s="117"/>
      <c r="CW26" s="117"/>
      <c r="CX26" s="117"/>
      <c r="CY26" s="117"/>
      <c r="CZ26" s="125"/>
      <c r="DA26" s="117"/>
      <c r="DB26" s="117"/>
      <c r="DC26" s="117"/>
      <c r="DD26" s="117"/>
      <c r="DE26" s="125"/>
      <c r="DF26" s="117"/>
      <c r="DG26" s="117"/>
      <c r="DH26" s="117"/>
      <c r="DI26" s="117"/>
      <c r="DJ26" s="125"/>
      <c r="DK26" s="117"/>
      <c r="DL26" s="117"/>
      <c r="DM26" s="117"/>
      <c r="DN26" s="117"/>
      <c r="DO26" s="125"/>
      <c r="DP26" s="117"/>
      <c r="DQ26" s="117"/>
      <c r="DR26" s="117"/>
      <c r="DS26" s="117"/>
      <c r="DT26" s="131"/>
      <c r="DU26" s="117"/>
      <c r="DV26" s="117"/>
      <c r="DW26" s="117"/>
      <c r="DX26" s="117"/>
      <c r="DY26" s="125"/>
      <c r="DZ26" s="127"/>
      <c r="EA26" s="117"/>
      <c r="EB26" s="117"/>
      <c r="EC26" s="117"/>
      <c r="ED26" s="125"/>
      <c r="EE26" s="127"/>
      <c r="EF26" s="117"/>
      <c r="EG26" s="117"/>
      <c r="EH26" s="117"/>
      <c r="EI26" s="125"/>
      <c r="EJ26" s="127"/>
      <c r="EK26" s="117"/>
      <c r="EL26" s="117"/>
      <c r="EM26" s="117"/>
      <c r="EN26" s="125"/>
      <c r="EO26" s="127"/>
      <c r="EP26" s="117"/>
      <c r="EQ26" s="117"/>
      <c r="ER26" s="117"/>
      <c r="ES26" s="125"/>
      <c r="ET26" s="127"/>
      <c r="EU26" s="117"/>
      <c r="EV26" s="117"/>
      <c r="EW26" s="117"/>
      <c r="EX26" s="125"/>
      <c r="EY26" s="117"/>
      <c r="EZ26" s="117"/>
      <c r="FA26" s="117"/>
      <c r="FB26" s="117"/>
      <c r="FC26" s="125"/>
      <c r="FD26" s="117"/>
      <c r="FE26" s="117"/>
      <c r="FF26" s="117"/>
      <c r="FG26" s="117"/>
      <c r="FH26" s="125"/>
      <c r="FI26" s="128"/>
    </row>
    <row r="27" spans="1:165" ht="31.5" customHeight="1">
      <c r="A27" s="117" t="s">
        <v>94</v>
      </c>
      <c r="B27" s="121">
        <f t="shared" si="0"/>
        <v>0.3725</v>
      </c>
      <c r="C27" s="116">
        <f>('2025_Item_Score'!E28)</f>
        <v>1</v>
      </c>
      <c r="D27" s="116">
        <f>('2025_Item_Score'!F28)</f>
        <v>1</v>
      </c>
      <c r="E27" s="116">
        <f>('2025_Item_Score'!G28)</f>
        <v>0</v>
      </c>
      <c r="F27" s="116">
        <f>('2025_Item_Score'!H28)</f>
        <v>0</v>
      </c>
      <c r="G27" s="116">
        <f>(('2025_Item_Score'!I28)+('2025_Item_Score'!J28)+('2025_Item_Score'!K28)+('2025_Item_Score'!L28)+('2025_Item_Score'!M28)+('2025_Item_Score'!N28)+('2025_Item_Score'!O28)+('2025_Item_Score'!P28))/8</f>
        <v>0.75</v>
      </c>
      <c r="H27" s="116">
        <f>(('2025_Item_Score'!Q28)+('2025_Item_Score'!R28)+('2025_Item_Score'!S28)+('2025_Item_Score'!T28)+('2025_Item_Score'!U28)+('2025_Item_Score'!V28))/6</f>
        <v>0</v>
      </c>
      <c r="I27" s="116">
        <f>(('2025_Item_Score'!W28)+('2025_Item_Score'!X28)+('2025_Item_Score'!Y28)+('2025_Item_Score'!Z28)+('2025_Item_Score'!AA28)+('2025_Item_Score'!AB28))/6</f>
        <v>0</v>
      </c>
      <c r="J27" s="116">
        <f>('2025_Item_Score'!AC28)</f>
        <v>1</v>
      </c>
      <c r="K27" s="116">
        <f>('2025_Item_Score'!AD28)</f>
        <v>0</v>
      </c>
      <c r="L27" s="116">
        <f>(('2025_Item_Score'!AE28)+('2025_Item_Score'!AF28)+('2025_Item_Score'!AG28))/3</f>
        <v>1</v>
      </c>
      <c r="M27" s="116">
        <f>('2025_Item_Score'!AH28)</f>
        <v>0</v>
      </c>
      <c r="N27" s="116">
        <f>(('2025_Item_Score'!AI28)+('2025_Item_Score'!AJ28))/2</f>
        <v>0.5</v>
      </c>
      <c r="O27" s="116">
        <f>('2025_Item_Score'!AK28)</f>
        <v>1</v>
      </c>
      <c r="P27" s="116">
        <f>(('2025_Item_Score'!AL28)+('2025_Item_Score'!AM28))/2</f>
        <v>0</v>
      </c>
      <c r="Q27" s="116">
        <f>('2025_Item_Score'!AN28)</f>
        <v>0</v>
      </c>
      <c r="R27" s="116">
        <f>('2025_Item_Score'!AO28)</f>
        <v>0</v>
      </c>
      <c r="S27" s="116">
        <f>(('2025_Item_Score'!AP28)+('2025_Item_Score'!AQ28)+('2025_Item_Score'!AR28))/3</f>
        <v>0</v>
      </c>
      <c r="T27" s="116">
        <f>('2025_Item_Score'!AS28)</f>
        <v>1</v>
      </c>
      <c r="U27" s="116">
        <f>(('2025_Item_Score'!AT28)+('2025_Item_Score'!AU28)+('2025_Item_Score'!AV28)+('2025_Item_Score'!AW28)+('2025_Item_Score'!AX28))/5</f>
        <v>0.2</v>
      </c>
      <c r="V27" s="116">
        <f>('2025_Item_Score'!AY28)</f>
        <v>0</v>
      </c>
      <c r="W27" s="122"/>
      <c r="X27" s="117"/>
      <c r="Y27" s="117"/>
      <c r="Z27" s="117"/>
      <c r="AA27" s="117"/>
      <c r="AB27" s="124"/>
      <c r="AC27" s="125"/>
      <c r="AD27" s="117"/>
      <c r="AE27" s="117"/>
      <c r="AF27" s="117"/>
      <c r="AG27" s="117"/>
      <c r="AH27" s="125"/>
      <c r="AI27" s="126"/>
      <c r="AJ27" s="117"/>
      <c r="AK27" s="117"/>
      <c r="AL27" s="117"/>
      <c r="AM27" s="125"/>
      <c r="AN27" s="117"/>
      <c r="AO27" s="117"/>
      <c r="AP27" s="117"/>
      <c r="AQ27" s="117"/>
      <c r="AR27" s="125"/>
      <c r="AS27" s="126"/>
      <c r="AT27" s="117"/>
      <c r="AU27" s="117"/>
      <c r="AV27" s="117"/>
      <c r="AW27" s="125"/>
      <c r="AX27" s="124"/>
      <c r="AY27" s="117"/>
      <c r="AZ27" s="117"/>
      <c r="BA27" s="117"/>
      <c r="BB27" s="125"/>
      <c r="BC27" s="127"/>
      <c r="BD27" s="117"/>
      <c r="BE27" s="117"/>
      <c r="BF27" s="117"/>
      <c r="BG27" s="125"/>
      <c r="BH27" s="124"/>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24"/>
      <c r="CQ27" s="124"/>
      <c r="CR27" s="117"/>
      <c r="CS27" s="117"/>
      <c r="CT27" s="117"/>
      <c r="CU27" s="117"/>
      <c r="CV27" s="117"/>
      <c r="CW27" s="117"/>
      <c r="CX27" s="117"/>
      <c r="CY27" s="117"/>
      <c r="CZ27" s="117"/>
      <c r="DA27" s="117"/>
      <c r="DB27" s="117"/>
      <c r="DC27" s="117"/>
      <c r="DD27" s="117"/>
      <c r="DE27" s="117"/>
      <c r="DF27" s="117"/>
      <c r="DG27" s="117"/>
      <c r="DH27" s="117"/>
      <c r="DI27" s="117"/>
      <c r="DJ27" s="124"/>
      <c r="DK27" s="117"/>
      <c r="DL27" s="117"/>
      <c r="DM27" s="117"/>
      <c r="DN27" s="117"/>
      <c r="DO27" s="124"/>
      <c r="DP27" s="124"/>
      <c r="DQ27" s="117"/>
      <c r="DR27" s="117"/>
      <c r="DS27" s="117"/>
      <c r="DT27" s="125"/>
      <c r="DU27" s="117"/>
      <c r="DV27" s="117"/>
      <c r="DW27" s="117"/>
      <c r="DX27" s="117"/>
      <c r="DY27" s="117"/>
      <c r="DZ27" s="117"/>
      <c r="EA27" s="117"/>
      <c r="EB27" s="117"/>
      <c r="EC27" s="117"/>
      <c r="ED27" s="117"/>
      <c r="EE27" s="117"/>
      <c r="EF27" s="117"/>
      <c r="EG27" s="117"/>
      <c r="EH27" s="117"/>
      <c r="EI27" s="124"/>
      <c r="EJ27" s="124"/>
      <c r="EK27" s="117"/>
      <c r="EL27" s="117"/>
      <c r="EM27" s="117"/>
      <c r="EN27" s="124"/>
      <c r="EO27" s="124"/>
      <c r="EP27" s="117"/>
      <c r="EQ27" s="117"/>
      <c r="ER27" s="117"/>
      <c r="ES27" s="117"/>
      <c r="ET27" s="117"/>
      <c r="EU27" s="117"/>
      <c r="EV27" s="117"/>
      <c r="EW27" s="117"/>
      <c r="EX27" s="117"/>
      <c r="EY27" s="117"/>
      <c r="EZ27" s="117"/>
      <c r="FA27" s="117"/>
      <c r="FB27" s="117"/>
      <c r="FC27" s="125"/>
      <c r="FD27" s="117"/>
      <c r="FE27" s="117"/>
      <c r="FF27" s="117"/>
      <c r="FG27" s="117"/>
      <c r="FH27" s="125"/>
      <c r="FI27" s="128"/>
    </row>
    <row r="28" spans="1:165" ht="31.5" customHeight="1">
      <c r="A28" s="117" t="s">
        <v>95</v>
      </c>
      <c r="B28" s="121">
        <f t="shared" si="0"/>
        <v>0.70583333333333331</v>
      </c>
      <c r="C28" s="116">
        <f>('2025_Item_Score'!E29)</f>
        <v>1</v>
      </c>
      <c r="D28" s="116">
        <f>('2025_Item_Score'!F29)</f>
        <v>1</v>
      </c>
      <c r="E28" s="116">
        <f>('2025_Item_Score'!G29)</f>
        <v>0</v>
      </c>
      <c r="F28" s="116">
        <f>('2025_Item_Score'!H29)</f>
        <v>1</v>
      </c>
      <c r="G28" s="116">
        <f>(('2025_Item_Score'!I29)+('2025_Item_Score'!J29)+('2025_Item_Score'!K29)+('2025_Item_Score'!L29)+('2025_Item_Score'!M29)+('2025_Item_Score'!N29)+('2025_Item_Score'!O29)+('2025_Item_Score'!P29))/8</f>
        <v>0.75</v>
      </c>
      <c r="H28" s="116">
        <f>(('2025_Item_Score'!Q29)+('2025_Item_Score'!R29)+('2025_Item_Score'!S29)+('2025_Item_Score'!T29)+('2025_Item_Score'!U29)+('2025_Item_Score'!V29))/6</f>
        <v>0.83333333333333337</v>
      </c>
      <c r="I28" s="116">
        <f>(('2025_Item_Score'!W29)+('2025_Item_Score'!X29)+('2025_Item_Score'!Y29)+('2025_Item_Score'!Z29)+('2025_Item_Score'!AA29)+('2025_Item_Score'!AB29))/6</f>
        <v>0.83333333333333337</v>
      </c>
      <c r="J28" s="116">
        <f>('2025_Item_Score'!AC29)</f>
        <v>1</v>
      </c>
      <c r="K28" s="116">
        <f>('2025_Item_Score'!AD29)</f>
        <v>1</v>
      </c>
      <c r="L28" s="116">
        <f>(('2025_Item_Score'!AE29)+('2025_Item_Score'!AF29)+('2025_Item_Score'!AG29))/3</f>
        <v>1</v>
      </c>
      <c r="M28" s="116">
        <f>('2025_Item_Score'!AH29)</f>
        <v>0</v>
      </c>
      <c r="N28" s="116">
        <f>(('2025_Item_Score'!AI29)+('2025_Item_Score'!AJ29))/2</f>
        <v>0.5</v>
      </c>
      <c r="O28" s="116">
        <f>('2025_Item_Score'!AK29)</f>
        <v>1</v>
      </c>
      <c r="P28" s="116">
        <f>(('2025_Item_Score'!AL29)+('2025_Item_Score'!AM29))/2</f>
        <v>1</v>
      </c>
      <c r="Q28" s="116">
        <f>('2025_Item_Score'!AN29)</f>
        <v>1</v>
      </c>
      <c r="R28" s="116">
        <f>('2025_Item_Score'!AO29)</f>
        <v>0</v>
      </c>
      <c r="S28" s="116">
        <f>(('2025_Item_Score'!AP29)+('2025_Item_Score'!AQ29)+('2025_Item_Score'!AR29))/3</f>
        <v>0</v>
      </c>
      <c r="T28" s="116">
        <f>('2025_Item_Score'!AS29)</f>
        <v>1</v>
      </c>
      <c r="U28" s="116">
        <f>(('2025_Item_Score'!AT29)+('2025_Item_Score'!AU29)+('2025_Item_Score'!AV29)+('2025_Item_Score'!AW29)+('2025_Item_Score'!AX29))/5</f>
        <v>0.2</v>
      </c>
      <c r="V28" s="116">
        <f>('2025_Item_Score'!AY29)</f>
        <v>1</v>
      </c>
      <c r="W28" s="122"/>
      <c r="X28" s="117"/>
      <c r="Y28" s="117"/>
      <c r="Z28" s="117"/>
      <c r="AA28" s="117"/>
      <c r="AB28" s="124"/>
      <c r="AC28" s="125"/>
      <c r="AD28" s="117"/>
      <c r="AE28" s="117"/>
      <c r="AF28" s="117"/>
      <c r="AG28" s="117"/>
      <c r="AH28" s="125"/>
      <c r="AI28" s="126"/>
      <c r="AJ28" s="117"/>
      <c r="AK28" s="117"/>
      <c r="AL28" s="117"/>
      <c r="AM28" s="125"/>
      <c r="AN28" s="117"/>
      <c r="AO28" s="117"/>
      <c r="AP28" s="117"/>
      <c r="AQ28" s="117"/>
      <c r="AR28" s="125"/>
      <c r="AS28" s="126"/>
      <c r="AT28" s="117"/>
      <c r="AU28" s="117"/>
      <c r="AV28" s="117"/>
      <c r="AW28" s="125"/>
      <c r="AX28" s="124"/>
      <c r="AY28" s="117"/>
      <c r="AZ28" s="117"/>
      <c r="BA28" s="117"/>
      <c r="BB28" s="125"/>
      <c r="BC28" s="126"/>
      <c r="BD28" s="117"/>
      <c r="BE28" s="117"/>
      <c r="BF28" s="117"/>
      <c r="BG28" s="125"/>
      <c r="BH28" s="126"/>
      <c r="BI28" s="117"/>
      <c r="BJ28" s="117"/>
      <c r="BK28" s="117"/>
      <c r="BL28" s="125"/>
      <c r="BM28" s="126"/>
      <c r="BN28" s="117"/>
      <c r="BO28" s="117"/>
      <c r="BP28" s="117"/>
      <c r="BQ28" s="125"/>
      <c r="BR28" s="126"/>
      <c r="BS28" s="117"/>
      <c r="BT28" s="117"/>
      <c r="BU28" s="117"/>
      <c r="BV28" s="125"/>
      <c r="BW28" s="117"/>
      <c r="BX28" s="117"/>
      <c r="BY28" s="117"/>
      <c r="BZ28" s="117"/>
      <c r="CA28" s="125"/>
      <c r="CB28" s="126"/>
      <c r="CC28" s="117"/>
      <c r="CD28" s="117"/>
      <c r="CE28" s="117"/>
      <c r="CF28" s="125"/>
      <c r="CG28" s="126"/>
      <c r="CH28" s="117"/>
      <c r="CI28" s="117"/>
      <c r="CJ28" s="117"/>
      <c r="CK28" s="125"/>
      <c r="CL28" s="126"/>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24"/>
      <c r="DK28" s="117"/>
      <c r="DL28" s="117"/>
      <c r="DM28" s="117"/>
      <c r="DN28" s="117"/>
      <c r="DO28" s="124"/>
      <c r="DP28" s="124"/>
      <c r="DQ28" s="117"/>
      <c r="DR28" s="117"/>
      <c r="DS28" s="117"/>
      <c r="DT28" s="125"/>
      <c r="DU28" s="125"/>
      <c r="DV28" s="117"/>
      <c r="DW28" s="117"/>
      <c r="DX28" s="117"/>
      <c r="DY28" s="117"/>
      <c r="DZ28" s="117"/>
      <c r="EA28" s="117"/>
      <c r="EB28" s="117"/>
      <c r="EC28" s="117"/>
      <c r="ED28" s="117"/>
      <c r="EE28" s="117"/>
      <c r="EF28" s="117"/>
      <c r="EG28" s="117"/>
      <c r="EH28" s="117"/>
      <c r="EI28" s="124"/>
      <c r="EJ28" s="124"/>
      <c r="EK28" s="117"/>
      <c r="EL28" s="117"/>
      <c r="EM28" s="117"/>
      <c r="EN28" s="124"/>
      <c r="EO28" s="124"/>
      <c r="EP28" s="117"/>
      <c r="EQ28" s="117"/>
      <c r="ER28" s="117"/>
      <c r="ES28" s="117"/>
      <c r="ET28" s="117"/>
      <c r="EU28" s="117"/>
      <c r="EV28" s="117"/>
      <c r="EW28" s="117"/>
      <c r="EX28" s="117"/>
      <c r="EY28" s="117"/>
      <c r="EZ28" s="117"/>
      <c r="FA28" s="117"/>
      <c r="FB28" s="117"/>
      <c r="FC28" s="125"/>
      <c r="FD28" s="117"/>
      <c r="FE28" s="117"/>
      <c r="FF28" s="117"/>
      <c r="FG28" s="117"/>
      <c r="FH28" s="125"/>
      <c r="FI28" s="128"/>
    </row>
    <row r="29" spans="1:165" ht="31.5" customHeight="1">
      <c r="A29" s="117" t="s">
        <v>96</v>
      </c>
      <c r="B29" s="121">
        <f t="shared" si="0"/>
        <v>0.29125000000000001</v>
      </c>
      <c r="C29" s="116">
        <f>('2025_Item_Score'!E30)</f>
        <v>1</v>
      </c>
      <c r="D29" s="116">
        <f>('2025_Item_Score'!F30)</f>
        <v>1</v>
      </c>
      <c r="E29" s="116">
        <f>('2025_Item_Score'!G30)</f>
        <v>0</v>
      </c>
      <c r="F29" s="116">
        <f>('2025_Item_Score'!H30)</f>
        <v>0</v>
      </c>
      <c r="G29" s="116">
        <f>(('2025_Item_Score'!I30)+('2025_Item_Score'!J30)+('2025_Item_Score'!K30)+('2025_Item_Score'!L30)+('2025_Item_Score'!M30)+('2025_Item_Score'!N30)+('2025_Item_Score'!O30)+('2025_Item_Score'!P30))/8</f>
        <v>0.625</v>
      </c>
      <c r="H29" s="116">
        <f>(('2025_Item_Score'!Q30)+('2025_Item_Score'!R30)+('2025_Item_Score'!S30)+('2025_Item_Score'!T30)+('2025_Item_Score'!U30)+('2025_Item_Score'!V30))/6</f>
        <v>0</v>
      </c>
      <c r="I29" s="116">
        <f>(('2025_Item_Score'!W30)+('2025_Item_Score'!X30)+('2025_Item_Score'!Y30)+('2025_Item_Score'!Z30)+('2025_Item_Score'!AA30)+('2025_Item_Score'!AB30))/6</f>
        <v>0</v>
      </c>
      <c r="J29" s="116">
        <f>('2025_Item_Score'!AC30)</f>
        <v>0</v>
      </c>
      <c r="K29" s="116">
        <f>('2025_Item_Score'!AD30)</f>
        <v>0</v>
      </c>
      <c r="L29" s="116">
        <f>(('2025_Item_Score'!AE30)+('2025_Item_Score'!AF30)+('2025_Item_Score'!AG30))/3</f>
        <v>1</v>
      </c>
      <c r="M29" s="116">
        <f>('2025_Item_Score'!AH30)</f>
        <v>0</v>
      </c>
      <c r="N29" s="116">
        <f>(('2025_Item_Score'!AI30)+('2025_Item_Score'!AJ30))/2</f>
        <v>0</v>
      </c>
      <c r="O29" s="116">
        <f>('2025_Item_Score'!AK30)</f>
        <v>0</v>
      </c>
      <c r="P29" s="116">
        <f>(('2025_Item_Score'!AL30)+('2025_Item_Score'!AM30))/2</f>
        <v>1</v>
      </c>
      <c r="Q29" s="116">
        <f>('2025_Item_Score'!AN30)</f>
        <v>0</v>
      </c>
      <c r="R29" s="116">
        <f>('2025_Item_Score'!AO30)</f>
        <v>0</v>
      </c>
      <c r="S29" s="116">
        <f>(('2025_Item_Score'!AP30)+('2025_Item_Score'!AQ30)+('2025_Item_Score'!AR30))/3</f>
        <v>0</v>
      </c>
      <c r="T29" s="116">
        <f>('2025_Item_Score'!AS30)</f>
        <v>1</v>
      </c>
      <c r="U29" s="116">
        <f>(('2025_Item_Score'!AT30)+('2025_Item_Score'!AU30)+('2025_Item_Score'!AV30)+('2025_Item_Score'!AW30)+('2025_Item_Score'!AX30))/5</f>
        <v>0.2</v>
      </c>
      <c r="V29" s="116">
        <f>('2025_Item_Score'!AY30)</f>
        <v>0</v>
      </c>
      <c r="W29" s="122"/>
      <c r="X29" s="117"/>
      <c r="Y29" s="117"/>
      <c r="Z29" s="117"/>
      <c r="AA29" s="117"/>
      <c r="AB29" s="124"/>
      <c r="AC29" s="125"/>
      <c r="AD29" s="126"/>
      <c r="AE29" s="117"/>
      <c r="AF29" s="117"/>
      <c r="AG29" s="117"/>
      <c r="AH29" s="125"/>
      <c r="AI29" s="126"/>
      <c r="AJ29" s="117"/>
      <c r="AK29" s="117"/>
      <c r="AL29" s="117"/>
      <c r="AM29" s="125"/>
      <c r="AN29" s="117"/>
      <c r="AO29" s="117"/>
      <c r="AP29" s="117"/>
      <c r="AQ29" s="117"/>
      <c r="AR29" s="125"/>
      <c r="AS29" s="126"/>
      <c r="AT29" s="117"/>
      <c r="AU29" s="117"/>
      <c r="AV29" s="117"/>
      <c r="AW29" s="125"/>
      <c r="AX29" s="126"/>
      <c r="AY29" s="117"/>
      <c r="AZ29" s="117"/>
      <c r="BA29" s="117"/>
      <c r="BB29" s="125"/>
      <c r="BC29" s="126"/>
      <c r="BD29" s="117"/>
      <c r="BE29" s="117"/>
      <c r="BF29" s="117"/>
      <c r="BG29" s="125"/>
      <c r="BH29" s="126"/>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24"/>
      <c r="CQ29" s="124"/>
      <c r="CR29" s="117"/>
      <c r="CS29" s="117"/>
      <c r="CT29" s="117"/>
      <c r="CU29" s="117"/>
      <c r="CV29" s="117"/>
      <c r="CW29" s="117"/>
      <c r="CX29" s="117"/>
      <c r="CY29" s="117"/>
      <c r="CZ29" s="117"/>
      <c r="DA29" s="117"/>
      <c r="DB29" s="117"/>
      <c r="DC29" s="117"/>
      <c r="DD29" s="117"/>
      <c r="DE29" s="117"/>
      <c r="DF29" s="117"/>
      <c r="DG29" s="117"/>
      <c r="DH29" s="117"/>
      <c r="DI29" s="117"/>
      <c r="DJ29" s="124"/>
      <c r="DK29" s="117"/>
      <c r="DL29" s="117"/>
      <c r="DM29" s="117"/>
      <c r="DN29" s="117"/>
      <c r="DO29" s="124"/>
      <c r="DP29" s="124"/>
      <c r="DQ29" s="117"/>
      <c r="DR29" s="117"/>
      <c r="DS29" s="117"/>
      <c r="DT29" s="124"/>
      <c r="DU29" s="124"/>
      <c r="DV29" s="117"/>
      <c r="DW29" s="117"/>
      <c r="DX29" s="117"/>
      <c r="DY29" s="117"/>
      <c r="DZ29" s="117"/>
      <c r="EA29" s="117"/>
      <c r="EB29" s="117"/>
      <c r="EC29" s="117"/>
      <c r="ED29" s="117"/>
      <c r="EE29" s="117"/>
      <c r="EF29" s="117"/>
      <c r="EG29" s="117"/>
      <c r="EH29" s="117"/>
      <c r="EI29" s="124"/>
      <c r="EJ29" s="124"/>
      <c r="EK29" s="117"/>
      <c r="EL29" s="117"/>
      <c r="EM29" s="117"/>
      <c r="EN29" s="124"/>
      <c r="EO29" s="124"/>
      <c r="EP29" s="117"/>
      <c r="EQ29" s="117"/>
      <c r="ER29" s="117"/>
      <c r="ES29" s="117"/>
      <c r="ET29" s="117"/>
      <c r="EU29" s="117"/>
      <c r="EV29" s="117"/>
      <c r="EW29" s="117"/>
      <c r="EX29" s="117"/>
      <c r="EY29" s="117"/>
      <c r="EZ29" s="117"/>
      <c r="FA29" s="117"/>
      <c r="FB29" s="117"/>
      <c r="FC29" s="117"/>
      <c r="FD29" s="117"/>
      <c r="FE29" s="117"/>
      <c r="FF29" s="117"/>
      <c r="FG29" s="117"/>
      <c r="FH29" s="125"/>
      <c r="FI29" s="128"/>
    </row>
    <row r="30" spans="1:165" ht="31.5" customHeight="1">
      <c r="A30" s="117" t="s">
        <v>97</v>
      </c>
      <c r="B30" s="121">
        <f t="shared" si="0"/>
        <v>0.32041666666666668</v>
      </c>
      <c r="C30" s="116">
        <f>('2025_Item_Score'!E31)</f>
        <v>0</v>
      </c>
      <c r="D30" s="116">
        <f>('2025_Item_Score'!F31)</f>
        <v>1</v>
      </c>
      <c r="E30" s="116">
        <f>('2025_Item_Score'!G31)</f>
        <v>0</v>
      </c>
      <c r="F30" s="116">
        <f>('2025_Item_Score'!H31)</f>
        <v>0</v>
      </c>
      <c r="G30" s="116">
        <f>(('2025_Item_Score'!I31)+('2025_Item_Score'!J31)+('2025_Item_Score'!K31)+('2025_Item_Score'!L31)+('2025_Item_Score'!M31)+('2025_Item_Score'!N31)+('2025_Item_Score'!O31)+('2025_Item_Score'!P31))/8</f>
        <v>0.375</v>
      </c>
      <c r="H30" s="116">
        <f>(('2025_Item_Score'!Q31)+('2025_Item_Score'!R31)+('2025_Item_Score'!S31)+('2025_Item_Score'!T31)+('2025_Item_Score'!U31)+('2025_Item_Score'!V31))/6</f>
        <v>0</v>
      </c>
      <c r="I30" s="116">
        <f>(('2025_Item_Score'!W31)+('2025_Item_Score'!X31)+('2025_Item_Score'!Y31)+('2025_Item_Score'!Z31)+('2025_Item_Score'!AA31)+('2025_Item_Score'!AB31))/6</f>
        <v>0</v>
      </c>
      <c r="J30" s="116">
        <f>('2025_Item_Score'!AC31)</f>
        <v>0</v>
      </c>
      <c r="K30" s="116">
        <f>('2025_Item_Score'!AD31)</f>
        <v>0</v>
      </c>
      <c r="L30" s="116">
        <f>(('2025_Item_Score'!AE31)+('2025_Item_Score'!AF31)+('2025_Item_Score'!AG31))/3</f>
        <v>1</v>
      </c>
      <c r="M30" s="116">
        <f>('2025_Item_Score'!AH31)</f>
        <v>0</v>
      </c>
      <c r="N30" s="116">
        <f>(('2025_Item_Score'!AI31)+('2025_Item_Score'!AJ31))/2</f>
        <v>0</v>
      </c>
      <c r="O30" s="116">
        <f>('2025_Item_Score'!AK31)</f>
        <v>1</v>
      </c>
      <c r="P30" s="116">
        <f>(('2025_Item_Score'!AL31)+('2025_Item_Score'!AM31))/2</f>
        <v>0.5</v>
      </c>
      <c r="Q30" s="116">
        <f>('2025_Item_Score'!AN31)</f>
        <v>0</v>
      </c>
      <c r="R30" s="116">
        <f>('2025_Item_Score'!AO31)</f>
        <v>1</v>
      </c>
      <c r="S30" s="116">
        <f>(('2025_Item_Score'!AP31)+('2025_Item_Score'!AQ31)+('2025_Item_Score'!AR31))/3</f>
        <v>0.33333333333333331</v>
      </c>
      <c r="T30" s="116">
        <f>('2025_Item_Score'!AS31)</f>
        <v>1</v>
      </c>
      <c r="U30" s="116">
        <f>(('2025_Item_Score'!AT31)+('2025_Item_Score'!AU31)+('2025_Item_Score'!AV31)+('2025_Item_Score'!AW31)+('2025_Item_Score'!AX31))/5</f>
        <v>0.2</v>
      </c>
      <c r="V30" s="116">
        <f>('2025_Item_Score'!AY31)</f>
        <v>0</v>
      </c>
      <c r="W30" s="122"/>
      <c r="X30" s="117"/>
      <c r="Y30" s="117"/>
      <c r="Z30" s="117"/>
      <c r="AA30" s="117"/>
      <c r="AB30" s="124"/>
      <c r="AC30" s="125"/>
      <c r="AD30" s="126"/>
      <c r="AE30" s="117"/>
      <c r="AF30" s="117"/>
      <c r="AG30" s="117"/>
      <c r="AH30" s="125"/>
      <c r="AI30" s="126"/>
      <c r="AJ30" s="117"/>
      <c r="AK30" s="117"/>
      <c r="AL30" s="117"/>
      <c r="AM30" s="125"/>
      <c r="AN30" s="117"/>
      <c r="AO30" s="117"/>
      <c r="AP30" s="117"/>
      <c r="AQ30" s="117"/>
      <c r="AR30" s="125"/>
      <c r="AS30" s="126"/>
      <c r="AT30" s="117"/>
      <c r="AU30" s="117"/>
      <c r="AV30" s="117"/>
      <c r="AW30" s="125"/>
      <c r="AX30" s="127"/>
      <c r="AY30" s="117"/>
      <c r="AZ30" s="117"/>
      <c r="BA30" s="117"/>
      <c r="BB30" s="125"/>
      <c r="BC30" s="127"/>
      <c r="BD30" s="117"/>
      <c r="BE30" s="117"/>
      <c r="BF30" s="117"/>
      <c r="BG30" s="125"/>
      <c r="BH30" s="127"/>
      <c r="BI30" s="117"/>
      <c r="BJ30" s="117"/>
      <c r="BK30" s="117"/>
      <c r="BL30" s="117"/>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24"/>
      <c r="CQ30" s="124"/>
      <c r="CR30" s="117"/>
      <c r="CS30" s="117"/>
      <c r="CT30" s="117"/>
      <c r="CU30" s="117"/>
      <c r="CV30" s="117"/>
      <c r="CW30" s="117"/>
      <c r="CX30" s="117"/>
      <c r="CY30" s="117"/>
      <c r="CZ30" s="117"/>
      <c r="DA30" s="117"/>
      <c r="DB30" s="117"/>
      <c r="DC30" s="117"/>
      <c r="DD30" s="117"/>
      <c r="DE30" s="117"/>
      <c r="DF30" s="117"/>
      <c r="DG30" s="117"/>
      <c r="DH30" s="117"/>
      <c r="DI30" s="117"/>
      <c r="DJ30" s="124"/>
      <c r="DK30" s="117"/>
      <c r="DL30" s="117"/>
      <c r="DM30" s="117"/>
      <c r="DN30" s="117"/>
      <c r="DO30" s="124"/>
      <c r="DP30" s="124"/>
      <c r="DQ30" s="117"/>
      <c r="DR30" s="117"/>
      <c r="DS30" s="117"/>
      <c r="DT30" s="125"/>
      <c r="DU30" s="124"/>
      <c r="DV30" s="117"/>
      <c r="DW30" s="117"/>
      <c r="DX30" s="117"/>
      <c r="DY30" s="125"/>
      <c r="DZ30" s="117"/>
      <c r="EA30" s="117"/>
      <c r="EB30" s="117"/>
      <c r="EC30" s="117"/>
      <c r="ED30" s="125"/>
      <c r="EE30" s="117"/>
      <c r="EF30" s="117"/>
      <c r="EG30" s="117"/>
      <c r="EH30" s="117"/>
      <c r="EI30" s="125"/>
      <c r="EJ30" s="117"/>
      <c r="EK30" s="117"/>
      <c r="EL30" s="117"/>
      <c r="EM30" s="117"/>
      <c r="EN30" s="125"/>
      <c r="EO30" s="124"/>
      <c r="EP30" s="117"/>
      <c r="EQ30" s="117"/>
      <c r="ER30" s="117"/>
      <c r="ES30" s="125"/>
      <c r="ET30" s="117"/>
      <c r="EU30" s="117"/>
      <c r="EV30" s="117"/>
      <c r="EW30" s="117"/>
      <c r="EX30" s="125"/>
      <c r="EY30" s="117"/>
      <c r="EZ30" s="117"/>
      <c r="FA30" s="117"/>
      <c r="FB30" s="117"/>
      <c r="FC30" s="117"/>
      <c r="FD30" s="117"/>
      <c r="FE30" s="117"/>
      <c r="FF30" s="117"/>
      <c r="FG30" s="117"/>
      <c r="FH30" s="125"/>
      <c r="FI30" s="128"/>
    </row>
    <row r="31" spans="1:165" ht="31.5" customHeight="1">
      <c r="A31" s="117" t="s">
        <v>98</v>
      </c>
      <c r="B31" s="121">
        <f t="shared" si="0"/>
        <v>0.3183333333333333</v>
      </c>
      <c r="C31" s="116">
        <f>('2025_Item_Score'!E32)</f>
        <v>0</v>
      </c>
      <c r="D31" s="116">
        <f>('2025_Item_Score'!F32)</f>
        <v>1</v>
      </c>
      <c r="E31" s="116">
        <f>('2025_Item_Score'!G32)</f>
        <v>0</v>
      </c>
      <c r="F31" s="116">
        <f>('2025_Item_Score'!H32)</f>
        <v>0</v>
      </c>
      <c r="G31" s="116">
        <f>(('2025_Item_Score'!I32)+('2025_Item_Score'!J32)+('2025_Item_Score'!K32)+('2025_Item_Score'!L32)+('2025_Item_Score'!M32)+('2025_Item_Score'!N32)+('2025_Item_Score'!O32)+('2025_Item_Score'!P32))/8</f>
        <v>0</v>
      </c>
      <c r="H31" s="116">
        <f>(('2025_Item_Score'!Q32)+('2025_Item_Score'!R32)+('2025_Item_Score'!S32)+('2025_Item_Score'!T32)+('2025_Item_Score'!U32)+('2025_Item_Score'!V32))/6</f>
        <v>0</v>
      </c>
      <c r="I31" s="116">
        <f>(('2025_Item_Score'!W32)+('2025_Item_Score'!X32)+('2025_Item_Score'!Y32)+('2025_Item_Score'!Z32)+('2025_Item_Score'!AA32)+('2025_Item_Score'!AB32))/6</f>
        <v>0</v>
      </c>
      <c r="J31" s="116">
        <f>('2025_Item_Score'!AC32)</f>
        <v>0</v>
      </c>
      <c r="K31" s="116">
        <f>('2025_Item_Score'!AD32)</f>
        <v>0</v>
      </c>
      <c r="L31" s="116">
        <f>(('2025_Item_Score'!AE32)+('2025_Item_Score'!AF32)+('2025_Item_Score'!AG32))/3</f>
        <v>0.66666666666666663</v>
      </c>
      <c r="M31" s="116">
        <f>('2025_Item_Score'!AH32)</f>
        <v>0</v>
      </c>
      <c r="N31" s="116">
        <f>(('2025_Item_Score'!AI32)+('2025_Item_Score'!AJ32))/2</f>
        <v>0.5</v>
      </c>
      <c r="O31" s="116">
        <f>('2025_Item_Score'!AK32)</f>
        <v>0</v>
      </c>
      <c r="P31" s="116">
        <f>(('2025_Item_Score'!AL32)+('2025_Item_Score'!AM32))/2</f>
        <v>0</v>
      </c>
      <c r="Q31" s="116">
        <f>('2025_Item_Score'!AN32)</f>
        <v>1</v>
      </c>
      <c r="R31" s="116">
        <f>('2025_Item_Score'!AO32)</f>
        <v>1</v>
      </c>
      <c r="S31" s="116">
        <f>(('2025_Item_Score'!AP32)+('2025_Item_Score'!AQ32)+('2025_Item_Score'!AR32))/3</f>
        <v>1</v>
      </c>
      <c r="T31" s="116">
        <f>('2025_Item_Score'!AS32)</f>
        <v>1</v>
      </c>
      <c r="U31" s="116">
        <f>(('2025_Item_Score'!AT32)+('2025_Item_Score'!AU32)+('2025_Item_Score'!AV32)+('2025_Item_Score'!AW32)+('2025_Item_Score'!AX32))/5</f>
        <v>0.2</v>
      </c>
      <c r="V31" s="116">
        <f>('2025_Item_Score'!AY32)</f>
        <v>0</v>
      </c>
      <c r="W31" s="122"/>
      <c r="X31" s="117"/>
      <c r="Y31" s="117"/>
      <c r="Z31" s="117"/>
      <c r="AA31" s="117"/>
      <c r="AB31" s="124"/>
      <c r="AC31" s="117"/>
      <c r="AD31" s="117"/>
      <c r="AE31" s="117"/>
      <c r="AF31" s="117"/>
      <c r="AG31" s="117"/>
      <c r="AH31" s="117"/>
      <c r="AI31" s="117"/>
      <c r="AJ31" s="117"/>
      <c r="AK31" s="117"/>
      <c r="AL31" s="117"/>
      <c r="AM31" s="117"/>
      <c r="AN31" s="117"/>
      <c r="AO31" s="117"/>
      <c r="AP31" s="117"/>
      <c r="AQ31" s="117"/>
      <c r="AR31" s="117"/>
      <c r="AS31" s="117"/>
      <c r="AT31" s="117"/>
      <c r="AU31" s="117"/>
      <c r="AV31" s="117"/>
      <c r="AW31" s="124"/>
      <c r="AX31" s="124"/>
      <c r="AY31" s="117"/>
      <c r="AZ31" s="117"/>
      <c r="BA31" s="117"/>
      <c r="BB31" s="117"/>
      <c r="BC31" s="117"/>
      <c r="BD31" s="117"/>
      <c r="BE31" s="117"/>
      <c r="BF31" s="117"/>
      <c r="BG31" s="124"/>
      <c r="BH31" s="124"/>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24"/>
      <c r="CG31" s="124"/>
      <c r="CH31" s="117"/>
      <c r="CI31" s="117"/>
      <c r="CJ31" s="117"/>
      <c r="CK31" s="124"/>
      <c r="CL31" s="124"/>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24"/>
      <c r="DK31" s="117"/>
      <c r="DL31" s="117"/>
      <c r="DM31" s="117"/>
      <c r="DN31" s="117"/>
      <c r="DO31" s="124"/>
      <c r="DP31" s="124"/>
      <c r="DQ31" s="117"/>
      <c r="DR31" s="117"/>
      <c r="DS31" s="117"/>
      <c r="DT31" s="125"/>
      <c r="DU31" s="117"/>
      <c r="DV31" s="117"/>
      <c r="DW31" s="117"/>
      <c r="DX31" s="117"/>
      <c r="DY31" s="125"/>
      <c r="DZ31" s="127"/>
      <c r="EA31" s="117"/>
      <c r="EB31" s="117"/>
      <c r="EC31" s="117"/>
      <c r="ED31" s="125"/>
      <c r="EE31" s="127"/>
      <c r="EF31" s="117"/>
      <c r="EG31" s="117"/>
      <c r="EH31" s="117"/>
      <c r="EI31" s="125"/>
      <c r="EJ31" s="124"/>
      <c r="EK31" s="117"/>
      <c r="EL31" s="117"/>
      <c r="EM31" s="117"/>
      <c r="EN31" s="125"/>
      <c r="EO31" s="127"/>
      <c r="EP31" s="117"/>
      <c r="EQ31" s="117"/>
      <c r="ER31" s="117"/>
      <c r="ES31" s="125"/>
      <c r="ET31" s="117"/>
      <c r="EU31" s="117"/>
      <c r="EV31" s="117"/>
      <c r="EW31" s="117"/>
      <c r="EX31" s="125"/>
      <c r="EY31" s="132"/>
      <c r="EZ31" s="117"/>
      <c r="FA31" s="117"/>
      <c r="FB31" s="117"/>
      <c r="FC31" s="125"/>
      <c r="FD31" s="117"/>
      <c r="FE31" s="117"/>
      <c r="FF31" s="117"/>
      <c r="FG31" s="117"/>
      <c r="FH31" s="125"/>
      <c r="FI31" s="128"/>
    </row>
    <row r="32" spans="1:165" ht="31.5" customHeight="1">
      <c r="A32" s="117" t="s">
        <v>99</v>
      </c>
      <c r="B32" s="121">
        <f t="shared" si="0"/>
        <v>0.35958333333333337</v>
      </c>
      <c r="C32" s="116">
        <f>('2025_Item_Score'!E33)</f>
        <v>0</v>
      </c>
      <c r="D32" s="116">
        <f>('2025_Item_Score'!F33)</f>
        <v>1</v>
      </c>
      <c r="E32" s="116">
        <f>('2025_Item_Score'!G33)</f>
        <v>0</v>
      </c>
      <c r="F32" s="116">
        <f>('2025_Item_Score'!H33)</f>
        <v>0</v>
      </c>
      <c r="G32" s="116">
        <f>(('2025_Item_Score'!I33)+('2025_Item_Score'!J33)+('2025_Item_Score'!K33)+('2025_Item_Score'!L33)+('2025_Item_Score'!M33)+('2025_Item_Score'!N33)+('2025_Item_Score'!O33)+('2025_Item_Score'!P33))/8</f>
        <v>0.625</v>
      </c>
      <c r="H32" s="116">
        <f>(('2025_Item_Score'!Q33)+('2025_Item_Score'!R33)+('2025_Item_Score'!S33)+('2025_Item_Score'!T33)+('2025_Item_Score'!U33)+('2025_Item_Score'!V33))/6</f>
        <v>0.83333333333333337</v>
      </c>
      <c r="I32" s="116">
        <f>(('2025_Item_Score'!W33)+('2025_Item_Score'!X33)+('2025_Item_Score'!Y33)+('2025_Item_Score'!Z33)+('2025_Item_Score'!AA33)+('2025_Item_Score'!AB33))/6</f>
        <v>0</v>
      </c>
      <c r="J32" s="116">
        <f>('2025_Item_Score'!AC33)</f>
        <v>1</v>
      </c>
      <c r="K32" s="116">
        <f>('2025_Item_Score'!AD33)</f>
        <v>0</v>
      </c>
      <c r="L32" s="116">
        <f>(('2025_Item_Score'!AE33)+('2025_Item_Score'!AF33)+('2025_Item_Score'!AG33))/3</f>
        <v>0.33333333333333331</v>
      </c>
      <c r="M32" s="116">
        <f>('2025_Item_Score'!AH33)</f>
        <v>0</v>
      </c>
      <c r="N32" s="116">
        <f>(('2025_Item_Score'!AI33)+('2025_Item_Score'!AJ33))/2</f>
        <v>1</v>
      </c>
      <c r="O32" s="116">
        <f>('2025_Item_Score'!AK33)</f>
        <v>0</v>
      </c>
      <c r="P32" s="116">
        <f>(('2025_Item_Score'!AL33)+('2025_Item_Score'!AM33))/2</f>
        <v>1</v>
      </c>
      <c r="Q32" s="116">
        <f>('2025_Item_Score'!AN33)</f>
        <v>0</v>
      </c>
      <c r="R32" s="116">
        <f>('2025_Item_Score'!AO33)</f>
        <v>0</v>
      </c>
      <c r="S32" s="116">
        <f>(('2025_Item_Score'!AP33)+('2025_Item_Score'!AQ33)+('2025_Item_Score'!AR33))/3</f>
        <v>0</v>
      </c>
      <c r="T32" s="116">
        <f>('2025_Item_Score'!AS33)</f>
        <v>1</v>
      </c>
      <c r="U32" s="116">
        <f>(('2025_Item_Score'!AT33)+('2025_Item_Score'!AU33)+('2025_Item_Score'!AV33)+('2025_Item_Score'!AW33)+('2025_Item_Score'!AX33))/5</f>
        <v>0.4</v>
      </c>
      <c r="V32" s="116">
        <f>('2025_Item_Score'!AY33)</f>
        <v>0</v>
      </c>
      <c r="W32" s="122"/>
      <c r="X32" s="117"/>
      <c r="Y32" s="117"/>
      <c r="Z32" s="117"/>
      <c r="AA32" s="117"/>
      <c r="AB32" s="124"/>
      <c r="AC32" s="125"/>
      <c r="AD32" s="117"/>
      <c r="AE32" s="117"/>
      <c r="AF32" s="117"/>
      <c r="AG32" s="117"/>
      <c r="AH32" s="125"/>
      <c r="AI32" s="117"/>
      <c r="AJ32" s="117"/>
      <c r="AK32" s="117"/>
      <c r="AL32" s="117"/>
      <c r="AM32" s="125"/>
      <c r="AN32" s="117"/>
      <c r="AO32" s="117"/>
      <c r="AP32" s="117"/>
      <c r="AQ32" s="117"/>
      <c r="AR32" s="125"/>
      <c r="AS32" s="126"/>
      <c r="AT32" s="117"/>
      <c r="AU32" s="117"/>
      <c r="AV32" s="117"/>
      <c r="AW32" s="125"/>
      <c r="AX32" s="126"/>
      <c r="AY32" s="117"/>
      <c r="AZ32" s="117"/>
      <c r="BA32" s="117"/>
      <c r="BB32" s="125"/>
      <c r="BC32" s="127"/>
      <c r="BD32" s="117"/>
      <c r="BE32" s="117"/>
      <c r="BF32" s="117"/>
      <c r="BG32" s="125"/>
      <c r="BH32" s="127"/>
      <c r="BI32" s="117"/>
      <c r="BJ32" s="117"/>
      <c r="BK32" s="117"/>
      <c r="BL32" s="125"/>
      <c r="BM32" s="126"/>
      <c r="BN32" s="117"/>
      <c r="BO32" s="117"/>
      <c r="BP32" s="117"/>
      <c r="BQ32" s="125"/>
      <c r="BR32" s="126"/>
      <c r="BS32" s="117"/>
      <c r="BT32" s="117"/>
      <c r="BU32" s="117"/>
      <c r="BV32" s="125"/>
      <c r="BW32" s="126"/>
      <c r="BX32" s="117"/>
      <c r="BY32" s="117"/>
      <c r="BZ32" s="117"/>
      <c r="CA32" s="125"/>
      <c r="CB32" s="126"/>
      <c r="CC32" s="117"/>
      <c r="CD32" s="117"/>
      <c r="CE32" s="117"/>
      <c r="CF32" s="125"/>
      <c r="CG32" s="127"/>
      <c r="CH32" s="117"/>
      <c r="CI32" s="117"/>
      <c r="CJ32" s="117"/>
      <c r="CK32" s="125"/>
      <c r="CL32" s="127"/>
      <c r="CM32" s="117"/>
      <c r="CN32" s="117"/>
      <c r="CO32" s="117"/>
      <c r="CP32" s="124"/>
      <c r="CQ32" s="124"/>
      <c r="CR32" s="117"/>
      <c r="CS32" s="117"/>
      <c r="CT32" s="117"/>
      <c r="CU32" s="117"/>
      <c r="CV32" s="117"/>
      <c r="CW32" s="117"/>
      <c r="CX32" s="117"/>
      <c r="CY32" s="117"/>
      <c r="CZ32" s="117"/>
      <c r="DA32" s="117"/>
      <c r="DB32" s="117"/>
      <c r="DC32" s="117"/>
      <c r="DD32" s="117"/>
      <c r="DE32" s="117"/>
      <c r="DF32" s="117"/>
      <c r="DG32" s="117"/>
      <c r="DH32" s="117"/>
      <c r="DI32" s="117"/>
      <c r="DJ32" s="124"/>
      <c r="DK32" s="117"/>
      <c r="DL32" s="117"/>
      <c r="DM32" s="117"/>
      <c r="DN32" s="117"/>
      <c r="DO32" s="124"/>
      <c r="DP32" s="124"/>
      <c r="DQ32" s="117"/>
      <c r="DR32" s="117"/>
      <c r="DS32" s="117"/>
      <c r="DT32" s="125"/>
      <c r="DU32" s="124"/>
      <c r="DV32" s="117"/>
      <c r="DW32" s="117"/>
      <c r="DX32" s="117"/>
      <c r="DY32" s="117"/>
      <c r="DZ32" s="117"/>
      <c r="EA32" s="117"/>
      <c r="EB32" s="117"/>
      <c r="EC32" s="117"/>
      <c r="ED32" s="117"/>
      <c r="EE32" s="117"/>
      <c r="EF32" s="117"/>
      <c r="EG32" s="117"/>
      <c r="EH32" s="117"/>
      <c r="EI32" s="124"/>
      <c r="EJ32" s="124"/>
      <c r="EK32" s="117"/>
      <c r="EL32" s="117"/>
      <c r="EM32" s="117"/>
      <c r="EN32" s="117"/>
      <c r="EO32" s="117"/>
      <c r="EP32" s="117"/>
      <c r="EQ32" s="117"/>
      <c r="ER32" s="117"/>
      <c r="ES32" s="117"/>
      <c r="ET32" s="117"/>
      <c r="EU32" s="117"/>
      <c r="EV32" s="117"/>
      <c r="EW32" s="117"/>
      <c r="EX32" s="117"/>
      <c r="EY32" s="117"/>
      <c r="EZ32" s="117"/>
      <c r="FA32" s="117"/>
      <c r="FB32" s="117"/>
      <c r="FC32" s="117"/>
      <c r="FD32" s="117"/>
      <c r="FE32" s="117"/>
      <c r="FF32" s="117"/>
      <c r="FG32" s="117"/>
      <c r="FH32" s="125"/>
      <c r="FI32" s="128"/>
    </row>
    <row r="33" spans="1:165" ht="31.5" customHeight="1">
      <c r="A33" s="117" t="s">
        <v>100</v>
      </c>
      <c r="B33" s="121">
        <f t="shared" si="0"/>
        <v>0.37</v>
      </c>
      <c r="C33" s="116">
        <f>('2025_Item_Score'!E34)</f>
        <v>1</v>
      </c>
      <c r="D33" s="116">
        <f>('2025_Item_Score'!F34)</f>
        <v>1</v>
      </c>
      <c r="E33" s="116">
        <f>('2025_Item_Score'!G34)</f>
        <v>0</v>
      </c>
      <c r="F33" s="116">
        <f>('2025_Item_Score'!H34)</f>
        <v>0</v>
      </c>
      <c r="G33" s="116">
        <f>(('2025_Item_Score'!I34)+('2025_Item_Score'!J34)+('2025_Item_Score'!K34)+('2025_Item_Score'!L34)+('2025_Item_Score'!M34)+('2025_Item_Score'!N34)+('2025_Item_Score'!O34)+('2025_Item_Score'!P34))/8</f>
        <v>0</v>
      </c>
      <c r="H33" s="116">
        <f>(('2025_Item_Score'!Q34)+('2025_Item_Score'!R34)+('2025_Item_Score'!S34)+('2025_Item_Score'!T34)+('2025_Item_Score'!U34)+('2025_Item_Score'!V34))/6</f>
        <v>0</v>
      </c>
      <c r="I33" s="116">
        <f>(('2025_Item_Score'!W34)+('2025_Item_Score'!X34)+('2025_Item_Score'!Y34)+('2025_Item_Score'!Z34)+('2025_Item_Score'!AA34)+('2025_Item_Score'!AB34))/6</f>
        <v>0</v>
      </c>
      <c r="J33" s="116">
        <f>('2025_Item_Score'!AC34)</f>
        <v>1</v>
      </c>
      <c r="K33" s="116">
        <f>('2025_Item_Score'!AD34)</f>
        <v>0</v>
      </c>
      <c r="L33" s="116">
        <f>(('2025_Item_Score'!AE34)+('2025_Item_Score'!AF34)+('2025_Item_Score'!AG34))/3</f>
        <v>1</v>
      </c>
      <c r="M33" s="116">
        <f>('2025_Item_Score'!AH34)</f>
        <v>0</v>
      </c>
      <c r="N33" s="116">
        <f>(('2025_Item_Score'!AI34)+('2025_Item_Score'!AJ34))/2</f>
        <v>0</v>
      </c>
      <c r="O33" s="116">
        <f>('2025_Item_Score'!AK34)</f>
        <v>1</v>
      </c>
      <c r="P33" s="116">
        <f>(('2025_Item_Score'!AL34)+('2025_Item_Score'!AM34))/2</f>
        <v>1</v>
      </c>
      <c r="Q33" s="116">
        <f>('2025_Item_Score'!AN34)</f>
        <v>0</v>
      </c>
      <c r="R33" s="116">
        <f>('2025_Item_Score'!AO34)</f>
        <v>0</v>
      </c>
      <c r="S33" s="116">
        <f>(('2025_Item_Score'!AP34)+('2025_Item_Score'!AQ34)+('2025_Item_Score'!AR34))/3</f>
        <v>0</v>
      </c>
      <c r="T33" s="116">
        <f>('2025_Item_Score'!AS34)</f>
        <v>1</v>
      </c>
      <c r="U33" s="116">
        <f>(('2025_Item_Score'!AT34)+('2025_Item_Score'!AU34)+('2025_Item_Score'!AV34)+('2025_Item_Score'!AW34)+('2025_Item_Score'!AX34))/5</f>
        <v>0.4</v>
      </c>
      <c r="V33" s="116">
        <f>('2025_Item_Score'!AY34)</f>
        <v>0</v>
      </c>
      <c r="W33" s="122"/>
      <c r="X33" s="117"/>
      <c r="Y33" s="117"/>
      <c r="Z33" s="117"/>
      <c r="AA33" s="117"/>
      <c r="AB33" s="124"/>
      <c r="AC33" s="125"/>
      <c r="AD33" s="129"/>
      <c r="AE33" s="117"/>
      <c r="AF33" s="117"/>
      <c r="AG33" s="117"/>
      <c r="AH33" s="125"/>
      <c r="AI33" s="129"/>
      <c r="AJ33" s="117"/>
      <c r="AK33" s="117"/>
      <c r="AL33" s="117"/>
      <c r="AM33" s="125"/>
      <c r="AN33" s="117"/>
      <c r="AO33" s="117"/>
      <c r="AP33" s="117"/>
      <c r="AQ33" s="117"/>
      <c r="AR33" s="125"/>
      <c r="AS33" s="129"/>
      <c r="AT33" s="117"/>
      <c r="AU33" s="117"/>
      <c r="AV33" s="117"/>
      <c r="AW33" s="125"/>
      <c r="AX33" s="129"/>
      <c r="AY33" s="117"/>
      <c r="AZ33" s="117"/>
      <c r="BA33" s="117"/>
      <c r="BB33" s="125"/>
      <c r="BC33" s="126"/>
      <c r="BD33" s="117"/>
      <c r="BE33" s="117"/>
      <c r="BF33" s="117"/>
      <c r="BG33" s="125"/>
      <c r="BH33" s="126"/>
      <c r="BI33" s="117"/>
      <c r="BJ33" s="117"/>
      <c r="BK33" s="117"/>
      <c r="BL33" s="125"/>
      <c r="BM33" s="129"/>
      <c r="BN33" s="117"/>
      <c r="BO33" s="117"/>
      <c r="BP33" s="117"/>
      <c r="BQ33" s="125"/>
      <c r="BR33" s="129"/>
      <c r="BS33" s="117"/>
      <c r="BT33" s="117"/>
      <c r="BU33" s="117"/>
      <c r="BV33" s="125"/>
      <c r="BW33" s="129"/>
      <c r="BX33" s="117"/>
      <c r="BY33" s="117"/>
      <c r="BZ33" s="117"/>
      <c r="CA33" s="125"/>
      <c r="CB33" s="129"/>
      <c r="CC33" s="117"/>
      <c r="CD33" s="117"/>
      <c r="CE33" s="117"/>
      <c r="CF33" s="125"/>
      <c r="CG33" s="129"/>
      <c r="CH33" s="117"/>
      <c r="CI33" s="117"/>
      <c r="CJ33" s="117"/>
      <c r="CK33" s="125"/>
      <c r="CL33" s="126"/>
      <c r="CM33" s="117"/>
      <c r="CN33" s="117"/>
      <c r="CO33" s="117"/>
      <c r="CP33" s="124"/>
      <c r="CQ33" s="124"/>
      <c r="CR33" s="117"/>
      <c r="CS33" s="117"/>
      <c r="CT33" s="117"/>
      <c r="CU33" s="117"/>
      <c r="CV33" s="117"/>
      <c r="CW33" s="117"/>
      <c r="CX33" s="117"/>
      <c r="CY33" s="117"/>
      <c r="CZ33" s="117"/>
      <c r="DA33" s="117"/>
      <c r="DB33" s="117"/>
      <c r="DC33" s="117"/>
      <c r="DD33" s="117"/>
      <c r="DE33" s="117"/>
      <c r="DF33" s="117"/>
      <c r="DG33" s="117"/>
      <c r="DH33" s="117"/>
      <c r="DI33" s="117"/>
      <c r="DJ33" s="124"/>
      <c r="DK33" s="117"/>
      <c r="DL33" s="117"/>
      <c r="DM33" s="117"/>
      <c r="DN33" s="117"/>
      <c r="DO33" s="124"/>
      <c r="DP33" s="124"/>
      <c r="DQ33" s="117"/>
      <c r="DR33" s="117"/>
      <c r="DS33" s="117"/>
      <c r="DT33" s="125"/>
      <c r="DU33" s="117"/>
      <c r="DV33" s="117"/>
      <c r="DW33" s="117"/>
      <c r="DX33" s="117"/>
      <c r="DY33" s="117"/>
      <c r="DZ33" s="117"/>
      <c r="EA33" s="117"/>
      <c r="EB33" s="117"/>
      <c r="EC33" s="117"/>
      <c r="ED33" s="117"/>
      <c r="EE33" s="117"/>
      <c r="EF33" s="117"/>
      <c r="EG33" s="117"/>
      <c r="EH33" s="117"/>
      <c r="EI33" s="124"/>
      <c r="EJ33" s="124"/>
      <c r="EK33" s="117"/>
      <c r="EL33" s="117"/>
      <c r="EM33" s="117"/>
      <c r="EN33" s="117"/>
      <c r="EO33" s="117"/>
      <c r="EP33" s="117"/>
      <c r="EQ33" s="117"/>
      <c r="ER33" s="117"/>
      <c r="ES33" s="117"/>
      <c r="ET33" s="117"/>
      <c r="EU33" s="117"/>
      <c r="EV33" s="117"/>
      <c r="EW33" s="117"/>
      <c r="EX33" s="117"/>
      <c r="EY33" s="117"/>
      <c r="EZ33" s="117"/>
      <c r="FA33" s="117"/>
      <c r="FB33" s="117"/>
      <c r="FC33" s="125"/>
      <c r="FD33" s="117"/>
      <c r="FE33" s="117"/>
      <c r="FF33" s="117"/>
      <c r="FG33" s="117"/>
      <c r="FH33" s="125"/>
      <c r="FI33" s="128"/>
    </row>
    <row r="34" spans="1:165" ht="31.5" customHeight="1">
      <c r="A34" s="117" t="s">
        <v>101</v>
      </c>
      <c r="B34" s="121">
        <f t="shared" si="0"/>
        <v>0.29625000000000001</v>
      </c>
      <c r="C34" s="116">
        <f>('2025_Item_Score'!E35)</f>
        <v>0</v>
      </c>
      <c r="D34" s="116">
        <f>('2025_Item_Score'!F35)</f>
        <v>0</v>
      </c>
      <c r="E34" s="116">
        <f>('2025_Item_Score'!G35)</f>
        <v>0</v>
      </c>
      <c r="F34" s="116">
        <f>('2025_Item_Score'!H35)</f>
        <v>0</v>
      </c>
      <c r="G34" s="116">
        <f>(('2025_Item_Score'!I35)+('2025_Item_Score'!J35)+('2025_Item_Score'!K35)+('2025_Item_Score'!L35)+('2025_Item_Score'!M35)+('2025_Item_Score'!N35)+('2025_Item_Score'!O35)+('2025_Item_Score'!P35))/8</f>
        <v>0.625</v>
      </c>
      <c r="H34" s="116">
        <f>(('2025_Item_Score'!Q35)+('2025_Item_Score'!R35)+('2025_Item_Score'!S35)+('2025_Item_Score'!T35)+('2025_Item_Score'!U35)+('2025_Item_Score'!V35))/6</f>
        <v>0</v>
      </c>
      <c r="I34" s="116">
        <f>(('2025_Item_Score'!W35)+('2025_Item_Score'!X35)+('2025_Item_Score'!Y35)+('2025_Item_Score'!Z35)+('2025_Item_Score'!AA35)+('2025_Item_Score'!AB35))/6</f>
        <v>0</v>
      </c>
      <c r="J34" s="116">
        <f>('2025_Item_Score'!AC35)</f>
        <v>0</v>
      </c>
      <c r="K34" s="116">
        <f>('2025_Item_Score'!AD35)</f>
        <v>1</v>
      </c>
      <c r="L34" s="116">
        <f>(('2025_Item_Score'!AE35)+('2025_Item_Score'!AF35)+('2025_Item_Score'!AG35))/3</f>
        <v>0.5</v>
      </c>
      <c r="M34" s="116">
        <f>('2025_Item_Score'!AH35)</f>
        <v>0</v>
      </c>
      <c r="N34" s="116">
        <f>(('2025_Item_Score'!AI35)+('2025_Item_Score'!AJ35))/2</f>
        <v>0</v>
      </c>
      <c r="O34" s="116">
        <f>('2025_Item_Score'!AK35)</f>
        <v>1</v>
      </c>
      <c r="P34" s="116">
        <f>(('2025_Item_Score'!AL35)+('2025_Item_Score'!AM35))/2</f>
        <v>0</v>
      </c>
      <c r="Q34" s="116">
        <f>('2025_Item_Score'!AN35)</f>
        <v>0</v>
      </c>
      <c r="R34" s="116">
        <f>('2025_Item_Score'!AO35)</f>
        <v>1</v>
      </c>
      <c r="S34" s="116">
        <f>(('2025_Item_Score'!AP35)+('2025_Item_Score'!AQ35)+('2025_Item_Score'!AR35))/3</f>
        <v>1</v>
      </c>
      <c r="T34" s="116">
        <f>('2025_Item_Score'!AS35)</f>
        <v>0</v>
      </c>
      <c r="U34" s="116">
        <f>(('2025_Item_Score'!AT35)+('2025_Item_Score'!AU35)+('2025_Item_Score'!AV35)+('2025_Item_Score'!AW35)+('2025_Item_Score'!AX35))/5</f>
        <v>0.8</v>
      </c>
      <c r="V34" s="116">
        <f>('2025_Item_Score'!AY35)</f>
        <v>0</v>
      </c>
      <c r="W34" s="122"/>
      <c r="X34" s="117"/>
      <c r="Y34" s="117"/>
      <c r="Z34" s="117"/>
      <c r="AA34" s="117"/>
      <c r="AB34" s="124"/>
      <c r="AC34" s="125"/>
      <c r="AD34" s="117"/>
      <c r="AE34" s="117"/>
      <c r="AF34" s="117"/>
      <c r="AG34" s="117"/>
      <c r="AH34" s="125"/>
      <c r="AI34" s="126"/>
      <c r="AJ34" s="117"/>
      <c r="AK34" s="117"/>
      <c r="AL34" s="117"/>
      <c r="AM34" s="125"/>
      <c r="AN34" s="117"/>
      <c r="AO34" s="117"/>
      <c r="AP34" s="117"/>
      <c r="AQ34" s="117"/>
      <c r="AR34" s="125"/>
      <c r="AS34" s="126"/>
      <c r="AT34" s="117"/>
      <c r="AU34" s="117"/>
      <c r="AV34" s="117"/>
      <c r="AW34" s="125"/>
      <c r="AX34" s="127"/>
      <c r="AY34" s="117"/>
      <c r="AZ34" s="117"/>
      <c r="BA34" s="117"/>
      <c r="BB34" s="125"/>
      <c r="BC34" s="127"/>
      <c r="BD34" s="117"/>
      <c r="BE34" s="117"/>
      <c r="BF34" s="117"/>
      <c r="BG34" s="125"/>
      <c r="BH34" s="12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25"/>
      <c r="CQ34" s="117"/>
      <c r="CR34" s="117"/>
      <c r="CS34" s="117"/>
      <c r="CT34" s="117"/>
      <c r="CU34" s="125"/>
      <c r="CV34" s="126"/>
      <c r="CW34" s="117"/>
      <c r="CX34" s="117"/>
      <c r="CY34" s="117"/>
      <c r="CZ34" s="125"/>
      <c r="DA34" s="126"/>
      <c r="DB34" s="117"/>
      <c r="DC34" s="117"/>
      <c r="DD34" s="117"/>
      <c r="DE34" s="125"/>
      <c r="DF34" s="126"/>
      <c r="DG34" s="117"/>
      <c r="DH34" s="117"/>
      <c r="DI34" s="117"/>
      <c r="DJ34" s="125"/>
      <c r="DK34" s="117"/>
      <c r="DL34" s="117"/>
      <c r="DM34" s="117"/>
      <c r="DN34" s="117"/>
      <c r="DO34" s="125"/>
      <c r="DP34" s="126"/>
      <c r="DQ34" s="117"/>
      <c r="DR34" s="117"/>
      <c r="DS34" s="117"/>
      <c r="DT34" s="125"/>
      <c r="DU34" s="117"/>
      <c r="DV34" s="117"/>
      <c r="DW34" s="117"/>
      <c r="DX34" s="117"/>
      <c r="DY34" s="125"/>
      <c r="DZ34" s="127"/>
      <c r="EA34" s="117"/>
      <c r="EB34" s="117"/>
      <c r="EC34" s="117"/>
      <c r="ED34" s="125"/>
      <c r="EE34" s="127"/>
      <c r="EF34" s="117"/>
      <c r="EG34" s="117"/>
      <c r="EH34" s="117"/>
      <c r="EI34" s="125"/>
      <c r="EJ34" s="127"/>
      <c r="EK34" s="117"/>
      <c r="EL34" s="117"/>
      <c r="EM34" s="117"/>
      <c r="EN34" s="125"/>
      <c r="EO34" s="127"/>
      <c r="EP34" s="117"/>
      <c r="EQ34" s="117"/>
      <c r="ER34" s="117"/>
      <c r="ES34" s="125"/>
      <c r="ET34" s="117"/>
      <c r="EU34" s="117"/>
      <c r="EV34" s="117"/>
      <c r="EW34" s="117"/>
      <c r="EX34" s="125"/>
      <c r="EY34" s="117"/>
      <c r="EZ34" s="117"/>
      <c r="FA34" s="117"/>
      <c r="FB34" s="117"/>
      <c r="FC34" s="117"/>
      <c r="FD34" s="117"/>
      <c r="FE34" s="117"/>
      <c r="FF34" s="117"/>
      <c r="FG34" s="117"/>
      <c r="FH34" s="125"/>
      <c r="FI34" s="128"/>
    </row>
    <row r="35" spans="1:165" ht="31.5" customHeight="1">
      <c r="A35" s="117" t="s">
        <v>102</v>
      </c>
      <c r="B35" s="121">
        <f t="shared" si="0"/>
        <v>0.30291666666666667</v>
      </c>
      <c r="C35" s="116">
        <f>('2025_Item_Score'!E36)</f>
        <v>0</v>
      </c>
      <c r="D35" s="116">
        <f>('2025_Item_Score'!F36)</f>
        <v>1</v>
      </c>
      <c r="E35" s="116">
        <f>('2025_Item_Score'!G36)</f>
        <v>1</v>
      </c>
      <c r="F35" s="116">
        <f>('2025_Item_Score'!H36)</f>
        <v>0</v>
      </c>
      <c r="G35" s="116">
        <f>(('2025_Item_Score'!I36)+('2025_Item_Score'!J36)+('2025_Item_Score'!K36)+('2025_Item_Score'!L36)+('2025_Item_Score'!M36)+('2025_Item_Score'!N36)+('2025_Item_Score'!O36)+('2025_Item_Score'!P36))/8</f>
        <v>0.625</v>
      </c>
      <c r="H35" s="116">
        <f>(('2025_Item_Score'!Q36)+('2025_Item_Score'!R36)+('2025_Item_Score'!S36)+('2025_Item_Score'!T36)+('2025_Item_Score'!U36)+('2025_Item_Score'!V36))/6</f>
        <v>0</v>
      </c>
      <c r="I35" s="116">
        <f>(('2025_Item_Score'!W36)+('2025_Item_Score'!X36)+('2025_Item_Score'!Y36)+('2025_Item_Score'!Z36)+('2025_Item_Score'!AA36)+('2025_Item_Score'!AB36))/6</f>
        <v>0</v>
      </c>
      <c r="J35" s="116">
        <f>('2025_Item_Score'!AC36)</f>
        <v>0</v>
      </c>
      <c r="K35" s="116">
        <f>('2025_Item_Score'!AD36)</f>
        <v>0</v>
      </c>
      <c r="L35" s="116">
        <f>(('2025_Item_Score'!AE36)+('2025_Item_Score'!AF36)+('2025_Item_Score'!AG36))/3</f>
        <v>0.83333333333333337</v>
      </c>
      <c r="M35" s="116">
        <f>('2025_Item_Score'!AH36)</f>
        <v>0</v>
      </c>
      <c r="N35" s="116">
        <f>(('2025_Item_Score'!AI36)+('2025_Item_Score'!AJ36))/2</f>
        <v>0</v>
      </c>
      <c r="O35" s="116">
        <f>('2025_Item_Score'!AK36)</f>
        <v>0</v>
      </c>
      <c r="P35" s="116">
        <f>(('2025_Item_Score'!AL36)+('2025_Item_Score'!AM36))/2</f>
        <v>1</v>
      </c>
      <c r="Q35" s="116">
        <f>('2025_Item_Score'!AN36)</f>
        <v>0</v>
      </c>
      <c r="R35" s="116">
        <f>('2025_Item_Score'!AO36)</f>
        <v>0</v>
      </c>
      <c r="S35" s="116">
        <f>(('2025_Item_Score'!AP36)+('2025_Item_Score'!AQ36)+('2025_Item_Score'!AR36))/3</f>
        <v>0</v>
      </c>
      <c r="T35" s="116">
        <f>('2025_Item_Score'!AS36)</f>
        <v>1</v>
      </c>
      <c r="U35" s="116">
        <f>(('2025_Item_Score'!AT36)+('2025_Item_Score'!AU36)+('2025_Item_Score'!AV36)+('2025_Item_Score'!AW36)+('2025_Item_Score'!AX36))/5</f>
        <v>0.6</v>
      </c>
      <c r="V35" s="116">
        <f>('2025_Item_Score'!AY36)</f>
        <v>0</v>
      </c>
      <c r="W35" s="122"/>
      <c r="X35" s="117"/>
      <c r="Y35" s="117"/>
      <c r="Z35" s="117"/>
      <c r="AA35" s="117"/>
      <c r="AB35" s="124"/>
      <c r="AC35" s="125"/>
      <c r="AD35" s="117"/>
      <c r="AE35" s="117"/>
      <c r="AF35" s="117"/>
      <c r="AG35" s="117"/>
      <c r="AH35" s="125"/>
      <c r="AI35" s="126"/>
      <c r="AJ35" s="117"/>
      <c r="AK35" s="117"/>
      <c r="AL35" s="117"/>
      <c r="AM35" s="125"/>
      <c r="AN35" s="117"/>
      <c r="AO35" s="117"/>
      <c r="AP35" s="117"/>
      <c r="AQ35" s="117"/>
      <c r="AR35" s="125"/>
      <c r="AS35" s="126"/>
      <c r="AT35" s="117"/>
      <c r="AU35" s="117"/>
      <c r="AV35" s="117"/>
      <c r="AW35" s="125"/>
      <c r="AX35" s="126"/>
      <c r="AY35" s="117"/>
      <c r="AZ35" s="117"/>
      <c r="BA35" s="117"/>
      <c r="BB35" s="125"/>
      <c r="BC35" s="126"/>
      <c r="BD35" s="117"/>
      <c r="BE35" s="117"/>
      <c r="BF35" s="117"/>
      <c r="BG35" s="125"/>
      <c r="BH35" s="126"/>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24"/>
      <c r="CQ35" s="124"/>
      <c r="CR35" s="117"/>
      <c r="CS35" s="117"/>
      <c r="CT35" s="117"/>
      <c r="CU35" s="117"/>
      <c r="CV35" s="117"/>
      <c r="CW35" s="117"/>
      <c r="CX35" s="117"/>
      <c r="CY35" s="117"/>
      <c r="CZ35" s="117"/>
      <c r="DA35" s="117"/>
      <c r="DB35" s="117"/>
      <c r="DC35" s="117"/>
      <c r="DD35" s="117"/>
      <c r="DE35" s="117"/>
      <c r="DF35" s="117"/>
      <c r="DG35" s="117"/>
      <c r="DH35" s="117"/>
      <c r="DI35" s="117"/>
      <c r="DJ35" s="124"/>
      <c r="DK35" s="117"/>
      <c r="DL35" s="117"/>
      <c r="DM35" s="117"/>
      <c r="DN35" s="117"/>
      <c r="DO35" s="124"/>
      <c r="DP35" s="124"/>
      <c r="DQ35" s="117"/>
      <c r="DR35" s="117"/>
      <c r="DS35" s="117"/>
      <c r="DT35" s="125"/>
      <c r="DU35" s="124"/>
      <c r="DV35" s="117"/>
      <c r="DW35" s="117"/>
      <c r="DX35" s="117"/>
      <c r="DY35" s="125"/>
      <c r="DZ35" s="124"/>
      <c r="EA35" s="117"/>
      <c r="EB35" s="117"/>
      <c r="EC35" s="117"/>
      <c r="ED35" s="117"/>
      <c r="EE35" s="117"/>
      <c r="EF35" s="117"/>
      <c r="EG35" s="117"/>
      <c r="EH35" s="117"/>
      <c r="EI35" s="124"/>
      <c r="EJ35" s="124"/>
      <c r="EK35" s="117"/>
      <c r="EL35" s="117"/>
      <c r="EM35" s="117"/>
      <c r="EN35" s="126"/>
      <c r="EO35" s="127"/>
      <c r="EP35" s="117"/>
      <c r="EQ35" s="117"/>
      <c r="ER35" s="117"/>
      <c r="ES35" s="125"/>
      <c r="ET35" s="127"/>
      <c r="EU35" s="117"/>
      <c r="EV35" s="117"/>
      <c r="EW35" s="117"/>
      <c r="EX35" s="125"/>
      <c r="EY35" s="117"/>
      <c r="EZ35" s="117"/>
      <c r="FA35" s="117"/>
      <c r="FB35" s="117"/>
      <c r="FC35" s="117"/>
      <c r="FD35" s="117"/>
      <c r="FE35" s="117"/>
      <c r="FF35" s="117"/>
      <c r="FG35" s="117"/>
      <c r="FH35" s="125"/>
      <c r="FI35" s="128"/>
    </row>
    <row r="36" spans="1:165" ht="31.5" customHeight="1">
      <c r="A36" s="117" t="s">
        <v>103</v>
      </c>
      <c r="B36" s="121">
        <f t="shared" si="0"/>
        <v>0.44500000000000001</v>
      </c>
      <c r="C36" s="116">
        <f>('2025_Item_Score'!E37)</f>
        <v>1</v>
      </c>
      <c r="D36" s="116">
        <f>('2025_Item_Score'!F37)</f>
        <v>1</v>
      </c>
      <c r="E36" s="116">
        <f>('2025_Item_Score'!G37)</f>
        <v>0</v>
      </c>
      <c r="F36" s="116">
        <f>('2025_Item_Score'!H37)</f>
        <v>0</v>
      </c>
      <c r="G36" s="116">
        <f>(('2025_Item_Score'!I37)+('2025_Item_Score'!J37)+('2025_Item_Score'!K37)+('2025_Item_Score'!L37)+('2025_Item_Score'!M37)+('2025_Item_Score'!N37)+('2025_Item_Score'!O37)+('2025_Item_Score'!P37))/8</f>
        <v>0.5</v>
      </c>
      <c r="H36" s="116">
        <f>(('2025_Item_Score'!Q37)+('2025_Item_Score'!R37)+('2025_Item_Score'!S37)+('2025_Item_Score'!T37)+('2025_Item_Score'!U37)+('2025_Item_Score'!V37))/6</f>
        <v>0</v>
      </c>
      <c r="I36" s="116">
        <f>(('2025_Item_Score'!W37)+('2025_Item_Score'!X37)+('2025_Item_Score'!Y37)+('2025_Item_Score'!Z37)+('2025_Item_Score'!AA37)+('2025_Item_Score'!AB37))/6</f>
        <v>0</v>
      </c>
      <c r="J36" s="116">
        <f>('2025_Item_Score'!AC37)</f>
        <v>0</v>
      </c>
      <c r="K36" s="116">
        <f>('2025_Item_Score'!AD37)</f>
        <v>0</v>
      </c>
      <c r="L36" s="116">
        <f>(('2025_Item_Score'!AE37)+('2025_Item_Score'!AF37)+('2025_Item_Score'!AG37))/3</f>
        <v>1</v>
      </c>
      <c r="M36" s="116">
        <f>('2025_Item_Score'!AH37)</f>
        <v>0</v>
      </c>
      <c r="N36" s="116">
        <f>(('2025_Item_Score'!AI37)+('2025_Item_Score'!AJ37))/2</f>
        <v>1</v>
      </c>
      <c r="O36" s="116">
        <f>('2025_Item_Score'!AK37)</f>
        <v>1</v>
      </c>
      <c r="P36" s="116">
        <f>(('2025_Item_Score'!AL37)+('2025_Item_Score'!AM37))/2</f>
        <v>1</v>
      </c>
      <c r="Q36" s="116">
        <f>('2025_Item_Score'!AN37)</f>
        <v>1</v>
      </c>
      <c r="R36" s="116">
        <f>('2025_Item_Score'!AO37)</f>
        <v>0</v>
      </c>
      <c r="S36" s="116">
        <f>(('2025_Item_Score'!AP37)+('2025_Item_Score'!AQ37)+('2025_Item_Score'!AR37))/3</f>
        <v>0</v>
      </c>
      <c r="T36" s="116">
        <f>('2025_Item_Score'!AS37)</f>
        <v>1</v>
      </c>
      <c r="U36" s="116">
        <f>(('2025_Item_Score'!AT37)+('2025_Item_Score'!AU37)+('2025_Item_Score'!AV37)+('2025_Item_Score'!AW37)+('2025_Item_Score'!AX37))/5</f>
        <v>0.4</v>
      </c>
      <c r="V36" s="116">
        <f>('2025_Item_Score'!AY37)</f>
        <v>0</v>
      </c>
      <c r="W36" s="122"/>
      <c r="X36" s="117"/>
      <c r="Y36" s="117"/>
      <c r="Z36" s="117"/>
      <c r="AA36" s="117"/>
      <c r="AB36" s="124"/>
      <c r="AC36" s="125"/>
      <c r="AD36" s="126"/>
      <c r="AE36" s="117"/>
      <c r="AF36" s="117"/>
      <c r="AG36" s="117"/>
      <c r="AH36" s="125"/>
      <c r="AI36" s="126"/>
      <c r="AJ36" s="117"/>
      <c r="AK36" s="117"/>
      <c r="AL36" s="117"/>
      <c r="AM36" s="125"/>
      <c r="AN36" s="117"/>
      <c r="AO36" s="117"/>
      <c r="AP36" s="117"/>
      <c r="AQ36" s="117"/>
      <c r="AR36" s="125"/>
      <c r="AS36" s="126"/>
      <c r="AT36" s="117"/>
      <c r="AU36" s="117"/>
      <c r="AV36" s="117"/>
      <c r="AW36" s="125"/>
      <c r="AX36" s="126"/>
      <c r="AY36" s="117"/>
      <c r="AZ36" s="117"/>
      <c r="BA36" s="117"/>
      <c r="BB36" s="125"/>
      <c r="BC36" s="126"/>
      <c r="BD36" s="117"/>
      <c r="BE36" s="117"/>
      <c r="BF36" s="117"/>
      <c r="BG36" s="125"/>
      <c r="BH36" s="126"/>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24"/>
      <c r="CQ36" s="124"/>
      <c r="CR36" s="117"/>
      <c r="CS36" s="117"/>
      <c r="CT36" s="117"/>
      <c r="CU36" s="117"/>
      <c r="CV36" s="117"/>
      <c r="CW36" s="117"/>
      <c r="CX36" s="117"/>
      <c r="CY36" s="117"/>
      <c r="CZ36" s="117"/>
      <c r="DA36" s="117"/>
      <c r="DB36" s="117"/>
      <c r="DC36" s="117"/>
      <c r="DD36" s="117"/>
      <c r="DE36" s="117"/>
      <c r="DF36" s="117"/>
      <c r="DG36" s="117"/>
      <c r="DH36" s="117"/>
      <c r="DI36" s="117"/>
      <c r="DJ36" s="124"/>
      <c r="DK36" s="117"/>
      <c r="DL36" s="117"/>
      <c r="DM36" s="117"/>
      <c r="DN36" s="117"/>
      <c r="DO36" s="124"/>
      <c r="DP36" s="124"/>
      <c r="DQ36" s="117"/>
      <c r="DR36" s="117"/>
      <c r="DS36" s="117"/>
      <c r="DT36" s="124"/>
      <c r="DU36" s="117"/>
      <c r="DV36" s="117"/>
      <c r="DW36" s="117"/>
      <c r="DX36" s="117"/>
      <c r="DY36" s="117"/>
      <c r="DZ36" s="117"/>
      <c r="EA36" s="117"/>
      <c r="EB36" s="117"/>
      <c r="EC36" s="117"/>
      <c r="ED36" s="117"/>
      <c r="EE36" s="117"/>
      <c r="EF36" s="117"/>
      <c r="EG36" s="117"/>
      <c r="EH36" s="117"/>
      <c r="EI36" s="124"/>
      <c r="EJ36" s="124"/>
      <c r="EK36" s="117"/>
      <c r="EL36" s="117"/>
      <c r="EM36" s="117"/>
      <c r="EN36" s="117"/>
      <c r="EO36" s="117"/>
      <c r="EP36" s="117"/>
      <c r="EQ36" s="117"/>
      <c r="ER36" s="117"/>
      <c r="ES36" s="117"/>
      <c r="ET36" s="117"/>
      <c r="EU36" s="117"/>
      <c r="EV36" s="117"/>
      <c r="EW36" s="117"/>
      <c r="EX36" s="117"/>
      <c r="EY36" s="117"/>
      <c r="EZ36" s="117"/>
      <c r="FA36" s="117"/>
      <c r="FB36" s="117"/>
      <c r="FC36" s="117"/>
      <c r="FD36" s="117"/>
      <c r="FE36" s="117"/>
      <c r="FF36" s="117"/>
      <c r="FG36" s="117"/>
      <c r="FH36" s="125"/>
      <c r="FI36" s="128"/>
    </row>
    <row r="37" spans="1:165" ht="31.5" customHeight="1">
      <c r="A37" s="117" t="s">
        <v>104</v>
      </c>
      <c r="B37" s="121">
        <f t="shared" si="0"/>
        <v>0.66874999999999996</v>
      </c>
      <c r="C37" s="116">
        <f>('2025_Item_Score'!E38)</f>
        <v>0</v>
      </c>
      <c r="D37" s="116">
        <f>('2025_Item_Score'!F38)</f>
        <v>1</v>
      </c>
      <c r="E37" s="116">
        <f>('2025_Item_Score'!G38)</f>
        <v>0</v>
      </c>
      <c r="F37" s="116">
        <f>('2025_Item_Score'!H38)</f>
        <v>1</v>
      </c>
      <c r="G37" s="116">
        <f>(('2025_Item_Score'!I38)+('2025_Item_Score'!J38)+('2025_Item_Score'!K38)+('2025_Item_Score'!L38)+('2025_Item_Score'!M38)+('2025_Item_Score'!N38)+('2025_Item_Score'!O38)+('2025_Item_Score'!P38))/8</f>
        <v>0.875</v>
      </c>
      <c r="H37" s="116">
        <f>(('2025_Item_Score'!Q38)+('2025_Item_Score'!R38)+('2025_Item_Score'!S38)+('2025_Item_Score'!T38)+('2025_Item_Score'!U38)+('2025_Item_Score'!V38))/6</f>
        <v>1</v>
      </c>
      <c r="I37" s="116">
        <f>(('2025_Item_Score'!W38)+('2025_Item_Score'!X38)+('2025_Item_Score'!Y38)+('2025_Item_Score'!Z38)+('2025_Item_Score'!AA38)+('2025_Item_Score'!AB38))/6</f>
        <v>1</v>
      </c>
      <c r="J37" s="116">
        <f>('2025_Item_Score'!AC38)</f>
        <v>1</v>
      </c>
      <c r="K37" s="116">
        <f>('2025_Item_Score'!AD38)</f>
        <v>1</v>
      </c>
      <c r="L37" s="116">
        <f>(('2025_Item_Score'!AE38)+('2025_Item_Score'!AF38)+('2025_Item_Score'!AG38))/3</f>
        <v>1</v>
      </c>
      <c r="M37" s="116">
        <f>('2025_Item_Score'!AH38)</f>
        <v>0</v>
      </c>
      <c r="N37" s="116">
        <f>(('2025_Item_Score'!AI38)+('2025_Item_Score'!AJ38))/2</f>
        <v>0.5</v>
      </c>
      <c r="O37" s="116">
        <f>('2025_Item_Score'!AK38)</f>
        <v>1</v>
      </c>
      <c r="P37" s="116">
        <f>(('2025_Item_Score'!AL38)+('2025_Item_Score'!AM38))/2</f>
        <v>1</v>
      </c>
      <c r="Q37" s="116">
        <f>('2025_Item_Score'!AN38)</f>
        <v>1</v>
      </c>
      <c r="R37" s="116">
        <f>('2025_Item_Score'!AO38)</f>
        <v>0</v>
      </c>
      <c r="S37" s="116">
        <f>(('2025_Item_Score'!AP38)+('2025_Item_Score'!AQ38)+('2025_Item_Score'!AR38))/3</f>
        <v>0</v>
      </c>
      <c r="T37" s="116">
        <f>('2025_Item_Score'!AS38)</f>
        <v>1</v>
      </c>
      <c r="U37" s="116">
        <f>(('2025_Item_Score'!AT38)+('2025_Item_Score'!AU38)+('2025_Item_Score'!AV38)+('2025_Item_Score'!AW38)+('2025_Item_Score'!AX38))/5</f>
        <v>1</v>
      </c>
      <c r="V37" s="116">
        <f>('2025_Item_Score'!AY38)</f>
        <v>0</v>
      </c>
      <c r="W37" s="122"/>
      <c r="X37" s="117"/>
      <c r="Y37" s="117"/>
      <c r="Z37" s="117"/>
      <c r="AA37" s="117"/>
      <c r="AB37" s="124"/>
      <c r="AC37" s="125"/>
      <c r="AD37" s="126"/>
      <c r="AE37" s="117"/>
      <c r="AF37" s="117"/>
      <c r="AG37" s="117"/>
      <c r="AH37" s="125"/>
      <c r="AI37" s="126"/>
      <c r="AJ37" s="117"/>
      <c r="AK37" s="117"/>
      <c r="AL37" s="117"/>
      <c r="AM37" s="125"/>
      <c r="AN37" s="117"/>
      <c r="AO37" s="117"/>
      <c r="AP37" s="117"/>
      <c r="AQ37" s="117"/>
      <c r="AR37" s="125"/>
      <c r="AS37" s="126"/>
      <c r="AT37" s="117"/>
      <c r="AU37" s="117"/>
      <c r="AV37" s="117"/>
      <c r="AW37" s="125"/>
      <c r="AX37" s="129"/>
      <c r="AY37" s="117"/>
      <c r="AZ37" s="117"/>
      <c r="BA37" s="117"/>
      <c r="BB37" s="125"/>
      <c r="BC37" s="129"/>
      <c r="BD37" s="117"/>
      <c r="BE37" s="117"/>
      <c r="BF37" s="117"/>
      <c r="BG37" s="125"/>
      <c r="BH37" s="126"/>
      <c r="BI37" s="117"/>
      <c r="BJ37" s="117"/>
      <c r="BK37" s="117"/>
      <c r="BL37" s="125"/>
      <c r="BM37" s="129"/>
      <c r="BN37" s="117"/>
      <c r="BO37" s="117"/>
      <c r="BP37" s="117"/>
      <c r="BQ37" s="125"/>
      <c r="BR37" s="129"/>
      <c r="BS37" s="117"/>
      <c r="BT37" s="117"/>
      <c r="BU37" s="117"/>
      <c r="BV37" s="125"/>
      <c r="BW37" s="129"/>
      <c r="BX37" s="117"/>
      <c r="BY37" s="117"/>
      <c r="BZ37" s="117"/>
      <c r="CA37" s="125"/>
      <c r="CB37" s="129"/>
      <c r="CC37" s="117"/>
      <c r="CD37" s="117"/>
      <c r="CE37" s="117"/>
      <c r="CF37" s="125"/>
      <c r="CG37" s="129"/>
      <c r="CH37" s="117"/>
      <c r="CI37" s="117"/>
      <c r="CJ37" s="117"/>
      <c r="CK37" s="125"/>
      <c r="CL37" s="129"/>
      <c r="CM37" s="117"/>
      <c r="CN37" s="117"/>
      <c r="CO37" s="117"/>
      <c r="CP37" s="125"/>
      <c r="CQ37" s="129"/>
      <c r="CR37" s="117"/>
      <c r="CS37" s="117"/>
      <c r="CT37" s="117"/>
      <c r="CU37" s="125"/>
      <c r="CV37" s="129"/>
      <c r="CW37" s="117"/>
      <c r="CX37" s="117"/>
      <c r="CY37" s="117"/>
      <c r="CZ37" s="125"/>
      <c r="DA37" s="129"/>
      <c r="DB37" s="117"/>
      <c r="DC37" s="117"/>
      <c r="DD37" s="117"/>
      <c r="DE37" s="125"/>
      <c r="DF37" s="129"/>
      <c r="DG37" s="117"/>
      <c r="DH37" s="117"/>
      <c r="DI37" s="117"/>
      <c r="DJ37" s="125"/>
      <c r="DK37" s="117"/>
      <c r="DL37" s="117"/>
      <c r="DM37" s="117"/>
      <c r="DN37" s="117"/>
      <c r="DO37" s="125"/>
      <c r="DP37" s="129"/>
      <c r="DQ37" s="117"/>
      <c r="DR37" s="117"/>
      <c r="DS37" s="117"/>
      <c r="DT37" s="124"/>
      <c r="DU37" s="117"/>
      <c r="DV37" s="117"/>
      <c r="DW37" s="117"/>
      <c r="DX37" s="117"/>
      <c r="DY37" s="117"/>
      <c r="DZ37" s="117"/>
      <c r="EA37" s="117"/>
      <c r="EB37" s="117"/>
      <c r="EC37" s="117"/>
      <c r="ED37" s="117"/>
      <c r="EE37" s="117"/>
      <c r="EF37" s="117"/>
      <c r="EG37" s="117"/>
      <c r="EH37" s="117"/>
      <c r="EI37" s="124"/>
      <c r="EJ37" s="124"/>
      <c r="EK37" s="117"/>
      <c r="EL37" s="117"/>
      <c r="EM37" s="117"/>
      <c r="EN37" s="117"/>
      <c r="EO37" s="117"/>
      <c r="EP37" s="117"/>
      <c r="EQ37" s="117"/>
      <c r="ER37" s="117"/>
      <c r="ES37" s="117"/>
      <c r="ET37" s="117"/>
      <c r="EU37" s="117"/>
      <c r="EV37" s="117"/>
      <c r="EW37" s="117"/>
      <c r="EX37" s="117"/>
      <c r="EY37" s="117"/>
      <c r="EZ37" s="117"/>
      <c r="FA37" s="117"/>
      <c r="FB37" s="117"/>
      <c r="FC37" s="117"/>
      <c r="FD37" s="117"/>
      <c r="FE37" s="117"/>
      <c r="FF37" s="117"/>
      <c r="FG37" s="117"/>
      <c r="FH37" s="125"/>
      <c r="FI37" s="128"/>
    </row>
    <row r="38" spans="1:165" ht="31.5" customHeight="1">
      <c r="A38" s="117" t="s">
        <v>105</v>
      </c>
      <c r="B38" s="121">
        <f t="shared" si="0"/>
        <v>0.38875000000000004</v>
      </c>
      <c r="C38" s="116">
        <f>('2025_Item_Score'!E39)</f>
        <v>1</v>
      </c>
      <c r="D38" s="116">
        <f>('2025_Item_Score'!F39)</f>
        <v>1</v>
      </c>
      <c r="E38" s="116">
        <f>('2025_Item_Score'!G39)</f>
        <v>0</v>
      </c>
      <c r="F38" s="116">
        <f>('2025_Item_Score'!H39)</f>
        <v>0</v>
      </c>
      <c r="G38" s="116">
        <f>(('2025_Item_Score'!I39)+('2025_Item_Score'!J39)+('2025_Item_Score'!K39)+('2025_Item_Score'!L39)+('2025_Item_Score'!M39)+('2025_Item_Score'!N39)+('2025_Item_Score'!O39)+('2025_Item_Score'!P39))/8</f>
        <v>0.375</v>
      </c>
      <c r="H38" s="116">
        <f>(('2025_Item_Score'!Q39)+('2025_Item_Score'!R39)+('2025_Item_Score'!S39)+('2025_Item_Score'!T39)+('2025_Item_Score'!U39)+('2025_Item_Score'!V39))/6</f>
        <v>0</v>
      </c>
      <c r="I38" s="116">
        <f>(('2025_Item_Score'!W39)+('2025_Item_Score'!X39)+('2025_Item_Score'!Y39)+('2025_Item_Score'!Z39)+('2025_Item_Score'!AA39)+('2025_Item_Score'!AB39))/6</f>
        <v>0</v>
      </c>
      <c r="J38" s="116">
        <f>('2025_Item_Score'!AC39)</f>
        <v>0</v>
      </c>
      <c r="K38" s="116">
        <f>('2025_Item_Score'!AD39)</f>
        <v>0</v>
      </c>
      <c r="L38" s="116">
        <f>(('2025_Item_Score'!AE39)+('2025_Item_Score'!AF39)+('2025_Item_Score'!AG39))/3</f>
        <v>1</v>
      </c>
      <c r="M38" s="116">
        <f>('2025_Item_Score'!AH39)</f>
        <v>0</v>
      </c>
      <c r="N38" s="116">
        <f>(('2025_Item_Score'!AI39)+('2025_Item_Score'!AJ39))/2</f>
        <v>0</v>
      </c>
      <c r="O38" s="116">
        <f>('2025_Item_Score'!AK39)</f>
        <v>0</v>
      </c>
      <c r="P38" s="116">
        <f>(('2025_Item_Score'!AL39)+('2025_Item_Score'!AM39))/2</f>
        <v>1</v>
      </c>
      <c r="Q38" s="116">
        <f>('2025_Item_Score'!AN39)</f>
        <v>1</v>
      </c>
      <c r="R38" s="116">
        <f>('2025_Item_Score'!AO39)</f>
        <v>1</v>
      </c>
      <c r="S38" s="116">
        <f>(('2025_Item_Score'!AP39)+('2025_Item_Score'!AQ39)+('2025_Item_Score'!AR39))/3</f>
        <v>0</v>
      </c>
      <c r="T38" s="116">
        <f>('2025_Item_Score'!AS39)</f>
        <v>1</v>
      </c>
      <c r="U38" s="116">
        <f>(('2025_Item_Score'!AT39)+('2025_Item_Score'!AU39)+('2025_Item_Score'!AV39)+('2025_Item_Score'!AW39)+('2025_Item_Score'!AX39))/5</f>
        <v>0.4</v>
      </c>
      <c r="V38" s="116">
        <f>('2025_Item_Score'!AY39)</f>
        <v>0</v>
      </c>
      <c r="W38" s="122"/>
      <c r="X38" s="117"/>
      <c r="Y38" s="117"/>
      <c r="Z38" s="117"/>
      <c r="AA38" s="117"/>
      <c r="AB38" s="124"/>
      <c r="AC38" s="125"/>
      <c r="AD38" s="126"/>
      <c r="AE38" s="117"/>
      <c r="AF38" s="117"/>
      <c r="AG38" s="117"/>
      <c r="AH38" s="125"/>
      <c r="AI38" s="126"/>
      <c r="AJ38" s="117"/>
      <c r="AK38" s="117"/>
      <c r="AL38" s="117"/>
      <c r="AM38" s="125"/>
      <c r="AN38" s="117"/>
      <c r="AO38" s="117"/>
      <c r="AP38" s="117"/>
      <c r="AQ38" s="117"/>
      <c r="AR38" s="125"/>
      <c r="AS38" s="126"/>
      <c r="AT38" s="117"/>
      <c r="AU38" s="117"/>
      <c r="AV38" s="117"/>
      <c r="AW38" s="125"/>
      <c r="AX38" s="126"/>
      <c r="AY38" s="117"/>
      <c r="AZ38" s="117"/>
      <c r="BA38" s="117"/>
      <c r="BB38" s="125"/>
      <c r="BC38" s="126"/>
      <c r="BD38" s="117"/>
      <c r="BE38" s="117"/>
      <c r="BF38" s="117"/>
      <c r="BG38" s="125"/>
      <c r="BH38" s="126"/>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24"/>
      <c r="CQ38" s="124"/>
      <c r="CR38" s="117"/>
      <c r="CS38" s="117"/>
      <c r="CT38" s="117"/>
      <c r="CU38" s="117"/>
      <c r="CV38" s="117"/>
      <c r="CW38" s="117"/>
      <c r="CX38" s="117"/>
      <c r="CY38" s="117"/>
      <c r="CZ38" s="117"/>
      <c r="DA38" s="117"/>
      <c r="DB38" s="117"/>
      <c r="DC38" s="117"/>
      <c r="DD38" s="117"/>
      <c r="DE38" s="117"/>
      <c r="DF38" s="117"/>
      <c r="DG38" s="117"/>
      <c r="DH38" s="117"/>
      <c r="DI38" s="117"/>
      <c r="DJ38" s="124"/>
      <c r="DK38" s="117"/>
      <c r="DL38" s="117"/>
      <c r="DM38" s="117"/>
      <c r="DN38" s="117"/>
      <c r="DO38" s="124"/>
      <c r="DP38" s="124"/>
      <c r="DQ38" s="117"/>
      <c r="DR38" s="117"/>
      <c r="DS38" s="117"/>
      <c r="DT38" s="124"/>
      <c r="DU38" s="117"/>
      <c r="DV38" s="117"/>
      <c r="DW38" s="117"/>
      <c r="DX38" s="117"/>
      <c r="DY38" s="125"/>
      <c r="DZ38" s="127"/>
      <c r="EA38" s="117"/>
      <c r="EB38" s="117"/>
      <c r="EC38" s="117"/>
      <c r="ED38" s="125"/>
      <c r="EE38" s="117"/>
      <c r="EF38" s="117"/>
      <c r="EG38" s="117"/>
      <c r="EH38" s="117"/>
      <c r="EI38" s="125"/>
      <c r="EJ38" s="124"/>
      <c r="EK38" s="117"/>
      <c r="EL38" s="117"/>
      <c r="EM38" s="117"/>
      <c r="EN38" s="125"/>
      <c r="EO38" s="127"/>
      <c r="EP38" s="117"/>
      <c r="EQ38" s="117"/>
      <c r="ER38" s="117"/>
      <c r="ES38" s="125"/>
      <c r="ET38" s="117"/>
      <c r="EU38" s="117"/>
      <c r="EV38" s="117"/>
      <c r="EW38" s="117"/>
      <c r="EX38" s="125"/>
      <c r="EY38" s="117"/>
      <c r="EZ38" s="117"/>
      <c r="FA38" s="117"/>
      <c r="FB38" s="117"/>
      <c r="FC38" s="125"/>
      <c r="FD38" s="117"/>
      <c r="FE38" s="117"/>
      <c r="FF38" s="117"/>
      <c r="FG38" s="117"/>
      <c r="FH38" s="125"/>
      <c r="FI38" s="128"/>
    </row>
    <row r="39" spans="1:165" ht="31.5" customHeight="1">
      <c r="A39" s="117" t="s">
        <v>106</v>
      </c>
      <c r="B39" s="121">
        <f t="shared" si="0"/>
        <v>0.35</v>
      </c>
      <c r="C39" s="116">
        <f>('2025_Item_Score'!E40)</f>
        <v>0</v>
      </c>
      <c r="D39" s="116">
        <f>('2025_Item_Score'!F40)</f>
        <v>1</v>
      </c>
      <c r="E39" s="116">
        <f>('2025_Item_Score'!G40)</f>
        <v>0</v>
      </c>
      <c r="F39" s="116">
        <f>('2025_Item_Score'!H40)</f>
        <v>0</v>
      </c>
      <c r="G39" s="116">
        <f>(('2025_Item_Score'!I40)+('2025_Item_Score'!J40)+('2025_Item_Score'!K40)+('2025_Item_Score'!L40)+('2025_Item_Score'!M40)+('2025_Item_Score'!N40)+('2025_Item_Score'!O40)+('2025_Item_Score'!P40))/8</f>
        <v>0.5</v>
      </c>
      <c r="H39" s="116">
        <f>(('2025_Item_Score'!Q40)+('2025_Item_Score'!R40)+('2025_Item_Score'!S40)+('2025_Item_Score'!T40)+('2025_Item_Score'!U40)+('2025_Item_Score'!V40))/6</f>
        <v>0</v>
      </c>
      <c r="I39" s="116">
        <f>(('2025_Item_Score'!W40)+('2025_Item_Score'!X40)+('2025_Item_Score'!Y40)+('2025_Item_Score'!Z40)+('2025_Item_Score'!AA40)+('2025_Item_Score'!AB40))/6</f>
        <v>0</v>
      </c>
      <c r="J39" s="116">
        <f>('2025_Item_Score'!AC40)</f>
        <v>1</v>
      </c>
      <c r="K39" s="116">
        <f>('2025_Item_Score'!AD40)</f>
        <v>0</v>
      </c>
      <c r="L39" s="116">
        <f>(('2025_Item_Score'!AE40)+('2025_Item_Score'!AF40)+('2025_Item_Score'!AG40))/3</f>
        <v>0.5</v>
      </c>
      <c r="M39" s="116">
        <f>('2025_Item_Score'!AH40)</f>
        <v>0</v>
      </c>
      <c r="N39" s="116">
        <f>(('2025_Item_Score'!AI40)+('2025_Item_Score'!AJ40))/2</f>
        <v>0</v>
      </c>
      <c r="O39" s="116">
        <f>('2025_Item_Score'!AK40)</f>
        <v>1</v>
      </c>
      <c r="P39" s="116">
        <f>(('2025_Item_Score'!AL40)+('2025_Item_Score'!AM40))/2</f>
        <v>1</v>
      </c>
      <c r="Q39" s="116">
        <f>('2025_Item_Score'!AN40)</f>
        <v>0</v>
      </c>
      <c r="R39" s="116">
        <f>('2025_Item_Score'!AO40)</f>
        <v>0</v>
      </c>
      <c r="S39" s="116">
        <f>(('2025_Item_Score'!AP40)+('2025_Item_Score'!AQ40)+('2025_Item_Score'!AR40))/3</f>
        <v>0</v>
      </c>
      <c r="T39" s="116">
        <f>('2025_Item_Score'!AS40)</f>
        <v>1</v>
      </c>
      <c r="U39" s="116">
        <f>(('2025_Item_Score'!AT40)+('2025_Item_Score'!AU40)+('2025_Item_Score'!AV40)+('2025_Item_Score'!AW40)+('2025_Item_Score'!AX40))/5</f>
        <v>1</v>
      </c>
      <c r="V39" s="116">
        <f>('2025_Item_Score'!AY40)</f>
        <v>0</v>
      </c>
      <c r="W39" s="122"/>
      <c r="X39" s="117"/>
      <c r="Y39" s="117"/>
      <c r="Z39" s="117"/>
      <c r="AA39" s="117"/>
      <c r="AB39" s="124"/>
      <c r="AC39" s="125"/>
      <c r="AD39" s="126"/>
      <c r="AE39" s="117"/>
      <c r="AF39" s="117"/>
      <c r="AG39" s="117"/>
      <c r="AH39" s="125"/>
      <c r="AI39" s="126"/>
      <c r="AJ39" s="117"/>
      <c r="AK39" s="117"/>
      <c r="AL39" s="117"/>
      <c r="AM39" s="125"/>
      <c r="AN39" s="117"/>
      <c r="AO39" s="117"/>
      <c r="AP39" s="117"/>
      <c r="AQ39" s="117"/>
      <c r="AR39" s="125"/>
      <c r="AS39" s="126"/>
      <c r="AT39" s="117"/>
      <c r="AU39" s="117"/>
      <c r="AV39" s="117"/>
      <c r="AW39" s="125"/>
      <c r="AX39" s="126"/>
      <c r="AY39" s="117"/>
      <c r="AZ39" s="117"/>
      <c r="BA39" s="117"/>
      <c r="BB39" s="125"/>
      <c r="BC39" s="126"/>
      <c r="BD39" s="117"/>
      <c r="BE39" s="117"/>
      <c r="BF39" s="117"/>
      <c r="BG39" s="125"/>
      <c r="BH39" s="126"/>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25"/>
      <c r="CQ39" s="117"/>
      <c r="CR39" s="117"/>
      <c r="CS39" s="117"/>
      <c r="CT39" s="117"/>
      <c r="CU39" s="125"/>
      <c r="CV39" s="126"/>
      <c r="CW39" s="117"/>
      <c r="CX39" s="117"/>
      <c r="CY39" s="117"/>
      <c r="CZ39" s="125"/>
      <c r="DA39" s="126"/>
      <c r="DB39" s="117"/>
      <c r="DC39" s="117"/>
      <c r="DD39" s="117"/>
      <c r="DE39" s="125"/>
      <c r="DF39" s="126"/>
      <c r="DG39" s="117"/>
      <c r="DH39" s="117"/>
      <c r="DI39" s="117"/>
      <c r="DJ39" s="125"/>
      <c r="DK39" s="117"/>
      <c r="DL39" s="117"/>
      <c r="DM39" s="117"/>
      <c r="DN39" s="117"/>
      <c r="DO39" s="125"/>
      <c r="DP39" s="126"/>
      <c r="DQ39" s="117"/>
      <c r="DR39" s="117"/>
      <c r="DS39" s="117"/>
      <c r="DT39" s="125"/>
      <c r="DU39" s="117"/>
      <c r="DV39" s="117"/>
      <c r="DW39" s="117"/>
      <c r="DX39" s="117"/>
      <c r="DY39" s="125"/>
      <c r="DZ39" s="117"/>
      <c r="EA39" s="117"/>
      <c r="EB39" s="117"/>
      <c r="EC39" s="117"/>
      <c r="ED39" s="117"/>
      <c r="EE39" s="117"/>
      <c r="EF39" s="117"/>
      <c r="EG39" s="117"/>
      <c r="EH39" s="117"/>
      <c r="EI39" s="124"/>
      <c r="EJ39" s="124"/>
      <c r="EK39" s="117"/>
      <c r="EL39" s="117"/>
      <c r="EM39" s="117"/>
      <c r="EN39" s="117"/>
      <c r="EO39" s="117"/>
      <c r="EP39" s="117"/>
      <c r="EQ39" s="117"/>
      <c r="ER39" s="117"/>
      <c r="ES39" s="117"/>
      <c r="ET39" s="117"/>
      <c r="EU39" s="117"/>
      <c r="EV39" s="117"/>
      <c r="EW39" s="117"/>
      <c r="EX39" s="117"/>
      <c r="EY39" s="117"/>
      <c r="EZ39" s="117"/>
      <c r="FA39" s="117"/>
      <c r="FB39" s="117"/>
      <c r="FC39" s="117"/>
      <c r="FD39" s="117"/>
      <c r="FE39" s="117"/>
      <c r="FF39" s="117"/>
      <c r="FG39" s="117"/>
      <c r="FH39" s="125"/>
      <c r="FI39" s="128"/>
    </row>
    <row r="40" spans="1:165" ht="31.5" customHeight="1">
      <c r="A40" s="117" t="s">
        <v>107</v>
      </c>
      <c r="B40" s="121">
        <f t="shared" si="0"/>
        <v>0.35333333333333333</v>
      </c>
      <c r="C40" s="116">
        <f>('2025_Item_Score'!E41)</f>
        <v>1</v>
      </c>
      <c r="D40" s="116">
        <f>('2025_Item_Score'!F41)</f>
        <v>1</v>
      </c>
      <c r="E40" s="116">
        <f>('2025_Item_Score'!G41)</f>
        <v>0</v>
      </c>
      <c r="F40" s="116">
        <f>('2025_Item_Score'!H41)</f>
        <v>0</v>
      </c>
      <c r="G40" s="116">
        <f>(('2025_Item_Score'!I41)+('2025_Item_Score'!J41)+('2025_Item_Score'!K41)+('2025_Item_Score'!L41)+('2025_Item_Score'!M41)+('2025_Item_Score'!N41)+('2025_Item_Score'!O41)+('2025_Item_Score'!P41))/8</f>
        <v>0.5</v>
      </c>
      <c r="H40" s="116">
        <f>(('2025_Item_Score'!Q41)+('2025_Item_Score'!R41)+('2025_Item_Score'!S41)+('2025_Item_Score'!T41)+('2025_Item_Score'!U41)+('2025_Item_Score'!V41))/6</f>
        <v>0.66666666666666663</v>
      </c>
      <c r="I40" s="116">
        <f>(('2025_Item_Score'!W41)+('2025_Item_Score'!X41)+('2025_Item_Score'!Y41)+('2025_Item_Score'!Z41)+('2025_Item_Score'!AA41)+('2025_Item_Score'!AB41))/6</f>
        <v>0</v>
      </c>
      <c r="J40" s="116">
        <f>('2025_Item_Score'!AC41)</f>
        <v>0</v>
      </c>
      <c r="K40" s="116">
        <f>('2025_Item_Score'!AD41)</f>
        <v>0</v>
      </c>
      <c r="L40" s="116">
        <f>(('2025_Item_Score'!AE41)+('2025_Item_Score'!AF41)+('2025_Item_Score'!AG41))/3</f>
        <v>1</v>
      </c>
      <c r="M40" s="116">
        <f>('2025_Item_Score'!AH41)</f>
        <v>0</v>
      </c>
      <c r="N40" s="116">
        <f>(('2025_Item_Score'!AI41)+('2025_Item_Score'!AJ41))/2</f>
        <v>0</v>
      </c>
      <c r="O40" s="116">
        <f>('2025_Item_Score'!AK41)</f>
        <v>1</v>
      </c>
      <c r="P40" s="116">
        <f>(('2025_Item_Score'!AL41)+('2025_Item_Score'!AM41))/2</f>
        <v>0.5</v>
      </c>
      <c r="Q40" s="116">
        <f>('2025_Item_Score'!AN41)</f>
        <v>0</v>
      </c>
      <c r="R40" s="116">
        <f>('2025_Item_Score'!AO41)</f>
        <v>0</v>
      </c>
      <c r="S40" s="116">
        <f>(('2025_Item_Score'!AP41)+('2025_Item_Score'!AQ41)+('2025_Item_Score'!AR41))/3</f>
        <v>0</v>
      </c>
      <c r="T40" s="116">
        <f>('2025_Item_Score'!AS41)</f>
        <v>1</v>
      </c>
      <c r="U40" s="116">
        <f>(('2025_Item_Score'!AT41)+('2025_Item_Score'!AU41)+('2025_Item_Score'!AV41)+('2025_Item_Score'!AW41)+('2025_Item_Score'!AX41))/5</f>
        <v>0.4</v>
      </c>
      <c r="V40" s="116">
        <f>('2025_Item_Score'!AY41)</f>
        <v>0</v>
      </c>
      <c r="W40" s="122"/>
      <c r="X40" s="117"/>
      <c r="Y40" s="117"/>
      <c r="Z40" s="117"/>
      <c r="AA40" s="117"/>
      <c r="AB40" s="124"/>
      <c r="AC40" s="125"/>
      <c r="AD40" s="126"/>
      <c r="AE40" s="117"/>
      <c r="AF40" s="117"/>
      <c r="AG40" s="117"/>
      <c r="AH40" s="125"/>
      <c r="AI40" s="126"/>
      <c r="AJ40" s="117"/>
      <c r="AK40" s="117"/>
      <c r="AL40" s="117"/>
      <c r="AM40" s="125"/>
      <c r="AN40" s="117"/>
      <c r="AO40" s="117"/>
      <c r="AP40" s="117"/>
      <c r="AQ40" s="117"/>
      <c r="AR40" s="125"/>
      <c r="AS40" s="126"/>
      <c r="AT40" s="117"/>
      <c r="AU40" s="117"/>
      <c r="AV40" s="117"/>
      <c r="AW40" s="125"/>
      <c r="AX40" s="124"/>
      <c r="AY40" s="117"/>
      <c r="AZ40" s="117"/>
      <c r="BA40" s="117"/>
      <c r="BB40" s="125"/>
      <c r="BC40" s="126"/>
      <c r="BD40" s="117"/>
      <c r="BE40" s="117"/>
      <c r="BF40" s="117"/>
      <c r="BG40" s="125"/>
      <c r="BH40" s="126"/>
      <c r="BI40" s="117"/>
      <c r="BJ40" s="117"/>
      <c r="BK40" s="117"/>
      <c r="BL40" s="125"/>
      <c r="BM40" s="126"/>
      <c r="BN40" s="117"/>
      <c r="BO40" s="117"/>
      <c r="BP40" s="117"/>
      <c r="BQ40" s="125"/>
      <c r="BR40" s="126"/>
      <c r="BS40" s="117"/>
      <c r="BT40" s="117"/>
      <c r="BU40" s="117"/>
      <c r="BV40" s="125"/>
      <c r="BW40" s="117"/>
      <c r="BX40" s="117"/>
      <c r="BY40" s="117"/>
      <c r="BZ40" s="117"/>
      <c r="CA40" s="125"/>
      <c r="CB40" s="126"/>
      <c r="CC40" s="117"/>
      <c r="CD40" s="117"/>
      <c r="CE40" s="117"/>
      <c r="CF40" s="125"/>
      <c r="CG40" s="124"/>
      <c r="CH40" s="117"/>
      <c r="CI40" s="117"/>
      <c r="CJ40" s="117"/>
      <c r="CK40" s="125"/>
      <c r="CL40" s="127"/>
      <c r="CM40" s="117"/>
      <c r="CN40" s="117"/>
      <c r="CO40" s="117"/>
      <c r="CP40" s="124"/>
      <c r="CQ40" s="124"/>
      <c r="CR40" s="117"/>
      <c r="CS40" s="117"/>
      <c r="CT40" s="117"/>
      <c r="CU40" s="117"/>
      <c r="CV40" s="117"/>
      <c r="CW40" s="117"/>
      <c r="CX40" s="117"/>
      <c r="CY40" s="117"/>
      <c r="CZ40" s="117"/>
      <c r="DA40" s="117"/>
      <c r="DB40" s="117"/>
      <c r="DC40" s="117"/>
      <c r="DD40" s="117"/>
      <c r="DE40" s="117"/>
      <c r="DF40" s="117"/>
      <c r="DG40" s="117"/>
      <c r="DH40" s="117"/>
      <c r="DI40" s="117"/>
      <c r="DJ40" s="124"/>
      <c r="DK40" s="117"/>
      <c r="DL40" s="117"/>
      <c r="DM40" s="117"/>
      <c r="DN40" s="117"/>
      <c r="DO40" s="124"/>
      <c r="DP40" s="124"/>
      <c r="DQ40" s="117"/>
      <c r="DR40" s="117"/>
      <c r="DS40" s="117"/>
      <c r="DT40" s="124"/>
      <c r="DU40" s="117"/>
      <c r="DV40" s="117"/>
      <c r="DW40" s="117"/>
      <c r="DX40" s="117"/>
      <c r="DY40" s="117"/>
      <c r="DZ40" s="117"/>
      <c r="EA40" s="117"/>
      <c r="EB40" s="117"/>
      <c r="EC40" s="117"/>
      <c r="ED40" s="117"/>
      <c r="EE40" s="117"/>
      <c r="EF40" s="117"/>
      <c r="EG40" s="117"/>
      <c r="EH40" s="117"/>
      <c r="EI40" s="124"/>
      <c r="EJ40" s="124"/>
      <c r="EK40" s="117"/>
      <c r="EL40" s="117"/>
      <c r="EM40" s="117"/>
      <c r="EN40" s="117"/>
      <c r="EO40" s="117"/>
      <c r="EP40" s="117"/>
      <c r="EQ40" s="117"/>
      <c r="ER40" s="117"/>
      <c r="ES40" s="117"/>
      <c r="ET40" s="117"/>
      <c r="EU40" s="117"/>
      <c r="EV40" s="117"/>
      <c r="EW40" s="117"/>
      <c r="EX40" s="117"/>
      <c r="EY40" s="117"/>
      <c r="EZ40" s="117"/>
      <c r="FA40" s="117"/>
      <c r="FB40" s="117"/>
      <c r="FC40" s="125"/>
      <c r="FD40" s="117"/>
      <c r="FE40" s="117"/>
      <c r="FF40" s="117"/>
      <c r="FG40" s="117"/>
      <c r="FH40" s="125"/>
      <c r="FI40" s="128"/>
    </row>
    <row r="41" spans="1:165" ht="31.5" customHeight="1">
      <c r="A41" s="117" t="s">
        <v>108</v>
      </c>
      <c r="B41" s="121">
        <f t="shared" si="0"/>
        <v>0.39541666666666669</v>
      </c>
      <c r="C41" s="116">
        <f>('2025_Item_Score'!E42)</f>
        <v>1</v>
      </c>
      <c r="D41" s="116">
        <f>('2025_Item_Score'!F42)</f>
        <v>1</v>
      </c>
      <c r="E41" s="116">
        <f>('2025_Item_Score'!G42)</f>
        <v>0</v>
      </c>
      <c r="F41" s="116">
        <f>('2025_Item_Score'!H42)</f>
        <v>0</v>
      </c>
      <c r="G41" s="116">
        <f>(('2025_Item_Score'!I42)+('2025_Item_Score'!J42)+('2025_Item_Score'!K42)+('2025_Item_Score'!L42)+('2025_Item_Score'!M42)+('2025_Item_Score'!N42)+('2025_Item_Score'!O42)+('2025_Item_Score'!P42))/8</f>
        <v>0.375</v>
      </c>
      <c r="H41" s="116">
        <f>(('2025_Item_Score'!Q42)+('2025_Item_Score'!R42)+('2025_Item_Score'!S42)+('2025_Item_Score'!T42)+('2025_Item_Score'!U42)+('2025_Item_Score'!V42))/6</f>
        <v>0.33333333333333331</v>
      </c>
      <c r="I41" s="116">
        <f>(('2025_Item_Score'!W42)+('2025_Item_Score'!X42)+('2025_Item_Score'!Y42)+('2025_Item_Score'!Z42)+('2025_Item_Score'!AA42)+('2025_Item_Score'!AB42))/6</f>
        <v>0</v>
      </c>
      <c r="J41" s="116">
        <f>('2025_Item_Score'!AC42)</f>
        <v>0</v>
      </c>
      <c r="K41" s="116">
        <f>('2025_Item_Score'!AD42)</f>
        <v>0</v>
      </c>
      <c r="L41" s="116">
        <f>(('2025_Item_Score'!AE42)+('2025_Item_Score'!AF42)+('2025_Item_Score'!AG42))/3</f>
        <v>1</v>
      </c>
      <c r="M41" s="116">
        <f>('2025_Item_Score'!AH42)</f>
        <v>0</v>
      </c>
      <c r="N41" s="116">
        <f>(('2025_Item_Score'!AI42)+('2025_Item_Score'!AJ42))/2</f>
        <v>0</v>
      </c>
      <c r="O41" s="116">
        <f>('2025_Item_Score'!AK42)</f>
        <v>0</v>
      </c>
      <c r="P41" s="116">
        <f>(('2025_Item_Score'!AL42)+('2025_Item_Score'!AM42))/2</f>
        <v>1</v>
      </c>
      <c r="Q41" s="116">
        <f>('2025_Item_Score'!AN42)</f>
        <v>0</v>
      </c>
      <c r="R41" s="116">
        <f>('2025_Item_Score'!AO42)</f>
        <v>1</v>
      </c>
      <c r="S41" s="116">
        <f>(('2025_Item_Score'!AP42)+('2025_Item_Score'!AQ42)+('2025_Item_Score'!AR42))/3</f>
        <v>1</v>
      </c>
      <c r="T41" s="116">
        <f>('2025_Item_Score'!AS42)</f>
        <v>1</v>
      </c>
      <c r="U41" s="116">
        <f>(('2025_Item_Score'!AT42)+('2025_Item_Score'!AU42)+('2025_Item_Score'!AV42)+('2025_Item_Score'!AW42)+('2025_Item_Score'!AX42))/5</f>
        <v>0.2</v>
      </c>
      <c r="V41" s="116">
        <f>('2025_Item_Score'!AY42)</f>
        <v>0</v>
      </c>
      <c r="W41" s="122"/>
      <c r="X41" s="117"/>
      <c r="Y41" s="117"/>
      <c r="Z41" s="117"/>
      <c r="AA41" s="117"/>
      <c r="AB41" s="124"/>
      <c r="AC41" s="125"/>
      <c r="AD41" s="126"/>
      <c r="AE41" s="117"/>
      <c r="AF41" s="117"/>
      <c r="AG41" s="117"/>
      <c r="AH41" s="125"/>
      <c r="AI41" s="117"/>
      <c r="AJ41" s="117"/>
      <c r="AK41" s="117"/>
      <c r="AL41" s="117"/>
      <c r="AM41" s="125"/>
      <c r="AN41" s="117"/>
      <c r="AO41" s="117"/>
      <c r="AP41" s="117"/>
      <c r="AQ41" s="117"/>
      <c r="AR41" s="125"/>
      <c r="AS41" s="126"/>
      <c r="AT41" s="117"/>
      <c r="AU41" s="117"/>
      <c r="AV41" s="117"/>
      <c r="AW41" s="125"/>
      <c r="AX41" s="126"/>
      <c r="AY41" s="117"/>
      <c r="AZ41" s="117"/>
      <c r="BA41" s="117"/>
      <c r="BB41" s="125"/>
      <c r="BC41" s="126"/>
      <c r="BD41" s="117"/>
      <c r="BE41" s="117"/>
      <c r="BF41" s="117"/>
      <c r="BG41" s="125"/>
      <c r="BH41" s="126"/>
      <c r="BI41" s="117"/>
      <c r="BJ41" s="117"/>
      <c r="BK41" s="117"/>
      <c r="BL41" s="125"/>
      <c r="BM41" s="126"/>
      <c r="BN41" s="117"/>
      <c r="BO41" s="117"/>
      <c r="BP41" s="117"/>
      <c r="BQ41" s="125"/>
      <c r="BR41" s="126"/>
      <c r="BS41" s="117"/>
      <c r="BT41" s="117"/>
      <c r="BU41" s="117"/>
      <c r="BV41" s="125"/>
      <c r="BW41" s="126"/>
      <c r="BX41" s="117"/>
      <c r="BY41" s="117"/>
      <c r="BZ41" s="117"/>
      <c r="CA41" s="125"/>
      <c r="CB41" s="126"/>
      <c r="CC41" s="117"/>
      <c r="CD41" s="117"/>
      <c r="CE41" s="117"/>
      <c r="CF41" s="125"/>
      <c r="CG41" s="126"/>
      <c r="CH41" s="117"/>
      <c r="CI41" s="117"/>
      <c r="CJ41" s="117"/>
      <c r="CK41" s="125"/>
      <c r="CL41" s="126"/>
      <c r="CM41" s="117"/>
      <c r="CN41" s="117"/>
      <c r="CO41" s="117"/>
      <c r="CP41" s="124"/>
      <c r="CQ41" s="124"/>
      <c r="CR41" s="117"/>
      <c r="CS41" s="117"/>
      <c r="CT41" s="117"/>
      <c r="CU41" s="117"/>
      <c r="CV41" s="117"/>
      <c r="CW41" s="117"/>
      <c r="CX41" s="117"/>
      <c r="CY41" s="117"/>
      <c r="CZ41" s="117"/>
      <c r="DA41" s="117"/>
      <c r="DB41" s="117"/>
      <c r="DC41" s="117"/>
      <c r="DD41" s="117"/>
      <c r="DE41" s="117"/>
      <c r="DF41" s="117"/>
      <c r="DG41" s="117"/>
      <c r="DH41" s="117"/>
      <c r="DI41" s="117"/>
      <c r="DJ41" s="124"/>
      <c r="DK41" s="117"/>
      <c r="DL41" s="117"/>
      <c r="DM41" s="117"/>
      <c r="DN41" s="117"/>
      <c r="DO41" s="124"/>
      <c r="DP41" s="124"/>
      <c r="DQ41" s="117"/>
      <c r="DR41" s="117"/>
      <c r="DS41" s="117"/>
      <c r="DT41" s="125"/>
      <c r="DU41" s="117"/>
      <c r="DV41" s="117"/>
      <c r="DW41" s="117"/>
      <c r="DX41" s="117"/>
      <c r="DY41" s="125"/>
      <c r="DZ41" s="127"/>
      <c r="EA41" s="117"/>
      <c r="EB41" s="117"/>
      <c r="EC41" s="117"/>
      <c r="ED41" s="125"/>
      <c r="EE41" s="127"/>
      <c r="EF41" s="117"/>
      <c r="EG41" s="117"/>
      <c r="EH41" s="117"/>
      <c r="EI41" s="125"/>
      <c r="EJ41" s="127"/>
      <c r="EK41" s="117"/>
      <c r="EL41" s="117"/>
      <c r="EM41" s="117"/>
      <c r="EN41" s="125"/>
      <c r="EO41" s="127"/>
      <c r="EP41" s="117"/>
      <c r="EQ41" s="117"/>
      <c r="ER41" s="117"/>
      <c r="ES41" s="125"/>
      <c r="ET41" s="117"/>
      <c r="EU41" s="117"/>
      <c r="EV41" s="117"/>
      <c r="EW41" s="117"/>
      <c r="EX41" s="125"/>
      <c r="EY41" s="117"/>
      <c r="EZ41" s="117"/>
      <c r="FA41" s="117"/>
      <c r="FB41" s="117"/>
      <c r="FC41" s="125"/>
      <c r="FD41" s="117"/>
      <c r="FE41" s="117"/>
      <c r="FF41" s="117"/>
      <c r="FG41" s="117"/>
      <c r="FH41" s="125"/>
      <c r="FI41" s="128"/>
    </row>
    <row r="42" spans="1:165" ht="31.5" customHeight="1">
      <c r="A42" s="117" t="s">
        <v>109</v>
      </c>
      <c r="B42" s="121">
        <f t="shared" si="0"/>
        <v>0.60750000000000004</v>
      </c>
      <c r="C42" s="116">
        <f>('2025_Item_Score'!E43)</f>
        <v>1</v>
      </c>
      <c r="D42" s="116">
        <f>('2025_Item_Score'!F43)</f>
        <v>0</v>
      </c>
      <c r="E42" s="116">
        <f>('2025_Item_Score'!G43)</f>
        <v>0</v>
      </c>
      <c r="F42" s="116">
        <f>('2025_Item_Score'!H43)</f>
        <v>1</v>
      </c>
      <c r="G42" s="116">
        <f>(('2025_Item_Score'!I43)+('2025_Item_Score'!J43)+('2025_Item_Score'!K43)+('2025_Item_Score'!L43)+('2025_Item_Score'!M43)+('2025_Item_Score'!N43)+('2025_Item_Score'!O43)+('2025_Item_Score'!P43))/8</f>
        <v>0.75</v>
      </c>
      <c r="H42" s="116">
        <f>(('2025_Item_Score'!Q43)+('2025_Item_Score'!R43)+('2025_Item_Score'!S43)+('2025_Item_Score'!T43)+('2025_Item_Score'!U43)+('2025_Item_Score'!V43))/6</f>
        <v>1</v>
      </c>
      <c r="I42" s="116">
        <f>(('2025_Item_Score'!W43)+('2025_Item_Score'!X43)+('2025_Item_Score'!Y43)+('2025_Item_Score'!Z43)+('2025_Item_Score'!AA43)+('2025_Item_Score'!AB43))/6</f>
        <v>1</v>
      </c>
      <c r="J42" s="116">
        <f>('2025_Item_Score'!AC43)</f>
        <v>1</v>
      </c>
      <c r="K42" s="116">
        <f>('2025_Item_Score'!AD43)</f>
        <v>1</v>
      </c>
      <c r="L42" s="116">
        <f>(('2025_Item_Score'!AE43)+('2025_Item_Score'!AF43)+('2025_Item_Score'!AG43))/3</f>
        <v>1</v>
      </c>
      <c r="M42" s="116">
        <f>('2025_Item_Score'!AH43)</f>
        <v>0</v>
      </c>
      <c r="N42" s="116">
        <f>(('2025_Item_Score'!AI43)+('2025_Item_Score'!AJ43))/2</f>
        <v>0</v>
      </c>
      <c r="O42" s="116">
        <f>('2025_Item_Score'!AK43)</f>
        <v>1</v>
      </c>
      <c r="P42" s="116">
        <f>(('2025_Item_Score'!AL43)+('2025_Item_Score'!AM43))/2</f>
        <v>1</v>
      </c>
      <c r="Q42" s="116">
        <f>('2025_Item_Score'!AN43)</f>
        <v>1</v>
      </c>
      <c r="R42" s="116">
        <f>('2025_Item_Score'!AO43)</f>
        <v>0</v>
      </c>
      <c r="S42" s="116">
        <f>(('2025_Item_Score'!AP43)+('2025_Item_Score'!AQ43)+('2025_Item_Score'!AR43))/3</f>
        <v>0</v>
      </c>
      <c r="T42" s="116">
        <f>('2025_Item_Score'!AS43)</f>
        <v>1</v>
      </c>
      <c r="U42" s="116">
        <f>(('2025_Item_Score'!AT43)+('2025_Item_Score'!AU43)+('2025_Item_Score'!AV43)+('2025_Item_Score'!AW43)+('2025_Item_Score'!AX43))/5</f>
        <v>0.4</v>
      </c>
      <c r="V42" s="116">
        <f>('2025_Item_Score'!AY43)</f>
        <v>0</v>
      </c>
      <c r="W42" s="122"/>
      <c r="X42" s="117"/>
      <c r="Y42" s="117"/>
      <c r="Z42" s="117"/>
      <c r="AA42" s="117"/>
      <c r="AB42" s="124"/>
      <c r="AC42" s="125"/>
      <c r="AD42" s="126"/>
      <c r="AE42" s="117"/>
      <c r="AF42" s="117"/>
      <c r="AG42" s="117"/>
      <c r="AH42" s="125"/>
      <c r="AI42" s="126"/>
      <c r="AJ42" s="117"/>
      <c r="AK42" s="117"/>
      <c r="AL42" s="117"/>
      <c r="AM42" s="125"/>
      <c r="AN42" s="117"/>
      <c r="AO42" s="117"/>
      <c r="AP42" s="117"/>
      <c r="AQ42" s="117"/>
      <c r="AR42" s="125"/>
      <c r="AS42" s="126"/>
      <c r="AT42" s="117"/>
      <c r="AU42" s="117"/>
      <c r="AV42" s="117"/>
      <c r="AW42" s="125"/>
      <c r="AX42" s="126"/>
      <c r="AY42" s="117"/>
      <c r="AZ42" s="117"/>
      <c r="BA42" s="117"/>
      <c r="BB42" s="125"/>
      <c r="BC42" s="126"/>
      <c r="BD42" s="117"/>
      <c r="BE42" s="117"/>
      <c r="BF42" s="117"/>
      <c r="BG42" s="125"/>
      <c r="BH42" s="126"/>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24"/>
      <c r="CQ42" s="124"/>
      <c r="CR42" s="117"/>
      <c r="CS42" s="117"/>
      <c r="CT42" s="117"/>
      <c r="CU42" s="117"/>
      <c r="CV42" s="117"/>
      <c r="CW42" s="117"/>
      <c r="CX42" s="117"/>
      <c r="CY42" s="117"/>
      <c r="CZ42" s="117"/>
      <c r="DA42" s="117"/>
      <c r="DB42" s="117"/>
      <c r="DC42" s="117"/>
      <c r="DD42" s="117"/>
      <c r="DE42" s="117"/>
      <c r="DF42" s="117"/>
      <c r="DG42" s="117"/>
      <c r="DH42" s="117"/>
      <c r="DI42" s="117"/>
      <c r="DJ42" s="125"/>
      <c r="DK42" s="117"/>
      <c r="DL42" s="117"/>
      <c r="DM42" s="117"/>
      <c r="DN42" s="117"/>
      <c r="DO42" s="124"/>
      <c r="DP42" s="124"/>
      <c r="DQ42" s="117"/>
      <c r="DR42" s="117"/>
      <c r="DS42" s="117"/>
      <c r="DT42" s="124"/>
      <c r="DU42" s="117"/>
      <c r="DV42" s="117"/>
      <c r="DW42" s="117"/>
      <c r="DX42" s="117"/>
      <c r="DY42" s="117"/>
      <c r="DZ42" s="117"/>
      <c r="EA42" s="117"/>
      <c r="EB42" s="117"/>
      <c r="EC42" s="117"/>
      <c r="ED42" s="117"/>
      <c r="EE42" s="117"/>
      <c r="EF42" s="117"/>
      <c r="EG42" s="117"/>
      <c r="EH42" s="117"/>
      <c r="EI42" s="124"/>
      <c r="EJ42" s="124"/>
      <c r="EK42" s="117"/>
      <c r="EL42" s="117"/>
      <c r="EM42" s="117"/>
      <c r="EN42" s="117"/>
      <c r="EO42" s="117"/>
      <c r="EP42" s="117"/>
      <c r="EQ42" s="117"/>
      <c r="ER42" s="117"/>
      <c r="ES42" s="117"/>
      <c r="ET42" s="117"/>
      <c r="EU42" s="117"/>
      <c r="EV42" s="117"/>
      <c r="EW42" s="117"/>
      <c r="EX42" s="117"/>
      <c r="EY42" s="117"/>
      <c r="EZ42" s="117"/>
      <c r="FA42" s="117"/>
      <c r="FB42" s="117"/>
      <c r="FC42" s="125"/>
      <c r="FD42" s="117"/>
      <c r="FE42" s="117"/>
      <c r="FF42" s="117"/>
      <c r="FG42" s="117"/>
      <c r="FH42" s="125"/>
      <c r="FI42" s="128"/>
    </row>
    <row r="43" spans="1:165" ht="31.5" customHeight="1">
      <c r="A43" s="117" t="s">
        <v>110</v>
      </c>
      <c r="B43" s="121">
        <f t="shared" si="0"/>
        <v>0.30625000000000002</v>
      </c>
      <c r="C43" s="116">
        <f>('2025_Item_Score'!E44)</f>
        <v>1</v>
      </c>
      <c r="D43" s="116">
        <f>('2025_Item_Score'!F44)</f>
        <v>1</v>
      </c>
      <c r="E43" s="116">
        <f>('2025_Item_Score'!G44)</f>
        <v>0</v>
      </c>
      <c r="F43" s="116">
        <f>('2025_Item_Score'!H44)</f>
        <v>0</v>
      </c>
      <c r="G43" s="116">
        <f>(('2025_Item_Score'!I44)+('2025_Item_Score'!J44)+('2025_Item_Score'!K44)+('2025_Item_Score'!L44)+('2025_Item_Score'!M44)+('2025_Item_Score'!N44)+('2025_Item_Score'!O44)+('2025_Item_Score'!P44))/8</f>
        <v>0.625</v>
      </c>
      <c r="H43" s="116">
        <f>(('2025_Item_Score'!Q44)+('2025_Item_Score'!R44)+('2025_Item_Score'!S44)+('2025_Item_Score'!T44)+('2025_Item_Score'!U44)+('2025_Item_Score'!V44))/6</f>
        <v>0</v>
      </c>
      <c r="I43" s="116">
        <f>(('2025_Item_Score'!W44)+('2025_Item_Score'!X44)+('2025_Item_Score'!Y44)+('2025_Item_Score'!Z44)+('2025_Item_Score'!AA44)+('2025_Item_Score'!AB44))/6</f>
        <v>0</v>
      </c>
      <c r="J43" s="116">
        <f>('2025_Item_Score'!AC44)</f>
        <v>0</v>
      </c>
      <c r="K43" s="116">
        <f>('2025_Item_Score'!AD44)</f>
        <v>0</v>
      </c>
      <c r="L43" s="116">
        <f>(('2025_Item_Score'!AE44)+('2025_Item_Score'!AF44)+('2025_Item_Score'!AG44))/3</f>
        <v>1</v>
      </c>
      <c r="M43" s="116">
        <f>('2025_Item_Score'!AH44)</f>
        <v>0</v>
      </c>
      <c r="N43" s="116">
        <f>(('2025_Item_Score'!AI44)+('2025_Item_Score'!AJ44))/2</f>
        <v>0</v>
      </c>
      <c r="O43" s="116">
        <f>('2025_Item_Score'!AK44)</f>
        <v>1</v>
      </c>
      <c r="P43" s="116">
        <f>(('2025_Item_Score'!AL44)+('2025_Item_Score'!AM44))/2</f>
        <v>0.5</v>
      </c>
      <c r="Q43" s="116">
        <f>('2025_Item_Score'!AN44)</f>
        <v>0</v>
      </c>
      <c r="R43" s="116">
        <f>('2025_Item_Score'!AO44)</f>
        <v>0</v>
      </c>
      <c r="S43" s="116">
        <f>(('2025_Item_Score'!AP44)+('2025_Item_Score'!AQ44)+('2025_Item_Score'!AR44))/3</f>
        <v>0</v>
      </c>
      <c r="T43" s="116">
        <f>('2025_Item_Score'!AS44)</f>
        <v>1</v>
      </c>
      <c r="U43" s="116">
        <f>(('2025_Item_Score'!AT44)+('2025_Item_Score'!AU44)+('2025_Item_Score'!AV44)+('2025_Item_Score'!AW44)+('2025_Item_Score'!AX44))/5</f>
        <v>0</v>
      </c>
      <c r="V43" s="116">
        <f>('2025_Item_Score'!AY44)</f>
        <v>0</v>
      </c>
      <c r="W43" s="122"/>
      <c r="X43" s="117"/>
      <c r="Y43" s="117"/>
      <c r="Z43" s="117"/>
      <c r="AA43" s="117"/>
      <c r="AB43" s="124"/>
      <c r="AC43" s="125"/>
      <c r="AD43" s="126"/>
      <c r="AE43" s="117"/>
      <c r="AF43" s="117"/>
      <c r="AG43" s="117"/>
      <c r="AH43" s="125"/>
      <c r="AI43" s="126"/>
      <c r="AJ43" s="117"/>
      <c r="AK43" s="117"/>
      <c r="AL43" s="117"/>
      <c r="AM43" s="125"/>
      <c r="AN43" s="117"/>
      <c r="AO43" s="117"/>
      <c r="AP43" s="117"/>
      <c r="AQ43" s="117"/>
      <c r="AR43" s="125"/>
      <c r="AS43" s="126"/>
      <c r="AT43" s="117"/>
      <c r="AU43" s="117"/>
      <c r="AV43" s="117"/>
      <c r="AW43" s="125"/>
      <c r="AX43" s="126"/>
      <c r="AY43" s="117"/>
      <c r="AZ43" s="117"/>
      <c r="BA43" s="117"/>
      <c r="BB43" s="125"/>
      <c r="BC43" s="124"/>
      <c r="BD43" s="117"/>
      <c r="BE43" s="117"/>
      <c r="BF43" s="117"/>
      <c r="BG43" s="125"/>
      <c r="BH43" s="126"/>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24"/>
      <c r="CQ43" s="124"/>
      <c r="CR43" s="117"/>
      <c r="CS43" s="117"/>
      <c r="CT43" s="117"/>
      <c r="CU43" s="117"/>
      <c r="CV43" s="117"/>
      <c r="CW43" s="117"/>
      <c r="CX43" s="117"/>
      <c r="CY43" s="117"/>
      <c r="CZ43" s="117"/>
      <c r="DA43" s="117"/>
      <c r="DB43" s="117"/>
      <c r="DC43" s="117"/>
      <c r="DD43" s="117"/>
      <c r="DE43" s="117"/>
      <c r="DF43" s="117"/>
      <c r="DG43" s="117"/>
      <c r="DH43" s="117"/>
      <c r="DI43" s="117"/>
      <c r="DJ43" s="124"/>
      <c r="DK43" s="117"/>
      <c r="DL43" s="117"/>
      <c r="DM43" s="117"/>
      <c r="DN43" s="117"/>
      <c r="DO43" s="124"/>
      <c r="DP43" s="124"/>
      <c r="DQ43" s="117"/>
      <c r="DR43" s="117"/>
      <c r="DS43" s="117"/>
      <c r="DT43" s="124"/>
      <c r="DU43" s="117"/>
      <c r="DV43" s="117"/>
      <c r="DW43" s="117"/>
      <c r="DX43" s="117"/>
      <c r="DY43" s="117"/>
      <c r="DZ43" s="117"/>
      <c r="EA43" s="117"/>
      <c r="EB43" s="117"/>
      <c r="EC43" s="117"/>
      <c r="ED43" s="117"/>
      <c r="EE43" s="117"/>
      <c r="EF43" s="117"/>
      <c r="EG43" s="117"/>
      <c r="EH43" s="117"/>
      <c r="EI43" s="124"/>
      <c r="EJ43" s="124"/>
      <c r="EK43" s="117"/>
      <c r="EL43" s="117"/>
      <c r="EM43" s="117"/>
      <c r="EN43" s="117"/>
      <c r="EO43" s="117"/>
      <c r="EP43" s="117"/>
      <c r="EQ43" s="117"/>
      <c r="ER43" s="117"/>
      <c r="ES43" s="117"/>
      <c r="ET43" s="117"/>
      <c r="EU43" s="117"/>
      <c r="EV43" s="117"/>
      <c r="EW43" s="117"/>
      <c r="EX43" s="117"/>
      <c r="EY43" s="117"/>
      <c r="EZ43" s="117"/>
      <c r="FA43" s="117"/>
      <c r="FB43" s="117"/>
      <c r="FC43" s="125"/>
      <c r="FD43" s="117"/>
      <c r="FE43" s="117"/>
      <c r="FF43" s="117"/>
      <c r="FG43" s="117"/>
      <c r="FH43" s="125"/>
      <c r="FI43" s="128"/>
    </row>
    <row r="44" spans="1:165" ht="31.5" customHeight="1">
      <c r="A44" s="117" t="s">
        <v>111</v>
      </c>
      <c r="B44" s="121">
        <f t="shared" si="0"/>
        <v>0.54500000000000004</v>
      </c>
      <c r="C44" s="116">
        <f>('2025_Item_Score'!E45)</f>
        <v>1</v>
      </c>
      <c r="D44" s="116">
        <f>('2025_Item_Score'!F45)</f>
        <v>1</v>
      </c>
      <c r="E44" s="116">
        <f>('2025_Item_Score'!G45)</f>
        <v>0</v>
      </c>
      <c r="F44" s="116">
        <f>('2025_Item_Score'!H45)</f>
        <v>0</v>
      </c>
      <c r="G44" s="116">
        <f>(('2025_Item_Score'!I45)+('2025_Item_Score'!J45)+('2025_Item_Score'!K45)+('2025_Item_Score'!L45)+('2025_Item_Score'!M45)+('2025_Item_Score'!N45)+('2025_Item_Score'!O45)+('2025_Item_Score'!P45))/8</f>
        <v>0.5</v>
      </c>
      <c r="H44" s="116">
        <f>(('2025_Item_Score'!Q45)+('2025_Item_Score'!R45)+('2025_Item_Score'!S45)+('2025_Item_Score'!T45)+('2025_Item_Score'!U45)+('2025_Item_Score'!V45))/6</f>
        <v>0.5</v>
      </c>
      <c r="I44" s="116">
        <f>(('2025_Item_Score'!W45)+('2025_Item_Score'!X45)+('2025_Item_Score'!Y45)+('2025_Item_Score'!Z45)+('2025_Item_Score'!AA45)+('2025_Item_Score'!AB45))/6</f>
        <v>0.5</v>
      </c>
      <c r="J44" s="116">
        <f>('2025_Item_Score'!AC45)</f>
        <v>0</v>
      </c>
      <c r="K44" s="116">
        <f>('2025_Item_Score'!AD45)</f>
        <v>1</v>
      </c>
      <c r="L44" s="116">
        <f>(('2025_Item_Score'!AE45)+('2025_Item_Score'!AF45)+('2025_Item_Score'!AG45))/3</f>
        <v>1</v>
      </c>
      <c r="M44" s="116">
        <f>('2025_Item_Score'!AH45)</f>
        <v>0</v>
      </c>
      <c r="N44" s="116">
        <f>(('2025_Item_Score'!AI45)+('2025_Item_Score'!AJ45))/2</f>
        <v>1</v>
      </c>
      <c r="O44" s="116">
        <f>('2025_Item_Score'!AK45)</f>
        <v>0</v>
      </c>
      <c r="P44" s="116">
        <f>(('2025_Item_Score'!AL45)+('2025_Item_Score'!AM45))/2</f>
        <v>1</v>
      </c>
      <c r="Q44" s="116">
        <f>('2025_Item_Score'!AN45)</f>
        <v>1</v>
      </c>
      <c r="R44" s="116">
        <f>('2025_Item_Score'!AO45)</f>
        <v>0</v>
      </c>
      <c r="S44" s="116">
        <f>(('2025_Item_Score'!AP45)+('2025_Item_Score'!AQ45)+('2025_Item_Score'!AR45))/3</f>
        <v>0</v>
      </c>
      <c r="T44" s="116">
        <f>('2025_Item_Score'!AS45)</f>
        <v>1</v>
      </c>
      <c r="U44" s="116">
        <f>(('2025_Item_Score'!AT45)+('2025_Item_Score'!AU45)+('2025_Item_Score'!AV45)+('2025_Item_Score'!AW45)+('2025_Item_Score'!AX45))/5</f>
        <v>0.4</v>
      </c>
      <c r="V44" s="116">
        <f>('2025_Item_Score'!AY45)</f>
        <v>1</v>
      </c>
      <c r="W44" s="122"/>
      <c r="X44" s="117"/>
      <c r="Y44" s="117"/>
      <c r="Z44" s="117"/>
      <c r="AA44" s="117"/>
      <c r="AB44" s="124"/>
      <c r="AC44" s="125"/>
      <c r="AD44" s="126"/>
      <c r="AE44" s="117"/>
      <c r="AF44" s="117"/>
      <c r="AG44" s="117"/>
      <c r="AH44" s="125"/>
      <c r="AI44" s="126"/>
      <c r="AJ44" s="117"/>
      <c r="AK44" s="117"/>
      <c r="AL44" s="117"/>
      <c r="AM44" s="125"/>
      <c r="AN44" s="117"/>
      <c r="AO44" s="117"/>
      <c r="AP44" s="117"/>
      <c r="AQ44" s="117"/>
      <c r="AR44" s="125"/>
      <c r="AS44" s="126"/>
      <c r="AT44" s="117"/>
      <c r="AU44" s="117"/>
      <c r="AV44" s="117"/>
      <c r="AW44" s="125"/>
      <c r="AX44" s="126"/>
      <c r="AY44" s="117"/>
      <c r="AZ44" s="117"/>
      <c r="BA44" s="117"/>
      <c r="BB44" s="125"/>
      <c r="BC44" s="126"/>
      <c r="BD44" s="117"/>
      <c r="BE44" s="117"/>
      <c r="BF44" s="117"/>
      <c r="BG44" s="125"/>
      <c r="BH44" s="126"/>
      <c r="BI44" s="117"/>
      <c r="BJ44" s="117"/>
      <c r="BK44" s="117"/>
      <c r="BL44" s="125"/>
      <c r="BM44" s="133"/>
      <c r="BN44" s="117"/>
      <c r="BO44" s="117"/>
      <c r="BP44" s="117"/>
      <c r="BQ44" s="125"/>
      <c r="BR44" s="133"/>
      <c r="BS44" s="117"/>
      <c r="BT44" s="117"/>
      <c r="BU44" s="117"/>
      <c r="BV44" s="125"/>
      <c r="BW44" s="133"/>
      <c r="BX44" s="117"/>
      <c r="BY44" s="117"/>
      <c r="BZ44" s="117"/>
      <c r="CA44" s="125"/>
      <c r="CB44" s="133"/>
      <c r="CC44" s="117"/>
      <c r="CD44" s="117"/>
      <c r="CE44" s="117"/>
      <c r="CF44" s="125"/>
      <c r="CG44" s="133"/>
      <c r="CH44" s="117"/>
      <c r="CI44" s="117"/>
      <c r="CJ44" s="117"/>
      <c r="CK44" s="125"/>
      <c r="CL44" s="133"/>
      <c r="CM44" s="117"/>
      <c r="CN44" s="117"/>
      <c r="CO44" s="117"/>
      <c r="CP44" s="125"/>
      <c r="CQ44" s="126"/>
      <c r="CR44" s="117"/>
      <c r="CS44" s="117"/>
      <c r="CT44" s="117"/>
      <c r="CU44" s="125"/>
      <c r="CV44" s="126"/>
      <c r="CW44" s="117"/>
      <c r="CX44" s="117"/>
      <c r="CY44" s="117"/>
      <c r="CZ44" s="125"/>
      <c r="DA44" s="126"/>
      <c r="DB44" s="117"/>
      <c r="DC44" s="117"/>
      <c r="DD44" s="117"/>
      <c r="DE44" s="125"/>
      <c r="DF44" s="126"/>
      <c r="DG44" s="117"/>
      <c r="DH44" s="117"/>
      <c r="DI44" s="117"/>
      <c r="DJ44" s="125"/>
      <c r="DK44" s="117"/>
      <c r="DL44" s="117"/>
      <c r="DM44" s="117"/>
      <c r="DN44" s="117"/>
      <c r="DO44" s="125"/>
      <c r="DP44" s="126"/>
      <c r="DQ44" s="117"/>
      <c r="DR44" s="117"/>
      <c r="DS44" s="117"/>
      <c r="DT44" s="124"/>
      <c r="DU44" s="117"/>
      <c r="DV44" s="117"/>
      <c r="DW44" s="117"/>
      <c r="DX44" s="117"/>
      <c r="DY44" s="117"/>
      <c r="DZ44" s="117"/>
      <c r="EA44" s="117"/>
      <c r="EB44" s="117"/>
      <c r="EC44" s="117"/>
      <c r="ED44" s="117"/>
      <c r="EE44" s="117"/>
      <c r="EF44" s="117"/>
      <c r="EG44" s="117"/>
      <c r="EH44" s="117"/>
      <c r="EI44" s="124"/>
      <c r="EJ44" s="124"/>
      <c r="EK44" s="117"/>
      <c r="EL44" s="117"/>
      <c r="EM44" s="117"/>
      <c r="EN44" s="117"/>
      <c r="EO44" s="117"/>
      <c r="EP44" s="117"/>
      <c r="EQ44" s="117"/>
      <c r="ER44" s="117"/>
      <c r="ES44" s="117"/>
      <c r="ET44" s="117"/>
      <c r="EU44" s="117"/>
      <c r="EV44" s="117"/>
      <c r="EW44" s="117"/>
      <c r="EX44" s="117"/>
      <c r="EY44" s="117"/>
      <c r="EZ44" s="117"/>
      <c r="FA44" s="117"/>
      <c r="FB44" s="117"/>
      <c r="FC44" s="125"/>
      <c r="FD44" s="117"/>
      <c r="FE44" s="117"/>
      <c r="FF44" s="117"/>
      <c r="FG44" s="117"/>
      <c r="FH44" s="125"/>
      <c r="FI44" s="128"/>
    </row>
    <row r="45" spans="1:165" ht="31.5" customHeight="1">
      <c r="A45" s="117" t="s">
        <v>112</v>
      </c>
      <c r="B45" s="121">
        <f t="shared" si="0"/>
        <v>0.34249999999999997</v>
      </c>
      <c r="C45" s="116">
        <f>('2025_Item_Score'!E46)</f>
        <v>1</v>
      </c>
      <c r="D45" s="116">
        <f>('2025_Item_Score'!F46)</f>
        <v>0</v>
      </c>
      <c r="E45" s="116">
        <f>('2025_Item_Score'!G46)</f>
        <v>0</v>
      </c>
      <c r="F45" s="116">
        <f>('2025_Item_Score'!H46)</f>
        <v>0</v>
      </c>
      <c r="G45" s="116">
        <f>(('2025_Item_Score'!I46)+('2025_Item_Score'!J46)+('2025_Item_Score'!K46)+('2025_Item_Score'!L46)+('2025_Item_Score'!M46)+('2025_Item_Score'!N46)+('2025_Item_Score'!O46)+('2025_Item_Score'!P46))/8</f>
        <v>0.25</v>
      </c>
      <c r="H45" s="116">
        <f>(('2025_Item_Score'!Q46)+('2025_Item_Score'!R46)+('2025_Item_Score'!S46)+('2025_Item_Score'!T46)+('2025_Item_Score'!U46)+('2025_Item_Score'!V46))/6</f>
        <v>0</v>
      </c>
      <c r="I45" s="116">
        <f>(('2025_Item_Score'!W46)+('2025_Item_Score'!X46)+('2025_Item_Score'!Y46)+('2025_Item_Score'!Z46)+('2025_Item_Score'!AA46)+('2025_Item_Score'!AB46))/6</f>
        <v>0</v>
      </c>
      <c r="J45" s="116">
        <f>('2025_Item_Score'!AC46)</f>
        <v>0</v>
      </c>
      <c r="K45" s="116">
        <f>('2025_Item_Score'!AD46)</f>
        <v>0</v>
      </c>
      <c r="L45" s="116">
        <f>(('2025_Item_Score'!AE46)+('2025_Item_Score'!AF46)+('2025_Item_Score'!AG46))/3</f>
        <v>1</v>
      </c>
      <c r="M45" s="116">
        <f>('2025_Item_Score'!AH46)</f>
        <v>0</v>
      </c>
      <c r="N45" s="116">
        <f>(('2025_Item_Score'!AI46)+('2025_Item_Score'!AJ46))/2</f>
        <v>0</v>
      </c>
      <c r="O45" s="116">
        <f>('2025_Item_Score'!AK46)</f>
        <v>0</v>
      </c>
      <c r="P45" s="116">
        <f>(('2025_Item_Score'!AL46)+('2025_Item_Score'!AM46))/2</f>
        <v>0</v>
      </c>
      <c r="Q45" s="116">
        <f>('2025_Item_Score'!AN46)</f>
        <v>1</v>
      </c>
      <c r="R45" s="116">
        <f>('2025_Item_Score'!AO46)</f>
        <v>1</v>
      </c>
      <c r="S45" s="116">
        <f>(('2025_Item_Score'!AP46)+('2025_Item_Score'!AQ46)+('2025_Item_Score'!AR46))/3</f>
        <v>1</v>
      </c>
      <c r="T45" s="116">
        <f>('2025_Item_Score'!AS46)</f>
        <v>1</v>
      </c>
      <c r="U45" s="116">
        <f>(('2025_Item_Score'!AT46)+('2025_Item_Score'!AU46)+('2025_Item_Score'!AV46)+('2025_Item_Score'!AW46)+('2025_Item_Score'!AX46))/5</f>
        <v>0.6</v>
      </c>
      <c r="V45" s="116">
        <f>('2025_Item_Score'!AY46)</f>
        <v>0</v>
      </c>
      <c r="W45" s="122"/>
      <c r="X45" s="117"/>
      <c r="Y45" s="117"/>
      <c r="Z45" s="117"/>
      <c r="AA45" s="117"/>
      <c r="AB45" s="124"/>
      <c r="AC45" s="125"/>
      <c r="AD45" s="126"/>
      <c r="AE45" s="117"/>
      <c r="AF45" s="117"/>
      <c r="AG45" s="117"/>
      <c r="AH45" s="125"/>
      <c r="AI45" s="126"/>
      <c r="AJ45" s="117"/>
      <c r="AK45" s="117"/>
      <c r="AL45" s="117"/>
      <c r="AM45" s="125"/>
      <c r="AN45" s="117"/>
      <c r="AO45" s="117"/>
      <c r="AP45" s="117"/>
      <c r="AQ45" s="117"/>
      <c r="AR45" s="125"/>
      <c r="AS45" s="126"/>
      <c r="AT45" s="117"/>
      <c r="AU45" s="117"/>
      <c r="AV45" s="117"/>
      <c r="AW45" s="125"/>
      <c r="AX45" s="126"/>
      <c r="AY45" s="117"/>
      <c r="AZ45" s="117"/>
      <c r="BA45" s="117"/>
      <c r="BB45" s="125"/>
      <c r="BC45" s="126"/>
      <c r="BD45" s="117"/>
      <c r="BE45" s="117"/>
      <c r="BF45" s="117"/>
      <c r="BG45" s="125"/>
      <c r="BH45" s="126"/>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24"/>
      <c r="CQ45" s="124"/>
      <c r="CR45" s="117"/>
      <c r="CS45" s="117"/>
      <c r="CT45" s="117"/>
      <c r="CU45" s="117"/>
      <c r="CV45" s="117"/>
      <c r="CW45" s="117"/>
      <c r="CX45" s="117"/>
      <c r="CY45" s="117"/>
      <c r="CZ45" s="117"/>
      <c r="DA45" s="117"/>
      <c r="DB45" s="117"/>
      <c r="DC45" s="117"/>
      <c r="DD45" s="117"/>
      <c r="DE45" s="117"/>
      <c r="DF45" s="117"/>
      <c r="DG45" s="117"/>
      <c r="DH45" s="117"/>
      <c r="DI45" s="117"/>
      <c r="DJ45" s="124"/>
      <c r="DK45" s="117"/>
      <c r="DL45" s="117"/>
      <c r="DM45" s="117"/>
      <c r="DN45" s="117"/>
      <c r="DO45" s="124"/>
      <c r="DP45" s="124"/>
      <c r="DQ45" s="117"/>
      <c r="DR45" s="117"/>
      <c r="DS45" s="117"/>
      <c r="DT45" s="125"/>
      <c r="DU45" s="124"/>
      <c r="DV45" s="117"/>
      <c r="DW45" s="117"/>
      <c r="DX45" s="117"/>
      <c r="DY45" s="125"/>
      <c r="DZ45" s="127"/>
      <c r="EA45" s="117"/>
      <c r="EB45" s="117"/>
      <c r="EC45" s="117"/>
      <c r="ED45" s="125"/>
      <c r="EE45" s="127"/>
      <c r="EF45" s="117"/>
      <c r="EG45" s="117"/>
      <c r="EH45" s="117"/>
      <c r="EI45" s="125"/>
      <c r="EJ45" s="127"/>
      <c r="EK45" s="117"/>
      <c r="EL45" s="117"/>
      <c r="EM45" s="117"/>
      <c r="EN45" s="125"/>
      <c r="EO45" s="127"/>
      <c r="EP45" s="117"/>
      <c r="EQ45" s="117"/>
      <c r="ER45" s="117"/>
      <c r="ES45" s="125"/>
      <c r="ET45" s="117"/>
      <c r="EU45" s="117"/>
      <c r="EV45" s="117"/>
      <c r="EW45" s="117"/>
      <c r="EX45" s="125"/>
      <c r="EY45" s="117"/>
      <c r="EZ45" s="117"/>
      <c r="FA45" s="117"/>
      <c r="FB45" s="117"/>
      <c r="FC45" s="125"/>
      <c r="FD45" s="117"/>
      <c r="FE45" s="117"/>
      <c r="FF45" s="117"/>
      <c r="FG45" s="117"/>
      <c r="FH45" s="125"/>
      <c r="FI45" s="128"/>
    </row>
    <row r="46" spans="1:165" ht="31.5" customHeight="1">
      <c r="A46" s="117" t="s">
        <v>113</v>
      </c>
      <c r="B46" s="121">
        <f t="shared" si="0"/>
        <v>0.60125000000000006</v>
      </c>
      <c r="C46" s="116">
        <f>('2025_Item_Score'!E47)</f>
        <v>1</v>
      </c>
      <c r="D46" s="116">
        <f>('2025_Item_Score'!F47)</f>
        <v>1</v>
      </c>
      <c r="E46" s="116">
        <f>('2025_Item_Score'!G47)</f>
        <v>1</v>
      </c>
      <c r="F46" s="116">
        <f>('2025_Item_Score'!H47)</f>
        <v>0</v>
      </c>
      <c r="G46" s="116">
        <f>(('2025_Item_Score'!I47)+('2025_Item_Score'!J47)+('2025_Item_Score'!K47)+('2025_Item_Score'!L47)+('2025_Item_Score'!M47)+('2025_Item_Score'!N47)+('2025_Item_Score'!O47)+('2025_Item_Score'!P47))/8</f>
        <v>0.625</v>
      </c>
      <c r="H46" s="116">
        <f>(('2025_Item_Score'!Q47)+('2025_Item_Score'!R47)+('2025_Item_Score'!S47)+('2025_Item_Score'!T47)+('2025_Item_Score'!U47)+('2025_Item_Score'!V47))/6</f>
        <v>0</v>
      </c>
      <c r="I46" s="116">
        <f>(('2025_Item_Score'!W47)+('2025_Item_Score'!X47)+('2025_Item_Score'!Y47)+('2025_Item_Score'!Z47)+('2025_Item_Score'!AA47)+('2025_Item_Score'!AB47))/6</f>
        <v>0</v>
      </c>
      <c r="J46" s="116">
        <f>('2025_Item_Score'!AC47)</f>
        <v>0</v>
      </c>
      <c r="K46" s="116">
        <f>('2025_Item_Score'!AD47)</f>
        <v>0</v>
      </c>
      <c r="L46" s="116">
        <f>(('2025_Item_Score'!AE47)+('2025_Item_Score'!AF47)+('2025_Item_Score'!AG47))/3</f>
        <v>1</v>
      </c>
      <c r="M46" s="116">
        <f>('2025_Item_Score'!AH47)</f>
        <v>0</v>
      </c>
      <c r="N46" s="116">
        <f>(('2025_Item_Score'!AI47)+('2025_Item_Score'!AJ47))/2</f>
        <v>0</v>
      </c>
      <c r="O46" s="116">
        <f>('2025_Item_Score'!AK47)</f>
        <v>1</v>
      </c>
      <c r="P46" s="116">
        <f>(('2025_Item_Score'!AL47)+('2025_Item_Score'!AM47))/2</f>
        <v>1</v>
      </c>
      <c r="Q46" s="116">
        <f>('2025_Item_Score'!AN47)</f>
        <v>1</v>
      </c>
      <c r="R46" s="116">
        <f>('2025_Item_Score'!AO47)</f>
        <v>1</v>
      </c>
      <c r="S46" s="116">
        <f>(('2025_Item_Score'!AP47)+('2025_Item_Score'!AQ47)+('2025_Item_Score'!AR47))/3</f>
        <v>1</v>
      </c>
      <c r="T46" s="116">
        <f>('2025_Item_Score'!AS47)</f>
        <v>1</v>
      </c>
      <c r="U46" s="116">
        <f>(('2025_Item_Score'!AT47)+('2025_Item_Score'!AU47)+('2025_Item_Score'!AV47)+('2025_Item_Score'!AW47)+('2025_Item_Score'!AX47))/5</f>
        <v>0.4</v>
      </c>
      <c r="V46" s="116">
        <f>('2025_Item_Score'!AY47)</f>
        <v>1</v>
      </c>
      <c r="W46" s="122"/>
      <c r="X46" s="117"/>
      <c r="Y46" s="117"/>
      <c r="Z46" s="117"/>
      <c r="AA46" s="117"/>
      <c r="AB46" s="124"/>
      <c r="AC46" s="125"/>
      <c r="AD46" s="126"/>
      <c r="AE46" s="117"/>
      <c r="AF46" s="117"/>
      <c r="AG46" s="117"/>
      <c r="AH46" s="125"/>
      <c r="AI46" s="126"/>
      <c r="AJ46" s="117"/>
      <c r="AK46" s="117"/>
      <c r="AL46" s="117"/>
      <c r="AM46" s="125"/>
      <c r="AN46" s="117"/>
      <c r="AO46" s="117"/>
      <c r="AP46" s="117"/>
      <c r="AQ46" s="117"/>
      <c r="AR46" s="125"/>
      <c r="AS46" s="126"/>
      <c r="AT46" s="117"/>
      <c r="AU46" s="117"/>
      <c r="AV46" s="117"/>
      <c r="AW46" s="125"/>
      <c r="AX46" s="127"/>
      <c r="AY46" s="117"/>
      <c r="AZ46" s="117"/>
      <c r="BA46" s="117"/>
      <c r="BB46" s="125"/>
      <c r="BC46" s="127"/>
      <c r="BD46" s="117"/>
      <c r="BE46" s="117"/>
      <c r="BF46" s="117"/>
      <c r="BG46" s="125"/>
      <c r="BH46" s="12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24"/>
      <c r="CQ46" s="124"/>
      <c r="CR46" s="117"/>
      <c r="CS46" s="117"/>
      <c r="CT46" s="117"/>
      <c r="CU46" s="117"/>
      <c r="CV46" s="117"/>
      <c r="CW46" s="117"/>
      <c r="CX46" s="117"/>
      <c r="CY46" s="117"/>
      <c r="CZ46" s="117"/>
      <c r="DA46" s="117"/>
      <c r="DB46" s="117"/>
      <c r="DC46" s="117"/>
      <c r="DD46" s="117"/>
      <c r="DE46" s="117"/>
      <c r="DF46" s="117"/>
      <c r="DG46" s="117"/>
      <c r="DH46" s="117"/>
      <c r="DI46" s="117"/>
      <c r="DJ46" s="124"/>
      <c r="DK46" s="117"/>
      <c r="DL46" s="117"/>
      <c r="DM46" s="117"/>
      <c r="DN46" s="117"/>
      <c r="DO46" s="124"/>
      <c r="DP46" s="124"/>
      <c r="DQ46" s="117"/>
      <c r="DR46" s="117"/>
      <c r="DS46" s="117"/>
      <c r="DT46" s="124"/>
      <c r="DU46" s="117"/>
      <c r="DV46" s="117"/>
      <c r="DW46" s="117"/>
      <c r="DX46" s="117"/>
      <c r="DY46" s="125"/>
      <c r="DZ46" s="127"/>
      <c r="EA46" s="117"/>
      <c r="EB46" s="117"/>
      <c r="EC46" s="117"/>
      <c r="ED46" s="125"/>
      <c r="EE46" s="127"/>
      <c r="EF46" s="117"/>
      <c r="EG46" s="117"/>
      <c r="EH46" s="117"/>
      <c r="EI46" s="125"/>
      <c r="EJ46" s="124"/>
      <c r="EK46" s="117"/>
      <c r="EL46" s="117"/>
      <c r="EM46" s="117"/>
      <c r="EN46" s="125"/>
      <c r="EO46" s="126"/>
      <c r="EP46" s="117"/>
      <c r="EQ46" s="117"/>
      <c r="ER46" s="117"/>
      <c r="ES46" s="125"/>
      <c r="ET46" s="117"/>
      <c r="EU46" s="117"/>
      <c r="EV46" s="117"/>
      <c r="EW46" s="117"/>
      <c r="EX46" s="125"/>
      <c r="EY46" s="117"/>
      <c r="EZ46" s="117"/>
      <c r="FA46" s="117"/>
      <c r="FB46" s="117"/>
      <c r="FC46" s="126"/>
      <c r="FD46" s="117"/>
      <c r="FE46" s="117"/>
      <c r="FF46" s="117"/>
      <c r="FG46" s="117"/>
      <c r="FH46" s="125"/>
      <c r="FI46" s="128"/>
    </row>
    <row r="47" spans="1:165" ht="31.5" customHeight="1">
      <c r="A47" s="117" t="s">
        <v>114</v>
      </c>
      <c r="B47" s="121">
        <f t="shared" si="0"/>
        <v>0.29333333333333333</v>
      </c>
      <c r="C47" s="116">
        <f>('2025_Item_Score'!E48)</f>
        <v>0</v>
      </c>
      <c r="D47" s="116">
        <f>('2025_Item_Score'!F48)</f>
        <v>1</v>
      </c>
      <c r="E47" s="116">
        <f>('2025_Item_Score'!G48)</f>
        <v>0</v>
      </c>
      <c r="F47" s="116">
        <f>('2025_Item_Score'!H48)</f>
        <v>0</v>
      </c>
      <c r="G47" s="116">
        <f>(('2025_Item_Score'!I48)+('2025_Item_Score'!J48)+('2025_Item_Score'!K48)+('2025_Item_Score'!L48)+('2025_Item_Score'!M48)+('2025_Item_Score'!N48)+('2025_Item_Score'!O48)+('2025_Item_Score'!P48))/8</f>
        <v>0</v>
      </c>
      <c r="H47" s="116">
        <f>(('2025_Item_Score'!Q48)+('2025_Item_Score'!R48)+('2025_Item_Score'!S48)+('2025_Item_Score'!T48)+('2025_Item_Score'!U48)+('2025_Item_Score'!V48))/6</f>
        <v>0</v>
      </c>
      <c r="I47" s="116">
        <f>(('2025_Item_Score'!W48)+('2025_Item_Score'!X48)+('2025_Item_Score'!Y48)+('2025_Item_Score'!Z48)+('2025_Item_Score'!AA48)+('2025_Item_Score'!AB48))/6</f>
        <v>0</v>
      </c>
      <c r="J47" s="116">
        <f>('2025_Item_Score'!AC48)</f>
        <v>1</v>
      </c>
      <c r="K47" s="116">
        <f>('2025_Item_Score'!AD48)</f>
        <v>0</v>
      </c>
      <c r="L47" s="116">
        <f>(('2025_Item_Score'!AE48)+('2025_Item_Score'!AF48)+('2025_Item_Score'!AG48))/3</f>
        <v>0.33333333333333331</v>
      </c>
      <c r="M47" s="116">
        <f>('2025_Item_Score'!AH48)</f>
        <v>0</v>
      </c>
      <c r="N47" s="116">
        <f>(('2025_Item_Score'!AI48)+('2025_Item_Score'!AJ48))/2</f>
        <v>0</v>
      </c>
      <c r="O47" s="116">
        <f>('2025_Item_Score'!AK48)</f>
        <v>1</v>
      </c>
      <c r="P47" s="116">
        <f>(('2025_Item_Score'!AL48)+('2025_Item_Score'!AM48))/2</f>
        <v>0</v>
      </c>
      <c r="Q47" s="116">
        <f>('2025_Item_Score'!AN48)</f>
        <v>0</v>
      </c>
      <c r="R47" s="116">
        <f>('2025_Item_Score'!AO48)</f>
        <v>1</v>
      </c>
      <c r="S47" s="116">
        <f>(('2025_Item_Score'!AP48)+('2025_Item_Score'!AQ48)+('2025_Item_Score'!AR48))/3</f>
        <v>0.33333333333333331</v>
      </c>
      <c r="T47" s="116">
        <f>('2025_Item_Score'!AS48)</f>
        <v>1</v>
      </c>
      <c r="U47" s="116">
        <f>(('2025_Item_Score'!AT48)+('2025_Item_Score'!AU48)+('2025_Item_Score'!AV48)+('2025_Item_Score'!AW48)+('2025_Item_Score'!AX48))/5</f>
        <v>0.2</v>
      </c>
      <c r="V47" s="116">
        <f>('2025_Item_Score'!AY48)</f>
        <v>0</v>
      </c>
      <c r="W47" s="122"/>
      <c r="X47" s="117"/>
      <c r="Y47" s="117"/>
      <c r="Z47" s="117"/>
      <c r="AA47" s="117"/>
      <c r="AB47" s="124"/>
      <c r="AC47" s="117"/>
      <c r="AD47" s="117"/>
      <c r="AE47" s="117"/>
      <c r="AF47" s="117"/>
      <c r="AG47" s="117"/>
      <c r="AH47" s="117"/>
      <c r="AI47" s="117"/>
      <c r="AJ47" s="117"/>
      <c r="AK47" s="117"/>
      <c r="AL47" s="117"/>
      <c r="AM47" s="117"/>
      <c r="AN47" s="117"/>
      <c r="AO47" s="117"/>
      <c r="AP47" s="117"/>
      <c r="AQ47" s="117"/>
      <c r="AR47" s="117"/>
      <c r="AS47" s="117"/>
      <c r="AT47" s="117"/>
      <c r="AU47" s="117"/>
      <c r="AV47" s="117"/>
      <c r="AW47" s="124"/>
      <c r="AX47" s="124"/>
      <c r="AY47" s="117"/>
      <c r="AZ47" s="117"/>
      <c r="BA47" s="117"/>
      <c r="BB47" s="125"/>
      <c r="BC47" s="124"/>
      <c r="BD47" s="117"/>
      <c r="BE47" s="117"/>
      <c r="BF47" s="117"/>
      <c r="BG47" s="124"/>
      <c r="BH47" s="124"/>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24"/>
      <c r="CG47" s="124"/>
      <c r="CH47" s="117"/>
      <c r="CI47" s="117"/>
      <c r="CJ47" s="117"/>
      <c r="CK47" s="124"/>
      <c r="CL47" s="124"/>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24"/>
      <c r="DK47" s="117"/>
      <c r="DL47" s="117"/>
      <c r="DM47" s="117"/>
      <c r="DN47" s="117"/>
      <c r="DO47" s="124"/>
      <c r="DP47" s="124"/>
      <c r="DQ47" s="117"/>
      <c r="DR47" s="117"/>
      <c r="DS47" s="117"/>
      <c r="DT47" s="125"/>
      <c r="DU47" s="117"/>
      <c r="DV47" s="117"/>
      <c r="DW47" s="117"/>
      <c r="DX47" s="117"/>
      <c r="DY47" s="125"/>
      <c r="DZ47" s="127"/>
      <c r="EA47" s="117"/>
      <c r="EB47" s="117"/>
      <c r="EC47" s="117"/>
      <c r="ED47" s="125"/>
      <c r="EE47" s="127"/>
      <c r="EF47" s="117"/>
      <c r="EG47" s="117"/>
      <c r="EH47" s="117"/>
      <c r="EI47" s="125"/>
      <c r="EJ47" s="124"/>
      <c r="EK47" s="117"/>
      <c r="EL47" s="117"/>
      <c r="EM47" s="117"/>
      <c r="EN47" s="125"/>
      <c r="EO47" s="127"/>
      <c r="EP47" s="117"/>
      <c r="EQ47" s="117"/>
      <c r="ER47" s="117"/>
      <c r="ES47" s="125"/>
      <c r="ET47" s="117"/>
      <c r="EU47" s="117"/>
      <c r="EV47" s="117"/>
      <c r="EW47" s="117"/>
      <c r="EX47" s="125"/>
      <c r="EY47" s="117"/>
      <c r="EZ47" s="117"/>
      <c r="FA47" s="117"/>
      <c r="FB47" s="117"/>
      <c r="FC47" s="117"/>
      <c r="FD47" s="117"/>
      <c r="FE47" s="117"/>
      <c r="FF47" s="117"/>
      <c r="FG47" s="117"/>
      <c r="FH47" s="125"/>
      <c r="FI47" s="128"/>
    </row>
    <row r="48" spans="1:165" ht="31.5" customHeight="1">
      <c r="A48" s="117" t="s">
        <v>115</v>
      </c>
      <c r="B48" s="121">
        <f t="shared" si="0"/>
        <v>0.33458333333333334</v>
      </c>
      <c r="C48" s="116">
        <f>('2025_Item_Score'!E49)</f>
        <v>1</v>
      </c>
      <c r="D48" s="116">
        <f>('2025_Item_Score'!F49)</f>
        <v>1</v>
      </c>
      <c r="E48" s="116">
        <f>('2025_Item_Score'!G49)</f>
        <v>0</v>
      </c>
      <c r="F48" s="116">
        <f>('2025_Item_Score'!H49)</f>
        <v>0</v>
      </c>
      <c r="G48" s="116">
        <f>(('2025_Item_Score'!I49)+('2025_Item_Score'!J49)+('2025_Item_Score'!K49)+('2025_Item_Score'!L49)+('2025_Item_Score'!M49)+('2025_Item_Score'!N49)+('2025_Item_Score'!O49)+('2025_Item_Score'!P49))/8</f>
        <v>0.625</v>
      </c>
      <c r="H48" s="116">
        <f>(('2025_Item_Score'!Q49)+('2025_Item_Score'!R49)+('2025_Item_Score'!S49)+('2025_Item_Score'!T49)+('2025_Item_Score'!U49)+('2025_Item_Score'!V49))/6</f>
        <v>0</v>
      </c>
      <c r="I48" s="116">
        <f>(('2025_Item_Score'!W49)+('2025_Item_Score'!X49)+('2025_Item_Score'!Y49)+('2025_Item_Score'!Z49)+('2025_Item_Score'!AA49)+('2025_Item_Score'!AB49))/6</f>
        <v>0</v>
      </c>
      <c r="J48" s="116">
        <f>('2025_Item_Score'!AC49)</f>
        <v>0</v>
      </c>
      <c r="K48" s="116">
        <f>('2025_Item_Score'!AD49)</f>
        <v>0</v>
      </c>
      <c r="L48" s="116">
        <f>(('2025_Item_Score'!AE49)+('2025_Item_Score'!AF49)+('2025_Item_Score'!AG49))/3</f>
        <v>0.66666666666666663</v>
      </c>
      <c r="M48" s="116">
        <f>('2025_Item_Score'!AH49)</f>
        <v>0</v>
      </c>
      <c r="N48" s="116">
        <f>(('2025_Item_Score'!AI49)+('2025_Item_Score'!AJ49))/2</f>
        <v>0</v>
      </c>
      <c r="O48" s="116">
        <f>('2025_Item_Score'!AK49)</f>
        <v>1</v>
      </c>
      <c r="P48" s="116">
        <f>(('2025_Item_Score'!AL49)+('2025_Item_Score'!AM49))/2</f>
        <v>0</v>
      </c>
      <c r="Q48" s="116">
        <f>('2025_Item_Score'!AN49)</f>
        <v>1</v>
      </c>
      <c r="R48" s="116">
        <f>('2025_Item_Score'!AO49)</f>
        <v>0</v>
      </c>
      <c r="S48" s="116">
        <f>(('2025_Item_Score'!AP49)+('2025_Item_Score'!AQ49)+('2025_Item_Score'!AR49))/3</f>
        <v>0</v>
      </c>
      <c r="T48" s="116">
        <f>('2025_Item_Score'!AS49)</f>
        <v>1</v>
      </c>
      <c r="U48" s="116">
        <f>(('2025_Item_Score'!AT49)+('2025_Item_Score'!AU49)+('2025_Item_Score'!AV49)+('2025_Item_Score'!AW49)+('2025_Item_Score'!AX49))/5</f>
        <v>0.4</v>
      </c>
      <c r="V48" s="116">
        <f>('2025_Item_Score'!AY49)</f>
        <v>0</v>
      </c>
      <c r="W48" s="122"/>
      <c r="X48" s="117"/>
      <c r="Y48" s="117"/>
      <c r="Z48" s="117"/>
      <c r="AA48" s="117"/>
      <c r="AB48" s="124"/>
      <c r="AC48" s="125"/>
      <c r="AD48" s="126"/>
      <c r="AE48" s="117"/>
      <c r="AF48" s="117"/>
      <c r="AG48" s="117"/>
      <c r="AH48" s="125"/>
      <c r="AI48" s="126"/>
      <c r="AJ48" s="117"/>
      <c r="AK48" s="117"/>
      <c r="AL48" s="117"/>
      <c r="AM48" s="125"/>
      <c r="AN48" s="117"/>
      <c r="AO48" s="117"/>
      <c r="AP48" s="117"/>
      <c r="AQ48" s="117"/>
      <c r="AR48" s="125"/>
      <c r="AS48" s="126"/>
      <c r="AT48" s="117"/>
      <c r="AU48" s="117"/>
      <c r="AV48" s="117"/>
      <c r="AW48" s="125"/>
      <c r="AX48" s="127"/>
      <c r="AY48" s="117"/>
      <c r="AZ48" s="117"/>
      <c r="BA48" s="117"/>
      <c r="BB48" s="125"/>
      <c r="BC48" s="127"/>
      <c r="BD48" s="117"/>
      <c r="BE48" s="117"/>
      <c r="BF48" s="117"/>
      <c r="BG48" s="125"/>
      <c r="BH48" s="127"/>
      <c r="BI48" s="117"/>
      <c r="BJ48" s="117"/>
      <c r="BK48" s="117"/>
      <c r="BL48" s="117"/>
      <c r="BM48" s="117"/>
      <c r="BN48" s="117"/>
      <c r="BO48" s="117"/>
      <c r="BP48" s="117"/>
      <c r="BQ48" s="117"/>
      <c r="BR48" s="117"/>
      <c r="BS48" s="117"/>
      <c r="BT48" s="117"/>
      <c r="BU48" s="117"/>
      <c r="BV48" s="117"/>
      <c r="BW48" s="117"/>
      <c r="BX48" s="117"/>
      <c r="BY48" s="117"/>
      <c r="BZ48" s="117"/>
      <c r="CA48" s="117"/>
      <c r="CB48" s="117"/>
      <c r="CC48" s="117"/>
      <c r="CD48" s="117"/>
      <c r="CE48" s="117"/>
      <c r="CF48" s="117"/>
      <c r="CG48" s="117"/>
      <c r="CH48" s="117"/>
      <c r="CI48" s="117"/>
      <c r="CJ48" s="117"/>
      <c r="CK48" s="117"/>
      <c r="CL48" s="117"/>
      <c r="CM48" s="117"/>
      <c r="CN48" s="117"/>
      <c r="CO48" s="117"/>
      <c r="CP48" s="125"/>
      <c r="CQ48" s="124"/>
      <c r="CR48" s="117"/>
      <c r="CS48" s="117"/>
      <c r="CT48" s="117"/>
      <c r="CU48" s="125"/>
      <c r="CV48" s="126"/>
      <c r="CW48" s="117"/>
      <c r="CX48" s="117"/>
      <c r="CY48" s="117"/>
      <c r="CZ48" s="125"/>
      <c r="DA48" s="126"/>
      <c r="DB48" s="117"/>
      <c r="DC48" s="117"/>
      <c r="DD48" s="117"/>
      <c r="DE48" s="125"/>
      <c r="DF48" s="126"/>
      <c r="DG48" s="117"/>
      <c r="DH48" s="117"/>
      <c r="DI48" s="117"/>
      <c r="DJ48" s="125"/>
      <c r="DK48" s="117"/>
      <c r="DL48" s="117"/>
      <c r="DM48" s="117"/>
      <c r="DN48" s="117"/>
      <c r="DO48" s="125"/>
      <c r="DP48" s="126"/>
      <c r="DQ48" s="117"/>
      <c r="DR48" s="117"/>
      <c r="DS48" s="117"/>
      <c r="DT48" s="125"/>
      <c r="DU48" s="124"/>
      <c r="DV48" s="117"/>
      <c r="DW48" s="117"/>
      <c r="DX48" s="117"/>
      <c r="DY48" s="117"/>
      <c r="DZ48" s="117"/>
      <c r="EA48" s="117"/>
      <c r="EB48" s="117"/>
      <c r="EC48" s="117"/>
      <c r="ED48" s="117"/>
      <c r="EE48" s="117"/>
      <c r="EF48" s="117"/>
      <c r="EG48" s="117"/>
      <c r="EH48" s="117"/>
      <c r="EI48" s="124"/>
      <c r="EJ48" s="124"/>
      <c r="EK48" s="117"/>
      <c r="EL48" s="117"/>
      <c r="EM48" s="117"/>
      <c r="EN48" s="117"/>
      <c r="EO48" s="117"/>
      <c r="EP48" s="117"/>
      <c r="EQ48" s="117"/>
      <c r="ER48" s="117"/>
      <c r="ES48" s="117"/>
      <c r="ET48" s="117"/>
      <c r="EU48" s="117"/>
      <c r="EV48" s="117"/>
      <c r="EW48" s="117"/>
      <c r="EX48" s="117"/>
      <c r="EY48" s="117"/>
      <c r="EZ48" s="117"/>
      <c r="FA48" s="117"/>
      <c r="FB48" s="117"/>
      <c r="FC48" s="125"/>
      <c r="FD48" s="117"/>
      <c r="FE48" s="117"/>
      <c r="FF48" s="117"/>
      <c r="FG48" s="117"/>
      <c r="FH48" s="125"/>
      <c r="FI48" s="128"/>
    </row>
    <row r="49" spans="1:165" ht="31.5" customHeight="1">
      <c r="A49" s="117" t="s">
        <v>116</v>
      </c>
      <c r="B49" s="121">
        <f t="shared" si="0"/>
        <v>0.60666666666666669</v>
      </c>
      <c r="C49" s="116">
        <f>('2025_Item_Score'!E50)</f>
        <v>0</v>
      </c>
      <c r="D49" s="116">
        <f>('2025_Item_Score'!F50)</f>
        <v>1</v>
      </c>
      <c r="E49" s="116">
        <f>('2025_Item_Score'!G50)</f>
        <v>0</v>
      </c>
      <c r="F49" s="116">
        <f>('2025_Item_Score'!H50)</f>
        <v>1</v>
      </c>
      <c r="G49" s="116">
        <f>(('2025_Item_Score'!I50)+('2025_Item_Score'!J50)+('2025_Item_Score'!K50)+('2025_Item_Score'!L50)+('2025_Item_Score'!M50)+('2025_Item_Score'!N50)+('2025_Item_Score'!O50)+('2025_Item_Score'!P50))/8</f>
        <v>0.5</v>
      </c>
      <c r="H49" s="116">
        <f>(('2025_Item_Score'!Q50)+('2025_Item_Score'!R50)+('2025_Item_Score'!S50)+('2025_Item_Score'!T50)+('2025_Item_Score'!U50)+('2025_Item_Score'!V50))/6</f>
        <v>0.5</v>
      </c>
      <c r="I49" s="116">
        <f>(('2025_Item_Score'!W50)+('2025_Item_Score'!X50)+('2025_Item_Score'!Y50)+('2025_Item_Score'!Z50)+('2025_Item_Score'!AA50)+('2025_Item_Score'!AB50))/6</f>
        <v>0.5</v>
      </c>
      <c r="J49" s="116">
        <f>('2025_Item_Score'!AC50)</f>
        <v>1</v>
      </c>
      <c r="K49" s="116">
        <f>('2025_Item_Score'!AD50)</f>
        <v>1</v>
      </c>
      <c r="L49" s="116">
        <f>(('2025_Item_Score'!AE50)+('2025_Item_Score'!AF50)+('2025_Item_Score'!AG50))/3</f>
        <v>1</v>
      </c>
      <c r="M49" s="116">
        <f>('2025_Item_Score'!AH50)</f>
        <v>0</v>
      </c>
      <c r="N49" s="116">
        <f>(('2025_Item_Score'!AI50)+('2025_Item_Score'!AJ50))/2</f>
        <v>0.5</v>
      </c>
      <c r="O49" s="116">
        <f>('2025_Item_Score'!AK50)</f>
        <v>1</v>
      </c>
      <c r="P49" s="116">
        <f>(('2025_Item_Score'!AL50)+('2025_Item_Score'!AM50))/2</f>
        <v>1</v>
      </c>
      <c r="Q49" s="116">
        <f>('2025_Item_Score'!AN50)</f>
        <v>0</v>
      </c>
      <c r="R49" s="116">
        <f>('2025_Item_Score'!AO50)</f>
        <v>1</v>
      </c>
      <c r="S49" s="116">
        <f>(('2025_Item_Score'!AP50)+('2025_Item_Score'!AQ50)+('2025_Item_Score'!AR50))/3</f>
        <v>0.33333333333333331</v>
      </c>
      <c r="T49" s="116">
        <f>('2025_Item_Score'!AS50)</f>
        <v>1</v>
      </c>
      <c r="U49" s="116">
        <f>(('2025_Item_Score'!AT50)+('2025_Item_Score'!AU50)+('2025_Item_Score'!AV50)+('2025_Item_Score'!AW50)+('2025_Item_Score'!AX50))/5</f>
        <v>0.8</v>
      </c>
      <c r="V49" s="116">
        <f>('2025_Item_Score'!AY50)</f>
        <v>0</v>
      </c>
      <c r="W49" s="122"/>
      <c r="X49" s="117"/>
      <c r="Y49" s="117"/>
      <c r="Z49" s="117"/>
      <c r="AA49" s="117"/>
      <c r="AB49" s="124"/>
      <c r="AC49" s="125"/>
      <c r="AD49" s="129"/>
      <c r="AE49" s="117"/>
      <c r="AF49" s="117"/>
      <c r="AG49" s="117"/>
      <c r="AH49" s="125"/>
      <c r="AI49" s="129"/>
      <c r="AJ49" s="117"/>
      <c r="AK49" s="117"/>
      <c r="AL49" s="117"/>
      <c r="AM49" s="125"/>
      <c r="AN49" s="117"/>
      <c r="AO49" s="117"/>
      <c r="AP49" s="117"/>
      <c r="AQ49" s="117"/>
      <c r="AR49" s="125"/>
      <c r="AS49" s="126"/>
      <c r="AT49" s="117"/>
      <c r="AU49" s="117"/>
      <c r="AV49" s="117"/>
      <c r="AW49" s="125"/>
      <c r="AX49" s="126"/>
      <c r="AY49" s="117"/>
      <c r="AZ49" s="117"/>
      <c r="BA49" s="117"/>
      <c r="BB49" s="125"/>
      <c r="BC49" s="126"/>
      <c r="BD49" s="117"/>
      <c r="BE49" s="117"/>
      <c r="BF49" s="117"/>
      <c r="BG49" s="125"/>
      <c r="BH49" s="126"/>
      <c r="BI49" s="117"/>
      <c r="BJ49" s="117"/>
      <c r="BK49" s="117"/>
      <c r="BL49" s="125"/>
      <c r="BM49" s="129"/>
      <c r="BN49" s="117"/>
      <c r="BO49" s="117"/>
      <c r="BP49" s="117"/>
      <c r="BQ49" s="125"/>
      <c r="BR49" s="129"/>
      <c r="BS49" s="117"/>
      <c r="BT49" s="117"/>
      <c r="BU49" s="117"/>
      <c r="BV49" s="125"/>
      <c r="BW49" s="129"/>
      <c r="BX49" s="117"/>
      <c r="BY49" s="117"/>
      <c r="BZ49" s="117"/>
      <c r="CA49" s="125"/>
      <c r="CB49" s="126"/>
      <c r="CC49" s="117"/>
      <c r="CD49" s="117"/>
      <c r="CE49" s="117"/>
      <c r="CF49" s="125"/>
      <c r="CG49" s="126"/>
      <c r="CH49" s="117"/>
      <c r="CI49" s="117"/>
      <c r="CJ49" s="117"/>
      <c r="CK49" s="125"/>
      <c r="CL49" s="126"/>
      <c r="CM49" s="117"/>
      <c r="CN49" s="117"/>
      <c r="CO49" s="117"/>
      <c r="CP49" s="124"/>
      <c r="CQ49" s="124"/>
      <c r="CR49" s="117"/>
      <c r="CS49" s="117"/>
      <c r="CT49" s="117"/>
      <c r="CU49" s="117"/>
      <c r="CV49" s="117"/>
      <c r="CW49" s="117"/>
      <c r="CX49" s="117"/>
      <c r="CY49" s="117"/>
      <c r="CZ49" s="117"/>
      <c r="DA49" s="117"/>
      <c r="DB49" s="117"/>
      <c r="DC49" s="117"/>
      <c r="DD49" s="117"/>
      <c r="DE49" s="117"/>
      <c r="DF49" s="117"/>
      <c r="DG49" s="117"/>
      <c r="DH49" s="117"/>
      <c r="DI49" s="117"/>
      <c r="DJ49" s="124"/>
      <c r="DK49" s="117"/>
      <c r="DL49" s="117"/>
      <c r="DM49" s="117"/>
      <c r="DN49" s="117"/>
      <c r="DO49" s="124"/>
      <c r="DP49" s="124"/>
      <c r="DQ49" s="117"/>
      <c r="DR49" s="117"/>
      <c r="DS49" s="117"/>
      <c r="DT49" s="125"/>
      <c r="DU49" s="117"/>
      <c r="DV49" s="117"/>
      <c r="DW49" s="117"/>
      <c r="DX49" s="117"/>
      <c r="DY49" s="125"/>
      <c r="DZ49" s="127"/>
      <c r="EA49" s="117"/>
      <c r="EB49" s="117"/>
      <c r="EC49" s="117"/>
      <c r="ED49" s="125"/>
      <c r="EE49" s="124"/>
      <c r="EF49" s="117"/>
      <c r="EG49" s="117"/>
      <c r="EH49" s="117"/>
      <c r="EI49" s="125"/>
      <c r="EJ49" s="124"/>
      <c r="EK49" s="117"/>
      <c r="EL49" s="117"/>
      <c r="EM49" s="117"/>
      <c r="EN49" s="125"/>
      <c r="EO49" s="127"/>
      <c r="EP49" s="117"/>
      <c r="EQ49" s="117"/>
      <c r="ER49" s="117"/>
      <c r="ES49" s="125"/>
      <c r="ET49" s="117"/>
      <c r="EU49" s="117"/>
      <c r="EV49" s="117"/>
      <c r="EW49" s="117"/>
      <c r="EX49" s="125"/>
      <c r="EY49" s="124"/>
      <c r="EZ49" s="117"/>
      <c r="FA49" s="117"/>
      <c r="FB49" s="117"/>
      <c r="FC49" s="117"/>
      <c r="FD49" s="117"/>
      <c r="FE49" s="117"/>
      <c r="FF49" s="117"/>
      <c r="FG49" s="117"/>
      <c r="FH49" s="125"/>
      <c r="FI49" s="128"/>
    </row>
    <row r="50" spans="1:165" ht="31.5" customHeight="1">
      <c r="A50" s="117" t="s">
        <v>117</v>
      </c>
      <c r="B50" s="121">
        <f t="shared" si="0"/>
        <v>0.19583333333333333</v>
      </c>
      <c r="C50" s="116">
        <f>('2025_Item_Score'!E51)</f>
        <v>1</v>
      </c>
      <c r="D50" s="116">
        <f>('2025_Item_Score'!F51)</f>
        <v>0</v>
      </c>
      <c r="E50" s="116">
        <f>('2025_Item_Score'!G51)</f>
        <v>0</v>
      </c>
      <c r="F50" s="116">
        <f>('2025_Item_Score'!H51)</f>
        <v>0</v>
      </c>
      <c r="G50" s="116">
        <f>(('2025_Item_Score'!I51)+('2025_Item_Score'!J51)+('2025_Item_Score'!K51)+('2025_Item_Score'!L51)+('2025_Item_Score'!M51)+('2025_Item_Score'!N51)+('2025_Item_Score'!O51)+('2025_Item_Score'!P51))/8</f>
        <v>0.25</v>
      </c>
      <c r="H50" s="116">
        <f>(('2025_Item_Score'!Q51)+('2025_Item_Score'!R51)+('2025_Item_Score'!S51)+('2025_Item_Score'!T51)+('2025_Item_Score'!U51)+('2025_Item_Score'!V51))/6</f>
        <v>0.66666666666666663</v>
      </c>
      <c r="I50" s="116">
        <f>(('2025_Item_Score'!W51)+('2025_Item_Score'!X51)+('2025_Item_Score'!Y51)+('2025_Item_Score'!Z51)+('2025_Item_Score'!AA51)+('2025_Item_Score'!AB51))/6</f>
        <v>0</v>
      </c>
      <c r="J50" s="116">
        <f>('2025_Item_Score'!AC51)</f>
        <v>0</v>
      </c>
      <c r="K50" s="116">
        <f>('2025_Item_Score'!AD51)</f>
        <v>0</v>
      </c>
      <c r="L50" s="116">
        <f>(('2025_Item_Score'!AE51)+('2025_Item_Score'!AF51)+('2025_Item_Score'!AG51))/3</f>
        <v>1</v>
      </c>
      <c r="M50" s="116">
        <f>('2025_Item_Score'!AH51)</f>
        <v>0</v>
      </c>
      <c r="N50" s="116">
        <f>(('2025_Item_Score'!AI51)+('2025_Item_Score'!AJ51))/2</f>
        <v>0</v>
      </c>
      <c r="O50" s="116">
        <f>('2025_Item_Score'!AK51)</f>
        <v>0</v>
      </c>
      <c r="P50" s="116">
        <f>(('2025_Item_Score'!AL51)+('2025_Item_Score'!AM51))/2</f>
        <v>0</v>
      </c>
      <c r="Q50" s="116">
        <f>('2025_Item_Score'!AN51)</f>
        <v>1</v>
      </c>
      <c r="R50" s="116">
        <f>('2025_Item_Score'!AO51)</f>
        <v>0</v>
      </c>
      <c r="S50" s="116">
        <f>(('2025_Item_Score'!AP51)+('2025_Item_Score'!AQ51)+('2025_Item_Score'!AR51))/3</f>
        <v>0</v>
      </c>
      <c r="T50" s="116">
        <f>('2025_Item_Score'!AS51)</f>
        <v>0</v>
      </c>
      <c r="U50" s="116">
        <f>(('2025_Item_Score'!AT51)+('2025_Item_Score'!AU51)+('2025_Item_Score'!AV51)+('2025_Item_Score'!AW51)+('2025_Item_Score'!AX51))/5</f>
        <v>0</v>
      </c>
      <c r="V50" s="116">
        <f>('2025_Item_Score'!AY51)</f>
        <v>0</v>
      </c>
      <c r="W50" s="122"/>
      <c r="X50" s="117"/>
      <c r="Y50" s="117"/>
      <c r="Z50" s="117"/>
      <c r="AA50" s="117"/>
      <c r="AB50" s="124"/>
      <c r="AC50" s="125"/>
      <c r="AD50" s="117"/>
      <c r="AE50" s="117"/>
      <c r="AF50" s="117"/>
      <c r="AG50" s="117"/>
      <c r="AH50" s="125"/>
      <c r="AI50" s="117"/>
      <c r="AJ50" s="117"/>
      <c r="AK50" s="117"/>
      <c r="AL50" s="117"/>
      <c r="AM50" s="125"/>
      <c r="AN50" s="117"/>
      <c r="AO50" s="117"/>
      <c r="AP50" s="117"/>
      <c r="AQ50" s="117"/>
      <c r="AR50" s="125"/>
      <c r="AS50" s="127"/>
      <c r="AT50" s="117"/>
      <c r="AU50" s="117"/>
      <c r="AV50" s="117"/>
      <c r="AW50" s="125"/>
      <c r="AX50" s="127"/>
      <c r="AY50" s="117"/>
      <c r="AZ50" s="117"/>
      <c r="BA50" s="117"/>
      <c r="BB50" s="125"/>
      <c r="BC50" s="127"/>
      <c r="BD50" s="117"/>
      <c r="BE50" s="117"/>
      <c r="BF50" s="117"/>
      <c r="BG50" s="125"/>
      <c r="BH50" s="127"/>
      <c r="BI50" s="117"/>
      <c r="BJ50" s="117"/>
      <c r="BK50" s="117"/>
      <c r="BL50" s="125"/>
      <c r="BM50" s="126"/>
      <c r="BN50" s="117"/>
      <c r="BO50" s="117"/>
      <c r="BP50" s="117"/>
      <c r="BQ50" s="125"/>
      <c r="BR50" s="126"/>
      <c r="BS50" s="117"/>
      <c r="BT50" s="117"/>
      <c r="BU50" s="117"/>
      <c r="BV50" s="125"/>
      <c r="BW50" s="126"/>
      <c r="BX50" s="117"/>
      <c r="BY50" s="117"/>
      <c r="BZ50" s="117"/>
      <c r="CA50" s="125"/>
      <c r="CB50" s="126"/>
      <c r="CC50" s="117"/>
      <c r="CD50" s="117"/>
      <c r="CE50" s="117"/>
      <c r="CF50" s="125"/>
      <c r="CG50" s="126"/>
      <c r="CH50" s="117"/>
      <c r="CI50" s="117"/>
      <c r="CJ50" s="117"/>
      <c r="CK50" s="125"/>
      <c r="CL50" s="126"/>
      <c r="CM50" s="117"/>
      <c r="CN50" s="117"/>
      <c r="CO50" s="117"/>
      <c r="CP50" s="125"/>
      <c r="CQ50" s="124"/>
      <c r="CR50" s="117"/>
      <c r="CS50" s="117"/>
      <c r="CT50" s="117"/>
      <c r="CU50" s="125"/>
      <c r="CV50" s="126"/>
      <c r="CW50" s="117"/>
      <c r="CX50" s="117"/>
      <c r="CY50" s="117"/>
      <c r="CZ50" s="125"/>
      <c r="DA50" s="126"/>
      <c r="DB50" s="117"/>
      <c r="DC50" s="117"/>
      <c r="DD50" s="117"/>
      <c r="DE50" s="125"/>
      <c r="DF50" s="126"/>
      <c r="DG50" s="117"/>
      <c r="DH50" s="117"/>
      <c r="DI50" s="117"/>
      <c r="DJ50" s="125"/>
      <c r="DK50" s="117"/>
      <c r="DL50" s="117"/>
      <c r="DM50" s="117"/>
      <c r="DN50" s="117"/>
      <c r="DO50" s="125"/>
      <c r="DP50" s="126"/>
      <c r="DQ50" s="117"/>
      <c r="DR50" s="117"/>
      <c r="DS50" s="117"/>
      <c r="DT50" s="125"/>
      <c r="DU50" s="117"/>
      <c r="DV50" s="117"/>
      <c r="DW50" s="117"/>
      <c r="DX50" s="117"/>
      <c r="DY50" s="117"/>
      <c r="DZ50" s="117"/>
      <c r="EA50" s="117"/>
      <c r="EB50" s="117"/>
      <c r="EC50" s="117"/>
      <c r="ED50" s="117"/>
      <c r="EE50" s="117"/>
      <c r="EF50" s="117"/>
      <c r="EG50" s="117"/>
      <c r="EH50" s="117"/>
      <c r="EI50" s="124"/>
      <c r="EJ50" s="124"/>
      <c r="EK50" s="117"/>
      <c r="EL50" s="117"/>
      <c r="EM50" s="117"/>
      <c r="EN50" s="117"/>
      <c r="EO50" s="117"/>
      <c r="EP50" s="117"/>
      <c r="EQ50" s="117"/>
      <c r="ER50" s="117"/>
      <c r="ES50" s="117"/>
      <c r="ET50" s="117"/>
      <c r="EU50" s="117"/>
      <c r="EV50" s="117"/>
      <c r="EW50" s="117"/>
      <c r="EX50" s="117"/>
      <c r="EY50" s="117"/>
      <c r="EZ50" s="117"/>
      <c r="FA50" s="117"/>
      <c r="FB50" s="117"/>
      <c r="FC50" s="117"/>
      <c r="FD50" s="117"/>
      <c r="FE50" s="117"/>
      <c r="FF50" s="117"/>
      <c r="FG50" s="117"/>
      <c r="FH50" s="125"/>
      <c r="FI50" s="128"/>
    </row>
    <row r="51" spans="1:165" ht="31.5" customHeight="1">
      <c r="A51" s="117" t="s">
        <v>118</v>
      </c>
      <c r="B51" s="121">
        <f t="shared" si="0"/>
        <v>0.31291666666666662</v>
      </c>
      <c r="C51" s="116">
        <f>('2025_Item_Score'!E52)</f>
        <v>0</v>
      </c>
      <c r="D51" s="116">
        <f>('2025_Item_Score'!F52)</f>
        <v>1</v>
      </c>
      <c r="E51" s="116">
        <f>('2025_Item_Score'!G52)</f>
        <v>0</v>
      </c>
      <c r="F51" s="116">
        <f>('2025_Item_Score'!H52)</f>
        <v>0</v>
      </c>
      <c r="G51" s="116">
        <f>(('2025_Item_Score'!I52)+('2025_Item_Score'!J52)+('2025_Item_Score'!K52)+('2025_Item_Score'!L52)+('2025_Item_Score'!M52)+('2025_Item_Score'!N52)+('2025_Item_Score'!O52)+('2025_Item_Score'!P52))/8</f>
        <v>0.625</v>
      </c>
      <c r="H51" s="116">
        <f>(('2025_Item_Score'!Q52)+('2025_Item_Score'!R52)+('2025_Item_Score'!S52)+('2025_Item_Score'!T52)+('2025_Item_Score'!U52)+('2025_Item_Score'!V52))/6</f>
        <v>0.66666666666666663</v>
      </c>
      <c r="I51" s="116">
        <f>(('2025_Item_Score'!W52)+('2025_Item_Score'!X52)+('2025_Item_Score'!Y52)+('2025_Item_Score'!Z52)+('2025_Item_Score'!AA52)+('2025_Item_Score'!AB52))/6</f>
        <v>0</v>
      </c>
      <c r="J51" s="116">
        <f>('2025_Item_Score'!AC52)</f>
        <v>0</v>
      </c>
      <c r="K51" s="116">
        <f>('2025_Item_Score'!AD52)</f>
        <v>0</v>
      </c>
      <c r="L51" s="116">
        <f>(('2025_Item_Score'!AE52)+('2025_Item_Score'!AF52)+('2025_Item_Score'!AG52))/3</f>
        <v>0.66666666666666663</v>
      </c>
      <c r="M51" s="116">
        <f>('2025_Item_Score'!AH52)</f>
        <v>0</v>
      </c>
      <c r="N51" s="116">
        <f>(('2025_Item_Score'!AI52)+('2025_Item_Score'!AJ52))/2</f>
        <v>0</v>
      </c>
      <c r="O51" s="116">
        <f>('2025_Item_Score'!AK52)</f>
        <v>1</v>
      </c>
      <c r="P51" s="116">
        <f>(('2025_Item_Score'!AL52)+('2025_Item_Score'!AM52))/2</f>
        <v>0.5</v>
      </c>
      <c r="Q51" s="116">
        <f>('2025_Item_Score'!AN52)</f>
        <v>0</v>
      </c>
      <c r="R51" s="116">
        <f>('2025_Item_Score'!AO52)</f>
        <v>0</v>
      </c>
      <c r="S51" s="116">
        <f>(('2025_Item_Score'!AP52)+('2025_Item_Score'!AQ52)+('2025_Item_Score'!AR52))/3</f>
        <v>0</v>
      </c>
      <c r="T51" s="116">
        <f>('2025_Item_Score'!AS52)</f>
        <v>1</v>
      </c>
      <c r="U51" s="116">
        <f>(('2025_Item_Score'!AT52)+('2025_Item_Score'!AU52)+('2025_Item_Score'!AV52)+('2025_Item_Score'!AW52)+('2025_Item_Score'!AX52))/5</f>
        <v>0.8</v>
      </c>
      <c r="V51" s="116">
        <f>('2025_Item_Score'!AY52)</f>
        <v>0</v>
      </c>
      <c r="W51" s="122"/>
      <c r="X51" s="117"/>
      <c r="Y51" s="117"/>
      <c r="Z51" s="117"/>
      <c r="AA51" s="117"/>
      <c r="AB51" s="124"/>
      <c r="AC51" s="125"/>
      <c r="AD51" s="117"/>
      <c r="AE51" s="117"/>
      <c r="AF51" s="117"/>
      <c r="AG51" s="117"/>
      <c r="AH51" s="125"/>
      <c r="AI51" s="126"/>
      <c r="AJ51" s="117"/>
      <c r="AK51" s="117"/>
      <c r="AL51" s="117"/>
      <c r="AM51" s="125"/>
      <c r="AN51" s="117"/>
      <c r="AO51" s="117"/>
      <c r="AP51" s="117"/>
      <c r="AQ51" s="117"/>
      <c r="AR51" s="125"/>
      <c r="AS51" s="126"/>
      <c r="AT51" s="117"/>
      <c r="AU51" s="117"/>
      <c r="AV51" s="117"/>
      <c r="AW51" s="125"/>
      <c r="AX51" s="126"/>
      <c r="AY51" s="117"/>
      <c r="AZ51" s="117"/>
      <c r="BA51" s="117"/>
      <c r="BB51" s="125"/>
      <c r="BC51" s="126"/>
      <c r="BD51" s="117"/>
      <c r="BE51" s="117"/>
      <c r="BF51" s="117"/>
      <c r="BG51" s="125"/>
      <c r="BH51" s="126"/>
      <c r="BI51" s="117"/>
      <c r="BJ51" s="117"/>
      <c r="BK51" s="117"/>
      <c r="BL51" s="125"/>
      <c r="BM51" s="126"/>
      <c r="BN51" s="117"/>
      <c r="BO51" s="117"/>
      <c r="BP51" s="117"/>
      <c r="BQ51" s="125"/>
      <c r="BR51" s="126"/>
      <c r="BS51" s="117"/>
      <c r="BT51" s="117"/>
      <c r="BU51" s="117"/>
      <c r="BV51" s="125"/>
      <c r="BW51" s="126"/>
      <c r="BX51" s="117"/>
      <c r="BY51" s="117"/>
      <c r="BZ51" s="117"/>
      <c r="CA51" s="125"/>
      <c r="CB51" s="126"/>
      <c r="CC51" s="117"/>
      <c r="CD51" s="117"/>
      <c r="CE51" s="117"/>
      <c r="CF51" s="125"/>
      <c r="CG51" s="126"/>
      <c r="CH51" s="117"/>
      <c r="CI51" s="117"/>
      <c r="CJ51" s="117"/>
      <c r="CK51" s="125"/>
      <c r="CL51" s="126"/>
      <c r="CM51" s="117"/>
      <c r="CN51" s="117"/>
      <c r="CO51" s="117"/>
      <c r="CP51" s="125"/>
      <c r="CQ51" s="124"/>
      <c r="CR51" s="117"/>
      <c r="CS51" s="117"/>
      <c r="CT51" s="117"/>
      <c r="CU51" s="125"/>
      <c r="CV51" s="126"/>
      <c r="CW51" s="117"/>
      <c r="CX51" s="117"/>
      <c r="CY51" s="117"/>
      <c r="CZ51" s="125"/>
      <c r="DA51" s="126"/>
      <c r="DB51" s="117"/>
      <c r="DC51" s="117"/>
      <c r="DD51" s="117"/>
      <c r="DE51" s="125"/>
      <c r="DF51" s="117"/>
      <c r="DG51" s="117"/>
      <c r="DH51" s="117"/>
      <c r="DI51" s="117"/>
      <c r="DJ51" s="125"/>
      <c r="DK51" s="117"/>
      <c r="DL51" s="117"/>
      <c r="DM51" s="117"/>
      <c r="DN51" s="117"/>
      <c r="DO51" s="125"/>
      <c r="DP51" s="126"/>
      <c r="DQ51" s="117"/>
      <c r="DR51" s="117"/>
      <c r="DS51" s="117"/>
      <c r="DT51" s="125"/>
      <c r="DU51" s="117"/>
      <c r="DV51" s="117"/>
      <c r="DW51" s="117"/>
      <c r="DX51" s="117"/>
      <c r="DY51" s="117"/>
      <c r="DZ51" s="117"/>
      <c r="EA51" s="117"/>
      <c r="EB51" s="117"/>
      <c r="EC51" s="117"/>
      <c r="ED51" s="117"/>
      <c r="EE51" s="117"/>
      <c r="EF51" s="117"/>
      <c r="EG51" s="117"/>
      <c r="EH51" s="117"/>
      <c r="EI51" s="124"/>
      <c r="EJ51" s="124"/>
      <c r="EK51" s="117"/>
      <c r="EL51" s="117"/>
      <c r="EM51" s="117"/>
      <c r="EN51" s="117"/>
      <c r="EO51" s="117"/>
      <c r="EP51" s="117"/>
      <c r="EQ51" s="117"/>
      <c r="ER51" s="117"/>
      <c r="ES51" s="117"/>
      <c r="ET51" s="117"/>
      <c r="EU51" s="117"/>
      <c r="EV51" s="117"/>
      <c r="EW51" s="117"/>
      <c r="EX51" s="117"/>
      <c r="EY51" s="117"/>
      <c r="EZ51" s="117"/>
      <c r="FA51" s="117"/>
      <c r="FB51" s="117"/>
      <c r="FC51" s="117"/>
      <c r="FD51" s="117"/>
      <c r="FE51" s="117"/>
      <c r="FF51" s="117"/>
      <c r="FG51" s="117"/>
      <c r="FH51" s="125"/>
      <c r="FI51" s="128"/>
    </row>
    <row r="52" spans="1:165" ht="31.5" customHeight="1">
      <c r="A52" s="117" t="s">
        <v>119</v>
      </c>
      <c r="B52" s="121">
        <f t="shared" si="0"/>
        <v>0.23333333333333334</v>
      </c>
      <c r="C52" s="116">
        <f>('2025_Item_Score'!E53)</f>
        <v>0</v>
      </c>
      <c r="D52" s="116">
        <f>('2025_Item_Score'!F53)</f>
        <v>1</v>
      </c>
      <c r="E52" s="116">
        <f>('2025_Item_Score'!G53)</f>
        <v>0</v>
      </c>
      <c r="F52" s="116">
        <f>('2025_Item_Score'!H53)</f>
        <v>0</v>
      </c>
      <c r="G52" s="116">
        <f>(('2025_Item_Score'!I53)+('2025_Item_Score'!J53)+('2025_Item_Score'!K53)+('2025_Item_Score'!L53)+('2025_Item_Score'!M53)+('2025_Item_Score'!N53)+('2025_Item_Score'!O53)+('2025_Item_Score'!P53))/8</f>
        <v>0.5</v>
      </c>
      <c r="H52" s="116">
        <f>(('2025_Item_Score'!Q53)+('2025_Item_Score'!R53)+('2025_Item_Score'!S53)+('2025_Item_Score'!T53)+('2025_Item_Score'!U53)+('2025_Item_Score'!V53))/6</f>
        <v>0</v>
      </c>
      <c r="I52" s="116">
        <f>(('2025_Item_Score'!W53)+('2025_Item_Score'!X53)+('2025_Item_Score'!Y53)+('2025_Item_Score'!Z53)+('2025_Item_Score'!AA53)+('2025_Item_Score'!AB53))/6</f>
        <v>0.16666666666666666</v>
      </c>
      <c r="J52" s="116">
        <f>('2025_Item_Score'!AC53)</f>
        <v>0</v>
      </c>
      <c r="K52" s="116">
        <f>('2025_Item_Score'!AD53)</f>
        <v>0</v>
      </c>
      <c r="L52" s="116">
        <f>(('2025_Item_Score'!AE53)+('2025_Item_Score'!AF53)+('2025_Item_Score'!AG53))/3</f>
        <v>1</v>
      </c>
      <c r="M52" s="116">
        <f>('2025_Item_Score'!AH53)</f>
        <v>0</v>
      </c>
      <c r="N52" s="116">
        <f>(('2025_Item_Score'!AI53)+('2025_Item_Score'!AJ53))/2</f>
        <v>0</v>
      </c>
      <c r="O52" s="116">
        <f>('2025_Item_Score'!AK53)</f>
        <v>0</v>
      </c>
      <c r="P52" s="116">
        <f>(('2025_Item_Score'!AL53)+('2025_Item_Score'!AM53))/2</f>
        <v>1</v>
      </c>
      <c r="Q52" s="116">
        <f>('2025_Item_Score'!AN53)</f>
        <v>0</v>
      </c>
      <c r="R52" s="116">
        <f>('2025_Item_Score'!AO53)</f>
        <v>0</v>
      </c>
      <c r="S52" s="116">
        <f>(('2025_Item_Score'!AP53)+('2025_Item_Score'!AQ53)+('2025_Item_Score'!AR53))/3</f>
        <v>0</v>
      </c>
      <c r="T52" s="116">
        <f>('2025_Item_Score'!AS53)</f>
        <v>1</v>
      </c>
      <c r="U52" s="116">
        <f>(('2025_Item_Score'!AT53)+('2025_Item_Score'!AU53)+('2025_Item_Score'!AV53)+('2025_Item_Score'!AW53)+('2025_Item_Score'!AX53))/5</f>
        <v>0</v>
      </c>
      <c r="V52" s="116">
        <f>('2025_Item_Score'!AY53)</f>
        <v>0</v>
      </c>
      <c r="W52" s="122"/>
      <c r="X52" s="117"/>
      <c r="Y52" s="117"/>
      <c r="Z52" s="117"/>
      <c r="AA52" s="117"/>
      <c r="AB52" s="124"/>
      <c r="AC52" s="125"/>
      <c r="AD52" s="117"/>
      <c r="AE52" s="117"/>
      <c r="AF52" s="117"/>
      <c r="AG52" s="117"/>
      <c r="AH52" s="125"/>
      <c r="AI52" s="126"/>
      <c r="AJ52" s="117"/>
      <c r="AK52" s="117"/>
      <c r="AL52" s="117"/>
      <c r="AM52" s="125"/>
      <c r="AN52" s="117"/>
      <c r="AO52" s="117"/>
      <c r="AP52" s="117"/>
      <c r="AQ52" s="117"/>
      <c r="AR52" s="125"/>
      <c r="AS52" s="127"/>
      <c r="AT52" s="117"/>
      <c r="AU52" s="117"/>
      <c r="AV52" s="117"/>
      <c r="AW52" s="125"/>
      <c r="AX52" s="127"/>
      <c r="AY52" s="117"/>
      <c r="AZ52" s="117"/>
      <c r="BA52" s="117"/>
      <c r="BB52" s="125"/>
      <c r="BC52" s="127"/>
      <c r="BD52" s="117"/>
      <c r="BE52" s="117"/>
      <c r="BF52" s="117"/>
      <c r="BG52" s="125"/>
      <c r="BH52" s="12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25"/>
      <c r="CQ52" s="126"/>
      <c r="CR52" s="117"/>
      <c r="CS52" s="117"/>
      <c r="CT52" s="117"/>
      <c r="CU52" s="125"/>
      <c r="CV52" s="126"/>
      <c r="CW52" s="117"/>
      <c r="CX52" s="117"/>
      <c r="CY52" s="117"/>
      <c r="CZ52" s="125"/>
      <c r="DA52" s="126"/>
      <c r="DB52" s="117"/>
      <c r="DC52" s="117"/>
      <c r="DD52" s="117"/>
      <c r="DE52" s="125"/>
      <c r="DF52" s="126"/>
      <c r="DG52" s="117"/>
      <c r="DH52" s="117"/>
      <c r="DI52" s="117"/>
      <c r="DJ52" s="125"/>
      <c r="DK52" s="117"/>
      <c r="DL52" s="117"/>
      <c r="DM52" s="117"/>
      <c r="DN52" s="117"/>
      <c r="DO52" s="125"/>
      <c r="DP52" s="126"/>
      <c r="DQ52" s="117"/>
      <c r="DR52" s="117"/>
      <c r="DS52" s="117"/>
      <c r="DT52" s="124"/>
      <c r="DU52" s="117"/>
      <c r="DV52" s="117"/>
      <c r="DW52" s="117"/>
      <c r="DX52" s="117"/>
      <c r="DY52" s="117"/>
      <c r="DZ52" s="117"/>
      <c r="EA52" s="117"/>
      <c r="EB52" s="117"/>
      <c r="EC52" s="117"/>
      <c r="ED52" s="117"/>
      <c r="EE52" s="117"/>
      <c r="EF52" s="117"/>
      <c r="EG52" s="117"/>
      <c r="EH52" s="117"/>
      <c r="EI52" s="124"/>
      <c r="EJ52" s="124"/>
      <c r="EK52" s="117"/>
      <c r="EL52" s="117"/>
      <c r="EM52" s="117"/>
      <c r="EN52" s="117"/>
      <c r="EO52" s="117"/>
      <c r="EP52" s="117"/>
      <c r="EQ52" s="117"/>
      <c r="ER52" s="117"/>
      <c r="ES52" s="117"/>
      <c r="ET52" s="117"/>
      <c r="EU52" s="117"/>
      <c r="EV52" s="117"/>
      <c r="EW52" s="117"/>
      <c r="EX52" s="117"/>
      <c r="EY52" s="117"/>
      <c r="EZ52" s="117"/>
      <c r="FA52" s="117"/>
      <c r="FB52" s="117"/>
      <c r="FC52" s="117"/>
      <c r="FD52" s="117"/>
      <c r="FE52" s="117"/>
      <c r="FF52" s="117"/>
      <c r="FG52" s="117"/>
      <c r="FH52" s="125"/>
      <c r="FI52" s="128"/>
    </row>
    <row r="53" spans="1:165" ht="31.5" customHeight="1">
      <c r="A53" s="134"/>
      <c r="B53" s="135"/>
      <c r="C53" s="116">
        <f>('2025_Item_Score'!E54)</f>
        <v>0</v>
      </c>
      <c r="D53" s="116">
        <f>('2025_Item_Score'!F54)</f>
        <v>0</v>
      </c>
      <c r="E53" s="116">
        <f>('2025_Item_Score'!G54)</f>
        <v>0</v>
      </c>
      <c r="F53" s="116">
        <f>('2025_Item_Score'!H54)</f>
        <v>0</v>
      </c>
      <c r="G53" s="116">
        <f>('2025_Item_Score'!I54)</f>
        <v>0</v>
      </c>
      <c r="H53" s="116">
        <f>('2025_Item_Score'!J54)</f>
        <v>0</v>
      </c>
      <c r="I53" s="116">
        <f>('2025_Item_Score'!K54)</f>
        <v>0</v>
      </c>
      <c r="J53" s="116">
        <f>('2025_Item_Score'!L54)</f>
        <v>0</v>
      </c>
      <c r="K53" s="116">
        <f>('2025_Item_Score'!M54)</f>
        <v>0</v>
      </c>
      <c r="L53" s="116">
        <f>('2025_Item_Score'!N54)</f>
        <v>0</v>
      </c>
      <c r="M53" s="116">
        <f>('2025_Item_Score'!O54)</f>
        <v>0</v>
      </c>
      <c r="N53" s="116">
        <f>('2025_Item_Score'!P54)</f>
        <v>0</v>
      </c>
      <c r="O53" s="116">
        <f>('2025_Item_Score'!Q54)</f>
        <v>0</v>
      </c>
      <c r="P53" s="116">
        <f>('2025_Item_Score'!R54)</f>
        <v>0</v>
      </c>
      <c r="Q53" s="116">
        <f>('2025_Item_Score'!S54)</f>
        <v>0</v>
      </c>
      <c r="R53" s="116">
        <f>('2025_Item_Score'!T54)</f>
        <v>0</v>
      </c>
      <c r="S53" s="116">
        <f>('2025_Item_Score'!U54)</f>
        <v>0</v>
      </c>
      <c r="T53" s="116">
        <f>('2025_Item_Score'!V54)</f>
        <v>0</v>
      </c>
      <c r="U53" s="116">
        <f>('2025_Item_Score'!W54)</f>
        <v>0</v>
      </c>
      <c r="V53" s="116">
        <f>('2025_Item_Score'!X54)</f>
        <v>0</v>
      </c>
      <c r="W53" s="118"/>
      <c r="X53" s="118"/>
      <c r="Y53" s="118"/>
      <c r="Z53" s="118"/>
      <c r="AA53" s="118"/>
      <c r="AB53" s="118"/>
      <c r="AC53" s="118"/>
      <c r="AD53" s="118"/>
      <c r="AE53" s="118"/>
      <c r="AF53" s="118"/>
      <c r="AG53" s="136"/>
      <c r="AH53" s="118"/>
      <c r="AI53" s="118"/>
      <c r="AJ53" s="118"/>
      <c r="AK53" s="118"/>
      <c r="AL53" s="136"/>
      <c r="AM53" s="118"/>
      <c r="AN53" s="118"/>
      <c r="AO53" s="118"/>
      <c r="AP53" s="118"/>
      <c r="AQ53" s="136"/>
      <c r="AR53" s="118"/>
      <c r="AS53" s="118"/>
      <c r="AT53" s="118"/>
      <c r="AU53" s="118"/>
      <c r="AV53" s="137"/>
      <c r="AW53" s="118"/>
      <c r="AX53" s="118"/>
      <c r="AY53" s="118"/>
      <c r="AZ53" s="118"/>
      <c r="BA53" s="137"/>
      <c r="BB53" s="118"/>
      <c r="BC53" s="118"/>
      <c r="BD53" s="118"/>
      <c r="BE53" s="118"/>
      <c r="BF53" s="137"/>
      <c r="BG53" s="118"/>
      <c r="BH53" s="118"/>
      <c r="BI53" s="118"/>
      <c r="BJ53" s="118"/>
      <c r="BK53" s="137"/>
      <c r="BL53" s="118"/>
      <c r="BM53" s="118"/>
      <c r="BN53" s="118"/>
      <c r="BO53" s="118"/>
      <c r="BP53" s="137"/>
      <c r="BQ53" s="118"/>
      <c r="BR53" s="118"/>
      <c r="BS53" s="118"/>
      <c r="BT53" s="118"/>
      <c r="BU53" s="137"/>
      <c r="BV53" s="118"/>
      <c r="BW53" s="118"/>
      <c r="BX53" s="118"/>
      <c r="BY53" s="118"/>
      <c r="BZ53" s="137"/>
      <c r="CA53" s="118"/>
      <c r="CB53" s="118"/>
      <c r="CC53" s="118"/>
      <c r="CD53" s="118"/>
      <c r="CE53" s="137"/>
      <c r="CF53" s="118"/>
      <c r="CG53" s="118"/>
      <c r="CH53" s="118"/>
      <c r="CI53" s="118"/>
      <c r="CJ53" s="137"/>
      <c r="CK53" s="118"/>
      <c r="CL53" s="118"/>
      <c r="CM53" s="118"/>
      <c r="CN53" s="118"/>
      <c r="CO53" s="137"/>
      <c r="CP53" s="118"/>
      <c r="CQ53" s="118"/>
      <c r="CR53" s="118"/>
      <c r="CS53" s="118"/>
      <c r="CT53" s="137"/>
      <c r="CU53" s="118"/>
      <c r="CV53" s="118"/>
      <c r="CW53" s="118"/>
      <c r="CX53" s="118"/>
      <c r="CY53" s="137"/>
      <c r="CZ53" s="118"/>
      <c r="DA53" s="118"/>
      <c r="DB53" s="118"/>
      <c r="DC53" s="118"/>
      <c r="DD53" s="137"/>
      <c r="DE53" s="118"/>
      <c r="DF53" s="118"/>
      <c r="DG53" s="118"/>
      <c r="DH53" s="118"/>
      <c r="DI53" s="137"/>
      <c r="DJ53" s="118"/>
      <c r="DK53" s="118"/>
      <c r="DL53" s="118"/>
      <c r="DM53" s="118"/>
      <c r="DN53" s="137"/>
      <c r="DO53" s="118"/>
      <c r="DP53" s="118"/>
      <c r="DQ53" s="118"/>
      <c r="DR53" s="118"/>
      <c r="DS53" s="118"/>
      <c r="DT53" s="118"/>
      <c r="DU53" s="118"/>
      <c r="DV53" s="118"/>
      <c r="DW53" s="118"/>
      <c r="DX53" s="137"/>
      <c r="DY53" s="118"/>
      <c r="DZ53" s="118"/>
      <c r="EA53" s="118"/>
      <c r="EB53" s="118"/>
      <c r="EC53" s="118"/>
      <c r="ED53" s="118"/>
      <c r="EE53" s="118"/>
      <c r="EF53" s="118"/>
      <c r="EG53" s="118"/>
      <c r="EH53" s="118"/>
      <c r="EI53" s="118"/>
      <c r="EJ53" s="118"/>
      <c r="EK53" s="118"/>
      <c r="EL53" s="118"/>
      <c r="EM53" s="118"/>
      <c r="EN53" s="137"/>
      <c r="EO53" s="118"/>
      <c r="EP53" s="118"/>
      <c r="EQ53" s="118"/>
      <c r="ER53" s="137"/>
      <c r="ES53" s="118"/>
      <c r="ET53" s="118"/>
      <c r="EU53" s="118"/>
      <c r="EV53" s="118"/>
      <c r="EW53" s="137"/>
      <c r="EX53" s="118"/>
      <c r="EY53" s="118"/>
      <c r="EZ53" s="118"/>
      <c r="FA53" s="118"/>
      <c r="FB53" s="137"/>
      <c r="FC53" s="118"/>
      <c r="FD53" s="138"/>
      <c r="FE53" s="118"/>
      <c r="FF53" s="118"/>
      <c r="FG53" s="136"/>
      <c r="FH53" s="137"/>
      <c r="FI53" s="118"/>
    </row>
    <row r="54" spans="1:165" ht="31.5" customHeight="1">
      <c r="A54" s="134"/>
      <c r="B54" s="135"/>
      <c r="C54" s="139">
        <f t="shared" ref="C54:V54" si="1">SUM(C3:C53)</f>
        <v>28</v>
      </c>
      <c r="D54" s="139">
        <f t="shared" si="1"/>
        <v>43</v>
      </c>
      <c r="E54" s="139">
        <f t="shared" si="1"/>
        <v>4</v>
      </c>
      <c r="F54" s="139">
        <f t="shared" si="1"/>
        <v>9</v>
      </c>
      <c r="G54" s="139">
        <f t="shared" si="1"/>
        <v>27.375</v>
      </c>
      <c r="H54" s="139">
        <f t="shared" si="1"/>
        <v>16.833333333333336</v>
      </c>
      <c r="I54" s="139">
        <f t="shared" si="1"/>
        <v>9.1666666666666661</v>
      </c>
      <c r="J54" s="139">
        <f t="shared" si="1"/>
        <v>24</v>
      </c>
      <c r="K54" s="140">
        <f t="shared" si="1"/>
        <v>12</v>
      </c>
      <c r="L54" s="139">
        <f t="shared" si="1"/>
        <v>44.499999999999993</v>
      </c>
      <c r="M54" s="139">
        <f t="shared" si="1"/>
        <v>1</v>
      </c>
      <c r="N54" s="140">
        <f t="shared" si="1"/>
        <v>8</v>
      </c>
      <c r="O54" s="139">
        <f t="shared" si="1"/>
        <v>37</v>
      </c>
      <c r="P54" s="139">
        <f t="shared" si="1"/>
        <v>28</v>
      </c>
      <c r="Q54" s="139">
        <f t="shared" si="1"/>
        <v>18</v>
      </c>
      <c r="R54" s="139">
        <f t="shared" si="1"/>
        <v>20</v>
      </c>
      <c r="S54" s="139">
        <f t="shared" si="1"/>
        <v>14.66666666666667</v>
      </c>
      <c r="T54" s="139">
        <f t="shared" si="1"/>
        <v>44</v>
      </c>
      <c r="U54" s="139">
        <f t="shared" si="1"/>
        <v>20.599999999999994</v>
      </c>
      <c r="V54" s="140">
        <f t="shared" si="1"/>
        <v>6</v>
      </c>
      <c r="W54" s="118">
        <f>SUM(C54:V54)/20</f>
        <v>20.757083333333334</v>
      </c>
      <c r="X54" s="118"/>
      <c r="Y54" s="118"/>
      <c r="Z54" s="118"/>
      <c r="AA54" s="118"/>
      <c r="AB54" s="118"/>
      <c r="AC54" s="118"/>
      <c r="AD54" s="118"/>
      <c r="AE54" s="118"/>
      <c r="AF54" s="118"/>
      <c r="AG54" s="136"/>
      <c r="AH54" s="118"/>
      <c r="AI54" s="118"/>
      <c r="AJ54" s="118"/>
      <c r="AK54" s="118"/>
      <c r="AL54" s="136"/>
      <c r="AM54" s="118"/>
      <c r="AN54" s="118"/>
      <c r="AO54" s="118"/>
      <c r="AP54" s="118"/>
      <c r="AQ54" s="136"/>
      <c r="AR54" s="118"/>
      <c r="AS54" s="118"/>
      <c r="AT54" s="118"/>
      <c r="AU54" s="118"/>
      <c r="AV54" s="137"/>
      <c r="AW54" s="118"/>
      <c r="AX54" s="118"/>
      <c r="AY54" s="118"/>
      <c r="AZ54" s="118"/>
      <c r="BA54" s="137"/>
      <c r="BB54" s="118"/>
      <c r="BC54" s="118"/>
      <c r="BD54" s="118"/>
      <c r="BE54" s="118"/>
      <c r="BF54" s="137"/>
      <c r="BG54" s="118"/>
      <c r="BH54" s="118"/>
      <c r="BI54" s="118"/>
      <c r="BJ54" s="118"/>
      <c r="BK54" s="137"/>
      <c r="BL54" s="118"/>
      <c r="BM54" s="118"/>
      <c r="BN54" s="118"/>
      <c r="BO54" s="118"/>
      <c r="BP54" s="137"/>
      <c r="BQ54" s="118"/>
      <c r="BR54" s="118"/>
      <c r="BS54" s="118"/>
      <c r="BT54" s="118"/>
      <c r="BU54" s="137"/>
      <c r="BV54" s="118"/>
      <c r="BW54" s="118"/>
      <c r="BX54" s="118"/>
      <c r="BY54" s="118"/>
      <c r="BZ54" s="137"/>
      <c r="CA54" s="118"/>
      <c r="CB54" s="118"/>
      <c r="CC54" s="118"/>
      <c r="CD54" s="118"/>
      <c r="CE54" s="137"/>
      <c r="CF54" s="118"/>
      <c r="CG54" s="118"/>
      <c r="CH54" s="118"/>
      <c r="CI54" s="118"/>
      <c r="CJ54" s="137"/>
      <c r="CK54" s="118"/>
      <c r="CL54" s="118"/>
      <c r="CM54" s="118"/>
      <c r="CN54" s="118"/>
      <c r="CO54" s="137"/>
      <c r="CP54" s="118"/>
      <c r="CQ54" s="118"/>
      <c r="CR54" s="118"/>
      <c r="CS54" s="118"/>
      <c r="CT54" s="137"/>
      <c r="CU54" s="118"/>
      <c r="CV54" s="118"/>
      <c r="CW54" s="118"/>
      <c r="CX54" s="118"/>
      <c r="CY54" s="137"/>
      <c r="CZ54" s="118"/>
      <c r="DA54" s="118"/>
      <c r="DB54" s="118"/>
      <c r="DC54" s="118"/>
      <c r="DD54" s="137"/>
      <c r="DE54" s="118"/>
      <c r="DF54" s="118"/>
      <c r="DG54" s="118"/>
      <c r="DH54" s="118"/>
      <c r="DI54" s="137"/>
      <c r="DJ54" s="118"/>
      <c r="DK54" s="118"/>
      <c r="DL54" s="118"/>
      <c r="DM54" s="118"/>
      <c r="DN54" s="137"/>
      <c r="DO54" s="118"/>
      <c r="DP54" s="118"/>
      <c r="DQ54" s="118"/>
      <c r="DR54" s="118"/>
      <c r="DS54" s="118"/>
      <c r="DT54" s="118"/>
      <c r="DU54" s="118"/>
      <c r="DV54" s="118"/>
      <c r="DW54" s="118"/>
      <c r="DX54" s="137"/>
      <c r="DY54" s="118"/>
      <c r="DZ54" s="118"/>
      <c r="EA54" s="118"/>
      <c r="EB54" s="118"/>
      <c r="EC54" s="118"/>
      <c r="ED54" s="118"/>
      <c r="EE54" s="118"/>
      <c r="EF54" s="118"/>
      <c r="EG54" s="118"/>
      <c r="EH54" s="118"/>
      <c r="EI54" s="118"/>
      <c r="EJ54" s="118"/>
      <c r="EK54" s="118"/>
      <c r="EL54" s="118"/>
      <c r="EM54" s="118"/>
      <c r="EN54" s="137"/>
      <c r="EO54" s="118"/>
      <c r="EP54" s="118"/>
      <c r="EQ54" s="118"/>
      <c r="ER54" s="137"/>
      <c r="ES54" s="118"/>
      <c r="ET54" s="118"/>
      <c r="EU54" s="118"/>
      <c r="EV54" s="118"/>
      <c r="EW54" s="137"/>
      <c r="EX54" s="118"/>
      <c r="EY54" s="118"/>
      <c r="EZ54" s="118"/>
      <c r="FA54" s="118"/>
      <c r="FB54" s="137"/>
      <c r="FC54" s="118"/>
      <c r="FD54" s="138"/>
      <c r="FE54" s="118"/>
      <c r="FF54" s="118"/>
      <c r="FG54" s="136"/>
      <c r="FH54" s="137"/>
      <c r="FI54" s="118"/>
    </row>
    <row r="55" spans="1:165" ht="31.5" customHeight="1">
      <c r="A55" s="134"/>
      <c r="B55" s="135" t="s">
        <v>1384</v>
      </c>
      <c r="C55" s="141">
        <f t="shared" ref="C55:J55" si="2">C54/50</f>
        <v>0.56000000000000005</v>
      </c>
      <c r="D55" s="141">
        <f t="shared" si="2"/>
        <v>0.86</v>
      </c>
      <c r="E55" s="141">
        <f t="shared" si="2"/>
        <v>0.08</v>
      </c>
      <c r="F55" s="141">
        <f t="shared" si="2"/>
        <v>0.18</v>
      </c>
      <c r="G55" s="141">
        <f t="shared" si="2"/>
        <v>0.54749999999999999</v>
      </c>
      <c r="H55" s="141">
        <f t="shared" si="2"/>
        <v>0.33666666666666673</v>
      </c>
      <c r="I55" s="141">
        <f t="shared" si="2"/>
        <v>0.18333333333333332</v>
      </c>
      <c r="J55" s="141">
        <f t="shared" si="2"/>
        <v>0.48</v>
      </c>
      <c r="K55" s="142">
        <f>K54/50</f>
        <v>0.24</v>
      </c>
      <c r="L55" s="141">
        <f t="shared" ref="L55:M55" si="3">L54/50</f>
        <v>0.8899999999999999</v>
      </c>
      <c r="M55" s="141">
        <f t="shared" si="3"/>
        <v>0.02</v>
      </c>
      <c r="N55" s="142">
        <f>N54/50</f>
        <v>0.16</v>
      </c>
      <c r="O55" s="141">
        <f t="shared" ref="O55:U55" si="4">O54/50</f>
        <v>0.74</v>
      </c>
      <c r="P55" s="141">
        <f t="shared" si="4"/>
        <v>0.56000000000000005</v>
      </c>
      <c r="Q55" s="141">
        <f t="shared" si="4"/>
        <v>0.36</v>
      </c>
      <c r="R55" s="141">
        <f t="shared" si="4"/>
        <v>0.4</v>
      </c>
      <c r="S55" s="141">
        <f t="shared" si="4"/>
        <v>0.29333333333333339</v>
      </c>
      <c r="T55" s="141">
        <f t="shared" si="4"/>
        <v>0.88</v>
      </c>
      <c r="U55" s="141">
        <f t="shared" si="4"/>
        <v>0.41199999999999987</v>
      </c>
      <c r="V55" s="142">
        <f>V54/50</f>
        <v>0.12</v>
      </c>
      <c r="W55" s="143">
        <f>W54/50</f>
        <v>0.41514166666666669</v>
      </c>
      <c r="X55" s="118"/>
      <c r="Y55" s="118"/>
      <c r="Z55" s="118"/>
      <c r="AA55" s="118"/>
      <c r="AB55" s="118"/>
      <c r="AC55" s="118"/>
      <c r="AD55" s="118"/>
      <c r="AE55" s="118"/>
      <c r="AF55" s="118"/>
      <c r="AG55" s="136"/>
      <c r="AH55" s="118"/>
      <c r="AI55" s="118"/>
      <c r="AJ55" s="118"/>
      <c r="AK55" s="118"/>
      <c r="AL55" s="136"/>
      <c r="AM55" s="118"/>
      <c r="AN55" s="118"/>
      <c r="AO55" s="118"/>
      <c r="AP55" s="118"/>
      <c r="AQ55" s="136"/>
      <c r="AR55" s="118"/>
      <c r="AS55" s="118"/>
      <c r="AT55" s="118"/>
      <c r="AU55" s="118"/>
      <c r="AV55" s="137"/>
      <c r="AW55" s="118"/>
      <c r="AX55" s="118"/>
      <c r="AY55" s="118"/>
      <c r="AZ55" s="118"/>
      <c r="BA55" s="137"/>
      <c r="BB55" s="118"/>
      <c r="BC55" s="118"/>
      <c r="BD55" s="118"/>
      <c r="BE55" s="118"/>
      <c r="BF55" s="137"/>
      <c r="BG55" s="118"/>
      <c r="BH55" s="118"/>
      <c r="BI55" s="118"/>
      <c r="BJ55" s="118"/>
      <c r="BK55" s="137"/>
      <c r="BL55" s="118"/>
      <c r="BM55" s="118"/>
      <c r="BN55" s="118"/>
      <c r="BO55" s="118"/>
      <c r="BP55" s="137"/>
      <c r="BQ55" s="118"/>
      <c r="BR55" s="118"/>
      <c r="BS55" s="118"/>
      <c r="BT55" s="118"/>
      <c r="BU55" s="137"/>
      <c r="BV55" s="118"/>
      <c r="BW55" s="118"/>
      <c r="BX55" s="118"/>
      <c r="BY55" s="118"/>
      <c r="BZ55" s="137"/>
      <c r="CA55" s="118"/>
      <c r="CB55" s="118"/>
      <c r="CC55" s="118"/>
      <c r="CD55" s="118"/>
      <c r="CE55" s="137"/>
      <c r="CF55" s="118"/>
      <c r="CG55" s="118"/>
      <c r="CH55" s="118"/>
      <c r="CI55" s="118"/>
      <c r="CJ55" s="137"/>
      <c r="CK55" s="118"/>
      <c r="CL55" s="118"/>
      <c r="CM55" s="118"/>
      <c r="CN55" s="118"/>
      <c r="CO55" s="137"/>
      <c r="CP55" s="118"/>
      <c r="CQ55" s="118"/>
      <c r="CR55" s="118"/>
      <c r="CS55" s="118"/>
      <c r="CT55" s="137"/>
      <c r="CU55" s="118"/>
      <c r="CV55" s="118"/>
      <c r="CW55" s="118"/>
      <c r="CX55" s="118"/>
      <c r="CY55" s="137"/>
      <c r="CZ55" s="118"/>
      <c r="DA55" s="118"/>
      <c r="DB55" s="118"/>
      <c r="DC55" s="118"/>
      <c r="DD55" s="137"/>
      <c r="DE55" s="118"/>
      <c r="DF55" s="118"/>
      <c r="DG55" s="118"/>
      <c r="DH55" s="118"/>
      <c r="DI55" s="137"/>
      <c r="DJ55" s="118"/>
      <c r="DK55" s="118"/>
      <c r="DL55" s="118"/>
      <c r="DM55" s="118"/>
      <c r="DN55" s="137"/>
      <c r="DO55" s="118"/>
      <c r="DP55" s="118"/>
      <c r="DQ55" s="118"/>
      <c r="DR55" s="118"/>
      <c r="DS55" s="118"/>
      <c r="DT55" s="118"/>
      <c r="DU55" s="118"/>
      <c r="DV55" s="118"/>
      <c r="DW55" s="118"/>
      <c r="DX55" s="137"/>
      <c r="DY55" s="118"/>
      <c r="DZ55" s="118"/>
      <c r="EA55" s="118"/>
      <c r="EB55" s="118"/>
      <c r="EC55" s="118"/>
      <c r="ED55" s="118"/>
      <c r="EE55" s="118"/>
      <c r="EF55" s="118"/>
      <c r="EG55" s="118"/>
      <c r="EH55" s="118"/>
      <c r="EI55" s="118"/>
      <c r="EJ55" s="118"/>
      <c r="EK55" s="118"/>
      <c r="EL55" s="118"/>
      <c r="EM55" s="118"/>
      <c r="EN55" s="137"/>
      <c r="EO55" s="118"/>
      <c r="EP55" s="118"/>
      <c r="EQ55" s="118"/>
      <c r="ER55" s="137"/>
      <c r="ES55" s="118"/>
      <c r="ET55" s="118"/>
      <c r="EU55" s="118"/>
      <c r="EV55" s="118"/>
      <c r="EW55" s="137"/>
      <c r="EX55" s="118"/>
      <c r="EY55" s="118"/>
      <c r="EZ55" s="118"/>
      <c r="FA55" s="118"/>
      <c r="FB55" s="137"/>
      <c r="FC55" s="118"/>
      <c r="FD55" s="138"/>
      <c r="FE55" s="118"/>
      <c r="FF55" s="118"/>
      <c r="FG55" s="136"/>
      <c r="FH55" s="137"/>
      <c r="FI55" s="118"/>
    </row>
  </sheetData>
  <mergeCells count="10">
    <mergeCell ref="EU1:EY1"/>
    <mergeCell ref="EZ1:FD1"/>
    <mergeCell ref="FE1:FI1"/>
    <mergeCell ref="W1:W2"/>
    <mergeCell ref="Z1:BH1"/>
    <mergeCell ref="BI1:CL1"/>
    <mergeCell ref="CM1:DP1"/>
    <mergeCell ref="DQ1:DU1"/>
    <mergeCell ref="DV1:EO1"/>
    <mergeCell ref="EP1:ET1"/>
  </mergeCells>
  <pageMargins left="0.7" right="0.7" top="0.75" bottom="0.75" header="0" footer="0"/>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128" width="9.83203125" customWidth="1"/>
    <col min="129" max="129" width="11.6640625" customWidth="1"/>
    <col min="130" max="221" width="9.83203125" customWidth="1"/>
    <col min="222" max="222" width="13.83203125" customWidth="1"/>
    <col min="223" max="355" width="9.8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42.75"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48" customHeight="1">
      <c r="A5" s="348">
        <v>2025</v>
      </c>
      <c r="B5" s="311" t="s">
        <v>88</v>
      </c>
      <c r="C5" s="312">
        <f>(G5+L5+Q5+V5+(AA5+AF5+AK5+AP5+AU5+AZ5+BE5+BJ5)/8+(BO5+BT5+BY5+CD5+CI5+CN5)/6+(CS5+CX5+DC5+DH5+DM5+DR5)/6+DW5+EB5+((EG5+EH5)/2+(EM5+EN5)/2+(ES5+ET5)/2)/3+EY5+(FD5+FI5)/2+FN5+(FS5+FX5)/2+GC5+GH5+(GM5+GR5+GW5)/3+HB5+(HG5+HL5+HQ5+HV5+IA5)/5+IF5)/20</f>
        <v>0.39916666666666673</v>
      </c>
      <c r="D5" s="144">
        <f t="shared" ref="D5:D6" si="0">(L5+V5+(AA5+AF5+AK5+AP5+AU5+AZ5+BE5)/7+(BO5+BT5+BY5+CD5+CI5+CN5)/6+(CS5+CX5+DC5+DH5+DR5+DM5)/6+(EG5+EH5+EM5+EN5+ES5+ET5)/6+GH5+(GM5+GR5+GW5)/3+Q5+EY5+FN5+(FS5+FX5)/2+G5+HB5+(HG5+HL5+HQ5)/3+GC5)/16</f>
        <v>0.43898809523809523</v>
      </c>
      <c r="E5" s="365">
        <f t="shared" ref="E5:E7" si="1">(L5+V5+(AA5+AF5+AK5+AP5+AU5+AZ5+BE5)/7+(BO5+BT5+BY5+CD5+CI5+CN5)/6+(CS5+CX5+DC5+DH5+DR5+DM5)/6+EG5+(GH5+GM5+GR5+GW5)/4+Q5+EY5+FN5+(FS5+FX5)/2+G5+HB5+(HG5+HL5)/2)/14</f>
        <v>0.44812925170068024</v>
      </c>
      <c r="F5" s="365">
        <f t="shared" ref="F5:F8" si="2">(L5+V5+(AA5+AF5+AK5+AP5+AU5+AZ5+BE5)/7+(BO5+BT5+BY5+CD5+CI5+CN5)/6+(CS5+CX5+DC5+DH5+DR5+DM5)/6+EG5+(GH5+GM5+GR5+GW5)/4+Q5+EY5+G5+HB5)/11</f>
        <v>0.43398268398268397</v>
      </c>
      <c r="G5" s="308">
        <v>0</v>
      </c>
      <c r="H5" s="308" t="s">
        <v>2806</v>
      </c>
      <c r="I5" s="308" t="s">
        <v>126</v>
      </c>
      <c r="J5" s="308"/>
      <c r="K5" s="308"/>
      <c r="L5" s="11">
        <v>1</v>
      </c>
      <c r="M5" s="11" t="s">
        <v>132</v>
      </c>
      <c r="N5" s="11" t="s">
        <v>562</v>
      </c>
      <c r="O5" s="353" t="s">
        <v>2807</v>
      </c>
      <c r="P5" s="11" t="s">
        <v>2808</v>
      </c>
      <c r="Q5" s="308">
        <v>0</v>
      </c>
      <c r="R5" s="308" t="s">
        <v>132</v>
      </c>
      <c r="S5" s="308" t="s">
        <v>564</v>
      </c>
      <c r="T5" s="333" t="s">
        <v>2809</v>
      </c>
      <c r="U5" s="308" t="s">
        <v>2810</v>
      </c>
      <c r="V5" s="308">
        <v>0</v>
      </c>
      <c r="W5" s="308"/>
      <c r="X5" s="308" t="s">
        <v>126</v>
      </c>
      <c r="Y5" s="308"/>
      <c r="Z5" s="308"/>
      <c r="AA5" s="308">
        <v>1</v>
      </c>
      <c r="AB5" s="308" t="s">
        <v>130</v>
      </c>
      <c r="AC5" s="308" t="s">
        <v>566</v>
      </c>
      <c r="AD5" s="320" t="s">
        <v>2811</v>
      </c>
      <c r="AE5" s="308">
        <v>1977</v>
      </c>
      <c r="AF5" s="308">
        <v>1</v>
      </c>
      <c r="AG5" s="308" t="s">
        <v>130</v>
      </c>
      <c r="AH5" s="308" t="s">
        <v>2812</v>
      </c>
      <c r="AI5" s="333" t="s">
        <v>2813</v>
      </c>
      <c r="AJ5" s="308">
        <v>1977</v>
      </c>
      <c r="AK5" s="308">
        <v>1</v>
      </c>
      <c r="AL5" s="308" t="s">
        <v>130</v>
      </c>
      <c r="AM5" s="308" t="s">
        <v>2812</v>
      </c>
      <c r="AN5" s="333" t="s">
        <v>2814</v>
      </c>
      <c r="AO5" s="308">
        <v>1977</v>
      </c>
      <c r="AP5" s="308">
        <v>1</v>
      </c>
      <c r="AQ5" s="308" t="s">
        <v>130</v>
      </c>
      <c r="AR5" s="308" t="s">
        <v>566</v>
      </c>
      <c r="AS5" s="320" t="s">
        <v>2815</v>
      </c>
      <c r="AT5" s="308">
        <v>1977</v>
      </c>
      <c r="AU5" s="308">
        <v>0</v>
      </c>
      <c r="AV5" s="308" t="s">
        <v>132</v>
      </c>
      <c r="AW5" s="308" t="s">
        <v>566</v>
      </c>
      <c r="AX5" s="320" t="s">
        <v>2816</v>
      </c>
      <c r="AY5" s="308">
        <v>1977</v>
      </c>
      <c r="AZ5" s="308">
        <v>1</v>
      </c>
      <c r="BA5" s="308" t="s">
        <v>130</v>
      </c>
      <c r="BB5" s="308" t="s">
        <v>566</v>
      </c>
      <c r="BC5" s="320" t="s">
        <v>2817</v>
      </c>
      <c r="BD5" s="308">
        <v>1977</v>
      </c>
      <c r="BE5" s="308">
        <v>1</v>
      </c>
      <c r="BF5" s="308" t="s">
        <v>130</v>
      </c>
      <c r="BG5" s="308" t="s">
        <v>566</v>
      </c>
      <c r="BH5" s="320" t="s">
        <v>2818</v>
      </c>
      <c r="BI5" s="308">
        <v>1977</v>
      </c>
      <c r="BJ5" s="308">
        <v>0</v>
      </c>
      <c r="BK5" s="308"/>
      <c r="BL5" s="308" t="s">
        <v>126</v>
      </c>
      <c r="BM5" s="308"/>
      <c r="BN5" s="308"/>
      <c r="BO5" s="308">
        <v>1</v>
      </c>
      <c r="BP5" s="308" t="s">
        <v>130</v>
      </c>
      <c r="BQ5" s="308" t="s">
        <v>568</v>
      </c>
      <c r="BR5" s="333" t="s">
        <v>2819</v>
      </c>
      <c r="BS5" s="308" t="s">
        <v>2820</v>
      </c>
      <c r="BT5" s="308">
        <v>1</v>
      </c>
      <c r="BU5" s="308" t="s">
        <v>130</v>
      </c>
      <c r="BV5" s="308" t="s">
        <v>568</v>
      </c>
      <c r="BW5" s="333" t="s">
        <v>2821</v>
      </c>
      <c r="BX5" s="308" t="s">
        <v>2820</v>
      </c>
      <c r="BY5" s="308">
        <v>1</v>
      </c>
      <c r="BZ5" s="308" t="s">
        <v>130</v>
      </c>
      <c r="CA5" s="308" t="s">
        <v>568</v>
      </c>
      <c r="CB5" s="333" t="s">
        <v>2822</v>
      </c>
      <c r="CC5" s="308" t="s">
        <v>2820</v>
      </c>
      <c r="CD5" s="308">
        <v>1</v>
      </c>
      <c r="CE5" s="308" t="s">
        <v>130</v>
      </c>
      <c r="CF5" s="308" t="s">
        <v>568</v>
      </c>
      <c r="CG5" s="333" t="s">
        <v>2823</v>
      </c>
      <c r="CH5" s="308" t="s">
        <v>2820</v>
      </c>
      <c r="CI5" s="308">
        <v>1</v>
      </c>
      <c r="CJ5" s="308" t="s">
        <v>130</v>
      </c>
      <c r="CK5" s="308" t="s">
        <v>568</v>
      </c>
      <c r="CL5" s="333" t="s">
        <v>2824</v>
      </c>
      <c r="CM5" s="308" t="s">
        <v>2820</v>
      </c>
      <c r="CN5" s="308">
        <v>0</v>
      </c>
      <c r="CO5" s="308" t="s">
        <v>132</v>
      </c>
      <c r="CP5" s="308" t="s">
        <v>568</v>
      </c>
      <c r="CQ5" s="333" t="s">
        <v>2825</v>
      </c>
      <c r="CR5" s="308" t="s">
        <v>2820</v>
      </c>
      <c r="CS5" s="308">
        <v>1</v>
      </c>
      <c r="CT5" s="308" t="s">
        <v>130</v>
      </c>
      <c r="CU5" s="308" t="s">
        <v>570</v>
      </c>
      <c r="CV5" s="333" t="s">
        <v>2826</v>
      </c>
      <c r="CW5" s="308" t="s">
        <v>2827</v>
      </c>
      <c r="CX5" s="308">
        <v>1</v>
      </c>
      <c r="CY5" s="308" t="s">
        <v>130</v>
      </c>
      <c r="CZ5" s="308" t="s">
        <v>570</v>
      </c>
      <c r="DA5" s="333" t="s">
        <v>2828</v>
      </c>
      <c r="DB5" s="308" t="s">
        <v>2827</v>
      </c>
      <c r="DC5" s="308">
        <v>0</v>
      </c>
      <c r="DD5" s="308" t="s">
        <v>139</v>
      </c>
      <c r="DE5" s="308" t="s">
        <v>570</v>
      </c>
      <c r="DF5" s="333" t="s">
        <v>2829</v>
      </c>
      <c r="DG5" s="308" t="s">
        <v>2827</v>
      </c>
      <c r="DH5" s="308">
        <v>0</v>
      </c>
      <c r="DI5" s="308" t="s">
        <v>139</v>
      </c>
      <c r="DJ5" s="308" t="s">
        <v>570</v>
      </c>
      <c r="DK5" s="333" t="s">
        <v>2830</v>
      </c>
      <c r="DL5" s="308" t="s">
        <v>2827</v>
      </c>
      <c r="DM5" s="308">
        <v>0</v>
      </c>
      <c r="DN5" s="308" t="s">
        <v>139</v>
      </c>
      <c r="DO5" s="308" t="s">
        <v>570</v>
      </c>
      <c r="DP5" s="333" t="s">
        <v>2831</v>
      </c>
      <c r="DQ5" s="308" t="s">
        <v>2827</v>
      </c>
      <c r="DR5" s="308">
        <v>0</v>
      </c>
      <c r="DS5" s="308" t="s">
        <v>139</v>
      </c>
      <c r="DT5" s="308" t="s">
        <v>570</v>
      </c>
      <c r="DU5" s="333" t="s">
        <v>2832</v>
      </c>
      <c r="DV5" s="308" t="s">
        <v>2827</v>
      </c>
      <c r="DW5" s="308">
        <v>1</v>
      </c>
      <c r="DX5" s="308" t="s">
        <v>139</v>
      </c>
      <c r="DY5" s="308" t="s">
        <v>2833</v>
      </c>
      <c r="DZ5" s="320" t="s">
        <v>2834</v>
      </c>
      <c r="EA5" s="308">
        <v>2019</v>
      </c>
      <c r="EB5" s="308">
        <v>0</v>
      </c>
      <c r="EC5" s="308" t="s">
        <v>130</v>
      </c>
      <c r="ED5" s="308" t="s">
        <v>126</v>
      </c>
      <c r="EE5" s="308"/>
      <c r="EF5" s="364"/>
      <c r="EG5" s="308">
        <v>1</v>
      </c>
      <c r="EH5" s="308">
        <v>1</v>
      </c>
      <c r="EI5" s="308" t="s">
        <v>123</v>
      </c>
      <c r="EJ5" s="308" t="s">
        <v>572</v>
      </c>
      <c r="EK5" s="320" t="s">
        <v>2835</v>
      </c>
      <c r="EL5" s="308"/>
      <c r="EM5" s="308">
        <v>1</v>
      </c>
      <c r="EN5" s="308">
        <v>1</v>
      </c>
      <c r="EO5" s="308" t="s">
        <v>123</v>
      </c>
      <c r="EP5" s="308" t="s">
        <v>2836</v>
      </c>
      <c r="EQ5" s="333" t="s">
        <v>2837</v>
      </c>
      <c r="ER5" s="308" t="s">
        <v>2838</v>
      </c>
      <c r="ES5" s="308">
        <v>1</v>
      </c>
      <c r="ET5" s="308">
        <v>1</v>
      </c>
      <c r="EU5" s="308" t="s">
        <v>123</v>
      </c>
      <c r="EV5" s="308" t="s">
        <v>572</v>
      </c>
      <c r="EW5" s="320" t="s">
        <v>2839</v>
      </c>
      <c r="EX5" s="308"/>
      <c r="EY5" s="308">
        <v>0</v>
      </c>
      <c r="EZ5" s="308" t="s">
        <v>132</v>
      </c>
      <c r="FA5" s="308" t="s">
        <v>564</v>
      </c>
      <c r="FB5" s="333" t="s">
        <v>2840</v>
      </c>
      <c r="FC5" s="308"/>
      <c r="FD5" s="326">
        <v>0</v>
      </c>
      <c r="FE5" s="326" t="s">
        <v>126</v>
      </c>
      <c r="FF5" s="326" t="s">
        <v>2841</v>
      </c>
      <c r="FG5" s="371" t="s">
        <v>2842</v>
      </c>
      <c r="FH5" s="440" t="s">
        <v>2843</v>
      </c>
      <c r="FI5" s="326">
        <v>0</v>
      </c>
      <c r="FJ5" s="326"/>
      <c r="FK5" s="326" t="s">
        <v>126</v>
      </c>
      <c r="FL5" s="371"/>
      <c r="FM5" s="372"/>
      <c r="FN5" s="308">
        <v>1</v>
      </c>
      <c r="FO5" s="308" t="s">
        <v>130</v>
      </c>
      <c r="FP5" s="308" t="s">
        <v>574</v>
      </c>
      <c r="FQ5" s="333" t="s">
        <v>2844</v>
      </c>
      <c r="FR5" s="308" t="s">
        <v>2845</v>
      </c>
      <c r="FS5" s="308">
        <v>0</v>
      </c>
      <c r="FT5" s="308" t="s">
        <v>130</v>
      </c>
      <c r="FU5" s="308" t="s">
        <v>576</v>
      </c>
      <c r="FV5" s="333" t="s">
        <v>2846</v>
      </c>
      <c r="FW5" s="308"/>
      <c r="FX5" s="308">
        <v>0</v>
      </c>
      <c r="FY5" s="308" t="s">
        <v>130</v>
      </c>
      <c r="FZ5" s="308" t="s">
        <v>579</v>
      </c>
      <c r="GA5" s="333" t="s">
        <v>2847</v>
      </c>
      <c r="GB5" s="308"/>
      <c r="GC5" s="326">
        <v>0</v>
      </c>
      <c r="GD5" s="326" t="s">
        <v>130</v>
      </c>
      <c r="GE5" s="326" t="s">
        <v>126</v>
      </c>
      <c r="GF5" s="326"/>
      <c r="GG5" s="326"/>
      <c r="GH5" s="308">
        <v>1</v>
      </c>
      <c r="GI5" s="308" t="s">
        <v>139</v>
      </c>
      <c r="GJ5" s="308" t="s">
        <v>564</v>
      </c>
      <c r="GK5" s="333" t="s">
        <v>2848</v>
      </c>
      <c r="GL5" s="308">
        <v>2011</v>
      </c>
      <c r="GM5" s="308">
        <v>1</v>
      </c>
      <c r="GN5" s="308" t="s">
        <v>139</v>
      </c>
      <c r="GO5" s="308" t="s">
        <v>564</v>
      </c>
      <c r="GP5" s="333" t="s">
        <v>2849</v>
      </c>
      <c r="GQ5" s="308">
        <v>2011</v>
      </c>
      <c r="GR5" s="308">
        <v>1</v>
      </c>
      <c r="GS5" s="308" t="s">
        <v>139</v>
      </c>
      <c r="GT5" s="308" t="s">
        <v>564</v>
      </c>
      <c r="GU5" s="333" t="s">
        <v>2850</v>
      </c>
      <c r="GV5" s="308">
        <v>2011</v>
      </c>
      <c r="GW5" s="308">
        <v>0</v>
      </c>
      <c r="GX5" s="308" t="s">
        <v>132</v>
      </c>
      <c r="GY5" s="308" t="s">
        <v>564</v>
      </c>
      <c r="GZ5" s="333" t="s">
        <v>2851</v>
      </c>
      <c r="HA5" s="308">
        <v>2011</v>
      </c>
      <c r="HB5" s="308">
        <v>0</v>
      </c>
      <c r="HC5" s="308" t="s">
        <v>130</v>
      </c>
      <c r="HD5" s="308" t="s">
        <v>582</v>
      </c>
      <c r="HE5" s="333" t="s">
        <v>2852</v>
      </c>
      <c r="HF5" s="308" t="s">
        <v>2853</v>
      </c>
      <c r="HG5" s="308">
        <v>1</v>
      </c>
      <c r="HH5" s="308" t="s">
        <v>139</v>
      </c>
      <c r="HI5" s="308" t="s">
        <v>584</v>
      </c>
      <c r="HJ5" s="333" t="s">
        <v>2854</v>
      </c>
      <c r="HK5" s="308">
        <v>2021</v>
      </c>
      <c r="HL5" s="308">
        <v>0</v>
      </c>
      <c r="HM5" s="308" t="s">
        <v>130</v>
      </c>
      <c r="HN5" s="308" t="s">
        <v>586</v>
      </c>
      <c r="HO5" s="333" t="s">
        <v>2855</v>
      </c>
      <c r="HP5" s="435"/>
      <c r="HQ5" s="326">
        <v>0</v>
      </c>
      <c r="HR5" s="326" t="s">
        <v>123</v>
      </c>
      <c r="HS5" s="326" t="s">
        <v>126</v>
      </c>
      <c r="HT5" s="326"/>
      <c r="HU5" s="326"/>
      <c r="HV5" s="326"/>
      <c r="HW5" s="326">
        <v>0</v>
      </c>
      <c r="HX5" s="326" t="s">
        <v>130</v>
      </c>
      <c r="HY5" s="326"/>
      <c r="HZ5" s="326"/>
      <c r="IA5" s="326">
        <v>1</v>
      </c>
      <c r="IB5" s="326" t="s">
        <v>139</v>
      </c>
      <c r="IC5" s="326" t="s">
        <v>2856</v>
      </c>
      <c r="ID5" s="357" t="s">
        <v>2857</v>
      </c>
      <c r="IE5" s="326">
        <v>2001</v>
      </c>
      <c r="IF5" s="323">
        <v>0</v>
      </c>
      <c r="IG5" s="323" t="s">
        <v>126</v>
      </c>
      <c r="IH5" s="323" t="s">
        <v>2858</v>
      </c>
      <c r="II5" s="358" t="s">
        <v>2859</v>
      </c>
      <c r="IJ5" s="323" t="s">
        <v>2860</v>
      </c>
    </row>
    <row r="6" spans="1:244" ht="45" customHeight="1">
      <c r="A6" s="348">
        <v>2024</v>
      </c>
      <c r="B6" s="311" t="s">
        <v>88</v>
      </c>
      <c r="C6" s="149" t="s">
        <v>1394</v>
      </c>
      <c r="D6" s="144">
        <f t="shared" si="0"/>
        <v>0.43898809523809523</v>
      </c>
      <c r="E6" s="365">
        <f t="shared" si="1"/>
        <v>0.44812925170068024</v>
      </c>
      <c r="F6" s="365">
        <f t="shared" si="2"/>
        <v>0.43398268398268397</v>
      </c>
      <c r="G6" s="308">
        <v>0</v>
      </c>
      <c r="H6" s="308" t="s">
        <v>130</v>
      </c>
      <c r="I6" s="308" t="s">
        <v>126</v>
      </c>
      <c r="J6" s="308"/>
      <c r="K6" s="308"/>
      <c r="L6" s="11">
        <v>1</v>
      </c>
      <c r="M6" s="11" t="s">
        <v>132</v>
      </c>
      <c r="N6" s="11" t="s">
        <v>562</v>
      </c>
      <c r="O6" s="353" t="s">
        <v>2861</v>
      </c>
      <c r="P6" s="11"/>
      <c r="Q6" s="308">
        <v>0</v>
      </c>
      <c r="R6" s="308" t="s">
        <v>132</v>
      </c>
      <c r="S6" s="308" t="s">
        <v>564</v>
      </c>
      <c r="T6" s="333" t="s">
        <v>2862</v>
      </c>
      <c r="U6" s="308"/>
      <c r="V6" s="308">
        <v>0</v>
      </c>
      <c r="W6" s="308"/>
      <c r="X6" s="308" t="s">
        <v>126</v>
      </c>
      <c r="Y6" s="308"/>
      <c r="Z6" s="308"/>
      <c r="AA6" s="308">
        <v>1</v>
      </c>
      <c r="AB6" s="308" t="s">
        <v>130</v>
      </c>
      <c r="AC6" s="308" t="s">
        <v>566</v>
      </c>
      <c r="AD6" s="320" t="s">
        <v>2863</v>
      </c>
      <c r="AE6" s="308"/>
      <c r="AF6" s="308">
        <v>1</v>
      </c>
      <c r="AG6" s="308" t="s">
        <v>130</v>
      </c>
      <c r="AH6" s="308" t="s">
        <v>2812</v>
      </c>
      <c r="AI6" s="333" t="s">
        <v>2864</v>
      </c>
      <c r="AJ6" s="308" t="s">
        <v>2865</v>
      </c>
      <c r="AK6" s="308">
        <v>1</v>
      </c>
      <c r="AL6" s="308" t="s">
        <v>130</v>
      </c>
      <c r="AM6" s="308" t="s">
        <v>2812</v>
      </c>
      <c r="AN6" s="333" t="s">
        <v>2866</v>
      </c>
      <c r="AO6" s="308" t="s">
        <v>2865</v>
      </c>
      <c r="AP6" s="308">
        <v>1</v>
      </c>
      <c r="AQ6" s="308" t="s">
        <v>130</v>
      </c>
      <c r="AR6" s="308" t="s">
        <v>566</v>
      </c>
      <c r="AS6" s="333" t="s">
        <v>2867</v>
      </c>
      <c r="AT6" s="308"/>
      <c r="AU6" s="308">
        <v>0</v>
      </c>
      <c r="AV6" s="308" t="s">
        <v>132</v>
      </c>
      <c r="AW6" s="308" t="s">
        <v>566</v>
      </c>
      <c r="AX6" s="333" t="s">
        <v>2868</v>
      </c>
      <c r="AY6" s="308"/>
      <c r="AZ6" s="308">
        <v>1</v>
      </c>
      <c r="BA6" s="308" t="s">
        <v>130</v>
      </c>
      <c r="BB6" s="308" t="s">
        <v>566</v>
      </c>
      <c r="BC6" s="333" t="s">
        <v>2869</v>
      </c>
      <c r="BD6" s="308"/>
      <c r="BE6" s="308">
        <v>1</v>
      </c>
      <c r="BF6" s="308" t="s">
        <v>130</v>
      </c>
      <c r="BG6" s="308" t="s">
        <v>566</v>
      </c>
      <c r="BH6" s="333" t="s">
        <v>2870</v>
      </c>
      <c r="BI6" s="308"/>
      <c r="BJ6" s="308"/>
      <c r="BK6" s="308"/>
      <c r="BL6" s="308" t="s">
        <v>126</v>
      </c>
      <c r="BM6" s="308"/>
      <c r="BN6" s="308" t="s">
        <v>1675</v>
      </c>
      <c r="BO6" s="308">
        <v>1</v>
      </c>
      <c r="BP6" s="308" t="s">
        <v>130</v>
      </c>
      <c r="BQ6" s="308" t="s">
        <v>568</v>
      </c>
      <c r="BR6" s="333" t="s">
        <v>2871</v>
      </c>
      <c r="BS6" s="308"/>
      <c r="BT6" s="308">
        <v>1</v>
      </c>
      <c r="BU6" s="308" t="s">
        <v>130</v>
      </c>
      <c r="BV6" s="308" t="s">
        <v>568</v>
      </c>
      <c r="BW6" s="333" t="s">
        <v>2872</v>
      </c>
      <c r="BX6" s="308"/>
      <c r="BY6" s="308">
        <v>1</v>
      </c>
      <c r="BZ6" s="308" t="s">
        <v>130</v>
      </c>
      <c r="CA6" s="308" t="s">
        <v>568</v>
      </c>
      <c r="CB6" s="333" t="s">
        <v>2873</v>
      </c>
      <c r="CC6" s="308"/>
      <c r="CD6" s="308">
        <v>1</v>
      </c>
      <c r="CE6" s="308" t="s">
        <v>130</v>
      </c>
      <c r="CF6" s="308" t="s">
        <v>568</v>
      </c>
      <c r="CG6" s="333" t="s">
        <v>2874</v>
      </c>
      <c r="CH6" s="308"/>
      <c r="CI6" s="308">
        <v>1</v>
      </c>
      <c r="CJ6" s="308" t="s">
        <v>130</v>
      </c>
      <c r="CK6" s="308" t="s">
        <v>568</v>
      </c>
      <c r="CL6" s="333" t="s">
        <v>2875</v>
      </c>
      <c r="CM6" s="308"/>
      <c r="CN6" s="308">
        <v>0</v>
      </c>
      <c r="CO6" s="308" t="s">
        <v>132</v>
      </c>
      <c r="CP6" s="308" t="s">
        <v>568</v>
      </c>
      <c r="CQ6" s="333" t="s">
        <v>2876</v>
      </c>
      <c r="CR6" s="308"/>
      <c r="CS6" s="308">
        <v>1</v>
      </c>
      <c r="CT6" s="308" t="s">
        <v>130</v>
      </c>
      <c r="CU6" s="308" t="s">
        <v>570</v>
      </c>
      <c r="CV6" s="333" t="s">
        <v>2877</v>
      </c>
      <c r="CW6" s="308"/>
      <c r="CX6" s="308">
        <v>1</v>
      </c>
      <c r="CY6" s="308" t="s">
        <v>130</v>
      </c>
      <c r="CZ6" s="308" t="s">
        <v>570</v>
      </c>
      <c r="DA6" s="333" t="s">
        <v>2878</v>
      </c>
      <c r="DB6" s="308"/>
      <c r="DC6" s="308">
        <v>0</v>
      </c>
      <c r="DD6" s="308" t="s">
        <v>139</v>
      </c>
      <c r="DE6" s="308" t="s">
        <v>570</v>
      </c>
      <c r="DF6" s="333" t="s">
        <v>2879</v>
      </c>
      <c r="DG6" s="308"/>
      <c r="DH6" s="308">
        <v>0</v>
      </c>
      <c r="DI6" s="308" t="s">
        <v>139</v>
      </c>
      <c r="DJ6" s="308" t="s">
        <v>570</v>
      </c>
      <c r="DK6" s="333" t="s">
        <v>2880</v>
      </c>
      <c r="DL6" s="308"/>
      <c r="DM6" s="308">
        <v>0</v>
      </c>
      <c r="DN6" s="308" t="s">
        <v>139</v>
      </c>
      <c r="DO6" s="308" t="s">
        <v>570</v>
      </c>
      <c r="DP6" s="333" t="s">
        <v>2881</v>
      </c>
      <c r="DQ6" s="308"/>
      <c r="DR6" s="308">
        <v>0</v>
      </c>
      <c r="DS6" s="308" t="s">
        <v>139</v>
      </c>
      <c r="DT6" s="308" t="s">
        <v>570</v>
      </c>
      <c r="DU6" s="333" t="s">
        <v>2882</v>
      </c>
      <c r="DV6" s="308"/>
      <c r="DW6" s="308"/>
      <c r="DX6" s="308"/>
      <c r="DY6" s="308"/>
      <c r="DZ6" s="308"/>
      <c r="EA6" s="308" t="s">
        <v>1675</v>
      </c>
      <c r="EB6" s="308" t="s">
        <v>1791</v>
      </c>
      <c r="EC6" s="308"/>
      <c r="ED6" s="308"/>
      <c r="EE6" s="308"/>
      <c r="EF6" s="308"/>
      <c r="EG6" s="308">
        <v>1</v>
      </c>
      <c r="EH6" s="308">
        <v>1</v>
      </c>
      <c r="EI6" s="308" t="s">
        <v>123</v>
      </c>
      <c r="EJ6" s="308" t="s">
        <v>572</v>
      </c>
      <c r="EK6" s="333" t="s">
        <v>2883</v>
      </c>
      <c r="EL6" s="308"/>
      <c r="EM6" s="308">
        <v>1</v>
      </c>
      <c r="EN6" s="308">
        <v>1</v>
      </c>
      <c r="EO6" s="308" t="s">
        <v>123</v>
      </c>
      <c r="EP6" s="308" t="s">
        <v>2836</v>
      </c>
      <c r="EQ6" s="333" t="s">
        <v>2884</v>
      </c>
      <c r="ER6" s="308"/>
      <c r="ES6" s="308">
        <v>1</v>
      </c>
      <c r="ET6" s="308">
        <v>1</v>
      </c>
      <c r="EU6" s="308" t="s">
        <v>123</v>
      </c>
      <c r="EV6" s="308" t="s">
        <v>572</v>
      </c>
      <c r="EW6" s="333" t="s">
        <v>2885</v>
      </c>
      <c r="EX6" s="308" t="s">
        <v>2886</v>
      </c>
      <c r="EY6" s="308">
        <v>0</v>
      </c>
      <c r="EZ6" s="308" t="s">
        <v>132</v>
      </c>
      <c r="FA6" s="308" t="s">
        <v>564</v>
      </c>
      <c r="FB6" s="333" t="s">
        <v>2887</v>
      </c>
      <c r="FC6" s="308"/>
      <c r="FD6" s="308" t="s">
        <v>1791</v>
      </c>
      <c r="FE6" s="326"/>
      <c r="FF6" s="326"/>
      <c r="FG6" s="371"/>
      <c r="FH6" s="326"/>
      <c r="FI6" s="308" t="s">
        <v>1791</v>
      </c>
      <c r="FJ6" s="326"/>
      <c r="FK6" s="326"/>
      <c r="FL6" s="371"/>
      <c r="FM6" s="326"/>
      <c r="FN6" s="308">
        <v>1</v>
      </c>
      <c r="FO6" s="308" t="s">
        <v>130</v>
      </c>
      <c r="FP6" s="308" t="s">
        <v>574</v>
      </c>
      <c r="FQ6" s="333" t="s">
        <v>2888</v>
      </c>
      <c r="FR6" s="308"/>
      <c r="FS6" s="308">
        <v>0</v>
      </c>
      <c r="FT6" s="308" t="s">
        <v>130</v>
      </c>
      <c r="FU6" s="308" t="s">
        <v>576</v>
      </c>
      <c r="FV6" s="333" t="s">
        <v>2889</v>
      </c>
      <c r="FW6" s="308" t="s">
        <v>578</v>
      </c>
      <c r="FX6" s="308">
        <v>0</v>
      </c>
      <c r="FY6" s="308" t="s">
        <v>130</v>
      </c>
      <c r="FZ6" s="308" t="s">
        <v>579</v>
      </c>
      <c r="GA6" s="333" t="s">
        <v>2890</v>
      </c>
      <c r="GB6" s="308" t="s">
        <v>581</v>
      </c>
      <c r="GC6" s="326">
        <v>0</v>
      </c>
      <c r="GD6" s="326" t="s">
        <v>130</v>
      </c>
      <c r="GE6" s="326" t="s">
        <v>126</v>
      </c>
      <c r="GF6" s="326"/>
      <c r="GG6" s="326"/>
      <c r="GH6" s="308">
        <v>1</v>
      </c>
      <c r="GI6" s="308" t="s">
        <v>139</v>
      </c>
      <c r="GJ6" s="308" t="s">
        <v>564</v>
      </c>
      <c r="GK6" s="333" t="s">
        <v>2891</v>
      </c>
      <c r="GL6" s="308">
        <v>2011</v>
      </c>
      <c r="GM6" s="308">
        <v>1</v>
      </c>
      <c r="GN6" s="308" t="s">
        <v>139</v>
      </c>
      <c r="GO6" s="308" t="s">
        <v>564</v>
      </c>
      <c r="GP6" s="333" t="s">
        <v>2892</v>
      </c>
      <c r="GQ6" s="308"/>
      <c r="GR6" s="308">
        <v>1</v>
      </c>
      <c r="GS6" s="308" t="s">
        <v>139</v>
      </c>
      <c r="GT6" s="308" t="s">
        <v>564</v>
      </c>
      <c r="GU6" s="333" t="s">
        <v>2893</v>
      </c>
      <c r="GV6" s="308"/>
      <c r="GW6" s="308">
        <v>0</v>
      </c>
      <c r="GX6" s="308" t="s">
        <v>132</v>
      </c>
      <c r="GY6" s="308" t="s">
        <v>564</v>
      </c>
      <c r="GZ6" s="333" t="s">
        <v>2894</v>
      </c>
      <c r="HA6" s="308"/>
      <c r="HB6" s="308">
        <v>0</v>
      </c>
      <c r="HC6" s="308" t="s">
        <v>130</v>
      </c>
      <c r="HD6" s="308" t="s">
        <v>582</v>
      </c>
      <c r="HE6" s="333" t="s">
        <v>2895</v>
      </c>
      <c r="HF6" s="308" t="s">
        <v>2853</v>
      </c>
      <c r="HG6" s="308">
        <v>1</v>
      </c>
      <c r="HH6" s="308" t="s">
        <v>139</v>
      </c>
      <c r="HI6" s="308" t="s">
        <v>584</v>
      </c>
      <c r="HJ6" s="333" t="s">
        <v>2896</v>
      </c>
      <c r="HK6" s="308">
        <v>2021</v>
      </c>
      <c r="HL6" s="308">
        <v>0</v>
      </c>
      <c r="HM6" s="308" t="s">
        <v>130</v>
      </c>
      <c r="HN6" s="308" t="s">
        <v>586</v>
      </c>
      <c r="HO6" s="333" t="s">
        <v>2897</v>
      </c>
      <c r="HP6" s="404" t="s">
        <v>587</v>
      </c>
      <c r="HQ6" s="326">
        <v>0</v>
      </c>
      <c r="HR6" s="326" t="s">
        <v>123</v>
      </c>
      <c r="HS6" s="326" t="s">
        <v>126</v>
      </c>
      <c r="HT6" s="326"/>
      <c r="HU6" s="326"/>
      <c r="HV6" s="326"/>
      <c r="HW6" s="326"/>
      <c r="HX6" s="326"/>
      <c r="HY6" s="326"/>
      <c r="HZ6" s="326" t="s">
        <v>1863</v>
      </c>
      <c r="IA6" s="326"/>
      <c r="IB6" s="326"/>
      <c r="IC6" s="326"/>
      <c r="ID6" s="326"/>
      <c r="IE6" s="326" t="s">
        <v>1675</v>
      </c>
      <c r="IF6" s="308" t="s">
        <v>1791</v>
      </c>
      <c r="IG6" s="323"/>
      <c r="IH6" s="323"/>
      <c r="II6" s="323"/>
      <c r="IJ6" s="323"/>
    </row>
    <row r="7" spans="1:244" ht="48.75" customHeight="1">
      <c r="A7" s="348">
        <v>2023</v>
      </c>
      <c r="B7" s="311" t="s">
        <v>88</v>
      </c>
      <c r="C7" s="336" t="s">
        <v>1394</v>
      </c>
      <c r="D7" s="299" t="s">
        <v>1394</v>
      </c>
      <c r="E7" s="406">
        <f t="shared" si="1"/>
        <v>0.44812925170068024</v>
      </c>
      <c r="F7" s="365">
        <f t="shared" si="2"/>
        <v>0.43398268398268397</v>
      </c>
      <c r="G7" s="298">
        <v>0</v>
      </c>
      <c r="H7" s="299" t="s">
        <v>130</v>
      </c>
      <c r="I7" s="299" t="s">
        <v>126</v>
      </c>
      <c r="J7" s="299"/>
      <c r="K7" s="299" t="s">
        <v>122</v>
      </c>
      <c r="L7" s="298">
        <v>1</v>
      </c>
      <c r="M7" s="299" t="s">
        <v>132</v>
      </c>
      <c r="N7" s="300" t="s">
        <v>562</v>
      </c>
      <c r="O7" s="301" t="s">
        <v>563</v>
      </c>
      <c r="P7" s="300"/>
      <c r="Q7" s="298">
        <v>0</v>
      </c>
      <c r="R7" s="299" t="s">
        <v>132</v>
      </c>
      <c r="S7" s="300" t="s">
        <v>564</v>
      </c>
      <c r="T7" s="301" t="s">
        <v>565</v>
      </c>
      <c r="U7" s="299" t="s">
        <v>122</v>
      </c>
      <c r="V7" s="298">
        <v>0</v>
      </c>
      <c r="W7" s="299"/>
      <c r="X7" s="378" t="s">
        <v>126</v>
      </c>
      <c r="Y7" s="379"/>
      <c r="Z7" s="379" t="s">
        <v>122</v>
      </c>
      <c r="AA7" s="298">
        <v>1</v>
      </c>
      <c r="AB7" s="299" t="s">
        <v>130</v>
      </c>
      <c r="AC7" s="300" t="s">
        <v>566</v>
      </c>
      <c r="AD7" s="301" t="s">
        <v>567</v>
      </c>
      <c r="AE7" s="299" t="s">
        <v>122</v>
      </c>
      <c r="AF7" s="298">
        <v>1</v>
      </c>
      <c r="AG7" s="299" t="s">
        <v>130</v>
      </c>
      <c r="AH7" s="300" t="s">
        <v>566</v>
      </c>
      <c r="AI7" s="301" t="s">
        <v>567</v>
      </c>
      <c r="AJ7" s="380"/>
      <c r="AK7" s="298">
        <v>1</v>
      </c>
      <c r="AL7" s="299" t="s">
        <v>130</v>
      </c>
      <c r="AM7" s="300" t="s">
        <v>566</v>
      </c>
      <c r="AN7" s="301" t="s">
        <v>567</v>
      </c>
      <c r="AO7" s="380"/>
      <c r="AP7" s="298">
        <v>1</v>
      </c>
      <c r="AQ7" s="299" t="s">
        <v>130</v>
      </c>
      <c r="AR7" s="300" t="s">
        <v>566</v>
      </c>
      <c r="AS7" s="301" t="s">
        <v>567</v>
      </c>
      <c r="AT7" s="380"/>
      <c r="AU7" s="298">
        <v>0</v>
      </c>
      <c r="AV7" s="299" t="s">
        <v>132</v>
      </c>
      <c r="AW7" s="300" t="s">
        <v>566</v>
      </c>
      <c r="AX7" s="301" t="s">
        <v>567</v>
      </c>
      <c r="AY7" s="379"/>
      <c r="AZ7" s="298">
        <v>1</v>
      </c>
      <c r="BA7" s="299" t="s">
        <v>130</v>
      </c>
      <c r="BB7" s="300" t="s">
        <v>566</v>
      </c>
      <c r="BC7" s="301" t="s">
        <v>567</v>
      </c>
      <c r="BD7" s="299"/>
      <c r="BE7" s="298">
        <v>1</v>
      </c>
      <c r="BF7" s="299" t="s">
        <v>130</v>
      </c>
      <c r="BG7" s="300" t="s">
        <v>566</v>
      </c>
      <c r="BH7" s="301" t="s">
        <v>567</v>
      </c>
      <c r="BI7" s="380"/>
      <c r="BJ7" s="299"/>
      <c r="BK7" s="299"/>
      <c r="BL7" s="299"/>
      <c r="BM7" s="299"/>
      <c r="BN7" s="299"/>
      <c r="BO7" s="298">
        <v>1</v>
      </c>
      <c r="BP7" s="299" t="s">
        <v>130</v>
      </c>
      <c r="BQ7" s="300" t="s">
        <v>568</v>
      </c>
      <c r="BR7" s="301" t="s">
        <v>569</v>
      </c>
      <c r="BS7" s="380"/>
      <c r="BT7" s="298">
        <v>1</v>
      </c>
      <c r="BU7" s="299" t="s">
        <v>130</v>
      </c>
      <c r="BV7" s="300" t="s">
        <v>568</v>
      </c>
      <c r="BW7" s="301" t="s">
        <v>569</v>
      </c>
      <c r="BX7" s="380"/>
      <c r="BY7" s="298">
        <v>1</v>
      </c>
      <c r="BZ7" s="299" t="s">
        <v>130</v>
      </c>
      <c r="CA7" s="300" t="s">
        <v>568</v>
      </c>
      <c r="CB7" s="301" t="s">
        <v>569</v>
      </c>
      <c r="CC7" s="380"/>
      <c r="CD7" s="298">
        <v>1</v>
      </c>
      <c r="CE7" s="299" t="s">
        <v>130</v>
      </c>
      <c r="CF7" s="300" t="s">
        <v>568</v>
      </c>
      <c r="CG7" s="301" t="s">
        <v>569</v>
      </c>
      <c r="CH7" s="380"/>
      <c r="CI7" s="298">
        <v>1</v>
      </c>
      <c r="CJ7" s="299" t="s">
        <v>130</v>
      </c>
      <c r="CK7" s="303" t="s">
        <v>568</v>
      </c>
      <c r="CL7" s="301" t="s">
        <v>569</v>
      </c>
      <c r="CM7" s="380"/>
      <c r="CN7" s="298">
        <v>0</v>
      </c>
      <c r="CO7" s="299" t="s">
        <v>132</v>
      </c>
      <c r="CP7" s="300" t="s">
        <v>568</v>
      </c>
      <c r="CQ7" s="301" t="s">
        <v>569</v>
      </c>
      <c r="CR7" s="380"/>
      <c r="CS7" s="298">
        <v>1</v>
      </c>
      <c r="CT7" s="299" t="s">
        <v>130</v>
      </c>
      <c r="CU7" s="300" t="s">
        <v>570</v>
      </c>
      <c r="CV7" s="301" t="s">
        <v>571</v>
      </c>
      <c r="CW7" s="380"/>
      <c r="CX7" s="298">
        <v>1</v>
      </c>
      <c r="CY7" s="299" t="s">
        <v>130</v>
      </c>
      <c r="CZ7" s="300" t="s">
        <v>570</v>
      </c>
      <c r="DA7" s="301" t="s">
        <v>571</v>
      </c>
      <c r="DB7" s="380"/>
      <c r="DC7" s="298">
        <v>0</v>
      </c>
      <c r="DD7" s="299" t="s">
        <v>139</v>
      </c>
      <c r="DE7" s="300" t="s">
        <v>570</v>
      </c>
      <c r="DF7" s="301" t="s">
        <v>571</v>
      </c>
      <c r="DG7" s="380"/>
      <c r="DH7" s="298">
        <v>0</v>
      </c>
      <c r="DI7" s="299" t="s">
        <v>139</v>
      </c>
      <c r="DJ7" s="300" t="s">
        <v>570</v>
      </c>
      <c r="DK7" s="301" t="s">
        <v>571</v>
      </c>
      <c r="DL7" s="380"/>
      <c r="DM7" s="298">
        <v>0</v>
      </c>
      <c r="DN7" s="299" t="s">
        <v>139</v>
      </c>
      <c r="DO7" s="300" t="s">
        <v>570</v>
      </c>
      <c r="DP7" s="301" t="s">
        <v>571</v>
      </c>
      <c r="DQ7" s="380"/>
      <c r="DR7" s="298">
        <v>0</v>
      </c>
      <c r="DS7" s="299" t="s">
        <v>139</v>
      </c>
      <c r="DT7" s="300" t="s">
        <v>570</v>
      </c>
      <c r="DU7" s="301" t="s">
        <v>571</v>
      </c>
      <c r="DV7" s="380"/>
      <c r="DW7" s="299"/>
      <c r="DX7" s="299"/>
      <c r="DY7" s="299"/>
      <c r="DZ7" s="299"/>
      <c r="EA7" s="299"/>
      <c r="EB7" s="299"/>
      <c r="EC7" s="299"/>
      <c r="ED7" s="299"/>
      <c r="EE7" s="299"/>
      <c r="EF7" s="299"/>
      <c r="EG7" s="298">
        <v>1</v>
      </c>
      <c r="EH7" s="336" t="s">
        <v>1685</v>
      </c>
      <c r="EI7" s="299" t="s">
        <v>123</v>
      </c>
      <c r="EJ7" s="299" t="s">
        <v>572</v>
      </c>
      <c r="EK7" s="301" t="s">
        <v>573</v>
      </c>
      <c r="EL7" s="299" t="s">
        <v>122</v>
      </c>
      <c r="EM7" s="299"/>
      <c r="EN7" s="336"/>
      <c r="EO7" s="299" t="s">
        <v>1686</v>
      </c>
      <c r="EP7" s="299"/>
      <c r="EQ7" s="299"/>
      <c r="ER7" s="299"/>
      <c r="ES7" s="299"/>
      <c r="ET7" s="336"/>
      <c r="EU7" s="299" t="s">
        <v>1686</v>
      </c>
      <c r="EV7" s="299"/>
      <c r="EW7" s="299"/>
      <c r="EX7" s="299"/>
      <c r="EY7" s="298">
        <v>0</v>
      </c>
      <c r="EZ7" s="299" t="s">
        <v>132</v>
      </c>
      <c r="FA7" s="300" t="s">
        <v>564</v>
      </c>
      <c r="FB7" s="301" t="s">
        <v>565</v>
      </c>
      <c r="FC7" s="299" t="s">
        <v>122</v>
      </c>
      <c r="FD7" s="310"/>
      <c r="FE7" s="310"/>
      <c r="FF7" s="310"/>
      <c r="FG7" s="310"/>
      <c r="FH7" s="310"/>
      <c r="FI7" s="310"/>
      <c r="FJ7" s="310"/>
      <c r="FK7" s="310"/>
      <c r="FL7" s="310"/>
      <c r="FM7" s="310"/>
      <c r="FN7" s="298">
        <v>1</v>
      </c>
      <c r="FO7" s="299" t="s">
        <v>130</v>
      </c>
      <c r="FP7" s="299" t="s">
        <v>574</v>
      </c>
      <c r="FQ7" s="301" t="s">
        <v>575</v>
      </c>
      <c r="FR7" s="300"/>
      <c r="FS7" s="298">
        <v>0</v>
      </c>
      <c r="FT7" s="299" t="s">
        <v>130</v>
      </c>
      <c r="FU7" s="300" t="s">
        <v>576</v>
      </c>
      <c r="FV7" s="301" t="s">
        <v>577</v>
      </c>
      <c r="FW7" s="300" t="s">
        <v>578</v>
      </c>
      <c r="FX7" s="298">
        <v>0</v>
      </c>
      <c r="FY7" s="299" t="s">
        <v>130</v>
      </c>
      <c r="FZ7" s="300" t="s">
        <v>579</v>
      </c>
      <c r="GA7" s="301" t="s">
        <v>580</v>
      </c>
      <c r="GB7" s="300" t="s">
        <v>581</v>
      </c>
      <c r="GC7" s="146"/>
      <c r="GD7" s="146" t="s">
        <v>1686</v>
      </c>
      <c r="GE7" s="146"/>
      <c r="GF7" s="146"/>
      <c r="GG7" s="146"/>
      <c r="GH7" s="298">
        <v>1</v>
      </c>
      <c r="GI7" s="299" t="s">
        <v>139</v>
      </c>
      <c r="GJ7" s="300" t="s">
        <v>564</v>
      </c>
      <c r="GK7" s="301" t="s">
        <v>565</v>
      </c>
      <c r="GL7" s="379" t="s">
        <v>122</v>
      </c>
      <c r="GM7" s="298">
        <v>1</v>
      </c>
      <c r="GN7" s="299" t="s">
        <v>139</v>
      </c>
      <c r="GO7" s="300" t="s">
        <v>564</v>
      </c>
      <c r="GP7" s="301" t="s">
        <v>565</v>
      </c>
      <c r="GQ7" s="299" t="s">
        <v>122</v>
      </c>
      <c r="GR7" s="298">
        <v>1</v>
      </c>
      <c r="GS7" s="299" t="s">
        <v>139</v>
      </c>
      <c r="GT7" s="300" t="s">
        <v>564</v>
      </c>
      <c r="GU7" s="301" t="s">
        <v>565</v>
      </c>
      <c r="GV7" s="379" t="s">
        <v>122</v>
      </c>
      <c r="GW7" s="298">
        <v>0</v>
      </c>
      <c r="GX7" s="299" t="s">
        <v>132</v>
      </c>
      <c r="GY7" s="300" t="s">
        <v>564</v>
      </c>
      <c r="GZ7" s="301" t="s">
        <v>565</v>
      </c>
      <c r="HA7" s="379" t="s">
        <v>122</v>
      </c>
      <c r="HB7" s="381">
        <v>0</v>
      </c>
      <c r="HC7" s="300" t="s">
        <v>130</v>
      </c>
      <c r="HD7" s="300" t="s">
        <v>582</v>
      </c>
      <c r="HE7" s="301" t="s">
        <v>583</v>
      </c>
      <c r="HF7" s="417" t="s">
        <v>122</v>
      </c>
      <c r="HG7" s="381">
        <v>1</v>
      </c>
      <c r="HH7" s="300" t="s">
        <v>139</v>
      </c>
      <c r="HI7" s="300" t="s">
        <v>584</v>
      </c>
      <c r="HJ7" s="301" t="s">
        <v>585</v>
      </c>
      <c r="HK7" s="300"/>
      <c r="HL7" s="381">
        <v>0</v>
      </c>
      <c r="HM7" s="300" t="s">
        <v>130</v>
      </c>
      <c r="HN7" s="300" t="s">
        <v>586</v>
      </c>
      <c r="HO7" s="301" t="s">
        <v>585</v>
      </c>
      <c r="HP7" s="301" t="s">
        <v>587</v>
      </c>
      <c r="HQ7" s="146"/>
      <c r="HR7" s="146" t="s">
        <v>1686</v>
      </c>
      <c r="HS7" s="146"/>
      <c r="HT7" s="146"/>
      <c r="HU7" s="146"/>
      <c r="HV7" s="146"/>
      <c r="HW7" s="146"/>
      <c r="HX7" s="146"/>
      <c r="HY7" s="146"/>
      <c r="HZ7" s="146"/>
      <c r="IA7" s="323"/>
      <c r="IB7" s="323"/>
      <c r="IC7" s="323"/>
      <c r="ID7" s="323"/>
      <c r="IE7" s="323"/>
      <c r="IF7" s="310"/>
      <c r="IG7" s="310"/>
      <c r="IH7" s="310"/>
      <c r="II7" s="310"/>
      <c r="IJ7" s="310"/>
    </row>
    <row r="8" spans="1:244" ht="38.25" customHeight="1">
      <c r="A8" s="348">
        <v>2022</v>
      </c>
      <c r="B8" s="311" t="s">
        <v>88</v>
      </c>
      <c r="C8" s="336" t="s">
        <v>1394</v>
      </c>
      <c r="D8" s="299" t="s">
        <v>1394</v>
      </c>
      <c r="E8" s="344" t="s">
        <v>1394</v>
      </c>
      <c r="F8" s="406">
        <f t="shared" si="2"/>
        <v>0.43398268398268397</v>
      </c>
      <c r="G8" s="298">
        <v>0</v>
      </c>
      <c r="H8" s="299" t="s">
        <v>130</v>
      </c>
      <c r="I8" s="299" t="s">
        <v>126</v>
      </c>
      <c r="J8" s="336"/>
      <c r="K8" s="363"/>
      <c r="L8" s="298">
        <v>1</v>
      </c>
      <c r="M8" s="299" t="s">
        <v>132</v>
      </c>
      <c r="N8" s="299" t="s">
        <v>562</v>
      </c>
      <c r="O8" s="301" t="s">
        <v>563</v>
      </c>
      <c r="P8" s="299" t="s">
        <v>122</v>
      </c>
      <c r="Q8" s="298">
        <v>0</v>
      </c>
      <c r="R8" s="299" t="s">
        <v>132</v>
      </c>
      <c r="S8" s="299" t="s">
        <v>564</v>
      </c>
      <c r="T8" s="301" t="s">
        <v>565</v>
      </c>
      <c r="U8" s="299" t="s">
        <v>122</v>
      </c>
      <c r="V8" s="298">
        <v>0</v>
      </c>
      <c r="W8" s="299"/>
      <c r="X8" s="299" t="s">
        <v>126</v>
      </c>
      <c r="Y8" s="379"/>
      <c r="Z8" s="379" t="s">
        <v>122</v>
      </c>
      <c r="AA8" s="298">
        <v>1</v>
      </c>
      <c r="AB8" s="299" t="s">
        <v>130</v>
      </c>
      <c r="AC8" s="300" t="s">
        <v>566</v>
      </c>
      <c r="AD8" s="301" t="s">
        <v>567</v>
      </c>
      <c r="AE8" s="299" t="s">
        <v>122</v>
      </c>
      <c r="AF8" s="298">
        <v>1</v>
      </c>
      <c r="AG8" s="299" t="s">
        <v>130</v>
      </c>
      <c r="AH8" s="299" t="s">
        <v>566</v>
      </c>
      <c r="AI8" s="301" t="s">
        <v>567</v>
      </c>
      <c r="AJ8" s="380"/>
      <c r="AK8" s="298">
        <v>1</v>
      </c>
      <c r="AL8" s="299" t="s">
        <v>130</v>
      </c>
      <c r="AM8" s="299" t="s">
        <v>566</v>
      </c>
      <c r="AN8" s="301" t="s">
        <v>567</v>
      </c>
      <c r="AO8" s="299"/>
      <c r="AP8" s="298">
        <v>1</v>
      </c>
      <c r="AQ8" s="299" t="s">
        <v>130</v>
      </c>
      <c r="AR8" s="299" t="s">
        <v>566</v>
      </c>
      <c r="AS8" s="301" t="s">
        <v>567</v>
      </c>
      <c r="AT8" s="380" t="s">
        <v>122</v>
      </c>
      <c r="AU8" s="298">
        <v>0</v>
      </c>
      <c r="AV8" s="299" t="s">
        <v>132</v>
      </c>
      <c r="AW8" s="299" t="s">
        <v>566</v>
      </c>
      <c r="AX8" s="301" t="s">
        <v>567</v>
      </c>
      <c r="AY8" s="379"/>
      <c r="AZ8" s="298">
        <v>1</v>
      </c>
      <c r="BA8" s="299" t="s">
        <v>130</v>
      </c>
      <c r="BB8" s="299" t="s">
        <v>566</v>
      </c>
      <c r="BC8" s="301" t="s">
        <v>567</v>
      </c>
      <c r="BD8" s="380"/>
      <c r="BE8" s="298">
        <v>1</v>
      </c>
      <c r="BF8" s="299" t="s">
        <v>130</v>
      </c>
      <c r="BG8" s="299" t="s">
        <v>566</v>
      </c>
      <c r="BH8" s="301" t="s">
        <v>567</v>
      </c>
      <c r="BI8" s="380"/>
      <c r="BJ8" s="299"/>
      <c r="BK8" s="299"/>
      <c r="BL8" s="299"/>
      <c r="BM8" s="299"/>
      <c r="BN8" s="299"/>
      <c r="BO8" s="298">
        <v>1</v>
      </c>
      <c r="BP8" s="299" t="s">
        <v>130</v>
      </c>
      <c r="BQ8" s="299" t="s">
        <v>568</v>
      </c>
      <c r="BR8" s="301" t="s">
        <v>569</v>
      </c>
      <c r="BS8" s="380"/>
      <c r="BT8" s="298">
        <v>1</v>
      </c>
      <c r="BU8" s="299" t="s">
        <v>130</v>
      </c>
      <c r="BV8" s="299" t="s">
        <v>568</v>
      </c>
      <c r="BW8" s="301" t="s">
        <v>569</v>
      </c>
      <c r="BX8" s="380"/>
      <c r="BY8" s="298">
        <v>1</v>
      </c>
      <c r="BZ8" s="299" t="s">
        <v>130</v>
      </c>
      <c r="CA8" s="299" t="s">
        <v>568</v>
      </c>
      <c r="CB8" s="301" t="s">
        <v>569</v>
      </c>
      <c r="CC8" s="380"/>
      <c r="CD8" s="298">
        <v>1</v>
      </c>
      <c r="CE8" s="299" t="s">
        <v>130</v>
      </c>
      <c r="CF8" s="299" t="s">
        <v>568</v>
      </c>
      <c r="CG8" s="301" t="s">
        <v>569</v>
      </c>
      <c r="CH8" s="380"/>
      <c r="CI8" s="298">
        <v>1</v>
      </c>
      <c r="CJ8" s="299" t="s">
        <v>130</v>
      </c>
      <c r="CK8" s="299" t="s">
        <v>568</v>
      </c>
      <c r="CL8" s="301" t="s">
        <v>569</v>
      </c>
      <c r="CM8" s="380"/>
      <c r="CN8" s="298">
        <v>0</v>
      </c>
      <c r="CO8" s="299" t="s">
        <v>132</v>
      </c>
      <c r="CP8" s="299" t="s">
        <v>568</v>
      </c>
      <c r="CQ8" s="301" t="s">
        <v>569</v>
      </c>
      <c r="CR8" s="380"/>
      <c r="CS8" s="298">
        <v>1</v>
      </c>
      <c r="CT8" s="299" t="s">
        <v>130</v>
      </c>
      <c r="CU8" s="299" t="s">
        <v>570</v>
      </c>
      <c r="CV8" s="301" t="s">
        <v>571</v>
      </c>
      <c r="CW8" s="380"/>
      <c r="CX8" s="298">
        <v>1</v>
      </c>
      <c r="CY8" s="299" t="s">
        <v>130</v>
      </c>
      <c r="CZ8" s="299" t="s">
        <v>570</v>
      </c>
      <c r="DA8" s="301" t="s">
        <v>571</v>
      </c>
      <c r="DB8" s="380"/>
      <c r="DC8" s="298">
        <v>0</v>
      </c>
      <c r="DD8" s="299" t="s">
        <v>139</v>
      </c>
      <c r="DE8" s="299" t="s">
        <v>570</v>
      </c>
      <c r="DF8" s="301" t="s">
        <v>571</v>
      </c>
      <c r="DG8" s="380" t="s">
        <v>122</v>
      </c>
      <c r="DH8" s="298">
        <v>0</v>
      </c>
      <c r="DI8" s="299" t="s">
        <v>139</v>
      </c>
      <c r="DJ8" s="299" t="s">
        <v>570</v>
      </c>
      <c r="DK8" s="301" t="s">
        <v>571</v>
      </c>
      <c r="DL8" s="380"/>
      <c r="DM8" s="298">
        <v>0</v>
      </c>
      <c r="DN8" s="299" t="s">
        <v>139</v>
      </c>
      <c r="DO8" s="299" t="s">
        <v>570</v>
      </c>
      <c r="DP8" s="301" t="s">
        <v>571</v>
      </c>
      <c r="DQ8" s="299"/>
      <c r="DR8" s="298">
        <v>0</v>
      </c>
      <c r="DS8" s="299" t="s">
        <v>139</v>
      </c>
      <c r="DT8" s="299" t="s">
        <v>570</v>
      </c>
      <c r="DU8" s="301" t="s">
        <v>571</v>
      </c>
      <c r="DV8" s="380"/>
      <c r="DW8" s="299"/>
      <c r="DX8" s="299"/>
      <c r="DY8" s="299"/>
      <c r="DZ8" s="299"/>
      <c r="EA8" s="299"/>
      <c r="EB8" s="299"/>
      <c r="EC8" s="299"/>
      <c r="ED8" s="299"/>
      <c r="EE8" s="299"/>
      <c r="EF8" s="299"/>
      <c r="EG8" s="298">
        <v>1</v>
      </c>
      <c r="EH8" s="336" t="s">
        <v>1685</v>
      </c>
      <c r="EI8" s="299" t="s">
        <v>123</v>
      </c>
      <c r="EJ8" s="299" t="s">
        <v>572</v>
      </c>
      <c r="EK8" s="301" t="s">
        <v>573</v>
      </c>
      <c r="EL8" s="299" t="s">
        <v>122</v>
      </c>
      <c r="EM8" s="299"/>
      <c r="EN8" s="336"/>
      <c r="EO8" s="299" t="s">
        <v>1686</v>
      </c>
      <c r="EP8" s="299"/>
      <c r="EQ8" s="299"/>
      <c r="ER8" s="299"/>
      <c r="ES8" s="299"/>
      <c r="ET8" s="336"/>
      <c r="EU8" s="299" t="s">
        <v>1686</v>
      </c>
      <c r="EV8" s="299"/>
      <c r="EW8" s="299"/>
      <c r="EX8" s="299"/>
      <c r="EY8" s="298">
        <v>0</v>
      </c>
      <c r="EZ8" s="299" t="s">
        <v>132</v>
      </c>
      <c r="FA8" s="299" t="s">
        <v>564</v>
      </c>
      <c r="FB8" s="301" t="s">
        <v>565</v>
      </c>
      <c r="FC8" s="299" t="s">
        <v>122</v>
      </c>
      <c r="FD8" s="310"/>
      <c r="FE8" s="310"/>
      <c r="FF8" s="310"/>
      <c r="FG8" s="310"/>
      <c r="FH8" s="310"/>
      <c r="FI8" s="310"/>
      <c r="FJ8" s="310"/>
      <c r="FK8" s="310"/>
      <c r="FL8" s="310"/>
      <c r="FM8" s="310"/>
      <c r="FN8" s="298"/>
      <c r="FO8" s="299"/>
      <c r="FP8" s="299"/>
      <c r="FQ8" s="299"/>
      <c r="FR8" s="299"/>
      <c r="FS8" s="298"/>
      <c r="FT8" s="299"/>
      <c r="FU8" s="299"/>
      <c r="FV8" s="383"/>
      <c r="FW8" s="302"/>
      <c r="FX8" s="310"/>
      <c r="FY8" s="310" t="s">
        <v>1686</v>
      </c>
      <c r="FZ8" s="310"/>
      <c r="GA8" s="310"/>
      <c r="GB8" s="345"/>
      <c r="GC8" s="146"/>
      <c r="GD8" s="146" t="s">
        <v>1686</v>
      </c>
      <c r="GE8" s="146"/>
      <c r="GF8" s="146"/>
      <c r="GG8" s="146"/>
      <c r="GH8" s="298">
        <v>1</v>
      </c>
      <c r="GI8" s="299" t="s">
        <v>139</v>
      </c>
      <c r="GJ8" s="299" t="s">
        <v>564</v>
      </c>
      <c r="GK8" s="301" t="s">
        <v>565</v>
      </c>
      <c r="GL8" s="379" t="s">
        <v>122</v>
      </c>
      <c r="GM8" s="298">
        <v>1</v>
      </c>
      <c r="GN8" s="299" t="s">
        <v>139</v>
      </c>
      <c r="GO8" s="299" t="s">
        <v>564</v>
      </c>
      <c r="GP8" s="301" t="s">
        <v>565</v>
      </c>
      <c r="GQ8" s="299" t="s">
        <v>122</v>
      </c>
      <c r="GR8" s="298">
        <v>1</v>
      </c>
      <c r="GS8" s="299" t="s">
        <v>139</v>
      </c>
      <c r="GT8" s="299" t="s">
        <v>564</v>
      </c>
      <c r="GU8" s="301" t="s">
        <v>565</v>
      </c>
      <c r="GV8" s="379" t="s">
        <v>122</v>
      </c>
      <c r="GW8" s="298">
        <v>0</v>
      </c>
      <c r="GX8" s="299" t="s">
        <v>132</v>
      </c>
      <c r="GY8" s="299" t="s">
        <v>564</v>
      </c>
      <c r="GZ8" s="301" t="s">
        <v>565</v>
      </c>
      <c r="HA8" s="379" t="s">
        <v>122</v>
      </c>
      <c r="HB8" s="381">
        <v>0</v>
      </c>
      <c r="HC8" s="300" t="s">
        <v>130</v>
      </c>
      <c r="HD8" s="300" t="s">
        <v>582</v>
      </c>
      <c r="HE8" s="301" t="s">
        <v>583</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323"/>
      <c r="IB8" s="323"/>
      <c r="IC8" s="323"/>
      <c r="ID8" s="323"/>
      <c r="IE8" s="323"/>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2400-000000000000}"/>
    <hyperlink ref="T5" r:id="rId2" xr:uid="{00000000-0004-0000-2400-000001000000}"/>
    <hyperlink ref="AD5" r:id="rId3" xr:uid="{00000000-0004-0000-2400-000002000000}"/>
    <hyperlink ref="AI5" r:id="rId4" xr:uid="{00000000-0004-0000-2400-000003000000}"/>
    <hyperlink ref="AN5" r:id="rId5" xr:uid="{00000000-0004-0000-2400-000004000000}"/>
    <hyperlink ref="AS5" r:id="rId6" xr:uid="{00000000-0004-0000-2400-000005000000}"/>
    <hyperlink ref="AX5" r:id="rId7" xr:uid="{00000000-0004-0000-2400-000006000000}"/>
    <hyperlink ref="BC5" r:id="rId8" xr:uid="{00000000-0004-0000-2400-000007000000}"/>
    <hyperlink ref="BH5" r:id="rId9" xr:uid="{00000000-0004-0000-2400-000008000000}"/>
    <hyperlink ref="BR5" r:id="rId10" xr:uid="{00000000-0004-0000-2400-000009000000}"/>
    <hyperlink ref="BW5" r:id="rId11" xr:uid="{00000000-0004-0000-2400-00000A000000}"/>
    <hyperlink ref="CB5" r:id="rId12" xr:uid="{00000000-0004-0000-2400-00000B000000}"/>
    <hyperlink ref="CG5" r:id="rId13" xr:uid="{00000000-0004-0000-2400-00000C000000}"/>
    <hyperlink ref="CL5" r:id="rId14" xr:uid="{00000000-0004-0000-2400-00000D000000}"/>
    <hyperlink ref="CQ5" r:id="rId15" xr:uid="{00000000-0004-0000-2400-00000E000000}"/>
    <hyperlink ref="CV5" r:id="rId16" xr:uid="{00000000-0004-0000-2400-00000F000000}"/>
    <hyperlink ref="DA5" r:id="rId17" xr:uid="{00000000-0004-0000-2400-000010000000}"/>
    <hyperlink ref="DF5" r:id="rId18" xr:uid="{00000000-0004-0000-2400-000011000000}"/>
    <hyperlink ref="DK5" r:id="rId19" xr:uid="{00000000-0004-0000-2400-000012000000}"/>
    <hyperlink ref="DP5" r:id="rId20" xr:uid="{00000000-0004-0000-2400-000013000000}"/>
    <hyperlink ref="DU5" r:id="rId21" xr:uid="{00000000-0004-0000-2400-000014000000}"/>
    <hyperlink ref="DZ5" r:id="rId22" xr:uid="{00000000-0004-0000-2400-000015000000}"/>
    <hyperlink ref="EK5" r:id="rId23" xr:uid="{00000000-0004-0000-2400-000016000000}"/>
    <hyperlink ref="EQ5" r:id="rId24" xr:uid="{00000000-0004-0000-2400-000017000000}"/>
    <hyperlink ref="EW5" r:id="rId25" xr:uid="{00000000-0004-0000-2400-000018000000}"/>
    <hyperlink ref="FB5" r:id="rId26" xr:uid="{00000000-0004-0000-2400-000019000000}"/>
    <hyperlink ref="FG5" r:id="rId27" xr:uid="{00000000-0004-0000-2400-00001A000000}"/>
    <hyperlink ref="FQ5" r:id="rId28" xr:uid="{00000000-0004-0000-2400-00001B000000}"/>
    <hyperlink ref="FV5" r:id="rId29" xr:uid="{00000000-0004-0000-2400-00001C000000}"/>
    <hyperlink ref="GA5" r:id="rId30" xr:uid="{00000000-0004-0000-2400-00001D000000}"/>
    <hyperlink ref="GK5" r:id="rId31" xr:uid="{00000000-0004-0000-2400-00001E000000}"/>
    <hyperlink ref="GP5" r:id="rId32" xr:uid="{00000000-0004-0000-2400-00001F000000}"/>
    <hyperlink ref="GU5" r:id="rId33" xr:uid="{00000000-0004-0000-2400-000020000000}"/>
    <hyperlink ref="GZ5" r:id="rId34" xr:uid="{00000000-0004-0000-2400-000021000000}"/>
    <hyperlink ref="HE5" r:id="rId35" xr:uid="{00000000-0004-0000-2400-000022000000}"/>
    <hyperlink ref="HJ5" r:id="rId36" xr:uid="{00000000-0004-0000-2400-000023000000}"/>
    <hyperlink ref="HO5" r:id="rId37" xr:uid="{00000000-0004-0000-2400-000024000000}"/>
    <hyperlink ref="ID5" r:id="rId38" xr:uid="{00000000-0004-0000-2400-000025000000}"/>
    <hyperlink ref="II5" r:id="rId39" xr:uid="{00000000-0004-0000-2400-000026000000}"/>
    <hyperlink ref="O6" r:id="rId40" xr:uid="{00000000-0004-0000-2400-000027000000}"/>
    <hyperlink ref="T6" r:id="rId41" xr:uid="{00000000-0004-0000-2400-000028000000}"/>
    <hyperlink ref="AD6" r:id="rId42" xr:uid="{00000000-0004-0000-2400-000029000000}"/>
    <hyperlink ref="AI6" r:id="rId43" xr:uid="{00000000-0004-0000-2400-00002A000000}"/>
    <hyperlink ref="AN6" r:id="rId44" xr:uid="{00000000-0004-0000-2400-00002B000000}"/>
    <hyperlink ref="AS6" r:id="rId45" xr:uid="{00000000-0004-0000-2400-00002C000000}"/>
    <hyperlink ref="AX6" r:id="rId46" xr:uid="{00000000-0004-0000-2400-00002D000000}"/>
    <hyperlink ref="BC6" r:id="rId47" xr:uid="{00000000-0004-0000-2400-00002E000000}"/>
    <hyperlink ref="BH6" r:id="rId48" xr:uid="{00000000-0004-0000-2400-00002F000000}"/>
    <hyperlink ref="BR6" r:id="rId49" xr:uid="{00000000-0004-0000-2400-000030000000}"/>
    <hyperlink ref="BW6" r:id="rId50" xr:uid="{00000000-0004-0000-2400-000031000000}"/>
    <hyperlink ref="CB6" r:id="rId51" xr:uid="{00000000-0004-0000-2400-000032000000}"/>
    <hyperlink ref="CG6" r:id="rId52" xr:uid="{00000000-0004-0000-2400-000033000000}"/>
    <hyperlink ref="CL6" r:id="rId53" xr:uid="{00000000-0004-0000-2400-000034000000}"/>
    <hyperlink ref="CQ6" r:id="rId54" xr:uid="{00000000-0004-0000-2400-000035000000}"/>
    <hyperlink ref="CV6" r:id="rId55" xr:uid="{00000000-0004-0000-2400-000036000000}"/>
    <hyperlink ref="DA6" r:id="rId56" xr:uid="{00000000-0004-0000-2400-000037000000}"/>
    <hyperlink ref="DF6" r:id="rId57" xr:uid="{00000000-0004-0000-2400-000038000000}"/>
    <hyperlink ref="DK6" r:id="rId58" xr:uid="{00000000-0004-0000-2400-000039000000}"/>
    <hyperlink ref="DP6" r:id="rId59" xr:uid="{00000000-0004-0000-2400-00003A000000}"/>
    <hyperlink ref="DU6" r:id="rId60" xr:uid="{00000000-0004-0000-2400-00003B000000}"/>
    <hyperlink ref="EK6" r:id="rId61" xr:uid="{00000000-0004-0000-2400-00003C000000}"/>
    <hyperlink ref="EQ6" r:id="rId62" xr:uid="{00000000-0004-0000-2400-00003D000000}"/>
    <hyperlink ref="EW6" r:id="rId63" xr:uid="{00000000-0004-0000-2400-00003E000000}"/>
    <hyperlink ref="FB6" r:id="rId64" xr:uid="{00000000-0004-0000-2400-00003F000000}"/>
    <hyperlink ref="FQ6" r:id="rId65" xr:uid="{00000000-0004-0000-2400-000040000000}"/>
    <hyperlink ref="FV6" r:id="rId66" xr:uid="{00000000-0004-0000-2400-000041000000}"/>
    <hyperlink ref="GA6" r:id="rId67" xr:uid="{00000000-0004-0000-2400-000042000000}"/>
    <hyperlink ref="GK6" r:id="rId68" xr:uid="{00000000-0004-0000-2400-000043000000}"/>
    <hyperlink ref="GP6" r:id="rId69" xr:uid="{00000000-0004-0000-2400-000044000000}"/>
    <hyperlink ref="GU6" r:id="rId70" xr:uid="{00000000-0004-0000-2400-000045000000}"/>
    <hyperlink ref="GZ6" r:id="rId71" xr:uid="{00000000-0004-0000-2400-000046000000}"/>
    <hyperlink ref="HE6" r:id="rId72" xr:uid="{00000000-0004-0000-2400-000047000000}"/>
    <hyperlink ref="HJ6" r:id="rId73" xr:uid="{00000000-0004-0000-2400-000048000000}"/>
    <hyperlink ref="HO6" r:id="rId74" xr:uid="{00000000-0004-0000-2400-000049000000}"/>
    <hyperlink ref="HP6" r:id="rId75" xr:uid="{00000000-0004-0000-2400-00004A000000}"/>
    <hyperlink ref="O7" r:id="rId76" xr:uid="{00000000-0004-0000-2400-00004B000000}"/>
    <hyperlink ref="T7" r:id="rId77" xr:uid="{00000000-0004-0000-2400-00004C000000}"/>
    <hyperlink ref="AD7" r:id="rId78" xr:uid="{00000000-0004-0000-2400-00004D000000}"/>
    <hyperlink ref="AI7" r:id="rId79" xr:uid="{00000000-0004-0000-2400-00004E000000}"/>
    <hyperlink ref="AN7" r:id="rId80" xr:uid="{00000000-0004-0000-2400-00004F000000}"/>
    <hyperlink ref="AS7" r:id="rId81" xr:uid="{00000000-0004-0000-2400-000050000000}"/>
    <hyperlink ref="AX7" r:id="rId82" xr:uid="{00000000-0004-0000-2400-000051000000}"/>
    <hyperlink ref="BC7" r:id="rId83" xr:uid="{00000000-0004-0000-2400-000052000000}"/>
    <hyperlink ref="BH7" r:id="rId84" xr:uid="{00000000-0004-0000-2400-000053000000}"/>
    <hyperlink ref="BR7" r:id="rId85" xr:uid="{00000000-0004-0000-2400-000054000000}"/>
    <hyperlink ref="BW7" r:id="rId86" xr:uid="{00000000-0004-0000-2400-000055000000}"/>
    <hyperlink ref="CB7" r:id="rId87" xr:uid="{00000000-0004-0000-2400-000056000000}"/>
    <hyperlink ref="CG7" r:id="rId88" xr:uid="{00000000-0004-0000-2400-000057000000}"/>
    <hyperlink ref="CK7" r:id="rId89" xr:uid="{00000000-0004-0000-2400-000058000000}"/>
    <hyperlink ref="CL7" r:id="rId90" xr:uid="{00000000-0004-0000-2400-000059000000}"/>
    <hyperlink ref="CQ7" r:id="rId91" xr:uid="{00000000-0004-0000-2400-00005A000000}"/>
    <hyperlink ref="CV7" r:id="rId92" xr:uid="{00000000-0004-0000-2400-00005B000000}"/>
    <hyperlink ref="DA7" r:id="rId93" xr:uid="{00000000-0004-0000-2400-00005C000000}"/>
    <hyperlink ref="DF7" r:id="rId94" xr:uid="{00000000-0004-0000-2400-00005D000000}"/>
    <hyperlink ref="DK7" r:id="rId95" xr:uid="{00000000-0004-0000-2400-00005E000000}"/>
    <hyperlink ref="DP7" r:id="rId96" xr:uid="{00000000-0004-0000-2400-00005F000000}"/>
    <hyperlink ref="DU7" r:id="rId97" xr:uid="{00000000-0004-0000-2400-000060000000}"/>
    <hyperlink ref="EK7" r:id="rId98" xr:uid="{00000000-0004-0000-2400-000061000000}"/>
    <hyperlink ref="FB7" r:id="rId99" xr:uid="{00000000-0004-0000-2400-000062000000}"/>
    <hyperlink ref="FQ7" r:id="rId100" xr:uid="{00000000-0004-0000-2400-000063000000}"/>
    <hyperlink ref="FV7" r:id="rId101" xr:uid="{00000000-0004-0000-2400-000064000000}"/>
    <hyperlink ref="GA7" r:id="rId102" xr:uid="{00000000-0004-0000-2400-000065000000}"/>
    <hyperlink ref="GK7" r:id="rId103" xr:uid="{00000000-0004-0000-2400-000066000000}"/>
    <hyperlink ref="GP7" r:id="rId104" xr:uid="{00000000-0004-0000-2400-000067000000}"/>
    <hyperlink ref="GU7" r:id="rId105" xr:uid="{00000000-0004-0000-2400-000068000000}"/>
    <hyperlink ref="GZ7" r:id="rId106" xr:uid="{00000000-0004-0000-2400-000069000000}"/>
    <hyperlink ref="HE7" r:id="rId107" xr:uid="{00000000-0004-0000-2400-00006A000000}"/>
    <hyperlink ref="HJ7" r:id="rId108" xr:uid="{00000000-0004-0000-2400-00006B000000}"/>
    <hyperlink ref="HO7" r:id="rId109" xr:uid="{00000000-0004-0000-2400-00006C000000}"/>
    <hyperlink ref="HP7" r:id="rId110" xr:uid="{00000000-0004-0000-2400-00006D000000}"/>
    <hyperlink ref="O8" r:id="rId111" xr:uid="{00000000-0004-0000-2400-00006E000000}"/>
    <hyperlink ref="AD8" r:id="rId112" xr:uid="{00000000-0004-0000-2400-00006F000000}"/>
    <hyperlink ref="AI8" r:id="rId113" xr:uid="{00000000-0004-0000-2400-000070000000}"/>
    <hyperlink ref="AN8" r:id="rId114" xr:uid="{00000000-0004-0000-2400-000071000000}"/>
    <hyperlink ref="AS8" r:id="rId115" xr:uid="{00000000-0004-0000-2400-000072000000}"/>
    <hyperlink ref="AX8" r:id="rId116" xr:uid="{00000000-0004-0000-2400-000073000000}"/>
    <hyperlink ref="BC8" r:id="rId117" xr:uid="{00000000-0004-0000-2400-000074000000}"/>
    <hyperlink ref="BH8" r:id="rId118" xr:uid="{00000000-0004-0000-2400-000075000000}"/>
    <hyperlink ref="BR8" r:id="rId119" xr:uid="{00000000-0004-0000-2400-000076000000}"/>
    <hyperlink ref="BW8" r:id="rId120" xr:uid="{00000000-0004-0000-2400-000077000000}"/>
    <hyperlink ref="CB8" r:id="rId121" xr:uid="{00000000-0004-0000-2400-000078000000}"/>
    <hyperlink ref="CG8" r:id="rId122" xr:uid="{00000000-0004-0000-2400-000079000000}"/>
    <hyperlink ref="CL8" r:id="rId123" xr:uid="{00000000-0004-0000-2400-00007A000000}"/>
    <hyperlink ref="CQ8" r:id="rId124" xr:uid="{00000000-0004-0000-2400-00007B000000}"/>
    <hyperlink ref="CV8" r:id="rId125" xr:uid="{00000000-0004-0000-2400-00007C000000}"/>
    <hyperlink ref="DA8" r:id="rId126" xr:uid="{00000000-0004-0000-2400-00007D000000}"/>
    <hyperlink ref="DF8" r:id="rId127" xr:uid="{00000000-0004-0000-2400-00007E000000}"/>
    <hyperlink ref="DK8" r:id="rId128" xr:uid="{00000000-0004-0000-2400-00007F000000}"/>
    <hyperlink ref="DP8" r:id="rId129" xr:uid="{00000000-0004-0000-2400-000080000000}"/>
    <hyperlink ref="DU8" r:id="rId130" xr:uid="{00000000-0004-0000-2400-000081000000}"/>
    <hyperlink ref="EK8" r:id="rId131" xr:uid="{00000000-0004-0000-2400-000082000000}"/>
    <hyperlink ref="GK8" r:id="rId132" xr:uid="{00000000-0004-0000-2400-000083000000}"/>
    <hyperlink ref="HE8" r:id="rId133" xr:uid="{00000000-0004-0000-2400-000084000000}"/>
  </hyperlinks>
  <pageMargins left="0.7" right="0.7" top="0.75" bottom="0.75" header="0" footer="0"/>
  <pageSetup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139" width="8.33203125" customWidth="1"/>
    <col min="140" max="140" width="9.33203125" customWidth="1"/>
    <col min="141" max="221" width="8.33203125" customWidth="1"/>
    <col min="222" max="222" width="9.33203125" customWidth="1"/>
    <col min="223" max="229" width="8.33203125" customWidth="1"/>
    <col min="230" max="230" width="10.33203125" customWidth="1"/>
    <col min="231" max="243" width="8.33203125" customWidth="1"/>
    <col min="244" max="244" width="14.33203125" customWidth="1"/>
    <col min="245" max="355" width="8.3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89</v>
      </c>
      <c r="C5" s="312">
        <f>(G5+L5+Q5+V5+(AA5+AF5+AK5+AP5+AU5+AZ5+BE5+BJ5)/8+(BO5+BT5+BY5+CD5+CI5+CN5)/6+(CS5+CX5+DC5+DH5+DM5+DR5)/6+DW5+EB5+((EG5+EH5)/2+(EM5+EN5)/2+(ES5+ET5)/2)/3+EY5+(FD5+FI5)/2+FN5+(FS5+FX5)/2+GC5+GH5+(GM5+GR5+GW5)/3+HB5+(HG5+HL5+HQ5+HV5+IA5)/5+IF5)/20</f>
        <v>0.51291666666666669</v>
      </c>
      <c r="D5" s="144">
        <f t="shared" ref="D5:D6" si="0">(L5+V5+(AA5+AF5+AK5+AP5+AU5+AZ5+BE5)/7+(BO5+BT5+BY5+CD5+CI5+CN5)/6+(CS5+CX5+DC5+DH5+DR5+DM5)/6+(EG5+EH5+EM5+EN5+ES5+ET5)/6+GH5+(GM5+GR5+GW5)/3+Q5+EY5+FN5+(FS5+FX5)/2+G5+HB5+(HG5+HL5+HQ5)/3+GC5)/16</f>
        <v>0.5758928571428571</v>
      </c>
      <c r="E5" s="365">
        <f t="shared" ref="E5:E7" si="1">(L5+V5+(AA5+AF5+AK5+AP5+AU5+AZ5+BE5)/7+(BO5+BT5+BY5+CD5+CI5+CN5)/6+(CS5+CX5+DC5+DH5+DR5+DM5)/6+EG5+(GH5+GM5+GR5+GW5)/4+Q5+EY5+FN5+(FS5+FX5)/2+G5+HB5+(HG5+HL5)/2)/14</f>
        <v>0.57482993197278909</v>
      </c>
      <c r="F5" s="365">
        <f t="shared" ref="F5:F8" si="2">(L5+V5+(AA5+AF5+AK5+AP5+AU5+AZ5+BE5)/7+(BO5+BT5+BY5+CD5+CI5+CN5)/6+(CS5+CX5+DC5+DH5+DR5+DM5)/6+EG5+(GH5+GM5+GR5+GW5)/4+Q5+EY5+G5+HB5)/11</f>
        <v>0.50432900432900429</v>
      </c>
      <c r="G5" s="308">
        <v>0</v>
      </c>
      <c r="H5" s="308" t="s">
        <v>130</v>
      </c>
      <c r="I5" s="308" t="s">
        <v>126</v>
      </c>
      <c r="J5" s="308"/>
      <c r="K5" s="308"/>
      <c r="L5" s="11">
        <v>1</v>
      </c>
      <c r="M5" s="11" t="s">
        <v>132</v>
      </c>
      <c r="N5" s="11" t="s">
        <v>588</v>
      </c>
      <c r="O5" s="393" t="s">
        <v>2898</v>
      </c>
      <c r="P5" s="11" t="s">
        <v>2239</v>
      </c>
      <c r="Q5" s="308">
        <v>0</v>
      </c>
      <c r="R5" s="308" t="s">
        <v>132</v>
      </c>
      <c r="S5" s="308" t="s">
        <v>2899</v>
      </c>
      <c r="T5" s="321" t="s">
        <v>2900</v>
      </c>
      <c r="U5" s="308" t="s">
        <v>2901</v>
      </c>
      <c r="V5" s="308">
        <v>0</v>
      </c>
      <c r="W5" s="308"/>
      <c r="X5" s="308" t="s">
        <v>126</v>
      </c>
      <c r="Y5" s="308"/>
      <c r="Z5" s="308"/>
      <c r="AA5" s="308">
        <v>1</v>
      </c>
      <c r="AB5" s="308" t="s">
        <v>130</v>
      </c>
      <c r="AC5" s="308" t="s">
        <v>593</v>
      </c>
      <c r="AD5" s="321" t="s">
        <v>2902</v>
      </c>
      <c r="AE5" s="308" t="s">
        <v>2903</v>
      </c>
      <c r="AF5" s="308">
        <v>1</v>
      </c>
      <c r="AG5" s="308" t="s">
        <v>130</v>
      </c>
      <c r="AH5" s="308" t="s">
        <v>595</v>
      </c>
      <c r="AI5" s="321" t="s">
        <v>2902</v>
      </c>
      <c r="AJ5" s="308" t="s">
        <v>2903</v>
      </c>
      <c r="AK5" s="308">
        <v>1</v>
      </c>
      <c r="AL5" s="308" t="s">
        <v>130</v>
      </c>
      <c r="AM5" s="308" t="s">
        <v>595</v>
      </c>
      <c r="AN5" s="321" t="s">
        <v>2902</v>
      </c>
      <c r="AO5" s="308" t="s">
        <v>2903</v>
      </c>
      <c r="AP5" s="308">
        <v>1</v>
      </c>
      <c r="AQ5" s="308" t="s">
        <v>130</v>
      </c>
      <c r="AR5" s="308" t="s">
        <v>596</v>
      </c>
      <c r="AS5" s="321" t="s">
        <v>2902</v>
      </c>
      <c r="AT5" s="308" t="s">
        <v>2903</v>
      </c>
      <c r="AU5" s="308">
        <v>0</v>
      </c>
      <c r="AV5" s="308" t="s">
        <v>132</v>
      </c>
      <c r="AW5" s="308" t="s">
        <v>596</v>
      </c>
      <c r="AX5" s="321" t="s">
        <v>2902</v>
      </c>
      <c r="AY5" s="308" t="s">
        <v>2903</v>
      </c>
      <c r="AZ5" s="308">
        <v>1</v>
      </c>
      <c r="BA5" s="308" t="s">
        <v>130</v>
      </c>
      <c r="BB5" s="308" t="s">
        <v>597</v>
      </c>
      <c r="BC5" s="321" t="s">
        <v>2902</v>
      </c>
      <c r="BD5" s="308"/>
      <c r="BE5" s="308">
        <v>0</v>
      </c>
      <c r="BF5" s="308" t="s">
        <v>132</v>
      </c>
      <c r="BG5" s="308" t="s">
        <v>599</v>
      </c>
      <c r="BH5" s="321" t="s">
        <v>2902</v>
      </c>
      <c r="BI5" s="308" t="s">
        <v>2903</v>
      </c>
      <c r="BJ5" s="308">
        <v>0</v>
      </c>
      <c r="BK5" s="308"/>
      <c r="BL5" s="308" t="s">
        <v>126</v>
      </c>
      <c r="BM5" s="308"/>
      <c r="BN5" s="308"/>
      <c r="BO5" s="308">
        <v>1</v>
      </c>
      <c r="BP5" s="308" t="s">
        <v>130</v>
      </c>
      <c r="BQ5" s="308" t="s">
        <v>593</v>
      </c>
      <c r="BR5" s="321" t="s">
        <v>2902</v>
      </c>
      <c r="BS5" s="308" t="s">
        <v>2903</v>
      </c>
      <c r="BT5" s="308">
        <v>1</v>
      </c>
      <c r="BU5" s="308" t="s">
        <v>130</v>
      </c>
      <c r="BV5" s="308" t="s">
        <v>595</v>
      </c>
      <c r="BW5" s="321" t="s">
        <v>2902</v>
      </c>
      <c r="BX5" s="308" t="s">
        <v>2903</v>
      </c>
      <c r="BY5" s="308">
        <v>1</v>
      </c>
      <c r="BZ5" s="308" t="s">
        <v>130</v>
      </c>
      <c r="CA5" s="308" t="s">
        <v>595</v>
      </c>
      <c r="CB5" s="321" t="s">
        <v>2902</v>
      </c>
      <c r="CC5" s="308" t="s">
        <v>2903</v>
      </c>
      <c r="CD5" s="308">
        <v>1</v>
      </c>
      <c r="CE5" s="308" t="s">
        <v>130</v>
      </c>
      <c r="CF5" s="308" t="s">
        <v>596</v>
      </c>
      <c r="CG5" s="321" t="s">
        <v>2902</v>
      </c>
      <c r="CH5" s="308" t="s">
        <v>2903</v>
      </c>
      <c r="CI5" s="308">
        <v>0</v>
      </c>
      <c r="CJ5" s="308" t="s">
        <v>132</v>
      </c>
      <c r="CK5" s="308" t="s">
        <v>596</v>
      </c>
      <c r="CL5" s="321" t="s">
        <v>2902</v>
      </c>
      <c r="CM5" s="308" t="s">
        <v>2903</v>
      </c>
      <c r="CN5" s="308">
        <v>1</v>
      </c>
      <c r="CO5" s="308" t="s">
        <v>130</v>
      </c>
      <c r="CP5" s="308" t="s">
        <v>596</v>
      </c>
      <c r="CQ5" s="321" t="s">
        <v>2902</v>
      </c>
      <c r="CR5" s="308" t="s">
        <v>2903</v>
      </c>
      <c r="CS5" s="308">
        <v>0</v>
      </c>
      <c r="CT5" s="308" t="s">
        <v>139</v>
      </c>
      <c r="CU5" s="308" t="s">
        <v>126</v>
      </c>
      <c r="CV5" s="308"/>
      <c r="CW5" s="308"/>
      <c r="CX5" s="308">
        <v>0</v>
      </c>
      <c r="CY5" s="308" t="s">
        <v>139</v>
      </c>
      <c r="CZ5" s="308" t="s">
        <v>126</v>
      </c>
      <c r="DA5" s="308"/>
      <c r="DB5" s="308"/>
      <c r="DC5" s="308">
        <v>0</v>
      </c>
      <c r="DD5" s="308" t="s">
        <v>139</v>
      </c>
      <c r="DE5" s="308" t="s">
        <v>126</v>
      </c>
      <c r="DF5" s="308"/>
      <c r="DG5" s="308"/>
      <c r="DH5" s="308">
        <v>0</v>
      </c>
      <c r="DI5" s="308" t="s">
        <v>139</v>
      </c>
      <c r="DJ5" s="308" t="s">
        <v>126</v>
      </c>
      <c r="DK5" s="308"/>
      <c r="DL5" s="308"/>
      <c r="DM5" s="308">
        <v>0</v>
      </c>
      <c r="DN5" s="308" t="s">
        <v>139</v>
      </c>
      <c r="DO5" s="308" t="s">
        <v>126</v>
      </c>
      <c r="DP5" s="308"/>
      <c r="DQ5" s="308"/>
      <c r="DR5" s="308">
        <v>0</v>
      </c>
      <c r="DS5" s="308" t="s">
        <v>139</v>
      </c>
      <c r="DT5" s="308" t="s">
        <v>126</v>
      </c>
      <c r="DU5" s="308"/>
      <c r="DV5" s="308"/>
      <c r="DW5" s="350">
        <v>1</v>
      </c>
      <c r="DX5" s="350" t="s">
        <v>132</v>
      </c>
      <c r="DY5" s="369" t="s">
        <v>2904</v>
      </c>
      <c r="DZ5" s="441" t="s">
        <v>2905</v>
      </c>
      <c r="EA5" s="369" t="s">
        <v>2906</v>
      </c>
      <c r="EB5" s="308">
        <v>0</v>
      </c>
      <c r="EC5" s="308" t="s">
        <v>130</v>
      </c>
      <c r="ED5" s="308" t="s">
        <v>126</v>
      </c>
      <c r="EE5" s="308"/>
      <c r="EF5" s="364"/>
      <c r="EG5" s="308">
        <v>1</v>
      </c>
      <c r="EH5" s="308">
        <v>1</v>
      </c>
      <c r="EI5" s="308" t="s">
        <v>123</v>
      </c>
      <c r="EJ5" s="308" t="s">
        <v>601</v>
      </c>
      <c r="EK5" s="321" t="s">
        <v>2907</v>
      </c>
      <c r="EL5" s="308" t="s">
        <v>2908</v>
      </c>
      <c r="EM5" s="308">
        <v>1</v>
      </c>
      <c r="EN5" s="308">
        <v>1</v>
      </c>
      <c r="EO5" s="308" t="s">
        <v>123</v>
      </c>
      <c r="EP5" s="308" t="s">
        <v>2909</v>
      </c>
      <c r="EQ5" s="320" t="s">
        <v>2910</v>
      </c>
      <c r="ER5" s="308"/>
      <c r="ES5" s="308">
        <v>1</v>
      </c>
      <c r="ET5" s="308">
        <v>1</v>
      </c>
      <c r="EU5" s="308" t="s">
        <v>123</v>
      </c>
      <c r="EV5" s="308" t="s">
        <v>2911</v>
      </c>
      <c r="EW5" s="319" t="s">
        <v>2912</v>
      </c>
      <c r="EX5" s="308"/>
      <c r="EY5" s="308">
        <v>0</v>
      </c>
      <c r="EZ5" s="308" t="s">
        <v>132</v>
      </c>
      <c r="FA5" s="308" t="s">
        <v>2899</v>
      </c>
      <c r="FB5" s="321" t="s">
        <v>2900</v>
      </c>
      <c r="FC5" s="308" t="s">
        <v>2901</v>
      </c>
      <c r="FD5" s="323">
        <v>0</v>
      </c>
      <c r="FE5" s="323"/>
      <c r="FF5" s="323" t="s">
        <v>126</v>
      </c>
      <c r="FG5" s="323"/>
      <c r="FH5" s="324"/>
      <c r="FI5" s="323">
        <v>0</v>
      </c>
      <c r="FJ5" s="323" t="s">
        <v>126</v>
      </c>
      <c r="FK5" s="323" t="s">
        <v>2913</v>
      </c>
      <c r="FL5" s="358" t="s">
        <v>2914</v>
      </c>
      <c r="FM5" s="442" t="s">
        <v>2915</v>
      </c>
      <c r="FN5" s="308">
        <v>1</v>
      </c>
      <c r="FO5" s="308" t="s">
        <v>139</v>
      </c>
      <c r="FP5" s="308" t="s">
        <v>606</v>
      </c>
      <c r="FQ5" s="321" t="s">
        <v>2916</v>
      </c>
      <c r="FR5" s="308" t="s">
        <v>2917</v>
      </c>
      <c r="FS5" s="308">
        <v>1</v>
      </c>
      <c r="FT5" s="308" t="s">
        <v>139</v>
      </c>
      <c r="FU5" s="308" t="s">
        <v>608</v>
      </c>
      <c r="FV5" s="321" t="s">
        <v>2918</v>
      </c>
      <c r="FW5" s="308" t="s">
        <v>2919</v>
      </c>
      <c r="FX5" s="308">
        <v>1</v>
      </c>
      <c r="FY5" s="308" t="s">
        <v>139</v>
      </c>
      <c r="FZ5" s="308" t="s">
        <v>610</v>
      </c>
      <c r="GA5" s="321" t="s">
        <v>2920</v>
      </c>
      <c r="GB5" s="308" t="s">
        <v>2921</v>
      </c>
      <c r="GC5" s="326">
        <v>0</v>
      </c>
      <c r="GD5" s="326" t="s">
        <v>130</v>
      </c>
      <c r="GE5" s="326" t="s">
        <v>126</v>
      </c>
      <c r="GF5" s="326"/>
      <c r="GG5" s="326"/>
      <c r="GH5" s="308">
        <v>1</v>
      </c>
      <c r="GI5" s="308" t="s">
        <v>139</v>
      </c>
      <c r="GJ5" s="308" t="s">
        <v>590</v>
      </c>
      <c r="GK5" s="333" t="s">
        <v>2922</v>
      </c>
      <c r="GL5" s="308" t="s">
        <v>592</v>
      </c>
      <c r="GM5" s="308">
        <v>1</v>
      </c>
      <c r="GN5" s="308" t="s">
        <v>139</v>
      </c>
      <c r="GO5" s="308" t="s">
        <v>590</v>
      </c>
      <c r="GP5" s="333" t="s">
        <v>2923</v>
      </c>
      <c r="GQ5" s="308" t="s">
        <v>592</v>
      </c>
      <c r="GR5" s="308">
        <v>1</v>
      </c>
      <c r="GS5" s="308" t="s">
        <v>139</v>
      </c>
      <c r="GT5" s="308" t="s">
        <v>590</v>
      </c>
      <c r="GU5" s="333" t="s">
        <v>2924</v>
      </c>
      <c r="GV5" s="308" t="s">
        <v>592</v>
      </c>
      <c r="GW5" s="308">
        <v>1</v>
      </c>
      <c r="GX5" s="308" t="s">
        <v>139</v>
      </c>
      <c r="GY5" s="308" t="s">
        <v>590</v>
      </c>
      <c r="GZ5" s="333" t="s">
        <v>2925</v>
      </c>
      <c r="HA5" s="308" t="s">
        <v>592</v>
      </c>
      <c r="HB5" s="350">
        <v>1</v>
      </c>
      <c r="HC5" s="350" t="s">
        <v>139</v>
      </c>
      <c r="HD5" s="350" t="s">
        <v>612</v>
      </c>
      <c r="HE5" s="433" t="s">
        <v>2926</v>
      </c>
      <c r="HF5" s="350"/>
      <c r="HG5" s="308">
        <v>1</v>
      </c>
      <c r="HH5" s="308" t="s">
        <v>139</v>
      </c>
      <c r="HI5" s="308" t="s">
        <v>614</v>
      </c>
      <c r="HJ5" s="321" t="s">
        <v>2927</v>
      </c>
      <c r="HK5" s="308"/>
      <c r="HL5" s="308">
        <v>0</v>
      </c>
      <c r="HM5" s="308" t="s">
        <v>130</v>
      </c>
      <c r="HN5" s="308" t="s">
        <v>614</v>
      </c>
      <c r="HO5" s="321" t="s">
        <v>2927</v>
      </c>
      <c r="HP5" s="435"/>
      <c r="HQ5" s="326">
        <v>1</v>
      </c>
      <c r="HR5" s="326" t="s">
        <v>130</v>
      </c>
      <c r="HS5" s="326" t="s">
        <v>2928</v>
      </c>
      <c r="HT5" s="357" t="s">
        <v>2929</v>
      </c>
      <c r="HU5" s="326">
        <v>2023</v>
      </c>
      <c r="HV5" s="326">
        <v>1</v>
      </c>
      <c r="HW5" s="326" t="s">
        <v>139</v>
      </c>
      <c r="HX5" s="326" t="s">
        <v>2930</v>
      </c>
      <c r="HY5" s="357" t="s">
        <v>2931</v>
      </c>
      <c r="HZ5" s="326" t="s">
        <v>2932</v>
      </c>
      <c r="IA5" s="326">
        <v>1</v>
      </c>
      <c r="IB5" s="326" t="s">
        <v>139</v>
      </c>
      <c r="IC5" s="326" t="s">
        <v>2933</v>
      </c>
      <c r="ID5" s="357" t="s">
        <v>2934</v>
      </c>
      <c r="IE5" s="326" t="s">
        <v>1832</v>
      </c>
      <c r="IF5" s="323">
        <v>0</v>
      </c>
      <c r="IG5" s="323" t="s">
        <v>126</v>
      </c>
      <c r="IH5" s="323" t="s">
        <v>2935</v>
      </c>
      <c r="II5" s="358" t="s">
        <v>2936</v>
      </c>
      <c r="IJ5" s="324"/>
    </row>
    <row r="6" spans="1:244" ht="63" customHeight="1">
      <c r="A6" s="348">
        <v>2024</v>
      </c>
      <c r="B6" s="311" t="s">
        <v>89</v>
      </c>
      <c r="C6" s="149" t="s">
        <v>1394</v>
      </c>
      <c r="D6" s="144">
        <f t="shared" si="0"/>
        <v>0.5758928571428571</v>
      </c>
      <c r="E6" s="365">
        <f t="shared" si="1"/>
        <v>0.57482993197278909</v>
      </c>
      <c r="F6" s="365">
        <f t="shared" si="2"/>
        <v>0.50432900432900429</v>
      </c>
      <c r="G6" s="308">
        <v>0</v>
      </c>
      <c r="H6" s="308" t="s">
        <v>130</v>
      </c>
      <c r="I6" s="308" t="s">
        <v>126</v>
      </c>
      <c r="J6" s="308"/>
      <c r="K6" s="308"/>
      <c r="L6" s="11">
        <v>1</v>
      </c>
      <c r="M6" s="11" t="s">
        <v>132</v>
      </c>
      <c r="N6" s="11" t="s">
        <v>588</v>
      </c>
      <c r="O6" s="353" t="s">
        <v>2937</v>
      </c>
      <c r="P6" s="11"/>
      <c r="Q6" s="308">
        <v>0</v>
      </c>
      <c r="R6" s="308" t="s">
        <v>132</v>
      </c>
      <c r="S6" s="308" t="s">
        <v>590</v>
      </c>
      <c r="T6" s="333" t="s">
        <v>2938</v>
      </c>
      <c r="U6" s="308" t="s">
        <v>592</v>
      </c>
      <c r="V6" s="308">
        <v>0</v>
      </c>
      <c r="W6" s="308"/>
      <c r="X6" s="308" t="s">
        <v>126</v>
      </c>
      <c r="Y6" s="308"/>
      <c r="Z6" s="308"/>
      <c r="AA6" s="308">
        <v>1</v>
      </c>
      <c r="AB6" s="308" t="s">
        <v>130</v>
      </c>
      <c r="AC6" s="308" t="s">
        <v>593</v>
      </c>
      <c r="AD6" s="333" t="s">
        <v>2939</v>
      </c>
      <c r="AE6" s="308"/>
      <c r="AF6" s="308">
        <v>1</v>
      </c>
      <c r="AG6" s="308" t="s">
        <v>130</v>
      </c>
      <c r="AH6" s="308" t="s">
        <v>595</v>
      </c>
      <c r="AI6" s="333" t="s">
        <v>2940</v>
      </c>
      <c r="AJ6" s="308"/>
      <c r="AK6" s="308">
        <v>1</v>
      </c>
      <c r="AL6" s="308" t="s">
        <v>130</v>
      </c>
      <c r="AM6" s="308" t="s">
        <v>595</v>
      </c>
      <c r="AN6" s="333" t="s">
        <v>2941</v>
      </c>
      <c r="AO6" s="308"/>
      <c r="AP6" s="308">
        <v>1</v>
      </c>
      <c r="AQ6" s="308" t="s">
        <v>130</v>
      </c>
      <c r="AR6" s="308" t="s">
        <v>596</v>
      </c>
      <c r="AS6" s="333" t="s">
        <v>2942</v>
      </c>
      <c r="AT6" s="308"/>
      <c r="AU6" s="308">
        <v>0</v>
      </c>
      <c r="AV6" s="308" t="s">
        <v>132</v>
      </c>
      <c r="AW6" s="308" t="s">
        <v>596</v>
      </c>
      <c r="AX6" s="333" t="s">
        <v>2943</v>
      </c>
      <c r="AY6" s="308"/>
      <c r="AZ6" s="308">
        <v>1</v>
      </c>
      <c r="BA6" s="308" t="s">
        <v>130</v>
      </c>
      <c r="BB6" s="308" t="s">
        <v>597</v>
      </c>
      <c r="BC6" s="333" t="s">
        <v>2944</v>
      </c>
      <c r="BD6" s="308"/>
      <c r="BE6" s="308">
        <v>0</v>
      </c>
      <c r="BF6" s="308" t="s">
        <v>132</v>
      </c>
      <c r="BG6" s="308" t="s">
        <v>599</v>
      </c>
      <c r="BH6" s="333" t="s">
        <v>2945</v>
      </c>
      <c r="BI6" s="308" t="s">
        <v>600</v>
      </c>
      <c r="BJ6" s="308"/>
      <c r="BK6" s="308"/>
      <c r="BL6" s="308" t="s">
        <v>126</v>
      </c>
      <c r="BM6" s="308"/>
      <c r="BN6" s="308" t="s">
        <v>1863</v>
      </c>
      <c r="BO6" s="308">
        <v>1</v>
      </c>
      <c r="BP6" s="308" t="s">
        <v>130</v>
      </c>
      <c r="BQ6" s="308" t="s">
        <v>593</v>
      </c>
      <c r="BR6" s="333" t="s">
        <v>2946</v>
      </c>
      <c r="BS6" s="308"/>
      <c r="BT6" s="308">
        <v>1</v>
      </c>
      <c r="BU6" s="308" t="s">
        <v>130</v>
      </c>
      <c r="BV6" s="308" t="s">
        <v>595</v>
      </c>
      <c r="BW6" s="333" t="s">
        <v>2947</v>
      </c>
      <c r="BX6" s="308"/>
      <c r="BY6" s="308">
        <v>1</v>
      </c>
      <c r="BZ6" s="308" t="s">
        <v>130</v>
      </c>
      <c r="CA6" s="308" t="s">
        <v>595</v>
      </c>
      <c r="CB6" s="333" t="s">
        <v>2948</v>
      </c>
      <c r="CC6" s="308"/>
      <c r="CD6" s="308">
        <v>1</v>
      </c>
      <c r="CE6" s="308" t="s">
        <v>130</v>
      </c>
      <c r="CF6" s="308" t="s">
        <v>596</v>
      </c>
      <c r="CG6" s="333" t="s">
        <v>2949</v>
      </c>
      <c r="CH6" s="308"/>
      <c r="CI6" s="308">
        <v>0</v>
      </c>
      <c r="CJ6" s="308" t="s">
        <v>132</v>
      </c>
      <c r="CK6" s="308" t="s">
        <v>596</v>
      </c>
      <c r="CL6" s="333" t="s">
        <v>2950</v>
      </c>
      <c r="CM6" s="308"/>
      <c r="CN6" s="308">
        <v>1</v>
      </c>
      <c r="CO6" s="308" t="s">
        <v>130</v>
      </c>
      <c r="CP6" s="308" t="s">
        <v>597</v>
      </c>
      <c r="CQ6" s="333" t="s">
        <v>2951</v>
      </c>
      <c r="CR6" s="308"/>
      <c r="CS6" s="308">
        <v>0</v>
      </c>
      <c r="CT6" s="308" t="s">
        <v>139</v>
      </c>
      <c r="CU6" s="308" t="s">
        <v>126</v>
      </c>
      <c r="CV6" s="308"/>
      <c r="CW6" s="308"/>
      <c r="CX6" s="308">
        <v>0</v>
      </c>
      <c r="CY6" s="308" t="s">
        <v>139</v>
      </c>
      <c r="CZ6" s="308" t="s">
        <v>126</v>
      </c>
      <c r="DA6" s="308"/>
      <c r="DB6" s="308"/>
      <c r="DC6" s="308">
        <v>0</v>
      </c>
      <c r="DD6" s="308" t="s">
        <v>139</v>
      </c>
      <c r="DE6" s="308" t="s">
        <v>126</v>
      </c>
      <c r="DF6" s="308"/>
      <c r="DG6" s="308"/>
      <c r="DH6" s="308">
        <v>0</v>
      </c>
      <c r="DI6" s="308" t="s">
        <v>139</v>
      </c>
      <c r="DJ6" s="308" t="s">
        <v>126</v>
      </c>
      <c r="DK6" s="308"/>
      <c r="DL6" s="308"/>
      <c r="DM6" s="308">
        <v>0</v>
      </c>
      <c r="DN6" s="308" t="s">
        <v>139</v>
      </c>
      <c r="DO6" s="308" t="s">
        <v>126</v>
      </c>
      <c r="DP6" s="308"/>
      <c r="DQ6" s="308"/>
      <c r="DR6" s="308">
        <v>0</v>
      </c>
      <c r="DS6" s="308" t="s">
        <v>139</v>
      </c>
      <c r="DT6" s="308" t="s">
        <v>126</v>
      </c>
      <c r="DU6" s="308"/>
      <c r="DV6" s="308"/>
      <c r="DW6" s="308"/>
      <c r="DX6" s="308"/>
      <c r="DY6" s="308"/>
      <c r="DZ6" s="308"/>
      <c r="EA6" s="308" t="s">
        <v>1863</v>
      </c>
      <c r="EB6" s="308" t="s">
        <v>1791</v>
      </c>
      <c r="EC6" s="308"/>
      <c r="ED6" s="308"/>
      <c r="EE6" s="308"/>
      <c r="EF6" s="308"/>
      <c r="EG6" s="308">
        <v>1</v>
      </c>
      <c r="EH6" s="308">
        <v>1</v>
      </c>
      <c r="EI6" s="308" t="s">
        <v>123</v>
      </c>
      <c r="EJ6" s="308" t="s">
        <v>601</v>
      </c>
      <c r="EK6" s="333" t="s">
        <v>2952</v>
      </c>
      <c r="EL6" s="308"/>
      <c r="EM6" s="308">
        <v>1</v>
      </c>
      <c r="EN6" s="308">
        <v>1</v>
      </c>
      <c r="EO6" s="308" t="s">
        <v>123</v>
      </c>
      <c r="EP6" s="308" t="s">
        <v>2909</v>
      </c>
      <c r="EQ6" s="333" t="s">
        <v>2953</v>
      </c>
      <c r="ER6" s="308"/>
      <c r="ES6" s="308">
        <v>1</v>
      </c>
      <c r="ET6" s="308">
        <v>1</v>
      </c>
      <c r="EU6" s="308" t="s">
        <v>123</v>
      </c>
      <c r="EV6" s="308" t="s">
        <v>2911</v>
      </c>
      <c r="EW6" s="443" t="s">
        <v>2954</v>
      </c>
      <c r="EX6" s="308" t="s">
        <v>2955</v>
      </c>
      <c r="EY6" s="308">
        <v>0</v>
      </c>
      <c r="EZ6" s="308" t="s">
        <v>132</v>
      </c>
      <c r="FA6" s="308" t="s">
        <v>603</v>
      </c>
      <c r="FB6" s="333" t="s">
        <v>2956</v>
      </c>
      <c r="FC6" s="308" t="s">
        <v>122</v>
      </c>
      <c r="FD6" s="308" t="s">
        <v>1791</v>
      </c>
      <c r="FE6" s="323"/>
      <c r="FF6" s="323"/>
      <c r="FG6" s="323"/>
      <c r="FH6" s="323"/>
      <c r="FI6" s="308" t="s">
        <v>1791</v>
      </c>
      <c r="FJ6" s="323"/>
      <c r="FK6" s="323"/>
      <c r="FL6" s="323"/>
      <c r="FM6" s="323"/>
      <c r="FN6" s="308">
        <v>1</v>
      </c>
      <c r="FO6" s="308" t="s">
        <v>139</v>
      </c>
      <c r="FP6" s="308" t="s">
        <v>606</v>
      </c>
      <c r="FQ6" s="333" t="s">
        <v>2957</v>
      </c>
      <c r="FR6" s="308"/>
      <c r="FS6" s="308">
        <v>1</v>
      </c>
      <c r="FT6" s="308" t="s">
        <v>139</v>
      </c>
      <c r="FU6" s="308" t="s">
        <v>608</v>
      </c>
      <c r="FV6" s="333" t="s">
        <v>2958</v>
      </c>
      <c r="FW6" s="308"/>
      <c r="FX6" s="308">
        <v>1</v>
      </c>
      <c r="FY6" s="308" t="s">
        <v>139</v>
      </c>
      <c r="FZ6" s="308" t="s">
        <v>610</v>
      </c>
      <c r="GA6" s="333" t="s">
        <v>2959</v>
      </c>
      <c r="GB6" s="308"/>
      <c r="GC6" s="326">
        <v>0</v>
      </c>
      <c r="GD6" s="326" t="s">
        <v>130</v>
      </c>
      <c r="GE6" s="326" t="s">
        <v>126</v>
      </c>
      <c r="GF6" s="326"/>
      <c r="GG6" s="326"/>
      <c r="GH6" s="308">
        <v>1</v>
      </c>
      <c r="GI6" s="308" t="s">
        <v>139</v>
      </c>
      <c r="GJ6" s="308" t="s">
        <v>590</v>
      </c>
      <c r="GK6" s="333" t="s">
        <v>2960</v>
      </c>
      <c r="GL6" s="308" t="s">
        <v>592</v>
      </c>
      <c r="GM6" s="308">
        <v>1</v>
      </c>
      <c r="GN6" s="308" t="s">
        <v>139</v>
      </c>
      <c r="GO6" s="308" t="s">
        <v>603</v>
      </c>
      <c r="GP6" s="333" t="s">
        <v>2961</v>
      </c>
      <c r="GQ6" s="308" t="s">
        <v>605</v>
      </c>
      <c r="GR6" s="308">
        <v>1</v>
      </c>
      <c r="GS6" s="308" t="s">
        <v>139</v>
      </c>
      <c r="GT6" s="308" t="s">
        <v>603</v>
      </c>
      <c r="GU6" s="333" t="s">
        <v>2962</v>
      </c>
      <c r="GV6" s="308" t="s">
        <v>605</v>
      </c>
      <c r="GW6" s="308">
        <v>1</v>
      </c>
      <c r="GX6" s="308" t="s">
        <v>139</v>
      </c>
      <c r="GY6" s="308" t="s">
        <v>603</v>
      </c>
      <c r="GZ6" s="333" t="s">
        <v>2963</v>
      </c>
      <c r="HA6" s="308" t="s">
        <v>605</v>
      </c>
      <c r="HB6" s="308">
        <v>1</v>
      </c>
      <c r="HC6" s="308" t="s">
        <v>139</v>
      </c>
      <c r="HD6" s="308" t="s">
        <v>612</v>
      </c>
      <c r="HE6" s="333" t="s">
        <v>2964</v>
      </c>
      <c r="HF6" s="308"/>
      <c r="HG6" s="308">
        <v>1</v>
      </c>
      <c r="HH6" s="308" t="s">
        <v>139</v>
      </c>
      <c r="HI6" s="308" t="s">
        <v>614</v>
      </c>
      <c r="HJ6" s="333" t="s">
        <v>2965</v>
      </c>
      <c r="HK6" s="308"/>
      <c r="HL6" s="308">
        <v>0</v>
      </c>
      <c r="HM6" s="308" t="s">
        <v>130</v>
      </c>
      <c r="HN6" s="308" t="s">
        <v>614</v>
      </c>
      <c r="HO6" s="333" t="s">
        <v>2966</v>
      </c>
      <c r="HP6" s="427" t="s">
        <v>616</v>
      </c>
      <c r="HQ6" s="326">
        <v>1</v>
      </c>
      <c r="HR6" s="326" t="s">
        <v>130</v>
      </c>
      <c r="HS6" s="326" t="s">
        <v>2928</v>
      </c>
      <c r="HT6" s="327" t="s">
        <v>2967</v>
      </c>
      <c r="HU6" s="326">
        <v>2023</v>
      </c>
      <c r="HV6" s="326"/>
      <c r="HW6" s="326"/>
      <c r="HX6" s="326"/>
      <c r="HY6" s="326"/>
      <c r="HZ6" s="326" t="s">
        <v>1863</v>
      </c>
      <c r="IA6" s="326"/>
      <c r="IB6" s="326"/>
      <c r="IC6" s="326"/>
      <c r="ID6" s="326"/>
      <c r="IE6" s="326"/>
      <c r="IF6" s="308" t="s">
        <v>1791</v>
      </c>
      <c r="IG6" s="323"/>
      <c r="IH6" s="323"/>
      <c r="II6" s="323"/>
      <c r="IJ6" s="323"/>
    </row>
    <row r="7" spans="1:244" ht="48.75" customHeight="1">
      <c r="A7" s="348">
        <v>2023</v>
      </c>
      <c r="B7" s="311" t="s">
        <v>89</v>
      </c>
      <c r="C7" s="336" t="s">
        <v>1394</v>
      </c>
      <c r="D7" s="299" t="s">
        <v>1394</v>
      </c>
      <c r="E7" s="406">
        <f t="shared" si="1"/>
        <v>0.57482993197278909</v>
      </c>
      <c r="F7" s="365">
        <f t="shared" si="2"/>
        <v>0.50432900432900429</v>
      </c>
      <c r="G7" s="298">
        <v>0</v>
      </c>
      <c r="H7" s="299" t="s">
        <v>130</v>
      </c>
      <c r="I7" s="299" t="s">
        <v>126</v>
      </c>
      <c r="J7" s="299"/>
      <c r="K7" s="299" t="s">
        <v>122</v>
      </c>
      <c r="L7" s="298">
        <v>1</v>
      </c>
      <c r="M7" s="299" t="s">
        <v>132</v>
      </c>
      <c r="N7" s="300" t="s">
        <v>588</v>
      </c>
      <c r="O7" s="301" t="s">
        <v>589</v>
      </c>
      <c r="P7" s="299" t="s">
        <v>122</v>
      </c>
      <c r="Q7" s="298">
        <v>0</v>
      </c>
      <c r="R7" s="299" t="s">
        <v>132</v>
      </c>
      <c r="S7" s="300" t="s">
        <v>590</v>
      </c>
      <c r="T7" s="301" t="s">
        <v>591</v>
      </c>
      <c r="U7" s="299" t="s">
        <v>592</v>
      </c>
      <c r="V7" s="298">
        <v>0</v>
      </c>
      <c r="W7" s="299"/>
      <c r="X7" s="378" t="s">
        <v>126</v>
      </c>
      <c r="Y7" s="379"/>
      <c r="Z7" s="379" t="s">
        <v>122</v>
      </c>
      <c r="AA7" s="298">
        <v>1</v>
      </c>
      <c r="AB7" s="299" t="s">
        <v>130</v>
      </c>
      <c r="AC7" s="300" t="s">
        <v>593</v>
      </c>
      <c r="AD7" s="301" t="s">
        <v>594</v>
      </c>
      <c r="AE7" s="299" t="s">
        <v>122</v>
      </c>
      <c r="AF7" s="298">
        <v>1</v>
      </c>
      <c r="AG7" s="299" t="s">
        <v>130</v>
      </c>
      <c r="AH7" s="300" t="s">
        <v>595</v>
      </c>
      <c r="AI7" s="301" t="s">
        <v>594</v>
      </c>
      <c r="AJ7" s="380"/>
      <c r="AK7" s="298">
        <v>1</v>
      </c>
      <c r="AL7" s="299" t="s">
        <v>130</v>
      </c>
      <c r="AM7" s="300" t="s">
        <v>595</v>
      </c>
      <c r="AN7" s="301" t="s">
        <v>594</v>
      </c>
      <c r="AO7" s="380"/>
      <c r="AP7" s="298">
        <v>1</v>
      </c>
      <c r="AQ7" s="299" t="s">
        <v>130</v>
      </c>
      <c r="AR7" s="300" t="s">
        <v>596</v>
      </c>
      <c r="AS7" s="301" t="s">
        <v>594</v>
      </c>
      <c r="AT7" s="380"/>
      <c r="AU7" s="298">
        <v>0</v>
      </c>
      <c r="AV7" s="299" t="s">
        <v>132</v>
      </c>
      <c r="AW7" s="300" t="s">
        <v>596</v>
      </c>
      <c r="AX7" s="301" t="s">
        <v>594</v>
      </c>
      <c r="AY7" s="380"/>
      <c r="AZ7" s="298">
        <v>1</v>
      </c>
      <c r="BA7" s="299" t="s">
        <v>130</v>
      </c>
      <c r="BB7" s="300" t="s">
        <v>597</v>
      </c>
      <c r="BC7" s="301" t="s">
        <v>598</v>
      </c>
      <c r="BD7" s="299"/>
      <c r="BE7" s="298">
        <v>0</v>
      </c>
      <c r="BF7" s="299" t="s">
        <v>132</v>
      </c>
      <c r="BG7" s="300" t="s">
        <v>599</v>
      </c>
      <c r="BH7" s="301" t="s">
        <v>594</v>
      </c>
      <c r="BI7" s="380" t="s">
        <v>600</v>
      </c>
      <c r="BJ7" s="299"/>
      <c r="BK7" s="299"/>
      <c r="BL7" s="299"/>
      <c r="BM7" s="299"/>
      <c r="BN7" s="299"/>
      <c r="BO7" s="298">
        <v>1</v>
      </c>
      <c r="BP7" s="299" t="s">
        <v>130</v>
      </c>
      <c r="BQ7" s="300" t="s">
        <v>593</v>
      </c>
      <c r="BR7" s="301" t="s">
        <v>594</v>
      </c>
      <c r="BS7" s="380"/>
      <c r="BT7" s="298">
        <v>1</v>
      </c>
      <c r="BU7" s="299" t="s">
        <v>130</v>
      </c>
      <c r="BV7" s="300" t="s">
        <v>595</v>
      </c>
      <c r="BW7" s="301" t="s">
        <v>594</v>
      </c>
      <c r="BX7" s="380"/>
      <c r="BY7" s="298">
        <v>1</v>
      </c>
      <c r="BZ7" s="299" t="s">
        <v>130</v>
      </c>
      <c r="CA7" s="300" t="s">
        <v>595</v>
      </c>
      <c r="CB7" s="301" t="s">
        <v>594</v>
      </c>
      <c r="CC7" s="380"/>
      <c r="CD7" s="298">
        <v>1</v>
      </c>
      <c r="CE7" s="299" t="s">
        <v>130</v>
      </c>
      <c r="CF7" s="300" t="s">
        <v>596</v>
      </c>
      <c r="CG7" s="301" t="s">
        <v>594</v>
      </c>
      <c r="CH7" s="380"/>
      <c r="CI7" s="298">
        <v>0</v>
      </c>
      <c r="CJ7" s="299" t="s">
        <v>132</v>
      </c>
      <c r="CK7" s="303" t="s">
        <v>596</v>
      </c>
      <c r="CL7" s="301" t="s">
        <v>594</v>
      </c>
      <c r="CM7" s="380"/>
      <c r="CN7" s="298">
        <v>1</v>
      </c>
      <c r="CO7" s="299" t="s">
        <v>130</v>
      </c>
      <c r="CP7" s="300" t="s">
        <v>597</v>
      </c>
      <c r="CQ7" s="301" t="s">
        <v>594</v>
      </c>
      <c r="CR7" s="379"/>
      <c r="CS7" s="298">
        <v>0</v>
      </c>
      <c r="CT7" s="299" t="s">
        <v>139</v>
      </c>
      <c r="CU7" s="300" t="s">
        <v>126</v>
      </c>
      <c r="CV7" s="300"/>
      <c r="CW7" s="300" t="s">
        <v>122</v>
      </c>
      <c r="CX7" s="298">
        <v>0</v>
      </c>
      <c r="CY7" s="299" t="s">
        <v>139</v>
      </c>
      <c r="CZ7" s="299" t="s">
        <v>126</v>
      </c>
      <c r="DA7" s="299"/>
      <c r="DB7" s="299"/>
      <c r="DC7" s="298">
        <v>0</v>
      </c>
      <c r="DD7" s="299" t="s">
        <v>139</v>
      </c>
      <c r="DE7" s="299" t="s">
        <v>126</v>
      </c>
      <c r="DF7" s="299"/>
      <c r="DG7" s="299"/>
      <c r="DH7" s="298">
        <v>0</v>
      </c>
      <c r="DI7" s="299" t="s">
        <v>139</v>
      </c>
      <c r="DJ7" s="299" t="s">
        <v>126</v>
      </c>
      <c r="DK7" s="299"/>
      <c r="DL7" s="299"/>
      <c r="DM7" s="298">
        <v>0</v>
      </c>
      <c r="DN7" s="299" t="s">
        <v>139</v>
      </c>
      <c r="DO7" s="300" t="s">
        <v>126</v>
      </c>
      <c r="DP7" s="300"/>
      <c r="DQ7" s="300"/>
      <c r="DR7" s="298">
        <v>0</v>
      </c>
      <c r="DS7" s="299" t="s">
        <v>139</v>
      </c>
      <c r="DT7" s="300" t="s">
        <v>126</v>
      </c>
      <c r="DU7" s="300"/>
      <c r="DV7" s="300"/>
      <c r="DW7" s="299"/>
      <c r="DX7" s="299"/>
      <c r="DY7" s="299"/>
      <c r="DZ7" s="299"/>
      <c r="EA7" s="299"/>
      <c r="EB7" s="299"/>
      <c r="EC7" s="299"/>
      <c r="ED7" s="299"/>
      <c r="EE7" s="299"/>
      <c r="EF7" s="299"/>
      <c r="EG7" s="298">
        <v>1</v>
      </c>
      <c r="EH7" s="336" t="s">
        <v>1685</v>
      </c>
      <c r="EI7" s="299" t="s">
        <v>123</v>
      </c>
      <c r="EJ7" s="299" t="s">
        <v>601</v>
      </c>
      <c r="EK7" s="301" t="s">
        <v>602</v>
      </c>
      <c r="EL7" s="299" t="s">
        <v>122</v>
      </c>
      <c r="EM7" s="299"/>
      <c r="EN7" s="336"/>
      <c r="EO7" s="299" t="s">
        <v>1686</v>
      </c>
      <c r="EP7" s="299"/>
      <c r="EQ7" s="299"/>
      <c r="ER7" s="299"/>
      <c r="ES7" s="299"/>
      <c r="ET7" s="336"/>
      <c r="EU7" s="299" t="s">
        <v>1686</v>
      </c>
      <c r="EV7" s="299"/>
      <c r="EW7" s="299"/>
      <c r="EX7" s="299"/>
      <c r="EY7" s="298">
        <v>0</v>
      </c>
      <c r="EZ7" s="299" t="s">
        <v>132</v>
      </c>
      <c r="FA7" s="300" t="s">
        <v>603</v>
      </c>
      <c r="FB7" s="301" t="s">
        <v>604</v>
      </c>
      <c r="FC7" s="299" t="s">
        <v>122</v>
      </c>
      <c r="FD7" s="310"/>
      <c r="FE7" s="310"/>
      <c r="FF7" s="310"/>
      <c r="FG7" s="310"/>
      <c r="FH7" s="310"/>
      <c r="FI7" s="310"/>
      <c r="FJ7" s="310"/>
      <c r="FK7" s="310"/>
      <c r="FL7" s="310"/>
      <c r="FM7" s="310"/>
      <c r="FN7" s="298">
        <v>1</v>
      </c>
      <c r="FO7" s="299" t="s">
        <v>139</v>
      </c>
      <c r="FP7" s="299" t="s">
        <v>606</v>
      </c>
      <c r="FQ7" s="382" t="s">
        <v>607</v>
      </c>
      <c r="FR7" s="300"/>
      <c r="FS7" s="298">
        <v>1</v>
      </c>
      <c r="FT7" s="299" t="s">
        <v>139</v>
      </c>
      <c r="FU7" s="300" t="s">
        <v>608</v>
      </c>
      <c r="FV7" s="444" t="s">
        <v>609</v>
      </c>
      <c r="FW7" s="300"/>
      <c r="FX7" s="298">
        <v>1</v>
      </c>
      <c r="FY7" s="299" t="s">
        <v>139</v>
      </c>
      <c r="FZ7" s="300" t="s">
        <v>610</v>
      </c>
      <c r="GA7" s="391" t="s">
        <v>611</v>
      </c>
      <c r="GB7" s="300"/>
      <c r="GC7" s="146"/>
      <c r="GD7" s="146" t="s">
        <v>1686</v>
      </c>
      <c r="GE7" s="146"/>
      <c r="GF7" s="146"/>
      <c r="GG7" s="146"/>
      <c r="GH7" s="298">
        <v>1</v>
      </c>
      <c r="GI7" s="299" t="s">
        <v>139</v>
      </c>
      <c r="GJ7" s="300" t="s">
        <v>590</v>
      </c>
      <c r="GK7" s="301" t="s">
        <v>591</v>
      </c>
      <c r="GL7" s="299" t="s">
        <v>592</v>
      </c>
      <c r="GM7" s="298">
        <v>1</v>
      </c>
      <c r="GN7" s="299" t="s">
        <v>139</v>
      </c>
      <c r="GO7" s="300" t="s">
        <v>603</v>
      </c>
      <c r="GP7" s="301" t="s">
        <v>604</v>
      </c>
      <c r="GQ7" s="299" t="s">
        <v>605</v>
      </c>
      <c r="GR7" s="298">
        <v>1</v>
      </c>
      <c r="GS7" s="299" t="s">
        <v>139</v>
      </c>
      <c r="GT7" s="300" t="s">
        <v>603</v>
      </c>
      <c r="GU7" s="301" t="s">
        <v>604</v>
      </c>
      <c r="GV7" s="299" t="s">
        <v>605</v>
      </c>
      <c r="GW7" s="298">
        <v>1</v>
      </c>
      <c r="GX7" s="299" t="s">
        <v>139</v>
      </c>
      <c r="GY7" s="300" t="s">
        <v>603</v>
      </c>
      <c r="GZ7" s="301" t="s">
        <v>604</v>
      </c>
      <c r="HA7" s="299" t="s">
        <v>605</v>
      </c>
      <c r="HB7" s="381">
        <v>1</v>
      </c>
      <c r="HC7" s="300" t="s">
        <v>139</v>
      </c>
      <c r="HD7" s="300" t="s">
        <v>612</v>
      </c>
      <c r="HE7" s="301" t="s">
        <v>613</v>
      </c>
      <c r="HF7" s="417" t="s">
        <v>122</v>
      </c>
      <c r="HG7" s="381">
        <v>1</v>
      </c>
      <c r="HH7" s="300" t="s">
        <v>139</v>
      </c>
      <c r="HI7" s="300" t="s">
        <v>614</v>
      </c>
      <c r="HJ7" s="301" t="s">
        <v>615</v>
      </c>
      <c r="HK7" s="300"/>
      <c r="HL7" s="381">
        <v>0</v>
      </c>
      <c r="HM7" s="300" t="s">
        <v>130</v>
      </c>
      <c r="HN7" s="300" t="s">
        <v>614</v>
      </c>
      <c r="HO7" s="301" t="s">
        <v>615</v>
      </c>
      <c r="HP7" s="301" t="s">
        <v>616</v>
      </c>
      <c r="HQ7" s="146"/>
      <c r="HR7" s="146" t="s">
        <v>1686</v>
      </c>
      <c r="HS7" s="146"/>
      <c r="HT7" s="146"/>
      <c r="HU7" s="146"/>
      <c r="HV7" s="146"/>
      <c r="HW7" s="146"/>
      <c r="HX7" s="146"/>
      <c r="HY7" s="146"/>
      <c r="HZ7" s="146"/>
      <c r="IA7" s="323"/>
      <c r="IB7" s="323"/>
      <c r="IC7" s="323"/>
      <c r="ID7" s="323"/>
      <c r="IE7" s="323"/>
      <c r="IF7" s="310"/>
      <c r="IG7" s="310"/>
      <c r="IH7" s="310"/>
      <c r="II7" s="310"/>
      <c r="IJ7" s="310"/>
    </row>
    <row r="8" spans="1:244" ht="38.25" customHeight="1">
      <c r="A8" s="348">
        <v>2022</v>
      </c>
      <c r="B8" s="311" t="s">
        <v>89</v>
      </c>
      <c r="C8" s="336" t="s">
        <v>1394</v>
      </c>
      <c r="D8" s="299" t="s">
        <v>1394</v>
      </c>
      <c r="E8" s="344" t="s">
        <v>1394</v>
      </c>
      <c r="F8" s="406">
        <f t="shared" si="2"/>
        <v>0.50432900432900429</v>
      </c>
      <c r="G8" s="298">
        <v>0</v>
      </c>
      <c r="H8" s="299" t="s">
        <v>130</v>
      </c>
      <c r="I8" s="299" t="s">
        <v>126</v>
      </c>
      <c r="J8" s="336"/>
      <c r="K8" s="363"/>
      <c r="L8" s="298">
        <v>1</v>
      </c>
      <c r="M8" s="299" t="s">
        <v>132</v>
      </c>
      <c r="N8" s="299" t="s">
        <v>588</v>
      </c>
      <c r="O8" s="301" t="s">
        <v>589</v>
      </c>
      <c r="P8" s="299" t="s">
        <v>122</v>
      </c>
      <c r="Q8" s="298">
        <v>0</v>
      </c>
      <c r="R8" s="299" t="s">
        <v>132</v>
      </c>
      <c r="S8" s="299" t="s">
        <v>590</v>
      </c>
      <c r="T8" s="301" t="s">
        <v>591</v>
      </c>
      <c r="U8" s="299" t="s">
        <v>592</v>
      </c>
      <c r="V8" s="298">
        <v>0</v>
      </c>
      <c r="W8" s="299"/>
      <c r="X8" s="299" t="s">
        <v>126</v>
      </c>
      <c r="Y8" s="379"/>
      <c r="Z8" s="379" t="s">
        <v>122</v>
      </c>
      <c r="AA8" s="298">
        <v>1</v>
      </c>
      <c r="AB8" s="299" t="s">
        <v>130</v>
      </c>
      <c r="AC8" s="300" t="s">
        <v>593</v>
      </c>
      <c r="AD8" s="301" t="s">
        <v>594</v>
      </c>
      <c r="AE8" s="299" t="s">
        <v>122</v>
      </c>
      <c r="AF8" s="298">
        <v>1</v>
      </c>
      <c r="AG8" s="299" t="s">
        <v>130</v>
      </c>
      <c r="AH8" s="299" t="s">
        <v>595</v>
      </c>
      <c r="AI8" s="301" t="s">
        <v>594</v>
      </c>
      <c r="AJ8" s="380"/>
      <c r="AK8" s="298">
        <v>1</v>
      </c>
      <c r="AL8" s="299" t="s">
        <v>130</v>
      </c>
      <c r="AM8" s="299" t="s">
        <v>595</v>
      </c>
      <c r="AN8" s="301" t="s">
        <v>594</v>
      </c>
      <c r="AO8" s="299"/>
      <c r="AP8" s="298">
        <v>1</v>
      </c>
      <c r="AQ8" s="299" t="s">
        <v>130</v>
      </c>
      <c r="AR8" s="299" t="s">
        <v>596</v>
      </c>
      <c r="AS8" s="301" t="s">
        <v>594</v>
      </c>
      <c r="AT8" s="380" t="s">
        <v>122</v>
      </c>
      <c r="AU8" s="298">
        <v>0</v>
      </c>
      <c r="AV8" s="299" t="s">
        <v>132</v>
      </c>
      <c r="AW8" s="299" t="s">
        <v>596</v>
      </c>
      <c r="AX8" s="301" t="s">
        <v>594</v>
      </c>
      <c r="AY8" s="380"/>
      <c r="AZ8" s="298">
        <v>1</v>
      </c>
      <c r="BA8" s="299" t="s">
        <v>130</v>
      </c>
      <c r="BB8" s="299" t="s">
        <v>597</v>
      </c>
      <c r="BC8" s="301" t="s">
        <v>594</v>
      </c>
      <c r="BD8" s="379"/>
      <c r="BE8" s="298">
        <v>0</v>
      </c>
      <c r="BF8" s="299" t="s">
        <v>132</v>
      </c>
      <c r="BG8" s="299" t="s">
        <v>599</v>
      </c>
      <c r="BH8" s="301" t="s">
        <v>594</v>
      </c>
      <c r="BI8" s="380" t="s">
        <v>600</v>
      </c>
      <c r="BJ8" s="299"/>
      <c r="BK8" s="299"/>
      <c r="BL8" s="299"/>
      <c r="BM8" s="299"/>
      <c r="BN8" s="299"/>
      <c r="BO8" s="298">
        <v>1</v>
      </c>
      <c r="BP8" s="299" t="s">
        <v>130</v>
      </c>
      <c r="BQ8" s="299" t="s">
        <v>593</v>
      </c>
      <c r="BR8" s="301" t="s">
        <v>594</v>
      </c>
      <c r="BS8" s="380"/>
      <c r="BT8" s="298">
        <v>1</v>
      </c>
      <c r="BU8" s="299" t="s">
        <v>130</v>
      </c>
      <c r="BV8" s="299" t="s">
        <v>595</v>
      </c>
      <c r="BW8" s="301" t="s">
        <v>594</v>
      </c>
      <c r="BX8" s="380"/>
      <c r="BY8" s="298">
        <v>1</v>
      </c>
      <c r="BZ8" s="299" t="s">
        <v>130</v>
      </c>
      <c r="CA8" s="299" t="s">
        <v>595</v>
      </c>
      <c r="CB8" s="301" t="s">
        <v>594</v>
      </c>
      <c r="CC8" s="380"/>
      <c r="CD8" s="298">
        <v>1</v>
      </c>
      <c r="CE8" s="299" t="s">
        <v>130</v>
      </c>
      <c r="CF8" s="299" t="s">
        <v>596</v>
      </c>
      <c r="CG8" s="301" t="s">
        <v>594</v>
      </c>
      <c r="CH8" s="380"/>
      <c r="CI8" s="298">
        <v>0</v>
      </c>
      <c r="CJ8" s="299" t="s">
        <v>132</v>
      </c>
      <c r="CK8" s="299" t="s">
        <v>596</v>
      </c>
      <c r="CL8" s="301" t="s">
        <v>594</v>
      </c>
      <c r="CM8" s="380"/>
      <c r="CN8" s="298">
        <v>1</v>
      </c>
      <c r="CO8" s="299" t="s">
        <v>130</v>
      </c>
      <c r="CP8" s="299" t="s">
        <v>597</v>
      </c>
      <c r="CQ8" s="301" t="s">
        <v>594</v>
      </c>
      <c r="CR8" s="379"/>
      <c r="CS8" s="298">
        <v>0</v>
      </c>
      <c r="CT8" s="299" t="s">
        <v>139</v>
      </c>
      <c r="CU8" s="299" t="s">
        <v>126</v>
      </c>
      <c r="CV8" s="300"/>
      <c r="CW8" s="300" t="s">
        <v>122</v>
      </c>
      <c r="CX8" s="298">
        <v>0</v>
      </c>
      <c r="CY8" s="299" t="s">
        <v>139</v>
      </c>
      <c r="CZ8" s="299" t="s">
        <v>126</v>
      </c>
      <c r="DA8" s="299"/>
      <c r="DB8" s="299"/>
      <c r="DC8" s="298">
        <v>0</v>
      </c>
      <c r="DD8" s="299" t="s">
        <v>139</v>
      </c>
      <c r="DE8" s="299" t="s">
        <v>126</v>
      </c>
      <c r="DF8" s="299"/>
      <c r="DG8" s="299" t="s">
        <v>122</v>
      </c>
      <c r="DH8" s="298">
        <v>0</v>
      </c>
      <c r="DI8" s="299" t="s">
        <v>139</v>
      </c>
      <c r="DJ8" s="299" t="s">
        <v>126</v>
      </c>
      <c r="DK8" s="299"/>
      <c r="DL8" s="299"/>
      <c r="DM8" s="298">
        <v>0</v>
      </c>
      <c r="DN8" s="299" t="s">
        <v>139</v>
      </c>
      <c r="DO8" s="299" t="s">
        <v>126</v>
      </c>
      <c r="DP8" s="300"/>
      <c r="DQ8" s="299"/>
      <c r="DR8" s="298">
        <v>0</v>
      </c>
      <c r="DS8" s="299" t="s">
        <v>139</v>
      </c>
      <c r="DT8" s="299" t="s">
        <v>126</v>
      </c>
      <c r="DU8" s="300"/>
      <c r="DV8" s="300"/>
      <c r="DW8" s="299"/>
      <c r="DX8" s="299"/>
      <c r="DY8" s="299"/>
      <c r="DZ8" s="299"/>
      <c r="EA8" s="299"/>
      <c r="EB8" s="299"/>
      <c r="EC8" s="299"/>
      <c r="ED8" s="299"/>
      <c r="EE8" s="299"/>
      <c r="EF8" s="299"/>
      <c r="EG8" s="298">
        <v>1</v>
      </c>
      <c r="EH8" s="336" t="s">
        <v>1685</v>
      </c>
      <c r="EI8" s="299" t="s">
        <v>123</v>
      </c>
      <c r="EJ8" s="299" t="s">
        <v>601</v>
      </c>
      <c r="EK8" s="301" t="s">
        <v>602</v>
      </c>
      <c r="EL8" s="299" t="s">
        <v>122</v>
      </c>
      <c r="EM8" s="299"/>
      <c r="EN8" s="336"/>
      <c r="EO8" s="299" t="s">
        <v>1686</v>
      </c>
      <c r="EP8" s="299"/>
      <c r="EQ8" s="299"/>
      <c r="ER8" s="299"/>
      <c r="ES8" s="299"/>
      <c r="ET8" s="336"/>
      <c r="EU8" s="299" t="s">
        <v>1686</v>
      </c>
      <c r="EV8" s="299"/>
      <c r="EW8" s="299"/>
      <c r="EX8" s="299"/>
      <c r="EY8" s="298">
        <v>0</v>
      </c>
      <c r="EZ8" s="299" t="s">
        <v>132</v>
      </c>
      <c r="FA8" s="299" t="s">
        <v>603</v>
      </c>
      <c r="FB8" s="301" t="s">
        <v>604</v>
      </c>
      <c r="FC8" s="299" t="s">
        <v>122</v>
      </c>
      <c r="FD8" s="310"/>
      <c r="FE8" s="310"/>
      <c r="FF8" s="310"/>
      <c r="FG8" s="310"/>
      <c r="FH8" s="310"/>
      <c r="FI8" s="310"/>
      <c r="FJ8" s="310"/>
      <c r="FK8" s="310"/>
      <c r="FL8" s="310"/>
      <c r="FM8" s="310"/>
      <c r="FN8" s="298"/>
      <c r="FO8" s="299" t="s">
        <v>1686</v>
      </c>
      <c r="FP8" s="299"/>
      <c r="FQ8" s="299"/>
      <c r="FR8" s="299"/>
      <c r="FS8" s="298"/>
      <c r="FT8" s="299" t="s">
        <v>1686</v>
      </c>
      <c r="FU8" s="299"/>
      <c r="FV8" s="383"/>
      <c r="FW8" s="302" t="s">
        <v>122</v>
      </c>
      <c r="FX8" s="310"/>
      <c r="FY8" s="310" t="s">
        <v>1686</v>
      </c>
      <c r="FZ8" s="310"/>
      <c r="GA8" s="310"/>
      <c r="GB8" s="345"/>
      <c r="GC8" s="146"/>
      <c r="GD8" s="146" t="s">
        <v>1686</v>
      </c>
      <c r="GE8" s="146"/>
      <c r="GF8" s="146"/>
      <c r="GG8" s="146"/>
      <c r="GH8" s="298">
        <v>1</v>
      </c>
      <c r="GI8" s="299" t="s">
        <v>139</v>
      </c>
      <c r="GJ8" s="299" t="s">
        <v>590</v>
      </c>
      <c r="GK8" s="301" t="s">
        <v>591</v>
      </c>
      <c r="GL8" s="299" t="s">
        <v>592</v>
      </c>
      <c r="GM8" s="298">
        <v>1</v>
      </c>
      <c r="GN8" s="299" t="s">
        <v>139</v>
      </c>
      <c r="GO8" s="299" t="s">
        <v>1369</v>
      </c>
      <c r="GP8" s="301" t="s">
        <v>604</v>
      </c>
      <c r="GQ8" s="299" t="s">
        <v>605</v>
      </c>
      <c r="GR8" s="298">
        <v>1</v>
      </c>
      <c r="GS8" s="299" t="s">
        <v>139</v>
      </c>
      <c r="GT8" s="299" t="s">
        <v>603</v>
      </c>
      <c r="GU8" s="301" t="s">
        <v>604</v>
      </c>
      <c r="GV8" s="299" t="s">
        <v>605</v>
      </c>
      <c r="GW8" s="298">
        <v>1</v>
      </c>
      <c r="GX8" s="299" t="s">
        <v>139</v>
      </c>
      <c r="GY8" s="299" t="s">
        <v>603</v>
      </c>
      <c r="GZ8" s="301" t="s">
        <v>604</v>
      </c>
      <c r="HA8" s="299" t="s">
        <v>605</v>
      </c>
      <c r="HB8" s="381">
        <v>1</v>
      </c>
      <c r="HC8" s="300" t="s">
        <v>139</v>
      </c>
      <c r="HD8" s="300" t="s">
        <v>612</v>
      </c>
      <c r="HE8" s="301" t="s">
        <v>613</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323"/>
      <c r="IB8" s="323"/>
      <c r="IC8" s="323"/>
      <c r="ID8" s="323"/>
      <c r="IE8" s="323"/>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2500-000000000000}"/>
    <hyperlink ref="T5" r:id="rId2" xr:uid="{00000000-0004-0000-2500-000001000000}"/>
    <hyperlink ref="AD5" r:id="rId3" xr:uid="{00000000-0004-0000-2500-000002000000}"/>
    <hyperlink ref="AI5" r:id="rId4" xr:uid="{00000000-0004-0000-2500-000003000000}"/>
    <hyperlink ref="AN5" r:id="rId5" xr:uid="{00000000-0004-0000-2500-000004000000}"/>
    <hyperlink ref="AS5" r:id="rId6" xr:uid="{00000000-0004-0000-2500-000005000000}"/>
    <hyperlink ref="AX5" r:id="rId7" xr:uid="{00000000-0004-0000-2500-000006000000}"/>
    <hyperlink ref="BC5" r:id="rId8" xr:uid="{00000000-0004-0000-2500-000007000000}"/>
    <hyperlink ref="BH5" r:id="rId9" xr:uid="{00000000-0004-0000-2500-000008000000}"/>
    <hyperlink ref="BR5" r:id="rId10" xr:uid="{00000000-0004-0000-2500-000009000000}"/>
    <hyperlink ref="BW5" r:id="rId11" xr:uid="{00000000-0004-0000-2500-00000A000000}"/>
    <hyperlink ref="CB5" r:id="rId12" xr:uid="{00000000-0004-0000-2500-00000B000000}"/>
    <hyperlink ref="CG5" r:id="rId13" xr:uid="{00000000-0004-0000-2500-00000C000000}"/>
    <hyperlink ref="CL5" r:id="rId14" xr:uid="{00000000-0004-0000-2500-00000D000000}"/>
    <hyperlink ref="CQ5" r:id="rId15" xr:uid="{00000000-0004-0000-2500-00000E000000}"/>
    <hyperlink ref="DZ5" r:id="rId16" xr:uid="{00000000-0004-0000-2500-00000F000000}"/>
    <hyperlink ref="EK5" r:id="rId17" xr:uid="{00000000-0004-0000-2500-000010000000}"/>
    <hyperlink ref="EQ5" r:id="rId18" xr:uid="{00000000-0004-0000-2500-000011000000}"/>
    <hyperlink ref="EW5" r:id="rId19" xr:uid="{00000000-0004-0000-2500-000012000000}"/>
    <hyperlink ref="FB5" r:id="rId20" xr:uid="{00000000-0004-0000-2500-000013000000}"/>
    <hyperlink ref="FL5" r:id="rId21" xr:uid="{00000000-0004-0000-2500-000014000000}"/>
    <hyperlink ref="FQ5" r:id="rId22" xr:uid="{00000000-0004-0000-2500-000015000000}"/>
    <hyperlink ref="FV5" r:id="rId23" xr:uid="{00000000-0004-0000-2500-000016000000}"/>
    <hyperlink ref="GA5" r:id="rId24" xr:uid="{00000000-0004-0000-2500-000017000000}"/>
    <hyperlink ref="GK5" r:id="rId25" location="page=4" xr:uid="{00000000-0004-0000-2500-000018000000}"/>
    <hyperlink ref="GP5" r:id="rId26" location="page=4" xr:uid="{00000000-0004-0000-2500-000019000000}"/>
    <hyperlink ref="GU5" r:id="rId27" location="page=4" xr:uid="{00000000-0004-0000-2500-00001A000000}"/>
    <hyperlink ref="GZ5" r:id="rId28" location="page=4" xr:uid="{00000000-0004-0000-2500-00001B000000}"/>
    <hyperlink ref="HE5" r:id="rId29" xr:uid="{00000000-0004-0000-2500-00001C000000}"/>
    <hyperlink ref="HJ5" r:id="rId30" xr:uid="{00000000-0004-0000-2500-00001D000000}"/>
    <hyperlink ref="HO5" r:id="rId31" xr:uid="{00000000-0004-0000-2500-00001E000000}"/>
    <hyperlink ref="HT5" r:id="rId32" xr:uid="{00000000-0004-0000-2500-00001F000000}"/>
    <hyperlink ref="HY5" r:id="rId33" xr:uid="{00000000-0004-0000-2500-000020000000}"/>
    <hyperlink ref="ID5" r:id="rId34" location=":~:text=D." xr:uid="{00000000-0004-0000-2500-000021000000}"/>
    <hyperlink ref="II5" r:id="rId35" xr:uid="{00000000-0004-0000-2500-000022000000}"/>
    <hyperlink ref="O6" r:id="rId36" xr:uid="{00000000-0004-0000-2500-000023000000}"/>
    <hyperlink ref="T6" r:id="rId37" location="page=4" xr:uid="{00000000-0004-0000-2500-000024000000}"/>
    <hyperlink ref="AD6" r:id="rId38" xr:uid="{00000000-0004-0000-2500-000025000000}"/>
    <hyperlink ref="AI6" r:id="rId39" xr:uid="{00000000-0004-0000-2500-000026000000}"/>
    <hyperlink ref="AN6" r:id="rId40" xr:uid="{00000000-0004-0000-2500-000027000000}"/>
    <hyperlink ref="AS6" r:id="rId41" xr:uid="{00000000-0004-0000-2500-000028000000}"/>
    <hyperlink ref="AX6" r:id="rId42" xr:uid="{00000000-0004-0000-2500-000029000000}"/>
    <hyperlink ref="BC6" r:id="rId43" xr:uid="{00000000-0004-0000-2500-00002A000000}"/>
    <hyperlink ref="BH6" r:id="rId44" xr:uid="{00000000-0004-0000-2500-00002B000000}"/>
    <hyperlink ref="BR6" r:id="rId45" xr:uid="{00000000-0004-0000-2500-00002C000000}"/>
    <hyperlink ref="BW6" r:id="rId46" xr:uid="{00000000-0004-0000-2500-00002D000000}"/>
    <hyperlink ref="CB6" r:id="rId47" xr:uid="{00000000-0004-0000-2500-00002E000000}"/>
    <hyperlink ref="CG6" r:id="rId48" xr:uid="{00000000-0004-0000-2500-00002F000000}"/>
    <hyperlink ref="CL6" r:id="rId49" xr:uid="{00000000-0004-0000-2500-000030000000}"/>
    <hyperlink ref="CQ6" r:id="rId50" xr:uid="{00000000-0004-0000-2500-000031000000}"/>
    <hyperlink ref="EK6" r:id="rId51" xr:uid="{00000000-0004-0000-2500-000032000000}"/>
    <hyperlink ref="EQ6" r:id="rId52" xr:uid="{00000000-0004-0000-2500-000033000000}"/>
    <hyperlink ref="EW6" r:id="rId53" xr:uid="{00000000-0004-0000-2500-000034000000}"/>
    <hyperlink ref="FB6" r:id="rId54" location="page=5" xr:uid="{00000000-0004-0000-2500-000035000000}"/>
    <hyperlink ref="FQ6" r:id="rId55" xr:uid="{00000000-0004-0000-2500-000036000000}"/>
    <hyperlink ref="FV6" r:id="rId56" xr:uid="{00000000-0004-0000-2500-000037000000}"/>
    <hyperlink ref="GA6" r:id="rId57" xr:uid="{00000000-0004-0000-2500-000038000000}"/>
    <hyperlink ref="GK6" r:id="rId58" location="page=4" xr:uid="{00000000-0004-0000-2500-000039000000}"/>
    <hyperlink ref="GP6" r:id="rId59" location="page=5" xr:uid="{00000000-0004-0000-2500-00003A000000}"/>
    <hyperlink ref="GU6" r:id="rId60" location="page=5" xr:uid="{00000000-0004-0000-2500-00003B000000}"/>
    <hyperlink ref="GZ6" r:id="rId61" location="page=5" xr:uid="{00000000-0004-0000-2500-00003C000000}"/>
    <hyperlink ref="HE6" r:id="rId62" location=":~:text=%C2%A77%E2%80%93403.,required%20of%20children%20entering%20schools." xr:uid="{00000000-0004-0000-2500-00003D000000}"/>
    <hyperlink ref="HJ6" r:id="rId63" xr:uid="{00000000-0004-0000-2500-00003E000000}"/>
    <hyperlink ref="HO6" r:id="rId64" xr:uid="{00000000-0004-0000-2500-00003F000000}"/>
    <hyperlink ref="HP6" r:id="rId65" xr:uid="{00000000-0004-0000-2500-000040000000}"/>
    <hyperlink ref="HT6" r:id="rId66" xr:uid="{00000000-0004-0000-2500-000041000000}"/>
    <hyperlink ref="O7" r:id="rId67" xr:uid="{00000000-0004-0000-2500-000042000000}"/>
    <hyperlink ref="T7" r:id="rId68" location="page=4" xr:uid="{00000000-0004-0000-2500-000043000000}"/>
    <hyperlink ref="AD7" r:id="rId69" xr:uid="{00000000-0004-0000-2500-000044000000}"/>
    <hyperlink ref="AI7" r:id="rId70" xr:uid="{00000000-0004-0000-2500-000045000000}"/>
    <hyperlink ref="AN7" r:id="rId71" xr:uid="{00000000-0004-0000-2500-000046000000}"/>
    <hyperlink ref="AS7" r:id="rId72" xr:uid="{00000000-0004-0000-2500-000047000000}"/>
    <hyperlink ref="AX7" r:id="rId73" xr:uid="{00000000-0004-0000-2500-000048000000}"/>
    <hyperlink ref="BC7" r:id="rId74" xr:uid="{00000000-0004-0000-2500-000049000000}"/>
    <hyperlink ref="BH7" r:id="rId75" xr:uid="{00000000-0004-0000-2500-00004A000000}"/>
    <hyperlink ref="BR7" r:id="rId76" xr:uid="{00000000-0004-0000-2500-00004B000000}"/>
    <hyperlink ref="BW7" r:id="rId77" xr:uid="{00000000-0004-0000-2500-00004C000000}"/>
    <hyperlink ref="CB7" r:id="rId78" xr:uid="{00000000-0004-0000-2500-00004D000000}"/>
    <hyperlink ref="CG7" r:id="rId79" xr:uid="{00000000-0004-0000-2500-00004E000000}"/>
    <hyperlink ref="CK7" r:id="rId80" xr:uid="{00000000-0004-0000-2500-00004F000000}"/>
    <hyperlink ref="CL7" r:id="rId81" xr:uid="{00000000-0004-0000-2500-000050000000}"/>
    <hyperlink ref="CQ7" r:id="rId82" xr:uid="{00000000-0004-0000-2500-000051000000}"/>
    <hyperlink ref="EK7" r:id="rId83" xr:uid="{00000000-0004-0000-2500-000052000000}"/>
    <hyperlink ref="FB7" r:id="rId84" location="page=5" xr:uid="{00000000-0004-0000-2500-000053000000}"/>
    <hyperlink ref="FQ7" r:id="rId85" xr:uid="{00000000-0004-0000-2500-000054000000}"/>
    <hyperlink ref="FV7" r:id="rId86" xr:uid="{00000000-0004-0000-2500-000055000000}"/>
    <hyperlink ref="GA7" r:id="rId87" xr:uid="{00000000-0004-0000-2500-000056000000}"/>
    <hyperlink ref="GK7" r:id="rId88" location="page=4" xr:uid="{00000000-0004-0000-2500-000057000000}"/>
    <hyperlink ref="GP7" r:id="rId89" location="page=5" xr:uid="{00000000-0004-0000-2500-000058000000}"/>
    <hyperlink ref="GU7" r:id="rId90" location="page=5" xr:uid="{00000000-0004-0000-2500-000059000000}"/>
    <hyperlink ref="GZ7" r:id="rId91" location="page=5" xr:uid="{00000000-0004-0000-2500-00005A000000}"/>
    <hyperlink ref="HE7" r:id="rId92" xr:uid="{00000000-0004-0000-2500-00005B000000}"/>
    <hyperlink ref="HJ7" r:id="rId93" xr:uid="{00000000-0004-0000-2500-00005C000000}"/>
    <hyperlink ref="HO7" r:id="rId94" xr:uid="{00000000-0004-0000-2500-00005D000000}"/>
    <hyperlink ref="HP7" r:id="rId95" xr:uid="{00000000-0004-0000-2500-00005E000000}"/>
    <hyperlink ref="O8" r:id="rId96" xr:uid="{00000000-0004-0000-2500-00005F000000}"/>
    <hyperlink ref="T8" r:id="rId97" location="page=4" xr:uid="{00000000-0004-0000-2500-000060000000}"/>
    <hyperlink ref="AD8" r:id="rId98" xr:uid="{00000000-0004-0000-2500-000061000000}"/>
    <hyperlink ref="AI8" r:id="rId99" xr:uid="{00000000-0004-0000-2500-000062000000}"/>
    <hyperlink ref="AN8" r:id="rId100" xr:uid="{00000000-0004-0000-2500-000063000000}"/>
    <hyperlink ref="AS8" r:id="rId101" xr:uid="{00000000-0004-0000-2500-000064000000}"/>
    <hyperlink ref="AX8" r:id="rId102" xr:uid="{00000000-0004-0000-2500-000065000000}"/>
    <hyperlink ref="BC8" r:id="rId103" xr:uid="{00000000-0004-0000-2500-000066000000}"/>
    <hyperlink ref="BH8" r:id="rId104" xr:uid="{00000000-0004-0000-2500-000067000000}"/>
    <hyperlink ref="BR8" r:id="rId105" xr:uid="{00000000-0004-0000-2500-000068000000}"/>
    <hyperlink ref="BW8" r:id="rId106" xr:uid="{00000000-0004-0000-2500-000069000000}"/>
    <hyperlink ref="CB8" r:id="rId107" xr:uid="{00000000-0004-0000-2500-00006A000000}"/>
    <hyperlink ref="CG8" r:id="rId108" xr:uid="{00000000-0004-0000-2500-00006B000000}"/>
    <hyperlink ref="CL8" r:id="rId109" xr:uid="{00000000-0004-0000-2500-00006C000000}"/>
    <hyperlink ref="CQ8" r:id="rId110" xr:uid="{00000000-0004-0000-2500-00006D000000}"/>
    <hyperlink ref="EK8" r:id="rId111" xr:uid="{00000000-0004-0000-2500-00006E000000}"/>
    <hyperlink ref="FB8" r:id="rId112" location="page=5" xr:uid="{00000000-0004-0000-2500-00006F000000}"/>
    <hyperlink ref="GK8" r:id="rId113" location="page=4" xr:uid="{00000000-0004-0000-2500-000070000000}"/>
    <hyperlink ref="GP8" r:id="rId114" location="page=5" xr:uid="{00000000-0004-0000-2500-000071000000}"/>
    <hyperlink ref="GU8" r:id="rId115" location="page=5" xr:uid="{00000000-0004-0000-2500-000072000000}"/>
    <hyperlink ref="GZ8" r:id="rId116" location="page=5" xr:uid="{00000000-0004-0000-2500-000073000000}"/>
    <hyperlink ref="HE8" r:id="rId117" xr:uid="{00000000-0004-0000-2500-000074000000}"/>
  </hyperlinks>
  <pageMargins left="0.7" right="0.7" top="0.75" bottom="0.75" header="0" footer="0"/>
  <pageSetup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1" width="9.6640625" customWidth="1"/>
    <col min="2" max="2" width="17.6640625" customWidth="1"/>
    <col min="3" max="138" width="9.6640625" customWidth="1"/>
    <col min="145" max="151" width="9.6640625" customWidth="1"/>
    <col min="152" max="152" width="15" customWidth="1"/>
    <col min="153" max="229" width="9.6640625" customWidth="1"/>
    <col min="230" max="230" width="10.6640625" customWidth="1"/>
    <col min="231" max="355" width="9.66406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90</v>
      </c>
      <c r="C5" s="312">
        <f>(G5+L5+Q5+V5+(AA5+AF5+AK5+AP5+AU5+AZ5+BE5+BJ5)/8+(BO5+BT5+BY5+CD5+CI5+CN5)/6+(CS5+CX5+DC5+DH5+DM5+DR5)/6+DW5+EB5+((EG5+EH5)/2+(EM5+EN5)/2+(ES5+ET5)/2)/3+EY5+(FD5+FI5)/2+FN5+(FS5+FX5)/2+GC5+GH5+(GM5+GR5+GW5)/3+HB5+(HG5+HL5+HQ5+HV5+IA5)/5+IF5)/20</f>
        <v>0.35125000000000001</v>
      </c>
      <c r="D5" s="144">
        <f t="shared" ref="D5:D6" si="0">(L5+V5+(AA5+AF5+AK5+AP5+AU5+AZ5+BE5)/7+(BO5+BT5+BY5+CD5+CI5+CN5)/6+(CS5+CX5+DC5+DH5+DR5+DM5)/6+(EG5+EH5+EM5+EN5+ES5+ET5)/6+GH5+(GM5+GR5+GW5)/3+Q5+EY5+FN5+(FS5+FX5)/2+G5+HB5+(HG5+HL5+HQ5)/3+GC5)/16</f>
        <v>0.37797619047619047</v>
      </c>
      <c r="E5" s="365">
        <f t="shared" ref="E5:E7" si="1">(L5+V5+(AA5+AF5+AK5+AP5+AU5+AZ5+BE5)/7+(BO5+BT5+BY5+CD5+CI5+CN5)/6+(CS5+CX5+DC5+DH5+DR5+DM5)/6+EG5+(GH5+GM5+GR5+GW5)/4+Q5+EY5+FN5+(FS5+FX5)/2+G5+HB5+(HG5+HL5)/2)/14</f>
        <v>0.40816326530612246</v>
      </c>
      <c r="F5" s="365">
        <f t="shared" ref="F5:F8" si="2">(L5+V5+(AA5+AF5+AK5+AP5+AU5+AZ5+BE5)/7+(BO5+BT5+BY5+CD5+CI5+CN5)/6+(CS5+CX5+DC5+DH5+DR5+DM5)/6+EG5+(GH5+GM5+GR5+GW5)/4+Q5+EY5+G5+HB5)/11</f>
        <v>0.4285714285714286</v>
      </c>
      <c r="G5" s="308">
        <v>0</v>
      </c>
      <c r="H5" s="308" t="s">
        <v>130</v>
      </c>
      <c r="I5" s="308" t="s">
        <v>126</v>
      </c>
      <c r="J5" s="308"/>
      <c r="K5" s="308"/>
      <c r="L5" s="11">
        <v>1</v>
      </c>
      <c r="M5" s="11" t="s">
        <v>130</v>
      </c>
      <c r="N5" s="11" t="s">
        <v>2968</v>
      </c>
      <c r="O5" s="353" t="s">
        <v>2969</v>
      </c>
      <c r="P5" s="9" t="s">
        <v>2970</v>
      </c>
      <c r="Q5" s="308">
        <v>0</v>
      </c>
      <c r="R5" s="308" t="s">
        <v>132</v>
      </c>
      <c r="S5" s="308" t="s">
        <v>126</v>
      </c>
      <c r="T5" s="308"/>
      <c r="U5" s="308"/>
      <c r="V5" s="308">
        <v>0</v>
      </c>
      <c r="W5" s="308"/>
      <c r="X5" s="308" t="s">
        <v>126</v>
      </c>
      <c r="Y5" s="308"/>
      <c r="Z5" s="308"/>
      <c r="AA5" s="308">
        <v>1</v>
      </c>
      <c r="AB5" s="308" t="s">
        <v>130</v>
      </c>
      <c r="AC5" s="308" t="s">
        <v>2971</v>
      </c>
      <c r="AD5" s="333" t="s">
        <v>2972</v>
      </c>
      <c r="AE5" s="308" t="s">
        <v>2973</v>
      </c>
      <c r="AF5" s="308">
        <v>1</v>
      </c>
      <c r="AG5" s="308" t="s">
        <v>130</v>
      </c>
      <c r="AH5" s="308" t="s">
        <v>2974</v>
      </c>
      <c r="AI5" s="321" t="s">
        <v>622</v>
      </c>
      <c r="AJ5" s="308">
        <v>1973</v>
      </c>
      <c r="AK5" s="308">
        <v>0</v>
      </c>
      <c r="AL5" s="308" t="s">
        <v>132</v>
      </c>
      <c r="AM5" s="308" t="s">
        <v>2975</v>
      </c>
      <c r="AN5" s="320" t="s">
        <v>2976</v>
      </c>
      <c r="AO5" s="308"/>
      <c r="AP5" s="308">
        <v>1</v>
      </c>
      <c r="AQ5" s="308" t="s">
        <v>130</v>
      </c>
      <c r="AR5" s="308" t="s">
        <v>2971</v>
      </c>
      <c r="AS5" s="333" t="s">
        <v>2977</v>
      </c>
      <c r="AT5" s="308" t="s">
        <v>2973</v>
      </c>
      <c r="AU5" s="308">
        <v>0</v>
      </c>
      <c r="AV5" s="308" t="s">
        <v>132</v>
      </c>
      <c r="AW5" s="308" t="s">
        <v>2971</v>
      </c>
      <c r="AX5" s="333" t="s">
        <v>2978</v>
      </c>
      <c r="AY5" s="308" t="s">
        <v>2973</v>
      </c>
      <c r="AZ5" s="308">
        <v>1</v>
      </c>
      <c r="BA5" s="308" t="s">
        <v>130</v>
      </c>
      <c r="BB5" s="308" t="s">
        <v>2971</v>
      </c>
      <c r="BC5" s="333" t="s">
        <v>2979</v>
      </c>
      <c r="BD5" s="308" t="s">
        <v>2973</v>
      </c>
      <c r="BE5" s="308">
        <v>1</v>
      </c>
      <c r="BF5" s="308" t="s">
        <v>130</v>
      </c>
      <c r="BG5" s="308" t="s">
        <v>2974</v>
      </c>
      <c r="BH5" s="321" t="s">
        <v>622</v>
      </c>
      <c r="BI5" s="308">
        <v>1973</v>
      </c>
      <c r="BJ5" s="308">
        <v>0</v>
      </c>
      <c r="BK5" s="308"/>
      <c r="BL5" s="308" t="s">
        <v>2980</v>
      </c>
      <c r="BM5" s="321" t="s">
        <v>2981</v>
      </c>
      <c r="BN5" s="308" t="s">
        <v>2982</v>
      </c>
      <c r="BO5" s="308">
        <v>1</v>
      </c>
      <c r="BP5" s="308" t="s">
        <v>130</v>
      </c>
      <c r="BQ5" s="308" t="s">
        <v>2971</v>
      </c>
      <c r="BR5" s="333" t="s">
        <v>2983</v>
      </c>
      <c r="BS5" s="308" t="s">
        <v>2973</v>
      </c>
      <c r="BT5" s="308">
        <v>1</v>
      </c>
      <c r="BU5" s="308" t="s">
        <v>130</v>
      </c>
      <c r="BV5" s="308" t="s">
        <v>2974</v>
      </c>
      <c r="BW5" s="321" t="s">
        <v>622</v>
      </c>
      <c r="BX5" s="308">
        <v>1973</v>
      </c>
      <c r="BY5" s="308">
        <v>0</v>
      </c>
      <c r="BZ5" s="308" t="s">
        <v>132</v>
      </c>
      <c r="CA5" s="308" t="s">
        <v>2974</v>
      </c>
      <c r="CB5" s="321" t="s">
        <v>622</v>
      </c>
      <c r="CC5" s="308">
        <v>1973</v>
      </c>
      <c r="CD5" s="308">
        <v>1</v>
      </c>
      <c r="CE5" s="308" t="s">
        <v>130</v>
      </c>
      <c r="CF5" s="308" t="s">
        <v>2971</v>
      </c>
      <c r="CG5" s="333" t="s">
        <v>2984</v>
      </c>
      <c r="CH5" s="308" t="s">
        <v>2973</v>
      </c>
      <c r="CI5" s="308">
        <v>0</v>
      </c>
      <c r="CJ5" s="308" t="s">
        <v>132</v>
      </c>
      <c r="CK5" s="308" t="s">
        <v>2974</v>
      </c>
      <c r="CL5" s="321" t="s">
        <v>622</v>
      </c>
      <c r="CM5" s="308">
        <v>1973</v>
      </c>
      <c r="CN5" s="308">
        <v>1</v>
      </c>
      <c r="CO5" s="308" t="s">
        <v>130</v>
      </c>
      <c r="CP5" s="308" t="s">
        <v>2974</v>
      </c>
      <c r="CQ5" s="321" t="s">
        <v>622</v>
      </c>
      <c r="CR5" s="308">
        <v>1973</v>
      </c>
      <c r="CS5" s="308">
        <v>0</v>
      </c>
      <c r="CT5" s="308" t="s">
        <v>132</v>
      </c>
      <c r="CU5" s="308" t="s">
        <v>2974</v>
      </c>
      <c r="CV5" s="321" t="s">
        <v>622</v>
      </c>
      <c r="CW5" s="308">
        <v>1973</v>
      </c>
      <c r="CX5" s="308">
        <v>1</v>
      </c>
      <c r="CY5" s="308" t="s">
        <v>130</v>
      </c>
      <c r="CZ5" s="308" t="s">
        <v>2974</v>
      </c>
      <c r="DA5" s="321" t="s">
        <v>622</v>
      </c>
      <c r="DB5" s="308">
        <v>1973</v>
      </c>
      <c r="DC5" s="308">
        <v>0</v>
      </c>
      <c r="DD5" s="308" t="s">
        <v>132</v>
      </c>
      <c r="DE5" s="308" t="s">
        <v>2974</v>
      </c>
      <c r="DF5" s="321" t="s">
        <v>622</v>
      </c>
      <c r="DG5" s="308">
        <v>1973</v>
      </c>
      <c r="DH5" s="308">
        <v>0</v>
      </c>
      <c r="DI5" s="308" t="s">
        <v>132</v>
      </c>
      <c r="DJ5" s="308" t="s">
        <v>2974</v>
      </c>
      <c r="DK5" s="321" t="s">
        <v>622</v>
      </c>
      <c r="DL5" s="308">
        <v>1973</v>
      </c>
      <c r="DM5" s="308">
        <v>0</v>
      </c>
      <c r="DN5" s="308" t="s">
        <v>132</v>
      </c>
      <c r="DO5" s="308" t="s">
        <v>2974</v>
      </c>
      <c r="DP5" s="321" t="s">
        <v>622</v>
      </c>
      <c r="DQ5" s="308">
        <v>1973</v>
      </c>
      <c r="DR5" s="308">
        <v>1</v>
      </c>
      <c r="DS5" s="308" t="s">
        <v>130</v>
      </c>
      <c r="DT5" s="308" t="s">
        <v>2974</v>
      </c>
      <c r="DU5" s="321" t="s">
        <v>622</v>
      </c>
      <c r="DV5" s="308">
        <v>1973</v>
      </c>
      <c r="DW5" s="308">
        <v>1</v>
      </c>
      <c r="DX5" s="308" t="s">
        <v>139</v>
      </c>
      <c r="DY5" s="308" t="s">
        <v>2985</v>
      </c>
      <c r="DZ5" s="321" t="s">
        <v>2986</v>
      </c>
      <c r="EA5" s="364">
        <v>1990</v>
      </c>
      <c r="EB5" s="308">
        <v>0</v>
      </c>
      <c r="EC5" s="308" t="s">
        <v>130</v>
      </c>
      <c r="ED5" s="308" t="s">
        <v>126</v>
      </c>
      <c r="EE5" s="308"/>
      <c r="EF5" s="364"/>
      <c r="EG5" s="308">
        <v>1</v>
      </c>
      <c r="EH5" s="308">
        <v>1</v>
      </c>
      <c r="EI5" s="308" t="s">
        <v>123</v>
      </c>
      <c r="EJ5" s="308" t="s">
        <v>2987</v>
      </c>
      <c r="EK5" s="320" t="s">
        <v>2988</v>
      </c>
      <c r="EL5" s="308"/>
      <c r="EM5" s="308">
        <v>1</v>
      </c>
      <c r="EN5" s="308">
        <v>1</v>
      </c>
      <c r="EO5" s="308" t="s">
        <v>123</v>
      </c>
      <c r="EP5" s="308" t="s">
        <v>2989</v>
      </c>
      <c r="EQ5" s="321" t="s">
        <v>2990</v>
      </c>
      <c r="ER5" s="308" t="s">
        <v>2991</v>
      </c>
      <c r="ES5" s="308">
        <v>1</v>
      </c>
      <c r="ET5" s="308">
        <v>1</v>
      </c>
      <c r="EU5" s="308" t="s">
        <v>123</v>
      </c>
      <c r="EV5" s="308" t="s">
        <v>2987</v>
      </c>
      <c r="EW5" s="320" t="s">
        <v>2992</v>
      </c>
      <c r="EX5" s="308"/>
      <c r="EY5" s="308">
        <v>0</v>
      </c>
      <c r="EZ5" s="308" t="s">
        <v>132</v>
      </c>
      <c r="FA5" s="308" t="s">
        <v>126</v>
      </c>
      <c r="FB5" s="308"/>
      <c r="FC5" s="308"/>
      <c r="FD5" s="323">
        <v>0</v>
      </c>
      <c r="FE5" s="323"/>
      <c r="FF5" s="323" t="s">
        <v>126</v>
      </c>
      <c r="FG5" s="323"/>
      <c r="FH5" s="324"/>
      <c r="FI5" s="323">
        <v>0</v>
      </c>
      <c r="FJ5" s="323"/>
      <c r="FK5" s="323" t="s">
        <v>2993</v>
      </c>
      <c r="FL5" s="358" t="s">
        <v>2994</v>
      </c>
      <c r="FM5" s="442" t="s">
        <v>2995</v>
      </c>
      <c r="FN5" s="308">
        <v>1</v>
      </c>
      <c r="FO5" s="308" t="s">
        <v>130</v>
      </c>
      <c r="FP5" s="308" t="s">
        <v>2996</v>
      </c>
      <c r="FQ5" s="321" t="s">
        <v>627</v>
      </c>
      <c r="FR5" s="308"/>
      <c r="FS5" s="308">
        <v>0</v>
      </c>
      <c r="FT5" s="308" t="s">
        <v>132</v>
      </c>
      <c r="FU5" s="308" t="s">
        <v>2997</v>
      </c>
      <c r="FV5" s="333" t="s">
        <v>2998</v>
      </c>
      <c r="FW5" s="308" t="s">
        <v>2999</v>
      </c>
      <c r="FX5" s="308">
        <v>0</v>
      </c>
      <c r="FY5" s="308" t="s">
        <v>132</v>
      </c>
      <c r="FZ5" s="308" t="s">
        <v>3000</v>
      </c>
      <c r="GA5" s="333" t="s">
        <v>3001</v>
      </c>
      <c r="GB5" s="308" t="s">
        <v>3002</v>
      </c>
      <c r="GC5" s="326">
        <v>0</v>
      </c>
      <c r="GD5" s="326" t="s">
        <v>130</v>
      </c>
      <c r="GE5" s="326" t="s">
        <v>126</v>
      </c>
      <c r="GF5" s="326"/>
      <c r="GG5" s="326"/>
      <c r="GH5" s="308">
        <v>0</v>
      </c>
      <c r="GI5" s="308" t="s">
        <v>132</v>
      </c>
      <c r="GJ5" s="308" t="s">
        <v>126</v>
      </c>
      <c r="GK5" s="308"/>
      <c r="GL5" s="308"/>
      <c r="GM5" s="308">
        <v>0</v>
      </c>
      <c r="GN5" s="308" t="s">
        <v>132</v>
      </c>
      <c r="GO5" s="308" t="s">
        <v>126</v>
      </c>
      <c r="GP5" s="308"/>
      <c r="GQ5" s="308"/>
      <c r="GR5" s="308">
        <v>0</v>
      </c>
      <c r="GS5" s="308" t="s">
        <v>132</v>
      </c>
      <c r="GT5" s="308" t="s">
        <v>126</v>
      </c>
      <c r="GU5" s="308"/>
      <c r="GV5" s="308"/>
      <c r="GW5" s="308">
        <v>0</v>
      </c>
      <c r="GX5" s="308" t="s">
        <v>132</v>
      </c>
      <c r="GY5" s="308" t="s">
        <v>126</v>
      </c>
      <c r="GZ5" s="308"/>
      <c r="HA5" s="308"/>
      <c r="HB5" s="350">
        <v>1</v>
      </c>
      <c r="HC5" s="350" t="s">
        <v>139</v>
      </c>
      <c r="HD5" s="350" t="s">
        <v>3003</v>
      </c>
      <c r="HE5" s="366" t="s">
        <v>3004</v>
      </c>
      <c r="HF5" s="350"/>
      <c r="HG5" s="308">
        <v>0</v>
      </c>
      <c r="HH5" s="308" t="s">
        <v>123</v>
      </c>
      <c r="HI5" s="308" t="s">
        <v>3005</v>
      </c>
      <c r="HJ5" s="320" t="s">
        <v>3006</v>
      </c>
      <c r="HK5" s="427" t="s">
        <v>636</v>
      </c>
      <c r="HL5" s="308">
        <v>0</v>
      </c>
      <c r="HM5" s="308" t="s">
        <v>132</v>
      </c>
      <c r="HN5" s="308" t="s">
        <v>3005</v>
      </c>
      <c r="HO5" s="320" t="s">
        <v>3007</v>
      </c>
      <c r="HP5" s="427" t="s">
        <v>636</v>
      </c>
      <c r="HQ5" s="326">
        <v>1</v>
      </c>
      <c r="HR5" s="326" t="s">
        <v>132</v>
      </c>
      <c r="HS5" s="326" t="s">
        <v>3008</v>
      </c>
      <c r="HT5" s="357" t="s">
        <v>3009</v>
      </c>
      <c r="HU5" s="326">
        <v>1985</v>
      </c>
      <c r="HV5" s="326">
        <v>0</v>
      </c>
      <c r="HW5" s="326" t="s">
        <v>130</v>
      </c>
      <c r="HX5" s="326"/>
      <c r="HY5" s="326"/>
      <c r="HZ5" s="326"/>
      <c r="IA5" s="326">
        <v>1</v>
      </c>
      <c r="IB5" s="326" t="s">
        <v>139</v>
      </c>
      <c r="IC5" s="326" t="s">
        <v>3010</v>
      </c>
      <c r="ID5" s="357" t="s">
        <v>3011</v>
      </c>
      <c r="IE5" s="326">
        <v>1996</v>
      </c>
      <c r="IF5" s="323">
        <v>0</v>
      </c>
      <c r="IG5" s="323" t="s">
        <v>126</v>
      </c>
      <c r="IH5" s="323" t="s">
        <v>3012</v>
      </c>
      <c r="II5" s="358" t="s">
        <v>3013</v>
      </c>
      <c r="IJ5" s="324"/>
    </row>
    <row r="6" spans="1:244" ht="63" customHeight="1">
      <c r="A6" s="348">
        <v>2024</v>
      </c>
      <c r="B6" s="311" t="s">
        <v>90</v>
      </c>
      <c r="C6" s="149" t="s">
        <v>1394</v>
      </c>
      <c r="D6" s="144">
        <f t="shared" si="0"/>
        <v>0.37797619047619047</v>
      </c>
      <c r="E6" s="365">
        <f t="shared" si="1"/>
        <v>0.40816326530612246</v>
      </c>
      <c r="F6" s="365">
        <f t="shared" si="2"/>
        <v>0.4285714285714286</v>
      </c>
      <c r="G6" s="308">
        <v>0</v>
      </c>
      <c r="H6" s="308" t="s">
        <v>130</v>
      </c>
      <c r="I6" s="308" t="s">
        <v>126</v>
      </c>
      <c r="J6" s="308"/>
      <c r="K6" s="308"/>
      <c r="L6" s="11">
        <v>1</v>
      </c>
      <c r="M6" s="11" t="s">
        <v>130</v>
      </c>
      <c r="N6" s="11" t="s">
        <v>617</v>
      </c>
      <c r="O6" s="353" t="s">
        <v>3014</v>
      </c>
      <c r="P6" s="11"/>
      <c r="Q6" s="308">
        <v>0</v>
      </c>
      <c r="R6" s="308" t="s">
        <v>132</v>
      </c>
      <c r="S6" s="308" t="s">
        <v>126</v>
      </c>
      <c r="T6" s="308"/>
      <c r="U6" s="308"/>
      <c r="V6" s="308">
        <v>0</v>
      </c>
      <c r="W6" s="308"/>
      <c r="X6" s="308" t="s">
        <v>126</v>
      </c>
      <c r="Y6" s="308"/>
      <c r="Z6" s="308"/>
      <c r="AA6" s="308">
        <v>1</v>
      </c>
      <c r="AB6" s="308" t="s">
        <v>130</v>
      </c>
      <c r="AC6" s="308" t="s">
        <v>619</v>
      </c>
      <c r="AD6" s="333" t="s">
        <v>3015</v>
      </c>
      <c r="AE6" s="308"/>
      <c r="AF6" s="308">
        <v>1</v>
      </c>
      <c r="AG6" s="308" t="s">
        <v>130</v>
      </c>
      <c r="AH6" s="308" t="s">
        <v>621</v>
      </c>
      <c r="AI6" s="333" t="s">
        <v>3016</v>
      </c>
      <c r="AJ6" s="308"/>
      <c r="AK6" s="308">
        <v>0</v>
      </c>
      <c r="AL6" s="308" t="s">
        <v>132</v>
      </c>
      <c r="AM6" s="308" t="s">
        <v>623</v>
      </c>
      <c r="AN6" s="333" t="s">
        <v>3017</v>
      </c>
      <c r="AO6" s="308"/>
      <c r="AP6" s="308">
        <v>1</v>
      </c>
      <c r="AQ6" s="308" t="s">
        <v>130</v>
      </c>
      <c r="AR6" s="308" t="s">
        <v>619</v>
      </c>
      <c r="AS6" s="333" t="s">
        <v>3018</v>
      </c>
      <c r="AT6" s="308"/>
      <c r="AU6" s="308">
        <v>0</v>
      </c>
      <c r="AV6" s="308" t="s">
        <v>132</v>
      </c>
      <c r="AW6" s="308" t="s">
        <v>619</v>
      </c>
      <c r="AX6" s="333" t="s">
        <v>3019</v>
      </c>
      <c r="AY6" s="308"/>
      <c r="AZ6" s="308">
        <v>1</v>
      </c>
      <c r="BA6" s="308" t="s">
        <v>130</v>
      </c>
      <c r="BB6" s="308" t="s">
        <v>619</v>
      </c>
      <c r="BC6" s="333" t="s">
        <v>3020</v>
      </c>
      <c r="BD6" s="308"/>
      <c r="BE6" s="308">
        <v>1</v>
      </c>
      <c r="BF6" s="308" t="s">
        <v>130</v>
      </c>
      <c r="BG6" s="308" t="s">
        <v>621</v>
      </c>
      <c r="BH6" s="333" t="s">
        <v>3021</v>
      </c>
      <c r="BI6" s="308"/>
      <c r="BJ6" s="308"/>
      <c r="BK6" s="308"/>
      <c r="BL6" s="308"/>
      <c r="BM6" s="308"/>
      <c r="BN6" s="308" t="s">
        <v>1863</v>
      </c>
      <c r="BO6" s="308">
        <v>1</v>
      </c>
      <c r="BP6" s="308" t="s">
        <v>130</v>
      </c>
      <c r="BQ6" s="308" t="s">
        <v>619</v>
      </c>
      <c r="BR6" s="333" t="s">
        <v>3022</v>
      </c>
      <c r="BS6" s="308"/>
      <c r="BT6" s="308">
        <v>1</v>
      </c>
      <c r="BU6" s="308" t="s">
        <v>130</v>
      </c>
      <c r="BV6" s="308" t="s">
        <v>621</v>
      </c>
      <c r="BW6" s="333" t="s">
        <v>3023</v>
      </c>
      <c r="BX6" s="308"/>
      <c r="BY6" s="308">
        <v>0</v>
      </c>
      <c r="BZ6" s="308" t="s">
        <v>132</v>
      </c>
      <c r="CA6" s="308" t="s">
        <v>621</v>
      </c>
      <c r="CB6" s="333" t="s">
        <v>3024</v>
      </c>
      <c r="CC6" s="308"/>
      <c r="CD6" s="308">
        <v>1</v>
      </c>
      <c r="CE6" s="308" t="s">
        <v>130</v>
      </c>
      <c r="CF6" s="308" t="s">
        <v>619</v>
      </c>
      <c r="CG6" s="333" t="s">
        <v>3025</v>
      </c>
      <c r="CH6" s="308"/>
      <c r="CI6" s="308">
        <v>0</v>
      </c>
      <c r="CJ6" s="308" t="s">
        <v>132</v>
      </c>
      <c r="CK6" s="308" t="s">
        <v>621</v>
      </c>
      <c r="CL6" s="333" t="s">
        <v>3026</v>
      </c>
      <c r="CM6" s="308"/>
      <c r="CN6" s="308">
        <v>1</v>
      </c>
      <c r="CO6" s="308" t="s">
        <v>130</v>
      </c>
      <c r="CP6" s="308" t="s">
        <v>621</v>
      </c>
      <c r="CQ6" s="333" t="s">
        <v>3027</v>
      </c>
      <c r="CR6" s="308"/>
      <c r="CS6" s="308">
        <v>0</v>
      </c>
      <c r="CT6" s="308" t="s">
        <v>132</v>
      </c>
      <c r="CU6" s="308" t="s">
        <v>621</v>
      </c>
      <c r="CV6" s="333" t="s">
        <v>3028</v>
      </c>
      <c r="CW6" s="308" t="s">
        <v>122</v>
      </c>
      <c r="CX6" s="308">
        <v>1</v>
      </c>
      <c r="CY6" s="308" t="s">
        <v>130</v>
      </c>
      <c r="CZ6" s="308" t="s">
        <v>621</v>
      </c>
      <c r="DA6" s="333" t="s">
        <v>3029</v>
      </c>
      <c r="DB6" s="308"/>
      <c r="DC6" s="308">
        <v>0</v>
      </c>
      <c r="DD6" s="308" t="s">
        <v>132</v>
      </c>
      <c r="DE6" s="308" t="s">
        <v>621</v>
      </c>
      <c r="DF6" s="333" t="s">
        <v>3030</v>
      </c>
      <c r="DG6" s="308"/>
      <c r="DH6" s="308">
        <v>0</v>
      </c>
      <c r="DI6" s="308" t="s">
        <v>132</v>
      </c>
      <c r="DJ6" s="308" t="s">
        <v>621</v>
      </c>
      <c r="DK6" s="333" t="s">
        <v>3031</v>
      </c>
      <c r="DL6" s="308"/>
      <c r="DM6" s="308">
        <v>0</v>
      </c>
      <c r="DN6" s="308" t="s">
        <v>132</v>
      </c>
      <c r="DO6" s="308" t="s">
        <v>621</v>
      </c>
      <c r="DP6" s="333" t="s">
        <v>3032</v>
      </c>
      <c r="DQ6" s="308"/>
      <c r="DR6" s="308">
        <v>1</v>
      </c>
      <c r="DS6" s="308" t="s">
        <v>130</v>
      </c>
      <c r="DT6" s="308" t="s">
        <v>621</v>
      </c>
      <c r="DU6" s="333" t="s">
        <v>3033</v>
      </c>
      <c r="DV6" s="308"/>
      <c r="DW6" s="308"/>
      <c r="DX6" s="308"/>
      <c r="DY6" s="308"/>
      <c r="DZ6" s="308"/>
      <c r="EA6" s="308" t="s">
        <v>1863</v>
      </c>
      <c r="EB6" s="308" t="s">
        <v>1791</v>
      </c>
      <c r="EC6" s="308"/>
      <c r="ED6" s="308"/>
      <c r="EE6" s="308"/>
      <c r="EF6" s="308"/>
      <c r="EG6" s="308">
        <v>1</v>
      </c>
      <c r="EH6" s="308">
        <v>1</v>
      </c>
      <c r="EI6" s="308" t="s">
        <v>123</v>
      </c>
      <c r="EJ6" s="308" t="s">
        <v>624</v>
      </c>
      <c r="EK6" s="333" t="s">
        <v>3034</v>
      </c>
      <c r="EL6" s="308"/>
      <c r="EM6" s="308">
        <v>1</v>
      </c>
      <c r="EN6" s="308">
        <v>1</v>
      </c>
      <c r="EO6" s="308" t="s">
        <v>123</v>
      </c>
      <c r="EP6" s="308" t="s">
        <v>3035</v>
      </c>
      <c r="EQ6" s="333" t="s">
        <v>3036</v>
      </c>
      <c r="ER6" s="308"/>
      <c r="ES6" s="308">
        <v>1</v>
      </c>
      <c r="ET6" s="308">
        <v>1</v>
      </c>
      <c r="EU6" s="308" t="s">
        <v>123</v>
      </c>
      <c r="EV6" s="308" t="s">
        <v>624</v>
      </c>
      <c r="EW6" s="333" t="s">
        <v>3037</v>
      </c>
      <c r="EX6" s="308" t="s">
        <v>3038</v>
      </c>
      <c r="EY6" s="308">
        <v>0</v>
      </c>
      <c r="EZ6" s="308" t="s">
        <v>132</v>
      </c>
      <c r="FA6" s="308" t="s">
        <v>126</v>
      </c>
      <c r="FB6" s="308"/>
      <c r="FC6" s="308"/>
      <c r="FD6" s="308" t="s">
        <v>1791</v>
      </c>
      <c r="FE6" s="323"/>
      <c r="FF6" s="323"/>
      <c r="FG6" s="323"/>
      <c r="FH6" s="323"/>
      <c r="FI6" s="308" t="s">
        <v>1791</v>
      </c>
      <c r="FJ6" s="323"/>
      <c r="FK6" s="323"/>
      <c r="FL6" s="323"/>
      <c r="FM6" s="323"/>
      <c r="FN6" s="308">
        <v>1</v>
      </c>
      <c r="FO6" s="308" t="s">
        <v>130</v>
      </c>
      <c r="FP6" s="308" t="s">
        <v>626</v>
      </c>
      <c r="FQ6" s="333" t="s">
        <v>3039</v>
      </c>
      <c r="FR6" s="308"/>
      <c r="FS6" s="308">
        <v>0</v>
      </c>
      <c r="FT6" s="308" t="s">
        <v>132</v>
      </c>
      <c r="FU6" s="308" t="s">
        <v>628</v>
      </c>
      <c r="FV6" s="333" t="s">
        <v>3040</v>
      </c>
      <c r="FW6" s="308"/>
      <c r="FX6" s="308">
        <v>0</v>
      </c>
      <c r="FY6" s="308" t="s">
        <v>132</v>
      </c>
      <c r="FZ6" s="308" t="s">
        <v>630</v>
      </c>
      <c r="GA6" s="333" t="s">
        <v>3041</v>
      </c>
      <c r="GB6" s="308"/>
      <c r="GC6" s="326">
        <v>0</v>
      </c>
      <c r="GD6" s="326" t="s">
        <v>130</v>
      </c>
      <c r="GE6" s="326" t="s">
        <v>126</v>
      </c>
      <c r="GF6" s="326"/>
      <c r="GG6" s="326"/>
      <c r="GH6" s="308">
        <v>0</v>
      </c>
      <c r="GI6" s="308" t="s">
        <v>132</v>
      </c>
      <c r="GJ6" s="308" t="s">
        <v>126</v>
      </c>
      <c r="GK6" s="308"/>
      <c r="GL6" s="308"/>
      <c r="GM6" s="308">
        <v>0</v>
      </c>
      <c r="GN6" s="308" t="s">
        <v>132</v>
      </c>
      <c r="GO6" s="308" t="s">
        <v>126</v>
      </c>
      <c r="GP6" s="308"/>
      <c r="GQ6" s="308"/>
      <c r="GR6" s="308">
        <v>0</v>
      </c>
      <c r="GS6" s="308" t="s">
        <v>132</v>
      </c>
      <c r="GT6" s="308" t="s">
        <v>126</v>
      </c>
      <c r="GU6" s="308"/>
      <c r="GV6" s="308"/>
      <c r="GW6" s="308">
        <v>0</v>
      </c>
      <c r="GX6" s="308" t="s">
        <v>132</v>
      </c>
      <c r="GY6" s="308" t="s">
        <v>126</v>
      </c>
      <c r="GZ6" s="308"/>
      <c r="HA6" s="308"/>
      <c r="HB6" s="308">
        <v>1</v>
      </c>
      <c r="HC6" s="308" t="s">
        <v>139</v>
      </c>
      <c r="HD6" s="308" t="s">
        <v>632</v>
      </c>
      <c r="HE6" s="333" t="s">
        <v>3042</v>
      </c>
      <c r="HF6" s="308"/>
      <c r="HG6" s="308">
        <v>0</v>
      </c>
      <c r="HH6" s="308" t="s">
        <v>123</v>
      </c>
      <c r="HI6" s="308" t="s">
        <v>634</v>
      </c>
      <c r="HJ6" s="320" t="s">
        <v>3043</v>
      </c>
      <c r="HK6" s="427" t="s">
        <v>636</v>
      </c>
      <c r="HL6" s="308">
        <v>0</v>
      </c>
      <c r="HM6" s="308" t="s">
        <v>132</v>
      </c>
      <c r="HN6" s="308" t="s">
        <v>634</v>
      </c>
      <c r="HO6" s="333" t="s">
        <v>3044</v>
      </c>
      <c r="HP6" s="427" t="s">
        <v>637</v>
      </c>
      <c r="HQ6" s="326">
        <v>1</v>
      </c>
      <c r="HR6" s="326" t="s">
        <v>132</v>
      </c>
      <c r="HS6" s="326" t="s">
        <v>3045</v>
      </c>
      <c r="HT6" s="327" t="s">
        <v>3046</v>
      </c>
      <c r="HU6" s="326"/>
      <c r="HV6" s="326">
        <v>0</v>
      </c>
      <c r="HW6" s="326" t="s">
        <v>130</v>
      </c>
      <c r="HX6" s="326"/>
      <c r="HY6" s="326"/>
      <c r="HZ6" s="326" t="s">
        <v>1863</v>
      </c>
      <c r="IA6" s="326"/>
      <c r="IB6" s="326"/>
      <c r="IC6" s="326"/>
      <c r="ID6" s="326"/>
      <c r="IE6" s="326" t="s">
        <v>1675</v>
      </c>
      <c r="IF6" s="308" t="s">
        <v>1791</v>
      </c>
      <c r="IG6" s="323"/>
      <c r="IH6" s="323"/>
      <c r="II6" s="323"/>
      <c r="IJ6" s="323"/>
    </row>
    <row r="7" spans="1:244" ht="48.75" customHeight="1">
      <c r="A7" s="348">
        <v>2023</v>
      </c>
      <c r="B7" s="311" t="s">
        <v>90</v>
      </c>
      <c r="C7" s="336" t="s">
        <v>1394</v>
      </c>
      <c r="D7" s="299" t="s">
        <v>1394</v>
      </c>
      <c r="E7" s="406">
        <f t="shared" si="1"/>
        <v>0.40816326530612246</v>
      </c>
      <c r="F7" s="365">
        <f t="shared" si="2"/>
        <v>0.4285714285714286</v>
      </c>
      <c r="G7" s="298">
        <v>0</v>
      </c>
      <c r="H7" s="299" t="s">
        <v>130</v>
      </c>
      <c r="I7" s="299" t="s">
        <v>126</v>
      </c>
      <c r="J7" s="299"/>
      <c r="K7" s="299" t="s">
        <v>122</v>
      </c>
      <c r="L7" s="298">
        <v>1</v>
      </c>
      <c r="M7" s="299" t="s">
        <v>130</v>
      </c>
      <c r="N7" s="300" t="s">
        <v>617</v>
      </c>
      <c r="O7" s="301" t="s">
        <v>618</v>
      </c>
      <c r="P7" s="299" t="s">
        <v>122</v>
      </c>
      <c r="Q7" s="298">
        <v>0</v>
      </c>
      <c r="R7" s="299" t="s">
        <v>132</v>
      </c>
      <c r="S7" s="299" t="s">
        <v>126</v>
      </c>
      <c r="T7" s="299"/>
      <c r="U7" s="299" t="s">
        <v>122</v>
      </c>
      <c r="V7" s="298">
        <v>0</v>
      </c>
      <c r="W7" s="299"/>
      <c r="X7" s="378" t="s">
        <v>126</v>
      </c>
      <c r="Y7" s="379"/>
      <c r="Z7" s="379" t="s">
        <v>122</v>
      </c>
      <c r="AA7" s="298">
        <v>1</v>
      </c>
      <c r="AB7" s="299" t="s">
        <v>130</v>
      </c>
      <c r="AC7" s="300" t="s">
        <v>619</v>
      </c>
      <c r="AD7" s="301" t="s">
        <v>620</v>
      </c>
      <c r="AE7" s="299" t="s">
        <v>122</v>
      </c>
      <c r="AF7" s="298">
        <v>1</v>
      </c>
      <c r="AG7" s="299" t="s">
        <v>130</v>
      </c>
      <c r="AH7" s="300" t="s">
        <v>621</v>
      </c>
      <c r="AI7" s="301" t="s">
        <v>622</v>
      </c>
      <c r="AJ7" s="380"/>
      <c r="AK7" s="298">
        <v>0</v>
      </c>
      <c r="AL7" s="299" t="s">
        <v>132</v>
      </c>
      <c r="AM7" s="300" t="s">
        <v>623</v>
      </c>
      <c r="AN7" s="301" t="s">
        <v>622</v>
      </c>
      <c r="AO7" s="380"/>
      <c r="AP7" s="298">
        <v>1</v>
      </c>
      <c r="AQ7" s="299" t="s">
        <v>130</v>
      </c>
      <c r="AR7" s="300" t="s">
        <v>619</v>
      </c>
      <c r="AS7" s="301" t="s">
        <v>620</v>
      </c>
      <c r="AT7" s="380"/>
      <c r="AU7" s="298">
        <v>0</v>
      </c>
      <c r="AV7" s="299" t="s">
        <v>132</v>
      </c>
      <c r="AW7" s="300" t="s">
        <v>619</v>
      </c>
      <c r="AX7" s="301" t="s">
        <v>620</v>
      </c>
      <c r="AY7" s="300"/>
      <c r="AZ7" s="298">
        <v>1</v>
      </c>
      <c r="BA7" s="299" t="s">
        <v>130</v>
      </c>
      <c r="BB7" s="300" t="s">
        <v>619</v>
      </c>
      <c r="BC7" s="301" t="s">
        <v>620</v>
      </c>
      <c r="BD7" s="299"/>
      <c r="BE7" s="298">
        <v>1</v>
      </c>
      <c r="BF7" s="299" t="s">
        <v>130</v>
      </c>
      <c r="BG7" s="300" t="s">
        <v>621</v>
      </c>
      <c r="BH7" s="301" t="s">
        <v>622</v>
      </c>
      <c r="BI7" s="380"/>
      <c r="BJ7" s="299"/>
      <c r="BK7" s="299"/>
      <c r="BL7" s="299"/>
      <c r="BM7" s="299"/>
      <c r="BN7" s="299"/>
      <c r="BO7" s="298">
        <v>1</v>
      </c>
      <c r="BP7" s="299" t="s">
        <v>130</v>
      </c>
      <c r="BQ7" s="300" t="s">
        <v>619</v>
      </c>
      <c r="BR7" s="301" t="s">
        <v>620</v>
      </c>
      <c r="BS7" s="380"/>
      <c r="BT7" s="298">
        <v>1</v>
      </c>
      <c r="BU7" s="299" t="s">
        <v>130</v>
      </c>
      <c r="BV7" s="300" t="s">
        <v>621</v>
      </c>
      <c r="BW7" s="301" t="s">
        <v>622</v>
      </c>
      <c r="BX7" s="380"/>
      <c r="BY7" s="298">
        <v>0</v>
      </c>
      <c r="BZ7" s="299" t="s">
        <v>132</v>
      </c>
      <c r="CA7" s="300" t="s">
        <v>621</v>
      </c>
      <c r="CB7" s="301" t="s">
        <v>622</v>
      </c>
      <c r="CC7" s="380"/>
      <c r="CD7" s="298">
        <v>1</v>
      </c>
      <c r="CE7" s="299" t="s">
        <v>130</v>
      </c>
      <c r="CF7" s="300" t="s">
        <v>619</v>
      </c>
      <c r="CG7" s="301" t="s">
        <v>620</v>
      </c>
      <c r="CH7" s="380"/>
      <c r="CI7" s="298">
        <v>0</v>
      </c>
      <c r="CJ7" s="299" t="s">
        <v>132</v>
      </c>
      <c r="CK7" s="303" t="s">
        <v>621</v>
      </c>
      <c r="CL7" s="301" t="s">
        <v>622</v>
      </c>
      <c r="CM7" s="300"/>
      <c r="CN7" s="298">
        <v>1</v>
      </c>
      <c r="CO7" s="299" t="s">
        <v>130</v>
      </c>
      <c r="CP7" s="300" t="s">
        <v>621</v>
      </c>
      <c r="CQ7" s="301" t="s">
        <v>622</v>
      </c>
      <c r="CR7" s="379"/>
      <c r="CS7" s="298">
        <v>0</v>
      </c>
      <c r="CT7" s="299" t="s">
        <v>132</v>
      </c>
      <c r="CU7" s="300" t="s">
        <v>621</v>
      </c>
      <c r="CV7" s="301" t="s">
        <v>622</v>
      </c>
      <c r="CW7" s="299" t="s">
        <v>122</v>
      </c>
      <c r="CX7" s="298">
        <v>1</v>
      </c>
      <c r="CY7" s="299" t="s">
        <v>130</v>
      </c>
      <c r="CZ7" s="300" t="s">
        <v>621</v>
      </c>
      <c r="DA7" s="301" t="s">
        <v>622</v>
      </c>
      <c r="DB7" s="380"/>
      <c r="DC7" s="298">
        <v>0</v>
      </c>
      <c r="DD7" s="299" t="s">
        <v>132</v>
      </c>
      <c r="DE7" s="300" t="s">
        <v>621</v>
      </c>
      <c r="DF7" s="301" t="s">
        <v>622</v>
      </c>
      <c r="DG7" s="380"/>
      <c r="DH7" s="298">
        <v>0</v>
      </c>
      <c r="DI7" s="299" t="s">
        <v>132</v>
      </c>
      <c r="DJ7" s="300" t="s">
        <v>621</v>
      </c>
      <c r="DK7" s="301" t="s">
        <v>622</v>
      </c>
      <c r="DL7" s="380"/>
      <c r="DM7" s="298">
        <v>0</v>
      </c>
      <c r="DN7" s="299" t="s">
        <v>132</v>
      </c>
      <c r="DO7" s="300" t="s">
        <v>621</v>
      </c>
      <c r="DP7" s="301" t="s">
        <v>622</v>
      </c>
      <c r="DQ7" s="380"/>
      <c r="DR7" s="298">
        <v>1</v>
      </c>
      <c r="DS7" s="299" t="s">
        <v>130</v>
      </c>
      <c r="DT7" s="300" t="s">
        <v>621</v>
      </c>
      <c r="DU7" s="301" t="s">
        <v>622</v>
      </c>
      <c r="DV7" s="379"/>
      <c r="DW7" s="299"/>
      <c r="DX7" s="299"/>
      <c r="DY7" s="299"/>
      <c r="DZ7" s="299"/>
      <c r="EA7" s="299"/>
      <c r="EB7" s="299"/>
      <c r="EC7" s="299"/>
      <c r="ED7" s="299"/>
      <c r="EE7" s="299"/>
      <c r="EF7" s="299"/>
      <c r="EG7" s="298">
        <v>1</v>
      </c>
      <c r="EH7" s="336" t="s">
        <v>1685</v>
      </c>
      <c r="EI7" s="299" t="s">
        <v>123</v>
      </c>
      <c r="EJ7" s="299" t="s">
        <v>624</v>
      </c>
      <c r="EK7" s="301" t="s">
        <v>625</v>
      </c>
      <c r="EL7" s="299" t="s">
        <v>122</v>
      </c>
      <c r="EM7" s="299"/>
      <c r="EN7" s="336"/>
      <c r="EO7" s="299" t="s">
        <v>1686</v>
      </c>
      <c r="EP7" s="299"/>
      <c r="EQ7" s="299"/>
      <c r="ER7" s="299"/>
      <c r="ET7" s="336"/>
      <c r="EU7" s="299" t="s">
        <v>1686</v>
      </c>
      <c r="EY7" s="298">
        <v>0</v>
      </c>
      <c r="EZ7" s="299" t="s">
        <v>132</v>
      </c>
      <c r="FA7" s="299" t="s">
        <v>126</v>
      </c>
      <c r="FB7" s="299"/>
      <c r="FC7" s="299" t="s">
        <v>122</v>
      </c>
      <c r="FD7" s="310"/>
      <c r="FE7" s="310"/>
      <c r="FF7" s="310"/>
      <c r="FG7" s="310"/>
      <c r="FH7" s="310"/>
      <c r="FI7" s="310"/>
      <c r="FJ7" s="310"/>
      <c r="FK7" s="310"/>
      <c r="FL7" s="310"/>
      <c r="FM7" s="310"/>
      <c r="FN7" s="298">
        <v>1</v>
      </c>
      <c r="FO7" s="299" t="s">
        <v>130</v>
      </c>
      <c r="FP7" s="299" t="s">
        <v>626</v>
      </c>
      <c r="FQ7" s="444" t="s">
        <v>627</v>
      </c>
      <c r="FR7" s="300"/>
      <c r="FS7" s="298">
        <v>0</v>
      </c>
      <c r="FT7" s="299" t="s">
        <v>132</v>
      </c>
      <c r="FU7" s="300" t="s">
        <v>628</v>
      </c>
      <c r="FV7" s="301" t="s">
        <v>629</v>
      </c>
      <c r="FW7" s="300"/>
      <c r="FX7" s="298">
        <v>0</v>
      </c>
      <c r="FY7" s="299" t="s">
        <v>132</v>
      </c>
      <c r="FZ7" s="300" t="s">
        <v>630</v>
      </c>
      <c r="GA7" s="301" t="s">
        <v>631</v>
      </c>
      <c r="GB7" s="300"/>
      <c r="GC7" s="146"/>
      <c r="GD7" s="146" t="s">
        <v>1686</v>
      </c>
      <c r="GE7" s="146"/>
      <c r="GF7" s="146"/>
      <c r="GG7" s="146"/>
      <c r="GH7" s="298">
        <v>0</v>
      </c>
      <c r="GI7" s="299" t="s">
        <v>132</v>
      </c>
      <c r="GJ7" s="299" t="s">
        <v>126</v>
      </c>
      <c r="GK7" s="299"/>
      <c r="GL7" s="299" t="s">
        <v>122</v>
      </c>
      <c r="GM7" s="298">
        <v>0</v>
      </c>
      <c r="GN7" s="299" t="s">
        <v>132</v>
      </c>
      <c r="GO7" s="299" t="s">
        <v>126</v>
      </c>
      <c r="GP7" s="299"/>
      <c r="GQ7" s="299" t="s">
        <v>122</v>
      </c>
      <c r="GR7" s="298">
        <v>0</v>
      </c>
      <c r="GS7" s="299" t="s">
        <v>132</v>
      </c>
      <c r="GT7" s="300" t="s">
        <v>126</v>
      </c>
      <c r="GU7" s="300"/>
      <c r="GV7" s="300" t="s">
        <v>122</v>
      </c>
      <c r="GW7" s="298">
        <v>0</v>
      </c>
      <c r="GX7" s="299" t="s">
        <v>132</v>
      </c>
      <c r="GY7" s="300" t="s">
        <v>126</v>
      </c>
      <c r="GZ7" s="300"/>
      <c r="HA7" s="300" t="s">
        <v>122</v>
      </c>
      <c r="HB7" s="381">
        <v>1</v>
      </c>
      <c r="HC7" s="300" t="s">
        <v>139</v>
      </c>
      <c r="HD7" s="300" t="s">
        <v>632</v>
      </c>
      <c r="HE7" s="301" t="s">
        <v>633</v>
      </c>
      <c r="HF7" s="302" t="s">
        <v>122</v>
      </c>
      <c r="HG7" s="381">
        <v>0</v>
      </c>
      <c r="HH7" s="300" t="s">
        <v>123</v>
      </c>
      <c r="HI7" s="300" t="s">
        <v>634</v>
      </c>
      <c r="HJ7" s="301" t="s">
        <v>635</v>
      </c>
      <c r="HK7" s="301" t="s">
        <v>636</v>
      </c>
      <c r="HL7" s="381">
        <v>0</v>
      </c>
      <c r="HM7" s="300" t="s">
        <v>132</v>
      </c>
      <c r="HN7" s="300" t="s">
        <v>634</v>
      </c>
      <c r="HO7" s="301" t="s">
        <v>635</v>
      </c>
      <c r="HP7" s="301" t="s">
        <v>637</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90</v>
      </c>
      <c r="C8" s="336" t="s">
        <v>1394</v>
      </c>
      <c r="D8" s="299" t="s">
        <v>1394</v>
      </c>
      <c r="E8" s="344" t="s">
        <v>1394</v>
      </c>
      <c r="F8" s="406">
        <f t="shared" si="2"/>
        <v>0.4285714285714286</v>
      </c>
      <c r="G8" s="298">
        <v>0</v>
      </c>
      <c r="H8" s="299" t="s">
        <v>130</v>
      </c>
      <c r="I8" s="299" t="s">
        <v>126</v>
      </c>
      <c r="J8" s="336"/>
      <c r="K8" s="363"/>
      <c r="L8" s="298">
        <v>1</v>
      </c>
      <c r="M8" s="299" t="s">
        <v>130</v>
      </c>
      <c r="N8" s="299" t="s">
        <v>617</v>
      </c>
      <c r="O8" s="301" t="s">
        <v>618</v>
      </c>
      <c r="P8" s="299" t="s">
        <v>122</v>
      </c>
      <c r="Q8" s="298">
        <v>0</v>
      </c>
      <c r="R8" s="299" t="s">
        <v>132</v>
      </c>
      <c r="S8" s="299" t="s">
        <v>126</v>
      </c>
      <c r="T8" s="299"/>
      <c r="U8" s="299" t="s">
        <v>122</v>
      </c>
      <c r="V8" s="298">
        <v>0</v>
      </c>
      <c r="W8" s="299"/>
      <c r="X8" s="299" t="s">
        <v>126</v>
      </c>
      <c r="Y8" s="379"/>
      <c r="Z8" s="379" t="s">
        <v>122</v>
      </c>
      <c r="AA8" s="298">
        <v>1</v>
      </c>
      <c r="AB8" s="299" t="s">
        <v>130</v>
      </c>
      <c r="AC8" s="300" t="s">
        <v>619</v>
      </c>
      <c r="AD8" s="301" t="s">
        <v>620</v>
      </c>
      <c r="AE8" s="299" t="s">
        <v>122</v>
      </c>
      <c r="AF8" s="298">
        <v>1</v>
      </c>
      <c r="AG8" s="299" t="s">
        <v>130</v>
      </c>
      <c r="AH8" s="299" t="s">
        <v>621</v>
      </c>
      <c r="AI8" s="301" t="s">
        <v>622</v>
      </c>
      <c r="AJ8" s="380"/>
      <c r="AK8" s="298">
        <v>0</v>
      </c>
      <c r="AL8" s="299" t="s">
        <v>132</v>
      </c>
      <c r="AM8" s="299" t="s">
        <v>623</v>
      </c>
      <c r="AN8" s="301" t="s">
        <v>622</v>
      </c>
      <c r="AO8" s="299"/>
      <c r="AP8" s="298">
        <v>1</v>
      </c>
      <c r="AQ8" s="299" t="s">
        <v>130</v>
      </c>
      <c r="AR8" s="299" t="s">
        <v>619</v>
      </c>
      <c r="AS8" s="301" t="s">
        <v>620</v>
      </c>
      <c r="AT8" s="380" t="s">
        <v>122</v>
      </c>
      <c r="AU8" s="298">
        <v>0</v>
      </c>
      <c r="AV8" s="299" t="s">
        <v>132</v>
      </c>
      <c r="AW8" s="299" t="s">
        <v>619</v>
      </c>
      <c r="AX8" s="301" t="s">
        <v>620</v>
      </c>
      <c r="AY8" s="300"/>
      <c r="AZ8" s="298">
        <v>1</v>
      </c>
      <c r="BA8" s="299" t="s">
        <v>130</v>
      </c>
      <c r="BB8" s="299" t="s">
        <v>619</v>
      </c>
      <c r="BC8" s="301" t="s">
        <v>620</v>
      </c>
      <c r="BD8" s="380"/>
      <c r="BE8" s="298">
        <v>1</v>
      </c>
      <c r="BF8" s="299" t="s">
        <v>130</v>
      </c>
      <c r="BG8" s="299" t="s">
        <v>621</v>
      </c>
      <c r="BH8" s="301" t="s">
        <v>622</v>
      </c>
      <c r="BI8" s="380"/>
      <c r="BJ8" s="299"/>
      <c r="BK8" s="299"/>
      <c r="BL8" s="299"/>
      <c r="BM8" s="299"/>
      <c r="BN8" s="299"/>
      <c r="BO8" s="298">
        <v>1</v>
      </c>
      <c r="BP8" s="299" t="s">
        <v>130</v>
      </c>
      <c r="BQ8" s="299" t="s">
        <v>619</v>
      </c>
      <c r="BR8" s="301" t="s">
        <v>620</v>
      </c>
      <c r="BS8" s="380"/>
      <c r="BT8" s="298">
        <v>1</v>
      </c>
      <c r="BU8" s="299" t="s">
        <v>130</v>
      </c>
      <c r="BV8" s="299" t="s">
        <v>621</v>
      </c>
      <c r="BW8" s="301" t="s">
        <v>622</v>
      </c>
      <c r="BX8" s="380"/>
      <c r="BY8" s="298">
        <v>0</v>
      </c>
      <c r="BZ8" s="299" t="s">
        <v>132</v>
      </c>
      <c r="CA8" s="299" t="s">
        <v>621</v>
      </c>
      <c r="CB8" s="301" t="s">
        <v>622</v>
      </c>
      <c r="CC8" s="380"/>
      <c r="CD8" s="298">
        <v>1</v>
      </c>
      <c r="CE8" s="299" t="s">
        <v>130</v>
      </c>
      <c r="CF8" s="299" t="s">
        <v>619</v>
      </c>
      <c r="CG8" s="301" t="s">
        <v>620</v>
      </c>
      <c r="CH8" s="380"/>
      <c r="CI8" s="298">
        <v>0</v>
      </c>
      <c r="CJ8" s="299" t="s">
        <v>132</v>
      </c>
      <c r="CK8" s="299" t="s">
        <v>621</v>
      </c>
      <c r="CL8" s="301" t="s">
        <v>622</v>
      </c>
      <c r="CM8" s="300"/>
      <c r="CN8" s="298">
        <v>1</v>
      </c>
      <c r="CO8" s="299" t="s">
        <v>130</v>
      </c>
      <c r="CP8" s="299" t="s">
        <v>621</v>
      </c>
      <c r="CQ8" s="301" t="s">
        <v>622</v>
      </c>
      <c r="CR8" s="379"/>
      <c r="CS8" s="298">
        <v>0</v>
      </c>
      <c r="CT8" s="299" t="s">
        <v>132</v>
      </c>
      <c r="CU8" s="299" t="s">
        <v>621</v>
      </c>
      <c r="CV8" s="301" t="s">
        <v>622</v>
      </c>
      <c r="CW8" s="299" t="s">
        <v>122</v>
      </c>
      <c r="CX8" s="298">
        <v>1</v>
      </c>
      <c r="CY8" s="299" t="s">
        <v>130</v>
      </c>
      <c r="CZ8" s="299" t="s">
        <v>621</v>
      </c>
      <c r="DA8" s="301" t="s">
        <v>622</v>
      </c>
      <c r="DB8" s="380"/>
      <c r="DC8" s="298">
        <v>0</v>
      </c>
      <c r="DD8" s="299" t="s">
        <v>132</v>
      </c>
      <c r="DE8" s="299" t="s">
        <v>621</v>
      </c>
      <c r="DF8" s="301" t="s">
        <v>622</v>
      </c>
      <c r="DG8" s="380" t="s">
        <v>122</v>
      </c>
      <c r="DH8" s="298">
        <v>0</v>
      </c>
      <c r="DI8" s="299" t="s">
        <v>132</v>
      </c>
      <c r="DJ8" s="299" t="s">
        <v>621</v>
      </c>
      <c r="DK8" s="301" t="s">
        <v>622</v>
      </c>
      <c r="DL8" s="380"/>
      <c r="DM8" s="298">
        <v>0</v>
      </c>
      <c r="DN8" s="299" t="s">
        <v>132</v>
      </c>
      <c r="DO8" s="299" t="s">
        <v>621</v>
      </c>
      <c r="DP8" s="301" t="s">
        <v>622</v>
      </c>
      <c r="DQ8" s="299"/>
      <c r="DR8" s="298">
        <v>1</v>
      </c>
      <c r="DS8" s="299" t="s">
        <v>130</v>
      </c>
      <c r="DT8" s="299" t="s">
        <v>621</v>
      </c>
      <c r="DU8" s="301" t="s">
        <v>622</v>
      </c>
      <c r="DV8" s="379"/>
      <c r="DW8" s="299"/>
      <c r="DX8" s="299"/>
      <c r="DY8" s="299"/>
      <c r="DZ8" s="299"/>
      <c r="EA8" s="299"/>
      <c r="EB8" s="299"/>
      <c r="EC8" s="299"/>
      <c r="ED8" s="299"/>
      <c r="EE8" s="299"/>
      <c r="EF8" s="299"/>
      <c r="EG8" s="298">
        <v>1</v>
      </c>
      <c r="EH8" s="336" t="s">
        <v>1685</v>
      </c>
      <c r="EI8" s="299" t="s">
        <v>123</v>
      </c>
      <c r="EJ8" s="299" t="s">
        <v>624</v>
      </c>
      <c r="EK8" s="301" t="s">
        <v>625</v>
      </c>
      <c r="EL8" s="299" t="s">
        <v>122</v>
      </c>
      <c r="EM8" s="299"/>
      <c r="EN8" s="336"/>
      <c r="EO8" s="299" t="s">
        <v>1686</v>
      </c>
      <c r="EP8" s="299"/>
      <c r="EQ8" s="299"/>
      <c r="ER8" s="299"/>
      <c r="ET8" s="336"/>
      <c r="EU8" s="299" t="s">
        <v>1686</v>
      </c>
      <c r="EY8" s="298">
        <v>0</v>
      </c>
      <c r="EZ8" s="299" t="s">
        <v>132</v>
      </c>
      <c r="FA8" s="299" t="s">
        <v>126</v>
      </c>
      <c r="FB8" s="299"/>
      <c r="FC8" s="299" t="s">
        <v>122</v>
      </c>
      <c r="FD8" s="310"/>
      <c r="FE8" s="310"/>
      <c r="FF8" s="310"/>
      <c r="FG8" s="310"/>
      <c r="FH8" s="310"/>
      <c r="FI8" s="310"/>
      <c r="FJ8" s="310"/>
      <c r="FK8" s="310"/>
      <c r="FL8" s="310"/>
      <c r="FM8" s="310"/>
      <c r="FN8" s="298"/>
      <c r="FO8" s="299" t="s">
        <v>1686</v>
      </c>
      <c r="FP8" s="299"/>
      <c r="FQ8" s="299"/>
      <c r="FR8" s="299"/>
      <c r="FS8" s="298"/>
      <c r="FT8" s="299" t="s">
        <v>1686</v>
      </c>
      <c r="FU8" s="299"/>
      <c r="FV8" s="383"/>
      <c r="FW8" s="302" t="s">
        <v>122</v>
      </c>
      <c r="FX8" s="310"/>
      <c r="FY8" s="310" t="s">
        <v>1686</v>
      </c>
      <c r="FZ8" s="310"/>
      <c r="GA8" s="310"/>
      <c r="GB8" s="345"/>
      <c r="GC8" s="146"/>
      <c r="GD8" s="146" t="s">
        <v>1686</v>
      </c>
      <c r="GE8" s="146"/>
      <c r="GF8" s="146"/>
      <c r="GG8" s="146"/>
      <c r="GH8" s="298">
        <v>0</v>
      </c>
      <c r="GI8" s="299" t="s">
        <v>132</v>
      </c>
      <c r="GJ8" s="299" t="s">
        <v>126</v>
      </c>
      <c r="GK8" s="299"/>
      <c r="GL8" s="299" t="s">
        <v>122</v>
      </c>
      <c r="GM8" s="298">
        <v>0</v>
      </c>
      <c r="GN8" s="299" t="s">
        <v>132</v>
      </c>
      <c r="GO8" s="299" t="s">
        <v>126</v>
      </c>
      <c r="GP8" s="299"/>
      <c r="GQ8" s="299" t="s">
        <v>122</v>
      </c>
      <c r="GR8" s="298">
        <v>0</v>
      </c>
      <c r="GS8" s="299" t="s">
        <v>132</v>
      </c>
      <c r="GT8" s="299" t="s">
        <v>126</v>
      </c>
      <c r="GU8" s="300"/>
      <c r="GV8" s="300" t="s">
        <v>122</v>
      </c>
      <c r="GW8" s="298">
        <v>0</v>
      </c>
      <c r="GX8" s="299" t="s">
        <v>132</v>
      </c>
      <c r="GY8" s="299" t="s">
        <v>126</v>
      </c>
      <c r="GZ8" s="300"/>
      <c r="HA8" s="300" t="s">
        <v>122</v>
      </c>
      <c r="HB8" s="381">
        <v>1</v>
      </c>
      <c r="HC8" s="300" t="s">
        <v>139</v>
      </c>
      <c r="HD8" s="300" t="s">
        <v>632</v>
      </c>
      <c r="HE8" s="301" t="s">
        <v>633</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2600-000000000000}"/>
    <hyperlink ref="AD5" r:id="rId2" xr:uid="{00000000-0004-0000-2600-000001000000}"/>
    <hyperlink ref="AI5" r:id="rId3" xr:uid="{00000000-0004-0000-2600-000002000000}"/>
    <hyperlink ref="AN5" r:id="rId4" xr:uid="{00000000-0004-0000-2600-000003000000}"/>
    <hyperlink ref="AS5" r:id="rId5" xr:uid="{00000000-0004-0000-2600-000004000000}"/>
    <hyperlink ref="AX5" r:id="rId6" xr:uid="{00000000-0004-0000-2600-000005000000}"/>
    <hyperlink ref="BC5" r:id="rId7" xr:uid="{00000000-0004-0000-2600-000006000000}"/>
    <hyperlink ref="BH5" r:id="rId8" xr:uid="{00000000-0004-0000-2600-000007000000}"/>
    <hyperlink ref="BM5" r:id="rId9" xr:uid="{00000000-0004-0000-2600-000008000000}"/>
    <hyperlink ref="BR5" r:id="rId10" xr:uid="{00000000-0004-0000-2600-000009000000}"/>
    <hyperlink ref="BW5" r:id="rId11" xr:uid="{00000000-0004-0000-2600-00000A000000}"/>
    <hyperlink ref="CB5" r:id="rId12" xr:uid="{00000000-0004-0000-2600-00000B000000}"/>
    <hyperlink ref="CG5" r:id="rId13" xr:uid="{00000000-0004-0000-2600-00000C000000}"/>
    <hyperlink ref="CL5" r:id="rId14" xr:uid="{00000000-0004-0000-2600-00000D000000}"/>
    <hyperlink ref="CQ5" r:id="rId15" xr:uid="{00000000-0004-0000-2600-00000E000000}"/>
    <hyperlink ref="CV5" r:id="rId16" xr:uid="{00000000-0004-0000-2600-00000F000000}"/>
    <hyperlink ref="DA5" r:id="rId17" xr:uid="{00000000-0004-0000-2600-000010000000}"/>
    <hyperlink ref="DF5" r:id="rId18" xr:uid="{00000000-0004-0000-2600-000011000000}"/>
    <hyperlink ref="DK5" r:id="rId19" xr:uid="{00000000-0004-0000-2600-000012000000}"/>
    <hyperlink ref="DP5" r:id="rId20" xr:uid="{00000000-0004-0000-2600-000013000000}"/>
    <hyperlink ref="DU5" r:id="rId21" xr:uid="{00000000-0004-0000-2600-000014000000}"/>
    <hyperlink ref="DZ5" r:id="rId22" xr:uid="{00000000-0004-0000-2600-000015000000}"/>
    <hyperlink ref="EK5" r:id="rId23" xr:uid="{00000000-0004-0000-2600-000016000000}"/>
    <hyperlink ref="EQ5" r:id="rId24" xr:uid="{00000000-0004-0000-2600-000017000000}"/>
    <hyperlink ref="EW5" r:id="rId25" xr:uid="{00000000-0004-0000-2600-000018000000}"/>
    <hyperlink ref="FL5" r:id="rId26" xr:uid="{00000000-0004-0000-2600-000019000000}"/>
    <hyperlink ref="FQ5" r:id="rId27" xr:uid="{00000000-0004-0000-2600-00001A000000}"/>
    <hyperlink ref="FV5" r:id="rId28" xr:uid="{00000000-0004-0000-2600-00001B000000}"/>
    <hyperlink ref="GA5" r:id="rId29" xr:uid="{00000000-0004-0000-2600-00001C000000}"/>
    <hyperlink ref="HE5" r:id="rId30" xr:uid="{00000000-0004-0000-2600-00001D000000}"/>
    <hyperlink ref="HJ5" r:id="rId31" xr:uid="{00000000-0004-0000-2600-00001E000000}"/>
    <hyperlink ref="HK5" r:id="rId32" xr:uid="{00000000-0004-0000-2600-00001F000000}"/>
    <hyperlink ref="HO5" r:id="rId33" xr:uid="{00000000-0004-0000-2600-000020000000}"/>
    <hyperlink ref="HP5" r:id="rId34" xr:uid="{00000000-0004-0000-2600-000021000000}"/>
    <hyperlink ref="HT5" r:id="rId35" xr:uid="{00000000-0004-0000-2600-000022000000}"/>
    <hyperlink ref="ID5" r:id="rId36" xr:uid="{00000000-0004-0000-2600-000023000000}"/>
    <hyperlink ref="II5" r:id="rId37" xr:uid="{00000000-0004-0000-2600-000024000000}"/>
    <hyperlink ref="O6" r:id="rId38" xr:uid="{00000000-0004-0000-2600-000025000000}"/>
    <hyperlink ref="AD6" r:id="rId39" xr:uid="{00000000-0004-0000-2600-000026000000}"/>
    <hyperlink ref="AI6" r:id="rId40" xr:uid="{00000000-0004-0000-2600-000027000000}"/>
    <hyperlink ref="AN6" r:id="rId41" xr:uid="{00000000-0004-0000-2600-000028000000}"/>
    <hyperlink ref="AS6" r:id="rId42" xr:uid="{00000000-0004-0000-2600-000029000000}"/>
    <hyperlink ref="AX6" r:id="rId43" xr:uid="{00000000-0004-0000-2600-00002A000000}"/>
    <hyperlink ref="BC6" r:id="rId44" xr:uid="{00000000-0004-0000-2600-00002B000000}"/>
    <hyperlink ref="BH6" r:id="rId45" xr:uid="{00000000-0004-0000-2600-00002C000000}"/>
    <hyperlink ref="BR6" r:id="rId46" xr:uid="{00000000-0004-0000-2600-00002D000000}"/>
    <hyperlink ref="BW6" r:id="rId47" xr:uid="{00000000-0004-0000-2600-00002E000000}"/>
    <hyperlink ref="CB6" r:id="rId48" xr:uid="{00000000-0004-0000-2600-00002F000000}"/>
    <hyperlink ref="CG6" r:id="rId49" xr:uid="{00000000-0004-0000-2600-000030000000}"/>
    <hyperlink ref="CL6" r:id="rId50" xr:uid="{00000000-0004-0000-2600-000031000000}"/>
    <hyperlink ref="CQ6" r:id="rId51" xr:uid="{00000000-0004-0000-2600-000032000000}"/>
    <hyperlink ref="CV6" r:id="rId52" xr:uid="{00000000-0004-0000-2600-000033000000}"/>
    <hyperlink ref="DA6" r:id="rId53" xr:uid="{00000000-0004-0000-2600-000034000000}"/>
    <hyperlink ref="DF6" r:id="rId54" xr:uid="{00000000-0004-0000-2600-000035000000}"/>
    <hyperlink ref="DK6" r:id="rId55" xr:uid="{00000000-0004-0000-2600-000036000000}"/>
    <hyperlink ref="DP6" r:id="rId56" xr:uid="{00000000-0004-0000-2600-000037000000}"/>
    <hyperlink ref="DU6" r:id="rId57" xr:uid="{00000000-0004-0000-2600-000038000000}"/>
    <hyperlink ref="EK6" r:id="rId58" xr:uid="{00000000-0004-0000-2600-000039000000}"/>
    <hyperlink ref="EQ6" r:id="rId59" location=":~:text=Section%2047F%3A%20Abortion%2C%20abortion%2D,44.%5D" xr:uid="{00000000-0004-0000-2600-00003A000000}"/>
    <hyperlink ref="EW6" r:id="rId60" xr:uid="{00000000-0004-0000-2600-00003B000000}"/>
    <hyperlink ref="FQ6" r:id="rId61" xr:uid="{00000000-0004-0000-2600-00003C000000}"/>
    <hyperlink ref="FV6" r:id="rId62" xr:uid="{00000000-0004-0000-2600-00003D000000}"/>
    <hyperlink ref="GA6" r:id="rId63" xr:uid="{00000000-0004-0000-2600-00003E000000}"/>
    <hyperlink ref="HE6" r:id="rId64" xr:uid="{00000000-0004-0000-2600-00003F000000}"/>
    <hyperlink ref="HJ6" r:id="rId65" xr:uid="{00000000-0004-0000-2600-000040000000}"/>
    <hyperlink ref="HK6" r:id="rId66" xr:uid="{00000000-0004-0000-2600-000041000000}"/>
    <hyperlink ref="HO6" r:id="rId67" xr:uid="{00000000-0004-0000-2600-000042000000}"/>
    <hyperlink ref="HP6" r:id="rId68" xr:uid="{00000000-0004-0000-2600-000043000000}"/>
    <hyperlink ref="HT6" r:id="rId69" xr:uid="{00000000-0004-0000-2600-000044000000}"/>
    <hyperlink ref="O7" r:id="rId70" xr:uid="{00000000-0004-0000-2600-000045000000}"/>
    <hyperlink ref="AD7" r:id="rId71" xr:uid="{00000000-0004-0000-2600-000046000000}"/>
    <hyperlink ref="AI7" r:id="rId72" xr:uid="{00000000-0004-0000-2600-000047000000}"/>
    <hyperlink ref="AN7" r:id="rId73" xr:uid="{00000000-0004-0000-2600-000048000000}"/>
    <hyperlink ref="AS7" r:id="rId74" xr:uid="{00000000-0004-0000-2600-000049000000}"/>
    <hyperlink ref="AX7" r:id="rId75" xr:uid="{00000000-0004-0000-2600-00004A000000}"/>
    <hyperlink ref="BC7" r:id="rId76" xr:uid="{00000000-0004-0000-2600-00004B000000}"/>
    <hyperlink ref="BH7" r:id="rId77" xr:uid="{00000000-0004-0000-2600-00004C000000}"/>
    <hyperlink ref="BR7" r:id="rId78" xr:uid="{00000000-0004-0000-2600-00004D000000}"/>
    <hyperlink ref="BW7" r:id="rId79" xr:uid="{00000000-0004-0000-2600-00004E000000}"/>
    <hyperlink ref="CB7" r:id="rId80" xr:uid="{00000000-0004-0000-2600-00004F000000}"/>
    <hyperlink ref="CG7" r:id="rId81" xr:uid="{00000000-0004-0000-2600-000050000000}"/>
    <hyperlink ref="CK7" r:id="rId82" xr:uid="{00000000-0004-0000-2600-000051000000}"/>
    <hyperlink ref="CL7" r:id="rId83" xr:uid="{00000000-0004-0000-2600-000052000000}"/>
    <hyperlink ref="CQ7" r:id="rId84" xr:uid="{00000000-0004-0000-2600-000053000000}"/>
    <hyperlink ref="CV7" r:id="rId85" xr:uid="{00000000-0004-0000-2600-000054000000}"/>
    <hyperlink ref="DA7" r:id="rId86" xr:uid="{00000000-0004-0000-2600-000055000000}"/>
    <hyperlink ref="DF7" r:id="rId87" xr:uid="{00000000-0004-0000-2600-000056000000}"/>
    <hyperlink ref="DK7" r:id="rId88" xr:uid="{00000000-0004-0000-2600-000057000000}"/>
    <hyperlink ref="DP7" r:id="rId89" xr:uid="{00000000-0004-0000-2600-000058000000}"/>
    <hyperlink ref="DU7" r:id="rId90" xr:uid="{00000000-0004-0000-2600-000059000000}"/>
    <hyperlink ref="EK7" r:id="rId91" xr:uid="{00000000-0004-0000-2600-00005A000000}"/>
    <hyperlink ref="FQ7" r:id="rId92" xr:uid="{00000000-0004-0000-2600-00005B000000}"/>
    <hyperlink ref="FV7" r:id="rId93" xr:uid="{00000000-0004-0000-2600-00005C000000}"/>
    <hyperlink ref="GA7" r:id="rId94" xr:uid="{00000000-0004-0000-2600-00005D000000}"/>
    <hyperlink ref="HE7" r:id="rId95" xr:uid="{00000000-0004-0000-2600-00005E000000}"/>
    <hyperlink ref="HJ7" r:id="rId96" xr:uid="{00000000-0004-0000-2600-00005F000000}"/>
    <hyperlink ref="HK7" r:id="rId97" xr:uid="{00000000-0004-0000-2600-000060000000}"/>
    <hyperlink ref="HO7" r:id="rId98" xr:uid="{00000000-0004-0000-2600-000061000000}"/>
    <hyperlink ref="HP7" r:id="rId99" xr:uid="{00000000-0004-0000-2600-000062000000}"/>
    <hyperlink ref="O8" r:id="rId100" xr:uid="{00000000-0004-0000-2600-000063000000}"/>
    <hyperlink ref="AD8" r:id="rId101" xr:uid="{00000000-0004-0000-2600-000064000000}"/>
    <hyperlink ref="AI8" r:id="rId102" xr:uid="{00000000-0004-0000-2600-000065000000}"/>
    <hyperlink ref="AN8" r:id="rId103" xr:uid="{00000000-0004-0000-2600-000066000000}"/>
    <hyperlink ref="AS8" r:id="rId104" xr:uid="{00000000-0004-0000-2600-000067000000}"/>
    <hyperlink ref="AX8" r:id="rId105" xr:uid="{00000000-0004-0000-2600-000068000000}"/>
    <hyperlink ref="BC8" r:id="rId106" xr:uid="{00000000-0004-0000-2600-000069000000}"/>
    <hyperlink ref="BH8" r:id="rId107" xr:uid="{00000000-0004-0000-2600-00006A000000}"/>
    <hyperlink ref="BR8" r:id="rId108" xr:uid="{00000000-0004-0000-2600-00006B000000}"/>
    <hyperlink ref="BW8" r:id="rId109" xr:uid="{00000000-0004-0000-2600-00006C000000}"/>
    <hyperlink ref="CB8" r:id="rId110" xr:uid="{00000000-0004-0000-2600-00006D000000}"/>
    <hyperlink ref="CG8" r:id="rId111" xr:uid="{00000000-0004-0000-2600-00006E000000}"/>
    <hyperlink ref="CL8" r:id="rId112" xr:uid="{00000000-0004-0000-2600-00006F000000}"/>
    <hyperlink ref="CQ8" r:id="rId113" xr:uid="{00000000-0004-0000-2600-000070000000}"/>
    <hyperlink ref="CV8" r:id="rId114" xr:uid="{00000000-0004-0000-2600-000071000000}"/>
    <hyperlink ref="DA8" r:id="rId115" xr:uid="{00000000-0004-0000-2600-000072000000}"/>
    <hyperlink ref="DF8" r:id="rId116" xr:uid="{00000000-0004-0000-2600-000073000000}"/>
    <hyperlink ref="DK8" r:id="rId117" xr:uid="{00000000-0004-0000-2600-000074000000}"/>
    <hyperlink ref="DP8" r:id="rId118" xr:uid="{00000000-0004-0000-2600-000075000000}"/>
    <hyperlink ref="DU8" r:id="rId119" xr:uid="{00000000-0004-0000-2600-000076000000}"/>
    <hyperlink ref="EK8" r:id="rId120" xr:uid="{00000000-0004-0000-2600-000077000000}"/>
    <hyperlink ref="HE8" r:id="rId121" xr:uid="{00000000-0004-0000-2600-000078000000}"/>
  </hyperlinks>
  <pageMargins left="0.7" right="0.7" top="0.75" bottom="0.75" header="0" footer="0"/>
  <pageSetup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8" width="9.83203125" customWidth="1"/>
    <col min="29" max="29" width="10.83203125" customWidth="1"/>
    <col min="30" max="43" width="9.83203125" customWidth="1"/>
    <col min="44" max="44" width="10.5" customWidth="1"/>
    <col min="45" max="48" width="9.83203125" customWidth="1"/>
    <col min="49" max="49" width="10.33203125" customWidth="1"/>
    <col min="50" max="171" width="9.83203125" customWidth="1"/>
    <col min="172" max="172" width="12.6640625" customWidth="1"/>
    <col min="173" max="181" width="9.83203125" customWidth="1"/>
    <col min="182" max="182" width="12.6640625" customWidth="1"/>
    <col min="183" max="231" width="9.83203125" customWidth="1"/>
    <col min="232" max="232" width="12.33203125" customWidth="1"/>
    <col min="233" max="355" width="9.8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91</v>
      </c>
      <c r="C5" s="312">
        <f>(G5+L5+Q5+V5+(AA5+AF5+AK5+AP5+AU5+AZ5+BE5+BJ5)/8+(BO5+BT5+BY5+CD5+CI5+CN5)/6+(CS5+CX5+DC5+DH5+DM5+DR5)/6+DW5+EB5+((EG5+EH5)/2+(EM5+EN5)/2+(ES5+ET5)/2)/3+EY5+(FD5+FI5)/2+FN5+(FS5+FX5)/2+GC5+GH5+(GM5+GR5+GW5)/3+HB5+(HG5+HL5+HQ5+HV5+IA5)/5+IF5)/20</f>
        <v>0.27416666666666673</v>
      </c>
      <c r="D5" s="144">
        <f t="shared" ref="D5:D6" si="0">(L5+V5+(AA5+AF5+AK5+AP5+AU5+AZ5+BE5)/7+(BO5+BT5+BY5+CD5+CI5+CN5)/6+(CS5+CX5+DC5+DH5+DR5+DM5)/6+(EG5+EH5+EM5+EN5+ES5+ET5)/6+GH5+(GM5+GR5+GW5)/3+Q5+EY5+FN5+(FS5+FX5)/2+G5+HB5+(HG5+HL5+HQ5)/3+GC5)/16</f>
        <v>0.34523809523809523</v>
      </c>
      <c r="E5" s="365">
        <f t="shared" ref="E5:E7" si="1">(L5+V5+(AA5+AF5+AK5+AP5+AU5+AZ5+BE5)/7+(BO5+BT5+BY5+CD5+CI5+CN5)/6+(CS5+CX5+DC5+DH5+DR5+DM5)/6+EG5+(GH5+GM5+GR5+GW5)/4+Q5+EY5+FN5+(FS5+FX5)/2+G5+HB5+(HG5+HL5)/2)/14</f>
        <v>0.34693877551020413</v>
      </c>
      <c r="F5" s="365">
        <f t="shared" ref="F5:F8" si="2">(L5+V5+(AA5+AF5+AK5+AP5+AU5+AZ5+BE5)/7+(BO5+BT5+BY5+CD5+CI5+CN5)/6+(CS5+CX5+DC5+DH5+DR5+DM5)/6+EG5+(GH5+GM5+GR5+GW5)/4+Q5+EY5+G5+HB5)/11</f>
        <v>0.25974025974025977</v>
      </c>
      <c r="G5" s="308">
        <v>0</v>
      </c>
      <c r="H5" s="308" t="s">
        <v>130</v>
      </c>
      <c r="I5" s="308" t="s">
        <v>126</v>
      </c>
      <c r="J5" s="308"/>
      <c r="K5" s="308"/>
      <c r="L5" s="11">
        <v>1</v>
      </c>
      <c r="M5" s="11" t="s">
        <v>132</v>
      </c>
      <c r="N5" s="11" t="s">
        <v>638</v>
      </c>
      <c r="O5" s="353" t="s">
        <v>3047</v>
      </c>
      <c r="P5" s="11" t="s">
        <v>3048</v>
      </c>
      <c r="Q5" s="308">
        <v>0</v>
      </c>
      <c r="R5" s="308" t="s">
        <v>123</v>
      </c>
      <c r="S5" s="308" t="s">
        <v>126</v>
      </c>
      <c r="T5" s="308"/>
      <c r="U5" s="308"/>
      <c r="V5" s="308">
        <v>0</v>
      </c>
      <c r="W5" s="308"/>
      <c r="X5" s="308" t="s">
        <v>126</v>
      </c>
      <c r="Y5" s="308"/>
      <c r="Z5" s="308"/>
      <c r="AA5" s="308">
        <v>1</v>
      </c>
      <c r="AB5" s="308" t="s">
        <v>130</v>
      </c>
      <c r="AC5" s="308" t="s">
        <v>3049</v>
      </c>
      <c r="AD5" s="320" t="s">
        <v>3050</v>
      </c>
      <c r="AE5" s="308">
        <v>1978</v>
      </c>
      <c r="AF5" s="308">
        <v>1</v>
      </c>
      <c r="AG5" s="308" t="s">
        <v>130</v>
      </c>
      <c r="AH5" s="308" t="s">
        <v>642</v>
      </c>
      <c r="AI5" s="333" t="s">
        <v>3051</v>
      </c>
      <c r="AJ5" s="308">
        <v>1978</v>
      </c>
      <c r="AK5" s="308">
        <v>1</v>
      </c>
      <c r="AL5" s="308" t="s">
        <v>130</v>
      </c>
      <c r="AM5" s="308" t="s">
        <v>642</v>
      </c>
      <c r="AN5" s="333" t="s">
        <v>3052</v>
      </c>
      <c r="AO5" s="308">
        <v>1978</v>
      </c>
      <c r="AP5" s="308">
        <v>1</v>
      </c>
      <c r="AQ5" s="308" t="s">
        <v>130</v>
      </c>
      <c r="AR5" s="308" t="s">
        <v>3053</v>
      </c>
      <c r="AS5" s="320" t="s">
        <v>3054</v>
      </c>
      <c r="AT5" s="308">
        <v>1978</v>
      </c>
      <c r="AU5" s="308">
        <v>1</v>
      </c>
      <c r="AV5" s="308" t="s">
        <v>130</v>
      </c>
      <c r="AW5" s="308" t="s">
        <v>3053</v>
      </c>
      <c r="AX5" s="320" t="s">
        <v>3055</v>
      </c>
      <c r="AY5" s="308">
        <v>1978</v>
      </c>
      <c r="AZ5" s="308">
        <v>0</v>
      </c>
      <c r="BA5" s="308" t="s">
        <v>132</v>
      </c>
      <c r="BB5" s="308" t="s">
        <v>3053</v>
      </c>
      <c r="BC5" s="320" t="s">
        <v>3056</v>
      </c>
      <c r="BD5" s="308">
        <v>1978</v>
      </c>
      <c r="BE5" s="308">
        <v>1</v>
      </c>
      <c r="BF5" s="308" t="s">
        <v>130</v>
      </c>
      <c r="BG5" s="308" t="s">
        <v>3053</v>
      </c>
      <c r="BH5" s="320" t="s">
        <v>3057</v>
      </c>
      <c r="BI5" s="308">
        <v>1978</v>
      </c>
      <c r="BJ5" s="308">
        <v>0</v>
      </c>
      <c r="BK5" s="308"/>
      <c r="BL5" s="308" t="s">
        <v>126</v>
      </c>
      <c r="BM5" s="308"/>
      <c r="BN5" s="308"/>
      <c r="BO5" s="308">
        <v>0</v>
      </c>
      <c r="BP5" s="308" t="s">
        <v>139</v>
      </c>
      <c r="BQ5" s="308" t="s">
        <v>126</v>
      </c>
      <c r="BR5" s="308"/>
      <c r="BS5" s="308"/>
      <c r="BT5" s="308">
        <v>0</v>
      </c>
      <c r="BU5" s="308" t="s">
        <v>139</v>
      </c>
      <c r="BV5" s="308" t="s">
        <v>126</v>
      </c>
      <c r="BW5" s="308"/>
      <c r="BX5" s="308"/>
      <c r="BY5" s="308">
        <v>0</v>
      </c>
      <c r="BZ5" s="308" t="s">
        <v>139</v>
      </c>
      <c r="CA5" s="308" t="s">
        <v>126</v>
      </c>
      <c r="CB5" s="308"/>
      <c r="CC5" s="308"/>
      <c r="CD5" s="308">
        <v>0</v>
      </c>
      <c r="CE5" s="308" t="s">
        <v>139</v>
      </c>
      <c r="CF5" s="308" t="s">
        <v>126</v>
      </c>
      <c r="CG5" s="308"/>
      <c r="CH5" s="308"/>
      <c r="CI5" s="308">
        <v>0</v>
      </c>
      <c r="CJ5" s="308" t="s">
        <v>139</v>
      </c>
      <c r="CK5" s="308" t="s">
        <v>126</v>
      </c>
      <c r="CL5" s="308"/>
      <c r="CM5" s="308"/>
      <c r="CN5" s="308">
        <v>0</v>
      </c>
      <c r="CO5" s="308" t="s">
        <v>139</v>
      </c>
      <c r="CP5" s="308" t="s">
        <v>126</v>
      </c>
      <c r="CQ5" s="308"/>
      <c r="CR5" s="308"/>
      <c r="CS5" s="308">
        <v>0</v>
      </c>
      <c r="CT5" s="308" t="s">
        <v>139</v>
      </c>
      <c r="CU5" s="308" t="s">
        <v>126</v>
      </c>
      <c r="CV5" s="308"/>
      <c r="CW5" s="308"/>
      <c r="CX5" s="308">
        <v>0</v>
      </c>
      <c r="CY5" s="308" t="s">
        <v>139</v>
      </c>
      <c r="CZ5" s="308" t="s">
        <v>126</v>
      </c>
      <c r="DA5" s="308"/>
      <c r="DB5" s="308"/>
      <c r="DC5" s="308">
        <v>0</v>
      </c>
      <c r="DD5" s="308" t="s">
        <v>139</v>
      </c>
      <c r="DE5" s="308" t="s">
        <v>126</v>
      </c>
      <c r="DF5" s="308"/>
      <c r="DG5" s="308"/>
      <c r="DH5" s="308">
        <v>0</v>
      </c>
      <c r="DI5" s="308" t="s">
        <v>139</v>
      </c>
      <c r="DJ5" s="308" t="s">
        <v>126</v>
      </c>
      <c r="DK5" s="308"/>
      <c r="DL5" s="308"/>
      <c r="DM5" s="308">
        <v>0</v>
      </c>
      <c r="DN5" s="308" t="s">
        <v>139</v>
      </c>
      <c r="DO5" s="308" t="s">
        <v>126</v>
      </c>
      <c r="DP5" s="308"/>
      <c r="DQ5" s="308"/>
      <c r="DR5" s="308">
        <v>0</v>
      </c>
      <c r="DS5" s="308" t="s">
        <v>139</v>
      </c>
      <c r="DT5" s="308" t="s">
        <v>126</v>
      </c>
      <c r="DU5" s="308"/>
      <c r="DV5" s="308"/>
      <c r="DW5" s="308">
        <v>0</v>
      </c>
      <c r="DX5" s="308" t="s">
        <v>130</v>
      </c>
      <c r="DY5" s="308" t="s">
        <v>3058</v>
      </c>
      <c r="DZ5" s="321" t="s">
        <v>3059</v>
      </c>
      <c r="EA5" s="308" t="s">
        <v>3060</v>
      </c>
      <c r="EB5" s="308">
        <v>0</v>
      </c>
      <c r="EC5" s="308" t="s">
        <v>130</v>
      </c>
      <c r="ED5" s="308" t="s">
        <v>126</v>
      </c>
      <c r="EE5" s="308"/>
      <c r="EF5" s="364"/>
      <c r="EG5" s="308">
        <v>0</v>
      </c>
      <c r="EH5" s="308">
        <v>1</v>
      </c>
      <c r="EI5" s="308" t="s">
        <v>130</v>
      </c>
      <c r="EJ5" s="308" t="s">
        <v>645</v>
      </c>
      <c r="EK5" s="320" t="s">
        <v>3061</v>
      </c>
      <c r="EL5" s="308"/>
      <c r="EM5" s="308">
        <v>1</v>
      </c>
      <c r="EN5" s="308">
        <v>1</v>
      </c>
      <c r="EO5" s="308" t="s">
        <v>139</v>
      </c>
      <c r="EP5" s="308" t="s">
        <v>126</v>
      </c>
      <c r="EQ5" s="308"/>
      <c r="ER5" s="308"/>
      <c r="ES5" s="308">
        <v>1</v>
      </c>
      <c r="ET5" s="308">
        <v>1</v>
      </c>
      <c r="EU5" s="308" t="s">
        <v>139</v>
      </c>
      <c r="EV5" s="308" t="s">
        <v>126</v>
      </c>
      <c r="EW5" s="308"/>
      <c r="EX5" s="308"/>
      <c r="EY5" s="308">
        <v>0</v>
      </c>
      <c r="EZ5" s="308" t="s">
        <v>123</v>
      </c>
      <c r="FA5" s="308" t="s">
        <v>126</v>
      </c>
      <c r="FB5" s="308"/>
      <c r="FC5" s="308"/>
      <c r="FD5" s="323">
        <v>0</v>
      </c>
      <c r="FE5" s="12" t="s">
        <v>126</v>
      </c>
      <c r="FF5" s="323" t="s">
        <v>3062</v>
      </c>
      <c r="FG5" s="387" t="s">
        <v>3063</v>
      </c>
      <c r="FH5" s="324"/>
      <c r="FI5" s="323">
        <v>0</v>
      </c>
      <c r="FJ5" s="12"/>
      <c r="FK5" s="323" t="s">
        <v>126</v>
      </c>
      <c r="FL5" s="445"/>
      <c r="FM5" s="442" t="s">
        <v>3064</v>
      </c>
      <c r="FN5" s="308">
        <v>1</v>
      </c>
      <c r="FO5" s="308" t="s">
        <v>130</v>
      </c>
      <c r="FP5" s="308" t="s">
        <v>648</v>
      </c>
      <c r="FQ5" s="320" t="s">
        <v>3065</v>
      </c>
      <c r="FR5" s="308" t="s">
        <v>3066</v>
      </c>
      <c r="FS5" s="308">
        <v>0</v>
      </c>
      <c r="FT5" s="308" t="s">
        <v>130</v>
      </c>
      <c r="FU5" s="308" t="s">
        <v>650</v>
      </c>
      <c r="FV5" s="333" t="s">
        <v>3067</v>
      </c>
      <c r="FW5" s="308" t="s">
        <v>2713</v>
      </c>
      <c r="FX5" s="308">
        <v>1</v>
      </c>
      <c r="FY5" s="308" t="s">
        <v>139</v>
      </c>
      <c r="FZ5" s="308" t="s">
        <v>652</v>
      </c>
      <c r="GA5" s="333" t="s">
        <v>3068</v>
      </c>
      <c r="GB5" s="308" t="s">
        <v>3069</v>
      </c>
      <c r="GC5" s="326">
        <v>0</v>
      </c>
      <c r="GD5" s="326" t="s">
        <v>130</v>
      </c>
      <c r="GE5" s="326" t="s">
        <v>126</v>
      </c>
      <c r="GF5" s="326"/>
      <c r="GG5" s="326"/>
      <c r="GH5" s="308">
        <v>0</v>
      </c>
      <c r="GI5" s="308" t="s">
        <v>123</v>
      </c>
      <c r="GJ5" s="308" t="s">
        <v>126</v>
      </c>
      <c r="GK5" s="308"/>
      <c r="GL5" s="308"/>
      <c r="GM5" s="308">
        <v>0</v>
      </c>
      <c r="GN5" s="308" t="s">
        <v>123</v>
      </c>
      <c r="GO5" s="308" t="s">
        <v>126</v>
      </c>
      <c r="GP5" s="308"/>
      <c r="GQ5" s="308"/>
      <c r="GR5" s="308">
        <v>0</v>
      </c>
      <c r="GS5" s="308" t="s">
        <v>123</v>
      </c>
      <c r="GT5" s="308" t="s">
        <v>126</v>
      </c>
      <c r="GU5" s="308"/>
      <c r="GV5" s="308"/>
      <c r="GW5" s="308">
        <v>0</v>
      </c>
      <c r="GX5" s="308" t="s">
        <v>123</v>
      </c>
      <c r="GY5" s="308" t="s">
        <v>126</v>
      </c>
      <c r="GZ5" s="308"/>
      <c r="HA5" s="308"/>
      <c r="HB5" s="308">
        <v>1</v>
      </c>
      <c r="HC5" s="308" t="s">
        <v>132</v>
      </c>
      <c r="HD5" s="308" t="s">
        <v>654</v>
      </c>
      <c r="HE5" s="333" t="s">
        <v>3070</v>
      </c>
      <c r="HF5" s="308">
        <v>1978</v>
      </c>
      <c r="HG5" s="308">
        <v>0</v>
      </c>
      <c r="HH5" s="308" t="s">
        <v>130</v>
      </c>
      <c r="HI5" s="308" t="s">
        <v>656</v>
      </c>
      <c r="HJ5" s="333" t="s">
        <v>3071</v>
      </c>
      <c r="HK5" s="427" t="s">
        <v>658</v>
      </c>
      <c r="HL5" s="308">
        <v>1</v>
      </c>
      <c r="HM5" s="308" t="s">
        <v>139</v>
      </c>
      <c r="HN5" s="308" t="s">
        <v>3072</v>
      </c>
      <c r="HO5" s="333" t="s">
        <v>3073</v>
      </c>
      <c r="HP5" s="308" t="s">
        <v>3074</v>
      </c>
      <c r="HQ5" s="326">
        <v>0</v>
      </c>
      <c r="HR5" s="326" t="s">
        <v>123</v>
      </c>
      <c r="HS5" s="326" t="s">
        <v>126</v>
      </c>
      <c r="HT5" s="326"/>
      <c r="HU5" s="326"/>
      <c r="HV5" s="326">
        <v>0</v>
      </c>
      <c r="HW5" s="326" t="s">
        <v>130</v>
      </c>
      <c r="HX5" s="326" t="s">
        <v>126</v>
      </c>
      <c r="HY5" s="326"/>
      <c r="HZ5" s="326"/>
      <c r="IA5" s="326">
        <v>1</v>
      </c>
      <c r="IB5" s="326" t="s">
        <v>139</v>
      </c>
      <c r="IC5" s="326" t="s">
        <v>3075</v>
      </c>
      <c r="ID5" s="357" t="s">
        <v>3076</v>
      </c>
      <c r="IE5" s="326">
        <v>1977</v>
      </c>
      <c r="IF5" s="12">
        <v>0</v>
      </c>
      <c r="IG5" s="323" t="s">
        <v>126</v>
      </c>
      <c r="IH5" s="323" t="s">
        <v>3077</v>
      </c>
      <c r="II5" s="387" t="s">
        <v>3078</v>
      </c>
      <c r="IJ5" s="324"/>
    </row>
    <row r="6" spans="1:244" ht="63" customHeight="1">
      <c r="A6" s="348">
        <v>2024</v>
      </c>
      <c r="B6" s="311" t="s">
        <v>91</v>
      </c>
      <c r="C6" s="149" t="s">
        <v>1394</v>
      </c>
      <c r="D6" s="144">
        <f t="shared" si="0"/>
        <v>0.34523809523809523</v>
      </c>
      <c r="E6" s="365">
        <f t="shared" si="1"/>
        <v>0.34693877551020413</v>
      </c>
      <c r="F6" s="365">
        <f t="shared" si="2"/>
        <v>0.25974025974025977</v>
      </c>
      <c r="G6" s="308">
        <v>0</v>
      </c>
      <c r="H6" s="308" t="s">
        <v>130</v>
      </c>
      <c r="I6" s="308" t="s">
        <v>126</v>
      </c>
      <c r="J6" s="308"/>
      <c r="K6" s="308"/>
      <c r="L6" s="11">
        <v>1</v>
      </c>
      <c r="M6" s="11" t="s">
        <v>132</v>
      </c>
      <c r="N6" s="11" t="s">
        <v>638</v>
      </c>
      <c r="O6" s="353" t="s">
        <v>3079</v>
      </c>
      <c r="P6" s="11"/>
      <c r="Q6" s="308">
        <v>0</v>
      </c>
      <c r="R6" s="308" t="s">
        <v>123</v>
      </c>
      <c r="S6" s="308" t="s">
        <v>126</v>
      </c>
      <c r="T6" s="308"/>
      <c r="U6" s="308"/>
      <c r="V6" s="308">
        <v>0</v>
      </c>
      <c r="W6" s="308"/>
      <c r="X6" s="308" t="s">
        <v>126</v>
      </c>
      <c r="Y6" s="308"/>
      <c r="Z6" s="308"/>
      <c r="AA6" s="308">
        <v>1</v>
      </c>
      <c r="AB6" s="308" t="s">
        <v>130</v>
      </c>
      <c r="AC6" s="308" t="s">
        <v>3049</v>
      </c>
      <c r="AD6" s="333" t="s">
        <v>3080</v>
      </c>
      <c r="AE6" s="308">
        <v>1978</v>
      </c>
      <c r="AF6" s="308">
        <v>1</v>
      </c>
      <c r="AG6" s="308" t="s">
        <v>130</v>
      </c>
      <c r="AH6" s="308" t="s">
        <v>642</v>
      </c>
      <c r="AI6" s="333" t="s">
        <v>3081</v>
      </c>
      <c r="AJ6" s="308"/>
      <c r="AK6" s="308">
        <v>1</v>
      </c>
      <c r="AL6" s="308" t="s">
        <v>130</v>
      </c>
      <c r="AM6" s="308" t="s">
        <v>642</v>
      </c>
      <c r="AN6" s="333" t="s">
        <v>3082</v>
      </c>
      <c r="AO6" s="308"/>
      <c r="AP6" s="308">
        <v>1</v>
      </c>
      <c r="AQ6" s="308" t="s">
        <v>130</v>
      </c>
      <c r="AR6" s="308" t="s">
        <v>644</v>
      </c>
      <c r="AS6" s="333" t="s">
        <v>3083</v>
      </c>
      <c r="AT6" s="308"/>
      <c r="AU6" s="308">
        <v>1</v>
      </c>
      <c r="AV6" s="308" t="s">
        <v>130</v>
      </c>
      <c r="AW6" s="308" t="s">
        <v>644</v>
      </c>
      <c r="AX6" s="333" t="s">
        <v>3084</v>
      </c>
      <c r="AY6" s="308"/>
      <c r="AZ6" s="308">
        <v>0</v>
      </c>
      <c r="BA6" s="308" t="s">
        <v>132</v>
      </c>
      <c r="BB6" s="308" t="s">
        <v>644</v>
      </c>
      <c r="BC6" s="333" t="s">
        <v>3085</v>
      </c>
      <c r="BD6" s="308"/>
      <c r="BE6" s="308">
        <v>1</v>
      </c>
      <c r="BF6" s="308" t="s">
        <v>130</v>
      </c>
      <c r="BG6" s="308" t="s">
        <v>644</v>
      </c>
      <c r="BH6" s="333" t="s">
        <v>3086</v>
      </c>
      <c r="BI6" s="308"/>
      <c r="BJ6" s="308"/>
      <c r="BK6" s="308"/>
      <c r="BL6" s="308" t="s">
        <v>126</v>
      </c>
      <c r="BM6" s="308"/>
      <c r="BN6" s="308" t="s">
        <v>1863</v>
      </c>
      <c r="BO6" s="308">
        <v>0</v>
      </c>
      <c r="BP6" s="308" t="s">
        <v>139</v>
      </c>
      <c r="BQ6" s="308" t="s">
        <v>126</v>
      </c>
      <c r="BR6" s="308"/>
      <c r="BS6" s="308"/>
      <c r="BT6" s="308">
        <v>0</v>
      </c>
      <c r="BU6" s="308" t="s">
        <v>139</v>
      </c>
      <c r="BV6" s="308" t="s">
        <v>126</v>
      </c>
      <c r="BW6" s="308"/>
      <c r="BX6" s="308"/>
      <c r="BY6" s="308">
        <v>0</v>
      </c>
      <c r="BZ6" s="308" t="s">
        <v>139</v>
      </c>
      <c r="CA6" s="308" t="s">
        <v>126</v>
      </c>
      <c r="CB6" s="308"/>
      <c r="CC6" s="308"/>
      <c r="CD6" s="308">
        <v>0</v>
      </c>
      <c r="CE6" s="308" t="s">
        <v>139</v>
      </c>
      <c r="CF6" s="308" t="s">
        <v>126</v>
      </c>
      <c r="CG6" s="308"/>
      <c r="CH6" s="308"/>
      <c r="CI6" s="308">
        <v>0</v>
      </c>
      <c r="CJ6" s="308" t="s">
        <v>139</v>
      </c>
      <c r="CK6" s="308" t="s">
        <v>126</v>
      </c>
      <c r="CL6" s="308"/>
      <c r="CM6" s="308"/>
      <c r="CN6" s="308">
        <v>0</v>
      </c>
      <c r="CO6" s="308" t="s">
        <v>139</v>
      </c>
      <c r="CP6" s="308" t="s">
        <v>126</v>
      </c>
      <c r="CQ6" s="308"/>
      <c r="CR6" s="308"/>
      <c r="CS6" s="308">
        <v>0</v>
      </c>
      <c r="CT6" s="308" t="s">
        <v>139</v>
      </c>
      <c r="CU6" s="308" t="s">
        <v>126</v>
      </c>
      <c r="CV6" s="308"/>
      <c r="CW6" s="308"/>
      <c r="CX6" s="308">
        <v>0</v>
      </c>
      <c r="CY6" s="308" t="s">
        <v>139</v>
      </c>
      <c r="CZ6" s="308" t="s">
        <v>126</v>
      </c>
      <c r="DA6" s="308"/>
      <c r="DB6" s="308"/>
      <c r="DC6" s="308">
        <v>0</v>
      </c>
      <c r="DD6" s="308" t="s">
        <v>139</v>
      </c>
      <c r="DE6" s="308" t="s">
        <v>126</v>
      </c>
      <c r="DF6" s="308"/>
      <c r="DG6" s="308"/>
      <c r="DH6" s="308">
        <v>0</v>
      </c>
      <c r="DI6" s="308" t="s">
        <v>139</v>
      </c>
      <c r="DJ6" s="308" t="s">
        <v>126</v>
      </c>
      <c r="DK6" s="308"/>
      <c r="DL6" s="308"/>
      <c r="DM6" s="308">
        <v>0</v>
      </c>
      <c r="DN6" s="308" t="s">
        <v>139</v>
      </c>
      <c r="DO6" s="308" t="s">
        <v>126</v>
      </c>
      <c r="DP6" s="308"/>
      <c r="DQ6" s="308"/>
      <c r="DR6" s="308">
        <v>0</v>
      </c>
      <c r="DS6" s="308" t="s">
        <v>139</v>
      </c>
      <c r="DT6" s="308" t="s">
        <v>126</v>
      </c>
      <c r="DU6" s="308"/>
      <c r="DV6" s="308"/>
      <c r="DW6" s="308"/>
      <c r="DX6" s="308"/>
      <c r="DY6" s="308"/>
      <c r="DZ6" s="308"/>
      <c r="EA6" s="308" t="s">
        <v>1863</v>
      </c>
      <c r="EB6" s="308" t="s">
        <v>1791</v>
      </c>
      <c r="EC6" s="308"/>
      <c r="ED6" s="308"/>
      <c r="EE6" s="308"/>
      <c r="EF6" s="308"/>
      <c r="EG6" s="308">
        <v>0</v>
      </c>
      <c r="EH6" s="308">
        <v>1</v>
      </c>
      <c r="EI6" s="308" t="s">
        <v>130</v>
      </c>
      <c r="EJ6" s="308" t="s">
        <v>645</v>
      </c>
      <c r="EK6" s="320" t="s">
        <v>3087</v>
      </c>
      <c r="EL6" s="308" t="s">
        <v>647</v>
      </c>
      <c r="EM6" s="308">
        <v>1</v>
      </c>
      <c r="EN6" s="308">
        <v>1</v>
      </c>
      <c r="EO6" s="308" t="s">
        <v>139</v>
      </c>
      <c r="EP6" s="308" t="s">
        <v>126</v>
      </c>
      <c r="EQ6" s="308"/>
      <c r="ER6" s="308"/>
      <c r="ES6" s="308">
        <v>1</v>
      </c>
      <c r="ET6" s="308">
        <v>1</v>
      </c>
      <c r="EU6" s="308" t="s">
        <v>139</v>
      </c>
      <c r="EV6" s="308" t="s">
        <v>126</v>
      </c>
      <c r="EW6" s="308"/>
      <c r="EX6" s="308"/>
      <c r="EY6" s="308">
        <v>0</v>
      </c>
      <c r="EZ6" s="308" t="s">
        <v>123</v>
      </c>
      <c r="FA6" s="308" t="s">
        <v>126</v>
      </c>
      <c r="FB6" s="308"/>
      <c r="FC6" s="308"/>
      <c r="FD6" s="308" t="s">
        <v>1791</v>
      </c>
      <c r="FE6" s="12"/>
      <c r="FF6" s="323"/>
      <c r="FG6" s="387"/>
      <c r="FH6" s="12"/>
      <c r="FI6" s="308" t="s">
        <v>1791</v>
      </c>
      <c r="FJ6" s="12"/>
      <c r="FK6" s="323"/>
      <c r="FL6" s="445"/>
      <c r="FM6" s="12"/>
      <c r="FN6" s="308">
        <v>1</v>
      </c>
      <c r="FO6" s="308" t="s">
        <v>130</v>
      </c>
      <c r="FP6" s="308" t="s">
        <v>648</v>
      </c>
      <c r="FQ6" s="320" t="s">
        <v>3088</v>
      </c>
      <c r="FR6" s="308"/>
      <c r="FS6" s="308">
        <v>0</v>
      </c>
      <c r="FT6" s="308" t="s">
        <v>130</v>
      </c>
      <c r="FU6" s="308" t="s">
        <v>650</v>
      </c>
      <c r="FV6" s="333" t="s">
        <v>3089</v>
      </c>
      <c r="FW6" s="308" t="s">
        <v>2713</v>
      </c>
      <c r="FX6" s="308">
        <v>1</v>
      </c>
      <c r="FY6" s="308" t="s">
        <v>139</v>
      </c>
      <c r="FZ6" s="308" t="s">
        <v>652</v>
      </c>
      <c r="GA6" s="333" t="s">
        <v>3090</v>
      </c>
      <c r="GB6" s="308"/>
      <c r="GC6" s="326">
        <v>0</v>
      </c>
      <c r="GD6" s="326" t="s">
        <v>130</v>
      </c>
      <c r="GE6" s="326" t="s">
        <v>126</v>
      </c>
      <c r="GF6" s="326"/>
      <c r="GG6" s="326"/>
      <c r="GH6" s="308">
        <v>0</v>
      </c>
      <c r="GI6" s="308" t="s">
        <v>123</v>
      </c>
      <c r="GJ6" s="308" t="s">
        <v>126</v>
      </c>
      <c r="GK6" s="308"/>
      <c r="GL6" s="308"/>
      <c r="GM6" s="308">
        <v>0</v>
      </c>
      <c r="GN6" s="308" t="s">
        <v>123</v>
      </c>
      <c r="GO6" s="308" t="s">
        <v>126</v>
      </c>
      <c r="GP6" s="308"/>
      <c r="GQ6" s="308"/>
      <c r="GR6" s="308">
        <v>0</v>
      </c>
      <c r="GS6" s="308" t="s">
        <v>123</v>
      </c>
      <c r="GT6" s="308" t="s">
        <v>126</v>
      </c>
      <c r="GU6" s="308"/>
      <c r="GV6" s="308"/>
      <c r="GW6" s="308">
        <v>0</v>
      </c>
      <c r="GX6" s="308" t="s">
        <v>123</v>
      </c>
      <c r="GY6" s="308" t="s">
        <v>126</v>
      </c>
      <c r="GZ6" s="308"/>
      <c r="HA6" s="308"/>
      <c r="HB6" s="308">
        <v>1</v>
      </c>
      <c r="HC6" s="308" t="s">
        <v>132</v>
      </c>
      <c r="HD6" s="308" t="s">
        <v>654</v>
      </c>
      <c r="HE6" s="333" t="s">
        <v>3091</v>
      </c>
      <c r="HF6" s="308">
        <v>1978</v>
      </c>
      <c r="HG6" s="308">
        <v>0</v>
      </c>
      <c r="HH6" s="308" t="s">
        <v>130</v>
      </c>
      <c r="HI6" s="308" t="s">
        <v>656</v>
      </c>
      <c r="HJ6" s="333" t="s">
        <v>3092</v>
      </c>
      <c r="HK6" s="427" t="s">
        <v>658</v>
      </c>
      <c r="HL6" s="308">
        <v>1</v>
      </c>
      <c r="HM6" s="308" t="s">
        <v>139</v>
      </c>
      <c r="HN6" s="308" t="s">
        <v>656</v>
      </c>
      <c r="HO6" s="333" t="s">
        <v>3093</v>
      </c>
      <c r="HP6" s="308" t="s">
        <v>659</v>
      </c>
      <c r="HQ6" s="326">
        <v>0</v>
      </c>
      <c r="HR6" s="326" t="s">
        <v>123</v>
      </c>
      <c r="HS6" s="326" t="s">
        <v>126</v>
      </c>
      <c r="HT6" s="326"/>
      <c r="HU6" s="326"/>
      <c r="HV6" s="326"/>
      <c r="HW6" s="326"/>
      <c r="HX6" s="326" t="s">
        <v>126</v>
      </c>
      <c r="HY6" s="326"/>
      <c r="HZ6" s="326" t="s">
        <v>1863</v>
      </c>
      <c r="IA6" s="326"/>
      <c r="IB6" s="326"/>
      <c r="IC6" s="326"/>
      <c r="ID6" s="326"/>
      <c r="IE6" s="326" t="s">
        <v>1675</v>
      </c>
      <c r="IF6" s="308" t="s">
        <v>1791</v>
      </c>
      <c r="IG6" s="323"/>
      <c r="IH6" s="323"/>
      <c r="II6" s="390"/>
      <c r="IJ6" s="12"/>
    </row>
    <row r="7" spans="1:244" ht="48.75" customHeight="1">
      <c r="A7" s="348">
        <v>2023</v>
      </c>
      <c r="B7" s="311" t="s">
        <v>91</v>
      </c>
      <c r="C7" s="336" t="s">
        <v>1394</v>
      </c>
      <c r="D7" s="299" t="s">
        <v>1394</v>
      </c>
      <c r="E7" s="406">
        <f t="shared" si="1"/>
        <v>0.34693877551020413</v>
      </c>
      <c r="F7" s="365">
        <f t="shared" si="2"/>
        <v>0.25974025974025977</v>
      </c>
      <c r="G7" s="298">
        <v>0</v>
      </c>
      <c r="H7" s="299" t="s">
        <v>130</v>
      </c>
      <c r="I7" s="299" t="s">
        <v>126</v>
      </c>
      <c r="J7" s="299"/>
      <c r="K7" s="299" t="s">
        <v>122</v>
      </c>
      <c r="L7" s="298">
        <v>1</v>
      </c>
      <c r="M7" s="299" t="s">
        <v>132</v>
      </c>
      <c r="N7" s="300" t="s">
        <v>638</v>
      </c>
      <c r="O7" s="301" t="s">
        <v>639</v>
      </c>
      <c r="P7" s="299" t="s">
        <v>122</v>
      </c>
      <c r="Q7" s="298">
        <v>0</v>
      </c>
      <c r="R7" s="299" t="s">
        <v>123</v>
      </c>
      <c r="S7" s="299" t="s">
        <v>126</v>
      </c>
      <c r="T7" s="299"/>
      <c r="U7" s="299" t="s">
        <v>122</v>
      </c>
      <c r="V7" s="298">
        <v>0</v>
      </c>
      <c r="W7" s="299"/>
      <c r="X7" s="378" t="s">
        <v>126</v>
      </c>
      <c r="Y7" s="379"/>
      <c r="Z7" s="379" t="s">
        <v>122</v>
      </c>
      <c r="AA7" s="298">
        <v>1</v>
      </c>
      <c r="AB7" s="299" t="s">
        <v>130</v>
      </c>
      <c r="AC7" s="300" t="s">
        <v>640</v>
      </c>
      <c r="AD7" s="301" t="s">
        <v>641</v>
      </c>
      <c r="AE7" s="299" t="s">
        <v>122</v>
      </c>
      <c r="AF7" s="298">
        <v>1</v>
      </c>
      <c r="AG7" s="299" t="s">
        <v>130</v>
      </c>
      <c r="AH7" s="300" t="s">
        <v>642</v>
      </c>
      <c r="AI7" s="301" t="s">
        <v>643</v>
      </c>
      <c r="AJ7" s="380"/>
      <c r="AK7" s="298">
        <v>1</v>
      </c>
      <c r="AL7" s="299" t="s">
        <v>130</v>
      </c>
      <c r="AM7" s="300" t="s">
        <v>642</v>
      </c>
      <c r="AN7" s="301" t="s">
        <v>643</v>
      </c>
      <c r="AO7" s="380"/>
      <c r="AP7" s="298">
        <v>1</v>
      </c>
      <c r="AQ7" s="299" t="s">
        <v>130</v>
      </c>
      <c r="AR7" s="300" t="s">
        <v>644</v>
      </c>
      <c r="AS7" s="301" t="s">
        <v>643</v>
      </c>
      <c r="AT7" s="380"/>
      <c r="AU7" s="298">
        <v>1</v>
      </c>
      <c r="AV7" s="299" t="s">
        <v>130</v>
      </c>
      <c r="AW7" s="300" t="s">
        <v>644</v>
      </c>
      <c r="AX7" s="301" t="s">
        <v>643</v>
      </c>
      <c r="AY7" s="380"/>
      <c r="AZ7" s="298">
        <v>0</v>
      </c>
      <c r="BA7" s="299" t="s">
        <v>132</v>
      </c>
      <c r="BB7" s="300" t="s">
        <v>644</v>
      </c>
      <c r="BC7" s="301" t="s">
        <v>643</v>
      </c>
      <c r="BD7" s="299"/>
      <c r="BE7" s="298">
        <v>1</v>
      </c>
      <c r="BF7" s="299" t="s">
        <v>130</v>
      </c>
      <c r="BG7" s="300" t="s">
        <v>644</v>
      </c>
      <c r="BH7" s="301" t="s">
        <v>643</v>
      </c>
      <c r="BI7" s="380"/>
      <c r="BJ7" s="299"/>
      <c r="BK7" s="299"/>
      <c r="BL7" s="299"/>
      <c r="BM7" s="299"/>
      <c r="BN7" s="299"/>
      <c r="BO7" s="298">
        <v>0</v>
      </c>
      <c r="BP7" s="299" t="s">
        <v>139</v>
      </c>
      <c r="BQ7" s="299" t="s">
        <v>126</v>
      </c>
      <c r="BR7" s="299"/>
      <c r="BS7" s="299"/>
      <c r="BT7" s="298">
        <v>0</v>
      </c>
      <c r="BU7" s="299" t="s">
        <v>139</v>
      </c>
      <c r="BV7" s="299" t="s">
        <v>126</v>
      </c>
      <c r="BW7" s="299"/>
      <c r="BX7" s="299"/>
      <c r="BY7" s="298">
        <v>0</v>
      </c>
      <c r="BZ7" s="299" t="s">
        <v>139</v>
      </c>
      <c r="CA7" s="299" t="s">
        <v>126</v>
      </c>
      <c r="CB7" s="299"/>
      <c r="CC7" s="299"/>
      <c r="CD7" s="298">
        <v>0</v>
      </c>
      <c r="CE7" s="299" t="s">
        <v>139</v>
      </c>
      <c r="CF7" s="299" t="s">
        <v>126</v>
      </c>
      <c r="CG7" s="299"/>
      <c r="CH7" s="299"/>
      <c r="CI7" s="298">
        <v>0</v>
      </c>
      <c r="CJ7" s="299" t="s">
        <v>139</v>
      </c>
      <c r="CK7" s="299" t="s">
        <v>126</v>
      </c>
      <c r="CL7" s="299"/>
      <c r="CM7" s="299"/>
      <c r="CN7" s="298">
        <v>0</v>
      </c>
      <c r="CO7" s="299" t="s">
        <v>139</v>
      </c>
      <c r="CP7" s="299" t="s">
        <v>126</v>
      </c>
      <c r="CQ7" s="299"/>
      <c r="CR7" s="299"/>
      <c r="CS7" s="298">
        <v>0</v>
      </c>
      <c r="CT7" s="299" t="s">
        <v>139</v>
      </c>
      <c r="CU7" s="300" t="s">
        <v>126</v>
      </c>
      <c r="CV7" s="300"/>
      <c r="CW7" s="300" t="s">
        <v>122</v>
      </c>
      <c r="CX7" s="298">
        <v>0</v>
      </c>
      <c r="CY7" s="299" t="s">
        <v>139</v>
      </c>
      <c r="CZ7" s="299" t="s">
        <v>126</v>
      </c>
      <c r="DA7" s="299"/>
      <c r="DB7" s="299"/>
      <c r="DC7" s="298">
        <v>0</v>
      </c>
      <c r="DD7" s="299" t="s">
        <v>139</v>
      </c>
      <c r="DE7" s="299" t="s">
        <v>126</v>
      </c>
      <c r="DF7" s="299"/>
      <c r="DG7" s="299"/>
      <c r="DH7" s="298">
        <v>0</v>
      </c>
      <c r="DI7" s="299" t="s">
        <v>139</v>
      </c>
      <c r="DJ7" s="299" t="s">
        <v>126</v>
      </c>
      <c r="DK7" s="299"/>
      <c r="DL7" s="299"/>
      <c r="DM7" s="298">
        <v>0</v>
      </c>
      <c r="DN7" s="299" t="s">
        <v>139</v>
      </c>
      <c r="DO7" s="300" t="s">
        <v>126</v>
      </c>
      <c r="DP7" s="300"/>
      <c r="DQ7" s="300"/>
      <c r="DR7" s="298">
        <v>0</v>
      </c>
      <c r="DS7" s="299" t="s">
        <v>139</v>
      </c>
      <c r="DT7" s="300" t="s">
        <v>126</v>
      </c>
      <c r="DU7" s="300"/>
      <c r="DV7" s="300"/>
      <c r="DW7" s="299"/>
      <c r="DX7" s="299"/>
      <c r="DY7" s="299"/>
      <c r="DZ7" s="299"/>
      <c r="EA7" s="299"/>
      <c r="EB7" s="299"/>
      <c r="EC7" s="299"/>
      <c r="ED7" s="299"/>
      <c r="EE7" s="299"/>
      <c r="EF7" s="299"/>
      <c r="EG7" s="298">
        <v>0</v>
      </c>
      <c r="EH7" s="336" t="s">
        <v>1685</v>
      </c>
      <c r="EI7" s="299" t="s">
        <v>130</v>
      </c>
      <c r="EJ7" s="299" t="s">
        <v>645</v>
      </c>
      <c r="EK7" s="301" t="s">
        <v>646</v>
      </c>
      <c r="EL7" s="300" t="s">
        <v>647</v>
      </c>
      <c r="EM7" s="300"/>
      <c r="EN7" s="336"/>
      <c r="EO7" s="300" t="s">
        <v>1686</v>
      </c>
      <c r="EP7" s="300"/>
      <c r="EQ7" s="300"/>
      <c r="ER7" s="300"/>
      <c r="ES7" s="300"/>
      <c r="ET7" s="336"/>
      <c r="EU7" s="300" t="s">
        <v>1686</v>
      </c>
      <c r="EV7" s="300"/>
      <c r="EW7" s="300"/>
      <c r="EX7" s="300"/>
      <c r="EY7" s="298">
        <v>0</v>
      </c>
      <c r="EZ7" s="299" t="s">
        <v>123</v>
      </c>
      <c r="FA7" s="299" t="s">
        <v>126</v>
      </c>
      <c r="FB7" s="299"/>
      <c r="FC7" s="299" t="s">
        <v>122</v>
      </c>
      <c r="FD7" s="310"/>
      <c r="FE7" s="310"/>
      <c r="FF7" s="310"/>
      <c r="FG7" s="310"/>
      <c r="FH7" s="310"/>
      <c r="FI7" s="310"/>
      <c r="FJ7" s="310"/>
      <c r="FK7" s="310"/>
      <c r="FL7" s="310"/>
      <c r="FM7" s="310"/>
      <c r="FN7" s="298">
        <v>1</v>
      </c>
      <c r="FO7" s="299" t="s">
        <v>130</v>
      </c>
      <c r="FP7" s="299" t="s">
        <v>648</v>
      </c>
      <c r="FQ7" s="301" t="s">
        <v>649</v>
      </c>
      <c r="FR7" s="300"/>
      <c r="FS7" s="298">
        <v>0</v>
      </c>
      <c r="FT7" s="299" t="s">
        <v>130</v>
      </c>
      <c r="FU7" s="300" t="s">
        <v>650</v>
      </c>
      <c r="FV7" s="301" t="s">
        <v>651</v>
      </c>
      <c r="FW7" s="300"/>
      <c r="FX7" s="298">
        <v>1</v>
      </c>
      <c r="FY7" s="299" t="s">
        <v>139</v>
      </c>
      <c r="FZ7" s="300" t="s">
        <v>652</v>
      </c>
      <c r="GA7" s="301" t="s">
        <v>653</v>
      </c>
      <c r="GB7" s="300"/>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300" t="s">
        <v>126</v>
      </c>
      <c r="GZ7" s="300"/>
      <c r="HA7" s="300" t="s">
        <v>122</v>
      </c>
      <c r="HB7" s="381">
        <v>1</v>
      </c>
      <c r="HC7" s="300" t="s">
        <v>132</v>
      </c>
      <c r="HD7" s="300" t="s">
        <v>654</v>
      </c>
      <c r="HE7" s="301" t="s">
        <v>655</v>
      </c>
      <c r="HF7" s="302" t="s">
        <v>122</v>
      </c>
      <c r="HG7" s="381">
        <v>0</v>
      </c>
      <c r="HH7" s="300" t="s">
        <v>130</v>
      </c>
      <c r="HI7" s="300" t="s">
        <v>656</v>
      </c>
      <c r="HJ7" s="301" t="s">
        <v>657</v>
      </c>
      <c r="HK7" s="301" t="s">
        <v>658</v>
      </c>
      <c r="HL7" s="381">
        <v>1</v>
      </c>
      <c r="HM7" s="300" t="s">
        <v>139</v>
      </c>
      <c r="HN7" s="300" t="s">
        <v>656</v>
      </c>
      <c r="HO7" s="301" t="s">
        <v>657</v>
      </c>
      <c r="HP7" s="300" t="s">
        <v>659</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91</v>
      </c>
      <c r="C8" s="336" t="s">
        <v>1394</v>
      </c>
      <c r="D8" s="299" t="s">
        <v>1394</v>
      </c>
      <c r="E8" s="344" t="s">
        <v>1394</v>
      </c>
      <c r="F8" s="406">
        <f t="shared" si="2"/>
        <v>0.25974025974025977</v>
      </c>
      <c r="G8" s="298">
        <v>0</v>
      </c>
      <c r="H8" s="299" t="s">
        <v>130</v>
      </c>
      <c r="I8" s="299" t="s">
        <v>126</v>
      </c>
      <c r="J8" s="336"/>
      <c r="K8" s="363"/>
      <c r="L8" s="298">
        <v>1</v>
      </c>
      <c r="M8" s="299" t="s">
        <v>132</v>
      </c>
      <c r="N8" s="299" t="s">
        <v>638</v>
      </c>
      <c r="O8" s="301" t="s">
        <v>639</v>
      </c>
      <c r="P8" s="299" t="s">
        <v>122</v>
      </c>
      <c r="Q8" s="298">
        <v>0</v>
      </c>
      <c r="R8" s="299" t="s">
        <v>123</v>
      </c>
      <c r="S8" s="299" t="s">
        <v>126</v>
      </c>
      <c r="T8" s="299"/>
      <c r="U8" s="299" t="s">
        <v>122</v>
      </c>
      <c r="V8" s="298">
        <v>0</v>
      </c>
      <c r="W8" s="299"/>
      <c r="X8" s="299" t="s">
        <v>126</v>
      </c>
      <c r="Y8" s="379"/>
      <c r="Z8" s="379" t="s">
        <v>122</v>
      </c>
      <c r="AA8" s="298">
        <v>1</v>
      </c>
      <c r="AB8" s="299" t="s">
        <v>130</v>
      </c>
      <c r="AC8" s="300" t="s">
        <v>640</v>
      </c>
      <c r="AD8" s="301" t="s">
        <v>641</v>
      </c>
      <c r="AE8" s="299" t="s">
        <v>122</v>
      </c>
      <c r="AF8" s="298">
        <v>1</v>
      </c>
      <c r="AG8" s="299" t="s">
        <v>130</v>
      </c>
      <c r="AH8" s="299" t="s">
        <v>642</v>
      </c>
      <c r="AI8" s="301" t="s">
        <v>643</v>
      </c>
      <c r="AJ8" s="380"/>
      <c r="AK8" s="298">
        <v>1</v>
      </c>
      <c r="AL8" s="299" t="s">
        <v>130</v>
      </c>
      <c r="AM8" s="299" t="s">
        <v>642</v>
      </c>
      <c r="AN8" s="301" t="s">
        <v>643</v>
      </c>
      <c r="AO8" s="299"/>
      <c r="AP8" s="298">
        <v>1</v>
      </c>
      <c r="AQ8" s="299" t="s">
        <v>130</v>
      </c>
      <c r="AR8" s="299" t="s">
        <v>644</v>
      </c>
      <c r="AS8" s="301" t="s">
        <v>643</v>
      </c>
      <c r="AT8" s="380" t="s">
        <v>122</v>
      </c>
      <c r="AU8" s="298">
        <v>1</v>
      </c>
      <c r="AV8" s="299" t="s">
        <v>130</v>
      </c>
      <c r="AW8" s="299" t="s">
        <v>644</v>
      </c>
      <c r="AX8" s="301" t="s">
        <v>643</v>
      </c>
      <c r="AY8" s="380"/>
      <c r="AZ8" s="298">
        <v>0</v>
      </c>
      <c r="BA8" s="299" t="s">
        <v>132</v>
      </c>
      <c r="BB8" s="299" t="s">
        <v>644</v>
      </c>
      <c r="BC8" s="301" t="s">
        <v>643</v>
      </c>
      <c r="BD8" s="380"/>
      <c r="BE8" s="298">
        <v>1</v>
      </c>
      <c r="BF8" s="299" t="s">
        <v>130</v>
      </c>
      <c r="BG8" s="299" t="s">
        <v>644</v>
      </c>
      <c r="BH8" s="301" t="s">
        <v>643</v>
      </c>
      <c r="BI8" s="380"/>
      <c r="BJ8" s="299"/>
      <c r="BK8" s="299"/>
      <c r="BL8" s="299"/>
      <c r="BM8" s="299"/>
      <c r="BN8" s="299"/>
      <c r="BO8" s="298">
        <v>0</v>
      </c>
      <c r="BP8" s="299" t="s">
        <v>139</v>
      </c>
      <c r="BQ8" s="299" t="s">
        <v>126</v>
      </c>
      <c r="BR8" s="299"/>
      <c r="BS8" s="299"/>
      <c r="BT8" s="298">
        <v>0</v>
      </c>
      <c r="BU8" s="299" t="s">
        <v>139</v>
      </c>
      <c r="BV8" s="299" t="s">
        <v>126</v>
      </c>
      <c r="BW8" s="299"/>
      <c r="BX8" s="299" t="s">
        <v>122</v>
      </c>
      <c r="BY8" s="298">
        <v>0</v>
      </c>
      <c r="BZ8" s="299" t="s">
        <v>139</v>
      </c>
      <c r="CA8" s="299" t="s">
        <v>126</v>
      </c>
      <c r="CB8" s="299"/>
      <c r="CC8" s="299"/>
      <c r="CD8" s="298">
        <v>0</v>
      </c>
      <c r="CE8" s="299" t="s">
        <v>139</v>
      </c>
      <c r="CF8" s="299" t="s">
        <v>126</v>
      </c>
      <c r="CG8" s="299"/>
      <c r="CH8" s="299"/>
      <c r="CI8" s="298">
        <v>0</v>
      </c>
      <c r="CJ8" s="299" t="s">
        <v>139</v>
      </c>
      <c r="CK8" s="299" t="s">
        <v>126</v>
      </c>
      <c r="CL8" s="299"/>
      <c r="CM8" s="299"/>
      <c r="CN8" s="298">
        <v>0</v>
      </c>
      <c r="CO8" s="299" t="s">
        <v>139</v>
      </c>
      <c r="CP8" s="299" t="s">
        <v>126</v>
      </c>
      <c r="CQ8" s="299"/>
      <c r="CR8" s="299"/>
      <c r="CS8" s="298">
        <v>0</v>
      </c>
      <c r="CT8" s="299" t="s">
        <v>139</v>
      </c>
      <c r="CU8" s="299" t="s">
        <v>126</v>
      </c>
      <c r="CV8" s="300"/>
      <c r="CW8" s="300" t="s">
        <v>122</v>
      </c>
      <c r="CX8" s="298">
        <v>0</v>
      </c>
      <c r="CY8" s="299" t="s">
        <v>139</v>
      </c>
      <c r="CZ8" s="299" t="s">
        <v>126</v>
      </c>
      <c r="DA8" s="299"/>
      <c r="DB8" s="299"/>
      <c r="DC8" s="298">
        <v>0</v>
      </c>
      <c r="DD8" s="299" t="s">
        <v>139</v>
      </c>
      <c r="DE8" s="299" t="s">
        <v>126</v>
      </c>
      <c r="DF8" s="299"/>
      <c r="DG8" s="299" t="s">
        <v>122</v>
      </c>
      <c r="DH8" s="298">
        <v>0</v>
      </c>
      <c r="DI8" s="299" t="s">
        <v>139</v>
      </c>
      <c r="DJ8" s="299" t="s">
        <v>126</v>
      </c>
      <c r="DK8" s="299"/>
      <c r="DL8" s="299"/>
      <c r="DM8" s="298">
        <v>0</v>
      </c>
      <c r="DN8" s="299" t="s">
        <v>139</v>
      </c>
      <c r="DO8" s="299" t="s">
        <v>126</v>
      </c>
      <c r="DP8" s="300"/>
      <c r="DQ8" s="299"/>
      <c r="DR8" s="298">
        <v>0</v>
      </c>
      <c r="DS8" s="299" t="s">
        <v>139</v>
      </c>
      <c r="DT8" s="299" t="s">
        <v>126</v>
      </c>
      <c r="DU8" s="300"/>
      <c r="DV8" s="300"/>
      <c r="DW8" s="299"/>
      <c r="DX8" s="299"/>
      <c r="DY8" s="299"/>
      <c r="DZ8" s="299"/>
      <c r="EA8" s="299"/>
      <c r="EB8" s="299"/>
      <c r="EC8" s="299"/>
      <c r="ED8" s="299"/>
      <c r="EE8" s="299"/>
      <c r="EF8" s="299"/>
      <c r="EG8" s="298">
        <v>0</v>
      </c>
      <c r="EH8" s="336" t="s">
        <v>1685</v>
      </c>
      <c r="EI8" s="299" t="s">
        <v>130</v>
      </c>
      <c r="EJ8" s="299" t="s">
        <v>1370</v>
      </c>
      <c r="EK8" s="301" t="s">
        <v>646</v>
      </c>
      <c r="EL8" s="300" t="s">
        <v>647</v>
      </c>
      <c r="EM8" s="300"/>
      <c r="EN8" s="336"/>
      <c r="EO8" s="300" t="s">
        <v>1686</v>
      </c>
      <c r="EP8" s="300"/>
      <c r="EQ8" s="300"/>
      <c r="ER8" s="300"/>
      <c r="ES8" s="300"/>
      <c r="ET8" s="336"/>
      <c r="EU8" s="300" t="s">
        <v>1686</v>
      </c>
      <c r="EV8" s="300"/>
      <c r="EW8" s="300"/>
      <c r="EX8" s="300"/>
      <c r="EY8" s="298">
        <v>0</v>
      </c>
      <c r="EZ8" s="299" t="s">
        <v>123</v>
      </c>
      <c r="FA8" s="299" t="s">
        <v>126</v>
      </c>
      <c r="FB8" s="299"/>
      <c r="FC8" s="299" t="s">
        <v>122</v>
      </c>
      <c r="FD8" s="310"/>
      <c r="FE8" s="310"/>
      <c r="FF8" s="310"/>
      <c r="FG8" s="310"/>
      <c r="FH8" s="310"/>
      <c r="FI8" s="310"/>
      <c r="FJ8" s="310"/>
      <c r="FK8" s="310"/>
      <c r="FL8" s="310"/>
      <c r="FM8" s="310"/>
      <c r="FN8" s="298"/>
      <c r="FO8" s="299" t="s">
        <v>1686</v>
      </c>
      <c r="FP8" s="299"/>
      <c r="FQ8" s="299"/>
      <c r="FR8" s="299"/>
      <c r="FS8" s="298"/>
      <c r="FT8" s="299" t="s">
        <v>1686</v>
      </c>
      <c r="FU8" s="299"/>
      <c r="FV8" s="383"/>
      <c r="FW8" s="302" t="s">
        <v>122</v>
      </c>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300"/>
      <c r="HA8" s="300" t="s">
        <v>122</v>
      </c>
      <c r="HB8" s="381">
        <v>1</v>
      </c>
      <c r="HC8" s="300" t="s">
        <v>132</v>
      </c>
      <c r="HD8" s="300" t="s">
        <v>654</v>
      </c>
      <c r="HE8" s="301" t="s">
        <v>655</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2700-000000000000}"/>
    <hyperlink ref="AD5" r:id="rId2" xr:uid="{00000000-0004-0000-2700-000001000000}"/>
    <hyperlink ref="AI5" r:id="rId3" xr:uid="{00000000-0004-0000-2700-000002000000}"/>
    <hyperlink ref="AN5" r:id="rId4" xr:uid="{00000000-0004-0000-2700-000003000000}"/>
    <hyperlink ref="AS5" r:id="rId5" xr:uid="{00000000-0004-0000-2700-000004000000}"/>
    <hyperlink ref="AX5" r:id="rId6" xr:uid="{00000000-0004-0000-2700-000005000000}"/>
    <hyperlink ref="BC5" r:id="rId7" xr:uid="{00000000-0004-0000-2700-000006000000}"/>
    <hyperlink ref="BH5" r:id="rId8" xr:uid="{00000000-0004-0000-2700-000007000000}"/>
    <hyperlink ref="DZ5" r:id="rId9" xr:uid="{00000000-0004-0000-2700-000008000000}"/>
    <hyperlink ref="EK5" r:id="rId10" location="page=7" xr:uid="{00000000-0004-0000-2700-000009000000}"/>
    <hyperlink ref="FG5" r:id="rId11" xr:uid="{00000000-0004-0000-2700-00000A000000}"/>
    <hyperlink ref="FQ5" r:id="rId12" xr:uid="{00000000-0004-0000-2700-00000B000000}"/>
    <hyperlink ref="FV5" r:id="rId13" xr:uid="{00000000-0004-0000-2700-00000C000000}"/>
    <hyperlink ref="GA5" r:id="rId14" xr:uid="{00000000-0004-0000-2700-00000D000000}"/>
    <hyperlink ref="HE5" r:id="rId15" xr:uid="{00000000-0004-0000-2700-00000E000000}"/>
    <hyperlink ref="HJ5" r:id="rId16" xr:uid="{00000000-0004-0000-2700-00000F000000}"/>
    <hyperlink ref="HK5" r:id="rId17" xr:uid="{00000000-0004-0000-2700-000010000000}"/>
    <hyperlink ref="HO5" r:id="rId18" xr:uid="{00000000-0004-0000-2700-000011000000}"/>
    <hyperlink ref="ID5" r:id="rId19" xr:uid="{00000000-0004-0000-2700-000012000000}"/>
    <hyperlink ref="II5" r:id="rId20" xr:uid="{00000000-0004-0000-2700-000013000000}"/>
    <hyperlink ref="O6" r:id="rId21" xr:uid="{00000000-0004-0000-2700-000014000000}"/>
    <hyperlink ref="AD6" r:id="rId22" xr:uid="{00000000-0004-0000-2700-000015000000}"/>
    <hyperlink ref="AI6" r:id="rId23" xr:uid="{00000000-0004-0000-2700-000016000000}"/>
    <hyperlink ref="AN6" r:id="rId24" xr:uid="{00000000-0004-0000-2700-000017000000}"/>
    <hyperlink ref="AS6" r:id="rId25" xr:uid="{00000000-0004-0000-2700-000018000000}"/>
    <hyperlink ref="AX6" r:id="rId26" xr:uid="{00000000-0004-0000-2700-000019000000}"/>
    <hyperlink ref="BC6" r:id="rId27" xr:uid="{00000000-0004-0000-2700-00001A000000}"/>
    <hyperlink ref="BH6" r:id="rId28" xr:uid="{00000000-0004-0000-2700-00001B000000}"/>
    <hyperlink ref="EK6" r:id="rId29" location="page=7" xr:uid="{00000000-0004-0000-2700-00001C000000}"/>
    <hyperlink ref="FQ6" r:id="rId30" xr:uid="{00000000-0004-0000-2700-00001D000000}"/>
    <hyperlink ref="FV6" r:id="rId31" xr:uid="{00000000-0004-0000-2700-00001E000000}"/>
    <hyperlink ref="GA6" r:id="rId32" xr:uid="{00000000-0004-0000-2700-00001F000000}"/>
    <hyperlink ref="HE6" r:id="rId33" xr:uid="{00000000-0004-0000-2700-000020000000}"/>
    <hyperlink ref="HJ6" r:id="rId34" xr:uid="{00000000-0004-0000-2700-000021000000}"/>
    <hyperlink ref="HK6" r:id="rId35" xr:uid="{00000000-0004-0000-2700-000022000000}"/>
    <hyperlink ref="HO6" r:id="rId36" xr:uid="{00000000-0004-0000-2700-000023000000}"/>
    <hyperlink ref="O7" r:id="rId37" xr:uid="{00000000-0004-0000-2700-000024000000}"/>
    <hyperlink ref="AD7" r:id="rId38" xr:uid="{00000000-0004-0000-2700-000025000000}"/>
    <hyperlink ref="AI7" r:id="rId39" xr:uid="{00000000-0004-0000-2700-000026000000}"/>
    <hyperlink ref="AN7" r:id="rId40" xr:uid="{00000000-0004-0000-2700-000027000000}"/>
    <hyperlink ref="AS7" r:id="rId41" xr:uid="{00000000-0004-0000-2700-000028000000}"/>
    <hyperlink ref="AX7" r:id="rId42" xr:uid="{00000000-0004-0000-2700-000029000000}"/>
    <hyperlink ref="BC7" r:id="rId43" xr:uid="{00000000-0004-0000-2700-00002A000000}"/>
    <hyperlink ref="BH7" r:id="rId44" xr:uid="{00000000-0004-0000-2700-00002B000000}"/>
    <hyperlink ref="EK7" r:id="rId45" location="page=7" xr:uid="{00000000-0004-0000-2700-00002C000000}"/>
    <hyperlink ref="FQ7" r:id="rId46" xr:uid="{00000000-0004-0000-2700-00002D000000}"/>
    <hyperlink ref="FV7" r:id="rId47" xr:uid="{00000000-0004-0000-2700-00002E000000}"/>
    <hyperlink ref="GA7" r:id="rId48" xr:uid="{00000000-0004-0000-2700-00002F000000}"/>
    <hyperlink ref="HE7" r:id="rId49" xr:uid="{00000000-0004-0000-2700-000030000000}"/>
    <hyperlink ref="HJ7" r:id="rId50" xr:uid="{00000000-0004-0000-2700-000031000000}"/>
    <hyperlink ref="HK7" r:id="rId51" xr:uid="{00000000-0004-0000-2700-000032000000}"/>
    <hyperlink ref="HO7" r:id="rId52" xr:uid="{00000000-0004-0000-2700-000033000000}"/>
    <hyperlink ref="O8" r:id="rId53" xr:uid="{00000000-0004-0000-2700-000034000000}"/>
    <hyperlink ref="AD8" r:id="rId54" xr:uid="{00000000-0004-0000-2700-000035000000}"/>
    <hyperlink ref="AI8" r:id="rId55" xr:uid="{00000000-0004-0000-2700-000036000000}"/>
    <hyperlink ref="AN8" r:id="rId56" xr:uid="{00000000-0004-0000-2700-000037000000}"/>
    <hyperlink ref="AS8" r:id="rId57" xr:uid="{00000000-0004-0000-2700-000038000000}"/>
    <hyperlink ref="AX8" r:id="rId58" xr:uid="{00000000-0004-0000-2700-000039000000}"/>
    <hyperlink ref="BC8" r:id="rId59" xr:uid="{00000000-0004-0000-2700-00003A000000}"/>
    <hyperlink ref="BH8" r:id="rId60" xr:uid="{00000000-0004-0000-2700-00003B000000}"/>
    <hyperlink ref="EK8" r:id="rId61" location="page=7" xr:uid="{00000000-0004-0000-2700-00003C000000}"/>
    <hyperlink ref="HE8" r:id="rId62" xr:uid="{00000000-0004-0000-2700-00003D000000}"/>
  </hyperlinks>
  <pageMargins left="0.7" right="0.7" top="0.75" bottom="0.75" header="0" footer="0"/>
  <pageSetup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8" width="9.83203125" customWidth="1"/>
    <col min="29" max="29" width="10.83203125" customWidth="1"/>
    <col min="30" max="38" width="9.83203125" customWidth="1"/>
    <col min="39" max="39" width="10.6640625" customWidth="1"/>
    <col min="40" max="48" width="9.83203125" customWidth="1"/>
    <col min="49" max="49" width="10.6640625" customWidth="1"/>
    <col min="50" max="53" width="9.83203125" customWidth="1"/>
    <col min="54" max="54" width="10.83203125" customWidth="1"/>
    <col min="55" max="58" width="9.83203125" customWidth="1"/>
    <col min="59" max="59" width="11" customWidth="1"/>
    <col min="60" max="171" width="9.83203125" customWidth="1"/>
    <col min="172" max="172" width="10.33203125" customWidth="1"/>
    <col min="173" max="211" width="9.83203125" customWidth="1"/>
    <col min="212" max="212" width="12.33203125" customWidth="1"/>
    <col min="213" max="355" width="9.8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92</v>
      </c>
      <c r="C5" s="312">
        <f>(G5+L5+Q5+V5+(AA5+AF5+AK5+AP5+AU5+AZ5+BE5+BJ5)/8+(BO5+BT5+BY5+CD5+CI5+CN5)/6+(CS5+CX5+DC5+DH5+DM5+DR5)/6+DW5+EB5+((EG5+EH5)/2+(EM5+EN5)/2+(ES5+ET5)/2)/3+EY5+(FD5+FI5)/2+FN5+(FS5+FX5)/2+GC5+GH5+(GM5+GR5+GW5)/3+HB5+(HG5+HL5+HQ5+HV5+IA5)/5+IF5)/20</f>
        <v>0.40125</v>
      </c>
      <c r="D5" s="144">
        <f t="shared" ref="D5:D6" si="0">(L5+V5+(AA5+AF5+AK5+AP5+AU5+AZ5+BE5)/7+(BO5+BT5+BY5+CD5+CI5+CN5)/6+(CS5+CX5+DC5+DH5+DR5+DM5)/6+(EG5+EH5+EM5+EN5+ES5+ET5)/6+GH5+(GM5+GR5+GW5)/3+Q5+EY5+FN5+(FS5+FX5)/2+G5+HB5+(HG5+HL5+HQ5)/3+GC5)/16</f>
        <v>0.50297619047619047</v>
      </c>
      <c r="E5" s="365">
        <f t="shared" ref="E5:E7" si="1">(L5+V5+(AA5+AF5+AK5+AP5+AU5+AZ5+BE5)/7+(BO5+BT5+BY5+CD5+CI5+CN5)/6+(CS5+CX5+DC5+DH5+DR5+DM5)/6+EG5+(GH5+GM5+GR5+GW5)/4+Q5+EY5+FN5+(FS5+FX5)/2+G5+HB5+(HG5+HL5)/2)/14</f>
        <v>0.51530612244897955</v>
      </c>
      <c r="F5" s="365">
        <f t="shared" ref="F5:F8" si="2">(L5+V5+(AA5+AF5+AK5+AP5+AU5+AZ5+BE5)/7+(BO5+BT5+BY5+CD5+CI5+CN5)/6+(CS5+CX5+DC5+DH5+DR5+DM5)/6+EG5+(GH5+GM5+GR5+GW5)/4+Q5+EY5+G5+HB5)/11</f>
        <v>0.51948051948051954</v>
      </c>
      <c r="G5" s="308">
        <v>0</v>
      </c>
      <c r="H5" s="308" t="s">
        <v>130</v>
      </c>
      <c r="I5" s="308" t="s">
        <v>126</v>
      </c>
      <c r="J5" s="308"/>
      <c r="K5" s="308"/>
      <c r="L5" s="11">
        <v>1</v>
      </c>
      <c r="M5" s="11" t="s">
        <v>132</v>
      </c>
      <c r="N5" s="11" t="s">
        <v>660</v>
      </c>
      <c r="O5" s="353" t="s">
        <v>3094</v>
      </c>
      <c r="P5" s="11" t="s">
        <v>3095</v>
      </c>
      <c r="Q5" s="308">
        <v>1</v>
      </c>
      <c r="R5" s="308" t="s">
        <v>139</v>
      </c>
      <c r="S5" s="308" t="s">
        <v>3096</v>
      </c>
      <c r="T5" s="320" t="s">
        <v>3097</v>
      </c>
      <c r="U5" s="308" t="s">
        <v>3098</v>
      </c>
      <c r="V5" s="308">
        <v>0</v>
      </c>
      <c r="W5" s="308"/>
      <c r="X5" s="308" t="s">
        <v>126</v>
      </c>
      <c r="Y5" s="308"/>
      <c r="Z5" s="308"/>
      <c r="AA5" s="308">
        <v>1</v>
      </c>
      <c r="AB5" s="308" t="s">
        <v>130</v>
      </c>
      <c r="AC5" s="308" t="s">
        <v>664</v>
      </c>
      <c r="AD5" s="333" t="s">
        <v>3099</v>
      </c>
      <c r="AE5" s="308"/>
      <c r="AF5" s="308">
        <v>1</v>
      </c>
      <c r="AG5" s="308" t="s">
        <v>130</v>
      </c>
      <c r="AH5" s="308" t="s">
        <v>664</v>
      </c>
      <c r="AI5" s="333" t="s">
        <v>3100</v>
      </c>
      <c r="AJ5" s="308"/>
      <c r="AK5" s="308">
        <v>0</v>
      </c>
      <c r="AL5" s="308" t="s">
        <v>132</v>
      </c>
      <c r="AM5" s="308" t="s">
        <v>664</v>
      </c>
      <c r="AN5" s="333" t="s">
        <v>3101</v>
      </c>
      <c r="AO5" s="308" t="s">
        <v>3102</v>
      </c>
      <c r="AP5" s="350">
        <v>1</v>
      </c>
      <c r="AQ5" s="350" t="s">
        <v>130</v>
      </c>
      <c r="AR5" s="350" t="s">
        <v>3103</v>
      </c>
      <c r="AS5" s="370" t="s">
        <v>3104</v>
      </c>
      <c r="AT5" s="350">
        <v>1976</v>
      </c>
      <c r="AU5" s="308">
        <v>0</v>
      </c>
      <c r="AV5" s="308" t="s">
        <v>132</v>
      </c>
      <c r="AW5" s="308" t="s">
        <v>664</v>
      </c>
      <c r="AX5" s="333" t="s">
        <v>3105</v>
      </c>
      <c r="AY5" s="308"/>
      <c r="AZ5" s="308">
        <v>1</v>
      </c>
      <c r="BA5" s="308" t="s">
        <v>130</v>
      </c>
      <c r="BB5" s="308" t="s">
        <v>664</v>
      </c>
      <c r="BC5" s="333" t="s">
        <v>3106</v>
      </c>
      <c r="BD5" s="308"/>
      <c r="BE5" s="308">
        <v>1</v>
      </c>
      <c r="BF5" s="308" t="s">
        <v>130</v>
      </c>
      <c r="BG5" s="308" t="s">
        <v>664</v>
      </c>
      <c r="BH5" s="333" t="s">
        <v>3107</v>
      </c>
      <c r="BI5" s="308"/>
      <c r="BJ5" s="308">
        <v>0</v>
      </c>
      <c r="BK5" s="308"/>
      <c r="BL5" s="308" t="s">
        <v>126</v>
      </c>
      <c r="BM5" s="308"/>
      <c r="BN5" s="308"/>
      <c r="BO5" s="308">
        <v>0</v>
      </c>
      <c r="BP5" s="308" t="s">
        <v>139</v>
      </c>
      <c r="BQ5" s="308" t="s">
        <v>126</v>
      </c>
      <c r="BR5" s="308"/>
      <c r="BS5" s="308"/>
      <c r="BT5" s="308">
        <v>0</v>
      </c>
      <c r="BU5" s="308" t="s">
        <v>139</v>
      </c>
      <c r="BV5" s="308" t="s">
        <v>126</v>
      </c>
      <c r="BW5" s="308"/>
      <c r="BX5" s="308"/>
      <c r="BY5" s="308">
        <v>0</v>
      </c>
      <c r="BZ5" s="308" t="s">
        <v>139</v>
      </c>
      <c r="CA5" s="308" t="s">
        <v>126</v>
      </c>
      <c r="CB5" s="308"/>
      <c r="CC5" s="308"/>
      <c r="CD5" s="308">
        <v>0</v>
      </c>
      <c r="CE5" s="308" t="s">
        <v>139</v>
      </c>
      <c r="CF5" s="308" t="s">
        <v>126</v>
      </c>
      <c r="CG5" s="308"/>
      <c r="CH5" s="308"/>
      <c r="CI5" s="308">
        <v>0</v>
      </c>
      <c r="CJ5" s="308" t="s">
        <v>139</v>
      </c>
      <c r="CK5" s="308" t="s">
        <v>126</v>
      </c>
      <c r="CL5" s="308"/>
      <c r="CM5" s="308"/>
      <c r="CN5" s="308">
        <v>0</v>
      </c>
      <c r="CO5" s="308" t="s">
        <v>139</v>
      </c>
      <c r="CP5" s="308" t="s">
        <v>126</v>
      </c>
      <c r="CQ5" s="308"/>
      <c r="CR5" s="308"/>
      <c r="CS5" s="308">
        <v>0</v>
      </c>
      <c r="CT5" s="308" t="s">
        <v>123</v>
      </c>
      <c r="CU5" s="308" t="s">
        <v>3108</v>
      </c>
      <c r="CV5" s="320" t="s">
        <v>3109</v>
      </c>
      <c r="CW5" s="308" t="s">
        <v>3110</v>
      </c>
      <c r="CX5" s="308">
        <v>0</v>
      </c>
      <c r="CY5" s="308" t="s">
        <v>123</v>
      </c>
      <c r="CZ5" s="308" t="s">
        <v>3108</v>
      </c>
      <c r="DA5" s="320" t="s">
        <v>3111</v>
      </c>
      <c r="DB5" s="308" t="s">
        <v>3110</v>
      </c>
      <c r="DC5" s="308">
        <v>0</v>
      </c>
      <c r="DD5" s="308" t="s">
        <v>123</v>
      </c>
      <c r="DE5" s="308" t="s">
        <v>3108</v>
      </c>
      <c r="DF5" s="320" t="s">
        <v>3112</v>
      </c>
      <c r="DG5" s="308" t="s">
        <v>3110</v>
      </c>
      <c r="DH5" s="308">
        <v>0</v>
      </c>
      <c r="DI5" s="308" t="s">
        <v>123</v>
      </c>
      <c r="DJ5" s="308" t="s">
        <v>3108</v>
      </c>
      <c r="DK5" s="320" t="s">
        <v>3113</v>
      </c>
      <c r="DL5" s="308" t="s">
        <v>3110</v>
      </c>
      <c r="DM5" s="308">
        <v>0</v>
      </c>
      <c r="DN5" s="308" t="s">
        <v>123</v>
      </c>
      <c r="DO5" s="308" t="s">
        <v>3108</v>
      </c>
      <c r="DP5" s="320" t="s">
        <v>3114</v>
      </c>
      <c r="DQ5" s="308" t="s">
        <v>3110</v>
      </c>
      <c r="DR5" s="308">
        <v>0</v>
      </c>
      <c r="DS5" s="308" t="s">
        <v>123</v>
      </c>
      <c r="DT5" s="308" t="s">
        <v>3108</v>
      </c>
      <c r="DU5" s="320" t="s">
        <v>3115</v>
      </c>
      <c r="DV5" s="308" t="s">
        <v>3110</v>
      </c>
      <c r="DW5" s="308">
        <v>0</v>
      </c>
      <c r="DX5" s="308" t="s">
        <v>130</v>
      </c>
      <c r="DY5" s="364" t="s">
        <v>126</v>
      </c>
      <c r="DZ5" s="364"/>
      <c r="EA5" s="364"/>
      <c r="EB5" s="308">
        <v>0</v>
      </c>
      <c r="EC5" s="308" t="s">
        <v>130</v>
      </c>
      <c r="ED5" s="308" t="s">
        <v>126</v>
      </c>
      <c r="EE5" s="308"/>
      <c r="EF5" s="364"/>
      <c r="EG5" s="308">
        <v>1</v>
      </c>
      <c r="EH5" s="308">
        <v>1</v>
      </c>
      <c r="EI5" s="308" t="s">
        <v>139</v>
      </c>
      <c r="EJ5" s="308" t="s">
        <v>126</v>
      </c>
      <c r="EK5" s="308"/>
      <c r="EL5" s="308" t="s">
        <v>3116</v>
      </c>
      <c r="EM5" s="308">
        <v>1</v>
      </c>
      <c r="EN5" s="308">
        <v>1</v>
      </c>
      <c r="EO5" s="308" t="s">
        <v>139</v>
      </c>
      <c r="EP5" s="308" t="s">
        <v>126</v>
      </c>
      <c r="EQ5" s="308"/>
      <c r="ER5" s="308"/>
      <c r="ES5" s="308">
        <v>1</v>
      </c>
      <c r="ET5" s="308">
        <v>1</v>
      </c>
      <c r="EU5" s="308" t="s">
        <v>139</v>
      </c>
      <c r="EV5" s="308" t="s">
        <v>126</v>
      </c>
      <c r="EW5" s="308"/>
      <c r="EX5" s="308"/>
      <c r="EY5" s="308">
        <v>0</v>
      </c>
      <c r="EZ5" s="308" t="s">
        <v>132</v>
      </c>
      <c r="FA5" s="308" t="s">
        <v>662</v>
      </c>
      <c r="FB5" s="333" t="s">
        <v>3117</v>
      </c>
      <c r="FC5" s="308"/>
      <c r="FD5" s="12">
        <v>0</v>
      </c>
      <c r="FE5" s="12" t="s">
        <v>126</v>
      </c>
      <c r="FF5" s="323" t="s">
        <v>3118</v>
      </c>
      <c r="FG5" s="445" t="s">
        <v>3119</v>
      </c>
      <c r="FH5" s="324"/>
      <c r="FI5" s="12">
        <v>0</v>
      </c>
      <c r="FJ5" s="12"/>
      <c r="FK5" s="323" t="s">
        <v>126</v>
      </c>
      <c r="FL5" s="445"/>
      <c r="FM5" s="324"/>
      <c r="FN5" s="308">
        <v>1</v>
      </c>
      <c r="FO5" s="308" t="s">
        <v>130</v>
      </c>
      <c r="FP5" s="308" t="s">
        <v>669</v>
      </c>
      <c r="FQ5" s="333" t="s">
        <v>3120</v>
      </c>
      <c r="FR5" s="308" t="s">
        <v>3121</v>
      </c>
      <c r="FS5" s="308">
        <v>0</v>
      </c>
      <c r="FT5" s="308" t="s">
        <v>130</v>
      </c>
      <c r="FU5" s="308" t="s">
        <v>671</v>
      </c>
      <c r="FV5" s="333" t="s">
        <v>3122</v>
      </c>
      <c r="FW5" s="308" t="s">
        <v>3123</v>
      </c>
      <c r="FX5" s="308">
        <v>0</v>
      </c>
      <c r="FY5" s="308" t="s">
        <v>130</v>
      </c>
      <c r="FZ5" s="308" t="s">
        <v>674</v>
      </c>
      <c r="GA5" s="333" t="s">
        <v>3124</v>
      </c>
      <c r="GB5" s="308" t="s">
        <v>3123</v>
      </c>
      <c r="GC5" s="326">
        <v>0</v>
      </c>
      <c r="GD5" s="326" t="s">
        <v>130</v>
      </c>
      <c r="GE5" s="326" t="s">
        <v>126</v>
      </c>
      <c r="GF5" s="326"/>
      <c r="GG5" s="326"/>
      <c r="GH5" s="308">
        <v>1</v>
      </c>
      <c r="GI5" s="308" t="s">
        <v>139</v>
      </c>
      <c r="GJ5" s="308" t="s">
        <v>662</v>
      </c>
      <c r="GK5" s="333" t="s">
        <v>3125</v>
      </c>
      <c r="GL5" s="308" t="s">
        <v>3126</v>
      </c>
      <c r="GM5" s="308">
        <v>1</v>
      </c>
      <c r="GN5" s="308" t="s">
        <v>139</v>
      </c>
      <c r="GO5" s="308" t="s">
        <v>662</v>
      </c>
      <c r="GP5" s="333" t="s">
        <v>3127</v>
      </c>
      <c r="GQ5" s="308" t="s">
        <v>3126</v>
      </c>
      <c r="GR5" s="308">
        <v>1</v>
      </c>
      <c r="GS5" s="308" t="s">
        <v>139</v>
      </c>
      <c r="GT5" s="308" t="s">
        <v>662</v>
      </c>
      <c r="GU5" s="333" t="s">
        <v>3128</v>
      </c>
      <c r="GV5" s="308" t="s">
        <v>3126</v>
      </c>
      <c r="GW5" s="308">
        <v>1</v>
      </c>
      <c r="GX5" s="308" t="s">
        <v>139</v>
      </c>
      <c r="GY5" s="308" t="s">
        <v>662</v>
      </c>
      <c r="GZ5" s="333" t="s">
        <v>3129</v>
      </c>
      <c r="HA5" s="308" t="s">
        <v>3126</v>
      </c>
      <c r="HB5" s="308">
        <v>1</v>
      </c>
      <c r="HC5" s="308" t="s">
        <v>132</v>
      </c>
      <c r="HD5" s="308" t="s">
        <v>677</v>
      </c>
      <c r="HE5" s="333" t="s">
        <v>3130</v>
      </c>
      <c r="HF5" s="308" t="s">
        <v>2390</v>
      </c>
      <c r="HG5" s="308">
        <v>1</v>
      </c>
      <c r="HH5" s="308" t="s">
        <v>139</v>
      </c>
      <c r="HI5" s="308" t="s">
        <v>679</v>
      </c>
      <c r="HJ5" s="320" t="s">
        <v>3131</v>
      </c>
      <c r="HK5" s="308" t="s">
        <v>3132</v>
      </c>
      <c r="HL5" s="308">
        <v>0</v>
      </c>
      <c r="HM5" s="308" t="s">
        <v>132</v>
      </c>
      <c r="HN5" s="308" t="s">
        <v>681</v>
      </c>
      <c r="HO5" s="320" t="s">
        <v>3133</v>
      </c>
      <c r="HP5" s="427" t="s">
        <v>683</v>
      </c>
      <c r="HQ5" s="326">
        <v>0</v>
      </c>
      <c r="HR5" s="326" t="s">
        <v>123</v>
      </c>
      <c r="HS5" s="326" t="s">
        <v>126</v>
      </c>
      <c r="HT5" s="326"/>
      <c r="HU5" s="326"/>
      <c r="HV5" s="326">
        <v>0</v>
      </c>
      <c r="HW5" s="326" t="s">
        <v>130</v>
      </c>
      <c r="HX5" s="326"/>
      <c r="HY5" s="326"/>
      <c r="HZ5" s="326"/>
      <c r="IA5" s="326">
        <v>1</v>
      </c>
      <c r="IB5" s="326" t="s">
        <v>130</v>
      </c>
      <c r="IC5" s="326" t="s">
        <v>3134</v>
      </c>
      <c r="ID5" s="357" t="s">
        <v>3135</v>
      </c>
      <c r="IE5" s="326" t="s">
        <v>3136</v>
      </c>
      <c r="IF5" s="12">
        <v>0</v>
      </c>
      <c r="IG5" s="12" t="s">
        <v>126</v>
      </c>
      <c r="IH5" s="323" t="s">
        <v>3137</v>
      </c>
      <c r="II5" s="387" t="s">
        <v>3138</v>
      </c>
      <c r="IJ5" s="324"/>
    </row>
    <row r="6" spans="1:244" ht="63" customHeight="1">
      <c r="A6" s="348">
        <v>2024</v>
      </c>
      <c r="B6" s="311" t="s">
        <v>92</v>
      </c>
      <c r="C6" s="149" t="s">
        <v>1394</v>
      </c>
      <c r="D6" s="144">
        <f t="shared" si="0"/>
        <v>0.44047619047619047</v>
      </c>
      <c r="E6" s="365">
        <f t="shared" si="1"/>
        <v>0.44387755102040816</v>
      </c>
      <c r="F6" s="365">
        <f t="shared" si="2"/>
        <v>0.4285714285714286</v>
      </c>
      <c r="G6" s="308">
        <v>0</v>
      </c>
      <c r="H6" s="308" t="s">
        <v>130</v>
      </c>
      <c r="I6" s="308" t="s">
        <v>126</v>
      </c>
      <c r="J6" s="308"/>
      <c r="K6" s="308"/>
      <c r="L6" s="11">
        <v>1</v>
      </c>
      <c r="M6" s="11" t="s">
        <v>132</v>
      </c>
      <c r="N6" s="11" t="s">
        <v>660</v>
      </c>
      <c r="O6" s="353" t="s">
        <v>3139</v>
      </c>
      <c r="P6" s="11"/>
      <c r="Q6" s="308">
        <v>0</v>
      </c>
      <c r="R6" s="308" t="s">
        <v>132</v>
      </c>
      <c r="S6" s="308" t="s">
        <v>662</v>
      </c>
      <c r="T6" s="333" t="s">
        <v>3140</v>
      </c>
      <c r="U6" s="308"/>
      <c r="V6" s="308">
        <v>0</v>
      </c>
      <c r="W6" s="308"/>
      <c r="X6" s="308" t="s">
        <v>126</v>
      </c>
      <c r="Y6" s="308"/>
      <c r="Z6" s="308"/>
      <c r="AA6" s="308">
        <v>1</v>
      </c>
      <c r="AB6" s="308" t="s">
        <v>130</v>
      </c>
      <c r="AC6" s="308" t="s">
        <v>664</v>
      </c>
      <c r="AD6" s="333" t="s">
        <v>3141</v>
      </c>
      <c r="AE6" s="308"/>
      <c r="AF6" s="308">
        <v>1</v>
      </c>
      <c r="AG6" s="308" t="s">
        <v>130</v>
      </c>
      <c r="AH6" s="308" t="s">
        <v>664</v>
      </c>
      <c r="AI6" s="333" t="s">
        <v>3142</v>
      </c>
      <c r="AJ6" s="308"/>
      <c r="AK6" s="308">
        <v>0</v>
      </c>
      <c r="AL6" s="308" t="s">
        <v>132</v>
      </c>
      <c r="AM6" s="308" t="s">
        <v>664</v>
      </c>
      <c r="AN6" s="333" t="s">
        <v>3143</v>
      </c>
      <c r="AO6" s="308" t="s">
        <v>1371</v>
      </c>
      <c r="AP6" s="350">
        <v>1</v>
      </c>
      <c r="AQ6" s="350" t="s">
        <v>130</v>
      </c>
      <c r="AR6" s="350" t="s">
        <v>3103</v>
      </c>
      <c r="AS6" s="366" t="s">
        <v>3144</v>
      </c>
      <c r="AT6" s="350" t="s">
        <v>3145</v>
      </c>
      <c r="AU6" s="308">
        <v>0</v>
      </c>
      <c r="AV6" s="308" t="s">
        <v>132</v>
      </c>
      <c r="AW6" s="308" t="s">
        <v>664</v>
      </c>
      <c r="AX6" s="333" t="s">
        <v>3146</v>
      </c>
      <c r="AY6" s="308"/>
      <c r="AZ6" s="308">
        <v>1</v>
      </c>
      <c r="BA6" s="308" t="s">
        <v>130</v>
      </c>
      <c r="BB6" s="308" t="s">
        <v>664</v>
      </c>
      <c r="BC6" s="333" t="s">
        <v>3147</v>
      </c>
      <c r="BD6" s="308"/>
      <c r="BE6" s="308">
        <v>1</v>
      </c>
      <c r="BF6" s="308" t="s">
        <v>130</v>
      </c>
      <c r="BG6" s="308" t="s">
        <v>664</v>
      </c>
      <c r="BH6" s="333" t="s">
        <v>3148</v>
      </c>
      <c r="BI6" s="308"/>
      <c r="BJ6" s="308"/>
      <c r="BK6" s="308"/>
      <c r="BL6" s="308" t="s">
        <v>126</v>
      </c>
      <c r="BM6" s="308"/>
      <c r="BN6" s="308" t="s">
        <v>1863</v>
      </c>
      <c r="BO6" s="308">
        <v>0</v>
      </c>
      <c r="BP6" s="308" t="s">
        <v>139</v>
      </c>
      <c r="BQ6" s="308" t="s">
        <v>126</v>
      </c>
      <c r="BR6" s="308"/>
      <c r="BS6" s="308"/>
      <c r="BT6" s="308">
        <v>0</v>
      </c>
      <c r="BU6" s="308" t="s">
        <v>139</v>
      </c>
      <c r="BV6" s="308" t="s">
        <v>126</v>
      </c>
      <c r="BW6" s="308"/>
      <c r="BX6" s="308"/>
      <c r="BY6" s="308">
        <v>0</v>
      </c>
      <c r="BZ6" s="308" t="s">
        <v>139</v>
      </c>
      <c r="CA6" s="308" t="s">
        <v>126</v>
      </c>
      <c r="CB6" s="308"/>
      <c r="CC6" s="308"/>
      <c r="CD6" s="308">
        <v>0</v>
      </c>
      <c r="CE6" s="308" t="s">
        <v>139</v>
      </c>
      <c r="CF6" s="308" t="s">
        <v>126</v>
      </c>
      <c r="CG6" s="308"/>
      <c r="CH6" s="308"/>
      <c r="CI6" s="308">
        <v>0</v>
      </c>
      <c r="CJ6" s="308" t="s">
        <v>139</v>
      </c>
      <c r="CK6" s="308" t="s">
        <v>126</v>
      </c>
      <c r="CL6" s="308"/>
      <c r="CM6" s="308"/>
      <c r="CN6" s="308">
        <v>0</v>
      </c>
      <c r="CO6" s="308" t="s">
        <v>139</v>
      </c>
      <c r="CP6" s="308" t="s">
        <v>126</v>
      </c>
      <c r="CQ6" s="308"/>
      <c r="CR6" s="308"/>
      <c r="CS6" s="308">
        <v>0</v>
      </c>
      <c r="CT6" s="308" t="s">
        <v>123</v>
      </c>
      <c r="CU6" s="308" t="s">
        <v>667</v>
      </c>
      <c r="CV6" s="333" t="s">
        <v>3149</v>
      </c>
      <c r="CW6" s="308"/>
      <c r="CX6" s="308">
        <v>0</v>
      </c>
      <c r="CY6" s="308" t="s">
        <v>123</v>
      </c>
      <c r="CZ6" s="308" t="s">
        <v>667</v>
      </c>
      <c r="DA6" s="333" t="s">
        <v>3150</v>
      </c>
      <c r="DB6" s="308"/>
      <c r="DC6" s="308">
        <v>0</v>
      </c>
      <c r="DD6" s="308" t="s">
        <v>123</v>
      </c>
      <c r="DE6" s="308" t="s">
        <v>667</v>
      </c>
      <c r="DF6" s="333" t="s">
        <v>3151</v>
      </c>
      <c r="DG6" s="308"/>
      <c r="DH6" s="308">
        <v>0</v>
      </c>
      <c r="DI6" s="308" t="s">
        <v>123</v>
      </c>
      <c r="DJ6" s="308" t="s">
        <v>667</v>
      </c>
      <c r="DK6" s="333" t="s">
        <v>3152</v>
      </c>
      <c r="DL6" s="308"/>
      <c r="DM6" s="308">
        <v>0</v>
      </c>
      <c r="DN6" s="308" t="s">
        <v>123</v>
      </c>
      <c r="DO6" s="308" t="s">
        <v>667</v>
      </c>
      <c r="DP6" s="333" t="s">
        <v>3153</v>
      </c>
      <c r="DQ6" s="308"/>
      <c r="DR6" s="308">
        <v>0</v>
      </c>
      <c r="DS6" s="308" t="s">
        <v>123</v>
      </c>
      <c r="DT6" s="308" t="s">
        <v>667</v>
      </c>
      <c r="DU6" s="333" t="s">
        <v>3154</v>
      </c>
      <c r="DV6" s="308"/>
      <c r="DW6" s="308">
        <v>0</v>
      </c>
      <c r="DX6" s="308" t="s">
        <v>130</v>
      </c>
      <c r="DY6" s="308" t="s">
        <v>126</v>
      </c>
      <c r="DZ6" s="308"/>
      <c r="EA6" s="308"/>
      <c r="EB6" s="308" t="s">
        <v>1791</v>
      </c>
      <c r="EC6" s="308"/>
      <c r="ED6" s="308"/>
      <c r="EE6" s="308"/>
      <c r="EF6" s="308" t="s">
        <v>1675</v>
      </c>
      <c r="EG6" s="308">
        <v>1</v>
      </c>
      <c r="EH6" s="308">
        <v>1</v>
      </c>
      <c r="EI6" s="308" t="s">
        <v>139</v>
      </c>
      <c r="EJ6" s="308" t="s">
        <v>126</v>
      </c>
      <c r="EK6" s="308"/>
      <c r="EL6" s="308" t="s">
        <v>3155</v>
      </c>
      <c r="EM6" s="308">
        <v>1</v>
      </c>
      <c r="EN6" s="308">
        <v>1</v>
      </c>
      <c r="EO6" s="308" t="s">
        <v>139</v>
      </c>
      <c r="EP6" s="308" t="s">
        <v>126</v>
      </c>
      <c r="EQ6" s="308"/>
      <c r="ER6" s="308"/>
      <c r="ES6" s="308">
        <v>1</v>
      </c>
      <c r="ET6" s="308">
        <v>1</v>
      </c>
      <c r="EU6" s="308" t="s">
        <v>139</v>
      </c>
      <c r="EV6" s="308" t="s">
        <v>126</v>
      </c>
      <c r="EW6" s="308"/>
      <c r="EX6" s="308"/>
      <c r="EY6" s="308">
        <v>0</v>
      </c>
      <c r="EZ6" s="308" t="s">
        <v>132</v>
      </c>
      <c r="FA6" s="308" t="s">
        <v>662</v>
      </c>
      <c r="FB6" s="333" t="s">
        <v>3156</v>
      </c>
      <c r="FC6" s="308"/>
      <c r="FD6" s="308" t="s">
        <v>1791</v>
      </c>
      <c r="FE6" s="12"/>
      <c r="FF6" s="323"/>
      <c r="FG6" s="445"/>
      <c r="FH6" s="310"/>
      <c r="FI6" s="308" t="s">
        <v>1791</v>
      </c>
      <c r="FJ6" s="12"/>
      <c r="FK6" s="323"/>
      <c r="FL6" s="445"/>
      <c r="FM6" s="310"/>
      <c r="FN6" s="308">
        <v>1</v>
      </c>
      <c r="FO6" s="308" t="s">
        <v>130</v>
      </c>
      <c r="FP6" s="308" t="s">
        <v>669</v>
      </c>
      <c r="FQ6" s="333" t="s">
        <v>3157</v>
      </c>
      <c r="FR6" s="308">
        <v>2020</v>
      </c>
      <c r="FS6" s="308">
        <v>0</v>
      </c>
      <c r="FT6" s="308" t="s">
        <v>130</v>
      </c>
      <c r="FU6" s="308" t="s">
        <v>671</v>
      </c>
      <c r="FV6" s="333" t="s">
        <v>3158</v>
      </c>
      <c r="FW6" s="308" t="s">
        <v>673</v>
      </c>
      <c r="FX6" s="308">
        <v>0</v>
      </c>
      <c r="FY6" s="308" t="s">
        <v>130</v>
      </c>
      <c r="FZ6" s="308" t="s">
        <v>674</v>
      </c>
      <c r="GA6" s="333" t="s">
        <v>3159</v>
      </c>
      <c r="GB6" s="308" t="s">
        <v>676</v>
      </c>
      <c r="GC6" s="326">
        <v>0</v>
      </c>
      <c r="GD6" s="326" t="s">
        <v>130</v>
      </c>
      <c r="GE6" s="326" t="s">
        <v>126</v>
      </c>
      <c r="GF6" s="326"/>
      <c r="GG6" s="326"/>
      <c r="GH6" s="308">
        <v>1</v>
      </c>
      <c r="GI6" s="308" t="s">
        <v>139</v>
      </c>
      <c r="GJ6" s="308" t="s">
        <v>662</v>
      </c>
      <c r="GK6" s="333" t="s">
        <v>3160</v>
      </c>
      <c r="GL6" s="308"/>
      <c r="GM6" s="308">
        <v>1</v>
      </c>
      <c r="GN6" s="308" t="s">
        <v>139</v>
      </c>
      <c r="GO6" s="308" t="s">
        <v>662</v>
      </c>
      <c r="GP6" s="333" t="s">
        <v>3161</v>
      </c>
      <c r="GQ6" s="308"/>
      <c r="GR6" s="308">
        <v>1</v>
      </c>
      <c r="GS6" s="308" t="s">
        <v>139</v>
      </c>
      <c r="GT6" s="308" t="s">
        <v>662</v>
      </c>
      <c r="GU6" s="333" t="s">
        <v>3162</v>
      </c>
      <c r="GV6" s="308"/>
      <c r="GW6" s="308">
        <v>1</v>
      </c>
      <c r="GX6" s="308" t="s">
        <v>139</v>
      </c>
      <c r="GY6" s="308" t="s">
        <v>662</v>
      </c>
      <c r="GZ6" s="333" t="s">
        <v>3163</v>
      </c>
      <c r="HA6" s="308"/>
      <c r="HB6" s="308">
        <v>1</v>
      </c>
      <c r="HC6" s="308" t="s">
        <v>132</v>
      </c>
      <c r="HD6" s="308" t="s">
        <v>677</v>
      </c>
      <c r="HE6" s="333" t="s">
        <v>3164</v>
      </c>
      <c r="HF6" s="308"/>
      <c r="HG6" s="308">
        <v>1</v>
      </c>
      <c r="HH6" s="308" t="s">
        <v>139</v>
      </c>
      <c r="HI6" s="308" t="s">
        <v>679</v>
      </c>
      <c r="HJ6" s="333" t="s">
        <v>3165</v>
      </c>
      <c r="HK6" s="308"/>
      <c r="HL6" s="308">
        <v>0</v>
      </c>
      <c r="HM6" s="308" t="s">
        <v>132</v>
      </c>
      <c r="HN6" s="308" t="s">
        <v>681</v>
      </c>
      <c r="HO6" s="320" t="s">
        <v>3166</v>
      </c>
      <c r="HP6" s="427" t="s">
        <v>683</v>
      </c>
      <c r="HQ6" s="326">
        <v>0</v>
      </c>
      <c r="HR6" s="326" t="s">
        <v>123</v>
      </c>
      <c r="HS6" s="326" t="s">
        <v>126</v>
      </c>
      <c r="HT6" s="326"/>
      <c r="HU6" s="326"/>
      <c r="HV6" s="326">
        <v>0</v>
      </c>
      <c r="HW6" s="326" t="s">
        <v>130</v>
      </c>
      <c r="HX6" s="326"/>
      <c r="HY6" s="326"/>
      <c r="HZ6" s="326"/>
      <c r="IA6" s="326"/>
      <c r="IB6" s="326"/>
      <c r="IC6" s="326"/>
      <c r="ID6" s="326"/>
      <c r="IE6" s="326" t="s">
        <v>1675</v>
      </c>
      <c r="IF6" s="308" t="s">
        <v>1791</v>
      </c>
      <c r="IG6" s="12"/>
      <c r="IH6" s="323"/>
      <c r="II6" s="387"/>
      <c r="IJ6" s="12"/>
    </row>
    <row r="7" spans="1:244" ht="48.75" customHeight="1">
      <c r="A7" s="348">
        <v>2023</v>
      </c>
      <c r="B7" s="311" t="s">
        <v>92</v>
      </c>
      <c r="C7" s="336" t="s">
        <v>1394</v>
      </c>
      <c r="D7" s="299" t="s">
        <v>1394</v>
      </c>
      <c r="E7" s="406">
        <f t="shared" si="1"/>
        <v>0.43367346938775508</v>
      </c>
      <c r="F7" s="365">
        <f t="shared" si="2"/>
        <v>0.41558441558441556</v>
      </c>
      <c r="G7" s="298">
        <v>0</v>
      </c>
      <c r="H7" s="299" t="s">
        <v>130</v>
      </c>
      <c r="I7" s="299" t="s">
        <v>126</v>
      </c>
      <c r="J7" s="299"/>
      <c r="K7" s="299" t="s">
        <v>122</v>
      </c>
      <c r="L7" s="298">
        <v>1</v>
      </c>
      <c r="M7" s="299" t="s">
        <v>132</v>
      </c>
      <c r="N7" s="300" t="s">
        <v>660</v>
      </c>
      <c r="O7" s="301" t="s">
        <v>661</v>
      </c>
      <c r="P7" s="299" t="s">
        <v>122</v>
      </c>
      <c r="Q7" s="298">
        <v>0</v>
      </c>
      <c r="R7" s="299" t="s">
        <v>132</v>
      </c>
      <c r="S7" s="300" t="s">
        <v>662</v>
      </c>
      <c r="T7" s="301" t="s">
        <v>663</v>
      </c>
      <c r="U7" s="299" t="s">
        <v>122</v>
      </c>
      <c r="V7" s="298">
        <v>0</v>
      </c>
      <c r="W7" s="299"/>
      <c r="X7" s="378" t="s">
        <v>126</v>
      </c>
      <c r="Y7" s="379"/>
      <c r="Z7" s="379" t="s">
        <v>122</v>
      </c>
      <c r="AA7" s="298">
        <v>1</v>
      </c>
      <c r="AB7" s="299" t="s">
        <v>130</v>
      </c>
      <c r="AC7" s="300" t="s">
        <v>664</v>
      </c>
      <c r="AD7" s="301" t="s">
        <v>665</v>
      </c>
      <c r="AE7" s="299" t="s">
        <v>122</v>
      </c>
      <c r="AF7" s="298">
        <v>1</v>
      </c>
      <c r="AG7" s="299" t="s">
        <v>130</v>
      </c>
      <c r="AH7" s="300" t="s">
        <v>664</v>
      </c>
      <c r="AI7" s="301" t="s">
        <v>665</v>
      </c>
      <c r="AJ7" s="380"/>
      <c r="AK7" s="298">
        <v>0</v>
      </c>
      <c r="AL7" s="299" t="s">
        <v>132</v>
      </c>
      <c r="AM7" s="300" t="s">
        <v>664</v>
      </c>
      <c r="AN7" s="301" t="s">
        <v>665</v>
      </c>
      <c r="AO7" s="299" t="s">
        <v>3167</v>
      </c>
      <c r="AP7" s="298">
        <v>0</v>
      </c>
      <c r="AQ7" s="299" t="s">
        <v>132</v>
      </c>
      <c r="AR7" s="300" t="s">
        <v>664</v>
      </c>
      <c r="AS7" s="301" t="s">
        <v>665</v>
      </c>
      <c r="AT7" s="380"/>
      <c r="AU7" s="298">
        <v>0</v>
      </c>
      <c r="AV7" s="299" t="s">
        <v>132</v>
      </c>
      <c r="AW7" s="300" t="s">
        <v>664</v>
      </c>
      <c r="AX7" s="301" t="s">
        <v>665</v>
      </c>
      <c r="AY7" s="380"/>
      <c r="AZ7" s="298">
        <v>1</v>
      </c>
      <c r="BA7" s="299" t="s">
        <v>130</v>
      </c>
      <c r="BB7" s="300" t="s">
        <v>664</v>
      </c>
      <c r="BC7" s="301" t="s">
        <v>665</v>
      </c>
      <c r="BD7" s="299"/>
      <c r="BE7" s="298">
        <v>1</v>
      </c>
      <c r="BF7" s="299" t="s">
        <v>130</v>
      </c>
      <c r="BG7" s="300" t="s">
        <v>664</v>
      </c>
      <c r="BH7" s="301" t="s">
        <v>665</v>
      </c>
      <c r="BI7" s="300"/>
      <c r="BJ7" s="299"/>
      <c r="BK7" s="299"/>
      <c r="BL7" s="299"/>
      <c r="BM7" s="299"/>
      <c r="BN7" s="299"/>
      <c r="BO7" s="298">
        <v>0</v>
      </c>
      <c r="BP7" s="299" t="s">
        <v>139</v>
      </c>
      <c r="BQ7" s="299" t="s">
        <v>126</v>
      </c>
      <c r="BR7" s="299"/>
      <c r="BS7" s="299"/>
      <c r="BT7" s="298">
        <v>0</v>
      </c>
      <c r="BU7" s="299" t="s">
        <v>139</v>
      </c>
      <c r="BV7" s="299" t="s">
        <v>126</v>
      </c>
      <c r="BW7" s="299"/>
      <c r="BX7" s="299" t="s">
        <v>122</v>
      </c>
      <c r="BY7" s="298">
        <v>0</v>
      </c>
      <c r="BZ7" s="299" t="s">
        <v>139</v>
      </c>
      <c r="CA7" s="299" t="s">
        <v>126</v>
      </c>
      <c r="CB7" s="299"/>
      <c r="CC7" s="299" t="s">
        <v>122</v>
      </c>
      <c r="CD7" s="298">
        <v>0</v>
      </c>
      <c r="CE7" s="299" t="s">
        <v>139</v>
      </c>
      <c r="CF7" s="299" t="s">
        <v>126</v>
      </c>
      <c r="CG7" s="299"/>
      <c r="CH7" s="299"/>
      <c r="CI7" s="298">
        <v>0</v>
      </c>
      <c r="CJ7" s="299" t="s">
        <v>139</v>
      </c>
      <c r="CK7" s="299" t="s">
        <v>126</v>
      </c>
      <c r="CL7" s="299"/>
      <c r="CM7" s="299"/>
      <c r="CN7" s="298">
        <v>0</v>
      </c>
      <c r="CO7" s="299" t="s">
        <v>139</v>
      </c>
      <c r="CP7" s="299" t="s">
        <v>126</v>
      </c>
      <c r="CQ7" s="299"/>
      <c r="CR7" s="299"/>
      <c r="CS7" s="298">
        <v>0</v>
      </c>
      <c r="CT7" s="299" t="s">
        <v>123</v>
      </c>
      <c r="CU7" s="300" t="s">
        <v>667</v>
      </c>
      <c r="CV7" s="301" t="s">
        <v>668</v>
      </c>
      <c r="CW7" s="299" t="s">
        <v>122</v>
      </c>
      <c r="CX7" s="298">
        <v>0</v>
      </c>
      <c r="CY7" s="299" t="s">
        <v>123</v>
      </c>
      <c r="CZ7" s="300" t="s">
        <v>667</v>
      </c>
      <c r="DA7" s="301" t="s">
        <v>668</v>
      </c>
      <c r="DB7" s="380"/>
      <c r="DC7" s="298">
        <v>0</v>
      </c>
      <c r="DD7" s="299" t="s">
        <v>123</v>
      </c>
      <c r="DE7" s="300" t="s">
        <v>667</v>
      </c>
      <c r="DF7" s="301" t="s">
        <v>668</v>
      </c>
      <c r="DG7" s="380"/>
      <c r="DH7" s="298">
        <v>0</v>
      </c>
      <c r="DI7" s="299" t="s">
        <v>123</v>
      </c>
      <c r="DJ7" s="300" t="s">
        <v>667</v>
      </c>
      <c r="DK7" s="301" t="s">
        <v>668</v>
      </c>
      <c r="DL7" s="380"/>
      <c r="DM7" s="298">
        <v>0</v>
      </c>
      <c r="DN7" s="299" t="s">
        <v>123</v>
      </c>
      <c r="DO7" s="300" t="s">
        <v>667</v>
      </c>
      <c r="DP7" s="301" t="s">
        <v>668</v>
      </c>
      <c r="DQ7" s="380"/>
      <c r="DR7" s="298">
        <v>0</v>
      </c>
      <c r="DS7" s="299" t="s">
        <v>123</v>
      </c>
      <c r="DT7" s="300" t="s">
        <v>667</v>
      </c>
      <c r="DU7" s="301" t="s">
        <v>668</v>
      </c>
      <c r="DV7" s="380"/>
      <c r="DW7" s="299"/>
      <c r="DX7" s="299"/>
      <c r="DY7" s="299"/>
      <c r="DZ7" s="299"/>
      <c r="EA7" s="299"/>
      <c r="EB7" s="299"/>
      <c r="EC7" s="299"/>
      <c r="ED7" s="299"/>
      <c r="EE7" s="299"/>
      <c r="EF7" s="299"/>
      <c r="EG7" s="298">
        <v>1</v>
      </c>
      <c r="EH7" s="336" t="s">
        <v>1685</v>
      </c>
      <c r="EI7" s="299" t="s">
        <v>139</v>
      </c>
      <c r="EJ7" s="299" t="s">
        <v>126</v>
      </c>
      <c r="EK7" s="300"/>
      <c r="EL7" s="299" t="s">
        <v>122</v>
      </c>
      <c r="EM7" s="299"/>
      <c r="EN7" s="336"/>
      <c r="EO7" s="300" t="s">
        <v>1686</v>
      </c>
      <c r="EP7" s="299"/>
      <c r="EQ7" s="299"/>
      <c r="ER7" s="299"/>
      <c r="ES7" s="299"/>
      <c r="ET7" s="336"/>
      <c r="EU7" s="300" t="s">
        <v>1686</v>
      </c>
      <c r="EV7" s="299"/>
      <c r="EW7" s="299"/>
      <c r="EX7" s="299"/>
      <c r="EY7" s="298">
        <v>0</v>
      </c>
      <c r="EZ7" s="299" t="s">
        <v>132</v>
      </c>
      <c r="FA7" s="300" t="s">
        <v>662</v>
      </c>
      <c r="FB7" s="301" t="s">
        <v>663</v>
      </c>
      <c r="FC7" s="299" t="s">
        <v>122</v>
      </c>
      <c r="FD7" s="310"/>
      <c r="FE7" s="310"/>
      <c r="FF7" s="310"/>
      <c r="FG7" s="310"/>
      <c r="FH7" s="310"/>
      <c r="FI7" s="310"/>
      <c r="FJ7" s="310"/>
      <c r="FK7" s="310"/>
      <c r="FL7" s="310"/>
      <c r="FM7" s="310"/>
      <c r="FN7" s="298">
        <v>1</v>
      </c>
      <c r="FO7" s="299" t="s">
        <v>130</v>
      </c>
      <c r="FP7" s="299" t="s">
        <v>669</v>
      </c>
      <c r="FQ7" s="301" t="s">
        <v>670</v>
      </c>
      <c r="FR7" s="300"/>
      <c r="FS7" s="298">
        <v>0</v>
      </c>
      <c r="FT7" s="299" t="s">
        <v>130</v>
      </c>
      <c r="FU7" s="300" t="s">
        <v>671</v>
      </c>
      <c r="FV7" s="301" t="s">
        <v>672</v>
      </c>
      <c r="FW7" s="300" t="s">
        <v>673</v>
      </c>
      <c r="FX7" s="298">
        <v>0</v>
      </c>
      <c r="FY7" s="299" t="s">
        <v>130</v>
      </c>
      <c r="FZ7" s="300" t="s">
        <v>674</v>
      </c>
      <c r="GA7" s="301" t="s">
        <v>675</v>
      </c>
      <c r="GB7" s="300" t="s">
        <v>676</v>
      </c>
      <c r="GC7" s="146"/>
      <c r="GD7" s="146" t="s">
        <v>1686</v>
      </c>
      <c r="GE7" s="146"/>
      <c r="GF7" s="146"/>
      <c r="GG7" s="146"/>
      <c r="GH7" s="298">
        <v>1</v>
      </c>
      <c r="GI7" s="299" t="s">
        <v>139</v>
      </c>
      <c r="GJ7" s="300" t="s">
        <v>662</v>
      </c>
      <c r="GK7" s="301" t="s">
        <v>663</v>
      </c>
      <c r="GL7" s="379" t="s">
        <v>122</v>
      </c>
      <c r="GM7" s="298">
        <v>1</v>
      </c>
      <c r="GN7" s="299" t="s">
        <v>139</v>
      </c>
      <c r="GO7" s="300" t="s">
        <v>662</v>
      </c>
      <c r="GP7" s="301" t="s">
        <v>663</v>
      </c>
      <c r="GQ7" s="379" t="s">
        <v>122</v>
      </c>
      <c r="GR7" s="298">
        <v>1</v>
      </c>
      <c r="GS7" s="299" t="s">
        <v>139</v>
      </c>
      <c r="GT7" s="300" t="s">
        <v>662</v>
      </c>
      <c r="GU7" s="301" t="s">
        <v>663</v>
      </c>
      <c r="GV7" s="379" t="s">
        <v>122</v>
      </c>
      <c r="GW7" s="298">
        <v>1</v>
      </c>
      <c r="GX7" s="299" t="s">
        <v>139</v>
      </c>
      <c r="GY7" s="300" t="s">
        <v>662</v>
      </c>
      <c r="GZ7" s="301" t="s">
        <v>663</v>
      </c>
      <c r="HA7" s="379" t="s">
        <v>122</v>
      </c>
      <c r="HB7" s="381">
        <v>1</v>
      </c>
      <c r="HC7" s="300" t="s">
        <v>132</v>
      </c>
      <c r="HD7" s="300" t="s">
        <v>677</v>
      </c>
      <c r="HE7" s="301" t="s">
        <v>678</v>
      </c>
      <c r="HF7" s="446" t="s">
        <v>122</v>
      </c>
      <c r="HG7" s="381">
        <v>1</v>
      </c>
      <c r="HH7" s="300" t="s">
        <v>139</v>
      </c>
      <c r="HI7" s="300" t="s">
        <v>679</v>
      </c>
      <c r="HJ7" s="301" t="s">
        <v>680</v>
      </c>
      <c r="HK7" s="300"/>
      <c r="HL7" s="381">
        <v>0</v>
      </c>
      <c r="HM7" s="300" t="s">
        <v>132</v>
      </c>
      <c r="HN7" s="300" t="s">
        <v>681</v>
      </c>
      <c r="HO7" s="301" t="s">
        <v>682</v>
      </c>
      <c r="HP7" s="301" t="s">
        <v>683</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92</v>
      </c>
      <c r="C8" s="336" t="s">
        <v>1394</v>
      </c>
      <c r="D8" s="299" t="s">
        <v>1394</v>
      </c>
      <c r="E8" s="344" t="s">
        <v>1394</v>
      </c>
      <c r="F8" s="406">
        <f t="shared" si="2"/>
        <v>0.41558441558441556</v>
      </c>
      <c r="G8" s="298">
        <v>0</v>
      </c>
      <c r="H8" s="299" t="s">
        <v>130</v>
      </c>
      <c r="I8" s="299" t="s">
        <v>126</v>
      </c>
      <c r="J8" s="336"/>
      <c r="K8" s="363"/>
      <c r="L8" s="298">
        <v>1</v>
      </c>
      <c r="M8" s="299" t="s">
        <v>132</v>
      </c>
      <c r="N8" s="299" t="s">
        <v>660</v>
      </c>
      <c r="O8" s="301" t="s">
        <v>661</v>
      </c>
      <c r="P8" s="299" t="s">
        <v>122</v>
      </c>
      <c r="Q8" s="298">
        <v>0</v>
      </c>
      <c r="R8" s="299" t="s">
        <v>132</v>
      </c>
      <c r="S8" s="299" t="s">
        <v>662</v>
      </c>
      <c r="T8" s="301" t="s">
        <v>663</v>
      </c>
      <c r="U8" s="299" t="s">
        <v>122</v>
      </c>
      <c r="V8" s="298">
        <v>0</v>
      </c>
      <c r="W8" s="299"/>
      <c r="X8" s="299" t="s">
        <v>126</v>
      </c>
      <c r="Y8" s="379"/>
      <c r="Z8" s="379" t="s">
        <v>122</v>
      </c>
      <c r="AA8" s="298">
        <v>1</v>
      </c>
      <c r="AB8" s="299" t="s">
        <v>130</v>
      </c>
      <c r="AC8" s="300" t="s">
        <v>664</v>
      </c>
      <c r="AD8" s="301" t="s">
        <v>665</v>
      </c>
      <c r="AE8" s="299" t="s">
        <v>122</v>
      </c>
      <c r="AF8" s="298">
        <v>1</v>
      </c>
      <c r="AG8" s="299" t="s">
        <v>130</v>
      </c>
      <c r="AH8" s="299" t="s">
        <v>664</v>
      </c>
      <c r="AI8" s="301" t="s">
        <v>665</v>
      </c>
      <c r="AJ8" s="380"/>
      <c r="AK8" s="298">
        <v>0</v>
      </c>
      <c r="AL8" s="299" t="s">
        <v>132</v>
      </c>
      <c r="AM8" s="299" t="s">
        <v>664</v>
      </c>
      <c r="AN8" s="301" t="s">
        <v>665</v>
      </c>
      <c r="AO8" s="299" t="s">
        <v>1371</v>
      </c>
      <c r="AP8" s="298">
        <v>0</v>
      </c>
      <c r="AQ8" s="299" t="s">
        <v>132</v>
      </c>
      <c r="AR8" s="299" t="s">
        <v>664</v>
      </c>
      <c r="AS8" s="301" t="s">
        <v>665</v>
      </c>
      <c r="AT8" s="380" t="s">
        <v>122</v>
      </c>
      <c r="AU8" s="298">
        <v>0</v>
      </c>
      <c r="AV8" s="299" t="s">
        <v>132</v>
      </c>
      <c r="AW8" s="299" t="s">
        <v>664</v>
      </c>
      <c r="AX8" s="301" t="s">
        <v>665</v>
      </c>
      <c r="AY8" s="380"/>
      <c r="AZ8" s="298">
        <v>1</v>
      </c>
      <c r="BA8" s="299" t="s">
        <v>130</v>
      </c>
      <c r="BB8" s="299" t="s">
        <v>664</v>
      </c>
      <c r="BC8" s="301" t="s">
        <v>665</v>
      </c>
      <c r="BD8" s="380"/>
      <c r="BE8" s="298">
        <v>1</v>
      </c>
      <c r="BF8" s="299" t="s">
        <v>130</v>
      </c>
      <c r="BG8" s="299" t="s">
        <v>664</v>
      </c>
      <c r="BH8" s="301" t="s">
        <v>665</v>
      </c>
      <c r="BI8" s="300"/>
      <c r="BJ8" s="299"/>
      <c r="BK8" s="299"/>
      <c r="BL8" s="299"/>
      <c r="BM8" s="299"/>
      <c r="BN8" s="299"/>
      <c r="BO8" s="298">
        <v>0</v>
      </c>
      <c r="BP8" s="299" t="s">
        <v>139</v>
      </c>
      <c r="BQ8" s="299" t="s">
        <v>126</v>
      </c>
      <c r="BR8" s="299"/>
      <c r="BS8" s="299" t="s">
        <v>122</v>
      </c>
      <c r="BT8" s="298">
        <v>0</v>
      </c>
      <c r="BU8" s="299" t="s">
        <v>139</v>
      </c>
      <c r="BV8" s="299" t="s">
        <v>126</v>
      </c>
      <c r="BW8" s="299"/>
      <c r="BX8" s="299" t="s">
        <v>122</v>
      </c>
      <c r="BY8" s="298">
        <v>0</v>
      </c>
      <c r="BZ8" s="299" t="s">
        <v>139</v>
      </c>
      <c r="CA8" s="299" t="s">
        <v>126</v>
      </c>
      <c r="CB8" s="299"/>
      <c r="CC8" s="299"/>
      <c r="CD8" s="298">
        <v>0</v>
      </c>
      <c r="CE8" s="299" t="s">
        <v>139</v>
      </c>
      <c r="CF8" s="299" t="s">
        <v>126</v>
      </c>
      <c r="CG8" s="299"/>
      <c r="CH8" s="299"/>
      <c r="CI8" s="298">
        <v>0</v>
      </c>
      <c r="CJ8" s="299" t="s">
        <v>139</v>
      </c>
      <c r="CK8" s="299" t="s">
        <v>126</v>
      </c>
      <c r="CL8" s="299"/>
      <c r="CM8" s="299"/>
      <c r="CN8" s="298">
        <v>0</v>
      </c>
      <c r="CO8" s="299" t="s">
        <v>139</v>
      </c>
      <c r="CP8" s="299" t="s">
        <v>126</v>
      </c>
      <c r="CQ8" s="299"/>
      <c r="CR8" s="299" t="s">
        <v>122</v>
      </c>
      <c r="CS8" s="298">
        <v>0</v>
      </c>
      <c r="CT8" s="299" t="s">
        <v>123</v>
      </c>
      <c r="CU8" s="299" t="s">
        <v>667</v>
      </c>
      <c r="CV8" s="301" t="s">
        <v>668</v>
      </c>
      <c r="CW8" s="299" t="s">
        <v>122</v>
      </c>
      <c r="CX8" s="298">
        <v>0</v>
      </c>
      <c r="CY8" s="299" t="s">
        <v>123</v>
      </c>
      <c r="CZ8" s="299" t="s">
        <v>667</v>
      </c>
      <c r="DA8" s="301" t="s">
        <v>668</v>
      </c>
      <c r="DB8" s="380"/>
      <c r="DC8" s="298">
        <v>0</v>
      </c>
      <c r="DD8" s="299" t="s">
        <v>123</v>
      </c>
      <c r="DE8" s="299" t="s">
        <v>667</v>
      </c>
      <c r="DF8" s="301" t="s">
        <v>668</v>
      </c>
      <c r="DG8" s="380" t="s">
        <v>122</v>
      </c>
      <c r="DH8" s="298">
        <v>0</v>
      </c>
      <c r="DI8" s="299" t="s">
        <v>123</v>
      </c>
      <c r="DJ8" s="299" t="s">
        <v>667</v>
      </c>
      <c r="DK8" s="301" t="s">
        <v>668</v>
      </c>
      <c r="DL8" s="380"/>
      <c r="DM8" s="298">
        <v>0</v>
      </c>
      <c r="DN8" s="299" t="s">
        <v>123</v>
      </c>
      <c r="DO8" s="299" t="s">
        <v>667</v>
      </c>
      <c r="DP8" s="301" t="s">
        <v>668</v>
      </c>
      <c r="DQ8" s="299"/>
      <c r="DR8" s="298">
        <v>0</v>
      </c>
      <c r="DS8" s="299" t="s">
        <v>123</v>
      </c>
      <c r="DT8" s="299" t="s">
        <v>667</v>
      </c>
      <c r="DU8" s="301" t="s">
        <v>668</v>
      </c>
      <c r="DV8" s="380"/>
      <c r="DW8" s="299"/>
      <c r="DX8" s="299"/>
      <c r="DY8" s="299"/>
      <c r="DZ8" s="299"/>
      <c r="EA8" s="299"/>
      <c r="EB8" s="299"/>
      <c r="EC8" s="299"/>
      <c r="ED8" s="299"/>
      <c r="EE8" s="299"/>
      <c r="EF8" s="299"/>
      <c r="EG8" s="298">
        <v>1</v>
      </c>
      <c r="EH8" s="336" t="s">
        <v>1685</v>
      </c>
      <c r="EI8" s="299" t="s">
        <v>139</v>
      </c>
      <c r="EJ8" s="299" t="s">
        <v>126</v>
      </c>
      <c r="EK8" s="300"/>
      <c r="EL8" s="299" t="s">
        <v>122</v>
      </c>
      <c r="EM8" s="299"/>
      <c r="EN8" s="336"/>
      <c r="EO8" s="300" t="s">
        <v>1686</v>
      </c>
      <c r="EP8" s="299"/>
      <c r="EQ8" s="299"/>
      <c r="ER8" s="299"/>
      <c r="ES8" s="299"/>
      <c r="ET8" s="336"/>
      <c r="EU8" s="300" t="s">
        <v>1686</v>
      </c>
      <c r="EV8" s="299"/>
      <c r="EW8" s="299"/>
      <c r="EX8" s="299"/>
      <c r="EY8" s="298">
        <v>0</v>
      </c>
      <c r="EZ8" s="299" t="s">
        <v>132</v>
      </c>
      <c r="FA8" s="299" t="s">
        <v>662</v>
      </c>
      <c r="FB8" s="301" t="s">
        <v>663</v>
      </c>
      <c r="FC8" s="299" t="s">
        <v>122</v>
      </c>
      <c r="FD8" s="310"/>
      <c r="FE8" s="310"/>
      <c r="FF8" s="310"/>
      <c r="FG8" s="310"/>
      <c r="FH8" s="310"/>
      <c r="FI8" s="310"/>
      <c r="FJ8" s="310"/>
      <c r="FK8" s="310"/>
      <c r="FL8" s="310"/>
      <c r="FM8" s="310"/>
      <c r="FN8" s="298"/>
      <c r="FO8" s="299" t="s">
        <v>1686</v>
      </c>
      <c r="FP8" s="299"/>
      <c r="FQ8" s="299"/>
      <c r="FR8" s="299"/>
      <c r="FS8" s="298"/>
      <c r="FT8" s="299" t="s">
        <v>1686</v>
      </c>
      <c r="FU8" s="299"/>
      <c r="FV8" s="383"/>
      <c r="FW8" s="302" t="s">
        <v>122</v>
      </c>
      <c r="FX8" s="310"/>
      <c r="FY8" s="310" t="s">
        <v>1686</v>
      </c>
      <c r="FZ8" s="310"/>
      <c r="GA8" s="310"/>
      <c r="GB8" s="345"/>
      <c r="GC8" s="146"/>
      <c r="GD8" s="146" t="s">
        <v>1686</v>
      </c>
      <c r="GE8" s="146"/>
      <c r="GF8" s="146"/>
      <c r="GG8" s="146"/>
      <c r="GH8" s="298">
        <v>1</v>
      </c>
      <c r="GI8" s="299" t="s">
        <v>139</v>
      </c>
      <c r="GJ8" s="299" t="s">
        <v>662</v>
      </c>
      <c r="GK8" s="301" t="s">
        <v>663</v>
      </c>
      <c r="GL8" s="379" t="s">
        <v>122</v>
      </c>
      <c r="GM8" s="298">
        <v>1</v>
      </c>
      <c r="GN8" s="299" t="s">
        <v>139</v>
      </c>
      <c r="GO8" s="299" t="s">
        <v>662</v>
      </c>
      <c r="GP8" s="301" t="s">
        <v>663</v>
      </c>
      <c r="GQ8" s="379" t="s">
        <v>122</v>
      </c>
      <c r="GR8" s="298">
        <v>1</v>
      </c>
      <c r="GS8" s="299" t="s">
        <v>139</v>
      </c>
      <c r="GT8" s="299" t="s">
        <v>662</v>
      </c>
      <c r="GU8" s="301" t="s">
        <v>663</v>
      </c>
      <c r="GV8" s="379" t="s">
        <v>122</v>
      </c>
      <c r="GW8" s="298">
        <v>1</v>
      </c>
      <c r="GX8" s="299" t="s">
        <v>139</v>
      </c>
      <c r="GY8" s="299" t="s">
        <v>662</v>
      </c>
      <c r="GZ8" s="301" t="s">
        <v>663</v>
      </c>
      <c r="HA8" s="379" t="s">
        <v>122</v>
      </c>
      <c r="HB8" s="381">
        <v>1</v>
      </c>
      <c r="HC8" s="300" t="s">
        <v>132</v>
      </c>
      <c r="HD8" s="300" t="s">
        <v>677</v>
      </c>
      <c r="HE8" s="301" t="s">
        <v>678</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2800-000000000000}"/>
    <hyperlink ref="T5" r:id="rId2" xr:uid="{00000000-0004-0000-2800-000001000000}"/>
    <hyperlink ref="AD5" r:id="rId3" xr:uid="{00000000-0004-0000-2800-000002000000}"/>
    <hyperlink ref="AI5" r:id="rId4" xr:uid="{00000000-0004-0000-2800-000003000000}"/>
    <hyperlink ref="AN5" r:id="rId5" xr:uid="{00000000-0004-0000-2800-000004000000}"/>
    <hyperlink ref="AS5" r:id="rId6" xr:uid="{00000000-0004-0000-2800-000005000000}"/>
    <hyperlink ref="AX5" r:id="rId7" xr:uid="{00000000-0004-0000-2800-000006000000}"/>
    <hyperlink ref="BC5" r:id="rId8" xr:uid="{00000000-0004-0000-2800-000007000000}"/>
    <hyperlink ref="BH5" r:id="rId9" xr:uid="{00000000-0004-0000-2800-000008000000}"/>
    <hyperlink ref="CV5" r:id="rId10" xr:uid="{00000000-0004-0000-2800-000009000000}"/>
    <hyperlink ref="DA5" r:id="rId11" xr:uid="{00000000-0004-0000-2800-00000A000000}"/>
    <hyperlink ref="DF5" r:id="rId12" xr:uid="{00000000-0004-0000-2800-00000B000000}"/>
    <hyperlink ref="DK5" r:id="rId13" xr:uid="{00000000-0004-0000-2800-00000C000000}"/>
    <hyperlink ref="DP5" r:id="rId14" xr:uid="{00000000-0004-0000-2800-00000D000000}"/>
    <hyperlink ref="DU5" r:id="rId15" xr:uid="{00000000-0004-0000-2800-00000E000000}"/>
    <hyperlink ref="FB5" r:id="rId16" xr:uid="{00000000-0004-0000-2800-00000F000000}"/>
    <hyperlink ref="FG5" r:id="rId17" xr:uid="{00000000-0004-0000-2800-000010000000}"/>
    <hyperlink ref="FQ5" r:id="rId18" xr:uid="{00000000-0004-0000-2800-000011000000}"/>
    <hyperlink ref="FV5" r:id="rId19" location="stat.340A.503.2" xr:uid="{00000000-0004-0000-2800-000012000000}"/>
    <hyperlink ref="GA5" r:id="rId20" location="stat.340A.503.1" xr:uid="{00000000-0004-0000-2800-000013000000}"/>
    <hyperlink ref="GK5" r:id="rId21" xr:uid="{00000000-0004-0000-2800-000014000000}"/>
    <hyperlink ref="GP5" r:id="rId22" xr:uid="{00000000-0004-0000-2800-000015000000}"/>
    <hyperlink ref="GU5" r:id="rId23" xr:uid="{00000000-0004-0000-2800-000016000000}"/>
    <hyperlink ref="GZ5" r:id="rId24" xr:uid="{00000000-0004-0000-2800-000017000000}"/>
    <hyperlink ref="HE5" r:id="rId25" xr:uid="{00000000-0004-0000-2800-000018000000}"/>
    <hyperlink ref="HJ5" r:id="rId26" xr:uid="{00000000-0004-0000-2800-000019000000}"/>
    <hyperlink ref="HO5" r:id="rId27" xr:uid="{00000000-0004-0000-2800-00001A000000}"/>
    <hyperlink ref="HP5" r:id="rId28" xr:uid="{00000000-0004-0000-2800-00001B000000}"/>
    <hyperlink ref="ID5" r:id="rId29" xr:uid="{00000000-0004-0000-2800-00001C000000}"/>
    <hyperlink ref="II5" r:id="rId30" xr:uid="{00000000-0004-0000-2800-00001D000000}"/>
    <hyperlink ref="O6" r:id="rId31" xr:uid="{00000000-0004-0000-2800-00001E000000}"/>
    <hyperlink ref="T6" r:id="rId32" xr:uid="{00000000-0004-0000-2800-00001F000000}"/>
    <hyperlink ref="AD6" r:id="rId33" xr:uid="{00000000-0004-0000-2800-000020000000}"/>
    <hyperlink ref="AI6" r:id="rId34" xr:uid="{00000000-0004-0000-2800-000021000000}"/>
    <hyperlink ref="AN6" r:id="rId35" xr:uid="{00000000-0004-0000-2800-000022000000}"/>
    <hyperlink ref="AS6" r:id="rId36" xr:uid="{00000000-0004-0000-2800-000023000000}"/>
    <hyperlink ref="AX6" r:id="rId37" xr:uid="{00000000-0004-0000-2800-000024000000}"/>
    <hyperlink ref="BC6" r:id="rId38" xr:uid="{00000000-0004-0000-2800-000025000000}"/>
    <hyperlink ref="BH6" r:id="rId39" xr:uid="{00000000-0004-0000-2800-000026000000}"/>
    <hyperlink ref="CV6" r:id="rId40" xr:uid="{00000000-0004-0000-2800-000027000000}"/>
    <hyperlink ref="DA6" r:id="rId41" xr:uid="{00000000-0004-0000-2800-000028000000}"/>
    <hyperlink ref="DF6" r:id="rId42" xr:uid="{00000000-0004-0000-2800-000029000000}"/>
    <hyperlink ref="DK6" r:id="rId43" xr:uid="{00000000-0004-0000-2800-00002A000000}"/>
    <hyperlink ref="DP6" r:id="rId44" xr:uid="{00000000-0004-0000-2800-00002B000000}"/>
    <hyperlink ref="DU6" r:id="rId45" xr:uid="{00000000-0004-0000-2800-00002C000000}"/>
    <hyperlink ref="FB6" r:id="rId46" xr:uid="{00000000-0004-0000-2800-00002D000000}"/>
    <hyperlink ref="FQ6" r:id="rId47" xr:uid="{00000000-0004-0000-2800-00002E000000}"/>
    <hyperlink ref="FV6" r:id="rId48" location="stat.340A.503.2" xr:uid="{00000000-0004-0000-2800-00002F000000}"/>
    <hyperlink ref="GA6" r:id="rId49" location="stat.340A.503.1" xr:uid="{00000000-0004-0000-2800-000030000000}"/>
    <hyperlink ref="GK6" r:id="rId50" xr:uid="{00000000-0004-0000-2800-000031000000}"/>
    <hyperlink ref="GP6" r:id="rId51" xr:uid="{00000000-0004-0000-2800-000032000000}"/>
    <hyperlink ref="GU6" r:id="rId52" xr:uid="{00000000-0004-0000-2800-000033000000}"/>
    <hyperlink ref="GZ6" r:id="rId53" xr:uid="{00000000-0004-0000-2800-000034000000}"/>
    <hyperlink ref="HE6" r:id="rId54" xr:uid="{00000000-0004-0000-2800-000035000000}"/>
    <hyperlink ref="HJ6" r:id="rId55" xr:uid="{00000000-0004-0000-2800-000036000000}"/>
    <hyperlink ref="HO6" r:id="rId56" xr:uid="{00000000-0004-0000-2800-000037000000}"/>
    <hyperlink ref="HP6" r:id="rId57" xr:uid="{00000000-0004-0000-2800-000038000000}"/>
    <hyperlink ref="O7" r:id="rId58" xr:uid="{00000000-0004-0000-2800-000039000000}"/>
    <hyperlink ref="T7" r:id="rId59" xr:uid="{00000000-0004-0000-2800-00003A000000}"/>
    <hyperlink ref="AD7" r:id="rId60" xr:uid="{00000000-0004-0000-2800-00003B000000}"/>
    <hyperlink ref="AI7" r:id="rId61" xr:uid="{00000000-0004-0000-2800-00003C000000}"/>
    <hyperlink ref="AN7" r:id="rId62" xr:uid="{00000000-0004-0000-2800-00003D000000}"/>
    <hyperlink ref="AS7" r:id="rId63" xr:uid="{00000000-0004-0000-2800-00003E000000}"/>
    <hyperlink ref="AX7" r:id="rId64" xr:uid="{00000000-0004-0000-2800-00003F000000}"/>
    <hyperlink ref="BC7" r:id="rId65" xr:uid="{00000000-0004-0000-2800-000040000000}"/>
    <hyperlink ref="BH7" r:id="rId66" xr:uid="{00000000-0004-0000-2800-000041000000}"/>
    <hyperlink ref="CV7" r:id="rId67" xr:uid="{00000000-0004-0000-2800-000042000000}"/>
    <hyperlink ref="DA7" r:id="rId68" xr:uid="{00000000-0004-0000-2800-000043000000}"/>
    <hyperlink ref="DF7" r:id="rId69" xr:uid="{00000000-0004-0000-2800-000044000000}"/>
    <hyperlink ref="DK7" r:id="rId70" xr:uid="{00000000-0004-0000-2800-000045000000}"/>
    <hyperlink ref="DP7" r:id="rId71" xr:uid="{00000000-0004-0000-2800-000046000000}"/>
    <hyperlink ref="DU7" r:id="rId72" xr:uid="{00000000-0004-0000-2800-000047000000}"/>
    <hyperlink ref="FB7" r:id="rId73" xr:uid="{00000000-0004-0000-2800-000048000000}"/>
    <hyperlink ref="FQ7" r:id="rId74" xr:uid="{00000000-0004-0000-2800-000049000000}"/>
    <hyperlink ref="FV7" r:id="rId75" location="stat.340A.503.2" xr:uid="{00000000-0004-0000-2800-00004A000000}"/>
    <hyperlink ref="GA7" r:id="rId76" location="stat.340A.503.1" xr:uid="{00000000-0004-0000-2800-00004B000000}"/>
    <hyperlink ref="GK7" r:id="rId77" xr:uid="{00000000-0004-0000-2800-00004C000000}"/>
    <hyperlink ref="GP7" r:id="rId78" xr:uid="{00000000-0004-0000-2800-00004D000000}"/>
    <hyperlink ref="GU7" r:id="rId79" xr:uid="{00000000-0004-0000-2800-00004E000000}"/>
    <hyperlink ref="GZ7" r:id="rId80" xr:uid="{00000000-0004-0000-2800-00004F000000}"/>
    <hyperlink ref="HE7" r:id="rId81" xr:uid="{00000000-0004-0000-2800-000050000000}"/>
    <hyperlink ref="HJ7" r:id="rId82" xr:uid="{00000000-0004-0000-2800-000051000000}"/>
    <hyperlink ref="HO7" r:id="rId83" xr:uid="{00000000-0004-0000-2800-000052000000}"/>
    <hyperlink ref="HP7" r:id="rId84" xr:uid="{00000000-0004-0000-2800-000053000000}"/>
    <hyperlink ref="O8" r:id="rId85" xr:uid="{00000000-0004-0000-2800-000054000000}"/>
    <hyperlink ref="T8" r:id="rId86" xr:uid="{00000000-0004-0000-2800-000055000000}"/>
    <hyperlink ref="AD8" r:id="rId87" xr:uid="{00000000-0004-0000-2800-000056000000}"/>
    <hyperlink ref="AI8" r:id="rId88" xr:uid="{00000000-0004-0000-2800-000057000000}"/>
    <hyperlink ref="AN8" r:id="rId89" xr:uid="{00000000-0004-0000-2800-000058000000}"/>
    <hyperlink ref="AS8" r:id="rId90" xr:uid="{00000000-0004-0000-2800-000059000000}"/>
    <hyperlink ref="AX8" r:id="rId91" xr:uid="{00000000-0004-0000-2800-00005A000000}"/>
    <hyperlink ref="BC8" r:id="rId92" xr:uid="{00000000-0004-0000-2800-00005B000000}"/>
    <hyperlink ref="BH8" r:id="rId93" xr:uid="{00000000-0004-0000-2800-00005C000000}"/>
    <hyperlink ref="CV8" r:id="rId94" xr:uid="{00000000-0004-0000-2800-00005D000000}"/>
    <hyperlink ref="DA8" r:id="rId95" xr:uid="{00000000-0004-0000-2800-00005E000000}"/>
    <hyperlink ref="DF8" r:id="rId96" xr:uid="{00000000-0004-0000-2800-00005F000000}"/>
    <hyperlink ref="DK8" r:id="rId97" xr:uid="{00000000-0004-0000-2800-000060000000}"/>
    <hyperlink ref="DP8" r:id="rId98" xr:uid="{00000000-0004-0000-2800-000061000000}"/>
    <hyperlink ref="DU8" r:id="rId99" xr:uid="{00000000-0004-0000-2800-000062000000}"/>
    <hyperlink ref="FB8" r:id="rId100" xr:uid="{00000000-0004-0000-2800-000063000000}"/>
    <hyperlink ref="GK8" r:id="rId101" xr:uid="{00000000-0004-0000-2800-000064000000}"/>
    <hyperlink ref="GP8" r:id="rId102" xr:uid="{00000000-0004-0000-2800-000065000000}"/>
    <hyperlink ref="GU8" r:id="rId103" xr:uid="{00000000-0004-0000-2800-000066000000}"/>
    <hyperlink ref="GZ8" r:id="rId104" xr:uid="{00000000-0004-0000-2800-000067000000}"/>
    <hyperlink ref="HE8" r:id="rId105" xr:uid="{00000000-0004-0000-2800-000068000000}"/>
  </hyperlinks>
  <pageMargins left="0.7" right="0.7" top="0.75" bottom="0.75" header="0" footer="0"/>
  <pageSetup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8" width="9.33203125" customWidth="1"/>
    <col min="29" max="29" width="11.6640625" customWidth="1"/>
    <col min="30" max="33" width="9.33203125" customWidth="1"/>
    <col min="34" max="34" width="11.33203125" customWidth="1"/>
    <col min="35" max="118" width="9.33203125" customWidth="1"/>
    <col min="119" max="119" width="10.33203125" customWidth="1"/>
    <col min="120" max="156" width="9.33203125" customWidth="1"/>
    <col min="157" max="157" width="10.6640625" customWidth="1"/>
    <col min="158" max="171" width="9.33203125" customWidth="1"/>
    <col min="172" max="172" width="12.5" customWidth="1"/>
    <col min="173" max="176" width="9.33203125" customWidth="1"/>
    <col min="177" max="177" width="10.33203125" customWidth="1"/>
    <col min="178" max="191" width="9.33203125" customWidth="1"/>
    <col min="192" max="192" width="10.1640625" customWidth="1"/>
    <col min="193" max="196" width="9.33203125" customWidth="1"/>
    <col min="197" max="197" width="11.83203125" customWidth="1"/>
    <col min="198" max="221" width="9.33203125" customWidth="1"/>
    <col min="222" max="222" width="10.5" customWidth="1"/>
    <col min="223" max="236" width="9.33203125" customWidth="1"/>
    <col min="237" max="237" width="11.6640625" customWidth="1"/>
    <col min="238" max="355" width="9.3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93</v>
      </c>
      <c r="C5" s="312">
        <f>(G5+L5+Q5+V5+(AA5+AF5+AK5+AP5+AU5+AZ5+BE5+BJ5)/8+(BO5+BT5+BY5+CD5+CI5+CN5)/6+(CS5+CX5+DC5+DH5+DM5+DR5)/6+DW5+EB5+((EG5+EH5)/2+(EM5+EN5)/2+(ES5+ET5)/2)/3+EY5+(FD5+FI5)/2+FN5+(FS5+FX5)/2+GC5+GH5+(GM5+GR5+GW5)/3+HB5+(HG5+HL5+HQ5+HV5+IA5)/5+IF5)/20</f>
        <v>0.66375000000000006</v>
      </c>
      <c r="D5" s="312">
        <f t="shared" ref="D5:D6" si="0">(L5+V5+(AA5+AF5+AK5+AP5+AU5+AZ5+BE5)/7+(BO5+BT5+BY5+CD5+CI5+CN5)/6+(CS5+CX5+DC5+DH5+DR5+DM5)/6+(EG5+EH5+EM5+EN5+ES5+ET5)/6+GH5+(GM5+GR5+GW5)/3+Q5+EY5+FN5+(FS5+FX5)/2+G5+HB5+(HG5+HL5+HQ5)/3+GC5)/16</f>
        <v>0.64583333333333337</v>
      </c>
      <c r="E5" s="313">
        <f t="shared" ref="E5:E7" si="1">(L5+V5+(AA5+AF5+AK5+AP5+AU5+AZ5+BE5)/7+(BO5+BT5+BY5+CD5+CI5+CN5)/6+(CS5+CX5+DC5+DH5+DR5+DM5)/6+EG5+(GH5+GM5+GR5+GW5)/4+Q5+EY5+FN5+(FS5+FX5)/2+G5+HB5+(HG5+HL5)/2)/14</f>
        <v>0.6785714285714286</v>
      </c>
      <c r="F5" s="313">
        <f t="shared" ref="F5:F8" si="2">(L5+V5+(AA5+AF5+AK5+AP5+AU5+AZ5+BE5)/7+(BO5+BT5+BY5+CD5+CI5+CN5)/6+(CS5+CX5+DC5+DH5+DR5+DM5)/6+EG5+(GH5+GM5+GR5+GW5)/4+Q5+EY5+G5+HB5)/11</f>
        <v>0.81818181818181823</v>
      </c>
      <c r="G5" s="308">
        <v>1</v>
      </c>
      <c r="H5" s="308" t="s">
        <v>132</v>
      </c>
      <c r="I5" s="308" t="s">
        <v>684</v>
      </c>
      <c r="J5" s="333" t="s">
        <v>3168</v>
      </c>
      <c r="K5" s="308">
        <v>2014</v>
      </c>
      <c r="L5" s="11">
        <v>0</v>
      </c>
      <c r="M5" s="11" t="s">
        <v>123</v>
      </c>
      <c r="N5" s="11" t="s">
        <v>686</v>
      </c>
      <c r="O5" s="393" t="s">
        <v>3169</v>
      </c>
      <c r="P5" s="11" t="s">
        <v>2390</v>
      </c>
      <c r="Q5" s="308">
        <v>1</v>
      </c>
      <c r="R5" s="308" t="s">
        <v>130</v>
      </c>
      <c r="S5" s="308" t="s">
        <v>688</v>
      </c>
      <c r="T5" s="321" t="s">
        <v>3170</v>
      </c>
      <c r="U5" s="308">
        <v>2016</v>
      </c>
      <c r="V5" s="308">
        <v>1</v>
      </c>
      <c r="W5" s="308"/>
      <c r="X5" s="332" t="s">
        <v>690</v>
      </c>
      <c r="Y5" s="386" t="s">
        <v>3171</v>
      </c>
      <c r="Z5" s="308" t="s">
        <v>3172</v>
      </c>
      <c r="AA5" s="350">
        <v>1</v>
      </c>
      <c r="AB5" s="350" t="s">
        <v>130</v>
      </c>
      <c r="AC5" s="350" t="s">
        <v>3173</v>
      </c>
      <c r="AD5" s="370" t="s">
        <v>3174</v>
      </c>
      <c r="AE5" s="350"/>
      <c r="AF5" s="350">
        <v>1</v>
      </c>
      <c r="AG5" s="350" t="s">
        <v>130</v>
      </c>
      <c r="AH5" s="350" t="s">
        <v>3175</v>
      </c>
      <c r="AI5" s="433" t="s">
        <v>3176</v>
      </c>
      <c r="AJ5" s="350" t="s">
        <v>3177</v>
      </c>
      <c r="AK5" s="350">
        <v>1</v>
      </c>
      <c r="AL5" s="350" t="s">
        <v>130</v>
      </c>
      <c r="AM5" s="350" t="s">
        <v>3175</v>
      </c>
      <c r="AN5" s="433" t="s">
        <v>3176</v>
      </c>
      <c r="AO5" s="350"/>
      <c r="AP5" s="308">
        <v>1</v>
      </c>
      <c r="AQ5" s="308" t="s">
        <v>130</v>
      </c>
      <c r="AR5" s="308" t="s">
        <v>697</v>
      </c>
      <c r="AS5" s="386" t="s">
        <v>3178</v>
      </c>
      <c r="AT5" s="308">
        <v>2004</v>
      </c>
      <c r="AU5" s="308">
        <v>1</v>
      </c>
      <c r="AV5" s="308" t="s">
        <v>130</v>
      </c>
      <c r="AW5" s="308" t="s">
        <v>697</v>
      </c>
      <c r="AX5" s="386" t="s">
        <v>3179</v>
      </c>
      <c r="AY5" s="308">
        <v>2004</v>
      </c>
      <c r="AZ5" s="308">
        <v>1</v>
      </c>
      <c r="BA5" s="308" t="s">
        <v>130</v>
      </c>
      <c r="BB5" s="308" t="s">
        <v>697</v>
      </c>
      <c r="BC5" s="386" t="s">
        <v>3180</v>
      </c>
      <c r="BD5" s="308">
        <v>2004</v>
      </c>
      <c r="BE5" s="308">
        <v>1</v>
      </c>
      <c r="BF5" s="308" t="s">
        <v>130</v>
      </c>
      <c r="BG5" s="308" t="s">
        <v>697</v>
      </c>
      <c r="BH5" s="386" t="s">
        <v>3181</v>
      </c>
      <c r="BI5" s="308">
        <v>2004</v>
      </c>
      <c r="BJ5" s="308">
        <v>0</v>
      </c>
      <c r="BK5" s="308"/>
      <c r="BL5" s="308" t="s">
        <v>126</v>
      </c>
      <c r="BM5" s="308"/>
      <c r="BN5" s="308"/>
      <c r="BO5" s="350">
        <v>1</v>
      </c>
      <c r="BP5" s="350" t="s">
        <v>130</v>
      </c>
      <c r="BQ5" s="350" t="s">
        <v>3173</v>
      </c>
      <c r="BR5" s="370" t="s">
        <v>3174</v>
      </c>
      <c r="BS5" s="350"/>
      <c r="BT5" s="350">
        <v>1</v>
      </c>
      <c r="BU5" s="350" t="s">
        <v>130</v>
      </c>
      <c r="BV5" s="350" t="s">
        <v>3175</v>
      </c>
      <c r="BW5" s="433" t="s">
        <v>3176</v>
      </c>
      <c r="BX5" s="350"/>
      <c r="BY5" s="350">
        <v>1</v>
      </c>
      <c r="BZ5" s="350" t="s">
        <v>130</v>
      </c>
      <c r="CA5" s="350" t="s">
        <v>3175</v>
      </c>
      <c r="CB5" s="433" t="s">
        <v>3176</v>
      </c>
      <c r="CC5" s="350"/>
      <c r="CD5" s="308">
        <v>1</v>
      </c>
      <c r="CE5" s="308" t="s">
        <v>130</v>
      </c>
      <c r="CF5" s="308" t="s">
        <v>697</v>
      </c>
      <c r="CG5" s="386" t="s">
        <v>3182</v>
      </c>
      <c r="CH5" s="308">
        <v>2004</v>
      </c>
      <c r="CI5" s="308">
        <v>1</v>
      </c>
      <c r="CJ5" s="308" t="s">
        <v>130</v>
      </c>
      <c r="CK5" s="308" t="s">
        <v>697</v>
      </c>
      <c r="CL5" s="386" t="s">
        <v>3183</v>
      </c>
      <c r="CM5" s="308">
        <v>2004</v>
      </c>
      <c r="CN5" s="308">
        <v>1</v>
      </c>
      <c r="CO5" s="308" t="s">
        <v>130</v>
      </c>
      <c r="CP5" s="308" t="s">
        <v>697</v>
      </c>
      <c r="CQ5" s="386" t="s">
        <v>3184</v>
      </c>
      <c r="CR5" s="308">
        <v>2004</v>
      </c>
      <c r="CS5" s="350">
        <v>1</v>
      </c>
      <c r="CT5" s="350" t="s">
        <v>130</v>
      </c>
      <c r="CU5" s="350" t="s">
        <v>3173</v>
      </c>
      <c r="CV5" s="370" t="s">
        <v>3174</v>
      </c>
      <c r="CW5" s="350"/>
      <c r="CX5" s="350">
        <v>1</v>
      </c>
      <c r="CY5" s="350" t="s">
        <v>130</v>
      </c>
      <c r="CZ5" s="350" t="s">
        <v>3175</v>
      </c>
      <c r="DA5" s="433" t="s">
        <v>3176</v>
      </c>
      <c r="DB5" s="350"/>
      <c r="DC5" s="350">
        <v>1</v>
      </c>
      <c r="DD5" s="350" t="s">
        <v>130</v>
      </c>
      <c r="DE5" s="350" t="s">
        <v>3175</v>
      </c>
      <c r="DF5" s="433" t="s">
        <v>3176</v>
      </c>
      <c r="DG5" s="350"/>
      <c r="DH5" s="308">
        <v>1</v>
      </c>
      <c r="DI5" s="308" t="s">
        <v>130</v>
      </c>
      <c r="DJ5" s="308" t="s">
        <v>697</v>
      </c>
      <c r="DK5" s="386" t="s">
        <v>3185</v>
      </c>
      <c r="DL5" s="308">
        <v>2004</v>
      </c>
      <c r="DM5" s="308">
        <v>1</v>
      </c>
      <c r="DN5" s="308" t="s">
        <v>130</v>
      </c>
      <c r="DO5" s="308" t="s">
        <v>697</v>
      </c>
      <c r="DP5" s="386" t="s">
        <v>3186</v>
      </c>
      <c r="DQ5" s="308">
        <v>2004</v>
      </c>
      <c r="DR5" s="308">
        <v>1</v>
      </c>
      <c r="DS5" s="308" t="s">
        <v>130</v>
      </c>
      <c r="DT5" s="308" t="s">
        <v>697</v>
      </c>
      <c r="DU5" s="386" t="s">
        <v>3187</v>
      </c>
      <c r="DV5" s="308">
        <v>2004</v>
      </c>
      <c r="DW5" s="308">
        <v>1</v>
      </c>
      <c r="DX5" s="308" t="s">
        <v>139</v>
      </c>
      <c r="DY5" s="308" t="s">
        <v>3188</v>
      </c>
      <c r="DZ5" s="321" t="s">
        <v>3189</v>
      </c>
      <c r="EA5" s="308" t="s">
        <v>3190</v>
      </c>
      <c r="EB5" s="308">
        <v>1</v>
      </c>
      <c r="EC5" s="308" t="s">
        <v>139</v>
      </c>
      <c r="ED5" s="308" t="s">
        <v>3191</v>
      </c>
      <c r="EE5" s="447" t="s">
        <v>3192</v>
      </c>
      <c r="EF5" s="308">
        <v>2016</v>
      </c>
      <c r="EG5" s="308">
        <v>1</v>
      </c>
      <c r="EH5" s="308">
        <v>1</v>
      </c>
      <c r="EI5" s="308" t="s">
        <v>139</v>
      </c>
      <c r="EJ5" s="308" t="s">
        <v>698</v>
      </c>
      <c r="EK5" s="448" t="s">
        <v>3193</v>
      </c>
      <c r="EL5" s="308">
        <v>2004</v>
      </c>
      <c r="EM5" s="308">
        <v>1</v>
      </c>
      <c r="EN5" s="308">
        <v>1</v>
      </c>
      <c r="EO5" s="308" t="s">
        <v>139</v>
      </c>
      <c r="EP5" s="308" t="s">
        <v>126</v>
      </c>
      <c r="EQ5" s="308"/>
      <c r="ER5" s="308"/>
      <c r="ES5" s="308">
        <v>1</v>
      </c>
      <c r="ET5" s="308">
        <v>1</v>
      </c>
      <c r="EU5" s="308" t="s">
        <v>139</v>
      </c>
      <c r="EV5" s="308" t="s">
        <v>126</v>
      </c>
      <c r="EW5" s="308"/>
      <c r="EX5" s="308"/>
      <c r="EY5" s="308">
        <v>1</v>
      </c>
      <c r="EZ5" s="308" t="s">
        <v>130</v>
      </c>
      <c r="FA5" s="308" t="s">
        <v>704</v>
      </c>
      <c r="FB5" s="447" t="s">
        <v>3194</v>
      </c>
      <c r="FC5" s="308">
        <v>2016</v>
      </c>
      <c r="FD5" s="12">
        <v>0</v>
      </c>
      <c r="FE5" s="12"/>
      <c r="FF5" s="12" t="s">
        <v>126</v>
      </c>
      <c r="FG5" s="12"/>
      <c r="FH5" s="324"/>
      <c r="FI5" s="12">
        <v>0</v>
      </c>
      <c r="FJ5" s="12"/>
      <c r="FK5" s="12" t="s">
        <v>126</v>
      </c>
      <c r="FL5" s="12"/>
      <c r="FM5" s="324"/>
      <c r="FN5" s="308">
        <v>0</v>
      </c>
      <c r="FO5" s="308" t="s">
        <v>123</v>
      </c>
      <c r="FP5" s="308" t="s">
        <v>705</v>
      </c>
      <c r="FQ5" s="321" t="s">
        <v>3195</v>
      </c>
      <c r="FR5" s="308" t="s">
        <v>1832</v>
      </c>
      <c r="FS5" s="308">
        <v>0</v>
      </c>
      <c r="FT5" s="308" t="s">
        <v>130</v>
      </c>
      <c r="FU5" s="308" t="s">
        <v>708</v>
      </c>
      <c r="FV5" s="321" t="s">
        <v>3196</v>
      </c>
      <c r="FW5" s="308" t="s">
        <v>2020</v>
      </c>
      <c r="FX5" s="308">
        <v>0</v>
      </c>
      <c r="FY5" s="308" t="s">
        <v>130</v>
      </c>
      <c r="FZ5" s="308" t="s">
        <v>710</v>
      </c>
      <c r="GA5" s="321" t="s">
        <v>3197</v>
      </c>
      <c r="GB5" s="308">
        <v>2020</v>
      </c>
      <c r="GC5" s="326">
        <v>0</v>
      </c>
      <c r="GD5" s="326" t="s">
        <v>130</v>
      </c>
      <c r="GE5" s="326" t="s">
        <v>126</v>
      </c>
      <c r="GF5" s="326"/>
      <c r="GG5" s="326"/>
      <c r="GH5" s="308">
        <v>1</v>
      </c>
      <c r="GI5" s="308" t="s">
        <v>130</v>
      </c>
      <c r="GJ5" s="308" t="s">
        <v>700</v>
      </c>
      <c r="GK5" s="320" t="s">
        <v>3198</v>
      </c>
      <c r="GL5" s="308">
        <v>2016</v>
      </c>
      <c r="GM5" s="308">
        <v>1</v>
      </c>
      <c r="GN5" s="308" t="s">
        <v>130</v>
      </c>
      <c r="GO5" s="308" t="s">
        <v>701</v>
      </c>
      <c r="GP5" s="321" t="s">
        <v>3170</v>
      </c>
      <c r="GQ5" s="308">
        <v>2016</v>
      </c>
      <c r="GR5" s="308">
        <v>1</v>
      </c>
      <c r="GS5" s="308" t="s">
        <v>130</v>
      </c>
      <c r="GT5" s="308" t="s">
        <v>702</v>
      </c>
      <c r="GU5" s="321" t="s">
        <v>3199</v>
      </c>
      <c r="GV5" s="308">
        <v>2016</v>
      </c>
      <c r="GW5" s="308">
        <v>1</v>
      </c>
      <c r="GX5" s="308" t="s">
        <v>130</v>
      </c>
      <c r="GY5" s="308" t="s">
        <v>702</v>
      </c>
      <c r="GZ5" s="321" t="s">
        <v>3199</v>
      </c>
      <c r="HA5" s="308">
        <v>2016</v>
      </c>
      <c r="HB5" s="350">
        <v>0</v>
      </c>
      <c r="HC5" s="350" t="s">
        <v>123</v>
      </c>
      <c r="HD5" s="350" t="s">
        <v>3200</v>
      </c>
      <c r="HE5" s="416" t="s">
        <v>3201</v>
      </c>
      <c r="HF5" s="356" t="s">
        <v>3202</v>
      </c>
      <c r="HG5" s="350">
        <v>1</v>
      </c>
      <c r="HH5" s="350" t="s">
        <v>139</v>
      </c>
      <c r="HI5" s="350" t="s">
        <v>3203</v>
      </c>
      <c r="HJ5" s="356" t="s">
        <v>3204</v>
      </c>
      <c r="HK5" s="350"/>
      <c r="HL5" s="308">
        <v>0</v>
      </c>
      <c r="HM5" s="308" t="s">
        <v>130</v>
      </c>
      <c r="HN5" s="308" t="s">
        <v>715</v>
      </c>
      <c r="HO5" s="321" t="s">
        <v>3205</v>
      </c>
      <c r="HP5" s="435"/>
      <c r="HQ5" s="326">
        <v>0</v>
      </c>
      <c r="HR5" s="326" t="s">
        <v>123</v>
      </c>
      <c r="HS5" s="326" t="s">
        <v>126</v>
      </c>
      <c r="HT5" s="326"/>
      <c r="HU5" s="326"/>
      <c r="HV5" s="326">
        <v>0</v>
      </c>
      <c r="HW5" s="326" t="s">
        <v>130</v>
      </c>
      <c r="HX5" s="326"/>
      <c r="HY5" s="326"/>
      <c r="HZ5" s="326"/>
      <c r="IA5" s="326">
        <v>1</v>
      </c>
      <c r="IB5" s="326" t="s">
        <v>123</v>
      </c>
      <c r="IC5" s="326" t="s">
        <v>3206</v>
      </c>
      <c r="ID5" s="386" t="s">
        <v>3207</v>
      </c>
      <c r="IE5" s="326" t="s">
        <v>3208</v>
      </c>
      <c r="IF5" s="12">
        <v>1</v>
      </c>
      <c r="IG5" s="12" t="s">
        <v>126</v>
      </c>
      <c r="IH5" s="323" t="s">
        <v>3209</v>
      </c>
      <c r="II5" s="387" t="s">
        <v>3210</v>
      </c>
      <c r="IJ5" s="323" t="s">
        <v>3211</v>
      </c>
    </row>
    <row r="6" spans="1:244" ht="63.75" customHeight="1">
      <c r="A6" s="348">
        <v>2024</v>
      </c>
      <c r="B6" s="311" t="s">
        <v>93</v>
      </c>
      <c r="C6" s="149" t="s">
        <v>1394</v>
      </c>
      <c r="D6" s="312">
        <f t="shared" si="0"/>
        <v>0.64583333333333337</v>
      </c>
      <c r="E6" s="313">
        <f t="shared" si="1"/>
        <v>0.6785714285714286</v>
      </c>
      <c r="F6" s="313">
        <f t="shared" si="2"/>
        <v>0.81818181818181823</v>
      </c>
      <c r="G6" s="308">
        <v>1</v>
      </c>
      <c r="H6" s="308" t="s">
        <v>132</v>
      </c>
      <c r="I6" s="308" t="s">
        <v>684</v>
      </c>
      <c r="J6" s="333" t="s">
        <v>3212</v>
      </c>
      <c r="K6" s="308"/>
      <c r="L6" s="11">
        <v>0</v>
      </c>
      <c r="M6" s="11" t="s">
        <v>123</v>
      </c>
      <c r="N6" s="11" t="s">
        <v>686</v>
      </c>
      <c r="O6" s="353" t="s">
        <v>3213</v>
      </c>
      <c r="P6" s="11"/>
      <c r="Q6" s="308">
        <v>1</v>
      </c>
      <c r="R6" s="308" t="s">
        <v>130</v>
      </c>
      <c r="S6" s="308" t="s">
        <v>688</v>
      </c>
      <c r="T6" s="333" t="s">
        <v>3214</v>
      </c>
      <c r="U6" s="308">
        <v>2016</v>
      </c>
      <c r="V6" s="308">
        <v>1</v>
      </c>
      <c r="W6" s="308"/>
      <c r="X6" s="332" t="s">
        <v>690</v>
      </c>
      <c r="Y6" s="386" t="s">
        <v>3174</v>
      </c>
      <c r="Z6" s="308" t="s">
        <v>692</v>
      </c>
      <c r="AA6" s="308">
        <v>1</v>
      </c>
      <c r="AB6" s="308" t="s">
        <v>130</v>
      </c>
      <c r="AC6" s="308" t="s">
        <v>693</v>
      </c>
      <c r="AD6" s="333" t="s">
        <v>3215</v>
      </c>
      <c r="AE6" s="308" t="s">
        <v>694</v>
      </c>
      <c r="AF6" s="308">
        <v>1</v>
      </c>
      <c r="AG6" s="308" t="s">
        <v>130</v>
      </c>
      <c r="AH6" s="308" t="s">
        <v>695</v>
      </c>
      <c r="AI6" s="333" t="s">
        <v>3216</v>
      </c>
      <c r="AJ6" s="308" t="s">
        <v>694</v>
      </c>
      <c r="AK6" s="308">
        <v>1</v>
      </c>
      <c r="AL6" s="308" t="s">
        <v>130</v>
      </c>
      <c r="AM6" s="308" t="s">
        <v>695</v>
      </c>
      <c r="AN6" s="333" t="s">
        <v>3217</v>
      </c>
      <c r="AO6" s="308" t="s">
        <v>694</v>
      </c>
      <c r="AP6" s="308">
        <v>1</v>
      </c>
      <c r="AQ6" s="308" t="s">
        <v>130</v>
      </c>
      <c r="AR6" s="308" t="s">
        <v>697</v>
      </c>
      <c r="AS6" s="333" t="s">
        <v>3218</v>
      </c>
      <c r="AT6" s="308" t="s">
        <v>694</v>
      </c>
      <c r="AU6" s="308">
        <v>1</v>
      </c>
      <c r="AV6" s="308" t="s">
        <v>130</v>
      </c>
      <c r="AW6" s="308" t="s">
        <v>697</v>
      </c>
      <c r="AX6" s="333" t="s">
        <v>3219</v>
      </c>
      <c r="AY6" s="308" t="s">
        <v>694</v>
      </c>
      <c r="AZ6" s="308">
        <v>1</v>
      </c>
      <c r="BA6" s="308" t="s">
        <v>130</v>
      </c>
      <c r="BB6" s="308" t="s">
        <v>697</v>
      </c>
      <c r="BC6" s="333" t="s">
        <v>3220</v>
      </c>
      <c r="BD6" s="308" t="s">
        <v>694</v>
      </c>
      <c r="BE6" s="308">
        <v>1</v>
      </c>
      <c r="BF6" s="308" t="s">
        <v>130</v>
      </c>
      <c r="BG6" s="308" t="s">
        <v>697</v>
      </c>
      <c r="BH6" s="333" t="s">
        <v>3221</v>
      </c>
      <c r="BI6" s="308" t="s">
        <v>694</v>
      </c>
      <c r="BJ6" s="308"/>
      <c r="BK6" s="308"/>
      <c r="BL6" s="308" t="s">
        <v>126</v>
      </c>
      <c r="BM6" s="308"/>
      <c r="BN6" s="308" t="s">
        <v>1863</v>
      </c>
      <c r="BO6" s="308">
        <v>1</v>
      </c>
      <c r="BP6" s="308" t="s">
        <v>130</v>
      </c>
      <c r="BQ6" s="308" t="s">
        <v>693</v>
      </c>
      <c r="BR6" s="333" t="s">
        <v>3222</v>
      </c>
      <c r="BS6" s="308" t="s">
        <v>694</v>
      </c>
      <c r="BT6" s="308">
        <v>1</v>
      </c>
      <c r="BU6" s="308" t="s">
        <v>130</v>
      </c>
      <c r="BV6" s="308" t="s">
        <v>695</v>
      </c>
      <c r="BW6" s="333" t="s">
        <v>3223</v>
      </c>
      <c r="BX6" s="308" t="s">
        <v>694</v>
      </c>
      <c r="BY6" s="308">
        <v>1</v>
      </c>
      <c r="BZ6" s="308" t="s">
        <v>130</v>
      </c>
      <c r="CA6" s="308" t="s">
        <v>695</v>
      </c>
      <c r="CB6" s="333" t="s">
        <v>3224</v>
      </c>
      <c r="CC6" s="308" t="s">
        <v>694</v>
      </c>
      <c r="CD6" s="308">
        <v>1</v>
      </c>
      <c r="CE6" s="308" t="s">
        <v>130</v>
      </c>
      <c r="CF6" s="308" t="s">
        <v>697</v>
      </c>
      <c r="CG6" s="333" t="s">
        <v>3225</v>
      </c>
      <c r="CH6" s="308" t="s">
        <v>694</v>
      </c>
      <c r="CI6" s="308">
        <v>1</v>
      </c>
      <c r="CJ6" s="308" t="s">
        <v>130</v>
      </c>
      <c r="CK6" s="308" t="s">
        <v>697</v>
      </c>
      <c r="CL6" s="333" t="s">
        <v>3226</v>
      </c>
      <c r="CM6" s="308" t="s">
        <v>694</v>
      </c>
      <c r="CN6" s="308">
        <v>1</v>
      </c>
      <c r="CO6" s="308" t="s">
        <v>130</v>
      </c>
      <c r="CP6" s="308" t="s">
        <v>697</v>
      </c>
      <c r="CQ6" s="333" t="s">
        <v>3227</v>
      </c>
      <c r="CR6" s="308" t="s">
        <v>694</v>
      </c>
      <c r="CS6" s="308">
        <v>1</v>
      </c>
      <c r="CT6" s="308" t="s">
        <v>130</v>
      </c>
      <c r="CU6" s="308" t="s">
        <v>693</v>
      </c>
      <c r="CV6" s="333" t="s">
        <v>3228</v>
      </c>
      <c r="CW6" s="308" t="s">
        <v>694</v>
      </c>
      <c r="CX6" s="308">
        <v>1</v>
      </c>
      <c r="CY6" s="308" t="s">
        <v>130</v>
      </c>
      <c r="CZ6" s="308" t="s">
        <v>695</v>
      </c>
      <c r="DA6" s="333" t="s">
        <v>3229</v>
      </c>
      <c r="DB6" s="308" t="s">
        <v>694</v>
      </c>
      <c r="DC6" s="308">
        <v>1</v>
      </c>
      <c r="DD6" s="308" t="s">
        <v>130</v>
      </c>
      <c r="DE6" s="308" t="s">
        <v>695</v>
      </c>
      <c r="DF6" s="333" t="s">
        <v>3230</v>
      </c>
      <c r="DG6" s="308" t="s">
        <v>694</v>
      </c>
      <c r="DH6" s="308">
        <v>1</v>
      </c>
      <c r="DI6" s="308" t="s">
        <v>130</v>
      </c>
      <c r="DJ6" s="308" t="s">
        <v>697</v>
      </c>
      <c r="DK6" s="333" t="s">
        <v>3231</v>
      </c>
      <c r="DL6" s="308" t="s">
        <v>694</v>
      </c>
      <c r="DM6" s="308">
        <v>1</v>
      </c>
      <c r="DN6" s="308" t="s">
        <v>130</v>
      </c>
      <c r="DO6" s="308" t="s">
        <v>697</v>
      </c>
      <c r="DP6" s="333" t="s">
        <v>3232</v>
      </c>
      <c r="DQ6" s="308" t="s">
        <v>694</v>
      </c>
      <c r="DR6" s="308">
        <v>1</v>
      </c>
      <c r="DS6" s="308" t="s">
        <v>130</v>
      </c>
      <c r="DT6" s="308" t="s">
        <v>697</v>
      </c>
      <c r="DU6" s="333" t="s">
        <v>3233</v>
      </c>
      <c r="DV6" s="308" t="s">
        <v>694</v>
      </c>
      <c r="DW6" s="308"/>
      <c r="DX6" s="308"/>
      <c r="DY6" s="308"/>
      <c r="DZ6" s="308"/>
      <c r="EA6" s="308" t="s">
        <v>1863</v>
      </c>
      <c r="EB6" s="308" t="s">
        <v>1791</v>
      </c>
      <c r="EC6" s="308"/>
      <c r="ED6" s="308"/>
      <c r="EE6" s="425"/>
      <c r="EF6" s="308"/>
      <c r="EG6" s="308">
        <v>1</v>
      </c>
      <c r="EH6" s="308">
        <v>1</v>
      </c>
      <c r="EI6" s="308" t="s">
        <v>139</v>
      </c>
      <c r="EJ6" s="308" t="s">
        <v>698</v>
      </c>
      <c r="EK6" s="449" t="s">
        <v>3234</v>
      </c>
      <c r="EL6" s="308"/>
      <c r="EM6" s="308">
        <v>1</v>
      </c>
      <c r="EN6" s="308">
        <v>1</v>
      </c>
      <c r="EO6" s="308" t="s">
        <v>139</v>
      </c>
      <c r="EP6" s="308" t="s">
        <v>126</v>
      </c>
      <c r="EQ6" s="308"/>
      <c r="ER6" s="308"/>
      <c r="ES6" s="308">
        <v>1</v>
      </c>
      <c r="ET6" s="308">
        <v>1</v>
      </c>
      <c r="EU6" s="308" t="s">
        <v>139</v>
      </c>
      <c r="EV6" s="308" t="s">
        <v>126</v>
      </c>
      <c r="EW6" s="308"/>
      <c r="EX6" s="308"/>
      <c r="EY6" s="308">
        <v>1</v>
      </c>
      <c r="EZ6" s="308" t="s">
        <v>130</v>
      </c>
      <c r="FA6" s="308" t="s">
        <v>704</v>
      </c>
      <c r="FB6" s="333" t="s">
        <v>3235</v>
      </c>
      <c r="FC6" s="308">
        <v>2016</v>
      </c>
      <c r="FD6" s="308" t="s">
        <v>1791</v>
      </c>
      <c r="FE6" s="12"/>
      <c r="FF6" s="12"/>
      <c r="FG6" s="12"/>
      <c r="FH6" s="324"/>
      <c r="FI6" s="308" t="s">
        <v>1791</v>
      </c>
      <c r="FJ6" s="12"/>
      <c r="FK6" s="12"/>
      <c r="FL6" s="12"/>
      <c r="FM6" s="324"/>
      <c r="FN6" s="308">
        <v>0</v>
      </c>
      <c r="FO6" s="308" t="s">
        <v>123</v>
      </c>
      <c r="FP6" s="308" t="s">
        <v>705</v>
      </c>
      <c r="FQ6" s="333" t="s">
        <v>3236</v>
      </c>
      <c r="FR6" s="308" t="s">
        <v>707</v>
      </c>
      <c r="FS6" s="308">
        <v>0</v>
      </c>
      <c r="FT6" s="308" t="s">
        <v>130</v>
      </c>
      <c r="FU6" s="308" t="s">
        <v>708</v>
      </c>
      <c r="FV6" s="333" t="s">
        <v>3237</v>
      </c>
      <c r="FW6" s="308"/>
      <c r="FX6" s="308">
        <v>0</v>
      </c>
      <c r="FY6" s="308" t="s">
        <v>130</v>
      </c>
      <c r="FZ6" s="308" t="s">
        <v>710</v>
      </c>
      <c r="GA6" s="333" t="s">
        <v>3238</v>
      </c>
      <c r="GB6" s="308" t="s">
        <v>712</v>
      </c>
      <c r="GC6" s="326">
        <v>0</v>
      </c>
      <c r="GD6" s="326" t="s">
        <v>130</v>
      </c>
      <c r="GE6" s="326" t="s">
        <v>126</v>
      </c>
      <c r="GF6" s="326"/>
      <c r="GG6" s="326"/>
      <c r="GH6" s="308">
        <v>1</v>
      </c>
      <c r="GI6" s="308" t="s">
        <v>130</v>
      </c>
      <c r="GJ6" s="308" t="s">
        <v>700</v>
      </c>
      <c r="GK6" s="333" t="s">
        <v>3239</v>
      </c>
      <c r="GL6" s="308">
        <v>2016</v>
      </c>
      <c r="GM6" s="308">
        <v>1</v>
      </c>
      <c r="GN6" s="308" t="s">
        <v>130</v>
      </c>
      <c r="GO6" s="308" t="s">
        <v>701</v>
      </c>
      <c r="GP6" s="333" t="s">
        <v>3240</v>
      </c>
      <c r="GQ6" s="308"/>
      <c r="GR6" s="308">
        <v>1</v>
      </c>
      <c r="GS6" s="308" t="s">
        <v>130</v>
      </c>
      <c r="GT6" s="308" t="s">
        <v>702</v>
      </c>
      <c r="GU6" s="333" t="s">
        <v>3241</v>
      </c>
      <c r="GV6" s="308"/>
      <c r="GW6" s="308">
        <v>1</v>
      </c>
      <c r="GX6" s="308" t="s">
        <v>130</v>
      </c>
      <c r="GY6" s="308" t="s">
        <v>702</v>
      </c>
      <c r="GZ6" s="333" t="s">
        <v>3242</v>
      </c>
      <c r="HA6" s="308"/>
      <c r="HB6" s="350">
        <v>0</v>
      </c>
      <c r="HC6" s="350" t="s">
        <v>123</v>
      </c>
      <c r="HD6" s="350" t="s">
        <v>3200</v>
      </c>
      <c r="HE6" s="416" t="s">
        <v>3201</v>
      </c>
      <c r="HF6" s="350" t="s">
        <v>3243</v>
      </c>
      <c r="HG6" s="350">
        <v>1</v>
      </c>
      <c r="HH6" s="350" t="s">
        <v>139</v>
      </c>
      <c r="HI6" s="350" t="s">
        <v>3203</v>
      </c>
      <c r="HJ6" s="366" t="s">
        <v>3244</v>
      </c>
      <c r="HK6" s="356" t="s">
        <v>3245</v>
      </c>
      <c r="HL6" s="308">
        <v>0</v>
      </c>
      <c r="HM6" s="308" t="s">
        <v>130</v>
      </c>
      <c r="HN6" s="308" t="s">
        <v>715</v>
      </c>
      <c r="HO6" s="333" t="s">
        <v>3246</v>
      </c>
      <c r="HP6" s="427" t="s">
        <v>718</v>
      </c>
      <c r="HQ6" s="326">
        <v>0</v>
      </c>
      <c r="HR6" s="326" t="s">
        <v>123</v>
      </c>
      <c r="HS6" s="326" t="s">
        <v>126</v>
      </c>
      <c r="HT6" s="326"/>
      <c r="HU6" s="326"/>
      <c r="HV6" s="326"/>
      <c r="HW6" s="326"/>
      <c r="HX6" s="326"/>
      <c r="HY6" s="326"/>
      <c r="HZ6" s="326" t="s">
        <v>1863</v>
      </c>
      <c r="IA6" s="326"/>
      <c r="IB6" s="326"/>
      <c r="IC6" s="326"/>
      <c r="ID6" s="386"/>
      <c r="IE6" s="326" t="s">
        <v>1863</v>
      </c>
      <c r="IF6" s="308" t="s">
        <v>1791</v>
      </c>
      <c r="IG6" s="12"/>
      <c r="IH6" s="323"/>
      <c r="II6" s="387"/>
      <c r="IJ6" s="323"/>
    </row>
    <row r="7" spans="1:244" ht="48.75" customHeight="1">
      <c r="A7" s="348">
        <v>2023</v>
      </c>
      <c r="B7" s="311" t="s">
        <v>93</v>
      </c>
      <c r="C7" s="336" t="s">
        <v>1394</v>
      </c>
      <c r="D7" s="313" t="s">
        <v>1394</v>
      </c>
      <c r="E7" s="335">
        <f t="shared" si="1"/>
        <v>0.6428571428571429</v>
      </c>
      <c r="F7" s="313">
        <f t="shared" si="2"/>
        <v>0.81818181818181823</v>
      </c>
      <c r="G7" s="298">
        <v>1</v>
      </c>
      <c r="H7" s="299" t="s">
        <v>132</v>
      </c>
      <c r="I7" s="300" t="s">
        <v>684</v>
      </c>
      <c r="J7" s="301" t="s">
        <v>685</v>
      </c>
      <c r="K7" s="299" t="s">
        <v>122</v>
      </c>
      <c r="L7" s="298">
        <v>0</v>
      </c>
      <c r="M7" s="299" t="s">
        <v>123</v>
      </c>
      <c r="N7" s="300" t="s">
        <v>686</v>
      </c>
      <c r="O7" s="301" t="s">
        <v>687</v>
      </c>
      <c r="P7" s="299" t="s">
        <v>122</v>
      </c>
      <c r="Q7" s="298">
        <v>1</v>
      </c>
      <c r="R7" s="299" t="s">
        <v>130</v>
      </c>
      <c r="S7" s="300" t="s">
        <v>688</v>
      </c>
      <c r="T7" s="301" t="s">
        <v>689</v>
      </c>
      <c r="U7" s="379" t="s">
        <v>122</v>
      </c>
      <c r="V7" s="298">
        <v>1</v>
      </c>
      <c r="W7" s="299"/>
      <c r="X7" s="378" t="s">
        <v>690</v>
      </c>
      <c r="Y7" s="301" t="s">
        <v>691</v>
      </c>
      <c r="Z7" s="299" t="s">
        <v>692</v>
      </c>
      <c r="AA7" s="298">
        <v>1</v>
      </c>
      <c r="AB7" s="299" t="s">
        <v>130</v>
      </c>
      <c r="AC7" s="300" t="s">
        <v>693</v>
      </c>
      <c r="AD7" s="301" t="s">
        <v>691</v>
      </c>
      <c r="AE7" s="299" t="s">
        <v>694</v>
      </c>
      <c r="AF7" s="298">
        <v>1</v>
      </c>
      <c r="AG7" s="299" t="s">
        <v>130</v>
      </c>
      <c r="AH7" s="300" t="s">
        <v>695</v>
      </c>
      <c r="AI7" s="301" t="s">
        <v>696</v>
      </c>
      <c r="AJ7" s="299" t="s">
        <v>694</v>
      </c>
      <c r="AK7" s="298">
        <v>1</v>
      </c>
      <c r="AL7" s="299" t="s">
        <v>130</v>
      </c>
      <c r="AM7" s="300" t="s">
        <v>695</v>
      </c>
      <c r="AN7" s="301" t="s">
        <v>696</v>
      </c>
      <c r="AO7" s="299" t="s">
        <v>694</v>
      </c>
      <c r="AP7" s="298">
        <v>1</v>
      </c>
      <c r="AQ7" s="299" t="s">
        <v>130</v>
      </c>
      <c r="AR7" s="300" t="s">
        <v>697</v>
      </c>
      <c r="AS7" s="301" t="s">
        <v>691</v>
      </c>
      <c r="AT7" s="299" t="s">
        <v>694</v>
      </c>
      <c r="AU7" s="298">
        <v>1</v>
      </c>
      <c r="AV7" s="299" t="s">
        <v>130</v>
      </c>
      <c r="AW7" s="300" t="s">
        <v>697</v>
      </c>
      <c r="AX7" s="301" t="s">
        <v>691</v>
      </c>
      <c r="AY7" s="299" t="s">
        <v>694</v>
      </c>
      <c r="AZ7" s="298">
        <v>1</v>
      </c>
      <c r="BA7" s="299" t="s">
        <v>130</v>
      </c>
      <c r="BB7" s="300" t="s">
        <v>697</v>
      </c>
      <c r="BC7" s="301" t="s">
        <v>691</v>
      </c>
      <c r="BD7" s="299" t="s">
        <v>694</v>
      </c>
      <c r="BE7" s="298">
        <v>1</v>
      </c>
      <c r="BF7" s="299" t="s">
        <v>130</v>
      </c>
      <c r="BG7" s="300" t="s">
        <v>697</v>
      </c>
      <c r="BH7" s="301" t="s">
        <v>691</v>
      </c>
      <c r="BI7" s="299" t="s">
        <v>694</v>
      </c>
      <c r="BJ7" s="299"/>
      <c r="BK7" s="299"/>
      <c r="BL7" s="299"/>
      <c r="BM7" s="299"/>
      <c r="BN7" s="299"/>
      <c r="BO7" s="298">
        <v>1</v>
      </c>
      <c r="BP7" s="299" t="s">
        <v>130</v>
      </c>
      <c r="BQ7" s="300" t="s">
        <v>693</v>
      </c>
      <c r="BR7" s="301" t="s">
        <v>691</v>
      </c>
      <c r="BS7" s="299" t="s">
        <v>694</v>
      </c>
      <c r="BT7" s="298">
        <v>1</v>
      </c>
      <c r="BU7" s="299" t="s">
        <v>130</v>
      </c>
      <c r="BV7" s="300" t="s">
        <v>695</v>
      </c>
      <c r="BW7" s="301" t="s">
        <v>696</v>
      </c>
      <c r="BX7" s="299" t="s">
        <v>694</v>
      </c>
      <c r="BY7" s="298">
        <v>1</v>
      </c>
      <c r="BZ7" s="299" t="s">
        <v>130</v>
      </c>
      <c r="CA7" s="300" t="s">
        <v>695</v>
      </c>
      <c r="CB7" s="301" t="s">
        <v>696</v>
      </c>
      <c r="CC7" s="299" t="s">
        <v>694</v>
      </c>
      <c r="CD7" s="298">
        <v>1</v>
      </c>
      <c r="CE7" s="299" t="s">
        <v>130</v>
      </c>
      <c r="CF7" s="300" t="s">
        <v>697</v>
      </c>
      <c r="CG7" s="301" t="s">
        <v>691</v>
      </c>
      <c r="CH7" s="299" t="s">
        <v>694</v>
      </c>
      <c r="CI7" s="298">
        <v>1</v>
      </c>
      <c r="CJ7" s="299" t="s">
        <v>130</v>
      </c>
      <c r="CK7" s="303" t="s">
        <v>697</v>
      </c>
      <c r="CL7" s="301" t="s">
        <v>691</v>
      </c>
      <c r="CM7" s="299" t="s">
        <v>694</v>
      </c>
      <c r="CN7" s="298">
        <v>1</v>
      </c>
      <c r="CO7" s="299" t="s">
        <v>130</v>
      </c>
      <c r="CP7" s="300" t="s">
        <v>697</v>
      </c>
      <c r="CQ7" s="301" t="s">
        <v>691</v>
      </c>
      <c r="CR7" s="299" t="s">
        <v>694</v>
      </c>
      <c r="CS7" s="298">
        <v>1</v>
      </c>
      <c r="CT7" s="299" t="s">
        <v>130</v>
      </c>
      <c r="CU7" s="300" t="s">
        <v>693</v>
      </c>
      <c r="CV7" s="301" t="s">
        <v>691</v>
      </c>
      <c r="CW7" s="299" t="s">
        <v>694</v>
      </c>
      <c r="CX7" s="298">
        <v>1</v>
      </c>
      <c r="CY7" s="299" t="s">
        <v>130</v>
      </c>
      <c r="CZ7" s="300" t="s">
        <v>695</v>
      </c>
      <c r="DA7" s="301" t="s">
        <v>696</v>
      </c>
      <c r="DB7" s="299" t="s">
        <v>694</v>
      </c>
      <c r="DC7" s="298">
        <v>1</v>
      </c>
      <c r="DD7" s="299" t="s">
        <v>130</v>
      </c>
      <c r="DE7" s="300" t="s">
        <v>695</v>
      </c>
      <c r="DF7" s="301" t="s">
        <v>696</v>
      </c>
      <c r="DG7" s="299" t="s">
        <v>694</v>
      </c>
      <c r="DH7" s="298">
        <v>1</v>
      </c>
      <c r="DI7" s="299" t="s">
        <v>130</v>
      </c>
      <c r="DJ7" s="300" t="s">
        <v>697</v>
      </c>
      <c r="DK7" s="301" t="s">
        <v>691</v>
      </c>
      <c r="DL7" s="299" t="s">
        <v>694</v>
      </c>
      <c r="DM7" s="298">
        <v>1</v>
      </c>
      <c r="DN7" s="299" t="s">
        <v>130</v>
      </c>
      <c r="DO7" s="300" t="s">
        <v>697</v>
      </c>
      <c r="DP7" s="301" t="s">
        <v>691</v>
      </c>
      <c r="DQ7" s="299" t="s">
        <v>694</v>
      </c>
      <c r="DR7" s="298">
        <v>1</v>
      </c>
      <c r="DS7" s="299" t="s">
        <v>130</v>
      </c>
      <c r="DT7" s="300" t="s">
        <v>697</v>
      </c>
      <c r="DU7" s="301" t="s">
        <v>691</v>
      </c>
      <c r="DV7" s="299" t="s">
        <v>694</v>
      </c>
      <c r="DW7" s="299"/>
      <c r="DX7" s="299"/>
      <c r="DY7" s="299"/>
      <c r="DZ7" s="299"/>
      <c r="EA7" s="299"/>
      <c r="EB7" s="299"/>
      <c r="EC7" s="299"/>
      <c r="ED7" s="299"/>
      <c r="EE7" s="299"/>
      <c r="EF7" s="299"/>
      <c r="EG7" s="298">
        <v>1</v>
      </c>
      <c r="EH7" s="336" t="s">
        <v>1685</v>
      </c>
      <c r="EI7" s="299" t="s">
        <v>139</v>
      </c>
      <c r="EJ7" s="299" t="s">
        <v>698</v>
      </c>
      <c r="EK7" s="450" t="s">
        <v>699</v>
      </c>
      <c r="EL7" s="299" t="s">
        <v>122</v>
      </c>
      <c r="EM7" s="299"/>
      <c r="EN7" s="336"/>
      <c r="EO7" s="299" t="s">
        <v>1686</v>
      </c>
      <c r="EP7" s="299"/>
      <c r="EQ7" s="299"/>
      <c r="ER7" s="299"/>
      <c r="ES7" s="299"/>
      <c r="ET7" s="299"/>
      <c r="EU7" s="299" t="s">
        <v>1686</v>
      </c>
      <c r="EV7" s="299"/>
      <c r="EW7" s="299"/>
      <c r="EX7" s="299"/>
      <c r="EY7" s="298">
        <v>1</v>
      </c>
      <c r="EZ7" s="299" t="s">
        <v>130</v>
      </c>
      <c r="FA7" s="300" t="s">
        <v>704</v>
      </c>
      <c r="FB7" s="301" t="s">
        <v>689</v>
      </c>
      <c r="FC7" s="299" t="s">
        <v>122</v>
      </c>
      <c r="FD7" s="310"/>
      <c r="FE7" s="310"/>
      <c r="FF7" s="310"/>
      <c r="FG7" s="310"/>
      <c r="FH7" s="310"/>
      <c r="FI7" s="310"/>
      <c r="FJ7" s="310"/>
      <c r="FK7" s="310"/>
      <c r="FL7" s="310"/>
      <c r="FM7" s="310"/>
      <c r="FN7" s="298">
        <v>0</v>
      </c>
      <c r="FO7" s="299" t="s">
        <v>123</v>
      </c>
      <c r="FP7" s="299" t="s">
        <v>705</v>
      </c>
      <c r="FQ7" s="301" t="s">
        <v>706</v>
      </c>
      <c r="FR7" s="301" t="s">
        <v>707</v>
      </c>
      <c r="FS7" s="298">
        <v>0</v>
      </c>
      <c r="FT7" s="299" t="s">
        <v>130</v>
      </c>
      <c r="FU7" s="300" t="s">
        <v>708</v>
      </c>
      <c r="FV7" s="301" t="s">
        <v>709</v>
      </c>
      <c r="FW7" s="300"/>
      <c r="FX7" s="298">
        <v>0</v>
      </c>
      <c r="FY7" s="299" t="s">
        <v>130</v>
      </c>
      <c r="FZ7" s="300" t="s">
        <v>710</v>
      </c>
      <c r="GA7" s="301" t="s">
        <v>711</v>
      </c>
      <c r="GB7" s="300" t="s">
        <v>712</v>
      </c>
      <c r="GC7" s="146"/>
      <c r="GD7" s="146" t="s">
        <v>1686</v>
      </c>
      <c r="GE7" s="146"/>
      <c r="GF7" s="146"/>
      <c r="GG7" s="146"/>
      <c r="GH7" s="298">
        <v>1</v>
      </c>
      <c r="GI7" s="299" t="s">
        <v>130</v>
      </c>
      <c r="GJ7" s="300" t="s">
        <v>700</v>
      </c>
      <c r="GK7" s="301" t="s">
        <v>689</v>
      </c>
      <c r="GL7" s="379" t="s">
        <v>122</v>
      </c>
      <c r="GM7" s="298">
        <v>1</v>
      </c>
      <c r="GN7" s="299" t="s">
        <v>130</v>
      </c>
      <c r="GO7" s="300" t="s">
        <v>701</v>
      </c>
      <c r="GP7" s="301" t="s">
        <v>689</v>
      </c>
      <c r="GQ7" s="379" t="s">
        <v>122</v>
      </c>
      <c r="GR7" s="298">
        <v>1</v>
      </c>
      <c r="GS7" s="299" t="s">
        <v>130</v>
      </c>
      <c r="GT7" s="300" t="s">
        <v>702</v>
      </c>
      <c r="GU7" s="301" t="s">
        <v>703</v>
      </c>
      <c r="GV7" s="379" t="s">
        <v>122</v>
      </c>
      <c r="GW7" s="298">
        <v>1</v>
      </c>
      <c r="GX7" s="299" t="s">
        <v>130</v>
      </c>
      <c r="GY7" s="300" t="s">
        <v>702</v>
      </c>
      <c r="GZ7" s="301" t="s">
        <v>703</v>
      </c>
      <c r="HA7" s="379" t="s">
        <v>122</v>
      </c>
      <c r="HB7" s="381">
        <v>0</v>
      </c>
      <c r="HC7" s="300" t="s">
        <v>130</v>
      </c>
      <c r="HD7" s="300" t="s">
        <v>713</v>
      </c>
      <c r="HE7" s="301" t="s">
        <v>714</v>
      </c>
      <c r="HF7" s="446" t="s">
        <v>122</v>
      </c>
      <c r="HG7" s="381">
        <v>0</v>
      </c>
      <c r="HH7" s="300" t="s">
        <v>132</v>
      </c>
      <c r="HI7" s="300" t="s">
        <v>715</v>
      </c>
      <c r="HJ7" s="301" t="s">
        <v>716</v>
      </c>
      <c r="HK7" s="301" t="s">
        <v>717</v>
      </c>
      <c r="HL7" s="381">
        <v>0</v>
      </c>
      <c r="HM7" s="300" t="s">
        <v>130</v>
      </c>
      <c r="HN7" s="300" t="s">
        <v>715</v>
      </c>
      <c r="HO7" s="301" t="s">
        <v>716</v>
      </c>
      <c r="HP7" s="301" t="s">
        <v>718</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93</v>
      </c>
      <c r="C8" s="336" t="s">
        <v>1394</v>
      </c>
      <c r="D8" s="313" t="s">
        <v>1394</v>
      </c>
      <c r="E8" s="313" t="s">
        <v>1394</v>
      </c>
      <c r="F8" s="335">
        <f t="shared" si="2"/>
        <v>0.81818181818181823</v>
      </c>
      <c r="G8" s="298">
        <v>1</v>
      </c>
      <c r="H8" s="299" t="s">
        <v>132</v>
      </c>
      <c r="I8" s="300" t="s">
        <v>684</v>
      </c>
      <c r="J8" s="301" t="s">
        <v>685</v>
      </c>
      <c r="K8" s="363"/>
      <c r="L8" s="298">
        <v>0</v>
      </c>
      <c r="M8" s="299" t="s">
        <v>123</v>
      </c>
      <c r="N8" s="299" t="s">
        <v>686</v>
      </c>
      <c r="O8" s="301" t="s">
        <v>687</v>
      </c>
      <c r="P8" s="299" t="s">
        <v>122</v>
      </c>
      <c r="Q8" s="298">
        <v>1</v>
      </c>
      <c r="R8" s="299" t="s">
        <v>130</v>
      </c>
      <c r="S8" s="299" t="s">
        <v>688</v>
      </c>
      <c r="T8" s="301" t="s">
        <v>689</v>
      </c>
      <c r="U8" s="379" t="s">
        <v>122</v>
      </c>
      <c r="V8" s="298">
        <v>1</v>
      </c>
      <c r="W8" s="299"/>
      <c r="X8" s="299" t="s">
        <v>690</v>
      </c>
      <c r="Y8" s="301" t="s">
        <v>691</v>
      </c>
      <c r="Z8" s="299" t="s">
        <v>692</v>
      </c>
      <c r="AA8" s="298">
        <v>1</v>
      </c>
      <c r="AB8" s="299" t="s">
        <v>130</v>
      </c>
      <c r="AC8" s="300" t="s">
        <v>693</v>
      </c>
      <c r="AD8" s="301" t="s">
        <v>691</v>
      </c>
      <c r="AE8" s="299" t="s">
        <v>694</v>
      </c>
      <c r="AF8" s="298">
        <v>1</v>
      </c>
      <c r="AG8" s="299" t="s">
        <v>130</v>
      </c>
      <c r="AH8" s="299" t="s">
        <v>695</v>
      </c>
      <c r="AI8" s="301" t="s">
        <v>696</v>
      </c>
      <c r="AJ8" s="299" t="s">
        <v>694</v>
      </c>
      <c r="AK8" s="298">
        <v>1</v>
      </c>
      <c r="AL8" s="299" t="s">
        <v>130</v>
      </c>
      <c r="AM8" s="299" t="s">
        <v>695</v>
      </c>
      <c r="AN8" s="301" t="s">
        <v>696</v>
      </c>
      <c r="AO8" s="299" t="s">
        <v>694</v>
      </c>
      <c r="AP8" s="298">
        <v>1</v>
      </c>
      <c r="AQ8" s="299" t="s">
        <v>130</v>
      </c>
      <c r="AR8" s="299" t="s">
        <v>697</v>
      </c>
      <c r="AS8" s="301" t="s">
        <v>691</v>
      </c>
      <c r="AT8" s="299" t="s">
        <v>694</v>
      </c>
      <c r="AU8" s="298">
        <v>1</v>
      </c>
      <c r="AV8" s="299" t="s">
        <v>130</v>
      </c>
      <c r="AW8" s="299" t="s">
        <v>697</v>
      </c>
      <c r="AX8" s="301" t="s">
        <v>691</v>
      </c>
      <c r="AY8" s="299" t="s">
        <v>694</v>
      </c>
      <c r="AZ8" s="298">
        <v>1</v>
      </c>
      <c r="BA8" s="299" t="s">
        <v>130</v>
      </c>
      <c r="BB8" s="299" t="s">
        <v>697</v>
      </c>
      <c r="BC8" s="301" t="s">
        <v>691</v>
      </c>
      <c r="BD8" s="299" t="s">
        <v>694</v>
      </c>
      <c r="BE8" s="298">
        <v>1</v>
      </c>
      <c r="BF8" s="299" t="s">
        <v>130</v>
      </c>
      <c r="BG8" s="299" t="s">
        <v>697</v>
      </c>
      <c r="BH8" s="301" t="s">
        <v>691</v>
      </c>
      <c r="BI8" s="299" t="s">
        <v>694</v>
      </c>
      <c r="BJ8" s="299"/>
      <c r="BK8" s="299"/>
      <c r="BL8" s="299"/>
      <c r="BM8" s="299"/>
      <c r="BN8" s="299"/>
      <c r="BO8" s="298">
        <v>1</v>
      </c>
      <c r="BP8" s="299" t="s">
        <v>130</v>
      </c>
      <c r="BQ8" s="299" t="s">
        <v>693</v>
      </c>
      <c r="BR8" s="301" t="s">
        <v>691</v>
      </c>
      <c r="BS8" s="299" t="s">
        <v>694</v>
      </c>
      <c r="BT8" s="298">
        <v>1</v>
      </c>
      <c r="BU8" s="299" t="s">
        <v>130</v>
      </c>
      <c r="BV8" s="299" t="s">
        <v>695</v>
      </c>
      <c r="BW8" s="301" t="s">
        <v>696</v>
      </c>
      <c r="BX8" s="299" t="s">
        <v>694</v>
      </c>
      <c r="BY8" s="298">
        <v>1</v>
      </c>
      <c r="BZ8" s="299" t="s">
        <v>130</v>
      </c>
      <c r="CA8" s="299" t="s">
        <v>695</v>
      </c>
      <c r="CB8" s="301" t="s">
        <v>696</v>
      </c>
      <c r="CC8" s="299" t="s">
        <v>694</v>
      </c>
      <c r="CD8" s="298">
        <v>1</v>
      </c>
      <c r="CE8" s="299" t="s">
        <v>130</v>
      </c>
      <c r="CF8" s="299" t="s">
        <v>697</v>
      </c>
      <c r="CG8" s="301" t="s">
        <v>691</v>
      </c>
      <c r="CH8" s="299" t="s">
        <v>694</v>
      </c>
      <c r="CI8" s="298">
        <v>1</v>
      </c>
      <c r="CJ8" s="299" t="s">
        <v>130</v>
      </c>
      <c r="CK8" s="299" t="s">
        <v>697</v>
      </c>
      <c r="CL8" s="301" t="s">
        <v>691</v>
      </c>
      <c r="CM8" s="299" t="s">
        <v>694</v>
      </c>
      <c r="CN8" s="298">
        <v>1</v>
      </c>
      <c r="CO8" s="299" t="s">
        <v>130</v>
      </c>
      <c r="CP8" s="299" t="s">
        <v>697</v>
      </c>
      <c r="CQ8" s="301" t="s">
        <v>691</v>
      </c>
      <c r="CR8" s="299" t="s">
        <v>694</v>
      </c>
      <c r="CS8" s="298">
        <v>1</v>
      </c>
      <c r="CT8" s="299" t="s">
        <v>130</v>
      </c>
      <c r="CU8" s="299" t="s">
        <v>693</v>
      </c>
      <c r="CV8" s="301" t="s">
        <v>691</v>
      </c>
      <c r="CW8" s="299" t="s">
        <v>694</v>
      </c>
      <c r="CX8" s="298">
        <v>1</v>
      </c>
      <c r="CY8" s="299" t="s">
        <v>130</v>
      </c>
      <c r="CZ8" s="299" t="s">
        <v>695</v>
      </c>
      <c r="DA8" s="301" t="s">
        <v>696</v>
      </c>
      <c r="DB8" s="299" t="s">
        <v>694</v>
      </c>
      <c r="DC8" s="298">
        <v>1</v>
      </c>
      <c r="DD8" s="299" t="s">
        <v>130</v>
      </c>
      <c r="DE8" s="299" t="s">
        <v>695</v>
      </c>
      <c r="DF8" s="301" t="s">
        <v>696</v>
      </c>
      <c r="DG8" s="299" t="s">
        <v>694</v>
      </c>
      <c r="DH8" s="298">
        <v>1</v>
      </c>
      <c r="DI8" s="299" t="s">
        <v>130</v>
      </c>
      <c r="DJ8" s="299" t="s">
        <v>697</v>
      </c>
      <c r="DK8" s="301" t="s">
        <v>691</v>
      </c>
      <c r="DL8" s="299" t="s">
        <v>694</v>
      </c>
      <c r="DM8" s="298">
        <v>1</v>
      </c>
      <c r="DN8" s="299" t="s">
        <v>130</v>
      </c>
      <c r="DO8" s="299" t="s">
        <v>697</v>
      </c>
      <c r="DP8" s="301" t="s">
        <v>691</v>
      </c>
      <c r="DQ8" s="299" t="s">
        <v>694</v>
      </c>
      <c r="DR8" s="298">
        <v>1</v>
      </c>
      <c r="DS8" s="299" t="s">
        <v>130</v>
      </c>
      <c r="DT8" s="299" t="s">
        <v>697</v>
      </c>
      <c r="DU8" s="301" t="s">
        <v>691</v>
      </c>
      <c r="DV8" s="299" t="s">
        <v>694</v>
      </c>
      <c r="DW8" s="299"/>
      <c r="DX8" s="299"/>
      <c r="DY8" s="299"/>
      <c r="DZ8" s="299"/>
      <c r="EA8" s="299"/>
      <c r="EB8" s="299"/>
      <c r="EC8" s="299"/>
      <c r="ED8" s="299"/>
      <c r="EE8" s="299"/>
      <c r="EF8" s="299"/>
      <c r="EG8" s="298">
        <v>1</v>
      </c>
      <c r="EH8" s="336" t="s">
        <v>1685</v>
      </c>
      <c r="EI8" s="299" t="s">
        <v>139</v>
      </c>
      <c r="EJ8" s="299" t="s">
        <v>698</v>
      </c>
      <c r="EK8" s="450" t="s">
        <v>699</v>
      </c>
      <c r="EL8" s="299" t="s">
        <v>122</v>
      </c>
      <c r="EM8" s="299"/>
      <c r="EN8" s="336"/>
      <c r="EO8" s="299" t="s">
        <v>1686</v>
      </c>
      <c r="EP8" s="299"/>
      <c r="EQ8" s="299"/>
      <c r="ER8" s="299"/>
      <c r="ES8" s="299"/>
      <c r="ET8" s="336"/>
      <c r="EU8" s="299" t="s">
        <v>1686</v>
      </c>
      <c r="EV8" s="299"/>
      <c r="EW8" s="299"/>
      <c r="EX8" s="299"/>
      <c r="EY8" s="298">
        <v>1</v>
      </c>
      <c r="EZ8" s="299" t="s">
        <v>130</v>
      </c>
      <c r="FA8" s="299" t="s">
        <v>704</v>
      </c>
      <c r="FB8" s="301" t="s">
        <v>689</v>
      </c>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c r="FX8" s="310"/>
      <c r="FY8" s="310" t="s">
        <v>1686</v>
      </c>
      <c r="FZ8" s="310"/>
      <c r="GA8" s="310"/>
      <c r="GB8" s="345"/>
      <c r="GC8" s="146"/>
      <c r="GD8" s="146" t="s">
        <v>1686</v>
      </c>
      <c r="GE8" s="146"/>
      <c r="GF8" s="146"/>
      <c r="GG8" s="146"/>
      <c r="GH8" s="298">
        <v>1</v>
      </c>
      <c r="GI8" s="299" t="s">
        <v>130</v>
      </c>
      <c r="GJ8" s="299" t="s">
        <v>700</v>
      </c>
      <c r="GK8" s="301" t="s">
        <v>689</v>
      </c>
      <c r="GL8" s="379" t="s">
        <v>122</v>
      </c>
      <c r="GM8" s="298">
        <v>1</v>
      </c>
      <c r="GN8" s="299" t="s">
        <v>130</v>
      </c>
      <c r="GO8" s="299" t="s">
        <v>701</v>
      </c>
      <c r="GP8" s="301" t="s">
        <v>689</v>
      </c>
      <c r="GQ8" s="379" t="s">
        <v>122</v>
      </c>
      <c r="GR8" s="298">
        <v>1</v>
      </c>
      <c r="GS8" s="299" t="s">
        <v>130</v>
      </c>
      <c r="GT8" s="299" t="s">
        <v>702</v>
      </c>
      <c r="GU8" s="301" t="s">
        <v>703</v>
      </c>
      <c r="GV8" s="379" t="s">
        <v>122</v>
      </c>
      <c r="GW8" s="298">
        <v>1</v>
      </c>
      <c r="GX8" s="299" t="s">
        <v>130</v>
      </c>
      <c r="GY8" s="299" t="s">
        <v>702</v>
      </c>
      <c r="GZ8" s="301" t="s">
        <v>703</v>
      </c>
      <c r="HA8" s="379" t="s">
        <v>122</v>
      </c>
      <c r="HB8" s="381">
        <v>0</v>
      </c>
      <c r="HC8" s="300" t="s">
        <v>130</v>
      </c>
      <c r="HD8" s="300" t="s">
        <v>713</v>
      </c>
      <c r="HE8" s="301" t="s">
        <v>714</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2900-000000000000}"/>
    <hyperlink ref="O5" r:id="rId2" xr:uid="{00000000-0004-0000-2900-000001000000}"/>
    <hyperlink ref="T5" r:id="rId3" xr:uid="{00000000-0004-0000-2900-000002000000}"/>
    <hyperlink ref="Y5" r:id="rId4" xr:uid="{00000000-0004-0000-2900-000003000000}"/>
    <hyperlink ref="AD5" r:id="rId5" xr:uid="{00000000-0004-0000-2900-000004000000}"/>
    <hyperlink ref="AI5" r:id="rId6" xr:uid="{00000000-0004-0000-2900-000005000000}"/>
    <hyperlink ref="AN5" r:id="rId7" xr:uid="{00000000-0004-0000-2900-000006000000}"/>
    <hyperlink ref="AS5" r:id="rId8" xr:uid="{00000000-0004-0000-2900-000007000000}"/>
    <hyperlink ref="AX5" r:id="rId9" xr:uid="{00000000-0004-0000-2900-000008000000}"/>
    <hyperlink ref="BC5" r:id="rId10" xr:uid="{00000000-0004-0000-2900-000009000000}"/>
    <hyperlink ref="BH5" r:id="rId11" xr:uid="{00000000-0004-0000-2900-00000A000000}"/>
    <hyperlink ref="BR5" r:id="rId12" xr:uid="{00000000-0004-0000-2900-00000B000000}"/>
    <hyperlink ref="BW5" r:id="rId13" xr:uid="{00000000-0004-0000-2900-00000C000000}"/>
    <hyperlink ref="CB5" r:id="rId14" xr:uid="{00000000-0004-0000-2900-00000D000000}"/>
    <hyperlink ref="CG5" r:id="rId15" xr:uid="{00000000-0004-0000-2900-00000E000000}"/>
    <hyperlink ref="CL5" r:id="rId16" xr:uid="{00000000-0004-0000-2900-00000F000000}"/>
    <hyperlink ref="CQ5" r:id="rId17" xr:uid="{00000000-0004-0000-2900-000010000000}"/>
    <hyperlink ref="CV5" r:id="rId18" xr:uid="{00000000-0004-0000-2900-000011000000}"/>
    <hyperlink ref="DA5" r:id="rId19" xr:uid="{00000000-0004-0000-2900-000012000000}"/>
    <hyperlink ref="DF5" r:id="rId20" xr:uid="{00000000-0004-0000-2900-000013000000}"/>
    <hyperlink ref="DK5" r:id="rId21" xr:uid="{00000000-0004-0000-2900-000014000000}"/>
    <hyperlink ref="DP5" r:id="rId22" xr:uid="{00000000-0004-0000-2900-000015000000}"/>
    <hyperlink ref="DU5" r:id="rId23" xr:uid="{00000000-0004-0000-2900-000016000000}"/>
    <hyperlink ref="DZ5" r:id="rId24" xr:uid="{00000000-0004-0000-2900-000017000000}"/>
    <hyperlink ref="EE5" r:id="rId25" xr:uid="{00000000-0004-0000-2900-000018000000}"/>
    <hyperlink ref="EK5" r:id="rId26" xr:uid="{00000000-0004-0000-2900-000019000000}"/>
    <hyperlink ref="FB5" r:id="rId27" xr:uid="{00000000-0004-0000-2900-00001A000000}"/>
    <hyperlink ref="FQ5" r:id="rId28" xr:uid="{00000000-0004-0000-2900-00001B000000}"/>
    <hyperlink ref="FV5" r:id="rId29" xr:uid="{00000000-0004-0000-2900-00001C000000}"/>
    <hyperlink ref="GA5" r:id="rId30" xr:uid="{00000000-0004-0000-2900-00001D000000}"/>
    <hyperlink ref="GK5" r:id="rId31" xr:uid="{00000000-0004-0000-2900-00001E000000}"/>
    <hyperlink ref="GP5" r:id="rId32" xr:uid="{00000000-0004-0000-2900-00001F000000}"/>
    <hyperlink ref="GU5" r:id="rId33" xr:uid="{00000000-0004-0000-2900-000020000000}"/>
    <hyperlink ref="GZ5" r:id="rId34" xr:uid="{00000000-0004-0000-2900-000021000000}"/>
    <hyperlink ref="HE5" r:id="rId35" xr:uid="{00000000-0004-0000-2900-000022000000}"/>
    <hyperlink ref="HF5" r:id="rId36" xr:uid="{00000000-0004-0000-2900-000023000000}"/>
    <hyperlink ref="HJ5" r:id="rId37" xr:uid="{00000000-0004-0000-2900-000024000000}"/>
    <hyperlink ref="HO5" r:id="rId38" xr:uid="{00000000-0004-0000-2900-000025000000}"/>
    <hyperlink ref="ID5" r:id="rId39" xr:uid="{00000000-0004-0000-2900-000026000000}"/>
    <hyperlink ref="II5" r:id="rId40" xr:uid="{00000000-0004-0000-2900-000027000000}"/>
    <hyperlink ref="J6" r:id="rId41" xr:uid="{00000000-0004-0000-2900-000028000000}"/>
    <hyperlink ref="O6" r:id="rId42" xr:uid="{00000000-0004-0000-2900-000029000000}"/>
    <hyperlink ref="T6" r:id="rId43" xr:uid="{00000000-0004-0000-2900-00002A000000}"/>
    <hyperlink ref="Y6" r:id="rId44" xr:uid="{00000000-0004-0000-2900-00002B000000}"/>
    <hyperlink ref="AD6" r:id="rId45" xr:uid="{00000000-0004-0000-2900-00002C000000}"/>
    <hyperlink ref="AI6" r:id="rId46" xr:uid="{00000000-0004-0000-2900-00002D000000}"/>
    <hyperlink ref="AN6" r:id="rId47" xr:uid="{00000000-0004-0000-2900-00002E000000}"/>
    <hyperlink ref="AS6" r:id="rId48" xr:uid="{00000000-0004-0000-2900-00002F000000}"/>
    <hyperlink ref="AX6" r:id="rId49" xr:uid="{00000000-0004-0000-2900-000030000000}"/>
    <hyperlink ref="BC6" r:id="rId50" xr:uid="{00000000-0004-0000-2900-000031000000}"/>
    <hyperlink ref="BH6" r:id="rId51" xr:uid="{00000000-0004-0000-2900-000032000000}"/>
    <hyperlink ref="BR6" r:id="rId52" xr:uid="{00000000-0004-0000-2900-000033000000}"/>
    <hyperlink ref="BW6" r:id="rId53" xr:uid="{00000000-0004-0000-2900-000034000000}"/>
    <hyperlink ref="CB6" r:id="rId54" xr:uid="{00000000-0004-0000-2900-000035000000}"/>
    <hyperlink ref="CG6" r:id="rId55" xr:uid="{00000000-0004-0000-2900-000036000000}"/>
    <hyperlink ref="CL6" r:id="rId56" xr:uid="{00000000-0004-0000-2900-000037000000}"/>
    <hyperlink ref="CQ6" r:id="rId57" xr:uid="{00000000-0004-0000-2900-000038000000}"/>
    <hyperlink ref="CV6" r:id="rId58" xr:uid="{00000000-0004-0000-2900-000039000000}"/>
    <hyperlink ref="DA6" r:id="rId59" xr:uid="{00000000-0004-0000-2900-00003A000000}"/>
    <hyperlink ref="DF6" r:id="rId60" xr:uid="{00000000-0004-0000-2900-00003B000000}"/>
    <hyperlink ref="DK6" r:id="rId61" xr:uid="{00000000-0004-0000-2900-00003C000000}"/>
    <hyperlink ref="DP6" r:id="rId62" xr:uid="{00000000-0004-0000-2900-00003D000000}"/>
    <hyperlink ref="DU6" r:id="rId63" xr:uid="{00000000-0004-0000-2900-00003E000000}"/>
    <hyperlink ref="EK6" r:id="rId64" xr:uid="{00000000-0004-0000-2900-00003F000000}"/>
    <hyperlink ref="FB6" r:id="rId65" xr:uid="{00000000-0004-0000-2900-000040000000}"/>
    <hyperlink ref="FQ6" r:id="rId66" xr:uid="{00000000-0004-0000-2900-000041000000}"/>
    <hyperlink ref="FV6" r:id="rId67" xr:uid="{00000000-0004-0000-2900-000042000000}"/>
    <hyperlink ref="GA6" r:id="rId68" xr:uid="{00000000-0004-0000-2900-000043000000}"/>
    <hyperlink ref="GK6" r:id="rId69" xr:uid="{00000000-0004-0000-2900-000044000000}"/>
    <hyperlink ref="GP6" r:id="rId70" xr:uid="{00000000-0004-0000-2900-000045000000}"/>
    <hyperlink ref="GU6" r:id="rId71" xr:uid="{00000000-0004-0000-2900-000046000000}"/>
    <hyperlink ref="GZ6" r:id="rId72" xr:uid="{00000000-0004-0000-2900-000047000000}"/>
    <hyperlink ref="HE6" r:id="rId73" xr:uid="{00000000-0004-0000-2900-000048000000}"/>
    <hyperlink ref="HJ6" r:id="rId74" xr:uid="{00000000-0004-0000-2900-000049000000}"/>
    <hyperlink ref="HK6" r:id="rId75" xr:uid="{00000000-0004-0000-2900-00004A000000}"/>
    <hyperlink ref="HO6" r:id="rId76" xr:uid="{00000000-0004-0000-2900-00004B000000}"/>
    <hyperlink ref="HP6" r:id="rId77" xr:uid="{00000000-0004-0000-2900-00004C000000}"/>
    <hyperlink ref="J7" r:id="rId78" xr:uid="{00000000-0004-0000-2900-00004D000000}"/>
    <hyperlink ref="O7" r:id="rId79" xr:uid="{00000000-0004-0000-2900-00004E000000}"/>
    <hyperlink ref="T7" r:id="rId80" xr:uid="{00000000-0004-0000-2900-00004F000000}"/>
    <hyperlink ref="Y7" r:id="rId81" xr:uid="{00000000-0004-0000-2900-000050000000}"/>
    <hyperlink ref="AD7" r:id="rId82" xr:uid="{00000000-0004-0000-2900-000051000000}"/>
    <hyperlink ref="AI7" r:id="rId83" xr:uid="{00000000-0004-0000-2900-000052000000}"/>
    <hyperlink ref="AN7" r:id="rId84" xr:uid="{00000000-0004-0000-2900-000053000000}"/>
    <hyperlink ref="AS7" r:id="rId85" xr:uid="{00000000-0004-0000-2900-000054000000}"/>
    <hyperlink ref="AX7" r:id="rId86" xr:uid="{00000000-0004-0000-2900-000055000000}"/>
    <hyperlink ref="BC7" r:id="rId87" xr:uid="{00000000-0004-0000-2900-000056000000}"/>
    <hyperlink ref="BH7" r:id="rId88" xr:uid="{00000000-0004-0000-2900-000057000000}"/>
    <hyperlink ref="BR7" r:id="rId89" xr:uid="{00000000-0004-0000-2900-000058000000}"/>
    <hyperlink ref="BW7" r:id="rId90" xr:uid="{00000000-0004-0000-2900-000059000000}"/>
    <hyperlink ref="CB7" r:id="rId91" xr:uid="{00000000-0004-0000-2900-00005A000000}"/>
    <hyperlink ref="CG7" r:id="rId92" xr:uid="{00000000-0004-0000-2900-00005B000000}"/>
    <hyperlink ref="CK7" r:id="rId93" xr:uid="{00000000-0004-0000-2900-00005C000000}"/>
    <hyperlink ref="CL7" r:id="rId94" xr:uid="{00000000-0004-0000-2900-00005D000000}"/>
    <hyperlink ref="CQ7" r:id="rId95" xr:uid="{00000000-0004-0000-2900-00005E000000}"/>
    <hyperlink ref="CV7" r:id="rId96" xr:uid="{00000000-0004-0000-2900-00005F000000}"/>
    <hyperlink ref="DA7" r:id="rId97" xr:uid="{00000000-0004-0000-2900-000060000000}"/>
    <hyperlink ref="DF7" r:id="rId98" xr:uid="{00000000-0004-0000-2900-000061000000}"/>
    <hyperlink ref="DK7" r:id="rId99" xr:uid="{00000000-0004-0000-2900-000062000000}"/>
    <hyperlink ref="DP7" r:id="rId100" xr:uid="{00000000-0004-0000-2900-000063000000}"/>
    <hyperlink ref="DU7" r:id="rId101" xr:uid="{00000000-0004-0000-2900-000064000000}"/>
    <hyperlink ref="EK7" r:id="rId102" xr:uid="{00000000-0004-0000-2900-000065000000}"/>
    <hyperlink ref="FB7" r:id="rId103" xr:uid="{00000000-0004-0000-2900-000066000000}"/>
    <hyperlink ref="FQ7" r:id="rId104" xr:uid="{00000000-0004-0000-2900-000067000000}"/>
    <hyperlink ref="FR7" r:id="rId105" xr:uid="{00000000-0004-0000-2900-000068000000}"/>
    <hyperlink ref="FV7" r:id="rId106" xr:uid="{00000000-0004-0000-2900-000069000000}"/>
    <hyperlink ref="GA7" r:id="rId107" xr:uid="{00000000-0004-0000-2900-00006A000000}"/>
    <hyperlink ref="GK7" r:id="rId108" xr:uid="{00000000-0004-0000-2900-00006B000000}"/>
    <hyperlink ref="GP7" r:id="rId109" xr:uid="{00000000-0004-0000-2900-00006C000000}"/>
    <hyperlink ref="GU7" r:id="rId110" xr:uid="{00000000-0004-0000-2900-00006D000000}"/>
    <hyperlink ref="GZ7" r:id="rId111" xr:uid="{00000000-0004-0000-2900-00006E000000}"/>
    <hyperlink ref="HE7" r:id="rId112" xr:uid="{00000000-0004-0000-2900-00006F000000}"/>
    <hyperlink ref="HJ7" r:id="rId113" xr:uid="{00000000-0004-0000-2900-000070000000}"/>
    <hyperlink ref="HK7" r:id="rId114" xr:uid="{00000000-0004-0000-2900-000071000000}"/>
    <hyperlink ref="HO7" r:id="rId115" xr:uid="{00000000-0004-0000-2900-000072000000}"/>
    <hyperlink ref="HP7" r:id="rId116" xr:uid="{00000000-0004-0000-2900-000073000000}"/>
    <hyperlink ref="J8" r:id="rId117" xr:uid="{00000000-0004-0000-2900-000074000000}"/>
    <hyperlink ref="O8" r:id="rId118" xr:uid="{00000000-0004-0000-2900-000075000000}"/>
    <hyperlink ref="T8" r:id="rId119" xr:uid="{00000000-0004-0000-2900-000076000000}"/>
    <hyperlink ref="Y8" r:id="rId120" xr:uid="{00000000-0004-0000-2900-000077000000}"/>
    <hyperlink ref="AD8" r:id="rId121" xr:uid="{00000000-0004-0000-2900-000078000000}"/>
    <hyperlink ref="AI8" r:id="rId122" xr:uid="{00000000-0004-0000-2900-000079000000}"/>
    <hyperlink ref="AN8" r:id="rId123" xr:uid="{00000000-0004-0000-2900-00007A000000}"/>
    <hyperlink ref="AS8" r:id="rId124" xr:uid="{00000000-0004-0000-2900-00007B000000}"/>
    <hyperlink ref="AX8" r:id="rId125" xr:uid="{00000000-0004-0000-2900-00007C000000}"/>
    <hyperlink ref="BC8" r:id="rId126" xr:uid="{00000000-0004-0000-2900-00007D000000}"/>
    <hyperlink ref="BH8" r:id="rId127" xr:uid="{00000000-0004-0000-2900-00007E000000}"/>
    <hyperlink ref="BR8" r:id="rId128" xr:uid="{00000000-0004-0000-2900-00007F000000}"/>
    <hyperlink ref="BW8" r:id="rId129" xr:uid="{00000000-0004-0000-2900-000080000000}"/>
    <hyperlink ref="CB8" r:id="rId130" xr:uid="{00000000-0004-0000-2900-000081000000}"/>
    <hyperlink ref="CG8" r:id="rId131" xr:uid="{00000000-0004-0000-2900-000082000000}"/>
    <hyperlink ref="CL8" r:id="rId132" xr:uid="{00000000-0004-0000-2900-000083000000}"/>
    <hyperlink ref="CQ8" r:id="rId133" xr:uid="{00000000-0004-0000-2900-000084000000}"/>
    <hyperlink ref="CV8" r:id="rId134" xr:uid="{00000000-0004-0000-2900-000085000000}"/>
    <hyperlink ref="DA8" r:id="rId135" xr:uid="{00000000-0004-0000-2900-000086000000}"/>
    <hyperlink ref="DF8" r:id="rId136" xr:uid="{00000000-0004-0000-2900-000087000000}"/>
    <hyperlink ref="DK8" r:id="rId137" xr:uid="{00000000-0004-0000-2900-000088000000}"/>
    <hyperlink ref="DP8" r:id="rId138" xr:uid="{00000000-0004-0000-2900-000089000000}"/>
    <hyperlink ref="DU8" r:id="rId139" xr:uid="{00000000-0004-0000-2900-00008A000000}"/>
    <hyperlink ref="EK8" r:id="rId140" xr:uid="{00000000-0004-0000-2900-00008B000000}"/>
    <hyperlink ref="FB8" r:id="rId141" xr:uid="{00000000-0004-0000-2900-00008C000000}"/>
    <hyperlink ref="GK8" r:id="rId142" xr:uid="{00000000-0004-0000-2900-00008D000000}"/>
    <hyperlink ref="GP8" r:id="rId143" xr:uid="{00000000-0004-0000-2900-00008E000000}"/>
    <hyperlink ref="GU8" r:id="rId144" xr:uid="{00000000-0004-0000-2900-00008F000000}"/>
    <hyperlink ref="GZ8" r:id="rId145" xr:uid="{00000000-0004-0000-2900-000090000000}"/>
    <hyperlink ref="HE8" r:id="rId146" xr:uid="{00000000-0004-0000-2900-000091000000}"/>
  </hyperlinks>
  <pageMargins left="0.7" right="0.7" top="0.75" bottom="0.75" header="0" footer="0"/>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13" width="9.83203125" customWidth="1"/>
    <col min="14" max="14" width="11" customWidth="1"/>
    <col min="15" max="171" width="9.83203125" customWidth="1"/>
    <col min="172" max="172" width="10.6640625" customWidth="1"/>
    <col min="173" max="176" width="9.83203125" customWidth="1"/>
    <col min="177" max="177" width="10.6640625" customWidth="1"/>
    <col min="178" max="211" width="9.83203125" customWidth="1"/>
    <col min="212" max="212" width="10.5" customWidth="1"/>
    <col min="213" max="216" width="9.83203125" customWidth="1"/>
    <col min="217" max="217" width="10.83203125" customWidth="1"/>
    <col min="218" max="218" width="9.83203125" customWidth="1"/>
    <col min="219" max="219" width="11.33203125" customWidth="1"/>
    <col min="220" max="231" width="9.83203125" customWidth="1"/>
    <col min="232" max="232" width="10.33203125" customWidth="1"/>
    <col min="233" max="355" width="9.8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94</v>
      </c>
      <c r="C5" s="312">
        <f>(G5+L5+Q5+V5+(AA5+AF5+AK5+AP5+AU5+AZ5+BE5+BJ5)/8+(BO5+BT5+BY5+CD5+CI5+CN5)/6+(CS5+CX5+DC5+DH5+DM5+DR5)/6+DW5+EB5+((EG5+EH5)/2+(EM5+EN5)/2+(ES5+ET5)/2)/3+EY5+(FD5+FI5)/2+FN5+(FS5+FX5)/2+GC5+GH5+(GM5+GR5+GW5)/3+HB5+(HG5+HL5+HQ5+HV5+IA5)/5+IF5)/20</f>
        <v>0.3725</v>
      </c>
      <c r="D5" s="144">
        <f t="shared" ref="D5:D6" si="0">(L5+V5+(AA5+AF5+AK5+AP5+AU5+AZ5+BE5)/7+(BO5+BT5+BY5+CD5+CI5+CN5)/6+(CS5+CX5+DC5+DH5+DR5+DM5)/6+(EG5+EH5+EM5+EN5+ES5+ET5)/6+GH5+(GM5+GR5+GW5)/3+Q5+EY5+FN5+(FS5+FX5)/2+G5+HB5+(HG5+HL5+HQ5)/3+GC5)/16</f>
        <v>0.3660714285714286</v>
      </c>
      <c r="E5" s="365">
        <f t="shared" ref="E5:E7" si="1">(L5+V5+(AA5+AF5+AK5+AP5+AU5+AZ5+BE5)/7+(BO5+BT5+BY5+CD5+CI5+CN5)/6+(CS5+CX5+DC5+DH5+DR5+DM5)/6+EG5+(GH5+GM5+GR5+GW5)/4+Q5+EY5+FN5+(FS5+FX5)/2+G5+HB5+(HG5+HL5)/2)/14</f>
        <v>0.41836734693877553</v>
      </c>
      <c r="F5" s="365">
        <f t="shared" ref="F5:F8" si="2">(L5+V5+(AA5+AF5+AK5+AP5+AU5+AZ5+BE5)/7+(BO5+BT5+BY5+CD5+CI5+CN5)/6+(CS5+CX5+DC5+DH5+DR5+DM5)/6+EG5+(GH5+GM5+GR5+GW5)/4+Q5+EY5+G5+HB5)/11</f>
        <v>0.44155844155844159</v>
      </c>
      <c r="G5" s="308">
        <v>1</v>
      </c>
      <c r="H5" s="308" t="s">
        <v>132</v>
      </c>
      <c r="I5" s="308" t="s">
        <v>719</v>
      </c>
      <c r="J5" s="320" t="s">
        <v>3247</v>
      </c>
      <c r="K5" s="308">
        <v>2003</v>
      </c>
      <c r="L5" s="11">
        <v>1</v>
      </c>
      <c r="M5" s="11" t="s">
        <v>130</v>
      </c>
      <c r="N5" s="11" t="s">
        <v>721</v>
      </c>
      <c r="O5" s="353" t="s">
        <v>3248</v>
      </c>
      <c r="P5" s="11" t="s">
        <v>3249</v>
      </c>
      <c r="Q5" s="308">
        <v>0</v>
      </c>
      <c r="R5" s="308" t="s">
        <v>123</v>
      </c>
      <c r="S5" s="308" t="s">
        <v>3250</v>
      </c>
      <c r="T5" s="321" t="s">
        <v>3251</v>
      </c>
      <c r="U5" s="308">
        <v>1999</v>
      </c>
      <c r="V5" s="308">
        <v>0</v>
      </c>
      <c r="W5" s="308"/>
      <c r="X5" s="308" t="s">
        <v>126</v>
      </c>
      <c r="Y5" s="308"/>
      <c r="Z5" s="308"/>
      <c r="AA5" s="308">
        <v>1</v>
      </c>
      <c r="AB5" s="308" t="s">
        <v>130</v>
      </c>
      <c r="AC5" s="308" t="s">
        <v>3252</v>
      </c>
      <c r="AD5" s="320" t="s">
        <v>3253</v>
      </c>
      <c r="AE5" s="308" t="s">
        <v>3254</v>
      </c>
      <c r="AF5" s="308">
        <v>1</v>
      </c>
      <c r="AG5" s="308" t="s">
        <v>130</v>
      </c>
      <c r="AH5" s="308" t="s">
        <v>723</v>
      </c>
      <c r="AI5" s="333" t="s">
        <v>3255</v>
      </c>
      <c r="AJ5" s="308">
        <v>1973</v>
      </c>
      <c r="AK5" s="308">
        <v>1</v>
      </c>
      <c r="AL5" s="308" t="s">
        <v>130</v>
      </c>
      <c r="AM5" s="308" t="s">
        <v>723</v>
      </c>
      <c r="AN5" s="333" t="s">
        <v>3256</v>
      </c>
      <c r="AO5" s="308">
        <v>1973</v>
      </c>
      <c r="AP5" s="308">
        <v>1</v>
      </c>
      <c r="AQ5" s="308" t="s">
        <v>130</v>
      </c>
      <c r="AR5" s="308" t="s">
        <v>723</v>
      </c>
      <c r="AS5" s="333" t="s">
        <v>3257</v>
      </c>
      <c r="AT5" s="308">
        <v>1973</v>
      </c>
      <c r="AU5" s="308">
        <v>0</v>
      </c>
      <c r="AV5" s="308" t="s">
        <v>132</v>
      </c>
      <c r="AW5" s="308" t="s">
        <v>723</v>
      </c>
      <c r="AX5" s="333" t="s">
        <v>3258</v>
      </c>
      <c r="AY5" s="308">
        <v>1973</v>
      </c>
      <c r="AZ5" s="308">
        <v>1</v>
      </c>
      <c r="BA5" s="308" t="s">
        <v>130</v>
      </c>
      <c r="BB5" s="308" t="s">
        <v>723</v>
      </c>
      <c r="BC5" s="333" t="s">
        <v>3259</v>
      </c>
      <c r="BD5" s="308">
        <v>1973</v>
      </c>
      <c r="BE5" s="308">
        <v>1</v>
      </c>
      <c r="BF5" s="308" t="s">
        <v>130</v>
      </c>
      <c r="BG5" s="308" t="s">
        <v>723</v>
      </c>
      <c r="BH5" s="333" t="s">
        <v>3260</v>
      </c>
      <c r="BI5" s="308">
        <v>1973</v>
      </c>
      <c r="BJ5" s="308">
        <v>0</v>
      </c>
      <c r="BK5" s="308"/>
      <c r="BL5" s="308" t="s">
        <v>126</v>
      </c>
      <c r="BM5" s="308"/>
      <c r="BN5" s="308"/>
      <c r="BO5" s="308">
        <v>0</v>
      </c>
      <c r="BP5" s="308" t="s">
        <v>139</v>
      </c>
      <c r="BQ5" s="308" t="s">
        <v>126</v>
      </c>
      <c r="BR5" s="308"/>
      <c r="BS5" s="308"/>
      <c r="BT5" s="308">
        <v>0</v>
      </c>
      <c r="BU5" s="308" t="s">
        <v>139</v>
      </c>
      <c r="BV5" s="308" t="s">
        <v>126</v>
      </c>
      <c r="BW5" s="308"/>
      <c r="BX5" s="308"/>
      <c r="BY5" s="308">
        <v>0</v>
      </c>
      <c r="BZ5" s="308" t="s">
        <v>139</v>
      </c>
      <c r="CA5" s="308" t="s">
        <v>126</v>
      </c>
      <c r="CB5" s="308"/>
      <c r="CC5" s="308"/>
      <c r="CD5" s="308">
        <v>0</v>
      </c>
      <c r="CE5" s="308" t="s">
        <v>139</v>
      </c>
      <c r="CF5" s="308" t="s">
        <v>126</v>
      </c>
      <c r="CG5" s="308"/>
      <c r="CH5" s="308"/>
      <c r="CI5" s="308">
        <v>0</v>
      </c>
      <c r="CJ5" s="308" t="s">
        <v>139</v>
      </c>
      <c r="CK5" s="308" t="s">
        <v>126</v>
      </c>
      <c r="CL5" s="308"/>
      <c r="CM5" s="308"/>
      <c r="CN5" s="308">
        <v>0</v>
      </c>
      <c r="CO5" s="308" t="s">
        <v>139</v>
      </c>
      <c r="CP5" s="308" t="s">
        <v>126</v>
      </c>
      <c r="CQ5" s="308"/>
      <c r="CR5" s="308"/>
      <c r="CS5" s="308">
        <v>0</v>
      </c>
      <c r="CT5" s="308" t="s">
        <v>139</v>
      </c>
      <c r="CU5" s="308" t="s">
        <v>126</v>
      </c>
      <c r="CV5" s="308"/>
      <c r="CW5" s="308"/>
      <c r="CX5" s="308">
        <v>0</v>
      </c>
      <c r="CY5" s="308" t="s">
        <v>139</v>
      </c>
      <c r="CZ5" s="308" t="s">
        <v>126</v>
      </c>
      <c r="DA5" s="308"/>
      <c r="DB5" s="308"/>
      <c r="DC5" s="308">
        <v>0</v>
      </c>
      <c r="DD5" s="308" t="s">
        <v>139</v>
      </c>
      <c r="DE5" s="308" t="s">
        <v>126</v>
      </c>
      <c r="DF5" s="308"/>
      <c r="DG5" s="308"/>
      <c r="DH5" s="308">
        <v>0</v>
      </c>
      <c r="DI5" s="308" t="s">
        <v>139</v>
      </c>
      <c r="DJ5" s="308" t="s">
        <v>126</v>
      </c>
      <c r="DK5" s="308"/>
      <c r="DL5" s="308"/>
      <c r="DM5" s="308">
        <v>0</v>
      </c>
      <c r="DN5" s="308" t="s">
        <v>139</v>
      </c>
      <c r="DO5" s="308" t="s">
        <v>126</v>
      </c>
      <c r="DP5" s="308"/>
      <c r="DQ5" s="308"/>
      <c r="DR5" s="308">
        <v>0</v>
      </c>
      <c r="DS5" s="308" t="s">
        <v>139</v>
      </c>
      <c r="DT5" s="308" t="s">
        <v>126</v>
      </c>
      <c r="DU5" s="308"/>
      <c r="DV5" s="308"/>
      <c r="DW5" s="308">
        <v>1</v>
      </c>
      <c r="DX5" s="308" t="s">
        <v>139</v>
      </c>
      <c r="DY5" s="308" t="s">
        <v>3261</v>
      </c>
      <c r="DZ5" s="321" t="s">
        <v>3262</v>
      </c>
      <c r="EA5" s="364">
        <v>1992</v>
      </c>
      <c r="EB5" s="308">
        <v>0</v>
      </c>
      <c r="EC5" s="308" t="s">
        <v>130</v>
      </c>
      <c r="ED5" s="308" t="s">
        <v>126</v>
      </c>
      <c r="EE5" s="308"/>
      <c r="EF5" s="364"/>
      <c r="EG5" s="308">
        <v>1</v>
      </c>
      <c r="EH5" s="308">
        <v>1</v>
      </c>
      <c r="EI5" s="308" t="s">
        <v>123</v>
      </c>
      <c r="EJ5" s="308" t="s">
        <v>3263</v>
      </c>
      <c r="EK5" s="320" t="s">
        <v>3264</v>
      </c>
      <c r="EL5" s="308">
        <v>2012</v>
      </c>
      <c r="EM5" s="308">
        <v>1</v>
      </c>
      <c r="EN5" s="308">
        <v>1</v>
      </c>
      <c r="EO5" s="308" t="s">
        <v>139</v>
      </c>
      <c r="EP5" s="308" t="s">
        <v>3265</v>
      </c>
      <c r="EQ5" s="321" t="s">
        <v>3266</v>
      </c>
      <c r="ER5" s="308" t="s">
        <v>3267</v>
      </c>
      <c r="ES5" s="308">
        <v>1</v>
      </c>
      <c r="ET5" s="308">
        <v>1</v>
      </c>
      <c r="EU5" s="308" t="s">
        <v>139</v>
      </c>
      <c r="EV5" s="308" t="s">
        <v>3265</v>
      </c>
      <c r="EW5" s="321" t="s">
        <v>3266</v>
      </c>
      <c r="EX5" s="308" t="s">
        <v>3267</v>
      </c>
      <c r="EY5" s="308">
        <v>0</v>
      </c>
      <c r="EZ5" s="308" t="s">
        <v>123</v>
      </c>
      <c r="FA5" s="308" t="s">
        <v>126</v>
      </c>
      <c r="FB5" s="308"/>
      <c r="FC5" s="308"/>
      <c r="FD5" s="12">
        <v>1</v>
      </c>
      <c r="FE5" s="12"/>
      <c r="FF5" s="323" t="s">
        <v>3268</v>
      </c>
      <c r="FG5" s="401" t="s">
        <v>3269</v>
      </c>
      <c r="FH5" s="323" t="s">
        <v>3270</v>
      </c>
      <c r="FI5" s="12">
        <v>0</v>
      </c>
      <c r="FJ5" s="12"/>
      <c r="FK5" s="323" t="s">
        <v>3268</v>
      </c>
      <c r="FL5" s="401" t="s">
        <v>3269</v>
      </c>
      <c r="FM5" s="323" t="s">
        <v>3270</v>
      </c>
      <c r="FN5" s="308">
        <v>1</v>
      </c>
      <c r="FO5" s="308" t="s">
        <v>130</v>
      </c>
      <c r="FP5" s="308" t="s">
        <v>727</v>
      </c>
      <c r="FQ5" s="320" t="s">
        <v>3271</v>
      </c>
      <c r="FR5" s="308"/>
      <c r="FS5" s="308">
        <v>0</v>
      </c>
      <c r="FT5" s="308" t="s">
        <v>130</v>
      </c>
      <c r="FU5" s="308" t="s">
        <v>729</v>
      </c>
      <c r="FV5" s="333" t="s">
        <v>3272</v>
      </c>
      <c r="FW5" s="308" t="s">
        <v>3273</v>
      </c>
      <c r="FX5" s="308">
        <v>0</v>
      </c>
      <c r="FY5" s="308" t="s">
        <v>130</v>
      </c>
      <c r="FZ5" s="308" t="s">
        <v>732</v>
      </c>
      <c r="GA5" s="333" t="s">
        <v>3274</v>
      </c>
      <c r="GB5" s="308" t="s">
        <v>1828</v>
      </c>
      <c r="GC5" s="326">
        <v>0</v>
      </c>
      <c r="GD5" s="326" t="s">
        <v>130</v>
      </c>
      <c r="GE5" s="326" t="s">
        <v>126</v>
      </c>
      <c r="GF5" s="326"/>
      <c r="GG5" s="326"/>
      <c r="GH5" s="308">
        <v>0</v>
      </c>
      <c r="GI5" s="308" t="s">
        <v>123</v>
      </c>
      <c r="GJ5" s="308" t="s">
        <v>126</v>
      </c>
      <c r="GK5" s="308"/>
      <c r="GL5" s="308"/>
      <c r="GM5" s="308">
        <v>0</v>
      </c>
      <c r="GN5" s="308" t="s">
        <v>123</v>
      </c>
      <c r="GO5" s="308" t="s">
        <v>126</v>
      </c>
      <c r="GP5" s="308"/>
      <c r="GQ5" s="308"/>
      <c r="GR5" s="308">
        <v>0</v>
      </c>
      <c r="GS5" s="308" t="s">
        <v>123</v>
      </c>
      <c r="GT5" s="308" t="s">
        <v>126</v>
      </c>
      <c r="GU5" s="308"/>
      <c r="GV5" s="308"/>
      <c r="GW5" s="308">
        <v>0</v>
      </c>
      <c r="GX5" s="308" t="s">
        <v>123</v>
      </c>
      <c r="GY5" s="308" t="s">
        <v>126</v>
      </c>
      <c r="GZ5" s="308"/>
      <c r="HA5" s="308"/>
      <c r="HB5" s="308">
        <v>1</v>
      </c>
      <c r="HC5" s="308" t="s">
        <v>139</v>
      </c>
      <c r="HD5" s="308" t="s">
        <v>734</v>
      </c>
      <c r="HE5" s="333" t="s">
        <v>3275</v>
      </c>
      <c r="HF5" s="308"/>
      <c r="HG5" s="308">
        <v>0</v>
      </c>
      <c r="HH5" s="308" t="s">
        <v>123</v>
      </c>
      <c r="HI5" s="308" t="s">
        <v>737</v>
      </c>
      <c r="HJ5" s="333" t="s">
        <v>3276</v>
      </c>
      <c r="HK5" s="386" t="s">
        <v>3277</v>
      </c>
      <c r="HL5" s="308">
        <v>0</v>
      </c>
      <c r="HM5" s="308" t="s">
        <v>123</v>
      </c>
      <c r="HN5" s="308" t="s">
        <v>737</v>
      </c>
      <c r="HO5" s="333" t="s">
        <v>3278</v>
      </c>
      <c r="HP5" s="451"/>
      <c r="HQ5" s="326">
        <v>0</v>
      </c>
      <c r="HR5" s="326" t="s">
        <v>123</v>
      </c>
      <c r="HS5" s="326" t="s">
        <v>126</v>
      </c>
      <c r="HT5" s="326"/>
      <c r="HU5" s="326"/>
      <c r="HV5" s="326">
        <v>0</v>
      </c>
      <c r="HW5" s="326" t="s">
        <v>132</v>
      </c>
      <c r="HX5" s="326" t="s">
        <v>3279</v>
      </c>
      <c r="HY5" s="386" t="s">
        <v>3280</v>
      </c>
      <c r="HZ5" s="326" t="s">
        <v>3281</v>
      </c>
      <c r="IA5" s="326">
        <v>1</v>
      </c>
      <c r="IB5" s="326" t="s">
        <v>139</v>
      </c>
      <c r="IC5" s="326" t="s">
        <v>3282</v>
      </c>
      <c r="ID5" s="357" t="s">
        <v>3283</v>
      </c>
      <c r="IE5" s="326">
        <v>2018</v>
      </c>
      <c r="IF5" s="12">
        <v>0</v>
      </c>
      <c r="IG5" s="12"/>
      <c r="IH5" s="323" t="s">
        <v>3284</v>
      </c>
      <c r="II5" s="387" t="s">
        <v>3285</v>
      </c>
      <c r="IJ5" s="324"/>
    </row>
    <row r="6" spans="1:244" ht="63" customHeight="1">
      <c r="A6" s="348">
        <v>2024</v>
      </c>
      <c r="B6" s="311" t="s">
        <v>94</v>
      </c>
      <c r="C6" s="149" t="s">
        <v>1394</v>
      </c>
      <c r="D6" s="144">
        <f t="shared" si="0"/>
        <v>0.3660714285714286</v>
      </c>
      <c r="E6" s="365">
        <f t="shared" si="1"/>
        <v>0.41836734693877553</v>
      </c>
      <c r="F6" s="365">
        <f t="shared" si="2"/>
        <v>0.44155844155844159</v>
      </c>
      <c r="G6" s="308">
        <v>1</v>
      </c>
      <c r="H6" s="308" t="s">
        <v>132</v>
      </c>
      <c r="I6" s="308" t="s">
        <v>719</v>
      </c>
      <c r="J6" s="320" t="s">
        <v>3286</v>
      </c>
      <c r="K6" s="308"/>
      <c r="L6" s="11">
        <v>1</v>
      </c>
      <c r="M6" s="11" t="s">
        <v>130</v>
      </c>
      <c r="N6" s="11" t="s">
        <v>721</v>
      </c>
      <c r="O6" s="353" t="s">
        <v>3287</v>
      </c>
      <c r="P6" s="11"/>
      <c r="Q6" s="308">
        <v>0</v>
      </c>
      <c r="R6" s="308" t="s">
        <v>123</v>
      </c>
      <c r="S6" s="308" t="s">
        <v>126</v>
      </c>
      <c r="T6" s="308"/>
      <c r="U6" s="308"/>
      <c r="V6" s="308">
        <v>0</v>
      </c>
      <c r="W6" s="308"/>
      <c r="X6" s="308" t="s">
        <v>126</v>
      </c>
      <c r="Y6" s="308"/>
      <c r="Z6" s="308"/>
      <c r="AA6" s="308">
        <v>1</v>
      </c>
      <c r="AB6" s="308" t="s">
        <v>130</v>
      </c>
      <c r="AC6" s="308" t="s">
        <v>3252</v>
      </c>
      <c r="AD6" s="333" t="s">
        <v>3288</v>
      </c>
      <c r="AE6" s="308"/>
      <c r="AF6" s="308">
        <v>1</v>
      </c>
      <c r="AG6" s="308" t="s">
        <v>130</v>
      </c>
      <c r="AH6" s="308" t="s">
        <v>723</v>
      </c>
      <c r="AI6" s="333" t="s">
        <v>3289</v>
      </c>
      <c r="AJ6" s="308">
        <v>1973</v>
      </c>
      <c r="AK6" s="308">
        <v>1</v>
      </c>
      <c r="AL6" s="308" t="s">
        <v>130</v>
      </c>
      <c r="AM6" s="308" t="s">
        <v>723</v>
      </c>
      <c r="AN6" s="333" t="s">
        <v>3290</v>
      </c>
      <c r="AO6" s="308"/>
      <c r="AP6" s="308">
        <v>1</v>
      </c>
      <c r="AQ6" s="308" t="s">
        <v>130</v>
      </c>
      <c r="AR6" s="308" t="s">
        <v>723</v>
      </c>
      <c r="AS6" s="333" t="s">
        <v>3291</v>
      </c>
      <c r="AT6" s="308"/>
      <c r="AU6" s="308">
        <v>0</v>
      </c>
      <c r="AV6" s="308" t="s">
        <v>132</v>
      </c>
      <c r="AW6" s="308" t="s">
        <v>723</v>
      </c>
      <c r="AX6" s="333" t="s">
        <v>3292</v>
      </c>
      <c r="AY6" s="308"/>
      <c r="AZ6" s="308">
        <v>1</v>
      </c>
      <c r="BA6" s="308" t="s">
        <v>130</v>
      </c>
      <c r="BB6" s="308" t="s">
        <v>723</v>
      </c>
      <c r="BC6" s="333" t="s">
        <v>3293</v>
      </c>
      <c r="BD6" s="308"/>
      <c r="BE6" s="308">
        <v>1</v>
      </c>
      <c r="BF6" s="308" t="s">
        <v>130</v>
      </c>
      <c r="BG6" s="308" t="s">
        <v>723</v>
      </c>
      <c r="BH6" s="333" t="s">
        <v>3294</v>
      </c>
      <c r="BI6" s="308"/>
      <c r="BJ6" s="308"/>
      <c r="BK6" s="308"/>
      <c r="BL6" s="308" t="s">
        <v>126</v>
      </c>
      <c r="BM6" s="308"/>
      <c r="BN6" s="308" t="s">
        <v>1863</v>
      </c>
      <c r="BO6" s="308">
        <v>0</v>
      </c>
      <c r="BP6" s="308" t="s">
        <v>139</v>
      </c>
      <c r="BQ6" s="308" t="s">
        <v>126</v>
      </c>
      <c r="BR6" s="308"/>
      <c r="BS6" s="308"/>
      <c r="BT6" s="308">
        <v>0</v>
      </c>
      <c r="BU6" s="308" t="s">
        <v>139</v>
      </c>
      <c r="BV6" s="308" t="s">
        <v>126</v>
      </c>
      <c r="BW6" s="308"/>
      <c r="BX6" s="308"/>
      <c r="BY6" s="308">
        <v>0</v>
      </c>
      <c r="BZ6" s="308" t="s">
        <v>139</v>
      </c>
      <c r="CA6" s="308" t="s">
        <v>126</v>
      </c>
      <c r="CB6" s="308"/>
      <c r="CC6" s="308"/>
      <c r="CD6" s="308">
        <v>0</v>
      </c>
      <c r="CE6" s="308" t="s">
        <v>139</v>
      </c>
      <c r="CF6" s="308" t="s">
        <v>126</v>
      </c>
      <c r="CG6" s="308"/>
      <c r="CH6" s="308"/>
      <c r="CI6" s="308">
        <v>0</v>
      </c>
      <c r="CJ6" s="308" t="s">
        <v>139</v>
      </c>
      <c r="CK6" s="308" t="s">
        <v>126</v>
      </c>
      <c r="CL6" s="308"/>
      <c r="CM6" s="308"/>
      <c r="CN6" s="308">
        <v>0</v>
      </c>
      <c r="CO6" s="308" t="s">
        <v>139</v>
      </c>
      <c r="CP6" s="308" t="s">
        <v>126</v>
      </c>
      <c r="CQ6" s="308"/>
      <c r="CR6" s="308"/>
      <c r="CS6" s="308">
        <v>0</v>
      </c>
      <c r="CT6" s="308" t="s">
        <v>139</v>
      </c>
      <c r="CU6" s="308" t="s">
        <v>126</v>
      </c>
      <c r="CV6" s="308"/>
      <c r="CW6" s="308"/>
      <c r="CX6" s="308">
        <v>0</v>
      </c>
      <c r="CY6" s="308" t="s">
        <v>139</v>
      </c>
      <c r="CZ6" s="308" t="s">
        <v>126</v>
      </c>
      <c r="DA6" s="308"/>
      <c r="DB6" s="308"/>
      <c r="DC6" s="308">
        <v>0</v>
      </c>
      <c r="DD6" s="308" t="s">
        <v>139</v>
      </c>
      <c r="DE6" s="308" t="s">
        <v>126</v>
      </c>
      <c r="DF6" s="308"/>
      <c r="DG6" s="308"/>
      <c r="DH6" s="308">
        <v>0</v>
      </c>
      <c r="DI6" s="308" t="s">
        <v>139</v>
      </c>
      <c r="DJ6" s="308" t="s">
        <v>126</v>
      </c>
      <c r="DK6" s="308"/>
      <c r="DL6" s="308"/>
      <c r="DM6" s="308">
        <v>0</v>
      </c>
      <c r="DN6" s="308" t="s">
        <v>139</v>
      </c>
      <c r="DO6" s="308" t="s">
        <v>126</v>
      </c>
      <c r="DP6" s="308"/>
      <c r="DQ6" s="308"/>
      <c r="DR6" s="308">
        <v>0</v>
      </c>
      <c r="DS6" s="308" t="s">
        <v>139</v>
      </c>
      <c r="DT6" s="308" t="s">
        <v>126</v>
      </c>
      <c r="DU6" s="308"/>
      <c r="DV6" s="308"/>
      <c r="DW6" s="308"/>
      <c r="DX6" s="308"/>
      <c r="DY6" s="308"/>
      <c r="DZ6" s="308"/>
      <c r="EA6" s="308" t="s">
        <v>1675</v>
      </c>
      <c r="EB6" s="308" t="s">
        <v>1791</v>
      </c>
      <c r="EC6" s="308"/>
      <c r="ED6" s="308"/>
      <c r="EE6" s="308"/>
      <c r="EF6" s="308"/>
      <c r="EG6" s="308">
        <v>1</v>
      </c>
      <c r="EH6" s="308">
        <v>1</v>
      </c>
      <c r="EI6" s="308" t="s">
        <v>123</v>
      </c>
      <c r="EJ6" s="308" t="s">
        <v>725</v>
      </c>
      <c r="EK6" s="333" t="s">
        <v>3295</v>
      </c>
      <c r="EL6" s="308">
        <v>2012</v>
      </c>
      <c r="EM6" s="308">
        <v>1</v>
      </c>
      <c r="EN6" s="308">
        <v>1</v>
      </c>
      <c r="EO6" s="308" t="s">
        <v>139</v>
      </c>
      <c r="EP6" s="308" t="s">
        <v>126</v>
      </c>
      <c r="EQ6" s="308"/>
      <c r="ER6" s="308"/>
      <c r="ES6" s="308">
        <v>1</v>
      </c>
      <c r="ET6" s="308">
        <v>1</v>
      </c>
      <c r="EU6" s="308" t="s">
        <v>139</v>
      </c>
      <c r="EV6" s="308" t="s">
        <v>126</v>
      </c>
      <c r="EW6" s="308"/>
      <c r="EX6" s="308"/>
      <c r="EY6" s="308">
        <v>0</v>
      </c>
      <c r="EZ6" s="308" t="s">
        <v>123</v>
      </c>
      <c r="FA6" s="308" t="s">
        <v>126</v>
      </c>
      <c r="FB6" s="308"/>
      <c r="FC6" s="308"/>
      <c r="FD6" s="308" t="s">
        <v>1791</v>
      </c>
      <c r="FE6" s="12"/>
      <c r="FF6" s="323"/>
      <c r="FG6" s="390"/>
      <c r="FH6" s="323"/>
      <c r="FI6" s="308" t="s">
        <v>1791</v>
      </c>
      <c r="FJ6" s="12"/>
      <c r="FK6" s="323"/>
      <c r="FL6" s="390"/>
      <c r="FM6" s="323"/>
      <c r="FN6" s="308">
        <v>1</v>
      </c>
      <c r="FO6" s="308" t="s">
        <v>130</v>
      </c>
      <c r="FP6" s="308" t="s">
        <v>727</v>
      </c>
      <c r="FQ6" s="333" t="s">
        <v>3296</v>
      </c>
      <c r="FR6" s="308"/>
      <c r="FS6" s="308">
        <v>0</v>
      </c>
      <c r="FT6" s="308" t="s">
        <v>130</v>
      </c>
      <c r="FU6" s="308" t="s">
        <v>729</v>
      </c>
      <c r="FV6" s="333" t="s">
        <v>3297</v>
      </c>
      <c r="FW6" s="308" t="s">
        <v>731</v>
      </c>
      <c r="FX6" s="308">
        <v>0</v>
      </c>
      <c r="FY6" s="308" t="s">
        <v>130</v>
      </c>
      <c r="FZ6" s="308" t="s">
        <v>732</v>
      </c>
      <c r="GA6" s="333" t="s">
        <v>3298</v>
      </c>
      <c r="GB6" s="308"/>
      <c r="GC6" s="326">
        <v>0</v>
      </c>
      <c r="GD6" s="326" t="s">
        <v>130</v>
      </c>
      <c r="GE6" s="326" t="s">
        <v>126</v>
      </c>
      <c r="GF6" s="326"/>
      <c r="GG6" s="326"/>
      <c r="GH6" s="308">
        <v>0</v>
      </c>
      <c r="GI6" s="308" t="s">
        <v>123</v>
      </c>
      <c r="GJ6" s="308" t="s">
        <v>126</v>
      </c>
      <c r="GK6" s="308"/>
      <c r="GL6" s="308"/>
      <c r="GM6" s="308">
        <v>0</v>
      </c>
      <c r="GN6" s="308" t="s">
        <v>123</v>
      </c>
      <c r="GO6" s="308" t="s">
        <v>126</v>
      </c>
      <c r="GP6" s="308"/>
      <c r="GQ6" s="308"/>
      <c r="GR6" s="308">
        <v>0</v>
      </c>
      <c r="GS6" s="308" t="s">
        <v>123</v>
      </c>
      <c r="GT6" s="308" t="s">
        <v>126</v>
      </c>
      <c r="GU6" s="308"/>
      <c r="GV6" s="308"/>
      <c r="GW6" s="308">
        <v>0</v>
      </c>
      <c r="GX6" s="308" t="s">
        <v>123</v>
      </c>
      <c r="GY6" s="308" t="s">
        <v>126</v>
      </c>
      <c r="GZ6" s="308"/>
      <c r="HA6" s="308"/>
      <c r="HB6" s="308">
        <v>1</v>
      </c>
      <c r="HC6" s="308" t="s">
        <v>139</v>
      </c>
      <c r="HD6" s="308" t="s">
        <v>734</v>
      </c>
      <c r="HE6" s="333" t="s">
        <v>3299</v>
      </c>
      <c r="HF6" s="308" t="s">
        <v>736</v>
      </c>
      <c r="HG6" s="308">
        <v>0</v>
      </c>
      <c r="HH6" s="308" t="s">
        <v>123</v>
      </c>
      <c r="HI6" s="308" t="s">
        <v>737</v>
      </c>
      <c r="HJ6" s="333" t="s">
        <v>3300</v>
      </c>
      <c r="HK6" s="432" t="s">
        <v>739</v>
      </c>
      <c r="HL6" s="308">
        <v>0</v>
      </c>
      <c r="HM6" s="308" t="s">
        <v>123</v>
      </c>
      <c r="HN6" s="308" t="s">
        <v>737</v>
      </c>
      <c r="HO6" s="333" t="s">
        <v>3301</v>
      </c>
      <c r="HP6" s="452" t="s">
        <v>739</v>
      </c>
      <c r="HQ6" s="326">
        <v>0</v>
      </c>
      <c r="HR6" s="326" t="s">
        <v>123</v>
      </c>
      <c r="HS6" s="326" t="s">
        <v>126</v>
      </c>
      <c r="HT6" s="326"/>
      <c r="HU6" s="326"/>
      <c r="HV6" s="326"/>
      <c r="HW6" s="326"/>
      <c r="HX6" s="326"/>
      <c r="HY6" s="326"/>
      <c r="HZ6" s="326" t="s">
        <v>1863</v>
      </c>
      <c r="IA6" s="326"/>
      <c r="IB6" s="326"/>
      <c r="IC6" s="326"/>
      <c r="ID6" s="326"/>
      <c r="IE6" s="326" t="s">
        <v>1863</v>
      </c>
      <c r="IF6" s="308" t="s">
        <v>1791</v>
      </c>
      <c r="IG6" s="12"/>
      <c r="IH6" s="323"/>
      <c r="II6" s="387"/>
      <c r="IJ6" s="12"/>
    </row>
    <row r="7" spans="1:244" ht="48.75" customHeight="1">
      <c r="A7" s="348">
        <v>2023</v>
      </c>
      <c r="B7" s="311" t="s">
        <v>94</v>
      </c>
      <c r="C7" s="336" t="s">
        <v>1394</v>
      </c>
      <c r="D7" s="299" t="s">
        <v>1394</v>
      </c>
      <c r="E7" s="406">
        <f t="shared" si="1"/>
        <v>0.41836734693877553</v>
      </c>
      <c r="F7" s="365">
        <f t="shared" si="2"/>
        <v>0.44155844155844159</v>
      </c>
      <c r="G7" s="298">
        <v>1</v>
      </c>
      <c r="H7" s="299" t="s">
        <v>132</v>
      </c>
      <c r="I7" s="300" t="s">
        <v>719</v>
      </c>
      <c r="J7" s="301" t="s">
        <v>720</v>
      </c>
      <c r="K7" s="299" t="s">
        <v>122</v>
      </c>
      <c r="L7" s="298">
        <v>1</v>
      </c>
      <c r="M7" s="299" t="s">
        <v>130</v>
      </c>
      <c r="N7" s="300" t="s">
        <v>721</v>
      </c>
      <c r="O7" s="301" t="s">
        <v>722</v>
      </c>
      <c r="P7" s="299" t="s">
        <v>122</v>
      </c>
      <c r="Q7" s="298">
        <v>0</v>
      </c>
      <c r="R7" s="299" t="s">
        <v>123</v>
      </c>
      <c r="S7" s="299" t="s">
        <v>126</v>
      </c>
      <c r="T7" s="299"/>
      <c r="U7" s="299" t="s">
        <v>122</v>
      </c>
      <c r="V7" s="298">
        <v>0</v>
      </c>
      <c r="W7" s="299"/>
      <c r="X7" s="378" t="s">
        <v>126</v>
      </c>
      <c r="Y7" s="379"/>
      <c r="Z7" s="379" t="s">
        <v>122</v>
      </c>
      <c r="AA7" s="298">
        <v>1</v>
      </c>
      <c r="AB7" s="299" t="s">
        <v>130</v>
      </c>
      <c r="AC7" s="300" t="s">
        <v>723</v>
      </c>
      <c r="AD7" s="301" t="s">
        <v>724</v>
      </c>
      <c r="AE7" s="299" t="s">
        <v>122</v>
      </c>
      <c r="AF7" s="298">
        <v>1</v>
      </c>
      <c r="AG7" s="299" t="s">
        <v>130</v>
      </c>
      <c r="AH7" s="300" t="s">
        <v>723</v>
      </c>
      <c r="AI7" s="301" t="s">
        <v>724</v>
      </c>
      <c r="AJ7" s="380"/>
      <c r="AK7" s="298">
        <v>1</v>
      </c>
      <c r="AL7" s="299" t="s">
        <v>130</v>
      </c>
      <c r="AM7" s="300" t="s">
        <v>723</v>
      </c>
      <c r="AN7" s="301" t="s">
        <v>724</v>
      </c>
      <c r="AO7" s="380"/>
      <c r="AP7" s="298">
        <v>1</v>
      </c>
      <c r="AQ7" s="299" t="s">
        <v>130</v>
      </c>
      <c r="AR7" s="300" t="s">
        <v>723</v>
      </c>
      <c r="AS7" s="301" t="s">
        <v>724</v>
      </c>
      <c r="AT7" s="380"/>
      <c r="AU7" s="298">
        <v>0</v>
      </c>
      <c r="AV7" s="299" t="s">
        <v>132</v>
      </c>
      <c r="AW7" s="300" t="s">
        <v>723</v>
      </c>
      <c r="AX7" s="301" t="s">
        <v>724</v>
      </c>
      <c r="AY7" s="300"/>
      <c r="AZ7" s="298">
        <v>1</v>
      </c>
      <c r="BA7" s="299" t="s">
        <v>130</v>
      </c>
      <c r="BB7" s="300" t="s">
        <v>723</v>
      </c>
      <c r="BC7" s="301" t="s">
        <v>724</v>
      </c>
      <c r="BD7" s="299"/>
      <c r="BE7" s="298">
        <v>1</v>
      </c>
      <c r="BF7" s="299" t="s">
        <v>130</v>
      </c>
      <c r="BG7" s="300" t="s">
        <v>723</v>
      </c>
      <c r="BH7" s="301" t="s">
        <v>724</v>
      </c>
      <c r="BI7" s="300"/>
      <c r="BJ7" s="299"/>
      <c r="BK7" s="299"/>
      <c r="BL7" s="299"/>
      <c r="BM7" s="299"/>
      <c r="BN7" s="299"/>
      <c r="BO7" s="298">
        <v>0</v>
      </c>
      <c r="BP7" s="299" t="s">
        <v>139</v>
      </c>
      <c r="BQ7" s="299" t="s">
        <v>126</v>
      </c>
      <c r="BR7" s="299"/>
      <c r="BS7" s="299"/>
      <c r="BT7" s="298">
        <v>0</v>
      </c>
      <c r="BU7" s="299" t="s">
        <v>139</v>
      </c>
      <c r="BV7" s="299" t="s">
        <v>126</v>
      </c>
      <c r="BW7" s="299"/>
      <c r="BX7" s="299"/>
      <c r="BY7" s="298">
        <v>0</v>
      </c>
      <c r="BZ7" s="299" t="s">
        <v>139</v>
      </c>
      <c r="CA7" s="299" t="s">
        <v>126</v>
      </c>
      <c r="CB7" s="299"/>
      <c r="CC7" s="299" t="s">
        <v>122</v>
      </c>
      <c r="CD7" s="298">
        <v>0</v>
      </c>
      <c r="CE7" s="299" t="s">
        <v>139</v>
      </c>
      <c r="CF7" s="299" t="s">
        <v>126</v>
      </c>
      <c r="CG7" s="299"/>
      <c r="CH7" s="299" t="s">
        <v>122</v>
      </c>
      <c r="CI7" s="298">
        <v>0</v>
      </c>
      <c r="CJ7" s="299" t="s">
        <v>139</v>
      </c>
      <c r="CK7" s="299" t="s">
        <v>126</v>
      </c>
      <c r="CL7" s="299"/>
      <c r="CM7" s="299" t="s">
        <v>122</v>
      </c>
      <c r="CN7" s="298">
        <v>0</v>
      </c>
      <c r="CO7" s="299" t="s">
        <v>139</v>
      </c>
      <c r="CP7" s="299" t="s">
        <v>126</v>
      </c>
      <c r="CQ7" s="299"/>
      <c r="CR7" s="299" t="s">
        <v>122</v>
      </c>
      <c r="CS7" s="298">
        <v>0</v>
      </c>
      <c r="CT7" s="299" t="s">
        <v>139</v>
      </c>
      <c r="CU7" s="300" t="s">
        <v>126</v>
      </c>
      <c r="CV7" s="300"/>
      <c r="CW7" s="300" t="s">
        <v>122</v>
      </c>
      <c r="CX7" s="298">
        <v>0</v>
      </c>
      <c r="CY7" s="299" t="s">
        <v>139</v>
      </c>
      <c r="CZ7" s="299" t="s">
        <v>126</v>
      </c>
      <c r="DA7" s="299"/>
      <c r="DB7" s="299" t="s">
        <v>122</v>
      </c>
      <c r="DC7" s="298">
        <v>0</v>
      </c>
      <c r="DD7" s="299" t="s">
        <v>139</v>
      </c>
      <c r="DE7" s="299" t="s">
        <v>126</v>
      </c>
      <c r="DF7" s="299"/>
      <c r="DG7" s="299" t="s">
        <v>122</v>
      </c>
      <c r="DH7" s="298">
        <v>0</v>
      </c>
      <c r="DI7" s="299" t="s">
        <v>139</v>
      </c>
      <c r="DJ7" s="299" t="s">
        <v>126</v>
      </c>
      <c r="DK7" s="299"/>
      <c r="DL7" s="299" t="s">
        <v>122</v>
      </c>
      <c r="DM7" s="298">
        <v>0</v>
      </c>
      <c r="DN7" s="299" t="s">
        <v>139</v>
      </c>
      <c r="DO7" s="300" t="s">
        <v>126</v>
      </c>
      <c r="DP7" s="300"/>
      <c r="DQ7" s="300" t="s">
        <v>122</v>
      </c>
      <c r="DR7" s="298">
        <v>0</v>
      </c>
      <c r="DS7" s="299" t="s">
        <v>139</v>
      </c>
      <c r="DT7" s="300" t="s">
        <v>126</v>
      </c>
      <c r="DU7" s="300"/>
      <c r="DV7" s="300" t="s">
        <v>122</v>
      </c>
      <c r="DW7" s="299"/>
      <c r="DX7" s="299"/>
      <c r="DY7" s="299"/>
      <c r="DZ7" s="299"/>
      <c r="EA7" s="299"/>
      <c r="EB7" s="299"/>
      <c r="EC7" s="299"/>
      <c r="ED7" s="299"/>
      <c r="EE7" s="299"/>
      <c r="EF7" s="299"/>
      <c r="EG7" s="298">
        <v>1</v>
      </c>
      <c r="EH7" s="336" t="s">
        <v>1685</v>
      </c>
      <c r="EI7" s="299" t="s">
        <v>123</v>
      </c>
      <c r="EJ7" s="299" t="s">
        <v>725</v>
      </c>
      <c r="EK7" s="301" t="s">
        <v>726</v>
      </c>
      <c r="EL7" s="299" t="s">
        <v>122</v>
      </c>
      <c r="EM7" s="299"/>
      <c r="EN7" s="336"/>
      <c r="EO7" s="300" t="s">
        <v>1686</v>
      </c>
      <c r="EP7" s="299"/>
      <c r="EQ7" s="299"/>
      <c r="ER7" s="299"/>
      <c r="ES7" s="299"/>
      <c r="ET7" s="336"/>
      <c r="EU7" s="300" t="s">
        <v>1686</v>
      </c>
      <c r="EV7" s="299"/>
      <c r="EW7" s="299"/>
      <c r="EX7" s="299"/>
      <c r="EY7" s="298">
        <v>0</v>
      </c>
      <c r="EZ7" s="299" t="s">
        <v>123</v>
      </c>
      <c r="FA7" s="299" t="s">
        <v>126</v>
      </c>
      <c r="FB7" s="299"/>
      <c r="FC7" s="299" t="s">
        <v>122</v>
      </c>
      <c r="FD7" s="310"/>
      <c r="FE7" s="310"/>
      <c r="FF7" s="310"/>
      <c r="FG7" s="310"/>
      <c r="FH7" s="310"/>
      <c r="FI7" s="310"/>
      <c r="FJ7" s="310"/>
      <c r="FK7" s="310"/>
      <c r="FL7" s="310"/>
      <c r="FM7" s="310"/>
      <c r="FN7" s="298">
        <v>1</v>
      </c>
      <c r="FO7" s="299" t="s">
        <v>130</v>
      </c>
      <c r="FP7" s="299" t="s">
        <v>727</v>
      </c>
      <c r="FQ7" s="301" t="s">
        <v>728</v>
      </c>
      <c r="FR7" s="300"/>
      <c r="FS7" s="298">
        <v>0</v>
      </c>
      <c r="FT7" s="299" t="s">
        <v>130</v>
      </c>
      <c r="FU7" s="300" t="s">
        <v>729</v>
      </c>
      <c r="FV7" s="301" t="s">
        <v>730</v>
      </c>
      <c r="FW7" s="300" t="s">
        <v>731</v>
      </c>
      <c r="FX7" s="298">
        <v>0</v>
      </c>
      <c r="FY7" s="299" t="s">
        <v>130</v>
      </c>
      <c r="FZ7" s="300" t="s">
        <v>732</v>
      </c>
      <c r="GA7" s="301" t="s">
        <v>733</v>
      </c>
      <c r="GB7" s="300"/>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300" t="s">
        <v>126</v>
      </c>
      <c r="GZ7" s="300"/>
      <c r="HA7" s="300" t="s">
        <v>122</v>
      </c>
      <c r="HB7" s="381">
        <v>1</v>
      </c>
      <c r="HC7" s="300" t="s">
        <v>139</v>
      </c>
      <c r="HD7" s="300" t="s">
        <v>734</v>
      </c>
      <c r="HE7" s="301" t="s">
        <v>735</v>
      </c>
      <c r="HF7" s="446" t="s">
        <v>736</v>
      </c>
      <c r="HG7" s="381">
        <v>0</v>
      </c>
      <c r="HH7" s="300" t="s">
        <v>123</v>
      </c>
      <c r="HI7" s="300" t="s">
        <v>737</v>
      </c>
      <c r="HJ7" s="301" t="s">
        <v>738</v>
      </c>
      <c r="HK7" s="391" t="s">
        <v>739</v>
      </c>
      <c r="HL7" s="381">
        <v>0</v>
      </c>
      <c r="HM7" s="300" t="s">
        <v>123</v>
      </c>
      <c r="HN7" s="300" t="s">
        <v>737</v>
      </c>
      <c r="HO7" s="301" t="s">
        <v>738</v>
      </c>
      <c r="HP7" s="391" t="s">
        <v>739</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94</v>
      </c>
      <c r="C8" s="336" t="s">
        <v>1394</v>
      </c>
      <c r="D8" s="299" t="s">
        <v>1394</v>
      </c>
      <c r="E8" s="344" t="s">
        <v>1394</v>
      </c>
      <c r="F8" s="406">
        <f t="shared" si="2"/>
        <v>0.44155844155844159</v>
      </c>
      <c r="G8" s="298">
        <v>1</v>
      </c>
      <c r="H8" s="299" t="s">
        <v>132</v>
      </c>
      <c r="I8" s="300" t="s">
        <v>719</v>
      </c>
      <c r="J8" s="301" t="s">
        <v>720</v>
      </c>
      <c r="K8" s="363"/>
      <c r="L8" s="298">
        <v>1</v>
      </c>
      <c r="M8" s="299" t="s">
        <v>130</v>
      </c>
      <c r="N8" s="299" t="s">
        <v>721</v>
      </c>
      <c r="O8" s="301" t="s">
        <v>722</v>
      </c>
      <c r="P8" s="299" t="s">
        <v>122</v>
      </c>
      <c r="Q8" s="298">
        <v>0</v>
      </c>
      <c r="R8" s="299" t="s">
        <v>123</v>
      </c>
      <c r="S8" s="299" t="s">
        <v>126</v>
      </c>
      <c r="T8" s="299"/>
      <c r="U8" s="299" t="s">
        <v>122</v>
      </c>
      <c r="V8" s="298">
        <v>0</v>
      </c>
      <c r="W8" s="299"/>
      <c r="X8" s="299" t="s">
        <v>126</v>
      </c>
      <c r="Y8" s="379"/>
      <c r="Z8" s="379" t="s">
        <v>122</v>
      </c>
      <c r="AA8" s="298">
        <v>1</v>
      </c>
      <c r="AB8" s="299" t="s">
        <v>130</v>
      </c>
      <c r="AC8" s="300" t="s">
        <v>723</v>
      </c>
      <c r="AD8" s="301" t="s">
        <v>724</v>
      </c>
      <c r="AE8" s="299"/>
      <c r="AF8" s="298">
        <v>1</v>
      </c>
      <c r="AG8" s="299" t="s">
        <v>130</v>
      </c>
      <c r="AH8" s="299" t="s">
        <v>723</v>
      </c>
      <c r="AI8" s="301" t="s">
        <v>724</v>
      </c>
      <c r="AJ8" s="380"/>
      <c r="AK8" s="298">
        <v>1</v>
      </c>
      <c r="AL8" s="299" t="s">
        <v>130</v>
      </c>
      <c r="AM8" s="299" t="s">
        <v>723</v>
      </c>
      <c r="AN8" s="301" t="s">
        <v>724</v>
      </c>
      <c r="AO8" s="299"/>
      <c r="AP8" s="298">
        <v>1</v>
      </c>
      <c r="AQ8" s="299" t="s">
        <v>130</v>
      </c>
      <c r="AR8" s="299" t="s">
        <v>723</v>
      </c>
      <c r="AS8" s="301" t="s">
        <v>724</v>
      </c>
      <c r="AT8" s="380" t="s">
        <v>122</v>
      </c>
      <c r="AU8" s="298">
        <v>0</v>
      </c>
      <c r="AV8" s="299" t="s">
        <v>132</v>
      </c>
      <c r="AW8" s="299" t="s">
        <v>723</v>
      </c>
      <c r="AX8" s="301" t="s">
        <v>724</v>
      </c>
      <c r="AY8" s="300"/>
      <c r="AZ8" s="298">
        <v>1</v>
      </c>
      <c r="BA8" s="299" t="s">
        <v>130</v>
      </c>
      <c r="BB8" s="299" t="s">
        <v>723</v>
      </c>
      <c r="BC8" s="301" t="s">
        <v>724</v>
      </c>
      <c r="BD8" s="379"/>
      <c r="BE8" s="298">
        <v>1</v>
      </c>
      <c r="BF8" s="299" t="s">
        <v>130</v>
      </c>
      <c r="BG8" s="299" t="s">
        <v>723</v>
      </c>
      <c r="BH8" s="301" t="s">
        <v>724</v>
      </c>
      <c r="BI8" s="300"/>
      <c r="BJ8" s="299"/>
      <c r="BK8" s="299"/>
      <c r="BL8" s="299"/>
      <c r="BM8" s="299"/>
      <c r="BN8" s="299"/>
      <c r="BO8" s="298">
        <v>0</v>
      </c>
      <c r="BP8" s="299" t="s">
        <v>139</v>
      </c>
      <c r="BQ8" s="299" t="s">
        <v>126</v>
      </c>
      <c r="BR8" s="299"/>
      <c r="BS8" s="299"/>
      <c r="BT8" s="298">
        <v>0</v>
      </c>
      <c r="BU8" s="299" t="s">
        <v>139</v>
      </c>
      <c r="BV8" s="299" t="s">
        <v>126</v>
      </c>
      <c r="BW8" s="299"/>
      <c r="BX8" s="299"/>
      <c r="BY8" s="298">
        <v>0</v>
      </c>
      <c r="BZ8" s="299" t="s">
        <v>139</v>
      </c>
      <c r="CA8" s="299" t="s">
        <v>126</v>
      </c>
      <c r="CB8" s="299"/>
      <c r="CC8" s="299" t="s">
        <v>122</v>
      </c>
      <c r="CD8" s="298">
        <v>0</v>
      </c>
      <c r="CE8" s="299" t="s">
        <v>139</v>
      </c>
      <c r="CF8" s="299" t="s">
        <v>126</v>
      </c>
      <c r="CG8" s="299"/>
      <c r="CH8" s="299" t="s">
        <v>122</v>
      </c>
      <c r="CI8" s="298">
        <v>0</v>
      </c>
      <c r="CJ8" s="299" t="s">
        <v>139</v>
      </c>
      <c r="CK8" s="299" t="s">
        <v>126</v>
      </c>
      <c r="CL8" s="299"/>
      <c r="CM8" s="299" t="s">
        <v>122</v>
      </c>
      <c r="CN8" s="298">
        <v>0</v>
      </c>
      <c r="CO8" s="299" t="s">
        <v>139</v>
      </c>
      <c r="CP8" s="299" t="s">
        <v>126</v>
      </c>
      <c r="CQ8" s="299"/>
      <c r="CR8" s="299"/>
      <c r="CS8" s="298">
        <v>0</v>
      </c>
      <c r="CT8" s="299" t="s">
        <v>139</v>
      </c>
      <c r="CU8" s="299" t="s">
        <v>126</v>
      </c>
      <c r="CV8" s="300"/>
      <c r="CW8" s="300" t="s">
        <v>122</v>
      </c>
      <c r="CX8" s="298">
        <v>0</v>
      </c>
      <c r="CY8" s="299" t="s">
        <v>139</v>
      </c>
      <c r="CZ8" s="299" t="s">
        <v>126</v>
      </c>
      <c r="DA8" s="299"/>
      <c r="DB8" s="299" t="s">
        <v>122</v>
      </c>
      <c r="DC8" s="298">
        <v>0</v>
      </c>
      <c r="DD8" s="299" t="s">
        <v>139</v>
      </c>
      <c r="DE8" s="299" t="s">
        <v>126</v>
      </c>
      <c r="DF8" s="299"/>
      <c r="DG8" s="299" t="s">
        <v>122</v>
      </c>
      <c r="DH8" s="298">
        <v>0</v>
      </c>
      <c r="DI8" s="299" t="s">
        <v>139</v>
      </c>
      <c r="DJ8" s="299" t="s">
        <v>126</v>
      </c>
      <c r="DK8" s="299"/>
      <c r="DL8" s="299" t="s">
        <v>122</v>
      </c>
      <c r="DM8" s="298">
        <v>0</v>
      </c>
      <c r="DN8" s="299" t="s">
        <v>139</v>
      </c>
      <c r="DO8" s="299" t="s">
        <v>126</v>
      </c>
      <c r="DP8" s="300"/>
      <c r="DQ8" s="299" t="s">
        <v>122</v>
      </c>
      <c r="DR8" s="298">
        <v>0</v>
      </c>
      <c r="DS8" s="299" t="s">
        <v>139</v>
      </c>
      <c r="DT8" s="299" t="s">
        <v>126</v>
      </c>
      <c r="DU8" s="300"/>
      <c r="DV8" s="300"/>
      <c r="DW8" s="299"/>
      <c r="DX8" s="299"/>
      <c r="DY8" s="299"/>
      <c r="DZ8" s="299"/>
      <c r="EA8" s="299"/>
      <c r="EB8" s="299"/>
      <c r="EC8" s="299"/>
      <c r="ED8" s="299"/>
      <c r="EE8" s="299"/>
      <c r="EF8" s="299"/>
      <c r="EG8" s="298">
        <v>1</v>
      </c>
      <c r="EH8" s="336" t="s">
        <v>1685</v>
      </c>
      <c r="EI8" s="299" t="s">
        <v>123</v>
      </c>
      <c r="EJ8" s="299" t="s">
        <v>725</v>
      </c>
      <c r="EK8" s="301" t="s">
        <v>726</v>
      </c>
      <c r="EL8" s="299" t="s">
        <v>122</v>
      </c>
      <c r="EM8" s="299"/>
      <c r="EN8" s="336"/>
      <c r="EO8" s="300" t="s">
        <v>1686</v>
      </c>
      <c r="EP8" s="299"/>
      <c r="EQ8" s="299"/>
      <c r="ER8" s="299"/>
      <c r="ES8" s="299"/>
      <c r="ET8" s="336"/>
      <c r="EU8" s="300" t="s">
        <v>1686</v>
      </c>
      <c r="EV8" s="299"/>
      <c r="EW8" s="299"/>
      <c r="EX8" s="299"/>
      <c r="EY8" s="298">
        <v>0</v>
      </c>
      <c r="EZ8" s="299" t="s">
        <v>123</v>
      </c>
      <c r="FA8" s="299" t="s">
        <v>126</v>
      </c>
      <c r="FB8" s="299"/>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300"/>
      <c r="HA8" s="300" t="s">
        <v>122</v>
      </c>
      <c r="HB8" s="381">
        <v>1</v>
      </c>
      <c r="HC8" s="300" t="s">
        <v>139</v>
      </c>
      <c r="HD8" s="300" t="s">
        <v>734</v>
      </c>
      <c r="HE8" s="301" t="s">
        <v>735</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2A00-000000000000}"/>
    <hyperlink ref="O5" r:id="rId2" xr:uid="{00000000-0004-0000-2A00-000001000000}"/>
    <hyperlink ref="T5" r:id="rId3" xr:uid="{00000000-0004-0000-2A00-000002000000}"/>
    <hyperlink ref="AD5" r:id="rId4" xr:uid="{00000000-0004-0000-2A00-000003000000}"/>
    <hyperlink ref="AI5" r:id="rId5" xr:uid="{00000000-0004-0000-2A00-000004000000}"/>
    <hyperlink ref="AN5" r:id="rId6" xr:uid="{00000000-0004-0000-2A00-000005000000}"/>
    <hyperlink ref="AS5" r:id="rId7" xr:uid="{00000000-0004-0000-2A00-000006000000}"/>
    <hyperlink ref="AX5" r:id="rId8" xr:uid="{00000000-0004-0000-2A00-000007000000}"/>
    <hyperlink ref="BC5" r:id="rId9" xr:uid="{00000000-0004-0000-2A00-000008000000}"/>
    <hyperlink ref="BH5" r:id="rId10" xr:uid="{00000000-0004-0000-2A00-000009000000}"/>
    <hyperlink ref="DZ5" r:id="rId11" xr:uid="{00000000-0004-0000-2A00-00000A000000}"/>
    <hyperlink ref="EK5" r:id="rId12" xr:uid="{00000000-0004-0000-2A00-00000B000000}"/>
    <hyperlink ref="EQ5" r:id="rId13" xr:uid="{00000000-0004-0000-2A00-00000C000000}"/>
    <hyperlink ref="EW5" r:id="rId14" xr:uid="{00000000-0004-0000-2A00-00000D000000}"/>
    <hyperlink ref="FG5" r:id="rId15" xr:uid="{00000000-0004-0000-2A00-00000E000000}"/>
    <hyperlink ref="FL5" r:id="rId16" xr:uid="{00000000-0004-0000-2A00-00000F000000}"/>
    <hyperlink ref="FQ5" r:id="rId17" xr:uid="{00000000-0004-0000-2A00-000010000000}"/>
    <hyperlink ref="FV5" r:id="rId18" xr:uid="{00000000-0004-0000-2A00-000011000000}"/>
    <hyperlink ref="GA5" r:id="rId19" xr:uid="{00000000-0004-0000-2A00-000012000000}"/>
    <hyperlink ref="HE5" r:id="rId20" xr:uid="{00000000-0004-0000-2A00-000013000000}"/>
    <hyperlink ref="HJ5" r:id="rId21" xr:uid="{00000000-0004-0000-2A00-000014000000}"/>
    <hyperlink ref="HK5" r:id="rId22" location=":~:text=Excusable%20Absences&amp;text=The%20absence%20will%20be%20recorded,Days%20of%20religious%20observance." xr:uid="{00000000-0004-0000-2A00-000015000000}"/>
    <hyperlink ref="HO5" r:id="rId23" xr:uid="{00000000-0004-0000-2A00-000016000000}"/>
    <hyperlink ref="HY5" r:id="rId24" xr:uid="{00000000-0004-0000-2A00-000017000000}"/>
    <hyperlink ref="ID5" r:id="rId25" xr:uid="{00000000-0004-0000-2A00-000018000000}"/>
    <hyperlink ref="II5" r:id="rId26" xr:uid="{00000000-0004-0000-2A00-000019000000}"/>
    <hyperlink ref="J6" r:id="rId27" xr:uid="{00000000-0004-0000-2A00-00001A000000}"/>
    <hyperlink ref="O6" r:id="rId28" xr:uid="{00000000-0004-0000-2A00-00001B000000}"/>
    <hyperlink ref="AD6" r:id="rId29" xr:uid="{00000000-0004-0000-2A00-00001C000000}"/>
    <hyperlink ref="AI6" r:id="rId30" xr:uid="{00000000-0004-0000-2A00-00001D000000}"/>
    <hyperlink ref="AN6" r:id="rId31" xr:uid="{00000000-0004-0000-2A00-00001E000000}"/>
    <hyperlink ref="AS6" r:id="rId32" xr:uid="{00000000-0004-0000-2A00-00001F000000}"/>
    <hyperlink ref="AX6" r:id="rId33" xr:uid="{00000000-0004-0000-2A00-000020000000}"/>
    <hyperlink ref="BC6" r:id="rId34" xr:uid="{00000000-0004-0000-2A00-000021000000}"/>
    <hyperlink ref="BH6" r:id="rId35" xr:uid="{00000000-0004-0000-2A00-000022000000}"/>
    <hyperlink ref="EK6" r:id="rId36" xr:uid="{00000000-0004-0000-2A00-000023000000}"/>
    <hyperlink ref="FQ6" r:id="rId37" xr:uid="{00000000-0004-0000-2A00-000024000000}"/>
    <hyperlink ref="FV6" r:id="rId38" xr:uid="{00000000-0004-0000-2A00-000025000000}"/>
    <hyperlink ref="GA6" r:id="rId39" xr:uid="{00000000-0004-0000-2A00-000026000000}"/>
    <hyperlink ref="HE6" r:id="rId40" xr:uid="{00000000-0004-0000-2A00-000027000000}"/>
    <hyperlink ref="HJ6" r:id="rId41" xr:uid="{00000000-0004-0000-2A00-000028000000}"/>
    <hyperlink ref="HK6" r:id="rId42" xr:uid="{00000000-0004-0000-2A00-000029000000}"/>
    <hyperlink ref="HO6" r:id="rId43" xr:uid="{00000000-0004-0000-2A00-00002A000000}"/>
    <hyperlink ref="HP6" r:id="rId44" xr:uid="{00000000-0004-0000-2A00-00002B000000}"/>
    <hyperlink ref="J7" r:id="rId45" xr:uid="{00000000-0004-0000-2A00-00002C000000}"/>
    <hyperlink ref="O7" r:id="rId46" xr:uid="{00000000-0004-0000-2A00-00002D000000}"/>
    <hyperlink ref="AD7" r:id="rId47" xr:uid="{00000000-0004-0000-2A00-00002E000000}"/>
    <hyperlink ref="AI7" r:id="rId48" xr:uid="{00000000-0004-0000-2A00-00002F000000}"/>
    <hyperlink ref="AN7" r:id="rId49" xr:uid="{00000000-0004-0000-2A00-000030000000}"/>
    <hyperlink ref="AS7" r:id="rId50" xr:uid="{00000000-0004-0000-2A00-000031000000}"/>
    <hyperlink ref="AX7" r:id="rId51" xr:uid="{00000000-0004-0000-2A00-000032000000}"/>
    <hyperlink ref="BC7" r:id="rId52" xr:uid="{00000000-0004-0000-2A00-000033000000}"/>
    <hyperlink ref="BH7" r:id="rId53" xr:uid="{00000000-0004-0000-2A00-000034000000}"/>
    <hyperlink ref="EK7" r:id="rId54" xr:uid="{00000000-0004-0000-2A00-000035000000}"/>
    <hyperlink ref="FQ7" r:id="rId55" xr:uid="{00000000-0004-0000-2A00-000036000000}"/>
    <hyperlink ref="FV7" r:id="rId56" xr:uid="{00000000-0004-0000-2A00-000037000000}"/>
    <hyperlink ref="GA7" r:id="rId57" xr:uid="{00000000-0004-0000-2A00-000038000000}"/>
    <hyperlink ref="HE7" r:id="rId58" xr:uid="{00000000-0004-0000-2A00-000039000000}"/>
    <hyperlink ref="HJ7" r:id="rId59" xr:uid="{00000000-0004-0000-2A00-00003A000000}"/>
    <hyperlink ref="HK7" r:id="rId60" xr:uid="{00000000-0004-0000-2A00-00003B000000}"/>
    <hyperlink ref="HO7" r:id="rId61" xr:uid="{00000000-0004-0000-2A00-00003C000000}"/>
    <hyperlink ref="HP7" r:id="rId62" xr:uid="{00000000-0004-0000-2A00-00003D000000}"/>
    <hyperlink ref="J8" r:id="rId63" xr:uid="{00000000-0004-0000-2A00-00003E000000}"/>
    <hyperlink ref="O8" r:id="rId64" xr:uid="{00000000-0004-0000-2A00-00003F000000}"/>
    <hyperlink ref="AD8" r:id="rId65" xr:uid="{00000000-0004-0000-2A00-000040000000}"/>
    <hyperlink ref="AI8" r:id="rId66" xr:uid="{00000000-0004-0000-2A00-000041000000}"/>
    <hyperlink ref="AN8" r:id="rId67" xr:uid="{00000000-0004-0000-2A00-000042000000}"/>
    <hyperlink ref="AS8" r:id="rId68" xr:uid="{00000000-0004-0000-2A00-000043000000}"/>
    <hyperlink ref="AX8" r:id="rId69" xr:uid="{00000000-0004-0000-2A00-000044000000}"/>
    <hyperlink ref="BC8" r:id="rId70" xr:uid="{00000000-0004-0000-2A00-000045000000}"/>
    <hyperlink ref="BH8" r:id="rId71" xr:uid="{00000000-0004-0000-2A00-000046000000}"/>
    <hyperlink ref="EK8" r:id="rId72" xr:uid="{00000000-0004-0000-2A00-000047000000}"/>
    <hyperlink ref="HE8" r:id="rId73" xr:uid="{00000000-0004-0000-2A00-000048000000}"/>
  </hyperlinks>
  <pageMargins left="0.7" right="0.7" top="0.75" bottom="0.75" header="0" footer="0"/>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outlinePr summaryBelow="0" summaryRight="0"/>
  </sheetPr>
  <dimension ref="A1:IO14"/>
  <sheetViews>
    <sheetView workbookViewId="0">
      <pane xSplit="2" ySplit="4" topLeftCell="C5" activePane="bottomRight" state="frozen"/>
      <selection pane="topRight" activeCell="C1" sqref="C1"/>
      <selection pane="bottomLeft" activeCell="A5" sqref="A5"/>
      <selection pane="bottomRight" activeCell="F8" sqref="F8"/>
    </sheetView>
  </sheetViews>
  <sheetFormatPr baseColWidth="10" defaultColWidth="12.6640625" defaultRowHeight="15" customHeight="1"/>
  <cols>
    <col min="1" max="2" width="8.6640625" customWidth="1"/>
    <col min="3" max="6" width="10.1640625" customWidth="1"/>
    <col min="7" max="229" width="8.6640625" customWidth="1"/>
    <col min="230" max="230" width="10.6640625" customWidth="1"/>
    <col min="231" max="231" width="11.33203125" customWidth="1"/>
    <col min="232" max="232" width="11.5" customWidth="1"/>
    <col min="233" max="400" width="8.6640625" customWidth="1"/>
  </cols>
  <sheetData>
    <row r="1" spans="1:249"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c r="IK1" s="19"/>
      <c r="IL1" s="13"/>
      <c r="IM1" s="13"/>
      <c r="IN1" s="13"/>
      <c r="IO1" s="13"/>
    </row>
    <row r="2" spans="1:249"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9"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9"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c r="IK4" s="308" t="s">
        <v>68</v>
      </c>
      <c r="IL4" s="308" t="s">
        <v>69</v>
      </c>
      <c r="IM4" s="308" t="s">
        <v>65</v>
      </c>
      <c r="IN4" s="308" t="s">
        <v>66</v>
      </c>
      <c r="IO4" s="308" t="s">
        <v>67</v>
      </c>
    </row>
    <row r="5" spans="1:249" ht="63" customHeight="1">
      <c r="A5" s="348">
        <v>2025</v>
      </c>
      <c r="B5" s="311" t="s">
        <v>95</v>
      </c>
      <c r="C5" s="312">
        <f>(G5+L5+Q5+V5+(AA5+AF5+AK5+AP5+AU5+AZ5+BE5+BJ5)/8+(BO5+BT5+BY5+CD5+CI5+CN5)/6+(CS5+CX5+DC5+DH5+DM5+DR5)/6+DW5+EB5+((EG5+EH5)/2+(EM5+EN5)/2+(ES5+ET5)/2)/3+EY5+(FD5+FI5)/2+FN5+(FS5+FX5)/2+GC5+GH5+(GM5+GR5+GW5)/3+HB5+(HG5+HL5+HQ5+HV5+IA5)/5+IF5)/20</f>
        <v>0.70583333333333331</v>
      </c>
      <c r="D5" s="312">
        <f t="shared" ref="D5:D6" si="0">(L5+V5+(AA5+AF5+AK5+AP5+AU5+AZ5+BE5)/7+(BO5+BT5+BY5+CD5+CI5+CN5)/6+(CS5+CX5+DC5+DH5+DR5+DM5)/6+(EG5+EH5+EM5+EN5+ES5+ET5)/6+GH5+(GM5+GR5+GW5)/3+Q5+EY5+FN5+(FS5+FX5)/2+G5+HB5+(HG5+HL5+HQ5)/3+GC5)/16</f>
        <v>0.65773809523809523</v>
      </c>
      <c r="E5" s="313">
        <f t="shared" ref="E5:E7" si="1">(L5+V5+(AA5+AF5+AK5+AP5+AU5+AZ5+BE5)/7+(BO5+BT5+BY5+CD5+CI5+CN5)/6+(CS5+CX5+DC5+DH5+DR5+DM5)/6+EG5+(GH5+GM5+GR5+GW5)/4+Q5+EY5+FN5+(FS5+FX5)/2+G5+HB5+(HG5+HL5)/2)/14</f>
        <v>0.68027210884353739</v>
      </c>
      <c r="F5" s="313">
        <f t="shared" ref="F5:F8" si="2">(L5+V5+(AA5+AF5+AK5+AP5+AU5+AZ5+BE5)/7+(BO5+BT5+BY5+CD5+CI5+CN5)/6+(CS5+CX5+DC5+DH5+DR5+DM5)/6+EG5+(GH5+GM5+GR5+GW5)/4+Q5+EY5+G5+HB5)/11</f>
        <v>0.68398268398268403</v>
      </c>
      <c r="G5" s="308">
        <v>1</v>
      </c>
      <c r="H5" s="308" t="s">
        <v>132</v>
      </c>
      <c r="I5" s="308" t="s">
        <v>740</v>
      </c>
      <c r="J5" s="320" t="s">
        <v>3302</v>
      </c>
      <c r="K5" s="308">
        <v>2021</v>
      </c>
      <c r="L5" s="11">
        <v>1</v>
      </c>
      <c r="M5" s="11" t="s">
        <v>132</v>
      </c>
      <c r="N5" s="11" t="s">
        <v>742</v>
      </c>
      <c r="O5" s="353" t="s">
        <v>3303</v>
      </c>
      <c r="P5" s="11"/>
      <c r="Q5" s="308">
        <v>0</v>
      </c>
      <c r="R5" s="308" t="s">
        <v>123</v>
      </c>
      <c r="S5" s="308" t="s">
        <v>126</v>
      </c>
      <c r="T5" s="308"/>
      <c r="U5" s="308"/>
      <c r="V5" s="119">
        <v>1</v>
      </c>
      <c r="W5" s="119"/>
      <c r="X5" s="119" t="s">
        <v>3304</v>
      </c>
      <c r="Y5" s="453" t="s">
        <v>3305</v>
      </c>
      <c r="Z5" s="119" t="s">
        <v>3306</v>
      </c>
      <c r="AA5" s="308">
        <v>1</v>
      </c>
      <c r="AB5" s="308" t="s">
        <v>130</v>
      </c>
      <c r="AC5" s="308" t="s">
        <v>3307</v>
      </c>
      <c r="AD5" s="320" t="s">
        <v>3308</v>
      </c>
      <c r="AE5" s="308" t="s">
        <v>3309</v>
      </c>
      <c r="AF5" s="308">
        <v>1</v>
      </c>
      <c r="AG5" s="308" t="s">
        <v>130</v>
      </c>
      <c r="AH5" s="308" t="s">
        <v>3310</v>
      </c>
      <c r="AI5" s="320" t="s">
        <v>3311</v>
      </c>
      <c r="AJ5" s="308" t="s">
        <v>3309</v>
      </c>
      <c r="AK5" s="119">
        <v>1</v>
      </c>
      <c r="AL5" s="119" t="s">
        <v>130</v>
      </c>
      <c r="AM5" s="119" t="s">
        <v>3312</v>
      </c>
      <c r="AN5" s="454" t="s">
        <v>3313</v>
      </c>
      <c r="AO5" s="119" t="s">
        <v>3314</v>
      </c>
      <c r="AP5" s="308">
        <v>1</v>
      </c>
      <c r="AQ5" s="308" t="s">
        <v>130</v>
      </c>
      <c r="AR5" s="308" t="s">
        <v>3315</v>
      </c>
      <c r="AS5" s="333" t="s">
        <v>3316</v>
      </c>
      <c r="AT5" s="308" t="s">
        <v>2207</v>
      </c>
      <c r="AU5" s="308">
        <v>0</v>
      </c>
      <c r="AV5" s="308" t="s">
        <v>132</v>
      </c>
      <c r="AW5" s="308" t="s">
        <v>748</v>
      </c>
      <c r="AX5" s="333" t="s">
        <v>3317</v>
      </c>
      <c r="AY5" s="308"/>
      <c r="AZ5" s="308">
        <v>1</v>
      </c>
      <c r="BA5" s="308" t="s">
        <v>130</v>
      </c>
      <c r="BB5" s="308" t="s">
        <v>3318</v>
      </c>
      <c r="BC5" s="333" t="s">
        <v>3319</v>
      </c>
      <c r="BD5" s="308" t="s">
        <v>2207</v>
      </c>
      <c r="BE5" s="308">
        <v>1</v>
      </c>
      <c r="BF5" s="308" t="s">
        <v>130</v>
      </c>
      <c r="BG5" s="308" t="s">
        <v>748</v>
      </c>
      <c r="BH5" s="333" t="s">
        <v>3320</v>
      </c>
      <c r="BI5" s="308"/>
      <c r="BJ5" s="350">
        <v>0</v>
      </c>
      <c r="BK5" s="350" t="s">
        <v>126</v>
      </c>
      <c r="BL5" s="455" t="s">
        <v>3321</v>
      </c>
      <c r="BM5" s="350" t="s">
        <v>126</v>
      </c>
      <c r="BN5" s="350" t="s">
        <v>3322</v>
      </c>
      <c r="BO5" s="308">
        <v>1</v>
      </c>
      <c r="BP5" s="308" t="s">
        <v>130</v>
      </c>
      <c r="BQ5" s="308" t="s">
        <v>3323</v>
      </c>
      <c r="BR5" s="333" t="s">
        <v>3324</v>
      </c>
      <c r="BS5" s="308" t="s">
        <v>3325</v>
      </c>
      <c r="BT5" s="308">
        <v>1</v>
      </c>
      <c r="BU5" s="308" t="s">
        <v>130</v>
      </c>
      <c r="BV5" s="308" t="s">
        <v>3326</v>
      </c>
      <c r="BW5" s="333" t="s">
        <v>3327</v>
      </c>
      <c r="BX5" s="308" t="s">
        <v>3328</v>
      </c>
      <c r="BY5" s="119">
        <v>1</v>
      </c>
      <c r="BZ5" s="119" t="s">
        <v>130</v>
      </c>
      <c r="CA5" s="119" t="s">
        <v>3312</v>
      </c>
      <c r="CB5" s="456" t="s">
        <v>3329</v>
      </c>
      <c r="CC5" s="119" t="s">
        <v>3330</v>
      </c>
      <c r="CD5" s="308">
        <v>1</v>
      </c>
      <c r="CE5" s="308" t="s">
        <v>130</v>
      </c>
      <c r="CF5" s="308" t="s">
        <v>750</v>
      </c>
      <c r="CG5" s="333" t="s">
        <v>3331</v>
      </c>
      <c r="CH5" s="308"/>
      <c r="CI5" s="308">
        <v>0</v>
      </c>
      <c r="CJ5" s="308" t="s">
        <v>132</v>
      </c>
      <c r="CK5" s="308" t="s">
        <v>754</v>
      </c>
      <c r="CL5" s="333" t="s">
        <v>3332</v>
      </c>
      <c r="CM5" s="308"/>
      <c r="CN5" s="308">
        <v>1</v>
      </c>
      <c r="CO5" s="308" t="s">
        <v>130</v>
      </c>
      <c r="CP5" s="308" t="s">
        <v>3333</v>
      </c>
      <c r="CQ5" s="333" t="s">
        <v>3334</v>
      </c>
      <c r="CR5" s="308" t="s">
        <v>3335</v>
      </c>
      <c r="CS5" s="119">
        <v>1</v>
      </c>
      <c r="CT5" s="119" t="s">
        <v>2149</v>
      </c>
      <c r="CU5" s="119" t="s">
        <v>3336</v>
      </c>
      <c r="CV5" s="456" t="s">
        <v>3337</v>
      </c>
      <c r="CW5" s="119" t="s">
        <v>3306</v>
      </c>
      <c r="CX5" s="119">
        <v>1</v>
      </c>
      <c r="CY5" s="119" t="s">
        <v>2149</v>
      </c>
      <c r="CZ5" s="119" t="s">
        <v>3338</v>
      </c>
      <c r="DA5" s="456" t="s">
        <v>3339</v>
      </c>
      <c r="DB5" s="119" t="s">
        <v>3306</v>
      </c>
      <c r="DC5" s="119">
        <v>1</v>
      </c>
      <c r="DD5" s="119" t="s">
        <v>2149</v>
      </c>
      <c r="DE5" s="119" t="s">
        <v>3338</v>
      </c>
      <c r="DF5" s="456" t="s">
        <v>3339</v>
      </c>
      <c r="DG5" s="119" t="s">
        <v>3306</v>
      </c>
      <c r="DH5" s="119">
        <v>1</v>
      </c>
      <c r="DI5" s="119" t="s">
        <v>2149</v>
      </c>
      <c r="DJ5" s="119" t="s">
        <v>3340</v>
      </c>
      <c r="DK5" s="119" t="s">
        <v>3341</v>
      </c>
      <c r="DL5" s="119" t="s">
        <v>3306</v>
      </c>
      <c r="DM5" s="308">
        <v>0</v>
      </c>
      <c r="DN5" s="308" t="s">
        <v>139</v>
      </c>
      <c r="DO5" s="308" t="s">
        <v>126</v>
      </c>
      <c r="DP5" s="308" t="s">
        <v>126</v>
      </c>
      <c r="DQ5" s="308"/>
      <c r="DR5" s="119">
        <v>1</v>
      </c>
      <c r="DS5" s="119" t="s">
        <v>2149</v>
      </c>
      <c r="DT5" s="119" t="s">
        <v>3342</v>
      </c>
      <c r="DU5" s="456" t="s">
        <v>3343</v>
      </c>
      <c r="DV5" s="119" t="s">
        <v>3306</v>
      </c>
      <c r="DW5" s="119">
        <v>1</v>
      </c>
      <c r="DX5" s="119" t="s">
        <v>132</v>
      </c>
      <c r="DY5" s="119" t="s">
        <v>3336</v>
      </c>
      <c r="DZ5" s="457" t="s">
        <v>3344</v>
      </c>
      <c r="EA5" s="119">
        <v>2023</v>
      </c>
      <c r="EB5" s="119">
        <v>1</v>
      </c>
      <c r="EC5" s="119" t="s">
        <v>139</v>
      </c>
      <c r="ED5" s="119" t="s">
        <v>3345</v>
      </c>
      <c r="EE5" s="453" t="s">
        <v>3346</v>
      </c>
      <c r="EF5" s="458"/>
      <c r="EG5" s="119">
        <v>1</v>
      </c>
      <c r="EH5" s="119">
        <v>1</v>
      </c>
      <c r="EI5" s="119" t="s">
        <v>130</v>
      </c>
      <c r="EJ5" s="119" t="s">
        <v>3338</v>
      </c>
      <c r="EK5" s="456" t="s">
        <v>3347</v>
      </c>
      <c r="EL5" s="119" t="s">
        <v>3348</v>
      </c>
      <c r="EM5" s="308">
        <v>1</v>
      </c>
      <c r="EN5" s="308">
        <v>1</v>
      </c>
      <c r="EO5" s="308" t="s">
        <v>139</v>
      </c>
      <c r="EP5" s="308" t="s">
        <v>126</v>
      </c>
      <c r="EQ5" s="308" t="s">
        <v>126</v>
      </c>
      <c r="ER5" s="308"/>
      <c r="ES5" s="308">
        <v>1</v>
      </c>
      <c r="ET5" s="308">
        <v>1</v>
      </c>
      <c r="EU5" s="308" t="s">
        <v>139</v>
      </c>
      <c r="EV5" s="308" t="s">
        <v>126</v>
      </c>
      <c r="EW5" s="308" t="s">
        <v>126</v>
      </c>
      <c r="EX5" s="308"/>
      <c r="EY5" s="308">
        <v>0</v>
      </c>
      <c r="EZ5" s="308" t="s">
        <v>123</v>
      </c>
      <c r="FA5" s="308" t="s">
        <v>126</v>
      </c>
      <c r="FB5" s="308" t="s">
        <v>126</v>
      </c>
      <c r="FC5" s="308"/>
      <c r="FD5" s="323">
        <v>0</v>
      </c>
      <c r="FE5" s="323" t="s">
        <v>126</v>
      </c>
      <c r="FF5" s="323" t="s">
        <v>3349</v>
      </c>
      <c r="FG5" s="388" t="s">
        <v>3350</v>
      </c>
      <c r="FH5" s="324"/>
      <c r="FI5" s="323">
        <v>1</v>
      </c>
      <c r="FJ5" s="323" t="s">
        <v>126</v>
      </c>
      <c r="FK5" s="323" t="s">
        <v>3349</v>
      </c>
      <c r="FL5" s="388" t="s">
        <v>3351</v>
      </c>
      <c r="FM5" s="324"/>
      <c r="FN5" s="308">
        <v>1</v>
      </c>
      <c r="FO5" s="308" t="s">
        <v>130</v>
      </c>
      <c r="FP5" s="308" t="s">
        <v>761</v>
      </c>
      <c r="FQ5" s="333" t="s">
        <v>3352</v>
      </c>
      <c r="FR5" s="308"/>
      <c r="FS5" s="308">
        <v>1</v>
      </c>
      <c r="FT5" s="308" t="s">
        <v>139</v>
      </c>
      <c r="FU5" s="308" t="s">
        <v>763</v>
      </c>
      <c r="FV5" s="333" t="s">
        <v>3353</v>
      </c>
      <c r="FW5" s="308" t="s">
        <v>765</v>
      </c>
      <c r="FX5" s="308">
        <v>1</v>
      </c>
      <c r="FY5" s="308" t="s">
        <v>139</v>
      </c>
      <c r="FZ5" s="308" t="s">
        <v>766</v>
      </c>
      <c r="GA5" s="333" t="s">
        <v>3354</v>
      </c>
      <c r="GB5" s="308" t="s">
        <v>768</v>
      </c>
      <c r="GC5" s="326">
        <v>1</v>
      </c>
      <c r="GD5" s="326" t="s">
        <v>132</v>
      </c>
      <c r="GE5" s="326" t="s">
        <v>3355</v>
      </c>
      <c r="GF5" s="327" t="s">
        <v>3356</v>
      </c>
      <c r="GG5" s="326"/>
      <c r="GH5" s="308">
        <v>0</v>
      </c>
      <c r="GI5" s="308" t="s">
        <v>123</v>
      </c>
      <c r="GJ5" s="308" t="s">
        <v>126</v>
      </c>
      <c r="GK5" s="308" t="s">
        <v>126</v>
      </c>
      <c r="GL5" s="308"/>
      <c r="GM5" s="308">
        <v>0</v>
      </c>
      <c r="GN5" s="308" t="s">
        <v>123</v>
      </c>
      <c r="GO5" s="308" t="s">
        <v>126</v>
      </c>
      <c r="GP5" s="308" t="s">
        <v>126</v>
      </c>
      <c r="GQ5" s="308"/>
      <c r="GR5" s="308">
        <v>0</v>
      </c>
      <c r="GS5" s="308" t="s">
        <v>123</v>
      </c>
      <c r="GT5" s="308" t="s">
        <v>126</v>
      </c>
      <c r="GU5" s="308" t="s">
        <v>126</v>
      </c>
      <c r="GV5" s="308"/>
      <c r="GW5" s="308">
        <v>0</v>
      </c>
      <c r="GX5" s="308" t="s">
        <v>123</v>
      </c>
      <c r="GY5" s="308" t="s">
        <v>126</v>
      </c>
      <c r="GZ5" s="308" t="s">
        <v>126</v>
      </c>
      <c r="HA5" s="308"/>
      <c r="HB5" s="308">
        <v>1</v>
      </c>
      <c r="HC5" s="308" t="s">
        <v>139</v>
      </c>
      <c r="HD5" s="308" t="s">
        <v>769</v>
      </c>
      <c r="HE5" s="333" t="s">
        <v>3357</v>
      </c>
      <c r="HF5" s="308"/>
      <c r="HG5" s="308">
        <v>0</v>
      </c>
      <c r="HH5" s="308" t="s">
        <v>130</v>
      </c>
      <c r="HI5" s="308" t="s">
        <v>771</v>
      </c>
      <c r="HJ5" s="333" t="s">
        <v>3358</v>
      </c>
      <c r="HK5" s="404" t="s">
        <v>773</v>
      </c>
      <c r="HL5" s="308">
        <v>0</v>
      </c>
      <c r="HM5" s="308" t="s">
        <v>130</v>
      </c>
      <c r="HN5" s="308" t="s">
        <v>771</v>
      </c>
      <c r="HO5" s="333" t="s">
        <v>3359</v>
      </c>
      <c r="HP5" s="404" t="s">
        <v>773</v>
      </c>
      <c r="HQ5" s="326">
        <v>0</v>
      </c>
      <c r="HR5" s="326" t="s">
        <v>123</v>
      </c>
      <c r="HS5" s="326" t="s">
        <v>126</v>
      </c>
      <c r="HT5" s="326" t="s">
        <v>126</v>
      </c>
      <c r="HU5" s="326"/>
      <c r="HV5" s="326">
        <v>0</v>
      </c>
      <c r="HW5" s="326" t="s">
        <v>130</v>
      </c>
      <c r="HX5" s="326" t="s">
        <v>126</v>
      </c>
      <c r="HY5" s="326" t="s">
        <v>126</v>
      </c>
      <c r="HZ5" s="326"/>
      <c r="IA5" s="326">
        <v>1</v>
      </c>
      <c r="IB5" s="326" t="s">
        <v>139</v>
      </c>
      <c r="IC5" s="326" t="s">
        <v>3360</v>
      </c>
      <c r="ID5" s="357" t="s">
        <v>3361</v>
      </c>
      <c r="IE5" s="326" t="s">
        <v>3362</v>
      </c>
      <c r="IF5" s="12">
        <v>1</v>
      </c>
      <c r="IG5" s="12" t="s">
        <v>126</v>
      </c>
      <c r="IH5" s="323" t="s">
        <v>3363</v>
      </c>
      <c r="II5" s="387" t="s">
        <v>3364</v>
      </c>
      <c r="IJ5" s="12">
        <v>2023</v>
      </c>
      <c r="IK5" s="403"/>
      <c r="IL5" s="403"/>
      <c r="IM5" s="403"/>
      <c r="IN5" s="403"/>
      <c r="IO5" s="403"/>
    </row>
    <row r="6" spans="1:249" ht="63" customHeight="1">
      <c r="A6" s="348">
        <v>2024</v>
      </c>
      <c r="B6" s="311" t="s">
        <v>95</v>
      </c>
      <c r="C6" s="149" t="s">
        <v>1394</v>
      </c>
      <c r="D6" s="312">
        <f t="shared" si="0"/>
        <v>0.6473214285714286</v>
      </c>
      <c r="E6" s="313">
        <f t="shared" si="1"/>
        <v>0.66836734693877553</v>
      </c>
      <c r="F6" s="313">
        <f t="shared" si="2"/>
        <v>0.66883116883116889</v>
      </c>
      <c r="G6" s="308">
        <v>1</v>
      </c>
      <c r="H6" s="308" t="s">
        <v>132</v>
      </c>
      <c r="I6" s="308" t="s">
        <v>740</v>
      </c>
      <c r="J6" s="320" t="s">
        <v>3365</v>
      </c>
      <c r="K6" s="308"/>
      <c r="L6" s="11">
        <v>1</v>
      </c>
      <c r="M6" s="11" t="s">
        <v>132</v>
      </c>
      <c r="N6" s="11" t="s">
        <v>742</v>
      </c>
      <c r="O6" s="353" t="s">
        <v>3366</v>
      </c>
      <c r="P6" s="11"/>
      <c r="Q6" s="308">
        <v>0</v>
      </c>
      <c r="R6" s="308" t="s">
        <v>123</v>
      </c>
      <c r="S6" s="308" t="s">
        <v>126</v>
      </c>
      <c r="T6" s="308"/>
      <c r="U6" s="308"/>
      <c r="V6" s="119">
        <v>1</v>
      </c>
      <c r="W6" s="119"/>
      <c r="X6" s="119" t="s">
        <v>3304</v>
      </c>
      <c r="Y6" s="456" t="s">
        <v>3367</v>
      </c>
      <c r="Z6" s="119" t="s">
        <v>3306</v>
      </c>
      <c r="AA6" s="308">
        <v>1</v>
      </c>
      <c r="AB6" s="308" t="s">
        <v>130</v>
      </c>
      <c r="AC6" s="308" t="s">
        <v>3307</v>
      </c>
      <c r="AD6" s="333" t="s">
        <v>3368</v>
      </c>
      <c r="AE6" s="308" t="s">
        <v>3309</v>
      </c>
      <c r="AF6" s="308">
        <v>1</v>
      </c>
      <c r="AG6" s="308" t="s">
        <v>130</v>
      </c>
      <c r="AH6" s="308" t="s">
        <v>3310</v>
      </c>
      <c r="AI6" s="333" t="s">
        <v>3369</v>
      </c>
      <c r="AJ6" s="308" t="s">
        <v>3309</v>
      </c>
      <c r="AK6" s="119">
        <v>1</v>
      </c>
      <c r="AL6" s="119" t="s">
        <v>130</v>
      </c>
      <c r="AM6" s="119" t="s">
        <v>3312</v>
      </c>
      <c r="AN6" s="456" t="s">
        <v>3370</v>
      </c>
      <c r="AO6" s="119" t="s">
        <v>3314</v>
      </c>
      <c r="AP6" s="308">
        <v>1</v>
      </c>
      <c r="AQ6" s="308" t="s">
        <v>130</v>
      </c>
      <c r="AR6" s="308" t="s">
        <v>3315</v>
      </c>
      <c r="AS6" s="333" t="s">
        <v>3371</v>
      </c>
      <c r="AT6" s="308" t="s">
        <v>2207</v>
      </c>
      <c r="AU6" s="308">
        <v>0</v>
      </c>
      <c r="AV6" s="308" t="s">
        <v>132</v>
      </c>
      <c r="AW6" s="308" t="s">
        <v>748</v>
      </c>
      <c r="AX6" s="333" t="s">
        <v>3372</v>
      </c>
      <c r="AY6" s="308"/>
      <c r="AZ6" s="308">
        <v>1</v>
      </c>
      <c r="BA6" s="308" t="s">
        <v>130</v>
      </c>
      <c r="BB6" s="308" t="s">
        <v>3318</v>
      </c>
      <c r="BC6" s="333" t="s">
        <v>3373</v>
      </c>
      <c r="BD6" s="308" t="s">
        <v>2207</v>
      </c>
      <c r="BE6" s="308">
        <v>1</v>
      </c>
      <c r="BF6" s="308" t="s">
        <v>130</v>
      </c>
      <c r="BG6" s="308" t="s">
        <v>748</v>
      </c>
      <c r="BH6" s="333" t="s">
        <v>3374</v>
      </c>
      <c r="BI6" s="308"/>
      <c r="BJ6" s="308"/>
      <c r="BK6" s="308" t="s">
        <v>126</v>
      </c>
      <c r="BL6" s="308" t="s">
        <v>126</v>
      </c>
      <c r="BM6" s="308" t="s">
        <v>126</v>
      </c>
      <c r="BN6" s="308" t="s">
        <v>1863</v>
      </c>
      <c r="BO6" s="308">
        <v>1</v>
      </c>
      <c r="BP6" s="308" t="s">
        <v>130</v>
      </c>
      <c r="BQ6" s="308" t="s">
        <v>3323</v>
      </c>
      <c r="BR6" s="333" t="s">
        <v>3375</v>
      </c>
      <c r="BS6" s="308" t="s">
        <v>3325</v>
      </c>
      <c r="BT6" s="308">
        <v>1</v>
      </c>
      <c r="BU6" s="308" t="s">
        <v>130</v>
      </c>
      <c r="BV6" s="308" t="s">
        <v>3326</v>
      </c>
      <c r="BW6" s="333" t="s">
        <v>3376</v>
      </c>
      <c r="BX6" s="308" t="s">
        <v>3328</v>
      </c>
      <c r="BY6" s="119">
        <v>1</v>
      </c>
      <c r="BZ6" s="119" t="s">
        <v>130</v>
      </c>
      <c r="CA6" s="119" t="s">
        <v>3312</v>
      </c>
      <c r="CB6" s="456" t="s">
        <v>3377</v>
      </c>
      <c r="CC6" s="119" t="s">
        <v>3330</v>
      </c>
      <c r="CD6" s="308">
        <v>1</v>
      </c>
      <c r="CE6" s="308" t="s">
        <v>130</v>
      </c>
      <c r="CF6" s="308" t="s">
        <v>750</v>
      </c>
      <c r="CG6" s="333" t="s">
        <v>3378</v>
      </c>
      <c r="CH6" s="308"/>
      <c r="CI6" s="308">
        <v>0</v>
      </c>
      <c r="CJ6" s="308" t="s">
        <v>132</v>
      </c>
      <c r="CK6" s="308" t="s">
        <v>754</v>
      </c>
      <c r="CL6" s="333" t="s">
        <v>3379</v>
      </c>
      <c r="CM6" s="308"/>
      <c r="CN6" s="308">
        <v>1</v>
      </c>
      <c r="CO6" s="308" t="s">
        <v>130</v>
      </c>
      <c r="CP6" s="308" t="s">
        <v>3333</v>
      </c>
      <c r="CQ6" s="333" t="s">
        <v>3380</v>
      </c>
      <c r="CR6" s="308" t="s">
        <v>3335</v>
      </c>
      <c r="CS6" s="119">
        <v>1</v>
      </c>
      <c r="CT6" s="119" t="s">
        <v>2149</v>
      </c>
      <c r="CU6" s="119" t="s">
        <v>3336</v>
      </c>
      <c r="CV6" s="456" t="s">
        <v>3337</v>
      </c>
      <c r="CW6" s="119" t="s">
        <v>3306</v>
      </c>
      <c r="CX6" s="119">
        <v>1</v>
      </c>
      <c r="CY6" s="119" t="s">
        <v>2149</v>
      </c>
      <c r="CZ6" s="119" t="s">
        <v>3338</v>
      </c>
      <c r="DA6" s="456" t="s">
        <v>3339</v>
      </c>
      <c r="DB6" s="119" t="s">
        <v>3306</v>
      </c>
      <c r="DC6" s="119">
        <v>1</v>
      </c>
      <c r="DD6" s="119" t="s">
        <v>2149</v>
      </c>
      <c r="DE6" s="119" t="s">
        <v>3338</v>
      </c>
      <c r="DF6" s="456" t="s">
        <v>3339</v>
      </c>
      <c r="DG6" s="119" t="s">
        <v>3306</v>
      </c>
      <c r="DH6" s="119">
        <v>1</v>
      </c>
      <c r="DI6" s="119" t="s">
        <v>2149</v>
      </c>
      <c r="DJ6" s="119" t="s">
        <v>3340</v>
      </c>
      <c r="DK6" s="119" t="s">
        <v>3341</v>
      </c>
      <c r="DL6" s="119" t="s">
        <v>3306</v>
      </c>
      <c r="DM6" s="308">
        <v>0</v>
      </c>
      <c r="DN6" s="308" t="s">
        <v>139</v>
      </c>
      <c r="DO6" s="308" t="s">
        <v>126</v>
      </c>
      <c r="DP6" s="308" t="s">
        <v>126</v>
      </c>
      <c r="DQ6" s="308"/>
      <c r="DR6" s="119"/>
      <c r="DS6" s="119"/>
      <c r="DT6" s="119"/>
      <c r="DU6" s="119"/>
      <c r="DV6" s="119" t="s">
        <v>1863</v>
      </c>
      <c r="DW6" s="119"/>
      <c r="DX6" s="119"/>
      <c r="DY6" s="119"/>
      <c r="DZ6" s="119"/>
      <c r="EA6" s="119"/>
      <c r="EB6" s="308" t="s">
        <v>1791</v>
      </c>
      <c r="EC6" s="119"/>
      <c r="ED6" s="119"/>
      <c r="EE6" s="119"/>
      <c r="EF6" s="119"/>
      <c r="EG6" s="119">
        <v>1</v>
      </c>
      <c r="EH6" s="119">
        <v>1</v>
      </c>
      <c r="EI6" s="119" t="s">
        <v>130</v>
      </c>
      <c r="EJ6" s="119" t="s">
        <v>3338</v>
      </c>
      <c r="EK6" s="456" t="s">
        <v>3381</v>
      </c>
      <c r="EL6" s="119" t="s">
        <v>3348</v>
      </c>
      <c r="EM6" s="308">
        <v>1</v>
      </c>
      <c r="EN6" s="308">
        <v>1</v>
      </c>
      <c r="EO6" s="308" t="s">
        <v>139</v>
      </c>
      <c r="EP6" s="308" t="s">
        <v>126</v>
      </c>
      <c r="EQ6" s="308" t="s">
        <v>126</v>
      </c>
      <c r="ER6" s="308"/>
      <c r="ES6" s="308">
        <v>1</v>
      </c>
      <c r="ET6" s="308">
        <v>1</v>
      </c>
      <c r="EU6" s="308" t="s">
        <v>139</v>
      </c>
      <c r="EV6" s="308" t="s">
        <v>126</v>
      </c>
      <c r="EW6" s="308" t="s">
        <v>126</v>
      </c>
      <c r="EX6" s="308"/>
      <c r="EY6" s="308">
        <v>0</v>
      </c>
      <c r="EZ6" s="308" t="s">
        <v>123</v>
      </c>
      <c r="FA6" s="308" t="s">
        <v>126</v>
      </c>
      <c r="FB6" s="308" t="s">
        <v>126</v>
      </c>
      <c r="FC6" s="308"/>
      <c r="FD6" s="308" t="s">
        <v>1791</v>
      </c>
      <c r="FE6" s="323"/>
      <c r="FF6" s="323"/>
      <c r="FG6" s="307"/>
      <c r="FH6" s="12"/>
      <c r="FI6" s="308" t="s">
        <v>1791</v>
      </c>
      <c r="FJ6" s="323"/>
      <c r="FK6" s="323"/>
      <c r="FL6" s="307"/>
      <c r="FM6" s="12"/>
      <c r="FN6" s="308">
        <v>1</v>
      </c>
      <c r="FO6" s="308" t="s">
        <v>130</v>
      </c>
      <c r="FP6" s="308" t="s">
        <v>761</v>
      </c>
      <c r="FQ6" s="333" t="s">
        <v>3382</v>
      </c>
      <c r="FR6" s="308"/>
      <c r="FS6" s="308">
        <v>1</v>
      </c>
      <c r="FT6" s="308" t="s">
        <v>139</v>
      </c>
      <c r="FU6" s="308" t="s">
        <v>763</v>
      </c>
      <c r="FV6" s="333" t="s">
        <v>3383</v>
      </c>
      <c r="FW6" s="308" t="s">
        <v>765</v>
      </c>
      <c r="FX6" s="308">
        <v>1</v>
      </c>
      <c r="FY6" s="308" t="s">
        <v>139</v>
      </c>
      <c r="FZ6" s="308" t="s">
        <v>766</v>
      </c>
      <c r="GA6" s="333" t="s">
        <v>3384</v>
      </c>
      <c r="GB6" s="308" t="s">
        <v>768</v>
      </c>
      <c r="GC6" s="326">
        <v>1</v>
      </c>
      <c r="GD6" s="326" t="s">
        <v>132</v>
      </c>
      <c r="GE6" s="326" t="s">
        <v>3355</v>
      </c>
      <c r="GF6" s="327" t="s">
        <v>3385</v>
      </c>
      <c r="GG6" s="326"/>
      <c r="GH6" s="308">
        <v>0</v>
      </c>
      <c r="GI6" s="308" t="s">
        <v>123</v>
      </c>
      <c r="GJ6" s="308" t="s">
        <v>126</v>
      </c>
      <c r="GK6" s="308" t="s">
        <v>126</v>
      </c>
      <c r="GL6" s="308"/>
      <c r="GM6" s="308">
        <v>0</v>
      </c>
      <c r="GN6" s="308" t="s">
        <v>123</v>
      </c>
      <c r="GO6" s="308" t="s">
        <v>126</v>
      </c>
      <c r="GP6" s="308" t="s">
        <v>126</v>
      </c>
      <c r="GQ6" s="308"/>
      <c r="GR6" s="308">
        <v>0</v>
      </c>
      <c r="GS6" s="308" t="s">
        <v>123</v>
      </c>
      <c r="GT6" s="308" t="s">
        <v>126</v>
      </c>
      <c r="GU6" s="308" t="s">
        <v>126</v>
      </c>
      <c r="GV6" s="308"/>
      <c r="GW6" s="308">
        <v>0</v>
      </c>
      <c r="GX6" s="308" t="s">
        <v>123</v>
      </c>
      <c r="GY6" s="308" t="s">
        <v>126</v>
      </c>
      <c r="GZ6" s="308" t="s">
        <v>126</v>
      </c>
      <c r="HA6" s="308"/>
      <c r="HB6" s="308">
        <v>1</v>
      </c>
      <c r="HC6" s="308" t="s">
        <v>139</v>
      </c>
      <c r="HD6" s="308" t="s">
        <v>769</v>
      </c>
      <c r="HE6" s="333" t="s">
        <v>3386</v>
      </c>
      <c r="HF6" s="308"/>
      <c r="HG6" s="308">
        <v>0</v>
      </c>
      <c r="HH6" s="308" t="s">
        <v>130</v>
      </c>
      <c r="HI6" s="308" t="s">
        <v>771</v>
      </c>
      <c r="HJ6" s="333" t="s">
        <v>3387</v>
      </c>
      <c r="HK6" s="404" t="s">
        <v>773</v>
      </c>
      <c r="HL6" s="308">
        <v>0</v>
      </c>
      <c r="HM6" s="308" t="s">
        <v>130</v>
      </c>
      <c r="HN6" s="308" t="s">
        <v>771</v>
      </c>
      <c r="HO6" s="333" t="s">
        <v>3388</v>
      </c>
      <c r="HP6" s="404" t="s">
        <v>773</v>
      </c>
      <c r="HQ6" s="326">
        <v>0</v>
      </c>
      <c r="HR6" s="326" t="s">
        <v>123</v>
      </c>
      <c r="HS6" s="326" t="s">
        <v>126</v>
      </c>
      <c r="HT6" s="326" t="s">
        <v>126</v>
      </c>
      <c r="HU6" s="326"/>
      <c r="HV6" s="326"/>
      <c r="HW6" s="326"/>
      <c r="HX6" s="326" t="s">
        <v>126</v>
      </c>
      <c r="HY6" s="326" t="s">
        <v>126</v>
      </c>
      <c r="HZ6" s="326" t="s">
        <v>1863</v>
      </c>
      <c r="IA6" s="326"/>
      <c r="IB6" s="326"/>
      <c r="IC6" s="326"/>
      <c r="ID6" s="326"/>
      <c r="IE6" s="326" t="s">
        <v>1863</v>
      </c>
      <c r="IF6" s="308" t="s">
        <v>1791</v>
      </c>
      <c r="IG6" s="12"/>
      <c r="IH6" s="323"/>
      <c r="II6" s="387"/>
      <c r="IJ6" s="12"/>
      <c r="IK6" s="403"/>
      <c r="IL6" s="403"/>
      <c r="IM6" s="403"/>
      <c r="IN6" s="403"/>
      <c r="IO6" s="403"/>
    </row>
    <row r="7" spans="1:249" ht="48.75" customHeight="1">
      <c r="A7" s="348">
        <v>2023</v>
      </c>
      <c r="B7" s="311" t="s">
        <v>95</v>
      </c>
      <c r="C7" s="336" t="s">
        <v>1394</v>
      </c>
      <c r="D7" s="313" t="s">
        <v>1394</v>
      </c>
      <c r="E7" s="335">
        <f t="shared" si="1"/>
        <v>0.45578231292517007</v>
      </c>
      <c r="F7" s="313">
        <f t="shared" si="2"/>
        <v>0.39826839826839833</v>
      </c>
      <c r="G7" s="298">
        <v>1</v>
      </c>
      <c r="H7" s="299" t="s">
        <v>132</v>
      </c>
      <c r="I7" s="300" t="s">
        <v>740</v>
      </c>
      <c r="J7" s="301" t="s">
        <v>741</v>
      </c>
      <c r="K7" s="299" t="s">
        <v>122</v>
      </c>
      <c r="L7" s="298">
        <v>1</v>
      </c>
      <c r="M7" s="299" t="s">
        <v>132</v>
      </c>
      <c r="N7" s="300" t="s">
        <v>742</v>
      </c>
      <c r="O7" s="301" t="s">
        <v>743</v>
      </c>
      <c r="P7" s="299" t="s">
        <v>122</v>
      </c>
      <c r="Q7" s="298">
        <v>0</v>
      </c>
      <c r="R7" s="299" t="s">
        <v>123</v>
      </c>
      <c r="S7" s="299" t="s">
        <v>126</v>
      </c>
      <c r="T7" s="299"/>
      <c r="U7" s="299" t="s">
        <v>122</v>
      </c>
      <c r="V7" s="298">
        <v>0</v>
      </c>
      <c r="W7" s="299"/>
      <c r="X7" s="378" t="s">
        <v>126</v>
      </c>
      <c r="Y7" s="379"/>
      <c r="Z7" s="379" t="s">
        <v>122</v>
      </c>
      <c r="AA7" s="298">
        <v>1</v>
      </c>
      <c r="AB7" s="299" t="s">
        <v>130</v>
      </c>
      <c r="AC7" s="300" t="s">
        <v>744</v>
      </c>
      <c r="AD7" s="301" t="s">
        <v>745</v>
      </c>
      <c r="AE7" s="299"/>
      <c r="AF7" s="298">
        <v>1</v>
      </c>
      <c r="AG7" s="299" t="s">
        <v>130</v>
      </c>
      <c r="AH7" s="300" t="s">
        <v>746</v>
      </c>
      <c r="AI7" s="301" t="s">
        <v>745</v>
      </c>
      <c r="AJ7" s="380"/>
      <c r="AK7" s="298">
        <v>0</v>
      </c>
      <c r="AL7" s="299" t="s">
        <v>132</v>
      </c>
      <c r="AM7" s="300" t="s">
        <v>746</v>
      </c>
      <c r="AN7" s="301" t="s">
        <v>745</v>
      </c>
      <c r="AO7" s="299" t="s">
        <v>747</v>
      </c>
      <c r="AP7" s="298">
        <v>1</v>
      </c>
      <c r="AQ7" s="299" t="s">
        <v>130</v>
      </c>
      <c r="AR7" s="300" t="s">
        <v>748</v>
      </c>
      <c r="AS7" s="301" t="s">
        <v>745</v>
      </c>
      <c r="AT7" s="380"/>
      <c r="AU7" s="298">
        <v>0</v>
      </c>
      <c r="AV7" s="299" t="s">
        <v>132</v>
      </c>
      <c r="AW7" s="300" t="s">
        <v>748</v>
      </c>
      <c r="AX7" s="301" t="s">
        <v>745</v>
      </c>
      <c r="AY7" s="300"/>
      <c r="AZ7" s="298">
        <v>1</v>
      </c>
      <c r="BA7" s="299" t="s">
        <v>130</v>
      </c>
      <c r="BB7" s="300" t="s">
        <v>749</v>
      </c>
      <c r="BC7" s="301" t="s">
        <v>745</v>
      </c>
      <c r="BD7" s="299"/>
      <c r="BE7" s="298">
        <v>1</v>
      </c>
      <c r="BF7" s="299" t="s">
        <v>130</v>
      </c>
      <c r="BG7" s="300" t="s">
        <v>748</v>
      </c>
      <c r="BH7" s="301" t="s">
        <v>745</v>
      </c>
      <c r="BI7" s="380"/>
      <c r="BJ7" s="299"/>
      <c r="BK7" s="299"/>
      <c r="BL7" s="299"/>
      <c r="BM7" s="299"/>
      <c r="BN7" s="299"/>
      <c r="BO7" s="298">
        <v>1</v>
      </c>
      <c r="BP7" s="299" t="s">
        <v>130</v>
      </c>
      <c r="BQ7" s="300" t="s">
        <v>750</v>
      </c>
      <c r="BR7" s="301" t="s">
        <v>751</v>
      </c>
      <c r="BS7" s="380"/>
      <c r="BT7" s="298">
        <v>1</v>
      </c>
      <c r="BU7" s="299" t="s">
        <v>130</v>
      </c>
      <c r="BV7" s="300" t="s">
        <v>752</v>
      </c>
      <c r="BW7" s="301" t="s">
        <v>753</v>
      </c>
      <c r="BX7" s="380"/>
      <c r="BY7" s="298">
        <v>0</v>
      </c>
      <c r="BZ7" s="299" t="s">
        <v>132</v>
      </c>
      <c r="CA7" s="300" t="s">
        <v>752</v>
      </c>
      <c r="CB7" s="301" t="s">
        <v>753</v>
      </c>
      <c r="CC7" s="299" t="s">
        <v>747</v>
      </c>
      <c r="CD7" s="298">
        <v>1</v>
      </c>
      <c r="CE7" s="299" t="s">
        <v>130</v>
      </c>
      <c r="CF7" s="300" t="s">
        <v>750</v>
      </c>
      <c r="CG7" s="301" t="s">
        <v>751</v>
      </c>
      <c r="CH7" s="380"/>
      <c r="CI7" s="298">
        <v>0</v>
      </c>
      <c r="CJ7" s="299" t="s">
        <v>132</v>
      </c>
      <c r="CK7" s="303" t="s">
        <v>754</v>
      </c>
      <c r="CL7" s="301" t="s">
        <v>755</v>
      </c>
      <c r="CM7" s="380"/>
      <c r="CN7" s="298">
        <v>1</v>
      </c>
      <c r="CO7" s="299" t="s">
        <v>130</v>
      </c>
      <c r="CP7" s="300" t="s">
        <v>756</v>
      </c>
      <c r="CQ7" s="301" t="s">
        <v>757</v>
      </c>
      <c r="CR7" s="380"/>
      <c r="CS7" s="298">
        <v>0</v>
      </c>
      <c r="CT7" s="299" t="s">
        <v>139</v>
      </c>
      <c r="CU7" s="299" t="s">
        <v>126</v>
      </c>
      <c r="CV7" s="299"/>
      <c r="CW7" s="299" t="s">
        <v>122</v>
      </c>
      <c r="CX7" s="298">
        <v>0</v>
      </c>
      <c r="CY7" s="299" t="s">
        <v>139</v>
      </c>
      <c r="CZ7" s="299" t="s">
        <v>126</v>
      </c>
      <c r="DA7" s="299"/>
      <c r="DB7" s="299" t="s">
        <v>122</v>
      </c>
      <c r="DC7" s="298">
        <v>0</v>
      </c>
      <c r="DD7" s="299" t="s">
        <v>139</v>
      </c>
      <c r="DE7" s="299" t="s">
        <v>126</v>
      </c>
      <c r="DF7" s="299"/>
      <c r="DG7" s="299" t="s">
        <v>122</v>
      </c>
      <c r="DH7" s="298">
        <v>0</v>
      </c>
      <c r="DI7" s="299" t="s">
        <v>139</v>
      </c>
      <c r="DJ7" s="299" t="s">
        <v>126</v>
      </c>
      <c r="DK7" s="299"/>
      <c r="DL7" s="299" t="s">
        <v>122</v>
      </c>
      <c r="DM7" s="298">
        <v>0</v>
      </c>
      <c r="DN7" s="299" t="s">
        <v>139</v>
      </c>
      <c r="DO7" s="300" t="s">
        <v>126</v>
      </c>
      <c r="DP7" s="300"/>
      <c r="DQ7" s="300" t="s">
        <v>122</v>
      </c>
      <c r="DR7" s="298">
        <v>0</v>
      </c>
      <c r="DS7" s="299" t="s">
        <v>139</v>
      </c>
      <c r="DT7" s="300" t="s">
        <v>126</v>
      </c>
      <c r="DU7" s="300"/>
      <c r="DV7" s="300" t="s">
        <v>122</v>
      </c>
      <c r="DW7" s="299"/>
      <c r="DX7" s="299"/>
      <c r="DY7" s="299"/>
      <c r="DZ7" s="299"/>
      <c r="EA7" s="299"/>
      <c r="EB7" s="299"/>
      <c r="EC7" s="299"/>
      <c r="ED7" s="299"/>
      <c r="EE7" s="299"/>
      <c r="EF7" s="299"/>
      <c r="EG7" s="298">
        <v>0</v>
      </c>
      <c r="EH7" s="336" t="s">
        <v>1685</v>
      </c>
      <c r="EI7" s="299" t="s">
        <v>132</v>
      </c>
      <c r="EJ7" s="299" t="s">
        <v>758</v>
      </c>
      <c r="EK7" s="301" t="s">
        <v>759</v>
      </c>
      <c r="EL7" s="301" t="s">
        <v>760</v>
      </c>
      <c r="EM7" s="383"/>
      <c r="EN7" s="336"/>
      <c r="EO7" s="300" t="s">
        <v>1686</v>
      </c>
      <c r="EP7" s="383"/>
      <c r="EQ7" s="383"/>
      <c r="ER7" s="383"/>
      <c r="ES7" s="383"/>
      <c r="ET7" s="336"/>
      <c r="EU7" s="300" t="s">
        <v>1686</v>
      </c>
      <c r="EV7" s="383"/>
      <c r="EW7" s="383"/>
      <c r="EX7" s="383"/>
      <c r="EY7" s="298">
        <v>0</v>
      </c>
      <c r="EZ7" s="299" t="s">
        <v>123</v>
      </c>
      <c r="FA7" s="299" t="s">
        <v>126</v>
      </c>
      <c r="FB7" s="299"/>
      <c r="FC7" s="299" t="s">
        <v>122</v>
      </c>
      <c r="FD7" s="310"/>
      <c r="FE7" s="310"/>
      <c r="FF7" s="310"/>
      <c r="FG7" s="310"/>
      <c r="FH7" s="310"/>
      <c r="FI7" s="310"/>
      <c r="FJ7" s="310"/>
      <c r="FK7" s="310"/>
      <c r="FL7" s="310"/>
      <c r="FM7" s="310"/>
      <c r="FN7" s="298">
        <v>1</v>
      </c>
      <c r="FO7" s="299" t="s">
        <v>130</v>
      </c>
      <c r="FP7" s="299" t="s">
        <v>761</v>
      </c>
      <c r="FQ7" s="301" t="s">
        <v>762</v>
      </c>
      <c r="FR7" s="300"/>
      <c r="FS7" s="298">
        <v>1</v>
      </c>
      <c r="FT7" s="299" t="s">
        <v>139</v>
      </c>
      <c r="FU7" s="300" t="s">
        <v>763</v>
      </c>
      <c r="FV7" s="301" t="s">
        <v>764</v>
      </c>
      <c r="FW7" s="300" t="s">
        <v>765</v>
      </c>
      <c r="FX7" s="298">
        <v>1</v>
      </c>
      <c r="FY7" s="299" t="s">
        <v>139</v>
      </c>
      <c r="FZ7" s="300" t="s">
        <v>766</v>
      </c>
      <c r="GA7" s="301" t="s">
        <v>767</v>
      </c>
      <c r="GB7" s="300" t="s">
        <v>768</v>
      </c>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300" t="s">
        <v>126</v>
      </c>
      <c r="GZ7" s="300"/>
      <c r="HA7" s="300" t="s">
        <v>122</v>
      </c>
      <c r="HB7" s="381">
        <v>1</v>
      </c>
      <c r="HC7" s="300" t="s">
        <v>139</v>
      </c>
      <c r="HD7" s="300" t="s">
        <v>769</v>
      </c>
      <c r="HE7" s="301" t="s">
        <v>770</v>
      </c>
      <c r="HF7" s="302" t="s">
        <v>122</v>
      </c>
      <c r="HG7" s="381">
        <v>0</v>
      </c>
      <c r="HH7" s="300" t="s">
        <v>130</v>
      </c>
      <c r="HI7" s="300" t="s">
        <v>771</v>
      </c>
      <c r="HJ7" s="301" t="s">
        <v>772</v>
      </c>
      <c r="HK7" s="301" t="s">
        <v>773</v>
      </c>
      <c r="HL7" s="381">
        <v>0</v>
      </c>
      <c r="HM7" s="300" t="s">
        <v>130</v>
      </c>
      <c r="HN7" s="300" t="s">
        <v>771</v>
      </c>
      <c r="HO7" s="301" t="s">
        <v>772</v>
      </c>
      <c r="HP7" s="301" t="s">
        <v>773</v>
      </c>
      <c r="HQ7" s="146"/>
      <c r="HR7" s="146" t="s">
        <v>1686</v>
      </c>
      <c r="HS7" s="146"/>
      <c r="HT7" s="146"/>
      <c r="HU7" s="146"/>
      <c r="HV7" s="146"/>
      <c r="HW7" s="146"/>
      <c r="HX7" s="146"/>
      <c r="HY7" s="146"/>
      <c r="HZ7" s="146"/>
      <c r="IA7" s="146"/>
      <c r="IB7" s="146"/>
      <c r="IC7" s="146"/>
      <c r="ID7" s="146"/>
      <c r="IE7" s="146"/>
      <c r="IF7" s="310"/>
      <c r="IG7" s="310"/>
      <c r="IH7" s="310"/>
      <c r="II7" s="310"/>
      <c r="IJ7" s="310"/>
      <c r="IK7" s="351"/>
      <c r="IL7" s="351"/>
      <c r="IM7" s="351"/>
      <c r="IN7" s="351"/>
      <c r="IO7" s="351"/>
    </row>
    <row r="8" spans="1:249" ht="38.25" customHeight="1">
      <c r="A8" s="348">
        <v>2022</v>
      </c>
      <c r="B8" s="311" t="s">
        <v>95</v>
      </c>
      <c r="C8" s="336" t="s">
        <v>1394</v>
      </c>
      <c r="D8" s="313" t="s">
        <v>1394</v>
      </c>
      <c r="E8" s="313" t="s">
        <v>1394</v>
      </c>
      <c r="F8" s="335">
        <f t="shared" si="2"/>
        <v>0.39826839826839833</v>
      </c>
      <c r="G8" s="298">
        <v>1</v>
      </c>
      <c r="H8" s="299" t="s">
        <v>132</v>
      </c>
      <c r="I8" s="300" t="s">
        <v>740</v>
      </c>
      <c r="J8" s="301" t="s">
        <v>741</v>
      </c>
      <c r="K8" s="363"/>
      <c r="L8" s="298">
        <v>1</v>
      </c>
      <c r="M8" s="299" t="s">
        <v>132</v>
      </c>
      <c r="N8" s="299" t="s">
        <v>742</v>
      </c>
      <c r="O8" s="301" t="s">
        <v>743</v>
      </c>
      <c r="P8" s="299" t="s">
        <v>122</v>
      </c>
      <c r="Q8" s="298">
        <v>0</v>
      </c>
      <c r="R8" s="299" t="s">
        <v>123</v>
      </c>
      <c r="S8" s="299" t="s">
        <v>126</v>
      </c>
      <c r="T8" s="299"/>
      <c r="U8" s="299" t="s">
        <v>122</v>
      </c>
      <c r="V8" s="298">
        <v>0</v>
      </c>
      <c r="W8" s="299"/>
      <c r="X8" s="299" t="s">
        <v>126</v>
      </c>
      <c r="Y8" s="379"/>
      <c r="Z8" s="379" t="s">
        <v>122</v>
      </c>
      <c r="AA8" s="298">
        <v>1</v>
      </c>
      <c r="AB8" s="299" t="s">
        <v>130</v>
      </c>
      <c r="AC8" s="300" t="s">
        <v>744</v>
      </c>
      <c r="AD8" s="301" t="s">
        <v>745</v>
      </c>
      <c r="AE8" s="299"/>
      <c r="AF8" s="298">
        <v>1</v>
      </c>
      <c r="AG8" s="299" t="s">
        <v>130</v>
      </c>
      <c r="AH8" s="299" t="s">
        <v>746</v>
      </c>
      <c r="AI8" s="301" t="s">
        <v>745</v>
      </c>
      <c r="AJ8" s="380"/>
      <c r="AK8" s="298">
        <v>0</v>
      </c>
      <c r="AL8" s="299" t="s">
        <v>132</v>
      </c>
      <c r="AM8" s="299" t="s">
        <v>746</v>
      </c>
      <c r="AN8" s="301" t="s">
        <v>745</v>
      </c>
      <c r="AO8" s="299" t="s">
        <v>747</v>
      </c>
      <c r="AP8" s="298">
        <v>1</v>
      </c>
      <c r="AQ8" s="299" t="s">
        <v>130</v>
      </c>
      <c r="AR8" s="299" t="s">
        <v>748</v>
      </c>
      <c r="AS8" s="301" t="s">
        <v>745</v>
      </c>
      <c r="AT8" s="380" t="s">
        <v>122</v>
      </c>
      <c r="AU8" s="298">
        <v>0</v>
      </c>
      <c r="AV8" s="299" t="s">
        <v>132</v>
      </c>
      <c r="AW8" s="299" t="s">
        <v>748</v>
      </c>
      <c r="AX8" s="301" t="s">
        <v>745</v>
      </c>
      <c r="AY8" s="300"/>
      <c r="AZ8" s="298">
        <v>1</v>
      </c>
      <c r="BA8" s="299" t="s">
        <v>130</v>
      </c>
      <c r="BB8" s="299" t="s">
        <v>749</v>
      </c>
      <c r="BC8" s="301" t="s">
        <v>745</v>
      </c>
      <c r="BD8" s="380"/>
      <c r="BE8" s="298">
        <v>1</v>
      </c>
      <c r="BF8" s="299" t="s">
        <v>130</v>
      </c>
      <c r="BG8" s="299" t="s">
        <v>748</v>
      </c>
      <c r="BH8" s="301" t="s">
        <v>745</v>
      </c>
      <c r="BI8" s="380"/>
      <c r="BJ8" s="299"/>
      <c r="BK8" s="299"/>
      <c r="BL8" s="299"/>
      <c r="BM8" s="299"/>
      <c r="BN8" s="299"/>
      <c r="BO8" s="298">
        <v>1</v>
      </c>
      <c r="BP8" s="299" t="s">
        <v>130</v>
      </c>
      <c r="BQ8" s="299" t="s">
        <v>750</v>
      </c>
      <c r="BR8" s="301" t="s">
        <v>751</v>
      </c>
      <c r="BS8" s="380"/>
      <c r="BT8" s="298">
        <v>1</v>
      </c>
      <c r="BU8" s="299" t="s">
        <v>130</v>
      </c>
      <c r="BV8" s="299" t="s">
        <v>752</v>
      </c>
      <c r="BW8" s="301" t="s">
        <v>753</v>
      </c>
      <c r="BX8" s="380"/>
      <c r="BY8" s="298">
        <v>0</v>
      </c>
      <c r="BZ8" s="299" t="s">
        <v>132</v>
      </c>
      <c r="CA8" s="299" t="s">
        <v>752</v>
      </c>
      <c r="CB8" s="301" t="s">
        <v>753</v>
      </c>
      <c r="CC8" s="299" t="s">
        <v>747</v>
      </c>
      <c r="CD8" s="298">
        <v>1</v>
      </c>
      <c r="CE8" s="299" t="s">
        <v>130</v>
      </c>
      <c r="CF8" s="299" t="s">
        <v>750</v>
      </c>
      <c r="CG8" s="301" t="s">
        <v>751</v>
      </c>
      <c r="CH8" s="380" t="s">
        <v>122</v>
      </c>
      <c r="CI8" s="298">
        <v>0</v>
      </c>
      <c r="CJ8" s="299" t="s">
        <v>132</v>
      </c>
      <c r="CK8" s="299" t="s">
        <v>754</v>
      </c>
      <c r="CL8" s="301" t="s">
        <v>755</v>
      </c>
      <c r="CM8" s="380" t="s">
        <v>122</v>
      </c>
      <c r="CN8" s="298">
        <v>1</v>
      </c>
      <c r="CO8" s="299" t="s">
        <v>130</v>
      </c>
      <c r="CP8" s="299" t="s">
        <v>756</v>
      </c>
      <c r="CQ8" s="301" t="s">
        <v>757</v>
      </c>
      <c r="CR8" s="380"/>
      <c r="CS8" s="298">
        <v>0</v>
      </c>
      <c r="CT8" s="299" t="s">
        <v>139</v>
      </c>
      <c r="CU8" s="299" t="s">
        <v>126</v>
      </c>
      <c r="CV8" s="299"/>
      <c r="CW8" s="299" t="s">
        <v>122</v>
      </c>
      <c r="CX8" s="298">
        <v>0</v>
      </c>
      <c r="CY8" s="299" t="s">
        <v>139</v>
      </c>
      <c r="CZ8" s="299" t="s">
        <v>126</v>
      </c>
      <c r="DA8" s="299"/>
      <c r="DB8" s="299" t="s">
        <v>122</v>
      </c>
      <c r="DC8" s="298">
        <v>0</v>
      </c>
      <c r="DD8" s="299" t="s">
        <v>139</v>
      </c>
      <c r="DE8" s="299" t="s">
        <v>126</v>
      </c>
      <c r="DF8" s="299"/>
      <c r="DG8" s="299" t="s">
        <v>122</v>
      </c>
      <c r="DH8" s="298">
        <v>0</v>
      </c>
      <c r="DI8" s="299" t="s">
        <v>139</v>
      </c>
      <c r="DJ8" s="299" t="s">
        <v>126</v>
      </c>
      <c r="DK8" s="299"/>
      <c r="DL8" s="299" t="s">
        <v>122</v>
      </c>
      <c r="DM8" s="298">
        <v>0</v>
      </c>
      <c r="DN8" s="299" t="s">
        <v>139</v>
      </c>
      <c r="DO8" s="299" t="s">
        <v>126</v>
      </c>
      <c r="DP8" s="300"/>
      <c r="DQ8" s="299" t="s">
        <v>122</v>
      </c>
      <c r="DR8" s="298">
        <v>0</v>
      </c>
      <c r="DS8" s="299" t="s">
        <v>139</v>
      </c>
      <c r="DT8" s="299" t="s">
        <v>126</v>
      </c>
      <c r="DU8" s="300"/>
      <c r="DV8" s="300"/>
      <c r="DW8" s="299"/>
      <c r="DX8" s="299"/>
      <c r="DY8" s="299"/>
      <c r="DZ8" s="299"/>
      <c r="EA8" s="299"/>
      <c r="EB8" s="299"/>
      <c r="EC8" s="299"/>
      <c r="ED8" s="299"/>
      <c r="EE8" s="299"/>
      <c r="EF8" s="299"/>
      <c r="EG8" s="298">
        <v>0</v>
      </c>
      <c r="EH8" s="336" t="s">
        <v>1685</v>
      </c>
      <c r="EI8" s="299" t="s">
        <v>132</v>
      </c>
      <c r="EJ8" s="299" t="s">
        <v>758</v>
      </c>
      <c r="EK8" s="301" t="s">
        <v>759</v>
      </c>
      <c r="EL8" s="301" t="s">
        <v>760</v>
      </c>
      <c r="EM8" s="383"/>
      <c r="EN8" s="336"/>
      <c r="EO8" s="300" t="s">
        <v>1686</v>
      </c>
      <c r="EP8" s="383"/>
      <c r="EQ8" s="383"/>
      <c r="ER8" s="383"/>
      <c r="ES8" s="383"/>
      <c r="ET8" s="336"/>
      <c r="EU8" s="300" t="s">
        <v>1686</v>
      </c>
      <c r="EV8" s="383"/>
      <c r="EW8" s="383"/>
      <c r="EX8" s="383"/>
      <c r="EY8" s="298">
        <v>0</v>
      </c>
      <c r="EZ8" s="299" t="s">
        <v>123</v>
      </c>
      <c r="FA8" s="299" t="s">
        <v>126</v>
      </c>
      <c r="FB8" s="299"/>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t="s">
        <v>122</v>
      </c>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300"/>
      <c r="HA8" s="300" t="s">
        <v>122</v>
      </c>
      <c r="HB8" s="381">
        <v>1</v>
      </c>
      <c r="HC8" s="300" t="s">
        <v>139</v>
      </c>
      <c r="HD8" s="300" t="s">
        <v>769</v>
      </c>
      <c r="HE8" s="301" t="s">
        <v>770</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c r="IK8" s="351"/>
      <c r="IL8" s="351"/>
      <c r="IM8" s="351"/>
      <c r="IN8" s="351"/>
      <c r="IO8" s="351"/>
    </row>
    <row r="9" spans="1:249" ht="14">
      <c r="A9" s="348"/>
      <c r="B9" s="348"/>
      <c r="C9" s="310"/>
      <c r="D9" s="310"/>
      <c r="E9" s="310"/>
      <c r="F9" s="310"/>
      <c r="G9" s="310"/>
      <c r="H9" s="310"/>
      <c r="I9" s="310"/>
      <c r="J9" s="345"/>
      <c r="K9" s="310"/>
      <c r="L9" s="310"/>
      <c r="M9" s="310"/>
      <c r="N9" s="346"/>
      <c r="O9" s="310"/>
      <c r="P9" s="346"/>
      <c r="Q9" s="310"/>
      <c r="R9" s="310"/>
      <c r="S9" s="310"/>
      <c r="T9" s="310"/>
      <c r="U9" s="310"/>
      <c r="V9" s="310"/>
      <c r="W9" s="310"/>
      <c r="X9" s="346"/>
      <c r="Y9" s="310"/>
      <c r="Z9" s="310"/>
      <c r="AA9" s="310"/>
      <c r="AB9" s="310"/>
      <c r="AC9" s="346"/>
      <c r="AD9" s="310"/>
      <c r="AE9" s="310"/>
      <c r="AF9" s="310"/>
      <c r="AG9" s="310"/>
      <c r="AH9" s="346"/>
      <c r="AI9" s="310"/>
      <c r="AJ9" s="310"/>
      <c r="AK9" s="310"/>
      <c r="AL9" s="310"/>
      <c r="AM9" s="345"/>
      <c r="AN9" s="310"/>
      <c r="AO9" s="310"/>
      <c r="AP9" s="310"/>
      <c r="AQ9" s="310"/>
      <c r="AR9" s="345"/>
      <c r="AS9" s="310"/>
      <c r="AT9" s="310"/>
      <c r="AU9" s="310"/>
      <c r="AV9" s="310"/>
      <c r="AW9" s="345"/>
      <c r="AX9" s="310"/>
      <c r="AY9" s="310"/>
      <c r="AZ9" s="310"/>
      <c r="BA9" s="310"/>
      <c r="BB9" s="310"/>
      <c r="BC9" s="310"/>
      <c r="BD9" s="310"/>
      <c r="BE9" s="310"/>
      <c r="BF9" s="310"/>
      <c r="BG9" s="345"/>
      <c r="BH9" s="310"/>
      <c r="BI9" s="310"/>
      <c r="BJ9" s="310"/>
      <c r="BK9" s="310"/>
      <c r="BL9" s="345"/>
      <c r="BM9" s="310"/>
      <c r="BN9" s="310"/>
      <c r="BO9" s="310"/>
      <c r="BP9" s="310"/>
      <c r="BQ9" s="345"/>
      <c r="BR9" s="310"/>
      <c r="BS9" s="310"/>
      <c r="BT9" s="310"/>
      <c r="BU9" s="310"/>
      <c r="BV9" s="345"/>
      <c r="BW9" s="310"/>
      <c r="BX9" s="310"/>
      <c r="BY9" s="310"/>
      <c r="BZ9" s="310"/>
      <c r="CA9" s="349"/>
      <c r="CB9" s="310"/>
      <c r="CC9" s="310"/>
      <c r="CD9" s="310"/>
      <c r="CE9" s="310"/>
      <c r="CF9" s="345"/>
      <c r="CG9" s="310"/>
      <c r="CH9" s="310"/>
      <c r="CI9" s="310"/>
      <c r="CJ9" s="310"/>
      <c r="CK9" s="345"/>
      <c r="CL9" s="310"/>
      <c r="CM9" s="310"/>
      <c r="CN9" s="310"/>
      <c r="CO9" s="310"/>
      <c r="CP9" s="345"/>
      <c r="CQ9" s="310"/>
      <c r="CR9" s="310"/>
      <c r="CS9" s="310"/>
      <c r="CT9" s="310"/>
      <c r="CU9" s="345"/>
      <c r="CV9" s="310"/>
      <c r="CW9" s="310"/>
      <c r="CX9" s="310"/>
      <c r="CY9" s="310"/>
      <c r="CZ9" s="345"/>
      <c r="DA9" s="310"/>
      <c r="DB9" s="310"/>
      <c r="DC9" s="310"/>
      <c r="DD9" s="310"/>
      <c r="DE9" s="345"/>
      <c r="DF9" s="310"/>
      <c r="DG9" s="310"/>
      <c r="DH9" s="310"/>
      <c r="DI9" s="310"/>
      <c r="DJ9" s="345"/>
      <c r="DK9" s="310"/>
      <c r="DL9" s="310"/>
      <c r="DM9" s="310"/>
      <c r="DN9" s="310"/>
      <c r="DO9" s="310"/>
      <c r="DP9" s="310"/>
      <c r="DQ9" s="310"/>
      <c r="DR9" s="310"/>
      <c r="DS9" s="310"/>
      <c r="DT9" s="310"/>
      <c r="DU9" s="310"/>
      <c r="DV9" s="310"/>
      <c r="DW9" s="310"/>
      <c r="DX9" s="310"/>
      <c r="DY9" s="310"/>
      <c r="DZ9" s="310"/>
      <c r="EA9" s="310"/>
      <c r="EB9" s="310"/>
      <c r="EC9" s="310"/>
      <c r="ED9" s="310"/>
      <c r="EE9" s="310"/>
      <c r="EF9" s="310"/>
      <c r="EG9" s="310"/>
      <c r="EH9" s="310"/>
      <c r="EI9" s="310"/>
      <c r="EJ9" s="310"/>
      <c r="EK9" s="310"/>
      <c r="EL9" s="310"/>
      <c r="EM9" s="310"/>
      <c r="EN9" s="310"/>
      <c r="EO9" s="310"/>
      <c r="EP9" s="310"/>
      <c r="EQ9" s="345"/>
      <c r="ER9" s="310"/>
      <c r="ES9" s="310"/>
      <c r="ET9" s="310"/>
      <c r="EU9" s="310"/>
      <c r="EV9" s="310"/>
      <c r="EW9" s="310"/>
      <c r="EX9" s="310"/>
      <c r="EY9" s="310"/>
      <c r="EZ9" s="310"/>
      <c r="FA9" s="310"/>
      <c r="FB9" s="310"/>
      <c r="FC9" s="310"/>
      <c r="FD9" s="310"/>
      <c r="FE9" s="310"/>
      <c r="FF9" s="310"/>
      <c r="FG9" s="345"/>
      <c r="FH9" s="310"/>
      <c r="FI9" s="310"/>
      <c r="FJ9" s="310"/>
      <c r="FK9" s="345"/>
      <c r="FL9" s="310"/>
      <c r="FM9" s="310"/>
      <c r="FN9" s="310"/>
      <c r="FO9" s="310"/>
      <c r="FP9" s="345"/>
      <c r="FQ9" s="310"/>
      <c r="FR9" s="310"/>
      <c r="FS9" s="310"/>
      <c r="FT9" s="310"/>
      <c r="FU9" s="310"/>
      <c r="FV9" s="345"/>
      <c r="FW9" s="310"/>
      <c r="FX9" s="310"/>
      <c r="FY9" s="310"/>
      <c r="FZ9" s="310"/>
      <c r="GA9" s="345"/>
      <c r="GB9" s="310"/>
      <c r="GC9" s="310"/>
      <c r="GD9" s="310"/>
      <c r="GE9" s="310"/>
      <c r="GF9" s="345"/>
      <c r="GG9" s="310"/>
      <c r="GH9" s="310"/>
      <c r="GI9" s="310"/>
      <c r="GJ9" s="345"/>
      <c r="GK9" s="310"/>
      <c r="GL9" s="347"/>
      <c r="GM9" s="310"/>
      <c r="GN9" s="310"/>
      <c r="GO9" s="346"/>
      <c r="GP9" s="345"/>
      <c r="GQ9" s="310"/>
      <c r="GR9" s="310"/>
      <c r="GS9" s="310"/>
      <c r="GT9" s="346"/>
      <c r="GU9" s="345"/>
      <c r="GV9" s="310"/>
      <c r="GW9" s="310"/>
      <c r="GX9" s="310"/>
      <c r="GY9" s="346"/>
      <c r="GZ9" s="345"/>
      <c r="HA9" s="310"/>
      <c r="HB9" s="310"/>
      <c r="HC9" s="310"/>
      <c r="HD9" s="310"/>
      <c r="HE9" s="310"/>
      <c r="HF9" s="310"/>
      <c r="HG9" s="310"/>
      <c r="HH9" s="310"/>
      <c r="HI9" s="310"/>
      <c r="HJ9" s="310"/>
      <c r="HK9" s="310"/>
      <c r="HL9" s="310"/>
      <c r="HM9" s="310"/>
      <c r="HN9" s="310"/>
      <c r="HO9" s="310"/>
      <c r="HP9" s="310"/>
      <c r="HQ9" s="310"/>
      <c r="HR9" s="310"/>
      <c r="HS9" s="310"/>
      <c r="HT9" s="310"/>
      <c r="HU9" s="310"/>
      <c r="HV9" s="310"/>
      <c r="HW9" s="310"/>
      <c r="HX9" s="310"/>
      <c r="HY9" s="310"/>
      <c r="HZ9" s="310"/>
      <c r="IA9" s="310"/>
      <c r="IB9" s="310"/>
      <c r="IC9" s="310"/>
      <c r="ID9" s="310"/>
      <c r="IE9" s="310"/>
      <c r="IF9" s="351"/>
      <c r="IG9" s="351"/>
      <c r="IH9" s="351"/>
      <c r="II9" s="351"/>
      <c r="IJ9" s="351"/>
      <c r="IK9" s="351"/>
      <c r="IL9" s="351"/>
      <c r="IM9" s="351"/>
      <c r="IN9" s="351"/>
      <c r="IO9" s="351"/>
    </row>
    <row r="10" spans="1:249" ht="14">
      <c r="A10" s="348"/>
      <c r="B10" s="348"/>
      <c r="C10" s="310"/>
      <c r="D10" s="310"/>
      <c r="E10" s="310"/>
      <c r="F10" s="310"/>
      <c r="G10" s="310"/>
      <c r="H10" s="310"/>
      <c r="I10" s="310"/>
      <c r="J10" s="345"/>
      <c r="K10" s="310"/>
      <c r="L10" s="310"/>
      <c r="M10" s="310"/>
      <c r="N10" s="346"/>
      <c r="O10" s="310"/>
      <c r="P10" s="346"/>
      <c r="Q10" s="310"/>
      <c r="R10" s="310"/>
      <c r="S10" s="310"/>
      <c r="T10" s="310"/>
      <c r="U10" s="310"/>
      <c r="V10" s="310"/>
      <c r="W10" s="310"/>
      <c r="X10" s="346"/>
      <c r="Y10" s="310"/>
      <c r="Z10" s="310"/>
      <c r="AA10" s="310"/>
      <c r="AB10" s="310"/>
      <c r="AC10" s="346"/>
      <c r="AD10" s="310"/>
      <c r="AE10" s="310"/>
      <c r="AF10" s="310"/>
      <c r="AG10" s="310"/>
      <c r="AH10" s="346"/>
      <c r="AI10" s="310"/>
      <c r="AJ10" s="310"/>
      <c r="AK10" s="310"/>
      <c r="AL10" s="310"/>
      <c r="AM10" s="345"/>
      <c r="AN10" s="310"/>
      <c r="AO10" s="310"/>
      <c r="AP10" s="310"/>
      <c r="AQ10" s="310"/>
      <c r="AR10" s="345"/>
      <c r="AS10" s="310"/>
      <c r="AT10" s="310"/>
      <c r="AU10" s="310"/>
      <c r="AV10" s="310"/>
      <c r="AW10" s="345"/>
      <c r="AX10" s="310"/>
      <c r="AY10" s="310"/>
      <c r="AZ10" s="310"/>
      <c r="BA10" s="310"/>
      <c r="BB10" s="310"/>
      <c r="BC10" s="310"/>
      <c r="BD10" s="310"/>
      <c r="BE10" s="310"/>
      <c r="BF10" s="310"/>
      <c r="BG10" s="345"/>
      <c r="BH10" s="310"/>
      <c r="BI10" s="310"/>
      <c r="BJ10" s="310"/>
      <c r="BK10" s="310"/>
      <c r="BL10" s="345"/>
      <c r="BM10" s="310"/>
      <c r="BN10" s="310"/>
      <c r="BO10" s="310"/>
      <c r="BP10" s="310"/>
      <c r="BQ10" s="345"/>
      <c r="BR10" s="310"/>
      <c r="BS10" s="310"/>
      <c r="BT10" s="310"/>
      <c r="BU10" s="310"/>
      <c r="BV10" s="345"/>
      <c r="BW10" s="310"/>
      <c r="BX10" s="310"/>
      <c r="BY10" s="310"/>
      <c r="BZ10" s="310"/>
      <c r="CA10" s="349"/>
      <c r="CB10" s="310"/>
      <c r="CC10" s="310"/>
      <c r="CD10" s="310"/>
      <c r="CE10" s="310"/>
      <c r="CF10" s="345"/>
      <c r="CG10" s="310"/>
      <c r="CH10" s="310"/>
      <c r="CI10" s="310"/>
      <c r="CJ10" s="310"/>
      <c r="CK10" s="345"/>
      <c r="CL10" s="310"/>
      <c r="CM10" s="310"/>
      <c r="CN10" s="310"/>
      <c r="CO10" s="310"/>
      <c r="CP10" s="345"/>
      <c r="CQ10" s="310"/>
      <c r="CR10" s="310"/>
      <c r="CS10" s="310"/>
      <c r="CT10" s="310"/>
      <c r="CU10" s="345"/>
      <c r="CV10" s="310"/>
      <c r="CW10" s="310"/>
      <c r="CX10" s="310"/>
      <c r="CY10" s="310"/>
      <c r="CZ10" s="345"/>
      <c r="DA10" s="310"/>
      <c r="DB10" s="310"/>
      <c r="DC10" s="310"/>
      <c r="DD10" s="310"/>
      <c r="DE10" s="345"/>
      <c r="DF10" s="310"/>
      <c r="DG10" s="310"/>
      <c r="DH10" s="310"/>
      <c r="DI10" s="310"/>
      <c r="DJ10" s="345"/>
      <c r="DK10" s="310"/>
      <c r="DL10" s="310"/>
      <c r="DM10" s="310"/>
      <c r="DN10" s="310"/>
      <c r="DO10" s="310"/>
      <c r="DP10" s="310"/>
      <c r="DQ10" s="310"/>
      <c r="DR10" s="310"/>
      <c r="DS10" s="310"/>
      <c r="DT10" s="310"/>
      <c r="DU10" s="310"/>
      <c r="DV10" s="310"/>
      <c r="DW10" s="310"/>
      <c r="DX10" s="310"/>
      <c r="DY10" s="310"/>
      <c r="DZ10" s="310"/>
      <c r="EA10" s="310"/>
      <c r="EB10" s="310"/>
      <c r="EC10" s="310"/>
      <c r="ED10" s="310"/>
      <c r="EE10" s="310"/>
      <c r="EF10" s="310"/>
      <c r="EG10" s="310"/>
      <c r="EH10" s="310"/>
      <c r="EI10" s="310"/>
      <c r="EJ10" s="310"/>
      <c r="EK10" s="310"/>
      <c r="EL10" s="310"/>
      <c r="EM10" s="310"/>
      <c r="EN10" s="310"/>
      <c r="EO10" s="310"/>
      <c r="EP10" s="310"/>
      <c r="EQ10" s="345"/>
      <c r="ER10" s="310"/>
      <c r="ES10" s="310"/>
      <c r="ET10" s="310"/>
      <c r="EU10" s="310"/>
      <c r="EV10" s="310"/>
      <c r="EW10" s="310"/>
      <c r="EX10" s="310"/>
      <c r="EY10" s="310"/>
      <c r="EZ10" s="310"/>
      <c r="FA10" s="310"/>
      <c r="FB10" s="310"/>
      <c r="FC10" s="310"/>
      <c r="FD10" s="310"/>
      <c r="FE10" s="310"/>
      <c r="FF10" s="310"/>
      <c r="FG10" s="345"/>
      <c r="FH10" s="310"/>
      <c r="FI10" s="310"/>
      <c r="FJ10" s="310"/>
      <c r="FK10" s="345"/>
      <c r="FL10" s="310"/>
      <c r="FM10" s="310"/>
      <c r="FN10" s="310"/>
      <c r="FO10" s="310"/>
      <c r="FP10" s="345"/>
      <c r="FQ10" s="310"/>
      <c r="FR10" s="310"/>
      <c r="FS10" s="310"/>
      <c r="FT10" s="310"/>
      <c r="FU10" s="310"/>
      <c r="FV10" s="345"/>
      <c r="FW10" s="310"/>
      <c r="FX10" s="310"/>
      <c r="FY10" s="310"/>
      <c r="FZ10" s="310"/>
      <c r="GA10" s="345"/>
      <c r="GB10" s="310"/>
      <c r="GC10" s="310"/>
      <c r="GD10" s="310"/>
      <c r="GE10" s="310"/>
      <c r="GF10" s="345"/>
      <c r="GG10" s="310"/>
      <c r="GH10" s="310"/>
      <c r="GI10" s="310"/>
      <c r="GJ10" s="345"/>
      <c r="GK10" s="310"/>
      <c r="GL10" s="347"/>
      <c r="GM10" s="310"/>
      <c r="GN10" s="310"/>
      <c r="GO10" s="346"/>
      <c r="GP10" s="345"/>
      <c r="GQ10" s="310"/>
      <c r="GR10" s="310"/>
      <c r="GS10" s="310"/>
      <c r="GT10" s="346"/>
      <c r="GU10" s="345"/>
      <c r="GV10" s="310"/>
      <c r="GW10" s="310"/>
      <c r="GX10" s="310"/>
      <c r="GY10" s="346"/>
      <c r="GZ10" s="345"/>
      <c r="HA10" s="310"/>
      <c r="HB10" s="310"/>
      <c r="HC10" s="310"/>
      <c r="HD10" s="310"/>
      <c r="HE10" s="310"/>
      <c r="HF10" s="310"/>
      <c r="HG10" s="310"/>
      <c r="HH10" s="310"/>
      <c r="HI10" s="310"/>
      <c r="HJ10" s="310"/>
      <c r="HK10" s="310"/>
      <c r="HL10" s="310"/>
      <c r="HM10" s="310"/>
      <c r="HN10" s="310"/>
      <c r="HO10" s="310"/>
      <c r="HP10" s="310"/>
      <c r="HQ10" s="310"/>
      <c r="HR10" s="310"/>
      <c r="HS10" s="310"/>
      <c r="HT10" s="310"/>
      <c r="HU10" s="310"/>
      <c r="HV10" s="310"/>
      <c r="HW10" s="310"/>
      <c r="HX10" s="310"/>
      <c r="HY10" s="310"/>
      <c r="HZ10" s="310"/>
      <c r="IA10" s="310"/>
      <c r="IB10" s="310"/>
      <c r="IC10" s="310"/>
      <c r="ID10" s="310"/>
      <c r="IE10" s="310"/>
      <c r="IF10" s="351"/>
      <c r="IG10" s="351"/>
      <c r="IH10" s="351"/>
      <c r="II10" s="351"/>
      <c r="IJ10" s="351"/>
      <c r="IK10" s="351"/>
      <c r="IL10" s="351"/>
      <c r="IM10" s="351"/>
      <c r="IN10" s="351"/>
      <c r="IO10" s="351"/>
    </row>
    <row r="11" spans="1:249" ht="14">
      <c r="A11" s="348" t="s">
        <v>3389</v>
      </c>
      <c r="B11" s="348" t="s">
        <v>3390</v>
      </c>
      <c r="C11" s="310"/>
      <c r="D11" s="310"/>
      <c r="E11" s="310"/>
      <c r="F11" s="310"/>
      <c r="G11" s="310"/>
      <c r="H11" s="310"/>
      <c r="I11" s="310"/>
      <c r="J11" s="345"/>
      <c r="K11" s="310"/>
      <c r="L11" s="310"/>
      <c r="M11" s="310"/>
      <c r="N11" s="346"/>
      <c r="O11" s="310"/>
      <c r="P11" s="346"/>
      <c r="Q11" s="310"/>
      <c r="R11" s="310"/>
      <c r="S11" s="310"/>
      <c r="T11" s="310"/>
      <c r="U11" s="310"/>
      <c r="V11" s="310"/>
      <c r="W11" s="310"/>
      <c r="X11" s="346"/>
      <c r="Y11" s="310"/>
      <c r="Z11" s="310"/>
      <c r="AA11" s="310"/>
      <c r="AB11" s="310"/>
      <c r="AC11" s="346"/>
      <c r="AD11" s="310"/>
      <c r="AE11" s="310"/>
      <c r="AF11" s="310"/>
      <c r="AG11" s="310"/>
      <c r="AH11" s="346"/>
      <c r="AI11" s="310"/>
      <c r="AJ11" s="310"/>
      <c r="AK11" s="310"/>
      <c r="AL11" s="310"/>
      <c r="AM11" s="345"/>
      <c r="AN11" s="310"/>
      <c r="AO11" s="310"/>
      <c r="AP11" s="310"/>
      <c r="AQ11" s="310"/>
      <c r="AR11" s="345"/>
      <c r="AS11" s="310"/>
      <c r="AT11" s="310"/>
      <c r="AU11" s="310"/>
      <c r="AV11" s="310"/>
      <c r="AW11" s="345"/>
      <c r="AX11" s="310"/>
      <c r="AY11" s="310"/>
      <c r="AZ11" s="310"/>
      <c r="BA11" s="310"/>
      <c r="BB11" s="310"/>
      <c r="BC11" s="310"/>
      <c r="BD11" s="310"/>
      <c r="BE11" s="310"/>
      <c r="BF11" s="310"/>
      <c r="BG11" s="345"/>
      <c r="BH11" s="310"/>
      <c r="BI11" s="310"/>
      <c r="BJ11" s="310"/>
      <c r="BK11" s="310"/>
      <c r="BL11" s="345"/>
      <c r="BM11" s="310"/>
      <c r="BN11" s="310"/>
      <c r="BO11" s="310"/>
      <c r="BP11" s="310"/>
      <c r="BQ11" s="345"/>
      <c r="BR11" s="310"/>
      <c r="BS11" s="310"/>
      <c r="BT11" s="310"/>
      <c r="BU11" s="310"/>
      <c r="BV11" s="345"/>
      <c r="BW11" s="310"/>
      <c r="BX11" s="310"/>
      <c r="BY11" s="310"/>
      <c r="BZ11" s="310"/>
      <c r="CA11" s="349"/>
      <c r="CB11" s="310"/>
      <c r="CC11" s="310"/>
      <c r="CD11" s="310"/>
      <c r="CE11" s="310"/>
      <c r="CF11" s="345"/>
      <c r="CG11" s="310"/>
      <c r="CH11" s="310"/>
      <c r="CI11" s="310"/>
      <c r="CJ11" s="310"/>
      <c r="CK11" s="345"/>
      <c r="CL11" s="310"/>
      <c r="CM11" s="310"/>
      <c r="CN11" s="310"/>
      <c r="CO11" s="310"/>
      <c r="CP11" s="345"/>
      <c r="CQ11" s="310"/>
      <c r="CR11" s="310"/>
      <c r="CS11" s="310"/>
      <c r="CT11" s="310"/>
      <c r="CU11" s="345"/>
      <c r="CV11" s="310"/>
      <c r="CW11" s="310"/>
      <c r="CX11" s="310"/>
      <c r="CY11" s="310"/>
      <c r="CZ11" s="345"/>
      <c r="DA11" s="310"/>
      <c r="DB11" s="310"/>
      <c r="DC11" s="310"/>
      <c r="DD11" s="310"/>
      <c r="DE11" s="345"/>
      <c r="DF11" s="310"/>
      <c r="DG11" s="310"/>
      <c r="DH11" s="310"/>
      <c r="DI11" s="310"/>
      <c r="DJ11" s="345"/>
      <c r="DK11" s="310"/>
      <c r="DL11" s="310"/>
      <c r="DM11" s="310"/>
      <c r="DN11" s="310"/>
      <c r="DO11" s="310"/>
      <c r="DP11" s="310"/>
      <c r="DQ11" s="310"/>
      <c r="DR11" s="310"/>
      <c r="DS11" s="310"/>
      <c r="DT11" s="310"/>
      <c r="DU11" s="310"/>
      <c r="DV11" s="310"/>
      <c r="DW11" s="310"/>
      <c r="DX11" s="310"/>
      <c r="DY11" s="310"/>
      <c r="DZ11" s="310"/>
      <c r="EA11" s="310"/>
      <c r="EB11" s="310"/>
      <c r="EC11" s="310"/>
      <c r="ED11" s="310"/>
      <c r="EE11" s="310"/>
      <c r="EF11" s="310"/>
      <c r="EG11" s="310"/>
      <c r="EH11" s="310"/>
      <c r="EI11" s="310"/>
      <c r="EJ11" s="310"/>
      <c r="EK11" s="310"/>
      <c r="EL11" s="310"/>
      <c r="EM11" s="310"/>
      <c r="EN11" s="310"/>
      <c r="EO11" s="310"/>
      <c r="EP11" s="310"/>
      <c r="EQ11" s="345"/>
      <c r="ER11" s="310"/>
      <c r="ES11" s="310"/>
      <c r="ET11" s="310"/>
      <c r="EU11" s="310"/>
      <c r="EV11" s="310"/>
      <c r="EW11" s="310"/>
      <c r="EX11" s="310"/>
      <c r="EY11" s="310"/>
      <c r="EZ11" s="310"/>
      <c r="FA11" s="310"/>
      <c r="FB11" s="310"/>
      <c r="FC11" s="310"/>
      <c r="FD11" s="310"/>
      <c r="FE11" s="310"/>
      <c r="FF11" s="310"/>
      <c r="FG11" s="345"/>
      <c r="FH11" s="310"/>
      <c r="FI11" s="310"/>
      <c r="FJ11" s="310"/>
      <c r="FK11" s="345"/>
      <c r="FL11" s="310"/>
      <c r="FM11" s="310"/>
      <c r="FN11" s="310"/>
      <c r="FO11" s="310"/>
      <c r="FP11" s="345"/>
      <c r="FQ11" s="310"/>
      <c r="FR11" s="310"/>
      <c r="FS11" s="310"/>
      <c r="FT11" s="310"/>
      <c r="FU11" s="310"/>
      <c r="FV11" s="345"/>
      <c r="FW11" s="310"/>
      <c r="FX11" s="310"/>
      <c r="FY11" s="310"/>
      <c r="FZ11" s="310"/>
      <c r="GA11" s="345"/>
      <c r="GB11" s="310"/>
      <c r="GC11" s="310"/>
      <c r="GD11" s="310"/>
      <c r="GE11" s="310"/>
      <c r="GF11" s="345"/>
      <c r="GG11" s="310"/>
      <c r="GH11" s="310"/>
      <c r="GI11" s="310"/>
      <c r="GJ11" s="345"/>
      <c r="GK11" s="310"/>
      <c r="GL11" s="347"/>
      <c r="GM11" s="310"/>
      <c r="GN11" s="310"/>
      <c r="GO11" s="346"/>
      <c r="GP11" s="345"/>
      <c r="GQ11" s="310"/>
      <c r="GR11" s="310"/>
      <c r="GS11" s="310"/>
      <c r="GT11" s="346"/>
      <c r="GU11" s="345"/>
      <c r="GV11" s="310"/>
      <c r="GW11" s="310"/>
      <c r="GX11" s="310"/>
      <c r="GY11" s="346"/>
      <c r="GZ11" s="345"/>
      <c r="HA11" s="310"/>
      <c r="HB11" s="310"/>
      <c r="HC11" s="310"/>
      <c r="HD11" s="310"/>
      <c r="HE11" s="310"/>
      <c r="HF11" s="310"/>
      <c r="HG11" s="310"/>
      <c r="HH11" s="310"/>
      <c r="HI11" s="310"/>
      <c r="HJ11" s="310"/>
      <c r="HK11" s="310"/>
      <c r="HL11" s="310"/>
      <c r="HM11" s="310"/>
      <c r="HN11" s="310"/>
      <c r="HO11" s="310"/>
      <c r="HP11" s="310"/>
      <c r="HQ11" s="310"/>
      <c r="HR11" s="310"/>
      <c r="HS11" s="310"/>
      <c r="HT11" s="310"/>
      <c r="HU11" s="310"/>
      <c r="HV11" s="310"/>
      <c r="HW11" s="310"/>
      <c r="HX11" s="310"/>
      <c r="HY11" s="310"/>
      <c r="HZ11" s="310"/>
      <c r="IA11" s="310"/>
      <c r="IB11" s="310"/>
      <c r="IC11" s="310"/>
      <c r="ID11" s="310"/>
      <c r="IE11" s="310"/>
      <c r="IF11" s="351"/>
      <c r="IG11" s="351"/>
      <c r="IH11" s="351"/>
      <c r="II11" s="351"/>
      <c r="IJ11" s="351"/>
      <c r="IK11" s="351"/>
      <c r="IL11" s="351"/>
      <c r="IM11" s="351"/>
      <c r="IN11" s="351"/>
      <c r="IO11" s="351"/>
    </row>
    <row r="12" spans="1:249" ht="14">
      <c r="A12" s="459" t="s">
        <v>3391</v>
      </c>
      <c r="B12" s="348">
        <f t="shared" ref="B12:B14" si="3">SUM(G12:HU12)</f>
        <v>13</v>
      </c>
      <c r="C12" s="310"/>
      <c r="D12" s="310"/>
      <c r="E12" s="310"/>
      <c r="F12" s="310"/>
      <c r="G12" s="310">
        <f t="shared" ref="G12:G13" si="4">L6-L7</f>
        <v>0</v>
      </c>
      <c r="H12" s="310"/>
      <c r="I12" s="310"/>
      <c r="J12" s="345"/>
      <c r="K12" s="310"/>
      <c r="L12" s="310">
        <f t="shared" ref="L12:L13" si="5">V6-V7</f>
        <v>1</v>
      </c>
      <c r="M12" s="310"/>
      <c r="N12" s="346"/>
      <c r="O12" s="310"/>
      <c r="P12" s="346"/>
      <c r="Q12" s="310">
        <f t="shared" ref="Q12:Q13" si="6">AA6-AA7</f>
        <v>0</v>
      </c>
      <c r="R12" s="310"/>
      <c r="S12" s="310"/>
      <c r="T12" s="310"/>
      <c r="U12" s="310"/>
      <c r="V12" s="310">
        <f t="shared" ref="V12:V13" si="7">AF6-AF7</f>
        <v>0</v>
      </c>
      <c r="W12" s="310"/>
      <c r="X12" s="346"/>
      <c r="Y12" s="310"/>
      <c r="Z12" s="310"/>
      <c r="AA12" s="310">
        <f t="shared" ref="AA12:AA13" si="8">AK6-AK7</f>
        <v>1</v>
      </c>
      <c r="AB12" s="310"/>
      <c r="AC12" s="346"/>
      <c r="AD12" s="310"/>
      <c r="AE12" s="310"/>
      <c r="AF12" s="310">
        <f t="shared" ref="AF12:AF13" si="9">AP6-AP7</f>
        <v>0</v>
      </c>
      <c r="AG12" s="310"/>
      <c r="AH12" s="346"/>
      <c r="AI12" s="310"/>
      <c r="AJ12" s="310"/>
      <c r="AK12" s="310">
        <f t="shared" ref="AK12:AK13" si="10">AU6-AU7</f>
        <v>0</v>
      </c>
      <c r="AL12" s="310"/>
      <c r="AM12" s="345"/>
      <c r="AN12" s="310"/>
      <c r="AO12" s="310"/>
      <c r="AP12" s="310">
        <f t="shared" ref="AP12:AP13" si="11">AZ6-AZ7</f>
        <v>0</v>
      </c>
      <c r="AQ12" s="310"/>
      <c r="AR12" s="345"/>
      <c r="AS12" s="310"/>
      <c r="AT12" s="310"/>
      <c r="AU12" s="310">
        <f t="shared" ref="AU12:AU13" si="12">BE6-BE7</f>
        <v>0</v>
      </c>
      <c r="AV12" s="310"/>
      <c r="AW12" s="345"/>
      <c r="AX12" s="310"/>
      <c r="AY12" s="310"/>
      <c r="AZ12" s="310"/>
      <c r="BA12" s="310"/>
      <c r="BB12" s="310"/>
      <c r="BC12" s="310"/>
      <c r="BD12" s="310"/>
      <c r="BE12" s="310">
        <f t="shared" ref="BE12:BE13" si="13">BO6-BO7</f>
        <v>0</v>
      </c>
      <c r="BF12" s="310"/>
      <c r="BG12" s="345"/>
      <c r="BH12" s="310"/>
      <c r="BI12" s="310"/>
      <c r="BJ12" s="310">
        <f t="shared" ref="BJ12:BJ13" si="14">BT6-BT7</f>
        <v>0</v>
      </c>
      <c r="BK12" s="310"/>
      <c r="BL12" s="345"/>
      <c r="BM12" s="310"/>
      <c r="BN12" s="310"/>
      <c r="BO12" s="310">
        <f t="shared" ref="BO12:BO13" si="15">BY6-BY7</f>
        <v>1</v>
      </c>
      <c r="BP12" s="310"/>
      <c r="BQ12" s="345"/>
      <c r="BR12" s="310"/>
      <c r="BS12" s="310"/>
      <c r="BT12" s="310">
        <f t="shared" ref="BT12:BT13" si="16">CD6-CD7</f>
        <v>0</v>
      </c>
      <c r="BU12" s="310"/>
      <c r="BV12" s="345"/>
      <c r="BW12" s="310"/>
      <c r="BX12" s="310"/>
      <c r="BY12" s="310">
        <f t="shared" ref="BY12:BY13" si="17">CI6-CI7</f>
        <v>0</v>
      </c>
      <c r="BZ12" s="310"/>
      <c r="CA12" s="349"/>
      <c r="CB12" s="310"/>
      <c r="CC12" s="310"/>
      <c r="CD12" s="310">
        <f t="shared" ref="CD12:CD13" si="18">CN6-CN7</f>
        <v>0</v>
      </c>
      <c r="CE12" s="310"/>
      <c r="CF12" s="345"/>
      <c r="CG12" s="310"/>
      <c r="CH12" s="310"/>
      <c r="CI12" s="310">
        <f t="shared" ref="CI12:CI13" si="19">CS6-CS7</f>
        <v>1</v>
      </c>
      <c r="CJ12" s="310"/>
      <c r="CK12" s="345"/>
      <c r="CL12" s="310"/>
      <c r="CM12" s="310"/>
      <c r="CN12" s="310">
        <f t="shared" ref="CN12:CN13" si="20">CX6-CX7</f>
        <v>1</v>
      </c>
      <c r="CO12" s="310"/>
      <c r="CP12" s="345"/>
      <c r="CQ12" s="310"/>
      <c r="CR12" s="310"/>
      <c r="CS12" s="310">
        <f t="shared" ref="CS12:CS13" si="21">DC6-DC7</f>
        <v>1</v>
      </c>
      <c r="CT12" s="310"/>
      <c r="CU12" s="345"/>
      <c r="CV12" s="310"/>
      <c r="CW12" s="310"/>
      <c r="CX12" s="310">
        <f t="shared" ref="CX12:CX13" si="22">DH6-DH7</f>
        <v>1</v>
      </c>
      <c r="CY12" s="310"/>
      <c r="CZ12" s="345"/>
      <c r="DA12" s="310"/>
      <c r="DB12" s="310"/>
      <c r="DC12" s="310">
        <f t="shared" ref="DC12:DC13" si="23">DM6-DM7</f>
        <v>0</v>
      </c>
      <c r="DD12" s="310"/>
      <c r="DE12" s="345"/>
      <c r="DF12" s="310"/>
      <c r="DG12" s="310"/>
      <c r="DH12" s="310">
        <f t="shared" ref="DH12:DH13" si="24">DR6-DR7</f>
        <v>0</v>
      </c>
      <c r="DI12" s="310"/>
      <c r="DJ12" s="345"/>
      <c r="DK12" s="310"/>
      <c r="DL12" s="310"/>
      <c r="DM12" s="310"/>
      <c r="DN12" s="310"/>
      <c r="DO12" s="310"/>
      <c r="DP12" s="310"/>
      <c r="DQ12" s="310"/>
      <c r="DR12" s="310"/>
      <c r="DS12" s="310"/>
      <c r="DT12" s="310"/>
      <c r="DU12" s="310"/>
      <c r="DV12" s="310"/>
      <c r="DW12" s="310">
        <f t="shared" ref="DW12:DW13" si="25">EG6-EG7</f>
        <v>1</v>
      </c>
      <c r="DX12" s="310"/>
      <c r="DY12" s="310"/>
      <c r="DZ12" s="310"/>
      <c r="EA12" s="310"/>
      <c r="EB12" s="310"/>
      <c r="EC12" s="310">
        <f t="shared" ref="EC12:ED12" si="26">EM6-EM7</f>
        <v>1</v>
      </c>
      <c r="ED12" s="310">
        <f t="shared" si="26"/>
        <v>1</v>
      </c>
      <c r="EE12" s="310"/>
      <c r="EF12" s="310"/>
      <c r="EG12" s="310"/>
      <c r="EH12" s="310"/>
      <c r="EI12" s="310">
        <f t="shared" ref="EI12:EJ12" si="27">ES6-ES7</f>
        <v>1</v>
      </c>
      <c r="EJ12" s="310">
        <f t="shared" si="27"/>
        <v>1</v>
      </c>
      <c r="EK12" s="310"/>
      <c r="EL12" s="310"/>
      <c r="EM12" s="310"/>
      <c r="EN12" s="310"/>
      <c r="EO12" s="310">
        <f t="shared" ref="EO12:EO13" si="28">GH6-GH7</f>
        <v>0</v>
      </c>
      <c r="EP12" s="310"/>
      <c r="EQ12" s="345"/>
      <c r="ER12" s="310"/>
      <c r="ES12" s="310"/>
      <c r="ET12" s="310">
        <f t="shared" ref="ET12:ET13" si="29">GM6-GM7</f>
        <v>0</v>
      </c>
      <c r="EU12" s="310"/>
      <c r="EV12" s="310"/>
      <c r="EW12" s="310"/>
      <c r="EX12" s="310"/>
      <c r="EY12" s="310">
        <f t="shared" ref="EY12:EY13" si="30">GR6-GR7</f>
        <v>0</v>
      </c>
      <c r="EZ12" s="310"/>
      <c r="FA12" s="310"/>
      <c r="FB12" s="310"/>
      <c r="FC12" s="310"/>
      <c r="FD12" s="310">
        <f t="shared" ref="FD12:FD13" si="31">GW6-GW7</f>
        <v>0</v>
      </c>
      <c r="FE12" s="310"/>
      <c r="FF12" s="310"/>
      <c r="FG12" s="345"/>
      <c r="FH12" s="310"/>
      <c r="FI12" s="310">
        <f t="shared" ref="FI12:FI13" si="32">Q6-Q7</f>
        <v>0</v>
      </c>
      <c r="FJ12" s="310"/>
      <c r="FK12" s="345"/>
      <c r="FL12" s="310"/>
      <c r="FM12" s="310"/>
      <c r="FN12" s="310">
        <f t="shared" ref="FN12:FN13" si="33">EY6-EY7</f>
        <v>0</v>
      </c>
      <c r="FO12" s="310"/>
      <c r="FP12" s="345"/>
      <c r="FQ12" s="310"/>
      <c r="FR12" s="310"/>
      <c r="FS12" s="310">
        <f t="shared" ref="FS12:FS13" si="34">FN6-FN7</f>
        <v>0</v>
      </c>
      <c r="FT12" s="310"/>
      <c r="FU12" s="310"/>
      <c r="FV12" s="345"/>
      <c r="FW12" s="310"/>
      <c r="FX12" s="310">
        <f t="shared" ref="FX12:FX13" si="35">FS6-FS7</f>
        <v>0</v>
      </c>
      <c r="FY12" s="310"/>
      <c r="FZ12" s="310"/>
      <c r="GA12" s="345"/>
      <c r="GB12" s="310"/>
      <c r="GC12" s="310">
        <f t="shared" ref="GC12:GC13" si="36">FX6-FX7</f>
        <v>0</v>
      </c>
      <c r="GD12" s="310"/>
      <c r="GE12" s="310"/>
      <c r="GF12" s="345"/>
      <c r="GG12" s="310"/>
      <c r="GH12" s="310">
        <f t="shared" ref="GH12:GH13" si="37">G6-G7</f>
        <v>0</v>
      </c>
      <c r="GI12" s="310"/>
      <c r="GJ12" s="345"/>
      <c r="GK12" s="310"/>
      <c r="GL12" s="347"/>
      <c r="GM12" s="310">
        <f t="shared" ref="GM12:GM13" si="38">HB6-HB7</f>
        <v>0</v>
      </c>
      <c r="GN12" s="310"/>
      <c r="GO12" s="346"/>
      <c r="GP12" s="345"/>
      <c r="GQ12" s="310"/>
      <c r="GR12" s="310">
        <f>HG6-HG7</f>
        <v>0</v>
      </c>
      <c r="GS12" s="310"/>
      <c r="GT12" s="346"/>
      <c r="GU12" s="345"/>
      <c r="GV12" s="310"/>
      <c r="GW12" s="310">
        <f t="shared" ref="GW12:GW13" si="39">HL6-HL7</f>
        <v>0</v>
      </c>
      <c r="GX12" s="310"/>
      <c r="GY12" s="346"/>
      <c r="GZ12" s="345"/>
      <c r="HA12" s="310"/>
      <c r="HB12" s="310">
        <f t="shared" ref="HB12:HB13" si="40">HQ6-HQ7</f>
        <v>0</v>
      </c>
      <c r="HC12" s="310"/>
      <c r="HD12" s="310"/>
      <c r="HE12" s="310"/>
      <c r="HF12" s="310"/>
      <c r="HG12" s="310"/>
      <c r="HH12" s="310"/>
      <c r="HI12" s="310"/>
      <c r="HJ12" s="310"/>
      <c r="HK12" s="310"/>
      <c r="HL12" s="310"/>
      <c r="HM12" s="310"/>
      <c r="HN12" s="310"/>
      <c r="HO12" s="310"/>
      <c r="HP12" s="310"/>
      <c r="HQ12" s="310">
        <f t="shared" ref="HQ12:HQ13" si="41">GC6-GC7</f>
        <v>1</v>
      </c>
      <c r="HR12" s="310"/>
      <c r="HS12" s="310"/>
      <c r="HT12" s="310"/>
      <c r="HU12" s="310"/>
      <c r="HV12" s="310"/>
      <c r="HW12" s="310"/>
      <c r="HX12" s="310"/>
      <c r="HY12" s="310"/>
      <c r="HZ12" s="310"/>
      <c r="IA12" s="310"/>
      <c r="IB12" s="310"/>
      <c r="IC12" s="310"/>
      <c r="ID12" s="310"/>
      <c r="IE12" s="310"/>
      <c r="IF12" s="351"/>
      <c r="IG12" s="351"/>
      <c r="IH12" s="351"/>
      <c r="II12" s="351"/>
      <c r="IJ12" s="351"/>
      <c r="IK12" s="351"/>
      <c r="IL12" s="351"/>
      <c r="IM12" s="351"/>
      <c r="IN12" s="351"/>
      <c r="IO12" s="351"/>
    </row>
    <row r="13" spans="1:249" ht="14">
      <c r="A13" s="459" t="s">
        <v>3392</v>
      </c>
      <c r="B13" s="348">
        <f t="shared" si="3"/>
        <v>3</v>
      </c>
      <c r="C13" s="310"/>
      <c r="D13" s="310"/>
      <c r="E13" s="310"/>
      <c r="F13" s="310"/>
      <c r="G13" s="310">
        <f t="shared" si="4"/>
        <v>0</v>
      </c>
      <c r="H13" s="310"/>
      <c r="I13" s="310"/>
      <c r="J13" s="345"/>
      <c r="K13" s="310"/>
      <c r="L13" s="310">
        <f t="shared" si="5"/>
        <v>0</v>
      </c>
      <c r="M13" s="310"/>
      <c r="N13" s="346"/>
      <c r="O13" s="310"/>
      <c r="P13" s="346"/>
      <c r="Q13" s="310">
        <f t="shared" si="6"/>
        <v>0</v>
      </c>
      <c r="R13" s="310"/>
      <c r="S13" s="310"/>
      <c r="T13" s="310"/>
      <c r="U13" s="310"/>
      <c r="V13" s="310">
        <f t="shared" si="7"/>
        <v>0</v>
      </c>
      <c r="W13" s="310"/>
      <c r="X13" s="346"/>
      <c r="Y13" s="310"/>
      <c r="Z13" s="310"/>
      <c r="AA13" s="310">
        <f t="shared" si="8"/>
        <v>0</v>
      </c>
      <c r="AB13" s="310"/>
      <c r="AC13" s="346"/>
      <c r="AD13" s="310"/>
      <c r="AE13" s="310"/>
      <c r="AF13" s="310">
        <f t="shared" si="9"/>
        <v>0</v>
      </c>
      <c r="AG13" s="310"/>
      <c r="AH13" s="346"/>
      <c r="AI13" s="310"/>
      <c r="AJ13" s="310"/>
      <c r="AK13" s="310">
        <f t="shared" si="10"/>
        <v>0</v>
      </c>
      <c r="AL13" s="310"/>
      <c r="AM13" s="345"/>
      <c r="AN13" s="310"/>
      <c r="AO13" s="310"/>
      <c r="AP13" s="310">
        <f t="shared" si="11"/>
        <v>0</v>
      </c>
      <c r="AQ13" s="310"/>
      <c r="AR13" s="345"/>
      <c r="AS13" s="310"/>
      <c r="AT13" s="310"/>
      <c r="AU13" s="310">
        <f t="shared" si="12"/>
        <v>0</v>
      </c>
      <c r="AV13" s="310"/>
      <c r="AW13" s="345"/>
      <c r="AX13" s="310"/>
      <c r="AY13" s="310"/>
      <c r="AZ13" s="310"/>
      <c r="BA13" s="310"/>
      <c r="BB13" s="310"/>
      <c r="BC13" s="310"/>
      <c r="BD13" s="310"/>
      <c r="BE13" s="310">
        <f t="shared" si="13"/>
        <v>0</v>
      </c>
      <c r="BF13" s="310"/>
      <c r="BG13" s="345"/>
      <c r="BH13" s="310"/>
      <c r="BI13" s="310"/>
      <c r="BJ13" s="310">
        <f t="shared" si="14"/>
        <v>0</v>
      </c>
      <c r="BK13" s="310"/>
      <c r="BL13" s="345"/>
      <c r="BM13" s="310"/>
      <c r="BN13" s="310"/>
      <c r="BO13" s="310">
        <f t="shared" si="15"/>
        <v>0</v>
      </c>
      <c r="BP13" s="310"/>
      <c r="BQ13" s="345"/>
      <c r="BR13" s="310"/>
      <c r="BS13" s="310"/>
      <c r="BT13" s="310">
        <f t="shared" si="16"/>
        <v>0</v>
      </c>
      <c r="BU13" s="310"/>
      <c r="BV13" s="345"/>
      <c r="BW13" s="310"/>
      <c r="BX13" s="310"/>
      <c r="BY13" s="310">
        <f t="shared" si="17"/>
        <v>0</v>
      </c>
      <c r="BZ13" s="310"/>
      <c r="CA13" s="349"/>
      <c r="CB13" s="310"/>
      <c r="CC13" s="310"/>
      <c r="CD13" s="310">
        <f t="shared" si="18"/>
        <v>0</v>
      </c>
      <c r="CE13" s="310"/>
      <c r="CF13" s="345"/>
      <c r="CG13" s="310"/>
      <c r="CH13" s="310"/>
      <c r="CI13" s="310">
        <f t="shared" si="19"/>
        <v>0</v>
      </c>
      <c r="CJ13" s="310"/>
      <c r="CK13" s="345"/>
      <c r="CL13" s="310"/>
      <c r="CM13" s="310"/>
      <c r="CN13" s="310">
        <f t="shared" si="20"/>
        <v>0</v>
      </c>
      <c r="CO13" s="310"/>
      <c r="CP13" s="345"/>
      <c r="CQ13" s="310"/>
      <c r="CR13" s="310"/>
      <c r="CS13" s="310">
        <f t="shared" si="21"/>
        <v>0</v>
      </c>
      <c r="CT13" s="310"/>
      <c r="CU13" s="345"/>
      <c r="CV13" s="310"/>
      <c r="CW13" s="310"/>
      <c r="CX13" s="310">
        <f t="shared" si="22"/>
        <v>0</v>
      </c>
      <c r="CY13" s="310"/>
      <c r="CZ13" s="345"/>
      <c r="DA13" s="310"/>
      <c r="DB13" s="310"/>
      <c r="DC13" s="310">
        <f t="shared" si="23"/>
        <v>0</v>
      </c>
      <c r="DD13" s="310"/>
      <c r="DE13" s="345"/>
      <c r="DF13" s="310"/>
      <c r="DG13" s="310"/>
      <c r="DH13" s="310">
        <f t="shared" si="24"/>
        <v>0</v>
      </c>
      <c r="DI13" s="310"/>
      <c r="DJ13" s="345"/>
      <c r="DK13" s="310"/>
      <c r="DL13" s="310"/>
      <c r="DM13" s="310"/>
      <c r="DN13" s="310"/>
      <c r="DO13" s="310"/>
      <c r="DP13" s="310"/>
      <c r="DQ13" s="310"/>
      <c r="DR13" s="310"/>
      <c r="DS13" s="310"/>
      <c r="DT13" s="310"/>
      <c r="DU13" s="310"/>
      <c r="DV13" s="310"/>
      <c r="DW13" s="310">
        <f t="shared" si="25"/>
        <v>0</v>
      </c>
      <c r="DX13" s="310"/>
      <c r="DY13" s="310"/>
      <c r="DZ13" s="310"/>
      <c r="EA13" s="310"/>
      <c r="EB13" s="310"/>
      <c r="EC13" s="310">
        <f t="shared" ref="EC13:ED13" si="42">EM7-EM8</f>
        <v>0</v>
      </c>
      <c r="ED13" s="310">
        <f t="shared" si="42"/>
        <v>0</v>
      </c>
      <c r="EE13" s="310"/>
      <c r="EF13" s="310"/>
      <c r="EG13" s="310"/>
      <c r="EH13" s="310"/>
      <c r="EI13" s="310">
        <f t="shared" ref="EI13:EJ13" si="43">ES7-ES8</f>
        <v>0</v>
      </c>
      <c r="EJ13" s="310">
        <f t="shared" si="43"/>
        <v>0</v>
      </c>
      <c r="EK13" s="310"/>
      <c r="EL13" s="310"/>
      <c r="EM13" s="310"/>
      <c r="EN13" s="310"/>
      <c r="EO13" s="310">
        <f t="shared" si="28"/>
        <v>0</v>
      </c>
      <c r="EP13" s="310"/>
      <c r="EQ13" s="345"/>
      <c r="ER13" s="310"/>
      <c r="ES13" s="310"/>
      <c r="ET13" s="310">
        <f t="shared" si="29"/>
        <v>0</v>
      </c>
      <c r="EU13" s="310"/>
      <c r="EV13" s="310"/>
      <c r="EW13" s="310"/>
      <c r="EX13" s="310"/>
      <c r="EY13" s="310">
        <f t="shared" si="30"/>
        <v>0</v>
      </c>
      <c r="EZ13" s="310"/>
      <c r="FA13" s="310"/>
      <c r="FB13" s="310"/>
      <c r="FC13" s="310"/>
      <c r="FD13" s="310">
        <f t="shared" si="31"/>
        <v>0</v>
      </c>
      <c r="FE13" s="310"/>
      <c r="FF13" s="310"/>
      <c r="FG13" s="345"/>
      <c r="FH13" s="310"/>
      <c r="FI13" s="310">
        <f t="shared" si="32"/>
        <v>0</v>
      </c>
      <c r="FJ13" s="310"/>
      <c r="FK13" s="345"/>
      <c r="FL13" s="310"/>
      <c r="FM13" s="310"/>
      <c r="FN13" s="310">
        <f t="shared" si="33"/>
        <v>0</v>
      </c>
      <c r="FO13" s="310"/>
      <c r="FP13" s="345"/>
      <c r="FQ13" s="310"/>
      <c r="FR13" s="310"/>
      <c r="FS13" s="310">
        <f t="shared" si="34"/>
        <v>1</v>
      </c>
      <c r="FT13" s="310"/>
      <c r="FU13" s="310"/>
      <c r="FV13" s="345"/>
      <c r="FW13" s="310"/>
      <c r="FX13" s="310">
        <f t="shared" si="35"/>
        <v>1</v>
      </c>
      <c r="FY13" s="310"/>
      <c r="FZ13" s="310"/>
      <c r="GA13" s="345"/>
      <c r="GB13" s="310"/>
      <c r="GC13" s="310">
        <f t="shared" si="36"/>
        <v>1</v>
      </c>
      <c r="GD13" s="310"/>
      <c r="GE13" s="310"/>
      <c r="GF13" s="345"/>
      <c r="GG13" s="310"/>
      <c r="GH13" s="310">
        <f t="shared" si="37"/>
        <v>0</v>
      </c>
      <c r="GI13" s="310"/>
      <c r="GJ13" s="345"/>
      <c r="GK13" s="310"/>
      <c r="GL13" s="347"/>
      <c r="GM13" s="310">
        <f t="shared" si="38"/>
        <v>0</v>
      </c>
      <c r="GN13" s="310"/>
      <c r="GO13" s="346"/>
      <c r="GP13" s="345"/>
      <c r="GQ13" s="310"/>
      <c r="GR13" s="310">
        <v>0</v>
      </c>
      <c r="GS13" s="310"/>
      <c r="GT13" s="346"/>
      <c r="GU13" s="345"/>
      <c r="GV13" s="310"/>
      <c r="GW13" s="310">
        <f t="shared" si="39"/>
        <v>0</v>
      </c>
      <c r="GX13" s="310"/>
      <c r="GY13" s="346"/>
      <c r="GZ13" s="345"/>
      <c r="HA13" s="310"/>
      <c r="HB13" s="310">
        <f t="shared" si="40"/>
        <v>0</v>
      </c>
      <c r="HC13" s="310"/>
      <c r="HD13" s="310"/>
      <c r="HE13" s="310"/>
      <c r="HF13" s="310"/>
      <c r="HG13" s="310"/>
      <c r="HH13" s="310"/>
      <c r="HI13" s="310"/>
      <c r="HJ13" s="310"/>
      <c r="HK13" s="310"/>
      <c r="HL13" s="310"/>
      <c r="HM13" s="310"/>
      <c r="HN13" s="310"/>
      <c r="HO13" s="310"/>
      <c r="HP13" s="310"/>
      <c r="HQ13" s="310">
        <f t="shared" si="41"/>
        <v>0</v>
      </c>
      <c r="HR13" s="310"/>
      <c r="HS13" s="310"/>
      <c r="HT13" s="310"/>
      <c r="HU13" s="310"/>
      <c r="HV13" s="310"/>
      <c r="HW13" s="310"/>
      <c r="HX13" s="310"/>
      <c r="HY13" s="310"/>
      <c r="HZ13" s="310"/>
      <c r="IA13" s="310"/>
      <c r="IB13" s="310"/>
      <c r="IC13" s="310"/>
      <c r="ID13" s="310"/>
      <c r="IE13" s="310"/>
      <c r="IF13" s="351"/>
      <c r="IG13" s="351"/>
      <c r="IH13" s="351"/>
      <c r="II13" s="351"/>
      <c r="IJ13" s="351"/>
      <c r="IK13" s="351"/>
      <c r="IL13" s="351"/>
      <c r="IM13" s="351"/>
      <c r="IN13" s="351"/>
      <c r="IO13" s="351"/>
    </row>
    <row r="14" spans="1:249" ht="14">
      <c r="A14" s="459" t="s">
        <v>3393</v>
      </c>
      <c r="B14" s="348">
        <f t="shared" si="3"/>
        <v>16</v>
      </c>
      <c r="C14" s="310"/>
      <c r="D14" s="310"/>
      <c r="E14" s="310"/>
      <c r="F14" s="310"/>
      <c r="G14" s="310">
        <f>L6-L8</f>
        <v>0</v>
      </c>
      <c r="H14" s="310"/>
      <c r="I14" s="310"/>
      <c r="J14" s="345"/>
      <c r="K14" s="310"/>
      <c r="L14" s="310">
        <f>V6-V8</f>
        <v>1</v>
      </c>
      <c r="M14" s="310"/>
      <c r="N14" s="346"/>
      <c r="O14" s="310"/>
      <c r="P14" s="346"/>
      <c r="Q14" s="310">
        <f>AA6-AA8</f>
        <v>0</v>
      </c>
      <c r="R14" s="310"/>
      <c r="S14" s="310"/>
      <c r="T14" s="310"/>
      <c r="U14" s="310"/>
      <c r="V14" s="310">
        <f>AF6-AF8</f>
        <v>0</v>
      </c>
      <c r="W14" s="310"/>
      <c r="X14" s="346"/>
      <c r="Y14" s="310"/>
      <c r="Z14" s="310"/>
      <c r="AA14" s="310">
        <f>AK6-AK8</f>
        <v>1</v>
      </c>
      <c r="AB14" s="310"/>
      <c r="AC14" s="346"/>
      <c r="AD14" s="310"/>
      <c r="AE14" s="310"/>
      <c r="AF14" s="310">
        <f>AP6-AP8</f>
        <v>0</v>
      </c>
      <c r="AG14" s="310"/>
      <c r="AH14" s="346"/>
      <c r="AI14" s="310"/>
      <c r="AJ14" s="310"/>
      <c r="AK14" s="310">
        <f>AU6-AU8</f>
        <v>0</v>
      </c>
      <c r="AL14" s="310"/>
      <c r="AM14" s="345"/>
      <c r="AN14" s="310"/>
      <c r="AO14" s="310"/>
      <c r="AP14" s="310">
        <f>AZ6-AZ8</f>
        <v>0</v>
      </c>
      <c r="AQ14" s="310"/>
      <c r="AR14" s="345"/>
      <c r="AS14" s="310"/>
      <c r="AT14" s="310"/>
      <c r="AU14" s="310">
        <f>BE6-BE8</f>
        <v>0</v>
      </c>
      <c r="AV14" s="310"/>
      <c r="AW14" s="345"/>
      <c r="AX14" s="310"/>
      <c r="AY14" s="310"/>
      <c r="AZ14" s="310"/>
      <c r="BA14" s="310"/>
      <c r="BB14" s="310"/>
      <c r="BC14" s="310"/>
      <c r="BD14" s="310"/>
      <c r="BE14" s="310">
        <f>BO6-BO8</f>
        <v>0</v>
      </c>
      <c r="BF14" s="310"/>
      <c r="BG14" s="345"/>
      <c r="BH14" s="310"/>
      <c r="BI14" s="310"/>
      <c r="BJ14" s="310">
        <f>BT6-BT8</f>
        <v>0</v>
      </c>
      <c r="BK14" s="310"/>
      <c r="BL14" s="345"/>
      <c r="BM14" s="310"/>
      <c r="BN14" s="310"/>
      <c r="BO14" s="310">
        <f>BY6-BY8</f>
        <v>1</v>
      </c>
      <c r="BP14" s="310"/>
      <c r="BQ14" s="345"/>
      <c r="BR14" s="310"/>
      <c r="BS14" s="310"/>
      <c r="BT14" s="310">
        <f>CD6-CD8</f>
        <v>0</v>
      </c>
      <c r="BU14" s="310"/>
      <c r="BV14" s="345"/>
      <c r="BW14" s="310"/>
      <c r="BX14" s="310"/>
      <c r="BY14" s="310">
        <f>CI6-CI8</f>
        <v>0</v>
      </c>
      <c r="BZ14" s="310"/>
      <c r="CA14" s="349"/>
      <c r="CB14" s="310"/>
      <c r="CC14" s="310"/>
      <c r="CD14" s="310">
        <f>CN6-CN8</f>
        <v>0</v>
      </c>
      <c r="CE14" s="310"/>
      <c r="CF14" s="345"/>
      <c r="CG14" s="310"/>
      <c r="CH14" s="310"/>
      <c r="CI14" s="310">
        <f>CS6-CS8</f>
        <v>1</v>
      </c>
      <c r="CJ14" s="310"/>
      <c r="CK14" s="345"/>
      <c r="CL14" s="310"/>
      <c r="CM14" s="310"/>
      <c r="CN14" s="310">
        <f>CX6-CX8</f>
        <v>1</v>
      </c>
      <c r="CO14" s="310"/>
      <c r="CP14" s="345"/>
      <c r="CQ14" s="310"/>
      <c r="CR14" s="310"/>
      <c r="CS14" s="310">
        <f>DC6-DC8</f>
        <v>1</v>
      </c>
      <c r="CT14" s="310"/>
      <c r="CU14" s="345"/>
      <c r="CV14" s="310"/>
      <c r="CW14" s="310"/>
      <c r="CX14" s="310">
        <f>DH6-DH8</f>
        <v>1</v>
      </c>
      <c r="CY14" s="310"/>
      <c r="CZ14" s="345"/>
      <c r="DA14" s="310"/>
      <c r="DB14" s="310"/>
      <c r="DC14" s="310">
        <f>DM6-DM8</f>
        <v>0</v>
      </c>
      <c r="DD14" s="310"/>
      <c r="DE14" s="345"/>
      <c r="DF14" s="310"/>
      <c r="DG14" s="310"/>
      <c r="DH14" s="310">
        <f>DR6-DR8</f>
        <v>0</v>
      </c>
      <c r="DI14" s="310"/>
      <c r="DJ14" s="345"/>
      <c r="DK14" s="310"/>
      <c r="DL14" s="310"/>
      <c r="DM14" s="310"/>
      <c r="DN14" s="310"/>
      <c r="DO14" s="310"/>
      <c r="DP14" s="310"/>
      <c r="DQ14" s="310"/>
      <c r="DR14" s="310"/>
      <c r="DS14" s="310"/>
      <c r="DT14" s="310"/>
      <c r="DU14" s="310"/>
      <c r="DV14" s="310"/>
      <c r="DW14" s="310">
        <f>EG6-EG8</f>
        <v>1</v>
      </c>
      <c r="DX14" s="310"/>
      <c r="DY14" s="310"/>
      <c r="DZ14" s="310"/>
      <c r="EA14" s="310"/>
      <c r="EB14" s="310"/>
      <c r="EC14" s="310">
        <f t="shared" ref="EC14:ED14" si="44">EM6-EM8</f>
        <v>1</v>
      </c>
      <c r="ED14" s="310">
        <f t="shared" si="44"/>
        <v>1</v>
      </c>
      <c r="EE14" s="310"/>
      <c r="EF14" s="310"/>
      <c r="EG14" s="310"/>
      <c r="EH14" s="310"/>
      <c r="EI14" s="310">
        <f t="shared" ref="EI14:EJ14" si="45">ES6-ES8</f>
        <v>1</v>
      </c>
      <c r="EJ14" s="310">
        <f t="shared" si="45"/>
        <v>1</v>
      </c>
      <c r="EK14" s="310"/>
      <c r="EL14" s="310"/>
      <c r="EM14" s="310"/>
      <c r="EN14" s="310"/>
      <c r="EO14" s="310">
        <f>GH6-GH8</f>
        <v>0</v>
      </c>
      <c r="EP14" s="310"/>
      <c r="EQ14" s="345"/>
      <c r="ER14" s="310"/>
      <c r="ES14" s="310"/>
      <c r="ET14" s="310">
        <f>GM6-GM8</f>
        <v>0</v>
      </c>
      <c r="EU14" s="310"/>
      <c r="EV14" s="310"/>
      <c r="EW14" s="310"/>
      <c r="EX14" s="310"/>
      <c r="EY14" s="310">
        <f>GR6-GR8</f>
        <v>0</v>
      </c>
      <c r="EZ14" s="310"/>
      <c r="FA14" s="310"/>
      <c r="FB14" s="310"/>
      <c r="FC14" s="310"/>
      <c r="FD14" s="310">
        <f>GW6-GW8</f>
        <v>0</v>
      </c>
      <c r="FE14" s="310"/>
      <c r="FF14" s="310"/>
      <c r="FG14" s="345"/>
      <c r="FH14" s="310"/>
      <c r="FI14" s="310">
        <f>Q6-Q8</f>
        <v>0</v>
      </c>
      <c r="FJ14" s="310"/>
      <c r="FK14" s="345"/>
      <c r="FL14" s="310"/>
      <c r="FM14" s="310"/>
      <c r="FN14" s="310">
        <f>EY6-EY8</f>
        <v>0</v>
      </c>
      <c r="FO14" s="310"/>
      <c r="FP14" s="345"/>
      <c r="FQ14" s="310"/>
      <c r="FR14" s="310"/>
      <c r="FS14" s="310">
        <f>FN6-FN8</f>
        <v>1</v>
      </c>
      <c r="FT14" s="310"/>
      <c r="FU14" s="310"/>
      <c r="FV14" s="345"/>
      <c r="FW14" s="310"/>
      <c r="FX14" s="310">
        <f>FS6-FS8</f>
        <v>1</v>
      </c>
      <c r="FY14" s="310"/>
      <c r="FZ14" s="310"/>
      <c r="GA14" s="345"/>
      <c r="GB14" s="310"/>
      <c r="GC14" s="310">
        <f>FX6-FX8</f>
        <v>1</v>
      </c>
      <c r="GD14" s="310"/>
      <c r="GE14" s="310"/>
      <c r="GF14" s="345"/>
      <c r="GG14" s="310"/>
      <c r="GH14" s="310">
        <f>G6-G8</f>
        <v>0</v>
      </c>
      <c r="GI14" s="310"/>
      <c r="GJ14" s="345"/>
      <c r="GK14" s="310"/>
      <c r="GL14" s="347"/>
      <c r="GM14" s="310">
        <f>HB6-HB8</f>
        <v>0</v>
      </c>
      <c r="GN14" s="310"/>
      <c r="GO14" s="346"/>
      <c r="GP14" s="345"/>
      <c r="GQ14" s="310"/>
      <c r="GR14" s="310">
        <v>0</v>
      </c>
      <c r="GS14" s="310"/>
      <c r="GT14" s="346"/>
      <c r="GU14" s="345"/>
      <c r="GV14" s="310"/>
      <c r="GW14" s="310">
        <f>HL6-HL8</f>
        <v>0</v>
      </c>
      <c r="GX14" s="310"/>
      <c r="GY14" s="346"/>
      <c r="GZ14" s="345"/>
      <c r="HA14" s="310"/>
      <c r="HB14" s="310">
        <f>HQ6-HQ8</f>
        <v>0</v>
      </c>
      <c r="HC14" s="310"/>
      <c r="HD14" s="310"/>
      <c r="HE14" s="310"/>
      <c r="HF14" s="310"/>
      <c r="HG14" s="310"/>
      <c r="HH14" s="310"/>
      <c r="HI14" s="310"/>
      <c r="HJ14" s="310"/>
      <c r="HK14" s="310"/>
      <c r="HL14" s="310"/>
      <c r="HM14" s="310"/>
      <c r="HN14" s="310"/>
      <c r="HO14" s="310"/>
      <c r="HP14" s="310"/>
      <c r="HQ14" s="310">
        <f>GC6-GC8</f>
        <v>1</v>
      </c>
      <c r="HR14" s="310"/>
      <c r="HS14" s="310"/>
      <c r="HT14" s="310"/>
      <c r="HU14" s="310"/>
      <c r="HV14" s="310"/>
      <c r="HW14" s="310"/>
      <c r="HX14" s="310"/>
      <c r="HY14" s="310"/>
      <c r="HZ14" s="310"/>
      <c r="IA14" s="310"/>
      <c r="IB14" s="310"/>
      <c r="IC14" s="310"/>
      <c r="ID14" s="310"/>
      <c r="IE14" s="310"/>
      <c r="IF14" s="351"/>
      <c r="IG14" s="351"/>
      <c r="IH14" s="351"/>
      <c r="II14" s="351"/>
      <c r="IJ14" s="351"/>
      <c r="IK14" s="351"/>
      <c r="IL14" s="351"/>
      <c r="IM14" s="351"/>
      <c r="IN14" s="351"/>
      <c r="IO14" s="351"/>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2B00-000000000000}"/>
    <hyperlink ref="O5" r:id="rId2" xr:uid="{00000000-0004-0000-2B00-000001000000}"/>
    <hyperlink ref="Y5" r:id="rId3" xr:uid="{00000000-0004-0000-2B00-000002000000}"/>
    <hyperlink ref="AD5" r:id="rId4" xr:uid="{00000000-0004-0000-2B00-000003000000}"/>
    <hyperlink ref="AI5" r:id="rId5" xr:uid="{00000000-0004-0000-2B00-000004000000}"/>
    <hyperlink ref="AN5" r:id="rId6" xr:uid="{00000000-0004-0000-2B00-000005000000}"/>
    <hyperlink ref="AS5" r:id="rId7" xr:uid="{00000000-0004-0000-2B00-000006000000}"/>
    <hyperlink ref="AX5" r:id="rId8" xr:uid="{00000000-0004-0000-2B00-000007000000}"/>
    <hyperlink ref="BC5" r:id="rId9" xr:uid="{00000000-0004-0000-2B00-000008000000}"/>
    <hyperlink ref="BH5" r:id="rId10" xr:uid="{00000000-0004-0000-2B00-000009000000}"/>
    <hyperlink ref="BR5" r:id="rId11" xr:uid="{00000000-0004-0000-2B00-00000A000000}"/>
    <hyperlink ref="BW5" r:id="rId12" xr:uid="{00000000-0004-0000-2B00-00000B000000}"/>
    <hyperlink ref="CB5" r:id="rId13" xr:uid="{00000000-0004-0000-2B00-00000C000000}"/>
    <hyperlink ref="CG5" r:id="rId14" xr:uid="{00000000-0004-0000-2B00-00000D000000}"/>
    <hyperlink ref="CL5" r:id="rId15" xr:uid="{00000000-0004-0000-2B00-00000E000000}"/>
    <hyperlink ref="CQ5" r:id="rId16" xr:uid="{00000000-0004-0000-2B00-00000F000000}"/>
    <hyperlink ref="CV5" r:id="rId17" xr:uid="{00000000-0004-0000-2B00-000010000000}"/>
    <hyperlink ref="DA5" r:id="rId18" xr:uid="{00000000-0004-0000-2B00-000011000000}"/>
    <hyperlink ref="DF5" r:id="rId19" xr:uid="{00000000-0004-0000-2B00-000012000000}"/>
    <hyperlink ref="DU5" r:id="rId20" xr:uid="{00000000-0004-0000-2B00-000013000000}"/>
    <hyperlink ref="DZ5" r:id="rId21" xr:uid="{00000000-0004-0000-2B00-000014000000}"/>
    <hyperlink ref="EE5" r:id="rId22" xr:uid="{00000000-0004-0000-2B00-000015000000}"/>
    <hyperlink ref="EK5" r:id="rId23" xr:uid="{00000000-0004-0000-2B00-000016000000}"/>
    <hyperlink ref="FG5" r:id="rId24" xr:uid="{00000000-0004-0000-2B00-000017000000}"/>
    <hyperlink ref="FL5" r:id="rId25" xr:uid="{00000000-0004-0000-2B00-000018000000}"/>
    <hyperlink ref="FQ5" r:id="rId26" xr:uid="{00000000-0004-0000-2B00-000019000000}"/>
    <hyperlink ref="FV5" r:id="rId27" xr:uid="{00000000-0004-0000-2B00-00001A000000}"/>
    <hyperlink ref="GA5" r:id="rId28" xr:uid="{00000000-0004-0000-2B00-00001B000000}"/>
    <hyperlink ref="GF5" r:id="rId29" xr:uid="{00000000-0004-0000-2B00-00001C000000}"/>
    <hyperlink ref="HE5" r:id="rId30" xr:uid="{00000000-0004-0000-2B00-00001D000000}"/>
    <hyperlink ref="HJ5" r:id="rId31" xr:uid="{00000000-0004-0000-2B00-00001E000000}"/>
    <hyperlink ref="HK5" r:id="rId32" xr:uid="{00000000-0004-0000-2B00-00001F000000}"/>
    <hyperlink ref="HO5" r:id="rId33" xr:uid="{00000000-0004-0000-2B00-000020000000}"/>
    <hyperlink ref="HP5" r:id="rId34" xr:uid="{00000000-0004-0000-2B00-000021000000}"/>
    <hyperlink ref="ID5" r:id="rId35" xr:uid="{00000000-0004-0000-2B00-000022000000}"/>
    <hyperlink ref="II5" r:id="rId36" xr:uid="{00000000-0004-0000-2B00-000023000000}"/>
    <hyperlink ref="J6" r:id="rId37" xr:uid="{00000000-0004-0000-2B00-000024000000}"/>
    <hyperlink ref="O6" r:id="rId38" xr:uid="{00000000-0004-0000-2B00-000025000000}"/>
    <hyperlink ref="Y6" r:id="rId39" xr:uid="{00000000-0004-0000-2B00-000026000000}"/>
    <hyperlink ref="AD6" r:id="rId40" xr:uid="{00000000-0004-0000-2B00-000027000000}"/>
    <hyperlink ref="AI6" r:id="rId41" xr:uid="{00000000-0004-0000-2B00-000028000000}"/>
    <hyperlink ref="AN6" r:id="rId42" xr:uid="{00000000-0004-0000-2B00-000029000000}"/>
    <hyperlink ref="AS6" r:id="rId43" xr:uid="{00000000-0004-0000-2B00-00002A000000}"/>
    <hyperlink ref="AX6" r:id="rId44" xr:uid="{00000000-0004-0000-2B00-00002B000000}"/>
    <hyperlink ref="BC6" r:id="rId45" xr:uid="{00000000-0004-0000-2B00-00002C000000}"/>
    <hyperlink ref="BH6" r:id="rId46" xr:uid="{00000000-0004-0000-2B00-00002D000000}"/>
    <hyperlink ref="BR6" r:id="rId47" xr:uid="{00000000-0004-0000-2B00-00002E000000}"/>
    <hyperlink ref="BW6" r:id="rId48" xr:uid="{00000000-0004-0000-2B00-00002F000000}"/>
    <hyperlink ref="CB6" r:id="rId49" xr:uid="{00000000-0004-0000-2B00-000030000000}"/>
    <hyperlink ref="CG6" r:id="rId50" xr:uid="{00000000-0004-0000-2B00-000031000000}"/>
    <hyperlink ref="CL6" r:id="rId51" xr:uid="{00000000-0004-0000-2B00-000032000000}"/>
    <hyperlink ref="CQ6" r:id="rId52" xr:uid="{00000000-0004-0000-2B00-000033000000}"/>
    <hyperlink ref="CV6" r:id="rId53" xr:uid="{00000000-0004-0000-2B00-000034000000}"/>
    <hyperlink ref="DA6" r:id="rId54" xr:uid="{00000000-0004-0000-2B00-000035000000}"/>
    <hyperlink ref="DF6" r:id="rId55" xr:uid="{00000000-0004-0000-2B00-000036000000}"/>
    <hyperlink ref="EK6" r:id="rId56" xr:uid="{00000000-0004-0000-2B00-000037000000}"/>
    <hyperlink ref="FQ6" r:id="rId57" xr:uid="{00000000-0004-0000-2B00-000038000000}"/>
    <hyperlink ref="FV6" r:id="rId58" xr:uid="{00000000-0004-0000-2B00-000039000000}"/>
    <hyperlink ref="GA6" r:id="rId59" xr:uid="{00000000-0004-0000-2B00-00003A000000}"/>
    <hyperlink ref="GF6" r:id="rId60" xr:uid="{00000000-0004-0000-2B00-00003B000000}"/>
    <hyperlink ref="HE6" r:id="rId61" xr:uid="{00000000-0004-0000-2B00-00003C000000}"/>
    <hyperlink ref="HJ6" r:id="rId62" xr:uid="{00000000-0004-0000-2B00-00003D000000}"/>
    <hyperlink ref="HK6" r:id="rId63" xr:uid="{00000000-0004-0000-2B00-00003E000000}"/>
    <hyperlink ref="HO6" r:id="rId64" xr:uid="{00000000-0004-0000-2B00-00003F000000}"/>
    <hyperlink ref="HP6" r:id="rId65" xr:uid="{00000000-0004-0000-2B00-000040000000}"/>
    <hyperlink ref="J7" r:id="rId66" xr:uid="{00000000-0004-0000-2B00-000041000000}"/>
    <hyperlink ref="O7" r:id="rId67" xr:uid="{00000000-0004-0000-2B00-000042000000}"/>
    <hyperlink ref="AD7" r:id="rId68" xr:uid="{00000000-0004-0000-2B00-000043000000}"/>
    <hyperlink ref="AI7" r:id="rId69" xr:uid="{00000000-0004-0000-2B00-000044000000}"/>
    <hyperlink ref="AN7" r:id="rId70" xr:uid="{00000000-0004-0000-2B00-000045000000}"/>
    <hyperlink ref="AS7" r:id="rId71" xr:uid="{00000000-0004-0000-2B00-000046000000}"/>
    <hyperlink ref="AX7" r:id="rId72" xr:uid="{00000000-0004-0000-2B00-000047000000}"/>
    <hyperlink ref="BC7" r:id="rId73" xr:uid="{00000000-0004-0000-2B00-000048000000}"/>
    <hyperlink ref="BH7" r:id="rId74" xr:uid="{00000000-0004-0000-2B00-000049000000}"/>
    <hyperlink ref="BR7" r:id="rId75" xr:uid="{00000000-0004-0000-2B00-00004A000000}"/>
    <hyperlink ref="BW7" r:id="rId76" xr:uid="{00000000-0004-0000-2B00-00004B000000}"/>
    <hyperlink ref="CB7" r:id="rId77" xr:uid="{00000000-0004-0000-2B00-00004C000000}"/>
    <hyperlink ref="CG7" r:id="rId78" xr:uid="{00000000-0004-0000-2B00-00004D000000}"/>
    <hyperlink ref="CK7" r:id="rId79" xr:uid="{00000000-0004-0000-2B00-00004E000000}"/>
    <hyperlink ref="CL7" r:id="rId80" xr:uid="{00000000-0004-0000-2B00-00004F000000}"/>
    <hyperlink ref="CQ7" r:id="rId81" xr:uid="{00000000-0004-0000-2B00-000050000000}"/>
    <hyperlink ref="EK7" r:id="rId82" xr:uid="{00000000-0004-0000-2B00-000051000000}"/>
    <hyperlink ref="EL7" r:id="rId83" xr:uid="{00000000-0004-0000-2B00-000052000000}"/>
    <hyperlink ref="FQ7" r:id="rId84" xr:uid="{00000000-0004-0000-2B00-000053000000}"/>
    <hyperlink ref="FV7" r:id="rId85" xr:uid="{00000000-0004-0000-2B00-000054000000}"/>
    <hyperlink ref="GA7" r:id="rId86" xr:uid="{00000000-0004-0000-2B00-000055000000}"/>
    <hyperlink ref="HE7" r:id="rId87" xr:uid="{00000000-0004-0000-2B00-000056000000}"/>
    <hyperlink ref="HJ7" r:id="rId88" xr:uid="{00000000-0004-0000-2B00-000057000000}"/>
    <hyperlink ref="HK7" r:id="rId89" xr:uid="{00000000-0004-0000-2B00-000058000000}"/>
    <hyperlink ref="HO7" r:id="rId90" xr:uid="{00000000-0004-0000-2B00-000059000000}"/>
    <hyperlink ref="HP7" r:id="rId91" xr:uid="{00000000-0004-0000-2B00-00005A000000}"/>
    <hyperlink ref="J8" r:id="rId92" xr:uid="{00000000-0004-0000-2B00-00005B000000}"/>
    <hyperlink ref="O8" r:id="rId93" xr:uid="{00000000-0004-0000-2B00-00005C000000}"/>
    <hyperlink ref="AD8" r:id="rId94" xr:uid="{00000000-0004-0000-2B00-00005D000000}"/>
    <hyperlink ref="AI8" r:id="rId95" xr:uid="{00000000-0004-0000-2B00-00005E000000}"/>
    <hyperlink ref="AN8" r:id="rId96" xr:uid="{00000000-0004-0000-2B00-00005F000000}"/>
    <hyperlink ref="AS8" r:id="rId97" xr:uid="{00000000-0004-0000-2B00-000060000000}"/>
    <hyperlink ref="AX8" r:id="rId98" xr:uid="{00000000-0004-0000-2B00-000061000000}"/>
    <hyperlink ref="BC8" r:id="rId99" xr:uid="{00000000-0004-0000-2B00-000062000000}"/>
    <hyperlink ref="BH8" r:id="rId100" xr:uid="{00000000-0004-0000-2B00-000063000000}"/>
    <hyperlink ref="BR8" r:id="rId101" xr:uid="{00000000-0004-0000-2B00-000064000000}"/>
    <hyperlink ref="BW8" r:id="rId102" xr:uid="{00000000-0004-0000-2B00-000065000000}"/>
    <hyperlink ref="CB8" r:id="rId103" xr:uid="{00000000-0004-0000-2B00-000066000000}"/>
    <hyperlink ref="CG8" r:id="rId104" xr:uid="{00000000-0004-0000-2B00-000067000000}"/>
    <hyperlink ref="CL8" r:id="rId105" xr:uid="{00000000-0004-0000-2B00-000068000000}"/>
    <hyperlink ref="CQ8" r:id="rId106" xr:uid="{00000000-0004-0000-2B00-000069000000}"/>
    <hyperlink ref="EK8" r:id="rId107" xr:uid="{00000000-0004-0000-2B00-00006A000000}"/>
    <hyperlink ref="EL8" r:id="rId108" xr:uid="{00000000-0004-0000-2B00-00006B000000}"/>
    <hyperlink ref="HE8" r:id="rId109" xr:uid="{00000000-0004-0000-2B00-00006C000000}"/>
  </hyperlinks>
  <pageMargins left="0.7" right="0.7" top="0.75" bottom="0.75" header="0" footer="0"/>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IJ8"/>
  <sheetViews>
    <sheetView workbookViewId="0">
      <pane xSplit="2" topLeftCell="HT1" activePane="topRight" state="frozen"/>
      <selection pane="topRight" activeCell="HW6" sqref="HW6"/>
    </sheetView>
  </sheetViews>
  <sheetFormatPr baseColWidth="10" defaultColWidth="12.6640625" defaultRowHeight="15" customHeight="1"/>
  <cols>
    <col min="1" max="2" width="9.83203125" customWidth="1"/>
    <col min="3" max="6" width="10.1640625" customWidth="1"/>
    <col min="7" max="355" width="9.8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96</v>
      </c>
      <c r="C5" s="312">
        <f>(G5+L5+Q5+V5+(AA5+AF5+AK5+AP5+AU5+AZ5+BE5+BJ5)/8+(BO5+BT5+BY5+CD5+CI5+CN5)/6+(CS5+CX5+DC5+DH5+DM5+DR5)/6+DW5+EB5+((EG5+EH5)/2+(EM5+EN5)/2+(ES5+ET5)/2)/3+EY5+(FD5+FI5)/2+FN5+(FS5+FX5)/2+GC5+GH5+(GM5+GR5+GW5)/3+HB5+(HG5+HL5+HQ5+HV5+IA5)/5+IF5)/20</f>
        <v>0.29125000000000001</v>
      </c>
      <c r="D5" s="144">
        <f t="shared" ref="D5:D6" si="0">(L5+V5+(AA5+AF5+AK5+AP5+AU5+AZ5+BE5)/7+(BO5+BT5+BY5+CD5+CI5+CN5)/6+(CS5+CX5+DC5+DH5+DR5+DM5)/6+(EG5+EH5+EM5+EN5+ES5+ET5)/6+GH5+(GM5+GR5+GW5)/3+Q5+EY5+FN5+(FS5+FX5)/2+G5+HB5+(HG5+HL5+HQ5)/3+GC5)/16</f>
        <v>0.35714285714285715</v>
      </c>
      <c r="E5" s="365">
        <f t="shared" ref="E5:E7" si="1">(L5+V5+(AA5+AF5+AK5+AP5+AU5+AZ5+BE5)/7+(BO5+BT5+BY5+CD5+CI5+CN5)/6+(CS5+CX5+DC5+DH5+DR5+DM5)/6+EG5+(GH5+GM5+GR5+GW5)/4+Q5+EY5+FN5+(FS5+FX5)/2+G5+HB5+(HG5+HL5)/2)/14</f>
        <v>0.40816326530612246</v>
      </c>
      <c r="F5" s="365">
        <f t="shared" ref="F5:F8" si="2">(L5+V5+(AA5+AF5+AK5+AP5+AU5+AZ5+BE5)/7+(BO5+BT5+BY5+CD5+CI5+CN5)/6+(CS5+CX5+DC5+DH5+DR5+DM5)/6+EG5+(GH5+GM5+GR5+GW5)/4+Q5+EY5+G5+HB5)/11</f>
        <v>0.4285714285714286</v>
      </c>
      <c r="G5" s="308">
        <v>1</v>
      </c>
      <c r="H5" s="308" t="s">
        <v>132</v>
      </c>
      <c r="I5" s="460" t="s">
        <v>3394</v>
      </c>
      <c r="J5" s="386" t="s">
        <v>3395</v>
      </c>
      <c r="K5" s="308">
        <v>2024</v>
      </c>
      <c r="L5" s="11">
        <v>1</v>
      </c>
      <c r="M5" s="11" t="s">
        <v>132</v>
      </c>
      <c r="N5" s="11" t="s">
        <v>774</v>
      </c>
      <c r="O5" s="353" t="s">
        <v>3396</v>
      </c>
      <c r="P5" s="11"/>
      <c r="Q5" s="350">
        <v>0</v>
      </c>
      <c r="R5" s="350" t="s">
        <v>132</v>
      </c>
      <c r="S5" s="350" t="s">
        <v>3397</v>
      </c>
      <c r="T5" s="356" t="s">
        <v>3398</v>
      </c>
      <c r="U5" s="350" t="s">
        <v>3399</v>
      </c>
      <c r="V5" s="308">
        <v>0</v>
      </c>
      <c r="W5" s="308" t="s">
        <v>126</v>
      </c>
      <c r="X5" s="308" t="s">
        <v>126</v>
      </c>
      <c r="Y5" s="333" t="s">
        <v>3400</v>
      </c>
      <c r="Z5" s="308" t="s">
        <v>3401</v>
      </c>
      <c r="AA5" s="308">
        <v>1</v>
      </c>
      <c r="AB5" s="308" t="s">
        <v>130</v>
      </c>
      <c r="AC5" s="308" t="s">
        <v>776</v>
      </c>
      <c r="AD5" s="333" t="s">
        <v>3402</v>
      </c>
      <c r="AE5" s="308"/>
      <c r="AF5" s="308">
        <v>1</v>
      </c>
      <c r="AG5" s="308" t="s">
        <v>130</v>
      </c>
      <c r="AH5" s="308" t="s">
        <v>778</v>
      </c>
      <c r="AI5" s="333" t="s">
        <v>3403</v>
      </c>
      <c r="AJ5" s="308"/>
      <c r="AK5" s="308">
        <v>1</v>
      </c>
      <c r="AL5" s="308" t="s">
        <v>130</v>
      </c>
      <c r="AM5" s="308" t="s">
        <v>778</v>
      </c>
      <c r="AN5" s="333" t="s">
        <v>3404</v>
      </c>
      <c r="AO5" s="308"/>
      <c r="AP5" s="308">
        <v>1</v>
      </c>
      <c r="AQ5" s="308" t="s">
        <v>130</v>
      </c>
      <c r="AR5" s="308" t="s">
        <v>776</v>
      </c>
      <c r="AS5" s="333" t="s">
        <v>3405</v>
      </c>
      <c r="AT5" s="308"/>
      <c r="AU5" s="308">
        <v>0</v>
      </c>
      <c r="AV5" s="308" t="s">
        <v>132</v>
      </c>
      <c r="AW5" s="308" t="s">
        <v>776</v>
      </c>
      <c r="AX5" s="333" t="s">
        <v>3406</v>
      </c>
      <c r="AY5" s="308"/>
      <c r="AZ5" s="308">
        <v>0</v>
      </c>
      <c r="BA5" s="308" t="s">
        <v>132</v>
      </c>
      <c r="BB5" s="308" t="s">
        <v>776</v>
      </c>
      <c r="BC5" s="333" t="s">
        <v>3407</v>
      </c>
      <c r="BD5" s="308"/>
      <c r="BE5" s="308">
        <v>1</v>
      </c>
      <c r="BF5" s="308" t="s">
        <v>130</v>
      </c>
      <c r="BG5" s="308" t="s">
        <v>776</v>
      </c>
      <c r="BH5" s="333" t="s">
        <v>3408</v>
      </c>
      <c r="BI5" s="308"/>
      <c r="BJ5" s="308">
        <v>0</v>
      </c>
      <c r="BK5" s="308" t="s">
        <v>126</v>
      </c>
      <c r="BL5" s="308" t="s">
        <v>126</v>
      </c>
      <c r="BM5" s="308" t="s">
        <v>126</v>
      </c>
      <c r="BN5" s="308"/>
      <c r="BO5" s="308">
        <v>0</v>
      </c>
      <c r="BP5" s="308" t="s">
        <v>139</v>
      </c>
      <c r="BQ5" s="308" t="s">
        <v>126</v>
      </c>
      <c r="BR5" s="308" t="s">
        <v>126</v>
      </c>
      <c r="BS5" s="308"/>
      <c r="BT5" s="308">
        <v>0</v>
      </c>
      <c r="BU5" s="308" t="s">
        <v>139</v>
      </c>
      <c r="BV5" s="308" t="s">
        <v>126</v>
      </c>
      <c r="BW5" s="308" t="s">
        <v>126</v>
      </c>
      <c r="BX5" s="308"/>
      <c r="BY5" s="308">
        <v>0</v>
      </c>
      <c r="BZ5" s="308" t="s">
        <v>139</v>
      </c>
      <c r="CA5" s="308" t="s">
        <v>126</v>
      </c>
      <c r="CB5" s="308" t="s">
        <v>126</v>
      </c>
      <c r="CC5" s="308"/>
      <c r="CD5" s="308">
        <v>0</v>
      </c>
      <c r="CE5" s="308" t="s">
        <v>139</v>
      </c>
      <c r="CF5" s="308" t="s">
        <v>126</v>
      </c>
      <c r="CG5" s="308" t="s">
        <v>126</v>
      </c>
      <c r="CH5" s="308"/>
      <c r="CI5" s="308">
        <v>0</v>
      </c>
      <c r="CJ5" s="308" t="s">
        <v>139</v>
      </c>
      <c r="CK5" s="308" t="s">
        <v>126</v>
      </c>
      <c r="CL5" s="308" t="s">
        <v>126</v>
      </c>
      <c r="CM5" s="308"/>
      <c r="CN5" s="308">
        <v>0</v>
      </c>
      <c r="CO5" s="308" t="s">
        <v>139</v>
      </c>
      <c r="CP5" s="308" t="s">
        <v>126</v>
      </c>
      <c r="CQ5" s="308" t="s">
        <v>126</v>
      </c>
      <c r="CR5" s="308"/>
      <c r="CS5" s="308">
        <v>0</v>
      </c>
      <c r="CT5" s="308" t="s">
        <v>139</v>
      </c>
      <c r="CU5" s="308" t="s">
        <v>126</v>
      </c>
      <c r="CV5" s="308" t="s">
        <v>126</v>
      </c>
      <c r="CW5" s="308"/>
      <c r="CX5" s="308">
        <v>0</v>
      </c>
      <c r="CY5" s="308" t="s">
        <v>139</v>
      </c>
      <c r="CZ5" s="308" t="s">
        <v>126</v>
      </c>
      <c r="DA5" s="308" t="s">
        <v>126</v>
      </c>
      <c r="DB5" s="308"/>
      <c r="DC5" s="308">
        <v>0</v>
      </c>
      <c r="DD5" s="308" t="s">
        <v>139</v>
      </c>
      <c r="DE5" s="308" t="s">
        <v>126</v>
      </c>
      <c r="DF5" s="308" t="s">
        <v>126</v>
      </c>
      <c r="DG5" s="308"/>
      <c r="DH5" s="308">
        <v>0</v>
      </c>
      <c r="DI5" s="308" t="s">
        <v>139</v>
      </c>
      <c r="DJ5" s="308" t="s">
        <v>126</v>
      </c>
      <c r="DK5" s="308" t="s">
        <v>126</v>
      </c>
      <c r="DL5" s="308"/>
      <c r="DM5" s="308">
        <v>0</v>
      </c>
      <c r="DN5" s="308" t="s">
        <v>139</v>
      </c>
      <c r="DO5" s="308" t="s">
        <v>126</v>
      </c>
      <c r="DP5" s="308" t="s">
        <v>126</v>
      </c>
      <c r="DQ5" s="308"/>
      <c r="DR5" s="308">
        <v>0</v>
      </c>
      <c r="DS5" s="308" t="s">
        <v>139</v>
      </c>
      <c r="DT5" s="308" t="s">
        <v>126</v>
      </c>
      <c r="DU5" s="308" t="s">
        <v>126</v>
      </c>
      <c r="DV5" s="308"/>
      <c r="DW5" s="308">
        <v>0</v>
      </c>
      <c r="DX5" s="308" t="s">
        <v>130</v>
      </c>
      <c r="DY5" s="364" t="s">
        <v>126</v>
      </c>
      <c r="DZ5" s="308" t="s">
        <v>126</v>
      </c>
      <c r="EA5" s="364"/>
      <c r="EB5" s="308">
        <v>0</v>
      </c>
      <c r="EC5" s="308" t="s">
        <v>130</v>
      </c>
      <c r="ED5" s="308" t="s">
        <v>3409</v>
      </c>
      <c r="EE5" s="321" t="s">
        <v>3410</v>
      </c>
      <c r="EF5" s="364"/>
      <c r="EG5" s="308">
        <v>1</v>
      </c>
      <c r="EH5" s="308">
        <v>1</v>
      </c>
      <c r="EI5" s="308" t="s">
        <v>139</v>
      </c>
      <c r="EJ5" s="308" t="s">
        <v>126</v>
      </c>
      <c r="EK5" s="308" t="s">
        <v>126</v>
      </c>
      <c r="EL5" s="308"/>
      <c r="EM5" s="308">
        <v>1</v>
      </c>
      <c r="EN5" s="308">
        <v>1</v>
      </c>
      <c r="EO5" s="308" t="s">
        <v>139</v>
      </c>
      <c r="EP5" s="308" t="s">
        <v>126</v>
      </c>
      <c r="EQ5" s="308" t="s">
        <v>126</v>
      </c>
      <c r="ER5" s="308"/>
      <c r="ES5" s="308">
        <v>1</v>
      </c>
      <c r="ET5" s="308">
        <v>1</v>
      </c>
      <c r="EU5" s="308" t="s">
        <v>139</v>
      </c>
      <c r="EV5" s="308" t="s">
        <v>126</v>
      </c>
      <c r="EW5" s="308" t="s">
        <v>126</v>
      </c>
      <c r="EX5" s="308"/>
      <c r="EY5" s="308">
        <v>0</v>
      </c>
      <c r="EZ5" s="308" t="s">
        <v>123</v>
      </c>
      <c r="FA5" s="308" t="s">
        <v>126</v>
      </c>
      <c r="FB5" s="308" t="s">
        <v>126</v>
      </c>
      <c r="FC5" s="308"/>
      <c r="FD5" s="12">
        <v>0</v>
      </c>
      <c r="FE5" s="12" t="s">
        <v>126</v>
      </c>
      <c r="FF5" s="12" t="s">
        <v>3411</v>
      </c>
      <c r="FG5" s="401" t="s">
        <v>3412</v>
      </c>
      <c r="FH5" s="324"/>
      <c r="FI5" s="12">
        <v>0</v>
      </c>
      <c r="FJ5" s="12" t="s">
        <v>126</v>
      </c>
      <c r="FK5" s="12" t="s">
        <v>3411</v>
      </c>
      <c r="FL5" s="401" t="s">
        <v>3412</v>
      </c>
      <c r="FM5" s="324"/>
      <c r="FN5" s="308">
        <v>0</v>
      </c>
      <c r="FO5" s="308" t="s">
        <v>132</v>
      </c>
      <c r="FP5" s="308" t="s">
        <v>780</v>
      </c>
      <c r="FQ5" s="333" t="s">
        <v>3413</v>
      </c>
      <c r="FR5" s="308" t="s">
        <v>782</v>
      </c>
      <c r="FS5" s="308">
        <v>1</v>
      </c>
      <c r="FT5" s="308" t="s">
        <v>139</v>
      </c>
      <c r="FU5" s="308" t="s">
        <v>783</v>
      </c>
      <c r="FV5" s="333" t="s">
        <v>3414</v>
      </c>
      <c r="FW5" s="308"/>
      <c r="FX5" s="308">
        <v>1</v>
      </c>
      <c r="FY5" s="308" t="s">
        <v>139</v>
      </c>
      <c r="FZ5" s="308" t="s">
        <v>785</v>
      </c>
      <c r="GA5" s="333" t="s">
        <v>3415</v>
      </c>
      <c r="GB5" s="308"/>
      <c r="GC5" s="326">
        <v>0</v>
      </c>
      <c r="GD5" s="326" t="s">
        <v>130</v>
      </c>
      <c r="GE5" s="326" t="s">
        <v>126</v>
      </c>
      <c r="GF5" s="326" t="s">
        <v>126</v>
      </c>
      <c r="GG5" s="326"/>
      <c r="GH5" s="350">
        <v>0</v>
      </c>
      <c r="GI5" s="350" t="s">
        <v>123</v>
      </c>
      <c r="GJ5" s="461" t="s">
        <v>3416</v>
      </c>
      <c r="GK5" s="356" t="s">
        <v>3417</v>
      </c>
      <c r="GL5" s="350" t="s">
        <v>3418</v>
      </c>
      <c r="GM5" s="308">
        <v>0</v>
      </c>
      <c r="GN5" s="308" t="s">
        <v>123</v>
      </c>
      <c r="GO5" s="308" t="s">
        <v>126</v>
      </c>
      <c r="GP5" s="308" t="s">
        <v>126</v>
      </c>
      <c r="GQ5" s="308"/>
      <c r="GR5" s="308">
        <v>0</v>
      </c>
      <c r="GS5" s="308" t="s">
        <v>123</v>
      </c>
      <c r="GT5" s="308" t="s">
        <v>126</v>
      </c>
      <c r="GU5" s="308" t="s">
        <v>126</v>
      </c>
      <c r="GV5" s="308"/>
      <c r="GW5" s="308">
        <v>0</v>
      </c>
      <c r="GX5" s="308" t="s">
        <v>123</v>
      </c>
      <c r="GY5" s="308" t="s">
        <v>126</v>
      </c>
      <c r="GZ5" s="308" t="s">
        <v>126</v>
      </c>
      <c r="HA5" s="308"/>
      <c r="HB5" s="308">
        <v>1</v>
      </c>
      <c r="HC5" s="308" t="s">
        <v>139</v>
      </c>
      <c r="HD5" s="308" t="s">
        <v>787</v>
      </c>
      <c r="HE5" s="333" t="s">
        <v>3419</v>
      </c>
      <c r="HF5" s="308"/>
      <c r="HG5" s="308">
        <v>0</v>
      </c>
      <c r="HH5" s="308" t="s">
        <v>123</v>
      </c>
      <c r="HI5" s="308" t="s">
        <v>789</v>
      </c>
      <c r="HJ5" s="333" t="s">
        <v>3420</v>
      </c>
      <c r="HK5" s="404" t="s">
        <v>791</v>
      </c>
      <c r="HL5" s="308">
        <v>0</v>
      </c>
      <c r="HM5" s="308" t="s">
        <v>123</v>
      </c>
      <c r="HN5" s="308" t="s">
        <v>789</v>
      </c>
      <c r="HO5" s="333" t="s">
        <v>3421</v>
      </c>
      <c r="HP5" s="404" t="s">
        <v>791</v>
      </c>
      <c r="HQ5" s="326">
        <v>0</v>
      </c>
      <c r="HR5" s="326" t="s">
        <v>123</v>
      </c>
      <c r="HS5" s="326" t="s">
        <v>126</v>
      </c>
      <c r="HT5" s="326" t="s">
        <v>126</v>
      </c>
      <c r="HU5" s="326"/>
      <c r="HV5" s="414">
        <v>1</v>
      </c>
      <c r="HW5" s="414" t="s">
        <v>139</v>
      </c>
      <c r="HX5" s="414" t="s">
        <v>3422</v>
      </c>
      <c r="HY5" s="370" t="s">
        <v>3423</v>
      </c>
      <c r="HZ5" s="414">
        <v>2023</v>
      </c>
      <c r="IA5" s="326">
        <v>0</v>
      </c>
      <c r="IB5" s="326" t="s">
        <v>356</v>
      </c>
      <c r="IC5" s="326" t="s">
        <v>126</v>
      </c>
      <c r="ID5" s="326" t="s">
        <v>126</v>
      </c>
      <c r="IE5" s="326"/>
      <c r="IF5" s="12">
        <v>0</v>
      </c>
      <c r="IG5" s="12" t="s">
        <v>126</v>
      </c>
      <c r="IH5" s="323" t="s">
        <v>3424</v>
      </c>
      <c r="II5" s="387" t="s">
        <v>3425</v>
      </c>
      <c r="IJ5" s="324"/>
    </row>
    <row r="6" spans="1:244" ht="63" customHeight="1">
      <c r="A6" s="348">
        <v>2024</v>
      </c>
      <c r="B6" s="311" t="s">
        <v>96</v>
      </c>
      <c r="C6" s="149" t="s">
        <v>1394</v>
      </c>
      <c r="D6" s="144">
        <f t="shared" si="0"/>
        <v>0.29464285714285715</v>
      </c>
      <c r="E6" s="365">
        <f t="shared" si="1"/>
        <v>0.33673469387755101</v>
      </c>
      <c r="F6" s="365">
        <f t="shared" si="2"/>
        <v>0.33766233766233766</v>
      </c>
      <c r="G6" s="308">
        <v>0</v>
      </c>
      <c r="H6" s="308" t="s">
        <v>130</v>
      </c>
      <c r="I6" s="308" t="s">
        <v>126</v>
      </c>
      <c r="J6" s="308"/>
      <c r="K6" s="308"/>
      <c r="L6" s="11">
        <v>1</v>
      </c>
      <c r="M6" s="11" t="s">
        <v>132</v>
      </c>
      <c r="N6" s="11" t="s">
        <v>774</v>
      </c>
      <c r="O6" s="353" t="s">
        <v>3426</v>
      </c>
      <c r="P6" s="11"/>
      <c r="Q6" s="350">
        <v>0</v>
      </c>
      <c r="R6" s="350" t="s">
        <v>132</v>
      </c>
      <c r="S6" s="350" t="s">
        <v>3397</v>
      </c>
      <c r="T6" s="356" t="s">
        <v>3427</v>
      </c>
      <c r="U6" s="350" t="s">
        <v>3399</v>
      </c>
      <c r="V6" s="308">
        <v>0</v>
      </c>
      <c r="W6" s="308" t="s">
        <v>126</v>
      </c>
      <c r="X6" s="308" t="s">
        <v>126</v>
      </c>
      <c r="Y6" s="333" t="s">
        <v>3428</v>
      </c>
      <c r="Z6" s="308" t="s">
        <v>3429</v>
      </c>
      <c r="AA6" s="308">
        <v>1</v>
      </c>
      <c r="AB6" s="308" t="s">
        <v>130</v>
      </c>
      <c r="AC6" s="308" t="s">
        <v>776</v>
      </c>
      <c r="AD6" s="333" t="s">
        <v>3430</v>
      </c>
      <c r="AE6" s="308"/>
      <c r="AF6" s="308">
        <v>1</v>
      </c>
      <c r="AG6" s="308" t="s">
        <v>130</v>
      </c>
      <c r="AH6" s="308" t="s">
        <v>778</v>
      </c>
      <c r="AI6" s="333" t="s">
        <v>3431</v>
      </c>
      <c r="AJ6" s="308"/>
      <c r="AK6" s="308">
        <v>1</v>
      </c>
      <c r="AL6" s="308" t="s">
        <v>130</v>
      </c>
      <c r="AM6" s="308" t="s">
        <v>778</v>
      </c>
      <c r="AN6" s="333" t="s">
        <v>3432</v>
      </c>
      <c r="AO6" s="308"/>
      <c r="AP6" s="308">
        <v>1</v>
      </c>
      <c r="AQ6" s="308" t="s">
        <v>130</v>
      </c>
      <c r="AR6" s="308" t="s">
        <v>776</v>
      </c>
      <c r="AS6" s="333" t="s">
        <v>3433</v>
      </c>
      <c r="AT6" s="308"/>
      <c r="AU6" s="308">
        <v>0</v>
      </c>
      <c r="AV6" s="308" t="s">
        <v>132</v>
      </c>
      <c r="AW6" s="308" t="s">
        <v>776</v>
      </c>
      <c r="AX6" s="333" t="s">
        <v>3434</v>
      </c>
      <c r="AY6" s="308"/>
      <c r="AZ6" s="308">
        <v>0</v>
      </c>
      <c r="BA6" s="308" t="s">
        <v>132</v>
      </c>
      <c r="BB6" s="308" t="s">
        <v>776</v>
      </c>
      <c r="BC6" s="333" t="s">
        <v>3435</v>
      </c>
      <c r="BD6" s="308"/>
      <c r="BE6" s="308">
        <v>1</v>
      </c>
      <c r="BF6" s="308" t="s">
        <v>130</v>
      </c>
      <c r="BG6" s="308" t="s">
        <v>776</v>
      </c>
      <c r="BH6" s="333" t="s">
        <v>3436</v>
      </c>
      <c r="BI6" s="308"/>
      <c r="BJ6" s="308"/>
      <c r="BK6" s="308" t="s">
        <v>126</v>
      </c>
      <c r="BL6" s="308" t="s">
        <v>126</v>
      </c>
      <c r="BM6" s="308" t="s">
        <v>126</v>
      </c>
      <c r="BN6" s="308" t="s">
        <v>1863</v>
      </c>
      <c r="BO6" s="308">
        <v>0</v>
      </c>
      <c r="BP6" s="308" t="s">
        <v>139</v>
      </c>
      <c r="BQ6" s="308" t="s">
        <v>126</v>
      </c>
      <c r="BR6" s="308" t="s">
        <v>126</v>
      </c>
      <c r="BS6" s="308"/>
      <c r="BT6" s="308">
        <v>0</v>
      </c>
      <c r="BU6" s="308" t="s">
        <v>139</v>
      </c>
      <c r="BV6" s="308" t="s">
        <v>126</v>
      </c>
      <c r="BW6" s="308" t="s">
        <v>126</v>
      </c>
      <c r="BX6" s="308"/>
      <c r="BY6" s="308">
        <v>0</v>
      </c>
      <c r="BZ6" s="308" t="s">
        <v>139</v>
      </c>
      <c r="CA6" s="308" t="s">
        <v>126</v>
      </c>
      <c r="CB6" s="308" t="s">
        <v>126</v>
      </c>
      <c r="CC6" s="308"/>
      <c r="CD6" s="308">
        <v>0</v>
      </c>
      <c r="CE6" s="308" t="s">
        <v>139</v>
      </c>
      <c r="CF6" s="308" t="s">
        <v>126</v>
      </c>
      <c r="CG6" s="308" t="s">
        <v>126</v>
      </c>
      <c r="CH6" s="308"/>
      <c r="CI6" s="308">
        <v>0</v>
      </c>
      <c r="CJ6" s="308" t="s">
        <v>139</v>
      </c>
      <c r="CK6" s="308" t="s">
        <v>126</v>
      </c>
      <c r="CL6" s="308" t="s">
        <v>126</v>
      </c>
      <c r="CM6" s="308"/>
      <c r="CN6" s="308">
        <v>0</v>
      </c>
      <c r="CO6" s="308" t="s">
        <v>139</v>
      </c>
      <c r="CP6" s="308" t="s">
        <v>126</v>
      </c>
      <c r="CQ6" s="308" t="s">
        <v>126</v>
      </c>
      <c r="CR6" s="308"/>
      <c r="CS6" s="308">
        <v>0</v>
      </c>
      <c r="CT6" s="308" t="s">
        <v>139</v>
      </c>
      <c r="CU6" s="308" t="s">
        <v>126</v>
      </c>
      <c r="CV6" s="308" t="s">
        <v>126</v>
      </c>
      <c r="CW6" s="308"/>
      <c r="CX6" s="308">
        <v>0</v>
      </c>
      <c r="CY6" s="308" t="s">
        <v>139</v>
      </c>
      <c r="CZ6" s="308" t="s">
        <v>126</v>
      </c>
      <c r="DA6" s="308" t="s">
        <v>126</v>
      </c>
      <c r="DB6" s="308"/>
      <c r="DC6" s="308">
        <v>0</v>
      </c>
      <c r="DD6" s="308" t="s">
        <v>139</v>
      </c>
      <c r="DE6" s="308" t="s">
        <v>126</v>
      </c>
      <c r="DF6" s="308" t="s">
        <v>126</v>
      </c>
      <c r="DG6" s="308"/>
      <c r="DH6" s="308">
        <v>0</v>
      </c>
      <c r="DI6" s="308" t="s">
        <v>139</v>
      </c>
      <c r="DJ6" s="308" t="s">
        <v>126</v>
      </c>
      <c r="DK6" s="308" t="s">
        <v>126</v>
      </c>
      <c r="DL6" s="308"/>
      <c r="DM6" s="308">
        <v>0</v>
      </c>
      <c r="DN6" s="308" t="s">
        <v>139</v>
      </c>
      <c r="DO6" s="308" t="s">
        <v>126</v>
      </c>
      <c r="DP6" s="308" t="s">
        <v>126</v>
      </c>
      <c r="DQ6" s="308"/>
      <c r="DR6" s="308">
        <v>0</v>
      </c>
      <c r="DS6" s="308" t="s">
        <v>139</v>
      </c>
      <c r="DT6" s="308" t="s">
        <v>126</v>
      </c>
      <c r="DU6" s="308" t="s">
        <v>126</v>
      </c>
      <c r="DV6" s="308"/>
      <c r="DW6" s="308"/>
      <c r="DX6" s="308"/>
      <c r="DY6" s="308" t="s">
        <v>126</v>
      </c>
      <c r="DZ6" s="308" t="s">
        <v>126</v>
      </c>
      <c r="EA6" s="308" t="s">
        <v>1863</v>
      </c>
      <c r="EB6" s="308" t="s">
        <v>1791</v>
      </c>
      <c r="EC6" s="308"/>
      <c r="ED6" s="308"/>
      <c r="EE6" s="308"/>
      <c r="EF6" s="308"/>
      <c r="EG6" s="308">
        <v>1</v>
      </c>
      <c r="EH6" s="308">
        <v>1</v>
      </c>
      <c r="EI6" s="308" t="s">
        <v>139</v>
      </c>
      <c r="EJ6" s="308" t="s">
        <v>126</v>
      </c>
      <c r="EK6" s="308" t="s">
        <v>126</v>
      </c>
      <c r="EL6" s="308"/>
      <c r="EM6" s="308">
        <v>1</v>
      </c>
      <c r="EN6" s="308">
        <v>1</v>
      </c>
      <c r="EO6" s="308" t="s">
        <v>139</v>
      </c>
      <c r="EP6" s="308" t="s">
        <v>126</v>
      </c>
      <c r="EQ6" s="308" t="s">
        <v>126</v>
      </c>
      <c r="ER6" s="308"/>
      <c r="ES6" s="308">
        <v>1</v>
      </c>
      <c r="ET6" s="308">
        <v>1</v>
      </c>
      <c r="EU6" s="308" t="s">
        <v>139</v>
      </c>
      <c r="EV6" s="308" t="s">
        <v>126</v>
      </c>
      <c r="EW6" s="308" t="s">
        <v>126</v>
      </c>
      <c r="EX6" s="308"/>
      <c r="EY6" s="308">
        <v>0</v>
      </c>
      <c r="EZ6" s="308" t="s">
        <v>123</v>
      </c>
      <c r="FA6" s="308" t="s">
        <v>126</v>
      </c>
      <c r="FB6" s="308" t="s">
        <v>126</v>
      </c>
      <c r="FC6" s="308"/>
      <c r="FD6" s="308" t="s">
        <v>1791</v>
      </c>
      <c r="FE6" s="12"/>
      <c r="FF6" s="12"/>
      <c r="FG6" s="390"/>
      <c r="FH6" s="12"/>
      <c r="FI6" s="308" t="s">
        <v>1791</v>
      </c>
      <c r="FJ6" s="12"/>
      <c r="FK6" s="12"/>
      <c r="FL6" s="390"/>
      <c r="FM6" s="12"/>
      <c r="FN6" s="308">
        <v>0</v>
      </c>
      <c r="FO6" s="308" t="s">
        <v>132</v>
      </c>
      <c r="FP6" s="308" t="s">
        <v>780</v>
      </c>
      <c r="FQ6" s="333" t="s">
        <v>3437</v>
      </c>
      <c r="FR6" s="308" t="s">
        <v>782</v>
      </c>
      <c r="FS6" s="308">
        <v>1</v>
      </c>
      <c r="FT6" s="308" t="s">
        <v>139</v>
      </c>
      <c r="FU6" s="308" t="s">
        <v>783</v>
      </c>
      <c r="FV6" s="333" t="s">
        <v>3438</v>
      </c>
      <c r="FW6" s="308"/>
      <c r="FX6" s="308">
        <v>1</v>
      </c>
      <c r="FY6" s="308" t="s">
        <v>139</v>
      </c>
      <c r="FZ6" s="308" t="s">
        <v>785</v>
      </c>
      <c r="GA6" s="333" t="s">
        <v>3439</v>
      </c>
      <c r="GB6" s="308"/>
      <c r="GC6" s="326">
        <v>0</v>
      </c>
      <c r="GD6" s="326" t="s">
        <v>130</v>
      </c>
      <c r="GE6" s="326" t="s">
        <v>126</v>
      </c>
      <c r="GF6" s="326" t="s">
        <v>126</v>
      </c>
      <c r="GG6" s="326"/>
      <c r="GH6" s="350">
        <v>0</v>
      </c>
      <c r="GI6" s="350" t="s">
        <v>123</v>
      </c>
      <c r="GJ6" s="461" t="s">
        <v>3416</v>
      </c>
      <c r="GK6" s="366" t="s">
        <v>3440</v>
      </c>
      <c r="GL6" s="350" t="s">
        <v>3418</v>
      </c>
      <c r="GM6" s="308">
        <v>0</v>
      </c>
      <c r="GN6" s="308" t="s">
        <v>123</v>
      </c>
      <c r="GO6" s="308" t="s">
        <v>126</v>
      </c>
      <c r="GP6" s="308" t="s">
        <v>126</v>
      </c>
      <c r="GQ6" s="308"/>
      <c r="GR6" s="308">
        <v>0</v>
      </c>
      <c r="GS6" s="308" t="s">
        <v>123</v>
      </c>
      <c r="GT6" s="308" t="s">
        <v>126</v>
      </c>
      <c r="GU6" s="308" t="s">
        <v>126</v>
      </c>
      <c r="GV6" s="308"/>
      <c r="GW6" s="308">
        <v>0</v>
      </c>
      <c r="GX6" s="308" t="s">
        <v>123</v>
      </c>
      <c r="GY6" s="308" t="s">
        <v>126</v>
      </c>
      <c r="GZ6" s="308" t="s">
        <v>126</v>
      </c>
      <c r="HA6" s="308"/>
      <c r="HB6" s="308">
        <v>1</v>
      </c>
      <c r="HC6" s="308" t="s">
        <v>139</v>
      </c>
      <c r="HD6" s="308" t="s">
        <v>787</v>
      </c>
      <c r="HE6" s="333" t="s">
        <v>3441</v>
      </c>
      <c r="HF6" s="308"/>
      <c r="HG6" s="308">
        <v>0</v>
      </c>
      <c r="HH6" s="308" t="s">
        <v>123</v>
      </c>
      <c r="HI6" s="308" t="s">
        <v>789</v>
      </c>
      <c r="HJ6" s="333" t="s">
        <v>3442</v>
      </c>
      <c r="HK6" s="404" t="s">
        <v>791</v>
      </c>
      <c r="HL6" s="308">
        <v>0</v>
      </c>
      <c r="HM6" s="308" t="s">
        <v>123</v>
      </c>
      <c r="HN6" s="308" t="s">
        <v>789</v>
      </c>
      <c r="HO6" s="333" t="s">
        <v>3443</v>
      </c>
      <c r="HP6" s="404" t="s">
        <v>791</v>
      </c>
      <c r="HQ6" s="326">
        <v>0</v>
      </c>
      <c r="HR6" s="326" t="s">
        <v>123</v>
      </c>
      <c r="HS6" s="326" t="s">
        <v>126</v>
      </c>
      <c r="HT6" s="326" t="s">
        <v>126</v>
      </c>
      <c r="HU6" s="326"/>
      <c r="HV6" s="414"/>
      <c r="HW6" s="414"/>
      <c r="HX6" s="414"/>
      <c r="HY6" s="414"/>
      <c r="HZ6" s="414" t="s">
        <v>1863</v>
      </c>
      <c r="IA6" s="326"/>
      <c r="IB6" s="326"/>
      <c r="IC6" s="326" t="s">
        <v>126</v>
      </c>
      <c r="ID6" s="326" t="s">
        <v>126</v>
      </c>
      <c r="IE6" s="326" t="s">
        <v>1863</v>
      </c>
      <c r="IF6" s="308" t="s">
        <v>1791</v>
      </c>
      <c r="IG6" s="12"/>
      <c r="IH6" s="323"/>
      <c r="II6" s="387"/>
      <c r="IJ6" s="12"/>
    </row>
    <row r="7" spans="1:244" ht="48.75" customHeight="1">
      <c r="A7" s="348">
        <v>2023</v>
      </c>
      <c r="B7" s="311" t="s">
        <v>96</v>
      </c>
      <c r="C7" s="336" t="s">
        <v>1394</v>
      </c>
      <c r="D7" s="299" t="s">
        <v>1394</v>
      </c>
      <c r="E7" s="406">
        <f t="shared" si="1"/>
        <v>0.33673469387755101</v>
      </c>
      <c r="F7" s="365">
        <f t="shared" si="2"/>
        <v>0.33766233766233766</v>
      </c>
      <c r="G7" s="298">
        <v>0</v>
      </c>
      <c r="H7" s="299" t="s">
        <v>130</v>
      </c>
      <c r="I7" s="299" t="s">
        <v>126</v>
      </c>
      <c r="J7" s="299"/>
      <c r="K7" s="299" t="s">
        <v>122</v>
      </c>
      <c r="L7" s="298">
        <v>1</v>
      </c>
      <c r="M7" s="299" t="s">
        <v>132</v>
      </c>
      <c r="N7" s="300" t="s">
        <v>774</v>
      </c>
      <c r="O7" s="301" t="s">
        <v>775</v>
      </c>
      <c r="P7" s="299" t="s">
        <v>122</v>
      </c>
      <c r="Q7" s="298">
        <v>0</v>
      </c>
      <c r="R7" s="299"/>
      <c r="S7" s="299" t="s">
        <v>126</v>
      </c>
      <c r="T7" s="299"/>
      <c r="U7" s="299" t="s">
        <v>122</v>
      </c>
      <c r="V7" s="298">
        <v>0</v>
      </c>
      <c r="W7" s="299"/>
      <c r="X7" s="378" t="s">
        <v>126</v>
      </c>
      <c r="Y7" s="379"/>
      <c r="Z7" s="379" t="s">
        <v>122</v>
      </c>
      <c r="AA7" s="298">
        <v>1</v>
      </c>
      <c r="AB7" s="299" t="s">
        <v>130</v>
      </c>
      <c r="AC7" s="300" t="s">
        <v>776</v>
      </c>
      <c r="AD7" s="301" t="s">
        <v>777</v>
      </c>
      <c r="AE7" s="380"/>
      <c r="AF7" s="298">
        <v>1</v>
      </c>
      <c r="AG7" s="299" t="s">
        <v>130</v>
      </c>
      <c r="AH7" s="300" t="s">
        <v>778</v>
      </c>
      <c r="AI7" s="301" t="s">
        <v>779</v>
      </c>
      <c r="AJ7" s="380"/>
      <c r="AK7" s="298">
        <v>1</v>
      </c>
      <c r="AL7" s="299" t="s">
        <v>130</v>
      </c>
      <c r="AM7" s="300" t="s">
        <v>778</v>
      </c>
      <c r="AN7" s="301" t="s">
        <v>779</v>
      </c>
      <c r="AO7" s="380"/>
      <c r="AP7" s="298">
        <v>1</v>
      </c>
      <c r="AQ7" s="299" t="s">
        <v>130</v>
      </c>
      <c r="AR7" s="300" t="s">
        <v>776</v>
      </c>
      <c r="AS7" s="301" t="s">
        <v>777</v>
      </c>
      <c r="AT7" s="380"/>
      <c r="AU7" s="298">
        <v>0</v>
      </c>
      <c r="AV7" s="299" t="s">
        <v>132</v>
      </c>
      <c r="AW7" s="300" t="s">
        <v>776</v>
      </c>
      <c r="AX7" s="301" t="s">
        <v>777</v>
      </c>
      <c r="AY7" s="380"/>
      <c r="AZ7" s="298">
        <v>0</v>
      </c>
      <c r="BA7" s="299" t="s">
        <v>132</v>
      </c>
      <c r="BB7" s="300" t="s">
        <v>776</v>
      </c>
      <c r="BC7" s="301" t="s">
        <v>777</v>
      </c>
      <c r="BD7" s="299"/>
      <c r="BE7" s="298">
        <v>1</v>
      </c>
      <c r="BF7" s="299" t="s">
        <v>130</v>
      </c>
      <c r="BG7" s="300" t="s">
        <v>776</v>
      </c>
      <c r="BH7" s="301" t="s">
        <v>777</v>
      </c>
      <c r="BI7" s="380"/>
      <c r="BJ7" s="299"/>
      <c r="BK7" s="299"/>
      <c r="BL7" s="299"/>
      <c r="BM7" s="299"/>
      <c r="BN7" s="299"/>
      <c r="BO7" s="298">
        <v>0</v>
      </c>
      <c r="BP7" s="299" t="s">
        <v>139</v>
      </c>
      <c r="BQ7" s="299" t="s">
        <v>126</v>
      </c>
      <c r="BR7" s="299"/>
      <c r="BS7" s="299"/>
      <c r="BT7" s="298">
        <v>0</v>
      </c>
      <c r="BU7" s="299" t="s">
        <v>139</v>
      </c>
      <c r="BV7" s="299" t="s">
        <v>126</v>
      </c>
      <c r="BW7" s="299"/>
      <c r="BX7" s="299"/>
      <c r="BY7" s="298">
        <v>0</v>
      </c>
      <c r="BZ7" s="299" t="s">
        <v>139</v>
      </c>
      <c r="CA7" s="299" t="s">
        <v>126</v>
      </c>
      <c r="CB7" s="299"/>
      <c r="CC7" s="299" t="s">
        <v>122</v>
      </c>
      <c r="CD7" s="298">
        <v>0</v>
      </c>
      <c r="CE7" s="299" t="s">
        <v>139</v>
      </c>
      <c r="CF7" s="299" t="s">
        <v>126</v>
      </c>
      <c r="CG7" s="299"/>
      <c r="CH7" s="299" t="s">
        <v>122</v>
      </c>
      <c r="CI7" s="298">
        <v>0</v>
      </c>
      <c r="CJ7" s="299" t="s">
        <v>139</v>
      </c>
      <c r="CK7" s="299" t="s">
        <v>126</v>
      </c>
      <c r="CL7" s="299"/>
      <c r="CM7" s="299" t="s">
        <v>122</v>
      </c>
      <c r="CN7" s="298">
        <v>0</v>
      </c>
      <c r="CO7" s="299" t="s">
        <v>139</v>
      </c>
      <c r="CP7" s="299" t="s">
        <v>126</v>
      </c>
      <c r="CQ7" s="299"/>
      <c r="CR7" s="299" t="s">
        <v>122</v>
      </c>
      <c r="CS7" s="298">
        <v>0</v>
      </c>
      <c r="CT7" s="299" t="s">
        <v>139</v>
      </c>
      <c r="CU7" s="300" t="s">
        <v>126</v>
      </c>
      <c r="CV7" s="300"/>
      <c r="CW7" s="300" t="s">
        <v>122</v>
      </c>
      <c r="CX7" s="298">
        <v>0</v>
      </c>
      <c r="CY7" s="299" t="s">
        <v>139</v>
      </c>
      <c r="CZ7" s="299" t="s">
        <v>126</v>
      </c>
      <c r="DA7" s="299"/>
      <c r="DB7" s="299"/>
      <c r="DC7" s="298">
        <v>0</v>
      </c>
      <c r="DD7" s="299" t="s">
        <v>139</v>
      </c>
      <c r="DE7" s="299" t="s">
        <v>126</v>
      </c>
      <c r="DF7" s="299"/>
      <c r="DG7" s="299" t="s">
        <v>122</v>
      </c>
      <c r="DH7" s="298">
        <v>0</v>
      </c>
      <c r="DI7" s="299" t="s">
        <v>139</v>
      </c>
      <c r="DJ7" s="299" t="s">
        <v>126</v>
      </c>
      <c r="DK7" s="299"/>
      <c r="DL7" s="299" t="s">
        <v>122</v>
      </c>
      <c r="DM7" s="298">
        <v>0</v>
      </c>
      <c r="DN7" s="299" t="s">
        <v>139</v>
      </c>
      <c r="DO7" s="300" t="s">
        <v>126</v>
      </c>
      <c r="DP7" s="300"/>
      <c r="DQ7" s="300" t="s">
        <v>122</v>
      </c>
      <c r="DR7" s="298">
        <v>0</v>
      </c>
      <c r="DS7" s="299" t="s">
        <v>139</v>
      </c>
      <c r="DT7" s="300" t="s">
        <v>126</v>
      </c>
      <c r="DU7" s="300"/>
      <c r="DV7" s="300" t="s">
        <v>122</v>
      </c>
      <c r="DW7" s="299"/>
      <c r="DX7" s="299"/>
      <c r="DY7" s="299"/>
      <c r="DZ7" s="299"/>
      <c r="EA7" s="299"/>
      <c r="EB7" s="299"/>
      <c r="EC7" s="299"/>
      <c r="ED7" s="299"/>
      <c r="EE7" s="299"/>
      <c r="EF7" s="299"/>
      <c r="EG7" s="298">
        <v>1</v>
      </c>
      <c r="EH7" s="336" t="s">
        <v>1685</v>
      </c>
      <c r="EI7" s="299" t="s">
        <v>139</v>
      </c>
      <c r="EJ7" s="299" t="s">
        <v>126</v>
      </c>
      <c r="EK7" s="300"/>
      <c r="EL7" s="300" t="s">
        <v>122</v>
      </c>
      <c r="EM7" s="300"/>
      <c r="EN7" s="336"/>
      <c r="EO7" s="300" t="s">
        <v>1686</v>
      </c>
      <c r="EP7" s="300"/>
      <c r="EQ7" s="300"/>
      <c r="ER7" s="300"/>
      <c r="ES7" s="300"/>
      <c r="ET7" s="336"/>
      <c r="EU7" s="300" t="s">
        <v>1686</v>
      </c>
      <c r="EV7" s="300"/>
      <c r="EW7" s="300"/>
      <c r="EX7" s="300"/>
      <c r="EY7" s="298">
        <v>0</v>
      </c>
      <c r="EZ7" s="299" t="s">
        <v>123</v>
      </c>
      <c r="FA7" s="299" t="s">
        <v>126</v>
      </c>
      <c r="FB7" s="299"/>
      <c r="FC7" s="299" t="s">
        <v>122</v>
      </c>
      <c r="FD7" s="310"/>
      <c r="FE7" s="310"/>
      <c r="FF7" s="310"/>
      <c r="FG7" s="310"/>
      <c r="FH7" s="310"/>
      <c r="FI7" s="310"/>
      <c r="FJ7" s="310"/>
      <c r="FK7" s="310"/>
      <c r="FL7" s="310"/>
      <c r="FM7" s="310"/>
      <c r="FN7" s="298">
        <v>0</v>
      </c>
      <c r="FO7" s="299" t="s">
        <v>132</v>
      </c>
      <c r="FP7" s="299" t="s">
        <v>780</v>
      </c>
      <c r="FQ7" s="301" t="s">
        <v>781</v>
      </c>
      <c r="FR7" s="299" t="s">
        <v>782</v>
      </c>
      <c r="FS7" s="298">
        <v>1</v>
      </c>
      <c r="FT7" s="299" t="s">
        <v>139</v>
      </c>
      <c r="FU7" s="300" t="s">
        <v>783</v>
      </c>
      <c r="FV7" s="301" t="s">
        <v>784</v>
      </c>
      <c r="FW7" s="300"/>
      <c r="FX7" s="298">
        <v>1</v>
      </c>
      <c r="FY7" s="299" t="s">
        <v>139</v>
      </c>
      <c r="FZ7" s="300" t="s">
        <v>785</v>
      </c>
      <c r="GA7" s="301" t="s">
        <v>786</v>
      </c>
      <c r="GB7" s="300"/>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300" t="s">
        <v>126</v>
      </c>
      <c r="GZ7" s="300"/>
      <c r="HA7" s="300" t="s">
        <v>122</v>
      </c>
      <c r="HB7" s="381">
        <v>1</v>
      </c>
      <c r="HC7" s="300" t="s">
        <v>139</v>
      </c>
      <c r="HD7" s="300" t="s">
        <v>787</v>
      </c>
      <c r="HE7" s="301" t="s">
        <v>788</v>
      </c>
      <c r="HF7" s="302" t="s">
        <v>122</v>
      </c>
      <c r="HG7" s="381">
        <v>0</v>
      </c>
      <c r="HH7" s="300" t="s">
        <v>123</v>
      </c>
      <c r="HI7" s="300" t="s">
        <v>789</v>
      </c>
      <c r="HJ7" s="301" t="s">
        <v>790</v>
      </c>
      <c r="HK7" s="462" t="s">
        <v>791</v>
      </c>
      <c r="HL7" s="381">
        <v>0</v>
      </c>
      <c r="HM7" s="300" t="s">
        <v>123</v>
      </c>
      <c r="HN7" s="300" t="s">
        <v>789</v>
      </c>
      <c r="HO7" s="301" t="s">
        <v>790</v>
      </c>
      <c r="HP7" s="462" t="s">
        <v>791</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96</v>
      </c>
      <c r="C8" s="336" t="s">
        <v>1394</v>
      </c>
      <c r="D8" s="299" t="s">
        <v>1394</v>
      </c>
      <c r="E8" s="344" t="s">
        <v>1394</v>
      </c>
      <c r="F8" s="406">
        <f t="shared" si="2"/>
        <v>0.33766233766233766</v>
      </c>
      <c r="G8" s="298">
        <v>0</v>
      </c>
      <c r="H8" s="299" t="s">
        <v>130</v>
      </c>
      <c r="I8" s="299" t="s">
        <v>126</v>
      </c>
      <c r="J8" s="336"/>
      <c r="K8" s="363"/>
      <c r="L8" s="298">
        <v>1</v>
      </c>
      <c r="M8" s="299" t="s">
        <v>132</v>
      </c>
      <c r="N8" s="299" t="s">
        <v>774</v>
      </c>
      <c r="O8" s="301" t="s">
        <v>775</v>
      </c>
      <c r="P8" s="299" t="s">
        <v>122</v>
      </c>
      <c r="Q8" s="298">
        <v>0</v>
      </c>
      <c r="R8" s="299"/>
      <c r="S8" s="299" t="s">
        <v>126</v>
      </c>
      <c r="T8" s="299"/>
      <c r="U8" s="299" t="s">
        <v>122</v>
      </c>
      <c r="V8" s="298">
        <v>0</v>
      </c>
      <c r="W8" s="299"/>
      <c r="X8" s="299" t="s">
        <v>126</v>
      </c>
      <c r="Y8" s="379"/>
      <c r="Z8" s="379" t="s">
        <v>122</v>
      </c>
      <c r="AA8" s="298">
        <v>1</v>
      </c>
      <c r="AB8" s="299" t="s">
        <v>130</v>
      </c>
      <c r="AC8" s="300" t="s">
        <v>776</v>
      </c>
      <c r="AD8" s="301" t="s">
        <v>777</v>
      </c>
      <c r="AE8" s="380"/>
      <c r="AF8" s="298">
        <v>1</v>
      </c>
      <c r="AG8" s="299" t="s">
        <v>130</v>
      </c>
      <c r="AH8" s="299" t="s">
        <v>778</v>
      </c>
      <c r="AI8" s="301" t="s">
        <v>779</v>
      </c>
      <c r="AJ8" s="380"/>
      <c r="AK8" s="298">
        <v>1</v>
      </c>
      <c r="AL8" s="299" t="s">
        <v>130</v>
      </c>
      <c r="AM8" s="299" t="s">
        <v>778</v>
      </c>
      <c r="AN8" s="301" t="s">
        <v>779</v>
      </c>
      <c r="AO8" s="299"/>
      <c r="AP8" s="298">
        <v>1</v>
      </c>
      <c r="AQ8" s="299" t="s">
        <v>130</v>
      </c>
      <c r="AR8" s="299" t="s">
        <v>776</v>
      </c>
      <c r="AS8" s="301" t="s">
        <v>777</v>
      </c>
      <c r="AT8" s="380" t="s">
        <v>122</v>
      </c>
      <c r="AU8" s="298">
        <v>0</v>
      </c>
      <c r="AV8" s="299" t="s">
        <v>132</v>
      </c>
      <c r="AW8" s="299" t="s">
        <v>776</v>
      </c>
      <c r="AX8" s="301" t="s">
        <v>777</v>
      </c>
      <c r="AY8" s="380"/>
      <c r="AZ8" s="298">
        <v>0</v>
      </c>
      <c r="BA8" s="299" t="s">
        <v>132</v>
      </c>
      <c r="BB8" s="299" t="s">
        <v>776</v>
      </c>
      <c r="BC8" s="301" t="s">
        <v>777</v>
      </c>
      <c r="BD8" s="380"/>
      <c r="BE8" s="298">
        <v>1</v>
      </c>
      <c r="BF8" s="299" t="s">
        <v>130</v>
      </c>
      <c r="BG8" s="299" t="s">
        <v>776</v>
      </c>
      <c r="BH8" s="301" t="s">
        <v>777</v>
      </c>
      <c r="BI8" s="380"/>
      <c r="BJ8" s="299"/>
      <c r="BK8" s="299"/>
      <c r="BL8" s="299"/>
      <c r="BM8" s="299"/>
      <c r="BN8" s="299"/>
      <c r="BO8" s="298">
        <v>0</v>
      </c>
      <c r="BP8" s="299" t="s">
        <v>139</v>
      </c>
      <c r="BQ8" s="299" t="s">
        <v>126</v>
      </c>
      <c r="BR8" s="299"/>
      <c r="BS8" s="299"/>
      <c r="BT8" s="298">
        <v>0</v>
      </c>
      <c r="BU8" s="299" t="s">
        <v>139</v>
      </c>
      <c r="BV8" s="299" t="s">
        <v>126</v>
      </c>
      <c r="BW8" s="299"/>
      <c r="BX8" s="299"/>
      <c r="BY8" s="298">
        <v>0</v>
      </c>
      <c r="BZ8" s="299" t="s">
        <v>139</v>
      </c>
      <c r="CA8" s="299" t="s">
        <v>126</v>
      </c>
      <c r="CB8" s="299"/>
      <c r="CC8" s="299" t="s">
        <v>122</v>
      </c>
      <c r="CD8" s="298">
        <v>0</v>
      </c>
      <c r="CE8" s="299" t="s">
        <v>139</v>
      </c>
      <c r="CF8" s="299" t="s">
        <v>126</v>
      </c>
      <c r="CG8" s="299"/>
      <c r="CH8" s="299" t="s">
        <v>122</v>
      </c>
      <c r="CI8" s="298">
        <v>0</v>
      </c>
      <c r="CJ8" s="299" t="s">
        <v>139</v>
      </c>
      <c r="CK8" s="299" t="s">
        <v>126</v>
      </c>
      <c r="CL8" s="299"/>
      <c r="CM8" s="299" t="s">
        <v>122</v>
      </c>
      <c r="CN8" s="298">
        <v>0</v>
      </c>
      <c r="CO8" s="299" t="s">
        <v>139</v>
      </c>
      <c r="CP8" s="299" t="s">
        <v>126</v>
      </c>
      <c r="CQ8" s="299"/>
      <c r="CR8" s="299"/>
      <c r="CS8" s="298">
        <v>0</v>
      </c>
      <c r="CT8" s="299" t="s">
        <v>139</v>
      </c>
      <c r="CU8" s="299" t="s">
        <v>126</v>
      </c>
      <c r="CV8" s="300"/>
      <c r="CW8" s="300" t="s">
        <v>122</v>
      </c>
      <c r="CX8" s="298">
        <v>0</v>
      </c>
      <c r="CY8" s="299" t="s">
        <v>139</v>
      </c>
      <c r="CZ8" s="299" t="s">
        <v>126</v>
      </c>
      <c r="DA8" s="299"/>
      <c r="DB8" s="299" t="s">
        <v>122</v>
      </c>
      <c r="DC8" s="298">
        <v>0</v>
      </c>
      <c r="DD8" s="299" t="s">
        <v>139</v>
      </c>
      <c r="DE8" s="299" t="s">
        <v>126</v>
      </c>
      <c r="DF8" s="299"/>
      <c r="DG8" s="299" t="s">
        <v>122</v>
      </c>
      <c r="DH8" s="298">
        <v>0</v>
      </c>
      <c r="DI8" s="299" t="s">
        <v>139</v>
      </c>
      <c r="DJ8" s="299" t="s">
        <v>126</v>
      </c>
      <c r="DK8" s="299"/>
      <c r="DL8" s="299" t="s">
        <v>122</v>
      </c>
      <c r="DM8" s="298">
        <v>0</v>
      </c>
      <c r="DN8" s="299" t="s">
        <v>139</v>
      </c>
      <c r="DO8" s="299" t="s">
        <v>126</v>
      </c>
      <c r="DP8" s="300"/>
      <c r="DQ8" s="299" t="s">
        <v>122</v>
      </c>
      <c r="DR8" s="298">
        <v>0</v>
      </c>
      <c r="DS8" s="299" t="s">
        <v>139</v>
      </c>
      <c r="DT8" s="299" t="s">
        <v>126</v>
      </c>
      <c r="DU8" s="300"/>
      <c r="DV8" s="300"/>
      <c r="DW8" s="299"/>
      <c r="DX8" s="299"/>
      <c r="DY8" s="299"/>
      <c r="DZ8" s="299"/>
      <c r="EA8" s="299"/>
      <c r="EB8" s="299"/>
      <c r="EC8" s="299"/>
      <c r="ED8" s="299"/>
      <c r="EE8" s="299"/>
      <c r="EF8" s="299"/>
      <c r="EG8" s="298">
        <v>1</v>
      </c>
      <c r="EH8" s="336" t="s">
        <v>1685</v>
      </c>
      <c r="EI8" s="299" t="s">
        <v>139</v>
      </c>
      <c r="EJ8" s="299" t="s">
        <v>126</v>
      </c>
      <c r="EK8" s="300"/>
      <c r="EL8" s="300" t="s">
        <v>122</v>
      </c>
      <c r="EM8" s="300"/>
      <c r="EN8" s="336"/>
      <c r="EO8" s="300" t="s">
        <v>1686</v>
      </c>
      <c r="EP8" s="300"/>
      <c r="EQ8" s="300"/>
      <c r="ER8" s="300"/>
      <c r="ES8" s="300"/>
      <c r="ET8" s="336"/>
      <c r="EU8" s="300" t="s">
        <v>1686</v>
      </c>
      <c r="EV8" s="300"/>
      <c r="EW8" s="300"/>
      <c r="EX8" s="300"/>
      <c r="EY8" s="298">
        <v>0</v>
      </c>
      <c r="EZ8" s="299" t="s">
        <v>123</v>
      </c>
      <c r="FA8" s="299" t="s">
        <v>126</v>
      </c>
      <c r="FB8" s="299"/>
      <c r="FC8" s="299" t="s">
        <v>122</v>
      </c>
      <c r="FD8" s="310"/>
      <c r="FE8" s="310"/>
      <c r="FF8" s="310"/>
      <c r="FG8" s="310"/>
      <c r="FH8" s="310"/>
      <c r="FI8" s="310"/>
      <c r="FJ8" s="310"/>
      <c r="FK8" s="310"/>
      <c r="FL8" s="310"/>
      <c r="FM8" s="310"/>
      <c r="FN8" s="298"/>
      <c r="FO8" s="299" t="s">
        <v>1686</v>
      </c>
      <c r="FP8" s="299"/>
      <c r="FQ8" s="299"/>
      <c r="FR8" s="299"/>
      <c r="FS8" s="298"/>
      <c r="FT8" s="299" t="s">
        <v>1686</v>
      </c>
      <c r="FU8" s="299"/>
      <c r="FV8" s="383"/>
      <c r="FW8" s="302" t="s">
        <v>122</v>
      </c>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300"/>
      <c r="HA8" s="300" t="s">
        <v>122</v>
      </c>
      <c r="HB8" s="381">
        <v>1</v>
      </c>
      <c r="HC8" s="300" t="s">
        <v>139</v>
      </c>
      <c r="HD8" s="300" t="s">
        <v>787</v>
      </c>
      <c r="HE8" s="301" t="s">
        <v>788</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2C00-000000000000}"/>
    <hyperlink ref="O5" r:id="rId2" xr:uid="{00000000-0004-0000-2C00-000001000000}"/>
    <hyperlink ref="T5" r:id="rId3" xr:uid="{00000000-0004-0000-2C00-000002000000}"/>
    <hyperlink ref="Y5" r:id="rId4" xr:uid="{00000000-0004-0000-2C00-000003000000}"/>
    <hyperlink ref="AD5" r:id="rId5" xr:uid="{00000000-0004-0000-2C00-000004000000}"/>
    <hyperlink ref="AI5" r:id="rId6" xr:uid="{00000000-0004-0000-2C00-000005000000}"/>
    <hyperlink ref="AN5" r:id="rId7" xr:uid="{00000000-0004-0000-2C00-000006000000}"/>
    <hyperlink ref="AS5" r:id="rId8" xr:uid="{00000000-0004-0000-2C00-000007000000}"/>
    <hyperlink ref="AX5" r:id="rId9" xr:uid="{00000000-0004-0000-2C00-000008000000}"/>
    <hyperlink ref="BC5" r:id="rId10" xr:uid="{00000000-0004-0000-2C00-000009000000}"/>
    <hyperlink ref="BH5" r:id="rId11" xr:uid="{00000000-0004-0000-2C00-00000A000000}"/>
    <hyperlink ref="EE5" r:id="rId12" xr:uid="{00000000-0004-0000-2C00-00000B000000}"/>
    <hyperlink ref="FG5" r:id="rId13" xr:uid="{00000000-0004-0000-2C00-00000C000000}"/>
    <hyperlink ref="FL5" r:id="rId14" xr:uid="{00000000-0004-0000-2C00-00000D000000}"/>
    <hyperlink ref="FQ5" r:id="rId15" xr:uid="{00000000-0004-0000-2C00-00000E000000}"/>
    <hyperlink ref="FV5" r:id="rId16" xr:uid="{00000000-0004-0000-2C00-00000F000000}"/>
    <hyperlink ref="GA5" r:id="rId17" xr:uid="{00000000-0004-0000-2C00-000010000000}"/>
    <hyperlink ref="GK5" r:id="rId18" xr:uid="{00000000-0004-0000-2C00-000011000000}"/>
    <hyperlink ref="HE5" r:id="rId19" xr:uid="{00000000-0004-0000-2C00-000012000000}"/>
    <hyperlink ref="HJ5" r:id="rId20" xr:uid="{00000000-0004-0000-2C00-000013000000}"/>
    <hyperlink ref="HK5" r:id="rId21" xr:uid="{00000000-0004-0000-2C00-000014000000}"/>
    <hyperlink ref="HO5" r:id="rId22" xr:uid="{00000000-0004-0000-2C00-000015000000}"/>
    <hyperlink ref="HP5" r:id="rId23" xr:uid="{00000000-0004-0000-2C00-000016000000}"/>
    <hyperlink ref="HY5" r:id="rId24" xr:uid="{00000000-0004-0000-2C00-000017000000}"/>
    <hyperlink ref="II5" r:id="rId25" xr:uid="{00000000-0004-0000-2C00-000018000000}"/>
    <hyperlink ref="O6" r:id="rId26" xr:uid="{00000000-0004-0000-2C00-000019000000}"/>
    <hyperlink ref="T6" r:id="rId27" xr:uid="{00000000-0004-0000-2C00-00001A000000}"/>
    <hyperlink ref="Y6" r:id="rId28" xr:uid="{00000000-0004-0000-2C00-00001B000000}"/>
    <hyperlink ref="AD6" r:id="rId29" xr:uid="{00000000-0004-0000-2C00-00001C000000}"/>
    <hyperlink ref="AI6" r:id="rId30" xr:uid="{00000000-0004-0000-2C00-00001D000000}"/>
    <hyperlink ref="AN6" r:id="rId31" xr:uid="{00000000-0004-0000-2C00-00001E000000}"/>
    <hyperlink ref="AS6" r:id="rId32" xr:uid="{00000000-0004-0000-2C00-00001F000000}"/>
    <hyperlink ref="AX6" r:id="rId33" xr:uid="{00000000-0004-0000-2C00-000020000000}"/>
    <hyperlink ref="BC6" r:id="rId34" xr:uid="{00000000-0004-0000-2C00-000021000000}"/>
    <hyperlink ref="BH6" r:id="rId35" xr:uid="{00000000-0004-0000-2C00-000022000000}"/>
    <hyperlink ref="FQ6" r:id="rId36" xr:uid="{00000000-0004-0000-2C00-000023000000}"/>
    <hyperlink ref="FV6" r:id="rId37" xr:uid="{00000000-0004-0000-2C00-000024000000}"/>
    <hyperlink ref="GA6" r:id="rId38" xr:uid="{00000000-0004-0000-2C00-000025000000}"/>
    <hyperlink ref="GK6" r:id="rId39" xr:uid="{00000000-0004-0000-2C00-000026000000}"/>
    <hyperlink ref="HE6" r:id="rId40" xr:uid="{00000000-0004-0000-2C00-000027000000}"/>
    <hyperlink ref="HJ6" r:id="rId41" xr:uid="{00000000-0004-0000-2C00-000028000000}"/>
    <hyperlink ref="HK6" r:id="rId42" xr:uid="{00000000-0004-0000-2C00-000029000000}"/>
    <hyperlink ref="HO6" r:id="rId43" xr:uid="{00000000-0004-0000-2C00-00002A000000}"/>
    <hyperlink ref="HP6" r:id="rId44" xr:uid="{00000000-0004-0000-2C00-00002B000000}"/>
    <hyperlink ref="O7" r:id="rId45" xr:uid="{00000000-0004-0000-2C00-00002C000000}"/>
    <hyperlink ref="AD7" r:id="rId46" xr:uid="{00000000-0004-0000-2C00-00002D000000}"/>
    <hyperlink ref="AI7" r:id="rId47" xr:uid="{00000000-0004-0000-2C00-00002E000000}"/>
    <hyperlink ref="AN7" r:id="rId48" xr:uid="{00000000-0004-0000-2C00-00002F000000}"/>
    <hyperlink ref="AS7" r:id="rId49" xr:uid="{00000000-0004-0000-2C00-000030000000}"/>
    <hyperlink ref="AX7" r:id="rId50" xr:uid="{00000000-0004-0000-2C00-000031000000}"/>
    <hyperlink ref="BC7" r:id="rId51" xr:uid="{00000000-0004-0000-2C00-000032000000}"/>
    <hyperlink ref="BH7" r:id="rId52" xr:uid="{00000000-0004-0000-2C00-000033000000}"/>
    <hyperlink ref="FQ7" r:id="rId53" xr:uid="{00000000-0004-0000-2C00-000034000000}"/>
    <hyperlink ref="FV7" r:id="rId54" xr:uid="{00000000-0004-0000-2C00-000035000000}"/>
    <hyperlink ref="GA7" r:id="rId55" xr:uid="{00000000-0004-0000-2C00-000036000000}"/>
    <hyperlink ref="HE7" r:id="rId56" xr:uid="{00000000-0004-0000-2C00-000037000000}"/>
    <hyperlink ref="HJ7" r:id="rId57" xr:uid="{00000000-0004-0000-2C00-000038000000}"/>
    <hyperlink ref="HK7" r:id="rId58" xr:uid="{00000000-0004-0000-2C00-000039000000}"/>
    <hyperlink ref="HO7" r:id="rId59" xr:uid="{00000000-0004-0000-2C00-00003A000000}"/>
    <hyperlink ref="HP7" r:id="rId60" xr:uid="{00000000-0004-0000-2C00-00003B000000}"/>
    <hyperlink ref="O8" r:id="rId61" xr:uid="{00000000-0004-0000-2C00-00003C000000}"/>
    <hyperlink ref="AD8" r:id="rId62" xr:uid="{00000000-0004-0000-2C00-00003D000000}"/>
    <hyperlink ref="AI8" r:id="rId63" xr:uid="{00000000-0004-0000-2C00-00003E000000}"/>
    <hyperlink ref="AN8" r:id="rId64" xr:uid="{00000000-0004-0000-2C00-00003F000000}"/>
    <hyperlink ref="AS8" r:id="rId65" xr:uid="{00000000-0004-0000-2C00-000040000000}"/>
    <hyperlink ref="AX8" r:id="rId66" xr:uid="{00000000-0004-0000-2C00-000041000000}"/>
    <hyperlink ref="BC8" r:id="rId67" xr:uid="{00000000-0004-0000-2C00-000042000000}"/>
    <hyperlink ref="BH8" r:id="rId68" xr:uid="{00000000-0004-0000-2C00-000043000000}"/>
    <hyperlink ref="HE8" r:id="rId69" xr:uid="{00000000-0004-0000-2C00-000044000000}"/>
  </hyperlinks>
  <pageMargins left="0.7" right="0.7" top="0.75" bottom="0.75" header="0" footer="0"/>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sheetPr>
  <dimension ref="A1:IJ8"/>
  <sheetViews>
    <sheetView workbookViewId="0">
      <pane xSplit="2" topLeftCell="C1" activePane="topRight" state="frozen"/>
      <selection pane="topRight" activeCell="A2" sqref="A2:XFD3"/>
    </sheetView>
  </sheetViews>
  <sheetFormatPr baseColWidth="10" defaultColWidth="12.6640625" defaultRowHeight="15" customHeight="1"/>
  <cols>
    <col min="1" max="2" width="9.33203125" customWidth="1"/>
    <col min="3" max="6" width="10.1640625" customWidth="1"/>
    <col min="7" max="221" width="9.33203125" customWidth="1"/>
    <col min="222" max="222" width="11.1640625" customWidth="1"/>
    <col min="223" max="231" width="9.33203125" customWidth="1"/>
    <col min="232" max="232" width="10.5" customWidth="1"/>
    <col min="233" max="236" width="9.33203125" customWidth="1"/>
    <col min="237" max="237" width="10.6640625" customWidth="1"/>
    <col min="238" max="438" width="9.3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97</v>
      </c>
      <c r="C5" s="312">
        <f>(G5+L5+Q5+V5+(AA5+AF5+AK5+AP5+AU5+AZ5+BE5+BJ5)/8+(BO5+BT5+BY5+CD5+CI5+CN5)/6+(CS5+CX5+DC5+DH5+DM5+DR5)/6+DW5+EB5+((EG5+EH5)/2+(EM5+EN5)/2+(ES5+ET5)/2)/3+EY5+(FD5+FI5)/2+FN5+(FS5+FX5)/2+GC5+GH5+(GM5+GR5+GW5)/3+HB5+(HG5+HL5+HQ5+HV5+IA5)/5+IF5)/20</f>
        <v>0.32041666666666668</v>
      </c>
      <c r="D5" s="144">
        <f t="shared" ref="D5:D6" si="0">(L5+V5+(AA5+AF5+AK5+AP5+AU5+AZ5+BE5)/7+(BO5+BT5+BY5+CD5+CI5+CN5)/6+(CS5+CX5+DC5+DH5+DR5+DM5)/6+(EG5+EH5+EM5+EN5+ES5+ET5)/6+GH5+(GM5+GR5+GW5)/3+Q5+EY5+FN5+(FS5+FX5)/2+G5+HB5+(HG5+HL5+HQ5)/3+GC5)/16</f>
        <v>0.39136904761904767</v>
      </c>
      <c r="E5" s="365">
        <f t="shared" ref="E5:E7" si="1">(L5+V5+(AA5+AF5+AK5+AP5+AU5+AZ5+BE5)/7+(BO5+BT5+BY5+CD5+CI5+CN5)/6+(CS5+CX5+DC5+DH5+DR5+DM5)/6+EG5+(GH5+GM5+GR5+GW5)/4+Q5+EY5+FN5+(FS5+FX5)/2+G5+HB5+(HG5+HL5)/2)/14</f>
        <v>0.38775510204081637</v>
      </c>
      <c r="F5" s="365">
        <f t="shared" ref="F5:F8" si="2">(L5+V5+(AA5+AF5+AK5+AP5+AU5+AZ5+BE5)/7+(BO5+BT5+BY5+CD5+CI5+CN5)/6+(CS5+CX5+DC5+DH5+DR5+DM5)/6+EG5+(GH5+GM5+GR5+GW5)/4+Q5+EY5+G5+HB5)/11</f>
        <v>0.35714285714285715</v>
      </c>
      <c r="G5" s="308">
        <v>0</v>
      </c>
      <c r="H5" s="308" t="s">
        <v>130</v>
      </c>
      <c r="I5" s="308" t="s">
        <v>126</v>
      </c>
      <c r="J5" s="326" t="s">
        <v>126</v>
      </c>
      <c r="K5" s="308"/>
      <c r="L5" s="11">
        <v>1</v>
      </c>
      <c r="M5" s="11" t="s">
        <v>139</v>
      </c>
      <c r="N5" s="11" t="s">
        <v>792</v>
      </c>
      <c r="O5" s="353" t="s">
        <v>3444</v>
      </c>
      <c r="P5" s="11"/>
      <c r="Q5" s="308">
        <v>0</v>
      </c>
      <c r="R5" s="308" t="s">
        <v>132</v>
      </c>
      <c r="S5" s="308" t="s">
        <v>794</v>
      </c>
      <c r="T5" s="333" t="s">
        <v>3445</v>
      </c>
      <c r="U5" s="308"/>
      <c r="V5" s="308">
        <v>0</v>
      </c>
      <c r="W5" s="308" t="s">
        <v>126</v>
      </c>
      <c r="X5" s="308" t="s">
        <v>126</v>
      </c>
      <c r="Y5" s="308" t="s">
        <v>126</v>
      </c>
      <c r="Z5" s="308"/>
      <c r="AA5" s="308">
        <v>1</v>
      </c>
      <c r="AB5" s="308" t="s">
        <v>130</v>
      </c>
      <c r="AC5" s="308" t="s">
        <v>796</v>
      </c>
      <c r="AD5" s="333" t="s">
        <v>3446</v>
      </c>
      <c r="AE5" s="308"/>
      <c r="AF5" s="308">
        <v>1</v>
      </c>
      <c r="AG5" s="308" t="s">
        <v>130</v>
      </c>
      <c r="AH5" s="308" t="s">
        <v>798</v>
      </c>
      <c r="AI5" s="333" t="s">
        <v>3447</v>
      </c>
      <c r="AJ5" s="308"/>
      <c r="AK5" s="308">
        <v>0</v>
      </c>
      <c r="AL5" s="308" t="s">
        <v>132</v>
      </c>
      <c r="AM5" s="308" t="s">
        <v>798</v>
      </c>
      <c r="AN5" s="333" t="s">
        <v>3448</v>
      </c>
      <c r="AO5" s="308"/>
      <c r="AP5" s="308">
        <v>1</v>
      </c>
      <c r="AQ5" s="308" t="s">
        <v>130</v>
      </c>
      <c r="AR5" s="308" t="s">
        <v>798</v>
      </c>
      <c r="AS5" s="333" t="s">
        <v>3449</v>
      </c>
      <c r="AT5" s="308" t="s">
        <v>3450</v>
      </c>
      <c r="AU5" s="308">
        <v>0</v>
      </c>
      <c r="AV5" s="308" t="s">
        <v>132</v>
      </c>
      <c r="AW5" s="308" t="s">
        <v>800</v>
      </c>
      <c r="AX5" s="333" t="s">
        <v>3451</v>
      </c>
      <c r="AY5" s="308"/>
      <c r="AZ5" s="308">
        <v>0</v>
      </c>
      <c r="BA5" s="308" t="s">
        <v>132</v>
      </c>
      <c r="BB5" s="308" t="s">
        <v>800</v>
      </c>
      <c r="BC5" s="333" t="s">
        <v>3452</v>
      </c>
      <c r="BD5" s="308"/>
      <c r="BE5" s="308">
        <v>0</v>
      </c>
      <c r="BF5" s="308" t="s">
        <v>132</v>
      </c>
      <c r="BG5" s="308" t="s">
        <v>800</v>
      </c>
      <c r="BH5" s="333" t="s">
        <v>3453</v>
      </c>
      <c r="BI5" s="308"/>
      <c r="BJ5" s="308">
        <v>0</v>
      </c>
      <c r="BK5" s="308" t="s">
        <v>126</v>
      </c>
      <c r="BL5" s="308" t="s">
        <v>126</v>
      </c>
      <c r="BM5" s="308" t="s">
        <v>126</v>
      </c>
      <c r="BN5" s="308"/>
      <c r="BO5" s="308">
        <v>0</v>
      </c>
      <c r="BP5" s="308" t="s">
        <v>139</v>
      </c>
      <c r="BQ5" s="308" t="s">
        <v>126</v>
      </c>
      <c r="BR5" s="308" t="s">
        <v>126</v>
      </c>
      <c r="BS5" s="308"/>
      <c r="BT5" s="308">
        <v>0</v>
      </c>
      <c r="BU5" s="308" t="s">
        <v>139</v>
      </c>
      <c r="BV5" s="308" t="s">
        <v>126</v>
      </c>
      <c r="BW5" s="308" t="s">
        <v>126</v>
      </c>
      <c r="BX5" s="308"/>
      <c r="BY5" s="308">
        <v>0</v>
      </c>
      <c r="BZ5" s="308" t="s">
        <v>139</v>
      </c>
      <c r="CA5" s="308" t="s">
        <v>126</v>
      </c>
      <c r="CB5" s="308" t="s">
        <v>126</v>
      </c>
      <c r="CC5" s="308"/>
      <c r="CD5" s="308">
        <v>0</v>
      </c>
      <c r="CE5" s="308" t="s">
        <v>139</v>
      </c>
      <c r="CF5" s="308" t="s">
        <v>126</v>
      </c>
      <c r="CG5" s="308" t="s">
        <v>126</v>
      </c>
      <c r="CH5" s="308"/>
      <c r="CI5" s="308">
        <v>0</v>
      </c>
      <c r="CJ5" s="308" t="s">
        <v>139</v>
      </c>
      <c r="CK5" s="308" t="s">
        <v>126</v>
      </c>
      <c r="CL5" s="308" t="s">
        <v>126</v>
      </c>
      <c r="CM5" s="308"/>
      <c r="CN5" s="308">
        <v>0</v>
      </c>
      <c r="CO5" s="308" t="s">
        <v>139</v>
      </c>
      <c r="CP5" s="308" t="s">
        <v>126</v>
      </c>
      <c r="CQ5" s="308" t="s">
        <v>126</v>
      </c>
      <c r="CR5" s="308"/>
      <c r="CS5" s="308">
        <v>0</v>
      </c>
      <c r="CT5" s="308" t="s">
        <v>139</v>
      </c>
      <c r="CU5" s="308" t="s">
        <v>126</v>
      </c>
      <c r="CV5" s="308" t="s">
        <v>126</v>
      </c>
      <c r="CW5" s="308"/>
      <c r="CX5" s="308">
        <v>0</v>
      </c>
      <c r="CY5" s="308" t="s">
        <v>139</v>
      </c>
      <c r="CZ5" s="308" t="s">
        <v>126</v>
      </c>
      <c r="DA5" s="308" t="s">
        <v>126</v>
      </c>
      <c r="DB5" s="308"/>
      <c r="DC5" s="308">
        <v>0</v>
      </c>
      <c r="DD5" s="308" t="s">
        <v>139</v>
      </c>
      <c r="DE5" s="308" t="s">
        <v>126</v>
      </c>
      <c r="DF5" s="308" t="s">
        <v>126</v>
      </c>
      <c r="DG5" s="308"/>
      <c r="DH5" s="308">
        <v>0</v>
      </c>
      <c r="DI5" s="308" t="s">
        <v>139</v>
      </c>
      <c r="DJ5" s="308" t="s">
        <v>126</v>
      </c>
      <c r="DK5" s="308" t="s">
        <v>126</v>
      </c>
      <c r="DL5" s="308"/>
      <c r="DM5" s="308">
        <v>0</v>
      </c>
      <c r="DN5" s="308" t="s">
        <v>139</v>
      </c>
      <c r="DO5" s="308" t="s">
        <v>126</v>
      </c>
      <c r="DP5" s="308" t="s">
        <v>126</v>
      </c>
      <c r="DQ5" s="308"/>
      <c r="DR5" s="308">
        <v>0</v>
      </c>
      <c r="DS5" s="308" t="s">
        <v>139</v>
      </c>
      <c r="DT5" s="308" t="s">
        <v>126</v>
      </c>
      <c r="DU5" s="308" t="s">
        <v>126</v>
      </c>
      <c r="DV5" s="308"/>
      <c r="DW5" s="308">
        <v>0</v>
      </c>
      <c r="DX5" s="308" t="s">
        <v>130</v>
      </c>
      <c r="DY5" s="308" t="s">
        <v>126</v>
      </c>
      <c r="DZ5" s="308" t="s">
        <v>126</v>
      </c>
      <c r="EA5" s="364"/>
      <c r="EB5" s="308">
        <v>0</v>
      </c>
      <c r="EC5" s="308" t="s">
        <v>130</v>
      </c>
      <c r="ED5" s="308" t="s">
        <v>3454</v>
      </c>
      <c r="EE5" s="321" t="s">
        <v>3455</v>
      </c>
      <c r="EF5" s="364"/>
      <c r="EG5" s="308">
        <v>1</v>
      </c>
      <c r="EH5" s="308">
        <v>1</v>
      </c>
      <c r="EI5" s="308" t="s">
        <v>123</v>
      </c>
      <c r="EJ5" s="308" t="s">
        <v>801</v>
      </c>
      <c r="EK5" s="333" t="s">
        <v>3456</v>
      </c>
      <c r="EL5" s="308" t="s">
        <v>803</v>
      </c>
      <c r="EM5" s="308">
        <v>1</v>
      </c>
      <c r="EN5" s="308">
        <v>1</v>
      </c>
      <c r="EO5" s="308" t="s">
        <v>139</v>
      </c>
      <c r="EP5" s="308" t="s">
        <v>126</v>
      </c>
      <c r="EQ5" s="308" t="s">
        <v>126</v>
      </c>
      <c r="ER5" s="308"/>
      <c r="ES5" s="308">
        <v>1</v>
      </c>
      <c r="ET5" s="308">
        <v>1</v>
      </c>
      <c r="EU5" s="308" t="s">
        <v>123</v>
      </c>
      <c r="EV5" s="308" t="s">
        <v>3457</v>
      </c>
      <c r="EW5" s="333" t="s">
        <v>3458</v>
      </c>
      <c r="EX5" s="308" t="s">
        <v>3038</v>
      </c>
      <c r="EY5" s="308">
        <v>0</v>
      </c>
      <c r="EZ5" s="308" t="s">
        <v>132</v>
      </c>
      <c r="FA5" s="308" t="s">
        <v>794</v>
      </c>
      <c r="FB5" s="333" t="s">
        <v>3459</v>
      </c>
      <c r="FC5" s="308"/>
      <c r="FD5" s="12">
        <v>0</v>
      </c>
      <c r="FE5" s="12" t="s">
        <v>126</v>
      </c>
      <c r="FF5" s="12" t="s">
        <v>3460</v>
      </c>
      <c r="FG5" s="401" t="s">
        <v>3461</v>
      </c>
      <c r="FH5" s="324"/>
      <c r="FI5" s="12">
        <v>0</v>
      </c>
      <c r="FJ5" s="12" t="s">
        <v>126</v>
      </c>
      <c r="FK5" s="12" t="s">
        <v>3460</v>
      </c>
      <c r="FL5" s="401" t="s">
        <v>3461</v>
      </c>
      <c r="FM5" s="324"/>
      <c r="FN5" s="308">
        <v>1</v>
      </c>
      <c r="FO5" s="308" t="s">
        <v>130</v>
      </c>
      <c r="FP5" s="308" t="s">
        <v>805</v>
      </c>
      <c r="FQ5" s="333" t="s">
        <v>3462</v>
      </c>
      <c r="FR5" s="308"/>
      <c r="FS5" s="308">
        <v>0</v>
      </c>
      <c r="FT5" s="308" t="s">
        <v>132</v>
      </c>
      <c r="FU5" s="308" t="s">
        <v>807</v>
      </c>
      <c r="FV5" s="333" t="s">
        <v>3463</v>
      </c>
      <c r="FW5" s="308" t="s">
        <v>166</v>
      </c>
      <c r="FX5" s="308">
        <v>1</v>
      </c>
      <c r="FY5" s="308" t="s">
        <v>139</v>
      </c>
      <c r="FZ5" s="308" t="s">
        <v>809</v>
      </c>
      <c r="GA5" s="333" t="s">
        <v>3464</v>
      </c>
      <c r="GB5" s="308"/>
      <c r="GC5" s="326">
        <v>0</v>
      </c>
      <c r="GD5" s="326" t="s">
        <v>130</v>
      </c>
      <c r="GE5" s="326" t="s">
        <v>126</v>
      </c>
      <c r="GF5" s="326" t="s">
        <v>126</v>
      </c>
      <c r="GG5" s="326"/>
      <c r="GH5" s="308">
        <v>1</v>
      </c>
      <c r="GI5" s="308" t="s">
        <v>139</v>
      </c>
      <c r="GJ5" s="308" t="s">
        <v>794</v>
      </c>
      <c r="GK5" s="333" t="s">
        <v>3465</v>
      </c>
      <c r="GL5" s="308" t="s">
        <v>804</v>
      </c>
      <c r="GM5" s="308">
        <v>1</v>
      </c>
      <c r="GN5" s="308" t="s">
        <v>139</v>
      </c>
      <c r="GO5" s="308" t="s">
        <v>794</v>
      </c>
      <c r="GP5" s="333" t="s">
        <v>3466</v>
      </c>
      <c r="GQ5" s="308" t="s">
        <v>804</v>
      </c>
      <c r="GR5" s="308">
        <v>0</v>
      </c>
      <c r="GS5" s="308" t="s">
        <v>132</v>
      </c>
      <c r="GT5" s="308" t="s">
        <v>794</v>
      </c>
      <c r="GU5" s="333" t="s">
        <v>3467</v>
      </c>
      <c r="GV5" s="308"/>
      <c r="GW5" s="308">
        <v>0</v>
      </c>
      <c r="GX5" s="308" t="s">
        <v>132</v>
      </c>
      <c r="GY5" s="308" t="s">
        <v>794</v>
      </c>
      <c r="GZ5" s="333" t="s">
        <v>3468</v>
      </c>
      <c r="HA5" s="308"/>
      <c r="HB5" s="308">
        <v>1</v>
      </c>
      <c r="HC5" s="308" t="s">
        <v>139</v>
      </c>
      <c r="HD5" s="308" t="s">
        <v>811</v>
      </c>
      <c r="HE5" s="333" t="s">
        <v>3469</v>
      </c>
      <c r="HF5" s="308"/>
      <c r="HG5" s="308">
        <v>0</v>
      </c>
      <c r="HH5" s="308" t="s">
        <v>123</v>
      </c>
      <c r="HI5" s="308" t="s">
        <v>813</v>
      </c>
      <c r="HJ5" s="333" t="s">
        <v>3470</v>
      </c>
      <c r="HK5" s="404" t="s">
        <v>815</v>
      </c>
      <c r="HL5" s="308">
        <v>0</v>
      </c>
      <c r="HM5" s="308" t="s">
        <v>123</v>
      </c>
      <c r="HN5" s="308" t="s">
        <v>813</v>
      </c>
      <c r="HO5" s="333" t="s">
        <v>3471</v>
      </c>
      <c r="HP5" s="404" t="s">
        <v>815</v>
      </c>
      <c r="HQ5" s="326">
        <v>0</v>
      </c>
      <c r="HR5" s="326" t="s">
        <v>123</v>
      </c>
      <c r="HS5" s="326" t="s">
        <v>126</v>
      </c>
      <c r="HT5" s="326" t="s">
        <v>126</v>
      </c>
      <c r="HU5" s="326"/>
      <c r="HV5" s="326">
        <v>0</v>
      </c>
      <c r="HW5" s="326" t="s">
        <v>130</v>
      </c>
      <c r="HX5" s="326" t="s">
        <v>126</v>
      </c>
      <c r="HY5" s="326" t="s">
        <v>126</v>
      </c>
      <c r="HZ5" s="326"/>
      <c r="IA5" s="326">
        <v>1</v>
      </c>
      <c r="IB5" s="326" t="s">
        <v>123</v>
      </c>
      <c r="IC5" s="326" t="s">
        <v>3472</v>
      </c>
      <c r="ID5" s="357" t="s">
        <v>3473</v>
      </c>
      <c r="IE5" s="326" t="s">
        <v>3474</v>
      </c>
      <c r="IF5" s="12">
        <v>0</v>
      </c>
      <c r="IG5" s="12" t="s">
        <v>126</v>
      </c>
      <c r="IH5" s="323" t="s">
        <v>3475</v>
      </c>
      <c r="II5" s="387" t="s">
        <v>3476</v>
      </c>
      <c r="IJ5" s="324"/>
    </row>
    <row r="6" spans="1:244" ht="63" customHeight="1">
      <c r="A6" s="348">
        <v>2024</v>
      </c>
      <c r="B6" s="311" t="s">
        <v>97</v>
      </c>
      <c r="C6" s="149" t="s">
        <v>1394</v>
      </c>
      <c r="D6" s="144">
        <f t="shared" si="0"/>
        <v>0.39136904761904767</v>
      </c>
      <c r="E6" s="365">
        <f t="shared" si="1"/>
        <v>0.38775510204081637</v>
      </c>
      <c r="F6" s="365">
        <f t="shared" si="2"/>
        <v>0.35714285714285715</v>
      </c>
      <c r="G6" s="308">
        <v>0</v>
      </c>
      <c r="H6" s="308" t="s">
        <v>130</v>
      </c>
      <c r="I6" s="308" t="s">
        <v>126</v>
      </c>
      <c r="J6" s="326" t="s">
        <v>126</v>
      </c>
      <c r="K6" s="308"/>
      <c r="L6" s="11">
        <v>1</v>
      </c>
      <c r="M6" s="11" t="s">
        <v>139</v>
      </c>
      <c r="N6" s="11" t="s">
        <v>792</v>
      </c>
      <c r="O6" s="353" t="s">
        <v>3477</v>
      </c>
      <c r="P6" s="11"/>
      <c r="Q6" s="308">
        <v>0</v>
      </c>
      <c r="R6" s="308" t="s">
        <v>132</v>
      </c>
      <c r="S6" s="308" t="s">
        <v>794</v>
      </c>
      <c r="T6" s="333" t="s">
        <v>3478</v>
      </c>
      <c r="U6" s="308"/>
      <c r="V6" s="308">
        <v>0</v>
      </c>
      <c r="W6" s="308" t="s">
        <v>126</v>
      </c>
      <c r="X6" s="308" t="s">
        <v>126</v>
      </c>
      <c r="Y6" s="308" t="s">
        <v>126</v>
      </c>
      <c r="Z6" s="308"/>
      <c r="AA6" s="308">
        <v>1</v>
      </c>
      <c r="AB6" s="308" t="s">
        <v>130</v>
      </c>
      <c r="AC6" s="308" t="s">
        <v>796</v>
      </c>
      <c r="AD6" s="333" t="s">
        <v>3479</v>
      </c>
      <c r="AE6" s="308"/>
      <c r="AF6" s="308">
        <v>1</v>
      </c>
      <c r="AG6" s="308" t="s">
        <v>130</v>
      </c>
      <c r="AH6" s="308" t="s">
        <v>798</v>
      </c>
      <c r="AI6" s="333" t="s">
        <v>3480</v>
      </c>
      <c r="AJ6" s="308"/>
      <c r="AK6" s="308">
        <v>0</v>
      </c>
      <c r="AL6" s="308" t="s">
        <v>132</v>
      </c>
      <c r="AM6" s="308" t="s">
        <v>798</v>
      </c>
      <c r="AN6" s="333" t="s">
        <v>3481</v>
      </c>
      <c r="AO6" s="308"/>
      <c r="AP6" s="308">
        <v>1</v>
      </c>
      <c r="AQ6" s="308" t="s">
        <v>130</v>
      </c>
      <c r="AR6" s="308" t="s">
        <v>798</v>
      </c>
      <c r="AS6" s="333" t="s">
        <v>3482</v>
      </c>
      <c r="AT6" s="308" t="s">
        <v>3450</v>
      </c>
      <c r="AU6" s="308">
        <v>0</v>
      </c>
      <c r="AV6" s="308" t="s">
        <v>132</v>
      </c>
      <c r="AW6" s="308" t="s">
        <v>800</v>
      </c>
      <c r="AX6" s="333" t="s">
        <v>3483</v>
      </c>
      <c r="AY6" s="308"/>
      <c r="AZ6" s="308">
        <v>0</v>
      </c>
      <c r="BA6" s="308" t="s">
        <v>132</v>
      </c>
      <c r="BB6" s="308" t="s">
        <v>800</v>
      </c>
      <c r="BC6" s="333" t="s">
        <v>3484</v>
      </c>
      <c r="BD6" s="308"/>
      <c r="BE6" s="308">
        <v>0</v>
      </c>
      <c r="BF6" s="308" t="s">
        <v>132</v>
      </c>
      <c r="BG6" s="308" t="s">
        <v>800</v>
      </c>
      <c r="BH6" s="333" t="s">
        <v>3485</v>
      </c>
      <c r="BI6" s="308"/>
      <c r="BJ6" s="308"/>
      <c r="BK6" s="308" t="s">
        <v>126</v>
      </c>
      <c r="BL6" s="308" t="s">
        <v>126</v>
      </c>
      <c r="BM6" s="308" t="s">
        <v>126</v>
      </c>
      <c r="BN6" s="308" t="s">
        <v>1863</v>
      </c>
      <c r="BO6" s="308">
        <v>0</v>
      </c>
      <c r="BP6" s="308" t="s">
        <v>139</v>
      </c>
      <c r="BQ6" s="308" t="s">
        <v>126</v>
      </c>
      <c r="BR6" s="308" t="s">
        <v>126</v>
      </c>
      <c r="BS6" s="308"/>
      <c r="BT6" s="308">
        <v>0</v>
      </c>
      <c r="BU6" s="308" t="s">
        <v>139</v>
      </c>
      <c r="BV6" s="308" t="s">
        <v>126</v>
      </c>
      <c r="BW6" s="308" t="s">
        <v>126</v>
      </c>
      <c r="BX6" s="308"/>
      <c r="BY6" s="308">
        <v>0</v>
      </c>
      <c r="BZ6" s="308" t="s">
        <v>139</v>
      </c>
      <c r="CA6" s="308" t="s">
        <v>126</v>
      </c>
      <c r="CB6" s="308" t="s">
        <v>126</v>
      </c>
      <c r="CC6" s="308"/>
      <c r="CD6" s="308">
        <v>0</v>
      </c>
      <c r="CE6" s="308" t="s">
        <v>139</v>
      </c>
      <c r="CF6" s="308" t="s">
        <v>126</v>
      </c>
      <c r="CG6" s="308" t="s">
        <v>126</v>
      </c>
      <c r="CH6" s="308"/>
      <c r="CI6" s="308">
        <v>0</v>
      </c>
      <c r="CJ6" s="308" t="s">
        <v>139</v>
      </c>
      <c r="CK6" s="308" t="s">
        <v>126</v>
      </c>
      <c r="CL6" s="308" t="s">
        <v>126</v>
      </c>
      <c r="CM6" s="308"/>
      <c r="CN6" s="308">
        <v>0</v>
      </c>
      <c r="CO6" s="308" t="s">
        <v>139</v>
      </c>
      <c r="CP6" s="308" t="s">
        <v>126</v>
      </c>
      <c r="CQ6" s="308" t="s">
        <v>126</v>
      </c>
      <c r="CR6" s="308"/>
      <c r="CS6" s="308">
        <v>0</v>
      </c>
      <c r="CT6" s="308" t="s">
        <v>139</v>
      </c>
      <c r="CU6" s="308" t="s">
        <v>126</v>
      </c>
      <c r="CV6" s="308" t="s">
        <v>126</v>
      </c>
      <c r="CW6" s="308"/>
      <c r="CX6" s="308">
        <v>0</v>
      </c>
      <c r="CY6" s="308" t="s">
        <v>139</v>
      </c>
      <c r="CZ6" s="308" t="s">
        <v>126</v>
      </c>
      <c r="DA6" s="308" t="s">
        <v>126</v>
      </c>
      <c r="DB6" s="308"/>
      <c r="DC6" s="308">
        <v>0</v>
      </c>
      <c r="DD6" s="308" t="s">
        <v>139</v>
      </c>
      <c r="DE6" s="308" t="s">
        <v>126</v>
      </c>
      <c r="DF6" s="308" t="s">
        <v>126</v>
      </c>
      <c r="DG6" s="308"/>
      <c r="DH6" s="308">
        <v>0</v>
      </c>
      <c r="DI6" s="308" t="s">
        <v>139</v>
      </c>
      <c r="DJ6" s="308" t="s">
        <v>126</v>
      </c>
      <c r="DK6" s="308" t="s">
        <v>126</v>
      </c>
      <c r="DL6" s="308"/>
      <c r="DM6" s="308">
        <v>0</v>
      </c>
      <c r="DN6" s="308" t="s">
        <v>139</v>
      </c>
      <c r="DO6" s="308" t="s">
        <v>126</v>
      </c>
      <c r="DP6" s="308" t="s">
        <v>126</v>
      </c>
      <c r="DQ6" s="308"/>
      <c r="DR6" s="308">
        <v>0</v>
      </c>
      <c r="DS6" s="308" t="s">
        <v>139</v>
      </c>
      <c r="DT6" s="308" t="s">
        <v>126</v>
      </c>
      <c r="DU6" s="308" t="s">
        <v>126</v>
      </c>
      <c r="DV6" s="308"/>
      <c r="DW6" s="308"/>
      <c r="DX6" s="308"/>
      <c r="DY6" s="308" t="s">
        <v>126</v>
      </c>
      <c r="DZ6" s="308" t="s">
        <v>126</v>
      </c>
      <c r="EA6" s="308" t="s">
        <v>1863</v>
      </c>
      <c r="EB6" s="308" t="s">
        <v>1791</v>
      </c>
      <c r="EC6" s="308"/>
      <c r="ED6" s="308"/>
      <c r="EE6" s="308"/>
      <c r="EF6" s="308"/>
      <c r="EG6" s="308">
        <v>1</v>
      </c>
      <c r="EH6" s="308">
        <v>1</v>
      </c>
      <c r="EI6" s="308" t="s">
        <v>123</v>
      </c>
      <c r="EJ6" s="308" t="s">
        <v>801</v>
      </c>
      <c r="EK6" s="333" t="s">
        <v>3486</v>
      </c>
      <c r="EL6" s="308" t="s">
        <v>803</v>
      </c>
      <c r="EM6" s="308">
        <v>1</v>
      </c>
      <c r="EN6" s="308">
        <v>1</v>
      </c>
      <c r="EO6" s="308" t="s">
        <v>139</v>
      </c>
      <c r="EP6" s="308" t="s">
        <v>126</v>
      </c>
      <c r="EQ6" s="308" t="s">
        <v>126</v>
      </c>
      <c r="ER6" s="308"/>
      <c r="ES6" s="308">
        <v>1</v>
      </c>
      <c r="ET6" s="308">
        <v>1</v>
      </c>
      <c r="EU6" s="308" t="s">
        <v>123</v>
      </c>
      <c r="EV6" s="308" t="s">
        <v>3457</v>
      </c>
      <c r="EW6" s="333" t="s">
        <v>3487</v>
      </c>
      <c r="EX6" s="308" t="s">
        <v>3038</v>
      </c>
      <c r="EY6" s="308">
        <v>0</v>
      </c>
      <c r="EZ6" s="308" t="s">
        <v>132</v>
      </c>
      <c r="FA6" s="308" t="s">
        <v>794</v>
      </c>
      <c r="FB6" s="333" t="s">
        <v>3488</v>
      </c>
      <c r="FC6" s="308"/>
      <c r="FD6" s="308" t="s">
        <v>1791</v>
      </c>
      <c r="FE6" s="12"/>
      <c r="FF6" s="12"/>
      <c r="FG6" s="390"/>
      <c r="FH6" s="12"/>
      <c r="FI6" s="308" t="s">
        <v>1791</v>
      </c>
      <c r="FJ6" s="12"/>
      <c r="FK6" s="12"/>
      <c r="FL6" s="390"/>
      <c r="FM6" s="12"/>
      <c r="FN6" s="308">
        <v>1</v>
      </c>
      <c r="FO6" s="308" t="s">
        <v>130</v>
      </c>
      <c r="FP6" s="308" t="s">
        <v>805</v>
      </c>
      <c r="FQ6" s="333" t="s">
        <v>3489</v>
      </c>
      <c r="FR6" s="308"/>
      <c r="FS6" s="308">
        <v>0</v>
      </c>
      <c r="FT6" s="308" t="s">
        <v>132</v>
      </c>
      <c r="FU6" s="308" t="s">
        <v>807</v>
      </c>
      <c r="FV6" s="333" t="s">
        <v>3490</v>
      </c>
      <c r="FW6" s="308" t="s">
        <v>166</v>
      </c>
      <c r="FX6" s="308">
        <v>1</v>
      </c>
      <c r="FY6" s="308" t="s">
        <v>139</v>
      </c>
      <c r="FZ6" s="308" t="s">
        <v>809</v>
      </c>
      <c r="GA6" s="333" t="s">
        <v>3491</v>
      </c>
      <c r="GB6" s="308"/>
      <c r="GC6" s="326">
        <v>0</v>
      </c>
      <c r="GD6" s="326" t="s">
        <v>130</v>
      </c>
      <c r="GE6" s="326" t="s">
        <v>126</v>
      </c>
      <c r="GF6" s="326" t="s">
        <v>126</v>
      </c>
      <c r="GG6" s="326"/>
      <c r="GH6" s="308">
        <v>1</v>
      </c>
      <c r="GI6" s="308" t="s">
        <v>139</v>
      </c>
      <c r="GJ6" s="308" t="s">
        <v>794</v>
      </c>
      <c r="GK6" s="333" t="s">
        <v>3492</v>
      </c>
      <c r="GL6" s="308" t="s">
        <v>804</v>
      </c>
      <c r="GM6" s="308">
        <v>1</v>
      </c>
      <c r="GN6" s="308" t="s">
        <v>139</v>
      </c>
      <c r="GO6" s="308" t="s">
        <v>794</v>
      </c>
      <c r="GP6" s="333" t="s">
        <v>3493</v>
      </c>
      <c r="GQ6" s="308" t="s">
        <v>804</v>
      </c>
      <c r="GR6" s="308">
        <v>0</v>
      </c>
      <c r="GS6" s="308" t="s">
        <v>132</v>
      </c>
      <c r="GT6" s="308" t="s">
        <v>794</v>
      </c>
      <c r="GU6" s="333" t="s">
        <v>3494</v>
      </c>
      <c r="GV6" s="308"/>
      <c r="GW6" s="308">
        <v>0</v>
      </c>
      <c r="GX6" s="308" t="s">
        <v>132</v>
      </c>
      <c r="GY6" s="308" t="s">
        <v>794</v>
      </c>
      <c r="GZ6" s="333" t="s">
        <v>3495</v>
      </c>
      <c r="HA6" s="308"/>
      <c r="HB6" s="308">
        <v>1</v>
      </c>
      <c r="HC6" s="308" t="s">
        <v>139</v>
      </c>
      <c r="HD6" s="308" t="s">
        <v>811</v>
      </c>
      <c r="HE6" s="333" t="s">
        <v>3496</v>
      </c>
      <c r="HF6" s="308"/>
      <c r="HG6" s="308">
        <v>0</v>
      </c>
      <c r="HH6" s="308" t="s">
        <v>123</v>
      </c>
      <c r="HI6" s="308" t="s">
        <v>813</v>
      </c>
      <c r="HJ6" s="333" t="s">
        <v>3497</v>
      </c>
      <c r="HK6" s="404" t="s">
        <v>815</v>
      </c>
      <c r="HL6" s="308">
        <v>0</v>
      </c>
      <c r="HM6" s="308" t="s">
        <v>123</v>
      </c>
      <c r="HN6" s="308" t="s">
        <v>813</v>
      </c>
      <c r="HO6" s="333" t="s">
        <v>3498</v>
      </c>
      <c r="HP6" s="404" t="s">
        <v>815</v>
      </c>
      <c r="HQ6" s="326">
        <v>0</v>
      </c>
      <c r="HR6" s="326" t="s">
        <v>123</v>
      </c>
      <c r="HS6" s="326" t="s">
        <v>126</v>
      </c>
      <c r="HT6" s="326" t="s">
        <v>126</v>
      </c>
      <c r="HU6" s="326"/>
      <c r="HV6" s="326"/>
      <c r="HW6" s="326"/>
      <c r="HX6" s="326" t="s">
        <v>126</v>
      </c>
      <c r="HY6" s="326" t="s">
        <v>126</v>
      </c>
      <c r="HZ6" s="326" t="s">
        <v>1863</v>
      </c>
      <c r="IA6" s="326"/>
      <c r="IB6" s="326"/>
      <c r="IC6" s="326"/>
      <c r="ID6" s="326"/>
      <c r="IE6" s="326" t="s">
        <v>1863</v>
      </c>
      <c r="IF6" s="308" t="s">
        <v>1791</v>
      </c>
      <c r="IG6" s="12"/>
      <c r="IH6" s="323"/>
      <c r="II6" s="387"/>
      <c r="IJ6" s="12"/>
    </row>
    <row r="7" spans="1:244" ht="48.75" customHeight="1">
      <c r="A7" s="348">
        <v>2023</v>
      </c>
      <c r="B7" s="311" t="s">
        <v>97</v>
      </c>
      <c r="C7" s="336" t="s">
        <v>1394</v>
      </c>
      <c r="D7" s="299" t="s">
        <v>1394</v>
      </c>
      <c r="E7" s="406">
        <f t="shared" si="1"/>
        <v>0.38775510204081637</v>
      </c>
      <c r="F7" s="365">
        <f t="shared" si="2"/>
        <v>0.35714285714285715</v>
      </c>
      <c r="G7" s="298">
        <v>0</v>
      </c>
      <c r="H7" s="299" t="s">
        <v>130</v>
      </c>
      <c r="I7" s="299" t="s">
        <v>126</v>
      </c>
      <c r="J7" s="299"/>
      <c r="K7" s="299" t="s">
        <v>122</v>
      </c>
      <c r="L7" s="298">
        <v>1</v>
      </c>
      <c r="M7" s="299" t="s">
        <v>139</v>
      </c>
      <c r="N7" s="300" t="s">
        <v>792</v>
      </c>
      <c r="O7" s="301" t="s">
        <v>793</v>
      </c>
      <c r="P7" s="300"/>
      <c r="Q7" s="298">
        <v>0</v>
      </c>
      <c r="R7" s="299" t="s">
        <v>132</v>
      </c>
      <c r="S7" s="300" t="s">
        <v>794</v>
      </c>
      <c r="T7" s="301" t="s">
        <v>795</v>
      </c>
      <c r="U7" s="299" t="s">
        <v>122</v>
      </c>
      <c r="V7" s="298">
        <v>0</v>
      </c>
      <c r="W7" s="299"/>
      <c r="X7" s="378" t="s">
        <v>126</v>
      </c>
      <c r="Y7" s="379"/>
      <c r="Z7" s="379" t="s">
        <v>122</v>
      </c>
      <c r="AA7" s="298">
        <v>1</v>
      </c>
      <c r="AB7" s="299" t="s">
        <v>130</v>
      </c>
      <c r="AC7" s="300" t="s">
        <v>796</v>
      </c>
      <c r="AD7" s="301" t="s">
        <v>797</v>
      </c>
      <c r="AE7" s="380"/>
      <c r="AF7" s="298">
        <v>1</v>
      </c>
      <c r="AG7" s="299" t="s">
        <v>130</v>
      </c>
      <c r="AH7" s="300" t="s">
        <v>798</v>
      </c>
      <c r="AI7" s="301" t="s">
        <v>799</v>
      </c>
      <c r="AJ7" s="380"/>
      <c r="AK7" s="298">
        <v>0</v>
      </c>
      <c r="AL7" s="299" t="s">
        <v>132</v>
      </c>
      <c r="AM7" s="300" t="s">
        <v>798</v>
      </c>
      <c r="AN7" s="301" t="s">
        <v>799</v>
      </c>
      <c r="AO7" s="380"/>
      <c r="AP7" s="298">
        <v>1</v>
      </c>
      <c r="AQ7" s="299" t="s">
        <v>130</v>
      </c>
      <c r="AR7" s="300" t="s">
        <v>798</v>
      </c>
      <c r="AS7" s="301" t="s">
        <v>799</v>
      </c>
      <c r="AT7" s="380"/>
      <c r="AU7" s="298">
        <v>0</v>
      </c>
      <c r="AV7" s="299" t="s">
        <v>132</v>
      </c>
      <c r="AW7" s="300" t="s">
        <v>800</v>
      </c>
      <c r="AX7" s="301" t="s">
        <v>797</v>
      </c>
      <c r="AY7" s="379"/>
      <c r="AZ7" s="298">
        <v>0</v>
      </c>
      <c r="BA7" s="299" t="s">
        <v>132</v>
      </c>
      <c r="BB7" s="300" t="s">
        <v>800</v>
      </c>
      <c r="BC7" s="301" t="s">
        <v>797</v>
      </c>
      <c r="BD7" s="299"/>
      <c r="BE7" s="298">
        <v>0</v>
      </c>
      <c r="BF7" s="299" t="s">
        <v>132</v>
      </c>
      <c r="BG7" s="300" t="s">
        <v>800</v>
      </c>
      <c r="BH7" s="301" t="s">
        <v>797</v>
      </c>
      <c r="BI7" s="379"/>
      <c r="BJ7" s="299"/>
      <c r="BK7" s="299"/>
      <c r="BL7" s="299"/>
      <c r="BM7" s="299"/>
      <c r="BN7" s="299"/>
      <c r="BO7" s="298">
        <v>0</v>
      </c>
      <c r="BP7" s="299" t="s">
        <v>139</v>
      </c>
      <c r="BQ7" s="299" t="s">
        <v>126</v>
      </c>
      <c r="BR7" s="299"/>
      <c r="BS7" s="299"/>
      <c r="BT7" s="298">
        <v>0</v>
      </c>
      <c r="BU7" s="299" t="s">
        <v>139</v>
      </c>
      <c r="BV7" s="299" t="s">
        <v>126</v>
      </c>
      <c r="BW7" s="299"/>
      <c r="BX7" s="299"/>
      <c r="BY7" s="298">
        <v>0</v>
      </c>
      <c r="BZ7" s="299" t="s">
        <v>139</v>
      </c>
      <c r="CA7" s="299" t="s">
        <v>126</v>
      </c>
      <c r="CB7" s="299"/>
      <c r="CC7" s="299" t="s">
        <v>122</v>
      </c>
      <c r="CD7" s="298">
        <v>0</v>
      </c>
      <c r="CE7" s="299" t="s">
        <v>139</v>
      </c>
      <c r="CF7" s="299" t="s">
        <v>126</v>
      </c>
      <c r="CG7" s="299"/>
      <c r="CH7" s="299" t="s">
        <v>122</v>
      </c>
      <c r="CI7" s="298">
        <v>0</v>
      </c>
      <c r="CJ7" s="299" t="s">
        <v>139</v>
      </c>
      <c r="CK7" s="299" t="s">
        <v>126</v>
      </c>
      <c r="CL7" s="299"/>
      <c r="CM7" s="299" t="s">
        <v>122</v>
      </c>
      <c r="CN7" s="298">
        <v>0</v>
      </c>
      <c r="CO7" s="299" t="s">
        <v>139</v>
      </c>
      <c r="CP7" s="299" t="s">
        <v>126</v>
      </c>
      <c r="CQ7" s="299"/>
      <c r="CR7" s="299" t="s">
        <v>122</v>
      </c>
      <c r="CS7" s="298">
        <v>0</v>
      </c>
      <c r="CT7" s="299" t="s">
        <v>139</v>
      </c>
      <c r="CU7" s="300" t="s">
        <v>126</v>
      </c>
      <c r="CV7" s="300"/>
      <c r="CW7" s="300" t="s">
        <v>122</v>
      </c>
      <c r="CX7" s="298">
        <v>0</v>
      </c>
      <c r="CY7" s="299" t="s">
        <v>139</v>
      </c>
      <c r="CZ7" s="299" t="s">
        <v>126</v>
      </c>
      <c r="DA7" s="299"/>
      <c r="DB7" s="299"/>
      <c r="DC7" s="298">
        <v>0</v>
      </c>
      <c r="DD7" s="299" t="s">
        <v>139</v>
      </c>
      <c r="DE7" s="299" t="s">
        <v>126</v>
      </c>
      <c r="DF7" s="299"/>
      <c r="DG7" s="299" t="s">
        <v>122</v>
      </c>
      <c r="DH7" s="298">
        <v>0</v>
      </c>
      <c r="DI7" s="299" t="s">
        <v>139</v>
      </c>
      <c r="DJ7" s="299" t="s">
        <v>126</v>
      </c>
      <c r="DK7" s="299"/>
      <c r="DL7" s="299" t="s">
        <v>122</v>
      </c>
      <c r="DM7" s="298">
        <v>0</v>
      </c>
      <c r="DN7" s="299" t="s">
        <v>139</v>
      </c>
      <c r="DO7" s="300" t="s">
        <v>126</v>
      </c>
      <c r="DP7" s="300"/>
      <c r="DQ7" s="300" t="s">
        <v>122</v>
      </c>
      <c r="DR7" s="298">
        <v>0</v>
      </c>
      <c r="DS7" s="299" t="s">
        <v>139</v>
      </c>
      <c r="DT7" s="300" t="s">
        <v>126</v>
      </c>
      <c r="DU7" s="300"/>
      <c r="DV7" s="300" t="s">
        <v>122</v>
      </c>
      <c r="DW7" s="299"/>
      <c r="DX7" s="299"/>
      <c r="DY7" s="299"/>
      <c r="DZ7" s="299"/>
      <c r="EA7" s="299"/>
      <c r="EB7" s="299"/>
      <c r="EC7" s="299"/>
      <c r="ED7" s="299"/>
      <c r="EE7" s="299"/>
      <c r="EF7" s="299"/>
      <c r="EG7" s="298">
        <v>1</v>
      </c>
      <c r="EH7" s="336" t="s">
        <v>1685</v>
      </c>
      <c r="EI7" s="299" t="s">
        <v>123</v>
      </c>
      <c r="EJ7" s="299" t="s">
        <v>801</v>
      </c>
      <c r="EK7" s="301" t="s">
        <v>802</v>
      </c>
      <c r="EL7" s="300" t="s">
        <v>803</v>
      </c>
      <c r="EM7" s="300"/>
      <c r="EN7" s="336"/>
      <c r="EO7" s="300" t="s">
        <v>1686</v>
      </c>
      <c r="EP7" s="300"/>
      <c r="EQ7" s="300"/>
      <c r="ER7" s="300"/>
      <c r="ES7" s="300"/>
      <c r="ET7" s="336"/>
      <c r="EU7" s="300" t="s">
        <v>1686</v>
      </c>
      <c r="EV7" s="300"/>
      <c r="EW7" s="300"/>
      <c r="EX7" s="300"/>
      <c r="EY7" s="298">
        <v>0</v>
      </c>
      <c r="EZ7" s="299" t="s">
        <v>132</v>
      </c>
      <c r="FA7" s="300" t="s">
        <v>794</v>
      </c>
      <c r="FB7" s="301" t="s">
        <v>795</v>
      </c>
      <c r="FC7" s="299" t="s">
        <v>122</v>
      </c>
      <c r="FD7" s="310"/>
      <c r="FE7" s="310"/>
      <c r="FF7" s="310"/>
      <c r="FG7" s="310"/>
      <c r="FH7" s="310"/>
      <c r="FI7" s="310"/>
      <c r="FJ7" s="310"/>
      <c r="FK7" s="310"/>
      <c r="FL7" s="310"/>
      <c r="FM7" s="310"/>
      <c r="FN7" s="298">
        <v>1</v>
      </c>
      <c r="FO7" s="299" t="s">
        <v>130</v>
      </c>
      <c r="FP7" s="299" t="s">
        <v>805</v>
      </c>
      <c r="FQ7" s="301" t="s">
        <v>806</v>
      </c>
      <c r="FR7" s="300"/>
      <c r="FS7" s="298">
        <v>0</v>
      </c>
      <c r="FT7" s="299" t="s">
        <v>132</v>
      </c>
      <c r="FU7" s="300" t="s">
        <v>807</v>
      </c>
      <c r="FV7" s="301" t="s">
        <v>808</v>
      </c>
      <c r="FW7" s="300" t="s">
        <v>166</v>
      </c>
      <c r="FX7" s="298">
        <v>1</v>
      </c>
      <c r="FY7" s="299" t="s">
        <v>139</v>
      </c>
      <c r="FZ7" s="300" t="s">
        <v>809</v>
      </c>
      <c r="GA7" s="301" t="s">
        <v>810</v>
      </c>
      <c r="GB7" s="300"/>
      <c r="GC7" s="146"/>
      <c r="GD7" s="146" t="s">
        <v>1686</v>
      </c>
      <c r="GE7" s="146"/>
      <c r="GF7" s="146"/>
      <c r="GG7" s="146"/>
      <c r="GH7" s="298">
        <v>1</v>
      </c>
      <c r="GI7" s="299" t="s">
        <v>139</v>
      </c>
      <c r="GJ7" s="300" t="s">
        <v>794</v>
      </c>
      <c r="GK7" s="301" t="s">
        <v>795</v>
      </c>
      <c r="GL7" s="299" t="s">
        <v>804</v>
      </c>
      <c r="GM7" s="298">
        <v>1</v>
      </c>
      <c r="GN7" s="299" t="s">
        <v>139</v>
      </c>
      <c r="GO7" s="300" t="s">
        <v>794</v>
      </c>
      <c r="GP7" s="301" t="s">
        <v>795</v>
      </c>
      <c r="GQ7" s="299" t="s">
        <v>804</v>
      </c>
      <c r="GR7" s="298">
        <v>0</v>
      </c>
      <c r="GS7" s="299" t="s">
        <v>132</v>
      </c>
      <c r="GT7" s="300" t="s">
        <v>794</v>
      </c>
      <c r="GU7" s="301" t="s">
        <v>795</v>
      </c>
      <c r="GV7" s="299" t="s">
        <v>122</v>
      </c>
      <c r="GW7" s="298">
        <v>0</v>
      </c>
      <c r="GX7" s="299" t="s">
        <v>132</v>
      </c>
      <c r="GY7" s="300" t="s">
        <v>794</v>
      </c>
      <c r="GZ7" s="301" t="s">
        <v>795</v>
      </c>
      <c r="HA7" s="300" t="s">
        <v>122</v>
      </c>
      <c r="HB7" s="381">
        <v>1</v>
      </c>
      <c r="HC7" s="300" t="s">
        <v>139</v>
      </c>
      <c r="HD7" s="300" t="s">
        <v>811</v>
      </c>
      <c r="HE7" s="301" t="s">
        <v>812</v>
      </c>
      <c r="HF7" s="302" t="s">
        <v>122</v>
      </c>
      <c r="HG7" s="381">
        <v>0</v>
      </c>
      <c r="HH7" s="300" t="s">
        <v>123</v>
      </c>
      <c r="HI7" s="300" t="s">
        <v>813</v>
      </c>
      <c r="HJ7" s="301" t="s">
        <v>814</v>
      </c>
      <c r="HK7" s="301" t="s">
        <v>815</v>
      </c>
      <c r="HL7" s="381">
        <v>0</v>
      </c>
      <c r="HM7" s="300" t="s">
        <v>123</v>
      </c>
      <c r="HN7" s="300" t="s">
        <v>813</v>
      </c>
      <c r="HO7" s="301" t="s">
        <v>814</v>
      </c>
      <c r="HP7" s="301" t="s">
        <v>815</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97</v>
      </c>
      <c r="C8" s="336" t="s">
        <v>1394</v>
      </c>
      <c r="D8" s="299" t="s">
        <v>1394</v>
      </c>
      <c r="E8" s="344" t="s">
        <v>1394</v>
      </c>
      <c r="F8" s="406">
        <f t="shared" si="2"/>
        <v>0.35714285714285715</v>
      </c>
      <c r="G8" s="298">
        <v>0</v>
      </c>
      <c r="H8" s="299" t="s">
        <v>130</v>
      </c>
      <c r="I8" s="299" t="s">
        <v>126</v>
      </c>
      <c r="J8" s="336"/>
      <c r="K8" s="363"/>
      <c r="L8" s="298">
        <v>1</v>
      </c>
      <c r="M8" s="299" t="s">
        <v>139</v>
      </c>
      <c r="N8" s="299" t="s">
        <v>792</v>
      </c>
      <c r="O8" s="301" t="s">
        <v>793</v>
      </c>
      <c r="P8" s="300" t="s">
        <v>122</v>
      </c>
      <c r="Q8" s="298">
        <v>0</v>
      </c>
      <c r="R8" s="299" t="s">
        <v>132</v>
      </c>
      <c r="S8" s="299" t="s">
        <v>794</v>
      </c>
      <c r="T8" s="301" t="s">
        <v>795</v>
      </c>
      <c r="U8" s="299" t="s">
        <v>122</v>
      </c>
      <c r="V8" s="298">
        <v>0</v>
      </c>
      <c r="W8" s="299"/>
      <c r="X8" s="299" t="s">
        <v>126</v>
      </c>
      <c r="Y8" s="379"/>
      <c r="Z8" s="379" t="s">
        <v>122</v>
      </c>
      <c r="AA8" s="298">
        <v>1</v>
      </c>
      <c r="AB8" s="299" t="s">
        <v>130</v>
      </c>
      <c r="AC8" s="300" t="s">
        <v>796</v>
      </c>
      <c r="AD8" s="301" t="s">
        <v>797</v>
      </c>
      <c r="AE8" s="380"/>
      <c r="AF8" s="298">
        <v>1</v>
      </c>
      <c r="AG8" s="299" t="s">
        <v>130</v>
      </c>
      <c r="AH8" s="299" t="s">
        <v>798</v>
      </c>
      <c r="AI8" s="301" t="s">
        <v>799</v>
      </c>
      <c r="AJ8" s="380"/>
      <c r="AK8" s="298">
        <v>0</v>
      </c>
      <c r="AL8" s="299" t="s">
        <v>132</v>
      </c>
      <c r="AM8" s="299" t="s">
        <v>798</v>
      </c>
      <c r="AN8" s="301" t="s">
        <v>799</v>
      </c>
      <c r="AO8" s="299"/>
      <c r="AP8" s="298">
        <v>1</v>
      </c>
      <c r="AQ8" s="299" t="s">
        <v>130</v>
      </c>
      <c r="AR8" s="299" t="s">
        <v>798</v>
      </c>
      <c r="AS8" s="301" t="s">
        <v>799</v>
      </c>
      <c r="AT8" s="380" t="s">
        <v>122</v>
      </c>
      <c r="AU8" s="298">
        <v>0</v>
      </c>
      <c r="AV8" s="299" t="s">
        <v>132</v>
      </c>
      <c r="AW8" s="299" t="s">
        <v>800</v>
      </c>
      <c r="AX8" s="301" t="s">
        <v>797</v>
      </c>
      <c r="AY8" s="379"/>
      <c r="AZ8" s="298">
        <v>0</v>
      </c>
      <c r="BA8" s="299" t="s">
        <v>132</v>
      </c>
      <c r="BB8" s="299" t="s">
        <v>800</v>
      </c>
      <c r="BC8" s="301" t="s">
        <v>797</v>
      </c>
      <c r="BD8" s="379"/>
      <c r="BE8" s="298">
        <v>0</v>
      </c>
      <c r="BF8" s="299" t="s">
        <v>132</v>
      </c>
      <c r="BG8" s="299" t="s">
        <v>800</v>
      </c>
      <c r="BH8" s="301" t="s">
        <v>797</v>
      </c>
      <c r="BI8" s="379"/>
      <c r="BJ8" s="299"/>
      <c r="BK8" s="299"/>
      <c r="BL8" s="299"/>
      <c r="BM8" s="299"/>
      <c r="BN8" s="299"/>
      <c r="BO8" s="298">
        <v>0</v>
      </c>
      <c r="BP8" s="299" t="s">
        <v>139</v>
      </c>
      <c r="BQ8" s="299" t="s">
        <v>126</v>
      </c>
      <c r="BR8" s="299"/>
      <c r="BS8" s="299"/>
      <c r="BT8" s="298">
        <v>0</v>
      </c>
      <c r="BU8" s="299" t="s">
        <v>139</v>
      </c>
      <c r="BV8" s="299" t="s">
        <v>126</v>
      </c>
      <c r="BW8" s="299"/>
      <c r="BX8" s="299" t="s">
        <v>122</v>
      </c>
      <c r="BY8" s="298">
        <v>0</v>
      </c>
      <c r="BZ8" s="299" t="s">
        <v>139</v>
      </c>
      <c r="CA8" s="299" t="s">
        <v>126</v>
      </c>
      <c r="CB8" s="299"/>
      <c r="CC8" s="299" t="s">
        <v>122</v>
      </c>
      <c r="CD8" s="298">
        <v>0</v>
      </c>
      <c r="CE8" s="299" t="s">
        <v>139</v>
      </c>
      <c r="CF8" s="299" t="s">
        <v>126</v>
      </c>
      <c r="CG8" s="299"/>
      <c r="CH8" s="299" t="s">
        <v>122</v>
      </c>
      <c r="CI8" s="298">
        <v>0</v>
      </c>
      <c r="CJ8" s="299" t="s">
        <v>139</v>
      </c>
      <c r="CK8" s="299" t="s">
        <v>126</v>
      </c>
      <c r="CL8" s="299"/>
      <c r="CM8" s="299" t="s">
        <v>122</v>
      </c>
      <c r="CN8" s="298">
        <v>0</v>
      </c>
      <c r="CO8" s="299" t="s">
        <v>139</v>
      </c>
      <c r="CP8" s="299" t="s">
        <v>126</v>
      </c>
      <c r="CQ8" s="299"/>
      <c r="CR8" s="299"/>
      <c r="CS8" s="298">
        <v>0</v>
      </c>
      <c r="CT8" s="299" t="s">
        <v>139</v>
      </c>
      <c r="CU8" s="299" t="s">
        <v>126</v>
      </c>
      <c r="CV8" s="300"/>
      <c r="CW8" s="300" t="s">
        <v>122</v>
      </c>
      <c r="CX8" s="298">
        <v>0</v>
      </c>
      <c r="CY8" s="299" t="s">
        <v>139</v>
      </c>
      <c r="CZ8" s="299" t="s">
        <v>126</v>
      </c>
      <c r="DA8" s="299"/>
      <c r="DB8" s="299" t="s">
        <v>122</v>
      </c>
      <c r="DC8" s="298">
        <v>0</v>
      </c>
      <c r="DD8" s="299" t="s">
        <v>139</v>
      </c>
      <c r="DE8" s="299" t="s">
        <v>126</v>
      </c>
      <c r="DF8" s="299"/>
      <c r="DG8" s="299" t="s">
        <v>122</v>
      </c>
      <c r="DH8" s="298">
        <v>0</v>
      </c>
      <c r="DI8" s="299" t="s">
        <v>139</v>
      </c>
      <c r="DJ8" s="299" t="s">
        <v>126</v>
      </c>
      <c r="DK8" s="299"/>
      <c r="DL8" s="299" t="s">
        <v>122</v>
      </c>
      <c r="DM8" s="298">
        <v>0</v>
      </c>
      <c r="DN8" s="299" t="s">
        <v>139</v>
      </c>
      <c r="DO8" s="299" t="s">
        <v>126</v>
      </c>
      <c r="DP8" s="300"/>
      <c r="DQ8" s="299" t="s">
        <v>122</v>
      </c>
      <c r="DR8" s="298">
        <v>0</v>
      </c>
      <c r="DS8" s="299" t="s">
        <v>139</v>
      </c>
      <c r="DT8" s="299" t="s">
        <v>126</v>
      </c>
      <c r="DU8" s="300"/>
      <c r="DV8" s="300"/>
      <c r="DW8" s="299"/>
      <c r="DX8" s="299"/>
      <c r="DY8" s="299"/>
      <c r="DZ8" s="299"/>
      <c r="EA8" s="299"/>
      <c r="EB8" s="299"/>
      <c r="EC8" s="299"/>
      <c r="ED8" s="299"/>
      <c r="EE8" s="299"/>
      <c r="EF8" s="299"/>
      <c r="EG8" s="298">
        <v>1</v>
      </c>
      <c r="EH8" s="336" t="s">
        <v>1685</v>
      </c>
      <c r="EI8" s="299" t="s">
        <v>123</v>
      </c>
      <c r="EJ8" s="299" t="s">
        <v>801</v>
      </c>
      <c r="EK8" s="301" t="s">
        <v>802</v>
      </c>
      <c r="EL8" s="300" t="s">
        <v>1372</v>
      </c>
      <c r="EM8" s="300"/>
      <c r="EN8" s="336"/>
      <c r="EO8" s="300" t="s">
        <v>1686</v>
      </c>
      <c r="EP8" s="300"/>
      <c r="EQ8" s="300"/>
      <c r="ER8" s="300"/>
      <c r="ES8" s="300"/>
      <c r="ET8" s="336"/>
      <c r="EU8" s="300" t="s">
        <v>1686</v>
      </c>
      <c r="EV8" s="300"/>
      <c r="EW8" s="300"/>
      <c r="EX8" s="300"/>
      <c r="EY8" s="298">
        <v>0</v>
      </c>
      <c r="EZ8" s="299" t="s">
        <v>132</v>
      </c>
      <c r="FA8" s="299" t="s">
        <v>794</v>
      </c>
      <c r="FB8" s="301" t="s">
        <v>795</v>
      </c>
      <c r="FC8" s="299" t="s">
        <v>122</v>
      </c>
      <c r="FD8" s="310"/>
      <c r="FE8" s="310"/>
      <c r="FF8" s="310"/>
      <c r="FG8" s="310"/>
      <c r="FH8" s="310"/>
      <c r="FI8" s="310"/>
      <c r="FJ8" s="310"/>
      <c r="FK8" s="310"/>
      <c r="FL8" s="310"/>
      <c r="FM8" s="310"/>
      <c r="FN8" s="298"/>
      <c r="FO8" s="299" t="s">
        <v>1686</v>
      </c>
      <c r="FP8" s="299"/>
      <c r="FQ8" s="299"/>
      <c r="FR8" s="299"/>
      <c r="FS8" s="298"/>
      <c r="FT8" s="299" t="s">
        <v>1686</v>
      </c>
      <c r="FU8" s="299"/>
      <c r="FV8" s="383"/>
      <c r="FW8" s="302" t="s">
        <v>122</v>
      </c>
      <c r="FX8" s="310"/>
      <c r="FY8" s="310" t="s">
        <v>1686</v>
      </c>
      <c r="FZ8" s="310"/>
      <c r="GA8" s="310"/>
      <c r="GB8" s="345"/>
      <c r="GC8" s="146"/>
      <c r="GD8" s="146" t="s">
        <v>1686</v>
      </c>
      <c r="GE8" s="146"/>
      <c r="GF8" s="146"/>
      <c r="GG8" s="146"/>
      <c r="GH8" s="298">
        <v>1</v>
      </c>
      <c r="GI8" s="299" t="s">
        <v>139</v>
      </c>
      <c r="GJ8" s="299" t="s">
        <v>794</v>
      </c>
      <c r="GK8" s="301" t="s">
        <v>795</v>
      </c>
      <c r="GL8" s="299" t="s">
        <v>804</v>
      </c>
      <c r="GM8" s="298">
        <v>1</v>
      </c>
      <c r="GN8" s="299" t="s">
        <v>139</v>
      </c>
      <c r="GO8" s="299" t="s">
        <v>794</v>
      </c>
      <c r="GP8" s="301" t="s">
        <v>795</v>
      </c>
      <c r="GQ8" s="299" t="s">
        <v>804</v>
      </c>
      <c r="GR8" s="298">
        <v>0</v>
      </c>
      <c r="GS8" s="299" t="s">
        <v>132</v>
      </c>
      <c r="GT8" s="299" t="s">
        <v>794</v>
      </c>
      <c r="GU8" s="301" t="s">
        <v>795</v>
      </c>
      <c r="GV8" s="299" t="s">
        <v>122</v>
      </c>
      <c r="GW8" s="298">
        <v>0</v>
      </c>
      <c r="GX8" s="299" t="s">
        <v>132</v>
      </c>
      <c r="GY8" s="299" t="s">
        <v>794</v>
      </c>
      <c r="GZ8" s="301" t="s">
        <v>795</v>
      </c>
      <c r="HA8" s="300" t="s">
        <v>122</v>
      </c>
      <c r="HB8" s="381">
        <v>1</v>
      </c>
      <c r="HC8" s="300" t="s">
        <v>139</v>
      </c>
      <c r="HD8" s="300" t="s">
        <v>811</v>
      </c>
      <c r="HE8" s="301" t="s">
        <v>812</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location="NRS293Sec269911" xr:uid="{00000000-0004-0000-2D00-000000000000}"/>
    <hyperlink ref="T5" r:id="rId2" location="Art1Sec21" xr:uid="{00000000-0004-0000-2D00-000001000000}"/>
    <hyperlink ref="AD5" r:id="rId3" location="NRS632Sec475" xr:uid="{00000000-0004-0000-2D00-000002000000}"/>
    <hyperlink ref="AI5" r:id="rId4" location="NRS449Sec191" xr:uid="{00000000-0004-0000-2D00-000003000000}"/>
    <hyperlink ref="AN5" r:id="rId5" location="NRS449Sec191" xr:uid="{00000000-0004-0000-2D00-000004000000}"/>
    <hyperlink ref="AS5" r:id="rId6" location="NRS449Sec191" xr:uid="{00000000-0004-0000-2D00-000005000000}"/>
    <hyperlink ref="AX5" r:id="rId7" location="NRS632Sec475" xr:uid="{00000000-0004-0000-2D00-000006000000}"/>
    <hyperlink ref="BC5" r:id="rId8" location="NRS632Sec475" xr:uid="{00000000-0004-0000-2D00-000007000000}"/>
    <hyperlink ref="BH5" r:id="rId9" location="NRS632Sec475" xr:uid="{00000000-0004-0000-2D00-000008000000}"/>
    <hyperlink ref="EE5" r:id="rId10" xr:uid="{00000000-0004-0000-2D00-000009000000}"/>
    <hyperlink ref="EK5" r:id="rId11" location="NRS689ASec0417" xr:uid="{00000000-0004-0000-2D00-00000A000000}"/>
    <hyperlink ref="EW5" r:id="rId12" xr:uid="{00000000-0004-0000-2D00-00000B000000}"/>
    <hyperlink ref="FB5" r:id="rId13" location="Art1Sec21" xr:uid="{00000000-0004-0000-2D00-00000C000000}"/>
    <hyperlink ref="FG5" r:id="rId14" xr:uid="{00000000-0004-0000-2D00-00000D000000}"/>
    <hyperlink ref="FL5" r:id="rId15" xr:uid="{00000000-0004-0000-2D00-00000E000000}"/>
    <hyperlink ref="FQ5" r:id="rId16" location="NRS432BSec220" xr:uid="{00000000-0004-0000-2D00-00000F000000}"/>
    <hyperlink ref="FV5" r:id="rId17" location="NRS202Sec055" xr:uid="{00000000-0004-0000-2D00-000010000000}"/>
    <hyperlink ref="GA5" r:id="rId18" location="NRS202Sec020" xr:uid="{00000000-0004-0000-2D00-000011000000}"/>
    <hyperlink ref="GK5" r:id="rId19" location="Art1Sec21" xr:uid="{00000000-0004-0000-2D00-000012000000}"/>
    <hyperlink ref="GP5" r:id="rId20" location="Art1Sec21" xr:uid="{00000000-0004-0000-2D00-000013000000}"/>
    <hyperlink ref="GU5" r:id="rId21" location="Art1Sec21" xr:uid="{00000000-0004-0000-2D00-000014000000}"/>
    <hyperlink ref="GZ5" r:id="rId22" location="Art1Sec21" xr:uid="{00000000-0004-0000-2D00-000015000000}"/>
    <hyperlink ref="HE5" r:id="rId23" location="NRS392Sec435" xr:uid="{00000000-0004-0000-2D00-000016000000}"/>
    <hyperlink ref="HJ5" r:id="rId24" location="NRS392Sec040" xr:uid="{00000000-0004-0000-2D00-000017000000}"/>
    <hyperlink ref="HK5" r:id="rId25" xr:uid="{00000000-0004-0000-2D00-000018000000}"/>
    <hyperlink ref="HO5" r:id="rId26" location="NRS392Sec040" xr:uid="{00000000-0004-0000-2D00-000019000000}"/>
    <hyperlink ref="HP5" r:id="rId27" xr:uid="{00000000-0004-0000-2D00-00001A000000}"/>
    <hyperlink ref="ID5" r:id="rId28" location="NRS389Sec036" xr:uid="{00000000-0004-0000-2D00-00001B000000}"/>
    <hyperlink ref="II5" r:id="rId29" xr:uid="{00000000-0004-0000-2D00-00001C000000}"/>
    <hyperlink ref="O6" r:id="rId30" location="NRS293Sec269911" xr:uid="{00000000-0004-0000-2D00-00001D000000}"/>
    <hyperlink ref="T6" r:id="rId31" location="Art1Sec21" xr:uid="{00000000-0004-0000-2D00-00001E000000}"/>
    <hyperlink ref="AD6" r:id="rId32" location="NRS632Sec475" xr:uid="{00000000-0004-0000-2D00-00001F000000}"/>
    <hyperlink ref="AI6" r:id="rId33" location="NRS449Sec191" xr:uid="{00000000-0004-0000-2D00-000020000000}"/>
    <hyperlink ref="AN6" r:id="rId34" location="NRS449Sec191" xr:uid="{00000000-0004-0000-2D00-000021000000}"/>
    <hyperlink ref="AS6" r:id="rId35" location="NRS449Sec191" xr:uid="{00000000-0004-0000-2D00-000022000000}"/>
    <hyperlink ref="AX6" r:id="rId36" location="NRS632Sec475" xr:uid="{00000000-0004-0000-2D00-000023000000}"/>
    <hyperlink ref="BC6" r:id="rId37" location="NRS632Sec475" xr:uid="{00000000-0004-0000-2D00-000024000000}"/>
    <hyperlink ref="BH6" r:id="rId38" location="NRS632Sec475" xr:uid="{00000000-0004-0000-2D00-000025000000}"/>
    <hyperlink ref="EK6" r:id="rId39" location="NRS689ASec0417" xr:uid="{00000000-0004-0000-2D00-000026000000}"/>
    <hyperlink ref="EW6" r:id="rId40" xr:uid="{00000000-0004-0000-2D00-000027000000}"/>
    <hyperlink ref="FB6" r:id="rId41" location="Art1Sec21" xr:uid="{00000000-0004-0000-2D00-000028000000}"/>
    <hyperlink ref="FQ6" r:id="rId42" location="NRS432BSec220" xr:uid="{00000000-0004-0000-2D00-000029000000}"/>
    <hyperlink ref="FV6" r:id="rId43" location="NRS202Sec055" xr:uid="{00000000-0004-0000-2D00-00002A000000}"/>
    <hyperlink ref="GA6" r:id="rId44" location="NRS202Sec020" xr:uid="{00000000-0004-0000-2D00-00002B000000}"/>
    <hyperlink ref="GK6" r:id="rId45" location="Art1Sec21" xr:uid="{00000000-0004-0000-2D00-00002C000000}"/>
    <hyperlink ref="GP6" r:id="rId46" location="Art1Sec21" xr:uid="{00000000-0004-0000-2D00-00002D000000}"/>
    <hyperlink ref="GU6" r:id="rId47" location="Art1Sec21" xr:uid="{00000000-0004-0000-2D00-00002E000000}"/>
    <hyperlink ref="GZ6" r:id="rId48" location="Art1Sec21" xr:uid="{00000000-0004-0000-2D00-00002F000000}"/>
    <hyperlink ref="HE6" r:id="rId49" location="NRS392Sec435" xr:uid="{00000000-0004-0000-2D00-000030000000}"/>
    <hyperlink ref="HJ6" r:id="rId50" location="NRS392Sec040" xr:uid="{00000000-0004-0000-2D00-000031000000}"/>
    <hyperlink ref="HK6" r:id="rId51" xr:uid="{00000000-0004-0000-2D00-000032000000}"/>
    <hyperlink ref="HO6" r:id="rId52" location="NRS392Sec040" xr:uid="{00000000-0004-0000-2D00-000033000000}"/>
    <hyperlink ref="HP6" r:id="rId53" xr:uid="{00000000-0004-0000-2D00-000034000000}"/>
    <hyperlink ref="O7" r:id="rId54" location="NRS293Sec269911" xr:uid="{00000000-0004-0000-2D00-000035000000}"/>
    <hyperlink ref="T7" r:id="rId55" location="Art1Sec21" xr:uid="{00000000-0004-0000-2D00-000036000000}"/>
    <hyperlink ref="AD7" r:id="rId56" location="NRS632Sec475" xr:uid="{00000000-0004-0000-2D00-000037000000}"/>
    <hyperlink ref="AI7" r:id="rId57" location="NRS449Sec191" xr:uid="{00000000-0004-0000-2D00-000038000000}"/>
    <hyperlink ref="AN7" r:id="rId58" location="NRS449Sec191" xr:uid="{00000000-0004-0000-2D00-000039000000}"/>
    <hyperlink ref="AS7" r:id="rId59" location="NRS449Sec191" xr:uid="{00000000-0004-0000-2D00-00003A000000}"/>
    <hyperlink ref="AX7" r:id="rId60" location="NRS632Sec475" xr:uid="{00000000-0004-0000-2D00-00003B000000}"/>
    <hyperlink ref="BC7" r:id="rId61" location="NRS632Sec475" xr:uid="{00000000-0004-0000-2D00-00003C000000}"/>
    <hyperlink ref="BH7" r:id="rId62" location="NRS632Sec475" xr:uid="{00000000-0004-0000-2D00-00003D000000}"/>
    <hyperlink ref="EK7" r:id="rId63" location="NRS689ASec0417" xr:uid="{00000000-0004-0000-2D00-00003E000000}"/>
    <hyperlink ref="FB7" r:id="rId64" location="Art1Sec21" xr:uid="{00000000-0004-0000-2D00-00003F000000}"/>
    <hyperlink ref="FQ7" r:id="rId65" location="NRS432BSec220" xr:uid="{00000000-0004-0000-2D00-000040000000}"/>
    <hyperlink ref="FV7" r:id="rId66" location="NRS202Sec055" xr:uid="{00000000-0004-0000-2D00-000041000000}"/>
    <hyperlink ref="GA7" r:id="rId67" location="NRS202Sec020" xr:uid="{00000000-0004-0000-2D00-000042000000}"/>
    <hyperlink ref="GK7" r:id="rId68" location="Art1Sec21" xr:uid="{00000000-0004-0000-2D00-000043000000}"/>
    <hyperlink ref="GP7" r:id="rId69" location="Art1Sec21" xr:uid="{00000000-0004-0000-2D00-000044000000}"/>
    <hyperlink ref="GU7" r:id="rId70" location="Art1Sec21" xr:uid="{00000000-0004-0000-2D00-000045000000}"/>
    <hyperlink ref="GZ7" r:id="rId71" location="Art1Sec21" xr:uid="{00000000-0004-0000-2D00-000046000000}"/>
    <hyperlink ref="HE7" r:id="rId72" location="NRS392Sec435" xr:uid="{00000000-0004-0000-2D00-000047000000}"/>
    <hyperlink ref="HJ7" r:id="rId73" location="NRS392Sec040" xr:uid="{00000000-0004-0000-2D00-000048000000}"/>
    <hyperlink ref="HK7" r:id="rId74" xr:uid="{00000000-0004-0000-2D00-000049000000}"/>
    <hyperlink ref="HO7" r:id="rId75" location="NRS392Sec040" xr:uid="{00000000-0004-0000-2D00-00004A000000}"/>
    <hyperlink ref="HP7" r:id="rId76" xr:uid="{00000000-0004-0000-2D00-00004B000000}"/>
    <hyperlink ref="O8" r:id="rId77" location="NRS293Sec269911" xr:uid="{00000000-0004-0000-2D00-00004C000000}"/>
    <hyperlink ref="T8" r:id="rId78" location="Art1Sec21" xr:uid="{00000000-0004-0000-2D00-00004D000000}"/>
    <hyperlink ref="AD8" r:id="rId79" location="NRS632Sec475" xr:uid="{00000000-0004-0000-2D00-00004E000000}"/>
    <hyperlink ref="AI8" r:id="rId80" location="NRS449Sec191" xr:uid="{00000000-0004-0000-2D00-00004F000000}"/>
    <hyperlink ref="AN8" r:id="rId81" location="NRS449Sec191" xr:uid="{00000000-0004-0000-2D00-000050000000}"/>
    <hyperlink ref="AS8" r:id="rId82" location="NRS449Sec191" xr:uid="{00000000-0004-0000-2D00-000051000000}"/>
    <hyperlink ref="AX8" r:id="rId83" location="NRS632Sec475" xr:uid="{00000000-0004-0000-2D00-000052000000}"/>
    <hyperlink ref="BC8" r:id="rId84" location="NRS632Sec475" xr:uid="{00000000-0004-0000-2D00-000053000000}"/>
    <hyperlink ref="BH8" r:id="rId85" location="NRS632Sec475" xr:uid="{00000000-0004-0000-2D00-000054000000}"/>
    <hyperlink ref="EK8" r:id="rId86" location="NRS689ASec0417" xr:uid="{00000000-0004-0000-2D00-000055000000}"/>
    <hyperlink ref="FB8" r:id="rId87" location="Art1Sec21" xr:uid="{00000000-0004-0000-2D00-000056000000}"/>
    <hyperlink ref="GK8" r:id="rId88" location="Art1Sec21" xr:uid="{00000000-0004-0000-2D00-000057000000}"/>
    <hyperlink ref="GP8" r:id="rId89" location="Art1Sec21" xr:uid="{00000000-0004-0000-2D00-000058000000}"/>
    <hyperlink ref="GU8" r:id="rId90" location="Art1Sec21" xr:uid="{00000000-0004-0000-2D00-000059000000}"/>
    <hyperlink ref="GZ8" r:id="rId91" location="Art1Sec21" xr:uid="{00000000-0004-0000-2D00-00005A000000}"/>
    <hyperlink ref="HE8" r:id="rId92" location="NRS392Sec435" xr:uid="{00000000-0004-0000-2D00-00005B000000}"/>
  </hyperlink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Y92"/>
  <sheetViews>
    <sheetView workbookViewId="0">
      <pane xSplit="1" ySplit="3" topLeftCell="AX4" activePane="bottomRight" state="frozen"/>
      <selection pane="topRight" activeCell="B1" sqref="B1"/>
      <selection pane="bottomLeft" activeCell="A4" sqref="A4"/>
      <selection pane="bottomRight"/>
    </sheetView>
  </sheetViews>
  <sheetFormatPr baseColWidth="10" defaultColWidth="12.6640625" defaultRowHeight="15" customHeight="1"/>
  <cols>
    <col min="1" max="1" width="20.33203125" customWidth="1"/>
    <col min="2" max="2" width="19.83203125" customWidth="1"/>
    <col min="3" max="3" width="16.1640625" hidden="1" customWidth="1"/>
    <col min="4" max="28" width="16.1640625" customWidth="1"/>
    <col min="29" max="29" width="16.1640625" style="572" customWidth="1"/>
    <col min="30" max="34" width="16.1640625" customWidth="1"/>
    <col min="35" max="35" width="24.1640625" style="572" customWidth="1"/>
    <col min="36" max="36" width="23.1640625" style="572" customWidth="1"/>
    <col min="37" max="48" width="16.1640625" customWidth="1"/>
    <col min="49" max="49" width="16.6640625" customWidth="1"/>
    <col min="50" max="50" width="22.33203125" customWidth="1"/>
    <col min="51" max="51" width="27.83203125" style="572" customWidth="1"/>
    <col min="52" max="63" width="16.1640625" customWidth="1"/>
  </cols>
  <sheetData>
    <row r="1" spans="1:51" ht="25.5" customHeight="1">
      <c r="A1" s="114" t="s">
        <v>7</v>
      </c>
      <c r="B1" s="144"/>
      <c r="C1" s="144"/>
      <c r="D1" s="24"/>
      <c r="E1" s="23" t="s">
        <v>8</v>
      </c>
      <c r="F1" s="24" t="s">
        <v>9</v>
      </c>
      <c r="G1" s="23" t="s">
        <v>1359</v>
      </c>
      <c r="H1" s="24" t="s">
        <v>10</v>
      </c>
      <c r="I1" s="599" t="s">
        <v>11</v>
      </c>
      <c r="J1" s="593"/>
      <c r="K1" s="593"/>
      <c r="L1" s="593"/>
      <c r="M1" s="593"/>
      <c r="N1" s="593"/>
      <c r="O1" s="593"/>
      <c r="P1" s="594"/>
      <c r="Q1" s="601" t="s">
        <v>12</v>
      </c>
      <c r="R1" s="593"/>
      <c r="S1" s="593"/>
      <c r="T1" s="593"/>
      <c r="U1" s="593"/>
      <c r="V1" s="594"/>
      <c r="W1" s="599" t="s">
        <v>13</v>
      </c>
      <c r="X1" s="593"/>
      <c r="Y1" s="593"/>
      <c r="Z1" s="593"/>
      <c r="AA1" s="593"/>
      <c r="AB1" s="594"/>
      <c r="AC1" s="573" t="s">
        <v>14</v>
      </c>
      <c r="AD1" s="23" t="s">
        <v>15</v>
      </c>
      <c r="AE1" s="598" t="s">
        <v>16</v>
      </c>
      <c r="AF1" s="593"/>
      <c r="AG1" s="594"/>
      <c r="AH1" s="23" t="s">
        <v>1355</v>
      </c>
      <c r="AI1" s="602" t="s">
        <v>1385</v>
      </c>
      <c r="AJ1" s="603"/>
      <c r="AK1" s="23" t="s">
        <v>19</v>
      </c>
      <c r="AL1" s="598" t="s">
        <v>20</v>
      </c>
      <c r="AM1" s="594"/>
      <c r="AN1" s="145" t="s">
        <v>21</v>
      </c>
      <c r="AO1" s="24" t="s">
        <v>1386</v>
      </c>
      <c r="AP1" s="599" t="s">
        <v>22</v>
      </c>
      <c r="AQ1" s="593"/>
      <c r="AR1" s="594"/>
      <c r="AS1" s="24" t="s">
        <v>23</v>
      </c>
      <c r="AT1" s="600" t="s">
        <v>24</v>
      </c>
      <c r="AU1" s="593"/>
      <c r="AV1" s="593"/>
      <c r="AW1" s="593"/>
      <c r="AX1" s="594"/>
      <c r="AY1" s="566" t="s">
        <v>4868</v>
      </c>
    </row>
    <row r="2" spans="1:51" ht="25.5" customHeight="1">
      <c r="A2" s="147" t="s">
        <v>25</v>
      </c>
      <c r="B2" s="148"/>
      <c r="C2" s="149"/>
      <c r="D2" s="24"/>
      <c r="E2" s="23" t="s">
        <v>8</v>
      </c>
      <c r="F2" s="24" t="s">
        <v>9</v>
      </c>
      <c r="G2" s="23" t="s">
        <v>1359</v>
      </c>
      <c r="H2" s="24" t="s">
        <v>10</v>
      </c>
      <c r="I2" s="23" t="s">
        <v>26</v>
      </c>
      <c r="J2" s="23" t="s">
        <v>27</v>
      </c>
      <c r="K2" s="23" t="s">
        <v>28</v>
      </c>
      <c r="L2" s="23" t="s">
        <v>29</v>
      </c>
      <c r="M2" s="23" t="s">
        <v>30</v>
      </c>
      <c r="N2" s="23" t="s">
        <v>31</v>
      </c>
      <c r="O2" s="23" t="s">
        <v>32</v>
      </c>
      <c r="P2" s="23" t="s">
        <v>1388</v>
      </c>
      <c r="Q2" s="24" t="s">
        <v>33</v>
      </c>
      <c r="R2" s="24" t="s">
        <v>34</v>
      </c>
      <c r="S2" s="24" t="s">
        <v>35</v>
      </c>
      <c r="T2" s="24" t="s">
        <v>36</v>
      </c>
      <c r="U2" s="24" t="s">
        <v>37</v>
      </c>
      <c r="V2" s="24" t="s">
        <v>38</v>
      </c>
      <c r="W2" s="23" t="s">
        <v>39</v>
      </c>
      <c r="X2" s="23" t="s">
        <v>40</v>
      </c>
      <c r="Y2" s="23" t="s">
        <v>41</v>
      </c>
      <c r="Z2" s="23" t="s">
        <v>42</v>
      </c>
      <c r="AA2" s="23" t="s">
        <v>43</v>
      </c>
      <c r="AB2" s="23" t="s">
        <v>44</v>
      </c>
      <c r="AC2" s="573" t="s">
        <v>14</v>
      </c>
      <c r="AD2" s="23" t="s">
        <v>15</v>
      </c>
      <c r="AE2" s="24" t="s">
        <v>45</v>
      </c>
      <c r="AF2" s="24" t="s">
        <v>46</v>
      </c>
      <c r="AG2" s="24" t="s">
        <v>47</v>
      </c>
      <c r="AH2" s="23" t="s">
        <v>1355</v>
      </c>
      <c r="AI2" s="573" t="s">
        <v>48</v>
      </c>
      <c r="AJ2" s="573" t="s">
        <v>49</v>
      </c>
      <c r="AK2" s="23" t="s">
        <v>19</v>
      </c>
      <c r="AL2" s="24" t="s">
        <v>50</v>
      </c>
      <c r="AM2" s="24" t="s">
        <v>51</v>
      </c>
      <c r="AN2" s="145" t="s">
        <v>21</v>
      </c>
      <c r="AO2" s="24" t="s">
        <v>1386</v>
      </c>
      <c r="AP2" s="23" t="s">
        <v>52</v>
      </c>
      <c r="AQ2" s="23" t="s">
        <v>53</v>
      </c>
      <c r="AR2" s="23" t="s">
        <v>54</v>
      </c>
      <c r="AS2" s="24" t="s">
        <v>55</v>
      </c>
      <c r="AT2" s="23" t="s">
        <v>56</v>
      </c>
      <c r="AU2" s="23" t="s">
        <v>57</v>
      </c>
      <c r="AV2" s="145" t="s">
        <v>58</v>
      </c>
      <c r="AW2" s="145" t="s">
        <v>4836</v>
      </c>
      <c r="AX2" s="150" t="s">
        <v>1389</v>
      </c>
      <c r="AY2" s="566" t="s">
        <v>4868</v>
      </c>
    </row>
    <row r="3" spans="1:51" ht="25.5" customHeight="1">
      <c r="A3" s="119" t="s">
        <v>59</v>
      </c>
      <c r="B3" s="149" t="s">
        <v>1390</v>
      </c>
      <c r="C3" s="149" t="s">
        <v>1391</v>
      </c>
      <c r="D3" s="9" t="s">
        <v>1392</v>
      </c>
      <c r="E3" s="30" t="s">
        <v>68</v>
      </c>
      <c r="F3" s="9" t="s">
        <v>68</v>
      </c>
      <c r="G3" s="30" t="s">
        <v>68</v>
      </c>
      <c r="H3" s="9" t="s">
        <v>68</v>
      </c>
      <c r="I3" s="30" t="s">
        <v>68</v>
      </c>
      <c r="J3" s="30" t="s">
        <v>68</v>
      </c>
      <c r="K3" s="30" t="s">
        <v>68</v>
      </c>
      <c r="L3" s="30" t="s">
        <v>68</v>
      </c>
      <c r="M3" s="30" t="s">
        <v>68</v>
      </c>
      <c r="N3" s="30" t="s">
        <v>68</v>
      </c>
      <c r="O3" s="30" t="s">
        <v>68</v>
      </c>
      <c r="P3" s="30" t="s">
        <v>68</v>
      </c>
      <c r="Q3" s="9" t="s">
        <v>68</v>
      </c>
      <c r="R3" s="9" t="s">
        <v>68</v>
      </c>
      <c r="S3" s="9" t="s">
        <v>68</v>
      </c>
      <c r="T3" s="9" t="s">
        <v>68</v>
      </c>
      <c r="U3" s="9" t="s">
        <v>68</v>
      </c>
      <c r="V3" s="9" t="s">
        <v>68</v>
      </c>
      <c r="W3" s="30" t="s">
        <v>68</v>
      </c>
      <c r="X3" s="30" t="s">
        <v>68</v>
      </c>
      <c r="Y3" s="30" t="s">
        <v>68</v>
      </c>
      <c r="Z3" s="30" t="s">
        <v>68</v>
      </c>
      <c r="AA3" s="30" t="s">
        <v>68</v>
      </c>
      <c r="AB3" s="30" t="s">
        <v>68</v>
      </c>
      <c r="AC3" s="574" t="s">
        <v>68</v>
      </c>
      <c r="AD3" s="30" t="s">
        <v>68</v>
      </c>
      <c r="AE3" s="9" t="s">
        <v>68</v>
      </c>
      <c r="AF3" s="9" t="s">
        <v>68</v>
      </c>
      <c r="AG3" s="9" t="s">
        <v>68</v>
      </c>
      <c r="AH3" s="30" t="s">
        <v>68</v>
      </c>
      <c r="AI3" s="574" t="s">
        <v>68</v>
      </c>
      <c r="AJ3" s="574" t="s">
        <v>68</v>
      </c>
      <c r="AK3" s="30" t="s">
        <v>68</v>
      </c>
      <c r="AL3" s="9" t="s">
        <v>68</v>
      </c>
      <c r="AM3" s="9" t="s">
        <v>68</v>
      </c>
      <c r="AN3" s="30" t="s">
        <v>68</v>
      </c>
      <c r="AO3" s="9" t="s">
        <v>68</v>
      </c>
      <c r="AP3" s="30" t="s">
        <v>68</v>
      </c>
      <c r="AQ3" s="30" t="s">
        <v>68</v>
      </c>
      <c r="AR3" s="30" t="s">
        <v>68</v>
      </c>
      <c r="AS3" s="9" t="s">
        <v>68</v>
      </c>
      <c r="AT3" s="30" t="s">
        <v>68</v>
      </c>
      <c r="AU3" s="30" t="s">
        <v>68</v>
      </c>
      <c r="AV3" s="30" t="s">
        <v>68</v>
      </c>
      <c r="AW3" s="151" t="s">
        <v>68</v>
      </c>
      <c r="AX3" s="152" t="s">
        <v>68</v>
      </c>
      <c r="AY3" s="567" t="s">
        <v>68</v>
      </c>
    </row>
    <row r="4" spans="1:51" ht="25.5" customHeight="1">
      <c r="A4" s="117" t="s">
        <v>70</v>
      </c>
      <c r="B4" s="153">
        <f t="shared" ref="B4:B53" si="0">(E4+F4+G4+H4+(I4+J4+K4+L4+M4+N4+O4+P4)/8+(Q4+R4+S4+T4+U4+V4)/6+(W4+X4+Y4+Z4+AA4+AB4)/6+AC4+AD4+(AE4+AF4+AG4)/3+AH4+(AI4+AJ4)/2+AK4+(AL4+AM4)/2+AN4+AO4+(AP4+AQ4+AR4)/3+AS4+(AT4+AU4+AV4+AW4+AX4)/5+AY4)/20</f>
        <v>0.41833333333333328</v>
      </c>
      <c r="C4" s="153">
        <f t="shared" ref="C4:C53" si="1">SUM(F4:AV4)/39</f>
        <v>0.41025641025641024</v>
      </c>
      <c r="D4" s="9">
        <v>17</v>
      </c>
      <c r="E4" s="30">
        <f>Alabama!G5</f>
        <v>1</v>
      </c>
      <c r="F4" s="9">
        <f>Alabama!L5</f>
        <v>0</v>
      </c>
      <c r="G4" s="30">
        <f>Alabama!Q5</f>
        <v>0</v>
      </c>
      <c r="H4" s="9">
        <f>Alabama!V5</f>
        <v>1</v>
      </c>
      <c r="I4" s="30">
        <f>Alabama!AA5</f>
        <v>1</v>
      </c>
      <c r="J4" s="30">
        <f>Alabama!AF5</f>
        <v>0</v>
      </c>
      <c r="K4" s="30">
        <f>Alabama!AK5</f>
        <v>0</v>
      </c>
      <c r="L4" s="30">
        <f>Alabama!AP5</f>
        <v>1</v>
      </c>
      <c r="M4" s="30">
        <f>Alabama!AU5</f>
        <v>1</v>
      </c>
      <c r="N4" s="30">
        <f>Alabama!AZ5</f>
        <v>1</v>
      </c>
      <c r="O4" s="30">
        <f>Alabama!BE5</f>
        <v>0</v>
      </c>
      <c r="P4" s="30">
        <f>Alabama!BJ5</f>
        <v>0</v>
      </c>
      <c r="Q4" s="9">
        <f>Alabama!BO5</f>
        <v>1</v>
      </c>
      <c r="R4" s="9">
        <f>Alabama!BT5</f>
        <v>0</v>
      </c>
      <c r="S4" s="9">
        <f>Alabama!BY5</f>
        <v>0</v>
      </c>
      <c r="T4" s="9">
        <f>Alabama!CD5</f>
        <v>1</v>
      </c>
      <c r="U4" s="9">
        <f>Alabama!CI5</f>
        <v>1</v>
      </c>
      <c r="V4" s="9">
        <f>Alabama!CN5</f>
        <v>1</v>
      </c>
      <c r="W4" s="30">
        <f>Alabama!CS5</f>
        <v>0</v>
      </c>
      <c r="X4" s="30">
        <f>Alabama!CX5</f>
        <v>0</v>
      </c>
      <c r="Y4" s="30">
        <f>Alabama!DC5</f>
        <v>0</v>
      </c>
      <c r="Z4" s="30">
        <f>Alabama!DH5</f>
        <v>0</v>
      </c>
      <c r="AA4" s="30">
        <f>Alabama!DM5</f>
        <v>0</v>
      </c>
      <c r="AB4" s="30">
        <f>Alabama!DR5</f>
        <v>0</v>
      </c>
      <c r="AC4" s="568">
        <f>Alabama!DW5</f>
        <v>0</v>
      </c>
      <c r="AD4" s="30">
        <f>Alabama!EB5</f>
        <v>1</v>
      </c>
      <c r="AE4" s="9">
        <f>(Alabama!EG5+Alabama!EH5)/2</f>
        <v>1</v>
      </c>
      <c r="AF4" s="9">
        <f>(Alabama!EM5+Alabama!EN5)/2</f>
        <v>1</v>
      </c>
      <c r="AG4" s="9">
        <f>(Alabama!ES5+Alabama!ET5)/2</f>
        <v>1</v>
      </c>
      <c r="AH4" s="30">
        <f>Alabama!EY5</f>
        <v>0</v>
      </c>
      <c r="AI4" s="568">
        <f>Alabama!FD5</f>
        <v>0</v>
      </c>
      <c r="AJ4" s="568">
        <f>Alabama!FI5</f>
        <v>0</v>
      </c>
      <c r="AK4" s="30">
        <f>Alabama!FN5</f>
        <v>1</v>
      </c>
      <c r="AL4" s="9">
        <f>Alabama!FS5</f>
        <v>0</v>
      </c>
      <c r="AM4" s="9">
        <f>Alabama!FX5</f>
        <v>0</v>
      </c>
      <c r="AN4" s="30">
        <f>Alabama!GC5</f>
        <v>1</v>
      </c>
      <c r="AO4" s="9">
        <f>Alabama!GH5</f>
        <v>0</v>
      </c>
      <c r="AP4" s="30">
        <f>Alabama!GM5</f>
        <v>0</v>
      </c>
      <c r="AQ4" s="30">
        <f>Alabama!GR5</f>
        <v>0</v>
      </c>
      <c r="AR4" s="30">
        <f>Alabama!GW5</f>
        <v>0</v>
      </c>
      <c r="AS4" s="9">
        <f>Alabama!HB5</f>
        <v>1</v>
      </c>
      <c r="AT4" s="30">
        <f>Alabama!HG5</f>
        <v>0</v>
      </c>
      <c r="AU4" s="30">
        <f>Alabama!HL5</f>
        <v>0</v>
      </c>
      <c r="AV4" s="30">
        <f>Alabama!HQ5</f>
        <v>0</v>
      </c>
      <c r="AW4" s="30">
        <f>Alabama!HV5</f>
        <v>0</v>
      </c>
      <c r="AX4" s="30">
        <f>Alabama!IA5</f>
        <v>1</v>
      </c>
      <c r="AY4" s="568">
        <f>Alabama!IF5</f>
        <v>0</v>
      </c>
    </row>
    <row r="5" spans="1:51" ht="25.5" customHeight="1">
      <c r="A5" s="117" t="s">
        <v>71</v>
      </c>
      <c r="B5" s="153">
        <f t="shared" si="0"/>
        <v>0.32500000000000001</v>
      </c>
      <c r="C5" s="153">
        <f t="shared" si="1"/>
        <v>0.30769230769230771</v>
      </c>
      <c r="D5" s="28">
        <v>37</v>
      </c>
      <c r="E5" s="30">
        <f>Alaska!G5</f>
        <v>0</v>
      </c>
      <c r="F5" s="9">
        <f>Alaska!L5</f>
        <v>1</v>
      </c>
      <c r="G5" s="30">
        <f>Alaska!Q5</f>
        <v>0</v>
      </c>
      <c r="H5" s="9">
        <f>Alaska!V5</f>
        <v>0</v>
      </c>
      <c r="I5" s="30">
        <f>Alaska!AA5</f>
        <v>1</v>
      </c>
      <c r="J5" s="30">
        <f>Alaska!AF5</f>
        <v>1</v>
      </c>
      <c r="K5" s="30">
        <f>Alaska!AK5</f>
        <v>0</v>
      </c>
      <c r="L5" s="30">
        <f>Alaska!AP5</f>
        <v>1</v>
      </c>
      <c r="M5" s="30">
        <f>Alaska!AU5</f>
        <v>0</v>
      </c>
      <c r="N5" s="30">
        <f>Alaska!AZ5</f>
        <v>0</v>
      </c>
      <c r="O5" s="30">
        <f>Alaska!BE5</f>
        <v>1</v>
      </c>
      <c r="P5" s="30">
        <f>Alaska!BJ5</f>
        <v>0</v>
      </c>
      <c r="Q5" s="9">
        <f>Alaska!BO5</f>
        <v>0</v>
      </c>
      <c r="R5" s="9">
        <f>Alaska!BT5</f>
        <v>0</v>
      </c>
      <c r="S5" s="9">
        <f>Alaska!BY5</f>
        <v>0</v>
      </c>
      <c r="T5" s="9">
        <f>Alaska!CD5</f>
        <v>0</v>
      </c>
      <c r="U5" s="9">
        <f>Alaska!CI5</f>
        <v>0</v>
      </c>
      <c r="V5" s="9">
        <f>Alaska!CN5</f>
        <v>0</v>
      </c>
      <c r="W5" s="30">
        <f>Alaska!CS5</f>
        <v>0</v>
      </c>
      <c r="X5" s="30">
        <f>Alaska!CX5</f>
        <v>0</v>
      </c>
      <c r="Y5" s="30">
        <f>Alaska!DC5</f>
        <v>0</v>
      </c>
      <c r="Z5" s="30">
        <f>Alaska!DH5</f>
        <v>0</v>
      </c>
      <c r="AA5" s="30">
        <f>Alaska!DM5</f>
        <v>0</v>
      </c>
      <c r="AB5" s="30">
        <f>Alaska!DR5</f>
        <v>0</v>
      </c>
      <c r="AC5" s="568">
        <f>Alaska!DW5</f>
        <v>1</v>
      </c>
      <c r="AD5" s="30">
        <f>Alaska!EB5</f>
        <v>0</v>
      </c>
      <c r="AE5" s="9">
        <f>(Alaska!EG5+Alaska!EH5)/2</f>
        <v>1</v>
      </c>
      <c r="AF5" s="9">
        <f>(Alaska!EM5+Alaska!EN5)/2</f>
        <v>1</v>
      </c>
      <c r="AG5" s="9">
        <f>(Alaska!ES5+Alaska!ET5)/2</f>
        <v>1</v>
      </c>
      <c r="AH5" s="30">
        <f>Alaska!EY5</f>
        <v>0</v>
      </c>
      <c r="AI5" s="568">
        <f>Alaska!FD5</f>
        <v>0</v>
      </c>
      <c r="AJ5" s="568">
        <f>Alaska!FI5</f>
        <v>0</v>
      </c>
      <c r="AK5" s="30">
        <f>Alaska!FN5</f>
        <v>1</v>
      </c>
      <c r="AL5" s="9">
        <f>Alaska!FS5</f>
        <v>0</v>
      </c>
      <c r="AM5" s="9">
        <f>Alaska!FX5</f>
        <v>0</v>
      </c>
      <c r="AN5" s="30">
        <f>Alaska!GC5</f>
        <v>0</v>
      </c>
      <c r="AO5" s="9">
        <f>Alaska!GH5</f>
        <v>1</v>
      </c>
      <c r="AP5" s="30">
        <f>Alaska!GM5</f>
        <v>0</v>
      </c>
      <c r="AQ5" s="30">
        <f>Alaska!GR5</f>
        <v>0</v>
      </c>
      <c r="AR5" s="30">
        <f>Alaska!GW5</f>
        <v>0</v>
      </c>
      <c r="AS5" s="9">
        <f>Alaska!HB5</f>
        <v>1</v>
      </c>
      <c r="AT5" s="30">
        <f>Alaska!HG5</f>
        <v>0</v>
      </c>
      <c r="AU5" s="30">
        <f>Alaska!HL5</f>
        <v>0</v>
      </c>
      <c r="AV5" s="30">
        <f>Alaska!HQ5</f>
        <v>0</v>
      </c>
      <c r="AW5" s="30">
        <f>Alaska!HV5</f>
        <v>0</v>
      </c>
      <c r="AX5" s="30">
        <f>Alaska!IA5</f>
        <v>0</v>
      </c>
      <c r="AY5" s="568">
        <f>Alaska!IF5</f>
        <v>0</v>
      </c>
    </row>
    <row r="6" spans="1:51" ht="25.5" customHeight="1">
      <c r="A6" s="117" t="s">
        <v>72</v>
      </c>
      <c r="B6" s="153">
        <f t="shared" si="0"/>
        <v>0.53499999999999992</v>
      </c>
      <c r="C6" s="153">
        <f t="shared" si="1"/>
        <v>0.38461538461538464</v>
      </c>
      <c r="D6" s="28">
        <v>11</v>
      </c>
      <c r="E6" s="30">
        <f>Arizona!G5</f>
        <v>1</v>
      </c>
      <c r="F6" s="9">
        <f>Arizona!L5</f>
        <v>1</v>
      </c>
      <c r="G6" s="30">
        <f>Arizona!Q5</f>
        <v>0</v>
      </c>
      <c r="H6" s="9">
        <f>Arizona!V5</f>
        <v>0</v>
      </c>
      <c r="I6" s="30">
        <f>Arizona!AA5</f>
        <v>1</v>
      </c>
      <c r="J6" s="30">
        <f>Arizona!AF5</f>
        <v>1</v>
      </c>
      <c r="K6" s="30">
        <f>Arizona!AK5</f>
        <v>1</v>
      </c>
      <c r="L6" s="30">
        <f>Arizona!AP5</f>
        <v>0</v>
      </c>
      <c r="M6" s="30">
        <f>Arizona!AU5</f>
        <v>0</v>
      </c>
      <c r="N6" s="30">
        <f>Arizona!AZ5</f>
        <v>0</v>
      </c>
      <c r="O6" s="30">
        <f>Arizona!BE5</f>
        <v>1</v>
      </c>
      <c r="P6" s="30">
        <f>Arizona!BJ5</f>
        <v>0</v>
      </c>
      <c r="Q6" s="9">
        <f>Arizona!BO5</f>
        <v>0</v>
      </c>
      <c r="R6" s="9">
        <f>Arizona!BT5</f>
        <v>0</v>
      </c>
      <c r="S6" s="9">
        <f>Arizona!BY5</f>
        <v>0</v>
      </c>
      <c r="T6" s="9">
        <f>Arizona!CD5</f>
        <v>0</v>
      </c>
      <c r="U6" s="9">
        <f>Arizona!CI5</f>
        <v>0</v>
      </c>
      <c r="V6" s="9">
        <f>Arizona!CN5</f>
        <v>0</v>
      </c>
      <c r="W6" s="30">
        <f>Arizona!CS5</f>
        <v>0</v>
      </c>
      <c r="X6" s="30">
        <f>Arizona!CX5</f>
        <v>0</v>
      </c>
      <c r="Y6" s="30">
        <f>Arizona!DC5</f>
        <v>0</v>
      </c>
      <c r="Z6" s="30">
        <f>Arizona!DH5</f>
        <v>0</v>
      </c>
      <c r="AA6" s="30">
        <f>Arizona!DM5</f>
        <v>0</v>
      </c>
      <c r="AB6" s="30">
        <f>Arizona!DR5</f>
        <v>0</v>
      </c>
      <c r="AC6" s="568">
        <f>Arizona!DW5</f>
        <v>1</v>
      </c>
      <c r="AD6" s="30">
        <f>Arizona!EB5</f>
        <v>1</v>
      </c>
      <c r="AE6" s="9">
        <f>(Arizona!EG5+Arizona!EH5)/2</f>
        <v>1</v>
      </c>
      <c r="AF6" s="9">
        <f>(Arizona!EM5+Arizona!EN5)/2</f>
        <v>1</v>
      </c>
      <c r="AG6" s="9">
        <f>(Arizona!ES5+Arizona!ET5)/2</f>
        <v>1</v>
      </c>
      <c r="AH6" s="30">
        <f>Arizona!EY5</f>
        <v>0</v>
      </c>
      <c r="AI6" s="568">
        <f>Arizona!FD5</f>
        <v>0</v>
      </c>
      <c r="AJ6" s="568">
        <f>Arizona!FI5</f>
        <v>0</v>
      </c>
      <c r="AK6" s="30">
        <f>Arizona!FN5</f>
        <v>1</v>
      </c>
      <c r="AL6" s="9">
        <f>Arizona!FS5</f>
        <v>1</v>
      </c>
      <c r="AM6" s="9">
        <f>Arizona!FX5</f>
        <v>1</v>
      </c>
      <c r="AN6" s="30">
        <f>Arizona!GC5</f>
        <v>1</v>
      </c>
      <c r="AO6" s="9">
        <f>Arizona!GH5</f>
        <v>0</v>
      </c>
      <c r="AP6" s="30">
        <f>Arizona!GM5</f>
        <v>0</v>
      </c>
      <c r="AQ6" s="30">
        <f>Arizona!GR5</f>
        <v>0</v>
      </c>
      <c r="AR6" s="30">
        <f>Arizona!GW5</f>
        <v>0</v>
      </c>
      <c r="AS6" s="9">
        <f>Arizona!HB5</f>
        <v>1</v>
      </c>
      <c r="AT6" s="30">
        <f>Arizona!HG5</f>
        <v>0</v>
      </c>
      <c r="AU6" s="30">
        <f>Arizona!HL5</f>
        <v>0</v>
      </c>
      <c r="AV6" s="30">
        <f>Arizona!HQ5</f>
        <v>0</v>
      </c>
      <c r="AW6" s="30">
        <f>Arizona!HV5</f>
        <v>0</v>
      </c>
      <c r="AX6" s="30">
        <f>Arizona!IA5</f>
        <v>1</v>
      </c>
      <c r="AY6" s="568">
        <f>Arizona!IF5</f>
        <v>1</v>
      </c>
    </row>
    <row r="7" spans="1:51" ht="25.5" customHeight="1">
      <c r="A7" s="124" t="s">
        <v>73</v>
      </c>
      <c r="B7" s="153">
        <f t="shared" si="0"/>
        <v>0.62874999999999992</v>
      </c>
      <c r="C7" s="153">
        <f t="shared" si="1"/>
        <v>0.76923076923076927</v>
      </c>
      <c r="D7" s="28">
        <v>6</v>
      </c>
      <c r="E7" s="30">
        <f>Arkansas!G5</f>
        <v>1</v>
      </c>
      <c r="F7" s="9">
        <f>Arkansas!L5</f>
        <v>1</v>
      </c>
      <c r="G7" s="30">
        <f>Arkansas!Q5</f>
        <v>0</v>
      </c>
      <c r="H7" s="9">
        <f>Arkansas!V5</f>
        <v>1</v>
      </c>
      <c r="I7" s="30">
        <f>Arkansas!AA5</f>
        <v>1</v>
      </c>
      <c r="J7" s="30">
        <f>Arkansas!AF5</f>
        <v>1</v>
      </c>
      <c r="K7" s="30">
        <f>Arkansas!AK5</f>
        <v>1</v>
      </c>
      <c r="L7" s="30">
        <f>Arkansas!AP5</f>
        <v>1</v>
      </c>
      <c r="M7" s="30">
        <f>Arkansas!AU5</f>
        <v>1</v>
      </c>
      <c r="N7" s="30">
        <f>Arkansas!AZ5</f>
        <v>1</v>
      </c>
      <c r="O7" s="30">
        <f>Arkansas!BE5</f>
        <v>1</v>
      </c>
      <c r="P7" s="30">
        <f>Arkansas!BJ5</f>
        <v>0</v>
      </c>
      <c r="Q7" s="9">
        <f>Arkansas!BO5</f>
        <v>1</v>
      </c>
      <c r="R7" s="9">
        <f>Arkansas!BT5</f>
        <v>1</v>
      </c>
      <c r="S7" s="9">
        <f>Arkansas!BY5</f>
        <v>1</v>
      </c>
      <c r="T7" s="9">
        <f>Arkansas!CD5</f>
        <v>1</v>
      </c>
      <c r="U7" s="9">
        <f>Arkansas!CI5</f>
        <v>1</v>
      </c>
      <c r="V7" s="9">
        <f>Arkansas!CN5</f>
        <v>1</v>
      </c>
      <c r="W7" s="30">
        <f>Arkansas!CS5</f>
        <v>1</v>
      </c>
      <c r="X7" s="30">
        <f>Arkansas!CX5</f>
        <v>1</v>
      </c>
      <c r="Y7" s="30">
        <f>Arkansas!DC5</f>
        <v>1</v>
      </c>
      <c r="Z7" s="30">
        <f>Arkansas!DH5</f>
        <v>1</v>
      </c>
      <c r="AA7" s="30">
        <f>Arkansas!DM5</f>
        <v>1</v>
      </c>
      <c r="AB7" s="30">
        <f>Arkansas!DR5</f>
        <v>1</v>
      </c>
      <c r="AC7" s="568">
        <f>Arkansas!DW5</f>
        <v>1</v>
      </c>
      <c r="AD7" s="30">
        <f>Arkansas!EB5</f>
        <v>1</v>
      </c>
      <c r="AE7" s="9">
        <f>(Arkansas!EG5+Arkansas!EH5)/2</f>
        <v>1</v>
      </c>
      <c r="AF7" s="9">
        <f>(Arkansas!EM5+Arkansas!EN5)/2</f>
        <v>1</v>
      </c>
      <c r="AG7" s="9">
        <f>(Arkansas!ES5+Arkansas!ET5)/2</f>
        <v>1</v>
      </c>
      <c r="AH7" s="30">
        <f>Arkansas!EY5</f>
        <v>0</v>
      </c>
      <c r="AI7" s="568">
        <f>Arkansas!FD5</f>
        <v>0</v>
      </c>
      <c r="AJ7" s="568">
        <f>Arkansas!FI5</f>
        <v>0</v>
      </c>
      <c r="AK7" s="30">
        <f>Arkansas!FN5</f>
        <v>1</v>
      </c>
      <c r="AL7" s="9">
        <f>Arkansas!FS5</f>
        <v>1</v>
      </c>
      <c r="AM7" s="9">
        <f>Arkansas!FX5</f>
        <v>0</v>
      </c>
      <c r="AN7" s="30">
        <f>Arkansas!GC5</f>
        <v>1</v>
      </c>
      <c r="AO7" s="9">
        <f>Arkansas!GH5</f>
        <v>0</v>
      </c>
      <c r="AP7" s="30">
        <f>Arkansas!GM5</f>
        <v>0</v>
      </c>
      <c r="AQ7" s="30">
        <f>Arkansas!GR5</f>
        <v>0</v>
      </c>
      <c r="AR7" s="30">
        <f>Arkansas!GW5</f>
        <v>0</v>
      </c>
      <c r="AS7" s="9">
        <f>Arkansas!HB5</f>
        <v>1</v>
      </c>
      <c r="AT7" s="30">
        <f>Arkansas!HG5</f>
        <v>0</v>
      </c>
      <c r="AU7" s="30">
        <f>Arkansas!HL5</f>
        <v>0</v>
      </c>
      <c r="AV7" s="30">
        <f>Arkansas!HQ5</f>
        <v>0</v>
      </c>
      <c r="AW7" s="30">
        <f>Arkansas!HV5</f>
        <v>0</v>
      </c>
      <c r="AX7" s="30">
        <f>Arkansas!IA5</f>
        <v>1</v>
      </c>
      <c r="AY7" s="568">
        <f>Arkansas!IF5</f>
        <v>0</v>
      </c>
    </row>
    <row r="8" spans="1:51" ht="25.5" customHeight="1">
      <c r="A8" s="117" t="s">
        <v>74</v>
      </c>
      <c r="B8" s="153">
        <f t="shared" si="0"/>
        <v>0.30541666666666667</v>
      </c>
      <c r="C8" s="153">
        <f t="shared" si="1"/>
        <v>0.30769230769230771</v>
      </c>
      <c r="D8" s="28">
        <v>43</v>
      </c>
      <c r="E8" s="30">
        <f>California!G5</f>
        <v>0</v>
      </c>
      <c r="F8" s="9">
        <f>California!L5</f>
        <v>1</v>
      </c>
      <c r="G8" s="30">
        <f>California!Q5</f>
        <v>0</v>
      </c>
      <c r="H8" s="9">
        <f>California!V5</f>
        <v>0</v>
      </c>
      <c r="I8" s="30">
        <f>California!AA5</f>
        <v>1</v>
      </c>
      <c r="J8" s="30">
        <f>California!AF5</f>
        <v>1</v>
      </c>
      <c r="K8" s="30">
        <f>California!AK5</f>
        <v>0</v>
      </c>
      <c r="L8" s="30">
        <f>California!AP5</f>
        <v>1</v>
      </c>
      <c r="M8" s="30">
        <f>California!AU5</f>
        <v>0</v>
      </c>
      <c r="N8" s="30">
        <f>California!AZ5</f>
        <v>0</v>
      </c>
      <c r="O8" s="30">
        <f>California!BE5</f>
        <v>0</v>
      </c>
      <c r="P8" s="30">
        <f>California!BJ5</f>
        <v>0</v>
      </c>
      <c r="Q8" s="9">
        <f>California!BO5</f>
        <v>0</v>
      </c>
      <c r="R8" s="9">
        <f>California!BT5</f>
        <v>0</v>
      </c>
      <c r="S8" s="9">
        <f>California!BY5</f>
        <v>0</v>
      </c>
      <c r="T8" s="9">
        <f>California!CD5</f>
        <v>0</v>
      </c>
      <c r="U8" s="9">
        <f>California!CI5</f>
        <v>0</v>
      </c>
      <c r="V8" s="9">
        <f>California!CN5</f>
        <v>0</v>
      </c>
      <c r="W8" s="30">
        <f>California!CS5</f>
        <v>1</v>
      </c>
      <c r="X8" s="30">
        <f>California!CX5</f>
        <v>0</v>
      </c>
      <c r="Y8" s="30">
        <f>California!DC5</f>
        <v>0</v>
      </c>
      <c r="Z8" s="30">
        <f>California!DH5</f>
        <v>0</v>
      </c>
      <c r="AA8" s="30">
        <f>California!DM5</f>
        <v>0</v>
      </c>
      <c r="AB8" s="30">
        <f>California!DR5</f>
        <v>0</v>
      </c>
      <c r="AC8" s="568">
        <f>California!DW5</f>
        <v>1</v>
      </c>
      <c r="AD8" s="30">
        <f>California!EB5</f>
        <v>0</v>
      </c>
      <c r="AE8" s="9">
        <f>(California!EG5+California!EH5)/2</f>
        <v>0.5</v>
      </c>
      <c r="AF8" s="9">
        <f>(California!EM5+California!EN5)/2</f>
        <v>0</v>
      </c>
      <c r="AG8" s="9">
        <f>(California!ES5+California!ET5)/2</f>
        <v>0.5</v>
      </c>
      <c r="AH8" s="30">
        <f>California!EY5</f>
        <v>0</v>
      </c>
      <c r="AI8" s="568">
        <f>California!FD5</f>
        <v>0</v>
      </c>
      <c r="AJ8" s="568">
        <f>California!FI5</f>
        <v>1</v>
      </c>
      <c r="AK8" s="30">
        <f>California!FN5</f>
        <v>1</v>
      </c>
      <c r="AL8" s="9">
        <f>California!FS5</f>
        <v>0</v>
      </c>
      <c r="AM8" s="9">
        <f>California!FX5</f>
        <v>0</v>
      </c>
      <c r="AN8" s="30">
        <f>California!GC5</f>
        <v>0</v>
      </c>
      <c r="AO8" s="9">
        <f>California!GH5</f>
        <v>1</v>
      </c>
      <c r="AP8" s="30">
        <f>California!GM5</f>
        <v>0</v>
      </c>
      <c r="AQ8" s="30">
        <f>California!GR5</f>
        <v>1</v>
      </c>
      <c r="AR8" s="30">
        <f>California!GW5</f>
        <v>0</v>
      </c>
      <c r="AS8" s="9">
        <f>California!HB5</f>
        <v>0</v>
      </c>
      <c r="AT8" s="30">
        <f>California!HG5</f>
        <v>1</v>
      </c>
      <c r="AU8" s="30">
        <f>California!HL5</f>
        <v>0</v>
      </c>
      <c r="AV8" s="30">
        <f>California!HQ5</f>
        <v>0</v>
      </c>
      <c r="AW8" s="30">
        <f>California!HV5</f>
        <v>0</v>
      </c>
      <c r="AX8" s="30">
        <f>California!IA5</f>
        <v>1</v>
      </c>
      <c r="AY8" s="568">
        <f>California!IF5</f>
        <v>0</v>
      </c>
    </row>
    <row r="9" spans="1:51" ht="25.5" customHeight="1">
      <c r="A9" s="117" t="s">
        <v>75</v>
      </c>
      <c r="B9" s="153">
        <f t="shared" si="0"/>
        <v>0.33500000000000002</v>
      </c>
      <c r="C9" s="153">
        <f t="shared" si="1"/>
        <v>0.38461538461538464</v>
      </c>
      <c r="D9" s="28">
        <v>34</v>
      </c>
      <c r="E9" s="30">
        <f>Colorado!G5</f>
        <v>0</v>
      </c>
      <c r="F9" s="9">
        <f>Colorado!L5</f>
        <v>1</v>
      </c>
      <c r="G9" s="30">
        <f>Colorado!Q5</f>
        <v>0</v>
      </c>
      <c r="H9" s="9">
        <f>Colorado!V5</f>
        <v>0</v>
      </c>
      <c r="I9" s="30">
        <f>Colorado!AA5</f>
        <v>0</v>
      </c>
      <c r="J9" s="30">
        <f>Colorado!AF5</f>
        <v>0</v>
      </c>
      <c r="K9" s="30">
        <f>Colorado!AK5</f>
        <v>0</v>
      </c>
      <c r="L9" s="30">
        <f>Colorado!AP5</f>
        <v>0</v>
      </c>
      <c r="M9" s="30">
        <f>Colorado!AU5</f>
        <v>0</v>
      </c>
      <c r="N9" s="30">
        <f>Colorado!AZ5</f>
        <v>0</v>
      </c>
      <c r="O9" s="30">
        <f>Colorado!BE5</f>
        <v>0</v>
      </c>
      <c r="P9" s="30">
        <f>Colorado!BJ5</f>
        <v>0</v>
      </c>
      <c r="Q9" s="9">
        <f>Colorado!BO5</f>
        <v>1</v>
      </c>
      <c r="R9" s="9">
        <f>Colorado!BT5</f>
        <v>1</v>
      </c>
      <c r="S9" s="9">
        <f>Colorado!BY5</f>
        <v>1</v>
      </c>
      <c r="T9" s="9">
        <f>Colorado!CD5</f>
        <v>1</v>
      </c>
      <c r="U9" s="9">
        <f>Colorado!CI5</f>
        <v>1</v>
      </c>
      <c r="V9" s="9">
        <f>Colorado!CN5</f>
        <v>0</v>
      </c>
      <c r="W9" s="30">
        <f>Colorado!CS5</f>
        <v>1</v>
      </c>
      <c r="X9" s="30">
        <f>Colorado!CX5</f>
        <v>1</v>
      </c>
      <c r="Y9" s="30">
        <f>Colorado!DC5</f>
        <v>0</v>
      </c>
      <c r="Z9" s="30">
        <f>Colorado!DH5</f>
        <v>1</v>
      </c>
      <c r="AA9" s="30">
        <f>Colorado!DM5</f>
        <v>0</v>
      </c>
      <c r="AB9" s="30">
        <f>Colorado!DR5</f>
        <v>0</v>
      </c>
      <c r="AC9" s="568">
        <f>Colorado!DW5</f>
        <v>1</v>
      </c>
      <c r="AD9" s="30">
        <f>Colorado!EB5</f>
        <v>0</v>
      </c>
      <c r="AE9" s="9">
        <f>(Colorado!EG5+Colorado!EH5)/2</f>
        <v>0</v>
      </c>
      <c r="AF9" s="9">
        <f>(Colorado!EM5+Colorado!EN5)/2</f>
        <v>1</v>
      </c>
      <c r="AG9" s="9">
        <f>(Colorado!ES5+Colorado!ET5)/2</f>
        <v>1</v>
      </c>
      <c r="AH9" s="30">
        <f>Colorado!EY5</f>
        <v>0</v>
      </c>
      <c r="AI9" s="568">
        <f>Colorado!FD5</f>
        <v>0</v>
      </c>
      <c r="AJ9" s="568">
        <f>Colorado!FI5</f>
        <v>0</v>
      </c>
      <c r="AK9" s="30">
        <f>Colorado!FN5</f>
        <v>1</v>
      </c>
      <c r="AL9" s="9">
        <f>Colorado!FS5</f>
        <v>0</v>
      </c>
      <c r="AM9" s="9">
        <f>Colorado!FX5</f>
        <v>1</v>
      </c>
      <c r="AN9" s="30">
        <f>Colorado!GC5</f>
        <v>0</v>
      </c>
      <c r="AO9" s="9">
        <f>Colorado!GH5</f>
        <v>0</v>
      </c>
      <c r="AP9" s="30">
        <f>Colorado!GM5</f>
        <v>0</v>
      </c>
      <c r="AQ9" s="30">
        <f>Colorado!GR5</f>
        <v>0</v>
      </c>
      <c r="AR9" s="30">
        <f>Colorado!GW5</f>
        <v>0</v>
      </c>
      <c r="AS9" s="9">
        <f>Colorado!HB5</f>
        <v>1</v>
      </c>
      <c r="AT9" s="30">
        <f>Colorado!HG5</f>
        <v>0</v>
      </c>
      <c r="AU9" s="30">
        <f>Colorado!HL5</f>
        <v>0</v>
      </c>
      <c r="AV9" s="30">
        <f>Colorado!HQ5</f>
        <v>0</v>
      </c>
      <c r="AW9" s="30">
        <f>Colorado!HV5</f>
        <v>0</v>
      </c>
      <c r="AX9" s="30">
        <f>Colorado!IA5</f>
        <v>1</v>
      </c>
      <c r="AY9" s="568">
        <f>Colorado!IF5</f>
        <v>0</v>
      </c>
    </row>
    <row r="10" spans="1:51" ht="25.5" customHeight="1">
      <c r="A10" s="117" t="s">
        <v>76</v>
      </c>
      <c r="B10" s="153">
        <f t="shared" si="0"/>
        <v>0.37124999999999997</v>
      </c>
      <c r="C10" s="153">
        <f t="shared" si="1"/>
        <v>0.38461538461538464</v>
      </c>
      <c r="D10" s="28">
        <v>25</v>
      </c>
      <c r="E10" s="30">
        <f>Connecticut!G5</f>
        <v>1</v>
      </c>
      <c r="F10" s="9">
        <f>Connecticut!L5</f>
        <v>1</v>
      </c>
      <c r="G10" s="30">
        <f>Connecticut!Q5</f>
        <v>0</v>
      </c>
      <c r="H10" s="9">
        <f>Connecticut!V5</f>
        <v>0</v>
      </c>
      <c r="I10" s="30">
        <f>Connecticut!AA5</f>
        <v>1</v>
      </c>
      <c r="J10" s="30">
        <f>Connecticut!AF5</f>
        <v>0</v>
      </c>
      <c r="K10" s="30">
        <f>Connecticut!AK5</f>
        <v>0</v>
      </c>
      <c r="L10" s="30">
        <f>Connecticut!AP5</f>
        <v>0</v>
      </c>
      <c r="M10" s="30">
        <f>Connecticut!AU5</f>
        <v>0</v>
      </c>
      <c r="N10" s="30">
        <f>Connecticut!AZ5</f>
        <v>0</v>
      </c>
      <c r="O10" s="30">
        <f>Connecticut!BE5</f>
        <v>0</v>
      </c>
      <c r="P10" s="30">
        <f>Connecticut!BJ5</f>
        <v>0</v>
      </c>
      <c r="Q10" s="9">
        <f>Connecticut!BO5</f>
        <v>0</v>
      </c>
      <c r="R10" s="9">
        <f>Connecticut!BT5</f>
        <v>0</v>
      </c>
      <c r="S10" s="9">
        <f>Connecticut!BY5</f>
        <v>0</v>
      </c>
      <c r="T10" s="9">
        <f>Connecticut!CD5</f>
        <v>0</v>
      </c>
      <c r="U10" s="9">
        <f>Connecticut!CI5</f>
        <v>0</v>
      </c>
      <c r="V10" s="9">
        <f>Connecticut!CN5</f>
        <v>0</v>
      </c>
      <c r="W10" s="30">
        <f>Connecticut!CS5</f>
        <v>0</v>
      </c>
      <c r="X10" s="30">
        <f>Connecticut!CX5</f>
        <v>0</v>
      </c>
      <c r="Y10" s="30">
        <f>Connecticut!DC5</f>
        <v>0</v>
      </c>
      <c r="Z10" s="30">
        <f>Connecticut!DH5</f>
        <v>0</v>
      </c>
      <c r="AA10" s="30">
        <f>Connecticut!DM5</f>
        <v>0</v>
      </c>
      <c r="AB10" s="30">
        <f>Connecticut!DR5</f>
        <v>0</v>
      </c>
      <c r="AC10" s="568">
        <f>Connecticut!DW5</f>
        <v>0</v>
      </c>
      <c r="AD10" s="30">
        <f>Connecticut!EB5</f>
        <v>0</v>
      </c>
      <c r="AE10" s="9">
        <f>(Connecticut!EG5+Connecticut!EH5)/2</f>
        <v>1</v>
      </c>
      <c r="AF10" s="9">
        <f>(Connecticut!EM5+Connecticut!EN5)/2</f>
        <v>1</v>
      </c>
      <c r="AG10" s="9">
        <f>(Connecticut!ES5+Connecticut!ET5)/2</f>
        <v>1</v>
      </c>
      <c r="AH10" s="30">
        <f>Connecticut!EY5</f>
        <v>0</v>
      </c>
      <c r="AI10" s="568">
        <f>Connecticut!FD5</f>
        <v>0</v>
      </c>
      <c r="AJ10" s="568">
        <f>Connecticut!FI5</f>
        <v>1</v>
      </c>
      <c r="AK10" s="30">
        <f>Connecticut!FN5</f>
        <v>0</v>
      </c>
      <c r="AL10" s="9">
        <f>Connecticut!FS5</f>
        <v>1</v>
      </c>
      <c r="AM10" s="9">
        <f>Connecticut!FX5</f>
        <v>1</v>
      </c>
      <c r="AN10" s="30">
        <f>Connecticut!GC5</f>
        <v>0</v>
      </c>
      <c r="AO10" s="9">
        <f>Connecticut!GH5</f>
        <v>1</v>
      </c>
      <c r="AP10" s="30">
        <f>Connecticut!GM5</f>
        <v>1</v>
      </c>
      <c r="AQ10" s="30">
        <f>Connecticut!GR5</f>
        <v>1</v>
      </c>
      <c r="AR10" s="30">
        <f>Connecticut!GW5</f>
        <v>1</v>
      </c>
      <c r="AS10" s="9">
        <f>Connecticut!HB5</f>
        <v>0</v>
      </c>
      <c r="AT10" s="30">
        <f>Connecticut!HG5</f>
        <v>1</v>
      </c>
      <c r="AU10" s="30">
        <f>Connecticut!HL5</f>
        <v>1</v>
      </c>
      <c r="AV10" s="30">
        <f>Connecticut!HQ5</f>
        <v>1</v>
      </c>
      <c r="AW10" s="30">
        <f>Connecticut!HV5</f>
        <v>0</v>
      </c>
      <c r="AX10" s="30">
        <f>Connecticut!IA5</f>
        <v>1</v>
      </c>
      <c r="AY10" s="568">
        <f>Connecticut!IF5</f>
        <v>0</v>
      </c>
    </row>
    <row r="11" spans="1:51" ht="25.5" customHeight="1">
      <c r="A11" s="117" t="s">
        <v>77</v>
      </c>
      <c r="B11" s="153">
        <f t="shared" si="0"/>
        <v>0.45583333333333337</v>
      </c>
      <c r="C11" s="153">
        <f t="shared" si="1"/>
        <v>0.51282051282051277</v>
      </c>
      <c r="D11" s="28">
        <v>14</v>
      </c>
      <c r="E11" s="30">
        <f>Delaware!G5</f>
        <v>0</v>
      </c>
      <c r="F11" s="9">
        <f>Delaware!L5</f>
        <v>1</v>
      </c>
      <c r="G11" s="30">
        <f>Delaware!Q5</f>
        <v>0</v>
      </c>
      <c r="H11" s="9">
        <f>Delaware!V5</f>
        <v>0</v>
      </c>
      <c r="I11" s="30">
        <f>Delaware!AA5</f>
        <v>1</v>
      </c>
      <c r="J11" s="30">
        <f>Delaware!AF5</f>
        <v>1</v>
      </c>
      <c r="K11" s="30">
        <f>Delaware!AK5</f>
        <v>1</v>
      </c>
      <c r="L11" s="30">
        <f>Delaware!AP5</f>
        <v>1</v>
      </c>
      <c r="M11" s="30">
        <f>Delaware!AU5</f>
        <v>0</v>
      </c>
      <c r="N11" s="30">
        <f>Delaware!AZ5</f>
        <v>1</v>
      </c>
      <c r="O11" s="30">
        <f>Delaware!BE5</f>
        <v>1</v>
      </c>
      <c r="P11" s="30">
        <f>Delaware!BJ5</f>
        <v>0</v>
      </c>
      <c r="Q11" s="9">
        <f>Delaware!BO5</f>
        <v>0</v>
      </c>
      <c r="R11" s="9">
        <f>Delaware!BT5</f>
        <v>0</v>
      </c>
      <c r="S11" s="9">
        <f>Delaware!BY5</f>
        <v>0</v>
      </c>
      <c r="T11" s="9">
        <f>Delaware!CD5</f>
        <v>0</v>
      </c>
      <c r="U11" s="9">
        <f>Delaware!CI5</f>
        <v>0</v>
      </c>
      <c r="V11" s="9">
        <f>Delaware!CN5</f>
        <v>0</v>
      </c>
      <c r="W11" s="30">
        <f>Delaware!CS5</f>
        <v>0</v>
      </c>
      <c r="X11" s="30">
        <f>Delaware!CX5</f>
        <v>0</v>
      </c>
      <c r="Y11" s="30">
        <f>Delaware!DC5</f>
        <v>0</v>
      </c>
      <c r="Z11" s="30">
        <f>Delaware!DH5</f>
        <v>0</v>
      </c>
      <c r="AA11" s="30">
        <f>Delaware!DM5</f>
        <v>0</v>
      </c>
      <c r="AB11" s="30">
        <f>Delaware!DR5</f>
        <v>0</v>
      </c>
      <c r="AC11" s="568">
        <f>Delaware!DW5</f>
        <v>1</v>
      </c>
      <c r="AD11" s="30">
        <f>Delaware!EB5</f>
        <v>0</v>
      </c>
      <c r="AE11" s="9">
        <f>(Delaware!EG5+Delaware!EH5)/2</f>
        <v>1</v>
      </c>
      <c r="AF11" s="9">
        <f>(Delaware!EM5+Delaware!EN5)/2</f>
        <v>1</v>
      </c>
      <c r="AG11" s="9">
        <f>(Delaware!ES5+Delaware!ET5)/2</f>
        <v>1</v>
      </c>
      <c r="AH11" s="30">
        <f>Delaware!EY5</f>
        <v>0</v>
      </c>
      <c r="AI11" s="568">
        <f>Delaware!FD5</f>
        <v>1</v>
      </c>
      <c r="AJ11" s="568">
        <f>Delaware!FI5</f>
        <v>0</v>
      </c>
      <c r="AK11" s="30">
        <f>Delaware!FN5</f>
        <v>1</v>
      </c>
      <c r="AL11" s="9">
        <f>Delaware!FS5</f>
        <v>1</v>
      </c>
      <c r="AM11" s="9">
        <f>Delaware!FX5</f>
        <v>1</v>
      </c>
      <c r="AN11" s="30">
        <f>Delaware!GC5</f>
        <v>0</v>
      </c>
      <c r="AO11" s="9">
        <f>Delaware!GH5</f>
        <v>1</v>
      </c>
      <c r="AP11" s="30">
        <f>Delaware!GM5</f>
        <v>0</v>
      </c>
      <c r="AQ11" s="30">
        <f>Delaware!GR5</f>
        <v>1</v>
      </c>
      <c r="AR11" s="30">
        <f>Delaware!GW5</f>
        <v>1</v>
      </c>
      <c r="AS11" s="9">
        <f>Delaware!HB5</f>
        <v>1</v>
      </c>
      <c r="AT11" s="30">
        <f>Delaware!HG5</f>
        <v>1</v>
      </c>
      <c r="AU11" s="30">
        <f>Delaware!HL5</f>
        <v>0</v>
      </c>
      <c r="AV11" s="30">
        <f>Delaware!HQ5</f>
        <v>0</v>
      </c>
      <c r="AW11" s="30">
        <f>Delaware!HV5</f>
        <v>0</v>
      </c>
      <c r="AX11" s="30">
        <f>Delaware!IA5</f>
        <v>0</v>
      </c>
      <c r="AY11" s="568">
        <f>Delaware!IF5</f>
        <v>0</v>
      </c>
    </row>
    <row r="12" spans="1:51" ht="25.5" customHeight="1">
      <c r="A12" s="117" t="s">
        <v>78</v>
      </c>
      <c r="B12" s="153">
        <f t="shared" si="0"/>
        <v>0.74583333333333335</v>
      </c>
      <c r="C12" s="153">
        <f t="shared" si="1"/>
        <v>0.87179487179487181</v>
      </c>
      <c r="D12" s="28">
        <v>1</v>
      </c>
      <c r="E12" s="30">
        <f>Florida!G5</f>
        <v>1</v>
      </c>
      <c r="F12" s="9">
        <f>Florida!L5</f>
        <v>1</v>
      </c>
      <c r="G12" s="30">
        <f>Florida!Q5</f>
        <v>0</v>
      </c>
      <c r="H12" s="9">
        <f>Florida!V5</f>
        <v>1</v>
      </c>
      <c r="I12" s="30">
        <f>Florida!AA5</f>
        <v>1</v>
      </c>
      <c r="J12" s="30">
        <f>Florida!AF5</f>
        <v>1</v>
      </c>
      <c r="K12" s="30">
        <f>Florida!AK5</f>
        <v>1</v>
      </c>
      <c r="L12" s="30">
        <f>Florida!AP5</f>
        <v>1</v>
      </c>
      <c r="M12" s="30">
        <f>Florida!AU5</f>
        <v>0</v>
      </c>
      <c r="N12" s="30">
        <f>Florida!AZ5</f>
        <v>1</v>
      </c>
      <c r="O12" s="30">
        <f>Florida!BE5</f>
        <v>1</v>
      </c>
      <c r="P12" s="30">
        <f>Florida!BJ5</f>
        <v>0</v>
      </c>
      <c r="Q12" s="9">
        <f>Florida!BO5</f>
        <v>1</v>
      </c>
      <c r="R12" s="9">
        <f>Florida!BT5</f>
        <v>1</v>
      </c>
      <c r="S12" s="9">
        <f>Florida!BY5</f>
        <v>1</v>
      </c>
      <c r="T12" s="9">
        <f>Florida!CD5</f>
        <v>1</v>
      </c>
      <c r="U12" s="9">
        <f>Florida!CI5</f>
        <v>0</v>
      </c>
      <c r="V12" s="9">
        <f>Florida!CN5</f>
        <v>1</v>
      </c>
      <c r="W12" s="30">
        <f>Florida!CS5</f>
        <v>1</v>
      </c>
      <c r="X12" s="30">
        <f>Florida!CX5</f>
        <v>1</v>
      </c>
      <c r="Y12" s="30">
        <f>Florida!DC5</f>
        <v>1</v>
      </c>
      <c r="Z12" s="30">
        <f>Florida!DH5</f>
        <v>1</v>
      </c>
      <c r="AA12" s="30">
        <f>Florida!DM5</f>
        <v>0</v>
      </c>
      <c r="AB12" s="30">
        <f>Florida!DR5</f>
        <v>1</v>
      </c>
      <c r="AC12" s="568">
        <f>Florida!DW5</f>
        <v>1</v>
      </c>
      <c r="AD12" s="30">
        <f>Florida!EB5</f>
        <v>1</v>
      </c>
      <c r="AE12" s="9">
        <f>(Florida!EG5+Florida!EH5)/2</f>
        <v>1</v>
      </c>
      <c r="AF12" s="9">
        <f>(Florida!EM5+Florida!EN5)/2</f>
        <v>1</v>
      </c>
      <c r="AG12" s="9">
        <f>(Florida!ES5+Florida!ET5)/2</f>
        <v>1</v>
      </c>
      <c r="AH12" s="30">
        <f>Florida!EY5</f>
        <v>0</v>
      </c>
      <c r="AI12" s="568">
        <f>Florida!FD5</f>
        <v>0</v>
      </c>
      <c r="AJ12" s="568">
        <f>Florida!FI5</f>
        <v>1</v>
      </c>
      <c r="AK12" s="30">
        <f>Florida!FN5</f>
        <v>1</v>
      </c>
      <c r="AL12" s="9">
        <f>Florida!FS5</f>
        <v>0</v>
      </c>
      <c r="AM12" s="9">
        <f>Florida!FX5</f>
        <v>0</v>
      </c>
      <c r="AN12" s="30">
        <f>Florida!GC5</f>
        <v>1</v>
      </c>
      <c r="AO12" s="9">
        <f>Florida!GH5</f>
        <v>1</v>
      </c>
      <c r="AP12" s="30">
        <f>Florida!GM5</f>
        <v>1</v>
      </c>
      <c r="AQ12" s="30">
        <f>Florida!GR5</f>
        <v>1</v>
      </c>
      <c r="AR12" s="30">
        <f>Florida!GW5</f>
        <v>1</v>
      </c>
      <c r="AS12" s="9">
        <f>Florida!HB5</f>
        <v>1</v>
      </c>
      <c r="AT12" s="30">
        <f>Florida!HG5</f>
        <v>1</v>
      </c>
      <c r="AU12" s="30">
        <f>Florida!HL5</f>
        <v>1</v>
      </c>
      <c r="AV12" s="30">
        <f>Florida!HQ5</f>
        <v>1</v>
      </c>
      <c r="AW12" s="30">
        <f>Florida!HV5</f>
        <v>1</v>
      </c>
      <c r="AX12" s="30">
        <f>Florida!IA5</f>
        <v>1</v>
      </c>
      <c r="AY12" s="568">
        <f>Florida!IF5</f>
        <v>0</v>
      </c>
    </row>
    <row r="13" spans="1:51" ht="25.5" customHeight="1">
      <c r="A13" s="124" t="s">
        <v>79</v>
      </c>
      <c r="B13" s="153">
        <f t="shared" si="0"/>
        <v>0.32791666666666663</v>
      </c>
      <c r="C13" s="153">
        <f t="shared" si="1"/>
        <v>0.4358974358974359</v>
      </c>
      <c r="D13" s="28">
        <v>36</v>
      </c>
      <c r="E13" s="30">
        <f>Georgia!G5</f>
        <v>0</v>
      </c>
      <c r="F13" s="9">
        <f>Georgia!L5</f>
        <v>1</v>
      </c>
      <c r="G13" s="30">
        <f>Georgia!Q5</f>
        <v>0</v>
      </c>
      <c r="H13" s="9">
        <f>Georgia!V5</f>
        <v>0</v>
      </c>
      <c r="I13" s="30">
        <f>Georgia!AA5</f>
        <v>1</v>
      </c>
      <c r="J13" s="30">
        <f>Georgia!AF5</f>
        <v>1</v>
      </c>
      <c r="K13" s="30">
        <f>Georgia!AK5</f>
        <v>1</v>
      </c>
      <c r="L13" s="30">
        <f>Georgia!AP5</f>
        <v>1</v>
      </c>
      <c r="M13" s="30">
        <f>Georgia!AU5</f>
        <v>0</v>
      </c>
      <c r="N13" s="30">
        <f>Georgia!AZ5</f>
        <v>0</v>
      </c>
      <c r="O13" s="30">
        <f>Georgia!BE5</f>
        <v>1</v>
      </c>
      <c r="P13" s="30">
        <f>Georgia!BJ5</f>
        <v>0</v>
      </c>
      <c r="Q13" s="9">
        <f>Georgia!BO5</f>
        <v>1</v>
      </c>
      <c r="R13" s="9">
        <f>Georgia!BT5</f>
        <v>1</v>
      </c>
      <c r="S13" s="9">
        <f>Georgia!BY5</f>
        <v>1</v>
      </c>
      <c r="T13" s="9">
        <f>Georgia!CD5</f>
        <v>1</v>
      </c>
      <c r="U13" s="9">
        <f>Georgia!CI5</f>
        <v>0</v>
      </c>
      <c r="V13" s="9">
        <f>Georgia!CN5</f>
        <v>0</v>
      </c>
      <c r="W13" s="30">
        <f>Georgia!CS5</f>
        <v>0</v>
      </c>
      <c r="X13" s="30">
        <f>Georgia!CX5</f>
        <v>0</v>
      </c>
      <c r="Y13" s="30">
        <f>Georgia!DC5</f>
        <v>0</v>
      </c>
      <c r="Z13" s="30">
        <f>Georgia!DH5</f>
        <v>0</v>
      </c>
      <c r="AA13" s="30">
        <f>Georgia!DM5</f>
        <v>0</v>
      </c>
      <c r="AB13" s="30">
        <f>Georgia!DR5</f>
        <v>0</v>
      </c>
      <c r="AC13" s="568">
        <f>Georgia!DW5</f>
        <v>0</v>
      </c>
      <c r="AD13" s="30">
        <f>Georgia!EB5</f>
        <v>0</v>
      </c>
      <c r="AE13" s="9">
        <f>(Georgia!EG5+Georgia!EH5)/2</f>
        <v>0</v>
      </c>
      <c r="AF13" s="9">
        <f>(Georgia!EM5+Georgia!EN5)/2</f>
        <v>1</v>
      </c>
      <c r="AG13" s="9">
        <f>(Georgia!ES5+Georgia!ET5)/2</f>
        <v>1</v>
      </c>
      <c r="AH13" s="30">
        <f>Georgia!EY5</f>
        <v>0</v>
      </c>
      <c r="AI13" s="568">
        <f>Georgia!FD5</f>
        <v>0</v>
      </c>
      <c r="AJ13" s="568">
        <f>Georgia!FI5</f>
        <v>0</v>
      </c>
      <c r="AK13" s="30">
        <f>Georgia!FN5</f>
        <v>1</v>
      </c>
      <c r="AL13" s="9">
        <f>Georgia!FS5</f>
        <v>1</v>
      </c>
      <c r="AM13" s="9">
        <f>Georgia!FX5</f>
        <v>1</v>
      </c>
      <c r="AN13" s="30">
        <f>Georgia!GC5</f>
        <v>0</v>
      </c>
      <c r="AO13" s="9">
        <f>Georgia!GH5</f>
        <v>0</v>
      </c>
      <c r="AP13" s="30">
        <f>Georgia!GM5</f>
        <v>0</v>
      </c>
      <c r="AQ13" s="30">
        <f>Georgia!GR5</f>
        <v>0</v>
      </c>
      <c r="AR13" s="30">
        <f>Georgia!GW5</f>
        <v>0</v>
      </c>
      <c r="AS13" s="9">
        <f>Georgia!HB5</f>
        <v>1</v>
      </c>
      <c r="AT13" s="30">
        <f>Georgia!HG5</f>
        <v>1</v>
      </c>
      <c r="AU13" s="30">
        <f>Georgia!HL5</f>
        <v>0</v>
      </c>
      <c r="AV13" s="30">
        <f>Georgia!HQ5</f>
        <v>0</v>
      </c>
      <c r="AW13" s="30">
        <f>Georgia!HV5</f>
        <v>1</v>
      </c>
      <c r="AX13" s="30">
        <f>Georgia!IA5</f>
        <v>1</v>
      </c>
      <c r="AY13" s="568">
        <f>Georgia!IF5</f>
        <v>0</v>
      </c>
    </row>
    <row r="14" spans="1:51" ht="25.5" customHeight="1">
      <c r="A14" s="117" t="s">
        <v>80</v>
      </c>
      <c r="B14" s="153">
        <f t="shared" si="0"/>
        <v>0.44666666666666666</v>
      </c>
      <c r="C14" s="153">
        <f t="shared" si="1"/>
        <v>0.47435897435897434</v>
      </c>
      <c r="D14" s="28">
        <v>15</v>
      </c>
      <c r="E14" s="30">
        <f>Hawaii!G5</f>
        <v>0</v>
      </c>
      <c r="F14" s="9">
        <f>Hawaii!L5</f>
        <v>1</v>
      </c>
      <c r="G14" s="30">
        <f>Hawaii!Q5</f>
        <v>0</v>
      </c>
      <c r="H14" s="9">
        <f>Hawaii!V5</f>
        <v>0</v>
      </c>
      <c r="I14" s="30">
        <f>Hawaii!AA5</f>
        <v>1</v>
      </c>
      <c r="J14" s="30">
        <f>Hawaii!AF5</f>
        <v>1</v>
      </c>
      <c r="K14" s="30">
        <f>Hawaii!AK5</f>
        <v>1</v>
      </c>
      <c r="L14" s="30">
        <f>Hawaii!AP5</f>
        <v>1</v>
      </c>
      <c r="M14" s="30">
        <f>Hawaii!AU5</f>
        <v>0</v>
      </c>
      <c r="N14" s="30">
        <f>Hawaii!AZ5</f>
        <v>0</v>
      </c>
      <c r="O14" s="30">
        <f>Hawaii!BE5</f>
        <v>0</v>
      </c>
      <c r="P14" s="30">
        <f>Hawaii!BJ5</f>
        <v>0</v>
      </c>
      <c r="Q14" s="9">
        <f>Hawaii!BO5</f>
        <v>0</v>
      </c>
      <c r="R14" s="9">
        <f>Hawaii!BT5</f>
        <v>0</v>
      </c>
      <c r="S14" s="9">
        <f>Hawaii!BY5</f>
        <v>0</v>
      </c>
      <c r="T14" s="9">
        <f>Hawaii!CD5</f>
        <v>0</v>
      </c>
      <c r="U14" s="9">
        <f>Hawaii!CI5</f>
        <v>0</v>
      </c>
      <c r="V14" s="9">
        <f>Hawaii!CN5</f>
        <v>0</v>
      </c>
      <c r="W14" s="30">
        <f>Hawaii!CS5</f>
        <v>0</v>
      </c>
      <c r="X14" s="30">
        <f>Hawaii!CX5</f>
        <v>0</v>
      </c>
      <c r="Y14" s="30">
        <f>Hawaii!DC5</f>
        <v>0</v>
      </c>
      <c r="Z14" s="30">
        <f>Hawaii!DH5</f>
        <v>0</v>
      </c>
      <c r="AA14" s="30">
        <f>Hawaii!DM5</f>
        <v>0</v>
      </c>
      <c r="AB14" s="30">
        <f>Hawaii!DR5</f>
        <v>0</v>
      </c>
      <c r="AC14" s="568">
        <f>Hawaii!DW5</f>
        <v>1</v>
      </c>
      <c r="AD14" s="30">
        <f>Hawaii!EB5</f>
        <v>0</v>
      </c>
      <c r="AE14" s="9">
        <f>(Hawaii!EG5+Hawaii!EH5)/2</f>
        <v>0.5</v>
      </c>
      <c r="AF14" s="9">
        <f>(Hawaii!EM5+Hawaii!EN5)/2</f>
        <v>1</v>
      </c>
      <c r="AG14" s="9">
        <f>(Hawaii!ES5+Hawaii!ET5)/2</f>
        <v>1</v>
      </c>
      <c r="AH14" s="30">
        <f>Hawaii!EY5</f>
        <v>0</v>
      </c>
      <c r="AI14" s="568">
        <f>Hawaii!FD5</f>
        <v>0</v>
      </c>
      <c r="AJ14" s="568">
        <f>Hawaii!FI5</f>
        <v>0</v>
      </c>
      <c r="AK14" s="30">
        <f>Hawaii!FN5</f>
        <v>1</v>
      </c>
      <c r="AL14" s="9">
        <f>Hawaii!FS5</f>
        <v>1</v>
      </c>
      <c r="AM14" s="9">
        <f>Hawaii!FX5</f>
        <v>1</v>
      </c>
      <c r="AN14" s="30">
        <f>Hawaii!GC5</f>
        <v>0</v>
      </c>
      <c r="AO14" s="9">
        <f>Hawaii!GH5</f>
        <v>1</v>
      </c>
      <c r="AP14" s="30">
        <f>Hawaii!GM5</f>
        <v>1</v>
      </c>
      <c r="AQ14" s="30">
        <f>Hawaii!GR5</f>
        <v>1</v>
      </c>
      <c r="AR14" s="30">
        <f>Hawaii!GW5</f>
        <v>1</v>
      </c>
      <c r="AS14" s="9">
        <f>Hawaii!HB5</f>
        <v>1</v>
      </c>
      <c r="AT14" s="30">
        <f>Hawaii!HG5</f>
        <v>1</v>
      </c>
      <c r="AU14" s="30">
        <f>Hawaii!HL5</f>
        <v>1</v>
      </c>
      <c r="AV14" s="30">
        <f>Hawaii!HQ5</f>
        <v>0</v>
      </c>
      <c r="AW14" s="30">
        <f>Hawaii!HV5</f>
        <v>0</v>
      </c>
      <c r="AX14" s="30">
        <f>Hawaii!IA5</f>
        <v>1</v>
      </c>
      <c r="AY14" s="568">
        <f>Hawaii!IF5</f>
        <v>0</v>
      </c>
    </row>
    <row r="15" spans="1:51" ht="25.5" customHeight="1">
      <c r="A15" s="117" t="s">
        <v>81</v>
      </c>
      <c r="B15" s="153">
        <f t="shared" si="0"/>
        <v>0.48083333333333328</v>
      </c>
      <c r="C15" s="153">
        <f t="shared" si="1"/>
        <v>0.46153846153846156</v>
      </c>
      <c r="D15" s="28">
        <v>13</v>
      </c>
      <c r="E15" s="30">
        <f>Idaho!G5</f>
        <v>1</v>
      </c>
      <c r="F15" s="9">
        <f>Idaho!L5</f>
        <v>1</v>
      </c>
      <c r="G15" s="30">
        <f>Idaho!Q5</f>
        <v>0</v>
      </c>
      <c r="H15" s="9">
        <f>Idaho!V5</f>
        <v>0</v>
      </c>
      <c r="I15" s="30">
        <f>Idaho!AA5</f>
        <v>1</v>
      </c>
      <c r="J15" s="30">
        <f>Idaho!AF5</f>
        <v>1</v>
      </c>
      <c r="K15" s="30">
        <f>Idaho!AK5</f>
        <v>1</v>
      </c>
      <c r="L15" s="30">
        <f>Idaho!AP5</f>
        <v>1</v>
      </c>
      <c r="M15" s="30">
        <f>Idaho!AU5</f>
        <v>1</v>
      </c>
      <c r="N15" s="30">
        <f>Idaho!AZ5</f>
        <v>1</v>
      </c>
      <c r="O15" s="30">
        <f>Idaho!BE5</f>
        <v>0</v>
      </c>
      <c r="P15" s="30">
        <f>Idaho!BJ5</f>
        <v>0</v>
      </c>
      <c r="Q15" s="9">
        <f>Idaho!BO5</f>
        <v>1</v>
      </c>
      <c r="R15" s="9">
        <f>Idaho!BT5</f>
        <v>1</v>
      </c>
      <c r="S15" s="9">
        <f>Idaho!BY5</f>
        <v>1</v>
      </c>
      <c r="T15" s="9">
        <f>Idaho!CD5</f>
        <v>1</v>
      </c>
      <c r="U15" s="9">
        <f>Idaho!CI5</f>
        <v>0</v>
      </c>
      <c r="V15" s="9">
        <f>Idaho!CN5</f>
        <v>0</v>
      </c>
      <c r="W15" s="30">
        <f>Idaho!CS5</f>
        <v>0</v>
      </c>
      <c r="X15" s="30">
        <f>Idaho!CX5</f>
        <v>0</v>
      </c>
      <c r="Y15" s="30">
        <f>Idaho!DC5</f>
        <v>0</v>
      </c>
      <c r="Z15" s="30">
        <f>Idaho!DH5</f>
        <v>0</v>
      </c>
      <c r="AA15" s="30">
        <f>Idaho!DM5</f>
        <v>0</v>
      </c>
      <c r="AB15" s="30">
        <f>Idaho!DR5</f>
        <v>0</v>
      </c>
      <c r="AC15" s="568">
        <f>Idaho!DW5</f>
        <v>1</v>
      </c>
      <c r="AD15" s="30">
        <f>Idaho!EB5</f>
        <v>1</v>
      </c>
      <c r="AE15" s="9">
        <f>Idaho!EG5</f>
        <v>1</v>
      </c>
      <c r="AF15" s="9">
        <f>Idaho!EM5</f>
        <v>1</v>
      </c>
      <c r="AG15" s="9">
        <f>Idaho!ES5</f>
        <v>1</v>
      </c>
      <c r="AH15" s="30">
        <f>Idaho!EY5</f>
        <v>0</v>
      </c>
      <c r="AI15" s="568">
        <f>Idaho!FD5</f>
        <v>0</v>
      </c>
      <c r="AJ15" s="568">
        <f>Idaho!FI5</f>
        <v>0</v>
      </c>
      <c r="AK15" s="30">
        <f>Idaho!FN5</f>
        <v>1</v>
      </c>
      <c r="AL15" s="9">
        <f>Idaho!FS5</f>
        <v>0</v>
      </c>
      <c r="AM15" s="9">
        <f>Idaho!FX5</f>
        <v>0</v>
      </c>
      <c r="AN15" s="30">
        <f>Idaho!GC5</f>
        <v>0</v>
      </c>
      <c r="AO15" s="9">
        <f>Idaho!GH5</f>
        <v>0</v>
      </c>
      <c r="AP15" s="30">
        <f>Idaho!GM5</f>
        <v>0</v>
      </c>
      <c r="AQ15" s="30">
        <f>Idaho!GR5</f>
        <v>0</v>
      </c>
      <c r="AR15" s="30">
        <f>Idaho!GW5</f>
        <v>0</v>
      </c>
      <c r="AS15" s="9">
        <f>Idaho!HB5</f>
        <v>1</v>
      </c>
      <c r="AT15" s="30">
        <f>Idaho!HG5</f>
        <v>0</v>
      </c>
      <c r="AU15" s="30">
        <f>Idaho!HL5</f>
        <v>0</v>
      </c>
      <c r="AV15" s="30">
        <f>Idaho!HQ5</f>
        <v>0</v>
      </c>
      <c r="AW15" s="30">
        <f>Idaho!HV5</f>
        <v>0</v>
      </c>
      <c r="AX15" s="30">
        <f>Idaho!IA5</f>
        <v>1</v>
      </c>
      <c r="AY15" s="568">
        <f>Idaho!IF5</f>
        <v>1</v>
      </c>
    </row>
    <row r="16" spans="1:51" ht="25.5" customHeight="1">
      <c r="A16" s="117" t="s">
        <v>82</v>
      </c>
      <c r="B16" s="153">
        <f t="shared" si="0"/>
        <v>0.6875</v>
      </c>
      <c r="C16" s="153">
        <f t="shared" si="1"/>
        <v>0.89743589743589747</v>
      </c>
      <c r="D16" s="28">
        <v>3</v>
      </c>
      <c r="E16" s="30">
        <f>Illinois!G5</f>
        <v>1</v>
      </c>
      <c r="F16" s="9">
        <f>Illinois!L5</f>
        <v>1</v>
      </c>
      <c r="G16" s="30">
        <f>Illinois!Q5</f>
        <v>0</v>
      </c>
      <c r="H16" s="9">
        <f>Illinois!V5</f>
        <v>1</v>
      </c>
      <c r="I16" s="30">
        <f>Illinois!AA5</f>
        <v>1</v>
      </c>
      <c r="J16" s="30">
        <f>Illinois!AF5</f>
        <v>1</v>
      </c>
      <c r="K16" s="30">
        <f>Illinois!AK5</f>
        <v>1</v>
      </c>
      <c r="L16" s="30">
        <f>Illinois!AP5</f>
        <v>1</v>
      </c>
      <c r="M16" s="30">
        <f>Illinois!AU5</f>
        <v>1</v>
      </c>
      <c r="N16" s="30">
        <f>Illinois!AZ5</f>
        <v>1</v>
      </c>
      <c r="O16" s="30">
        <f>Illinois!BE5</f>
        <v>0</v>
      </c>
      <c r="P16" s="30">
        <f>Illinois!BJ5</f>
        <v>0</v>
      </c>
      <c r="Q16" s="9">
        <f>Illinois!BO5</f>
        <v>1</v>
      </c>
      <c r="R16" s="9">
        <f>Illinois!BT5</f>
        <v>1</v>
      </c>
      <c r="S16" s="9">
        <f>Illinois!BY5</f>
        <v>1</v>
      </c>
      <c r="T16" s="9">
        <f>Illinois!CD5</f>
        <v>1</v>
      </c>
      <c r="U16" s="9">
        <f>Illinois!CI5</f>
        <v>1</v>
      </c>
      <c r="V16" s="9">
        <f>Illinois!CN5</f>
        <v>1</v>
      </c>
      <c r="W16" s="30">
        <f>Illinois!CS5</f>
        <v>1</v>
      </c>
      <c r="X16" s="30">
        <f>Illinois!CX5</f>
        <v>1</v>
      </c>
      <c r="Y16" s="30">
        <f>Illinois!DC5</f>
        <v>1</v>
      </c>
      <c r="Z16" s="30">
        <f>Illinois!DH5</f>
        <v>1</v>
      </c>
      <c r="AA16" s="30">
        <f>Illinois!DM5</f>
        <v>1</v>
      </c>
      <c r="AB16" s="30">
        <f>Illinois!DR5</f>
        <v>1</v>
      </c>
      <c r="AC16" s="568">
        <f>Illinois!DW5</f>
        <v>1</v>
      </c>
      <c r="AD16" s="30">
        <f>Illinois!EB5</f>
        <v>0</v>
      </c>
      <c r="AE16" s="9">
        <f>Illinois!EG5</f>
        <v>1</v>
      </c>
      <c r="AF16" s="9">
        <f>Illinois!EM5</f>
        <v>1</v>
      </c>
      <c r="AG16" s="9">
        <f>Illinois!ES5</f>
        <v>1</v>
      </c>
      <c r="AH16" s="30">
        <f>Illinois!EY5</f>
        <v>0</v>
      </c>
      <c r="AI16" s="568">
        <f>Illinois!FD5</f>
        <v>0</v>
      </c>
      <c r="AJ16" s="568">
        <f>Illinois!FI5</f>
        <v>0</v>
      </c>
      <c r="AK16" s="30">
        <f>Illinois!FN5</f>
        <v>1</v>
      </c>
      <c r="AL16" s="9">
        <f>Illinois!FS5</f>
        <v>1</v>
      </c>
      <c r="AM16" s="9">
        <f>Illinois!FX5</f>
        <v>1</v>
      </c>
      <c r="AN16" s="30">
        <f>Illinois!GC5</f>
        <v>0</v>
      </c>
      <c r="AO16" s="9">
        <f>Illinois!GH5</f>
        <v>1</v>
      </c>
      <c r="AP16" s="30">
        <f>Illinois!GM5</f>
        <v>1</v>
      </c>
      <c r="AQ16" s="30">
        <f>Illinois!GR5</f>
        <v>1</v>
      </c>
      <c r="AR16" s="30">
        <f>Illinois!GW5</f>
        <v>1</v>
      </c>
      <c r="AS16" s="9">
        <f>Illinois!HB5</f>
        <v>1</v>
      </c>
      <c r="AT16" s="30">
        <f>Illinois!HG5</f>
        <v>1</v>
      </c>
      <c r="AU16" s="30">
        <f>Illinois!HL5</f>
        <v>1</v>
      </c>
      <c r="AV16" s="30">
        <f>Illinois!HQ5</f>
        <v>1</v>
      </c>
      <c r="AW16" s="30">
        <f>Illinois!HV5</f>
        <v>1</v>
      </c>
      <c r="AX16" s="30">
        <f>Illinois!IA5</f>
        <v>1</v>
      </c>
      <c r="AY16" s="568">
        <f>Illinois!IF5</f>
        <v>0</v>
      </c>
    </row>
    <row r="17" spans="1:51" ht="25.5" customHeight="1">
      <c r="A17" s="117" t="s">
        <v>83</v>
      </c>
      <c r="B17" s="153">
        <f t="shared" si="0"/>
        <v>0.32</v>
      </c>
      <c r="C17" s="153">
        <f t="shared" si="1"/>
        <v>0.30769230769230771</v>
      </c>
      <c r="D17" s="28">
        <v>39</v>
      </c>
      <c r="E17" s="30">
        <f>Indiana!G5</f>
        <v>1</v>
      </c>
      <c r="F17" s="9">
        <f>Indiana!L5</f>
        <v>1</v>
      </c>
      <c r="G17" s="30">
        <f>Indiana!Q5</f>
        <v>0</v>
      </c>
      <c r="H17" s="9">
        <f>Indiana!V5</f>
        <v>0</v>
      </c>
      <c r="I17" s="30">
        <f>Indiana!AA5</f>
        <v>1</v>
      </c>
      <c r="J17" s="30">
        <f>Indiana!AF5</f>
        <v>1</v>
      </c>
      <c r="K17" s="30">
        <f>Indiana!AK5</f>
        <v>0</v>
      </c>
      <c r="L17" s="30">
        <f>Indiana!AP5</f>
        <v>0</v>
      </c>
      <c r="M17" s="30">
        <f>Indiana!AU5</f>
        <v>0</v>
      </c>
      <c r="N17" s="30">
        <f>Indiana!AZ5</f>
        <v>0</v>
      </c>
      <c r="O17" s="30">
        <f>Indiana!BE5</f>
        <v>1</v>
      </c>
      <c r="P17" s="30">
        <f>Indiana!BJ5</f>
        <v>1</v>
      </c>
      <c r="Q17" s="9">
        <f>Indiana!BO5</f>
        <v>0</v>
      </c>
      <c r="R17" s="9">
        <f>Indiana!BT5</f>
        <v>0</v>
      </c>
      <c r="S17" s="9">
        <f>Indiana!BY5</f>
        <v>0</v>
      </c>
      <c r="T17" s="9">
        <f>Indiana!CD5</f>
        <v>0</v>
      </c>
      <c r="U17" s="9">
        <f>Indiana!CI5</f>
        <v>0</v>
      </c>
      <c r="V17" s="9">
        <f>Indiana!CN5</f>
        <v>0</v>
      </c>
      <c r="W17" s="30">
        <f>Indiana!CS5</f>
        <v>0</v>
      </c>
      <c r="X17" s="30">
        <f>Indiana!CX5</f>
        <v>0</v>
      </c>
      <c r="Y17" s="30">
        <f>Indiana!DC5</f>
        <v>0</v>
      </c>
      <c r="Z17" s="30">
        <f>Indiana!DH5</f>
        <v>0</v>
      </c>
      <c r="AA17" s="30">
        <f>Indiana!DM5</f>
        <v>0</v>
      </c>
      <c r="AB17" s="30">
        <f>Indiana!DR5</f>
        <v>0</v>
      </c>
      <c r="AC17" s="568">
        <f>Indiana!DW5</f>
        <v>0</v>
      </c>
      <c r="AD17" s="30">
        <f>Indiana!EB5</f>
        <v>0</v>
      </c>
      <c r="AE17" s="9">
        <f>Indiana!EG5</f>
        <v>1</v>
      </c>
      <c r="AF17" s="9">
        <f>Indiana!EM5</f>
        <v>1</v>
      </c>
      <c r="AG17" s="9">
        <f>Indiana!ES5</f>
        <v>1</v>
      </c>
      <c r="AH17" s="30">
        <f>Indiana!EY5</f>
        <v>0</v>
      </c>
      <c r="AI17" s="568">
        <f>Indiana!FD5</f>
        <v>0</v>
      </c>
      <c r="AJ17" s="568">
        <f>Indiana!FI5</f>
        <v>0</v>
      </c>
      <c r="AK17" s="30">
        <f>Indiana!FN5</f>
        <v>0</v>
      </c>
      <c r="AL17" s="9">
        <f>Indiana!FS5</f>
        <v>1</v>
      </c>
      <c r="AM17" s="9">
        <f>Indiana!FX5</f>
        <v>0</v>
      </c>
      <c r="AN17" s="30">
        <f>Indiana!GC5</f>
        <v>1</v>
      </c>
      <c r="AO17" s="9">
        <f>Indiana!GH5</f>
        <v>0</v>
      </c>
      <c r="AP17" s="30">
        <f>Indiana!GM5</f>
        <v>0</v>
      </c>
      <c r="AQ17" s="30">
        <f>Indiana!GR5</f>
        <v>0</v>
      </c>
      <c r="AR17" s="30">
        <f>Indiana!GW5</f>
        <v>0</v>
      </c>
      <c r="AS17" s="9">
        <f>Indiana!HB5</f>
        <v>1</v>
      </c>
      <c r="AT17" s="30">
        <f>Indiana!HG5</f>
        <v>0</v>
      </c>
      <c r="AU17" s="30">
        <f>Indiana!HL5</f>
        <v>1</v>
      </c>
      <c r="AV17" s="30">
        <f>Indiana!HQ5</f>
        <v>0</v>
      </c>
      <c r="AW17" s="30">
        <f>Indiana!HV5</f>
        <v>0</v>
      </c>
      <c r="AX17" s="30">
        <f>Indiana!IA5</f>
        <v>1</v>
      </c>
      <c r="AY17" s="568">
        <f>Indiana!IF5</f>
        <v>0</v>
      </c>
    </row>
    <row r="18" spans="1:51" ht="25.5" customHeight="1">
      <c r="A18" s="117" t="s">
        <v>84</v>
      </c>
      <c r="B18" s="153">
        <f t="shared" si="0"/>
        <v>0.33833333333333326</v>
      </c>
      <c r="C18" s="153">
        <f t="shared" si="1"/>
        <v>0.33333333333333331</v>
      </c>
      <c r="D18" s="28">
        <v>33</v>
      </c>
      <c r="E18" s="30">
        <f>Iowa!G5</f>
        <v>1</v>
      </c>
      <c r="F18" s="9">
        <f>Iowa!L5</f>
        <v>1</v>
      </c>
      <c r="G18" s="30">
        <f>Iowa!Q5</f>
        <v>0</v>
      </c>
      <c r="H18" s="9">
        <f>Iowa!V5</f>
        <v>0</v>
      </c>
      <c r="I18" s="30">
        <f>Iowa!AA5</f>
        <v>1</v>
      </c>
      <c r="J18" s="30">
        <f>Iowa!AF5</f>
        <v>1</v>
      </c>
      <c r="K18" s="30">
        <f>Iowa!AK5</f>
        <v>0</v>
      </c>
      <c r="L18" s="30">
        <f>Iowa!AP5</f>
        <v>1</v>
      </c>
      <c r="M18" s="30">
        <f>Iowa!AU5</f>
        <v>0</v>
      </c>
      <c r="N18" s="30">
        <f>Iowa!AZ5</f>
        <v>1</v>
      </c>
      <c r="O18" s="30">
        <f>Iowa!BE5</f>
        <v>0</v>
      </c>
      <c r="P18" s="30">
        <f>Iowa!BJ5</f>
        <v>0</v>
      </c>
      <c r="Q18" s="9">
        <f>Iowa!BO5</f>
        <v>0</v>
      </c>
      <c r="R18" s="9">
        <f>Iowa!BT5</f>
        <v>0</v>
      </c>
      <c r="S18" s="9">
        <f>Iowa!BY5</f>
        <v>0</v>
      </c>
      <c r="T18" s="9">
        <f>Iowa!CD5</f>
        <v>0</v>
      </c>
      <c r="U18" s="9">
        <f>Iowa!CI5</f>
        <v>0</v>
      </c>
      <c r="V18" s="9">
        <f>Iowa!CN5</f>
        <v>0</v>
      </c>
      <c r="W18" s="30">
        <f>Iowa!CS5</f>
        <v>0</v>
      </c>
      <c r="X18" s="30">
        <f>Iowa!CX5</f>
        <v>0</v>
      </c>
      <c r="Y18" s="30">
        <f>Iowa!DC5</f>
        <v>0</v>
      </c>
      <c r="Z18" s="30">
        <f>Iowa!DH5</f>
        <v>0</v>
      </c>
      <c r="AA18" s="30">
        <f>Iowa!DM5</f>
        <v>0</v>
      </c>
      <c r="AB18" s="30">
        <f>Iowa!DR5</f>
        <v>0</v>
      </c>
      <c r="AC18" s="568">
        <f>Iowa!DW5</f>
        <v>0</v>
      </c>
      <c r="AD18" s="30">
        <f>Iowa!EB5</f>
        <v>0</v>
      </c>
      <c r="AE18" s="9">
        <f>(Iowa!EG5+Iowa!EH5)/2</f>
        <v>0</v>
      </c>
      <c r="AF18" s="9">
        <f>(Iowa!EM5+Iowa!EN5)/2</f>
        <v>1</v>
      </c>
      <c r="AG18" s="9">
        <f>(Iowa!ES5+Iowa!ET5)/2</f>
        <v>1</v>
      </c>
      <c r="AH18" s="30">
        <f>Iowa!EY5</f>
        <v>0</v>
      </c>
      <c r="AI18" s="568">
        <f>Iowa!FD5</f>
        <v>0</v>
      </c>
      <c r="AJ18" s="568">
        <f>Iowa!FI5</f>
        <v>0</v>
      </c>
      <c r="AK18" s="30">
        <f>Iowa!FN5</f>
        <v>1</v>
      </c>
      <c r="AL18" s="9">
        <f>Iowa!FS5</f>
        <v>1</v>
      </c>
      <c r="AM18" s="9">
        <f>Iowa!FX5</f>
        <v>1</v>
      </c>
      <c r="AN18" s="30">
        <f>Iowa!GC5</f>
        <v>0</v>
      </c>
      <c r="AO18" s="9">
        <f>Iowa!GH5</f>
        <v>0</v>
      </c>
      <c r="AP18" s="30">
        <f>Iowa!GM5</f>
        <v>0</v>
      </c>
      <c r="AQ18" s="30">
        <f>Iowa!GR5</f>
        <v>0</v>
      </c>
      <c r="AR18" s="30">
        <f>Iowa!GW5</f>
        <v>0</v>
      </c>
      <c r="AS18" s="9">
        <f>Iowa!HB5</f>
        <v>1</v>
      </c>
      <c r="AT18" s="30">
        <f>Iowa!HG5</f>
        <v>1</v>
      </c>
      <c r="AU18" s="30">
        <f>Iowa!HL5</f>
        <v>1</v>
      </c>
      <c r="AV18" s="30">
        <f>Iowa!HQ5</f>
        <v>0</v>
      </c>
      <c r="AW18" s="30">
        <f>Iowa!HV5</f>
        <v>0</v>
      </c>
      <c r="AX18" s="30">
        <f>Iowa!IA5</f>
        <v>1</v>
      </c>
      <c r="AY18" s="568">
        <f>Iowa!IF5</f>
        <v>0</v>
      </c>
    </row>
    <row r="19" spans="1:51" ht="25.5" customHeight="1">
      <c r="A19" s="117" t="s">
        <v>85</v>
      </c>
      <c r="B19" s="153">
        <f t="shared" si="0"/>
        <v>0.33958333333333329</v>
      </c>
      <c r="C19" s="153">
        <f t="shared" si="1"/>
        <v>0.41025641025641024</v>
      </c>
      <c r="D19" s="28">
        <v>32</v>
      </c>
      <c r="E19" s="30">
        <f>Kansas!G5</f>
        <v>1</v>
      </c>
      <c r="F19" s="9">
        <f>Kansas!L5</f>
        <v>1</v>
      </c>
      <c r="G19" s="30">
        <f>Kansas!Q5</f>
        <v>0</v>
      </c>
      <c r="H19" s="9">
        <f>Kansas!V5</f>
        <v>0</v>
      </c>
      <c r="I19" s="30">
        <f>Kansas!AA5</f>
        <v>1</v>
      </c>
      <c r="J19" s="30">
        <f>Kansas!AF5</f>
        <v>1</v>
      </c>
      <c r="K19" s="30">
        <f>Kansas!AK5</f>
        <v>1</v>
      </c>
      <c r="L19" s="30">
        <f>Kansas!AP5</f>
        <v>1</v>
      </c>
      <c r="M19" s="30">
        <f>Kansas!AU5</f>
        <v>0</v>
      </c>
      <c r="N19" s="30">
        <f>Kansas!AZ5</f>
        <v>0</v>
      </c>
      <c r="O19" s="30">
        <f>Kansas!BE5</f>
        <v>1</v>
      </c>
      <c r="P19" s="30">
        <f>Kansas!BJ5</f>
        <v>0</v>
      </c>
      <c r="Q19" s="9">
        <f>Kansas!BO5</f>
        <v>1</v>
      </c>
      <c r="R19" s="9">
        <f>Kansas!BT5</f>
        <v>1</v>
      </c>
      <c r="S19" s="9">
        <f>Kansas!BY5</f>
        <v>1</v>
      </c>
      <c r="T19" s="9">
        <f>Kansas!CD5</f>
        <v>1</v>
      </c>
      <c r="U19" s="9">
        <f>Kansas!CI5</f>
        <v>0</v>
      </c>
      <c r="V19" s="9">
        <f>Kansas!CN5</f>
        <v>0</v>
      </c>
      <c r="W19" s="30">
        <f>Kansas!CS5</f>
        <v>0</v>
      </c>
      <c r="X19" s="30">
        <f>Kansas!CX5</f>
        <v>0</v>
      </c>
      <c r="Y19" s="30">
        <f>Kansas!DC5</f>
        <v>0</v>
      </c>
      <c r="Z19" s="30">
        <f>Kansas!DH5</f>
        <v>0</v>
      </c>
      <c r="AA19" s="30">
        <f>Kansas!DM5</f>
        <v>0</v>
      </c>
      <c r="AB19" s="30">
        <f>Kansas!DR5</f>
        <v>0</v>
      </c>
      <c r="AC19" s="568">
        <f>Kansas!DW5</f>
        <v>0</v>
      </c>
      <c r="AD19" s="30">
        <f>Kansas!EB5</f>
        <v>0</v>
      </c>
      <c r="AE19" s="9">
        <f>Kansas!EG5</f>
        <v>1</v>
      </c>
      <c r="AF19" s="9">
        <f>Kansas!EM5</f>
        <v>1</v>
      </c>
      <c r="AG19" s="9">
        <f>Kansas!ES5</f>
        <v>1</v>
      </c>
      <c r="AH19" s="30">
        <f>Kansas!EY5</f>
        <v>0</v>
      </c>
      <c r="AI19" s="568">
        <f>Kansas!FD5</f>
        <v>0</v>
      </c>
      <c r="AJ19" s="568">
        <f>Kansas!FI5</f>
        <v>0</v>
      </c>
      <c r="AK19" s="30">
        <f>Kansas!FN5</f>
        <v>1</v>
      </c>
      <c r="AL19" s="9">
        <f>Kansas!FS5</f>
        <v>1</v>
      </c>
      <c r="AM19" s="9">
        <f>Kansas!FX5</f>
        <v>0</v>
      </c>
      <c r="AN19" s="30">
        <f>Kansas!GC5</f>
        <v>0</v>
      </c>
      <c r="AO19" s="9">
        <f>Kansas!GH5</f>
        <v>0</v>
      </c>
      <c r="AP19" s="30">
        <f>Kansas!GM5</f>
        <v>0</v>
      </c>
      <c r="AQ19" s="30">
        <f>Kansas!GR5</f>
        <v>0</v>
      </c>
      <c r="AR19" s="30">
        <f>Kansas!GW5</f>
        <v>0</v>
      </c>
      <c r="AS19" s="9">
        <f>Kansas!HB5</f>
        <v>1</v>
      </c>
      <c r="AT19" s="30">
        <f>Kansas!HG5</f>
        <v>0</v>
      </c>
      <c r="AU19" s="30">
        <f>Kansas!HL5</f>
        <v>0</v>
      </c>
      <c r="AV19" s="30">
        <f>Kansas!HQ5</f>
        <v>0</v>
      </c>
      <c r="AW19" s="30">
        <f>Kansas!HV5</f>
        <v>0</v>
      </c>
      <c r="AX19" s="30">
        <f>Kansas!IA5</f>
        <v>0</v>
      </c>
      <c r="AY19" s="568">
        <f>Kansas!IF5</f>
        <v>0</v>
      </c>
    </row>
    <row r="20" spans="1:51" ht="25.5" customHeight="1">
      <c r="A20" s="117" t="s">
        <v>86</v>
      </c>
      <c r="B20" s="153">
        <f t="shared" si="0"/>
        <v>0.39333333333333331</v>
      </c>
      <c r="C20" s="153">
        <f t="shared" si="1"/>
        <v>0.4358974358974359</v>
      </c>
      <c r="D20" s="28">
        <v>21</v>
      </c>
      <c r="E20" s="30">
        <f>Kentucky!G5</f>
        <v>1</v>
      </c>
      <c r="F20" s="9">
        <f>Kentucky!L5</f>
        <v>1</v>
      </c>
      <c r="G20" s="30">
        <f>Kentucky!Q5</f>
        <v>0</v>
      </c>
      <c r="H20" s="9">
        <f>Kentucky!V5</f>
        <v>0</v>
      </c>
      <c r="I20" s="30">
        <f>Kentucky!AA5</f>
        <v>1</v>
      </c>
      <c r="J20" s="30">
        <f>Kentucky!AF5</f>
        <v>1</v>
      </c>
      <c r="K20" s="30">
        <f>Kentucky!AK5</f>
        <v>1</v>
      </c>
      <c r="L20" s="30">
        <f>Kentucky!AP5</f>
        <v>1</v>
      </c>
      <c r="M20" s="30">
        <f>Kentucky!AU5</f>
        <v>1</v>
      </c>
      <c r="N20" s="30">
        <f>Kentucky!AZ5</f>
        <v>1</v>
      </c>
      <c r="O20" s="30">
        <f>Kentucky!BE5</f>
        <v>1</v>
      </c>
      <c r="P20" s="30">
        <f>Kentucky!BJ5</f>
        <v>1</v>
      </c>
      <c r="Q20" s="9">
        <f>Kentucky!BO5</f>
        <v>1</v>
      </c>
      <c r="R20" s="9">
        <f>Kentucky!BT5</f>
        <v>0</v>
      </c>
      <c r="S20" s="9">
        <f>Kentucky!BY5</f>
        <v>0</v>
      </c>
      <c r="T20" s="9">
        <f>Kentucky!CD5</f>
        <v>0</v>
      </c>
      <c r="U20" s="9">
        <f>Kentucky!CI5</f>
        <v>0</v>
      </c>
      <c r="V20" s="9">
        <f>Kentucky!CN5</f>
        <v>0</v>
      </c>
      <c r="W20" s="30">
        <f>Kentucky!CS5</f>
        <v>0</v>
      </c>
      <c r="X20" s="30">
        <f>Kentucky!CX5</f>
        <v>0</v>
      </c>
      <c r="Y20" s="30">
        <f>Kentucky!DC5</f>
        <v>0</v>
      </c>
      <c r="Z20" s="30">
        <f>Kentucky!DH5</f>
        <v>0</v>
      </c>
      <c r="AA20" s="30">
        <f>Kentucky!DM5</f>
        <v>0</v>
      </c>
      <c r="AB20" s="30">
        <f>Kentucky!DR5</f>
        <v>0</v>
      </c>
      <c r="AC20" s="568">
        <f>Kentucky!DW5</f>
        <v>0</v>
      </c>
      <c r="AD20" s="30">
        <f>Kentucky!EB5</f>
        <v>0</v>
      </c>
      <c r="AE20" s="9">
        <f>Kentucky!EG5</f>
        <v>1</v>
      </c>
      <c r="AF20" s="9">
        <f>Kentucky!EM5</f>
        <v>1</v>
      </c>
      <c r="AG20" s="9">
        <f>Kentucky!ES5</f>
        <v>1</v>
      </c>
      <c r="AH20" s="30">
        <f>Kentucky!EY5</f>
        <v>0</v>
      </c>
      <c r="AI20" s="568">
        <f>Kentucky!FD5</f>
        <v>0</v>
      </c>
      <c r="AJ20" s="568">
        <f>Kentucky!FI5</f>
        <v>1</v>
      </c>
      <c r="AK20" s="30">
        <f>Kentucky!FN5</f>
        <v>1</v>
      </c>
      <c r="AL20" s="9">
        <f>Kentucky!FS5</f>
        <v>0</v>
      </c>
      <c r="AM20" s="9">
        <f>Kentucky!FX5</f>
        <v>0</v>
      </c>
      <c r="AN20" s="30">
        <f>Kentucky!GC5</f>
        <v>1</v>
      </c>
      <c r="AO20" s="9">
        <f>Kentucky!GH5</f>
        <v>0</v>
      </c>
      <c r="AP20" s="30">
        <f>Kentucky!GM5</f>
        <v>0</v>
      </c>
      <c r="AQ20" s="30">
        <f>Kentucky!GR5</f>
        <v>0</v>
      </c>
      <c r="AR20" s="30">
        <f>Kentucky!GW5</f>
        <v>0</v>
      </c>
      <c r="AS20" s="9">
        <f>Kentucky!HB5</f>
        <v>1</v>
      </c>
      <c r="AT20" s="30">
        <f>Kentucky!HG5</f>
        <v>0</v>
      </c>
      <c r="AU20" s="30">
        <f>Kentucky!HL5</f>
        <v>0</v>
      </c>
      <c r="AV20" s="30">
        <f>Kentucky!HQ5</f>
        <v>0</v>
      </c>
      <c r="AW20" s="30">
        <f>Kentucky!HV5</f>
        <v>0</v>
      </c>
      <c r="AX20" s="30">
        <f>Kentucky!IA5</f>
        <v>1</v>
      </c>
      <c r="AY20" s="568">
        <f>Kentucky!IF5</f>
        <v>0</v>
      </c>
    </row>
    <row r="21" spans="1:51" ht="25.5" customHeight="1">
      <c r="A21" s="117" t="s">
        <v>87</v>
      </c>
      <c r="B21" s="153">
        <f t="shared" si="0"/>
        <v>0.38250000000000001</v>
      </c>
      <c r="C21" s="153">
        <f t="shared" si="1"/>
        <v>0.38461538461538464</v>
      </c>
      <c r="D21" s="28">
        <v>23</v>
      </c>
      <c r="E21" s="30">
        <f>Louisiana!G5</f>
        <v>1</v>
      </c>
      <c r="F21" s="9">
        <f>Louisiana!L5</f>
        <v>0</v>
      </c>
      <c r="G21" s="30">
        <f>Louisiana!Q5</f>
        <v>0</v>
      </c>
      <c r="H21" s="9">
        <f>Louisiana!V5</f>
        <v>0</v>
      </c>
      <c r="I21" s="30">
        <f>Louisiana!AA5</f>
        <v>1</v>
      </c>
      <c r="J21" s="30">
        <f>Louisiana!AF5</f>
        <v>1</v>
      </c>
      <c r="K21" s="30">
        <f>Louisiana!AK5</f>
        <v>1</v>
      </c>
      <c r="L21" s="30">
        <f>Louisiana!AP5</f>
        <v>1</v>
      </c>
      <c r="M21" s="30">
        <f>Louisiana!AU5</f>
        <v>1</v>
      </c>
      <c r="N21" s="30">
        <f>Louisiana!AZ5</f>
        <v>1</v>
      </c>
      <c r="O21" s="30">
        <f>Louisiana!BE5</f>
        <v>0</v>
      </c>
      <c r="P21" s="30">
        <f>Louisiana!BJ5</f>
        <v>0</v>
      </c>
      <c r="Q21" s="9">
        <f>Louisiana!BO5</f>
        <v>0</v>
      </c>
      <c r="R21" s="9">
        <f>Louisiana!BT5</f>
        <v>0</v>
      </c>
      <c r="S21" s="9">
        <f>Louisiana!BY5</f>
        <v>0</v>
      </c>
      <c r="T21" s="9">
        <f>Louisiana!CD5</f>
        <v>0</v>
      </c>
      <c r="U21" s="9">
        <f>Louisiana!CI5</f>
        <v>0</v>
      </c>
      <c r="V21" s="9">
        <f>Louisiana!CN5</f>
        <v>0</v>
      </c>
      <c r="W21" s="30">
        <f>Louisiana!CS5</f>
        <v>0</v>
      </c>
      <c r="X21" s="30">
        <f>Louisiana!CX5</f>
        <v>0</v>
      </c>
      <c r="Y21" s="30">
        <f>Louisiana!DC5</f>
        <v>0</v>
      </c>
      <c r="Z21" s="30">
        <f>Louisiana!DH5</f>
        <v>0</v>
      </c>
      <c r="AA21" s="30">
        <f>Louisiana!DM5</f>
        <v>0</v>
      </c>
      <c r="AB21" s="30">
        <f>Louisiana!DR5</f>
        <v>0</v>
      </c>
      <c r="AC21" s="568">
        <f>Louisiana!DW5</f>
        <v>1</v>
      </c>
      <c r="AD21" s="30">
        <f>Louisiana!EB5</f>
        <v>0</v>
      </c>
      <c r="AE21" s="9">
        <f>Louisiana!EG5</f>
        <v>1</v>
      </c>
      <c r="AF21" s="9">
        <f>Louisiana!EM5</f>
        <v>1</v>
      </c>
      <c r="AG21" s="9">
        <f>Louisiana!ES5</f>
        <v>1</v>
      </c>
      <c r="AH21" s="30">
        <f>Louisiana!EY5</f>
        <v>0</v>
      </c>
      <c r="AI21" s="568">
        <f>Louisiana!FD5</f>
        <v>0</v>
      </c>
      <c r="AJ21" s="568">
        <f>Louisiana!FI5</f>
        <v>0</v>
      </c>
      <c r="AK21" s="30">
        <f>Louisiana!FN5</f>
        <v>1</v>
      </c>
      <c r="AL21" s="9">
        <f>Louisiana!FS5</f>
        <v>0</v>
      </c>
      <c r="AM21" s="9">
        <f>Louisiana!FX5</f>
        <v>1</v>
      </c>
      <c r="AN21" s="30">
        <f>Louisiana!GC5</f>
        <v>1</v>
      </c>
      <c r="AO21" s="9">
        <f>Louisiana!GH5</f>
        <v>0</v>
      </c>
      <c r="AP21" s="30">
        <f>Louisiana!GM5</f>
        <v>0</v>
      </c>
      <c r="AQ21" s="30">
        <f>Louisiana!GR5</f>
        <v>0</v>
      </c>
      <c r="AR21" s="30">
        <f>Louisiana!GW5</f>
        <v>0</v>
      </c>
      <c r="AS21" s="9">
        <f>Louisiana!HB5</f>
        <v>1</v>
      </c>
      <c r="AT21" s="30">
        <f>Louisiana!HG5</f>
        <v>1</v>
      </c>
      <c r="AU21" s="30">
        <f>Louisiana!HL5</f>
        <v>0</v>
      </c>
      <c r="AV21" s="30">
        <f>Louisiana!HQ5</f>
        <v>0</v>
      </c>
      <c r="AW21" s="30">
        <f>Louisiana!HV5</f>
        <v>0</v>
      </c>
      <c r="AX21" s="30">
        <f>Louisiana!IA5</f>
        <v>1</v>
      </c>
      <c r="AY21" s="568">
        <f>Louisiana!IF5</f>
        <v>0</v>
      </c>
    </row>
    <row r="22" spans="1:51" ht="25.5" customHeight="1">
      <c r="A22" s="117" t="s">
        <v>88</v>
      </c>
      <c r="B22" s="153">
        <f t="shared" si="0"/>
        <v>0.39916666666666673</v>
      </c>
      <c r="C22" s="153">
        <f t="shared" si="1"/>
        <v>0.58974358974358976</v>
      </c>
      <c r="D22" s="28">
        <v>19</v>
      </c>
      <c r="E22" s="30">
        <f>Maine!G5</f>
        <v>0</v>
      </c>
      <c r="F22" s="9">
        <f>Maine!L5</f>
        <v>1</v>
      </c>
      <c r="G22" s="30">
        <f>Maine!Q5</f>
        <v>0</v>
      </c>
      <c r="H22" s="9">
        <f>Maine!V5</f>
        <v>0</v>
      </c>
      <c r="I22" s="30">
        <f>Maine!AA5</f>
        <v>1</v>
      </c>
      <c r="J22" s="30">
        <f>Maine!AF5</f>
        <v>1</v>
      </c>
      <c r="K22" s="30">
        <f>Maine!AK5</f>
        <v>1</v>
      </c>
      <c r="L22" s="30">
        <f>Maine!AP5</f>
        <v>1</v>
      </c>
      <c r="M22" s="30">
        <f>Maine!AU5</f>
        <v>0</v>
      </c>
      <c r="N22" s="30">
        <f>Maine!AZ5</f>
        <v>1</v>
      </c>
      <c r="O22" s="30">
        <f>Maine!BE5</f>
        <v>1</v>
      </c>
      <c r="P22" s="30">
        <f>Maine!BJ5</f>
        <v>0</v>
      </c>
      <c r="Q22" s="9">
        <f>Maine!BO5</f>
        <v>1</v>
      </c>
      <c r="R22" s="9">
        <f>Maine!BT5</f>
        <v>1</v>
      </c>
      <c r="S22" s="9">
        <f>Maine!BY5</f>
        <v>1</v>
      </c>
      <c r="T22" s="9">
        <f>Maine!CD5</f>
        <v>1</v>
      </c>
      <c r="U22" s="9">
        <f>Maine!CI5</f>
        <v>1</v>
      </c>
      <c r="V22" s="9">
        <f>Maine!CN5</f>
        <v>0</v>
      </c>
      <c r="W22" s="30">
        <f>Maine!CS5</f>
        <v>1</v>
      </c>
      <c r="X22" s="30">
        <f>Maine!CX5</f>
        <v>1</v>
      </c>
      <c r="Y22" s="30">
        <f>Maine!DC5</f>
        <v>0</v>
      </c>
      <c r="Z22" s="30">
        <f>Maine!DH5</f>
        <v>0</v>
      </c>
      <c r="AA22" s="30">
        <f>Maine!DM5</f>
        <v>0</v>
      </c>
      <c r="AB22" s="30">
        <f>Maine!DR5</f>
        <v>0</v>
      </c>
      <c r="AC22" s="568">
        <f>Maine!DW5</f>
        <v>1</v>
      </c>
      <c r="AD22" s="30">
        <f>Maine!EB5</f>
        <v>0</v>
      </c>
      <c r="AE22" s="9">
        <f>Maine!EG5</f>
        <v>1</v>
      </c>
      <c r="AF22" s="9">
        <f>Maine!EM5</f>
        <v>1</v>
      </c>
      <c r="AG22" s="9">
        <f>Maine!ES5</f>
        <v>1</v>
      </c>
      <c r="AH22" s="30">
        <f>Maine!EY5</f>
        <v>0</v>
      </c>
      <c r="AI22" s="568">
        <f>Maine!FD5</f>
        <v>0</v>
      </c>
      <c r="AJ22" s="568">
        <f>Maine!FI5</f>
        <v>0</v>
      </c>
      <c r="AK22" s="30">
        <f>Maine!FN5</f>
        <v>1</v>
      </c>
      <c r="AL22" s="9">
        <f>Maine!FS5</f>
        <v>0</v>
      </c>
      <c r="AM22" s="9">
        <f>Maine!FX5</f>
        <v>0</v>
      </c>
      <c r="AN22" s="30">
        <f>Maine!GC5</f>
        <v>0</v>
      </c>
      <c r="AO22" s="9">
        <f>Maine!GH5</f>
        <v>1</v>
      </c>
      <c r="AP22" s="30">
        <f>Maine!GM5</f>
        <v>1</v>
      </c>
      <c r="AQ22" s="30">
        <f>Maine!GR5</f>
        <v>1</v>
      </c>
      <c r="AR22" s="30">
        <f>Maine!GW5</f>
        <v>0</v>
      </c>
      <c r="AS22" s="9">
        <f>Maine!HB5</f>
        <v>0</v>
      </c>
      <c r="AT22" s="30">
        <f>Maine!HG5</f>
        <v>1</v>
      </c>
      <c r="AU22" s="30">
        <f>Maine!HL5</f>
        <v>0</v>
      </c>
      <c r="AV22" s="30">
        <f>Maine!HQ5</f>
        <v>0</v>
      </c>
      <c r="AW22" s="30">
        <f>Maine!HV5</f>
        <v>0</v>
      </c>
      <c r="AX22" s="30">
        <f>Maine!IA5</f>
        <v>1</v>
      </c>
      <c r="AY22" s="568">
        <f>Maine!IF5</f>
        <v>0</v>
      </c>
    </row>
    <row r="23" spans="1:51" ht="25.5" customHeight="1">
      <c r="A23" s="117" t="s">
        <v>89</v>
      </c>
      <c r="B23" s="153">
        <f t="shared" si="0"/>
        <v>0.51291666666666669</v>
      </c>
      <c r="C23" s="153">
        <f t="shared" si="1"/>
        <v>0.64102564102564108</v>
      </c>
      <c r="D23" s="28">
        <v>12</v>
      </c>
      <c r="E23" s="30">
        <f>Maryland!G5</f>
        <v>0</v>
      </c>
      <c r="F23" s="9">
        <f>Maryland!L5</f>
        <v>1</v>
      </c>
      <c r="G23" s="30">
        <f>Maryland!Q5</f>
        <v>0</v>
      </c>
      <c r="H23" s="9">
        <f>Maryland!V5</f>
        <v>0</v>
      </c>
      <c r="I23" s="30">
        <f>Maryland!AA5</f>
        <v>1</v>
      </c>
      <c r="J23" s="30">
        <f>Maryland!AF5</f>
        <v>1</v>
      </c>
      <c r="K23" s="30">
        <f>Maryland!AK5</f>
        <v>1</v>
      </c>
      <c r="L23" s="30">
        <f>Maryland!AP5</f>
        <v>1</v>
      </c>
      <c r="M23" s="30">
        <f>Maryland!AU5</f>
        <v>0</v>
      </c>
      <c r="N23" s="30">
        <f>Maryland!AZ5</f>
        <v>1</v>
      </c>
      <c r="O23" s="30">
        <f>Maryland!BE5</f>
        <v>0</v>
      </c>
      <c r="P23" s="30">
        <f>Maryland!BJ5</f>
        <v>0</v>
      </c>
      <c r="Q23" s="9">
        <f>Maryland!BO5</f>
        <v>1</v>
      </c>
      <c r="R23" s="9">
        <f>Maryland!BT5</f>
        <v>1</v>
      </c>
      <c r="S23" s="9">
        <f>Maryland!BY5</f>
        <v>1</v>
      </c>
      <c r="T23" s="9">
        <f>Maryland!CD5</f>
        <v>1</v>
      </c>
      <c r="U23" s="9">
        <f>Maryland!CI5</f>
        <v>0</v>
      </c>
      <c r="V23" s="9">
        <f>Maryland!CN5</f>
        <v>1</v>
      </c>
      <c r="W23" s="30">
        <f>Maryland!CS5</f>
        <v>0</v>
      </c>
      <c r="X23" s="30">
        <f>Maryland!CX5</f>
        <v>0</v>
      </c>
      <c r="Y23" s="30">
        <f>Maryland!DC5</f>
        <v>0</v>
      </c>
      <c r="Z23" s="30">
        <f>Maryland!DH5</f>
        <v>0</v>
      </c>
      <c r="AA23" s="30">
        <f>Maryland!DM5</f>
        <v>0</v>
      </c>
      <c r="AB23" s="30">
        <f>Maryland!DR5</f>
        <v>0</v>
      </c>
      <c r="AC23" s="568">
        <f>Maryland!DW5</f>
        <v>1</v>
      </c>
      <c r="AD23" s="30">
        <f>Maryland!EB5</f>
        <v>0</v>
      </c>
      <c r="AE23" s="9">
        <f>Maryland!EG5</f>
        <v>1</v>
      </c>
      <c r="AF23" s="9">
        <f>Maryland!EM5</f>
        <v>1</v>
      </c>
      <c r="AG23" s="9">
        <f>Maryland!ES5</f>
        <v>1</v>
      </c>
      <c r="AH23" s="30">
        <f>Maryland!EY5</f>
        <v>0</v>
      </c>
      <c r="AI23" s="568">
        <f>Maryland!FD5</f>
        <v>0</v>
      </c>
      <c r="AJ23" s="568">
        <f>Maryland!FI5</f>
        <v>0</v>
      </c>
      <c r="AK23" s="30">
        <f>Maryland!FN5</f>
        <v>1</v>
      </c>
      <c r="AL23" s="9">
        <f>Maryland!FS5</f>
        <v>1</v>
      </c>
      <c r="AM23" s="9">
        <f>Maryland!FX5</f>
        <v>1</v>
      </c>
      <c r="AN23" s="30">
        <f>Maryland!GC5</f>
        <v>0</v>
      </c>
      <c r="AO23" s="9">
        <f>Maryland!GH5</f>
        <v>1</v>
      </c>
      <c r="AP23" s="30">
        <f>Maryland!GM5</f>
        <v>1</v>
      </c>
      <c r="AQ23" s="30">
        <f>Maryland!GR5</f>
        <v>1</v>
      </c>
      <c r="AR23" s="30">
        <f>Maryland!GW5</f>
        <v>1</v>
      </c>
      <c r="AS23" s="9">
        <f>Maryland!HB5</f>
        <v>1</v>
      </c>
      <c r="AT23" s="30">
        <f>Maryland!HG5</f>
        <v>1</v>
      </c>
      <c r="AU23" s="30">
        <f>Maryland!HL5</f>
        <v>0</v>
      </c>
      <c r="AV23" s="30">
        <f>Maryland!HQ5</f>
        <v>1</v>
      </c>
      <c r="AW23" s="30">
        <f>Maryland!HV5</f>
        <v>1</v>
      </c>
      <c r="AX23" s="30">
        <f>Maryland!IA5</f>
        <v>1</v>
      </c>
      <c r="AY23" s="568">
        <f>Maryland!IF5</f>
        <v>0</v>
      </c>
    </row>
    <row r="24" spans="1:51" ht="25.5" customHeight="1">
      <c r="A24" s="117" t="s">
        <v>90</v>
      </c>
      <c r="B24" s="153">
        <f t="shared" si="0"/>
        <v>0.35125000000000001</v>
      </c>
      <c r="C24" s="153">
        <f t="shared" si="1"/>
        <v>0.48717948717948717</v>
      </c>
      <c r="D24" s="28">
        <v>29</v>
      </c>
      <c r="E24" s="30">
        <f>Massachusetts!G5</f>
        <v>0</v>
      </c>
      <c r="F24" s="9">
        <f>Massachusetts!L5</f>
        <v>1</v>
      </c>
      <c r="G24" s="30">
        <f>Massachusetts!Q5</f>
        <v>0</v>
      </c>
      <c r="H24" s="9">
        <f>Massachusetts!V5</f>
        <v>0</v>
      </c>
      <c r="I24" s="30">
        <f>Massachusetts!AA5</f>
        <v>1</v>
      </c>
      <c r="J24" s="30">
        <f>Massachusetts!AF5</f>
        <v>1</v>
      </c>
      <c r="K24" s="30">
        <f>Massachusetts!AK5</f>
        <v>0</v>
      </c>
      <c r="L24" s="30">
        <f>Massachusetts!AP5</f>
        <v>1</v>
      </c>
      <c r="M24" s="30">
        <f>Massachusetts!AU5</f>
        <v>0</v>
      </c>
      <c r="N24" s="30">
        <f>Massachusetts!AZ5</f>
        <v>1</v>
      </c>
      <c r="O24" s="30">
        <f>Massachusetts!BE5</f>
        <v>1</v>
      </c>
      <c r="P24" s="30">
        <f>Massachusetts!BJ5</f>
        <v>0</v>
      </c>
      <c r="Q24" s="9">
        <f>Massachusetts!BO5</f>
        <v>1</v>
      </c>
      <c r="R24" s="9">
        <f>Massachusetts!BT5</f>
        <v>1</v>
      </c>
      <c r="S24" s="9">
        <f>Massachusetts!BY5</f>
        <v>0</v>
      </c>
      <c r="T24" s="9">
        <f>Massachusetts!CD5</f>
        <v>1</v>
      </c>
      <c r="U24" s="9">
        <f>Massachusetts!CI5</f>
        <v>0</v>
      </c>
      <c r="V24" s="9">
        <f>Massachusetts!CN5</f>
        <v>1</v>
      </c>
      <c r="W24" s="30">
        <f>Massachusetts!CS5</f>
        <v>0</v>
      </c>
      <c r="X24" s="30">
        <f>Massachusetts!CX5</f>
        <v>1</v>
      </c>
      <c r="Y24" s="30">
        <f>Massachusetts!DC5</f>
        <v>0</v>
      </c>
      <c r="Z24" s="30">
        <f>Massachusetts!DH5</f>
        <v>0</v>
      </c>
      <c r="AA24" s="30">
        <f>Massachusetts!DM5</f>
        <v>0</v>
      </c>
      <c r="AB24" s="30">
        <f>Massachusetts!DR5</f>
        <v>1</v>
      </c>
      <c r="AC24" s="568">
        <f>Massachusetts!DW5</f>
        <v>1</v>
      </c>
      <c r="AD24" s="30">
        <f>Massachusetts!EB5</f>
        <v>0</v>
      </c>
      <c r="AE24" s="9">
        <f>Massachusetts!EG5</f>
        <v>1</v>
      </c>
      <c r="AF24" s="9">
        <f>Massachusetts!EM5</f>
        <v>1</v>
      </c>
      <c r="AG24" s="9">
        <f>Massachusetts!ES5</f>
        <v>1</v>
      </c>
      <c r="AH24" s="30">
        <f>Massachusetts!EY5</f>
        <v>0</v>
      </c>
      <c r="AI24" s="568">
        <f>Massachusetts!FD5</f>
        <v>0</v>
      </c>
      <c r="AJ24" s="568">
        <f>Massachusetts!FI5</f>
        <v>0</v>
      </c>
      <c r="AK24" s="30">
        <f>Massachusetts!FN5</f>
        <v>1</v>
      </c>
      <c r="AL24" s="9">
        <f>Massachusetts!FS5</f>
        <v>0</v>
      </c>
      <c r="AM24" s="9">
        <f>Massachusetts!FX5</f>
        <v>0</v>
      </c>
      <c r="AN24" s="30">
        <f>Massachusetts!GC5</f>
        <v>0</v>
      </c>
      <c r="AO24" s="9">
        <f>Massachusetts!GH5</f>
        <v>0</v>
      </c>
      <c r="AP24" s="30">
        <f>Massachusetts!GM5</f>
        <v>0</v>
      </c>
      <c r="AQ24" s="30">
        <f>Massachusetts!GR5</f>
        <v>0</v>
      </c>
      <c r="AR24" s="30">
        <f>Massachusetts!GW5</f>
        <v>0</v>
      </c>
      <c r="AS24" s="9">
        <f>Massachusetts!HB5</f>
        <v>1</v>
      </c>
      <c r="AT24" s="30">
        <f>Massachusetts!HG5</f>
        <v>0</v>
      </c>
      <c r="AU24" s="30">
        <f>Massachusetts!HL5</f>
        <v>0</v>
      </c>
      <c r="AV24" s="30">
        <f>Massachusetts!HQ5</f>
        <v>1</v>
      </c>
      <c r="AW24" s="30">
        <f>Massachusetts!HV5</f>
        <v>0</v>
      </c>
      <c r="AX24" s="30">
        <f>Massachusetts!IA5</f>
        <v>1</v>
      </c>
      <c r="AY24" s="568">
        <f>Massachusetts!IF5</f>
        <v>0</v>
      </c>
    </row>
    <row r="25" spans="1:51" ht="25.5" customHeight="1">
      <c r="A25" s="117" t="s">
        <v>91</v>
      </c>
      <c r="B25" s="153">
        <f t="shared" si="0"/>
        <v>0.27416666666666673</v>
      </c>
      <c r="C25" s="153">
        <f t="shared" si="1"/>
        <v>0.34615384615384615</v>
      </c>
      <c r="D25" s="28">
        <v>48</v>
      </c>
      <c r="E25" s="30">
        <f>Michigan!G5</f>
        <v>0</v>
      </c>
      <c r="F25" s="9">
        <f>Michigan!L5</f>
        <v>1</v>
      </c>
      <c r="G25" s="30">
        <f>Michigan!Q5</f>
        <v>0</v>
      </c>
      <c r="H25" s="9">
        <f>Michigan!V5</f>
        <v>0</v>
      </c>
      <c r="I25" s="30">
        <f>Michigan!AA5</f>
        <v>1</v>
      </c>
      <c r="J25" s="30">
        <f>Michigan!AF5</f>
        <v>1</v>
      </c>
      <c r="K25" s="30">
        <f>Michigan!AK5</f>
        <v>1</v>
      </c>
      <c r="L25" s="30">
        <f>Michigan!AP5</f>
        <v>1</v>
      </c>
      <c r="M25" s="30">
        <f>Michigan!AU5</f>
        <v>1</v>
      </c>
      <c r="N25" s="30">
        <f>Michigan!AZ5</f>
        <v>0</v>
      </c>
      <c r="O25" s="30">
        <f>Michigan!BE5</f>
        <v>1</v>
      </c>
      <c r="P25" s="30">
        <f>Michigan!BJ5</f>
        <v>0</v>
      </c>
      <c r="Q25" s="9">
        <f>Michigan!BO5</f>
        <v>0</v>
      </c>
      <c r="R25" s="9">
        <f>Michigan!BT5</f>
        <v>0</v>
      </c>
      <c r="S25" s="9">
        <f>Michigan!BY5</f>
        <v>0</v>
      </c>
      <c r="T25" s="9">
        <f>Michigan!CD5</f>
        <v>0</v>
      </c>
      <c r="U25" s="9">
        <f>Michigan!CI5</f>
        <v>0</v>
      </c>
      <c r="V25" s="9">
        <f>Michigan!CN5</f>
        <v>0</v>
      </c>
      <c r="W25" s="30">
        <f>Michigan!CS5</f>
        <v>0</v>
      </c>
      <c r="X25" s="30">
        <f>Michigan!CX5</f>
        <v>0</v>
      </c>
      <c r="Y25" s="30">
        <f>Michigan!DC5</f>
        <v>0</v>
      </c>
      <c r="Z25" s="30">
        <f>Michigan!DH5</f>
        <v>0</v>
      </c>
      <c r="AA25" s="30">
        <f>Michigan!DM5</f>
        <v>0</v>
      </c>
      <c r="AB25" s="30">
        <f>Michigan!DR5</f>
        <v>0</v>
      </c>
      <c r="AC25" s="568">
        <f>Michigan!DW5</f>
        <v>0</v>
      </c>
      <c r="AD25" s="30">
        <f>Michigan!EB5</f>
        <v>0</v>
      </c>
      <c r="AE25" s="9">
        <f>(Michigan!EG5+Michigan!EH5)/2</f>
        <v>0.5</v>
      </c>
      <c r="AF25" s="9">
        <f>(Michigan!EM5+Michigan!EN5)/2</f>
        <v>1</v>
      </c>
      <c r="AG25" s="9">
        <f>(Michigan!ES5+Michigan!ET5)/2</f>
        <v>1</v>
      </c>
      <c r="AH25" s="30">
        <f>Michigan!EY5</f>
        <v>0</v>
      </c>
      <c r="AI25" s="568">
        <f>Michigan!FD5</f>
        <v>0</v>
      </c>
      <c r="AJ25" s="568">
        <f>Michigan!FI5</f>
        <v>0</v>
      </c>
      <c r="AK25" s="30">
        <f>Michigan!FN5</f>
        <v>1</v>
      </c>
      <c r="AL25" s="9">
        <f>Michigan!FS5</f>
        <v>0</v>
      </c>
      <c r="AM25" s="9">
        <f>Michigan!FX5</f>
        <v>1</v>
      </c>
      <c r="AN25" s="30">
        <f>Michigan!GC5</f>
        <v>0</v>
      </c>
      <c r="AO25" s="9">
        <f>Michigan!GH5</f>
        <v>0</v>
      </c>
      <c r="AP25" s="30">
        <f>Michigan!GM5</f>
        <v>0</v>
      </c>
      <c r="AQ25" s="30">
        <f>Michigan!GR5</f>
        <v>0</v>
      </c>
      <c r="AR25" s="30">
        <f>Michigan!GW5</f>
        <v>0</v>
      </c>
      <c r="AS25" s="9">
        <f>Michigan!HB5</f>
        <v>1</v>
      </c>
      <c r="AT25" s="30">
        <f>Michigan!HG5</f>
        <v>0</v>
      </c>
      <c r="AU25" s="30">
        <f>Michigan!HL5</f>
        <v>1</v>
      </c>
      <c r="AV25" s="30">
        <f>Michigan!HQ5</f>
        <v>0</v>
      </c>
      <c r="AW25" s="30">
        <f>Michigan!HV5</f>
        <v>0</v>
      </c>
      <c r="AX25" s="30">
        <f>Michigan!IA5</f>
        <v>1</v>
      </c>
      <c r="AY25" s="568">
        <f>Michigan!IF5</f>
        <v>0</v>
      </c>
    </row>
    <row r="26" spans="1:51" ht="25.5" customHeight="1">
      <c r="A26" s="117" t="s">
        <v>92</v>
      </c>
      <c r="B26" s="153">
        <f t="shared" si="0"/>
        <v>0.40125</v>
      </c>
      <c r="C26" s="153">
        <f t="shared" si="1"/>
        <v>0.4358974358974359</v>
      </c>
      <c r="D26" s="28">
        <v>18</v>
      </c>
      <c r="E26" s="30">
        <f>Minnesota!G5</f>
        <v>0</v>
      </c>
      <c r="F26" s="9">
        <f>Minnesota!L5</f>
        <v>1</v>
      </c>
      <c r="G26" s="30">
        <f>Minnesota!Q5</f>
        <v>1</v>
      </c>
      <c r="H26" s="9">
        <f>Minnesota!V5</f>
        <v>0</v>
      </c>
      <c r="I26" s="30">
        <f>Minnesota!AA5</f>
        <v>1</v>
      </c>
      <c r="J26" s="30">
        <f>Minnesota!AF5</f>
        <v>1</v>
      </c>
      <c r="K26" s="30">
        <f>Minnesota!AK5</f>
        <v>0</v>
      </c>
      <c r="L26" s="30">
        <f>Minnesota!AP5</f>
        <v>1</v>
      </c>
      <c r="M26" s="30">
        <f>Minnesota!AU5</f>
        <v>0</v>
      </c>
      <c r="N26" s="30">
        <f>Minnesota!AZ5</f>
        <v>1</v>
      </c>
      <c r="O26" s="30">
        <f>Minnesota!BE5</f>
        <v>1</v>
      </c>
      <c r="P26" s="30">
        <f>Minnesota!BJ5</f>
        <v>0</v>
      </c>
      <c r="Q26" s="9">
        <f>Minnesota!BO5</f>
        <v>0</v>
      </c>
      <c r="R26" s="9">
        <f>Minnesota!BT5</f>
        <v>0</v>
      </c>
      <c r="S26" s="9">
        <f>Minnesota!BY5</f>
        <v>0</v>
      </c>
      <c r="T26" s="9">
        <f>Minnesota!CD5</f>
        <v>0</v>
      </c>
      <c r="U26" s="9">
        <f>Minnesota!CI5</f>
        <v>0</v>
      </c>
      <c r="V26" s="9">
        <f>Minnesota!CN5</f>
        <v>0</v>
      </c>
      <c r="W26" s="30">
        <f>Minnesota!CS5</f>
        <v>0</v>
      </c>
      <c r="X26" s="30">
        <f>Minnesota!CX5</f>
        <v>0</v>
      </c>
      <c r="Y26" s="30">
        <f>Minnesota!DC5</f>
        <v>0</v>
      </c>
      <c r="Z26" s="30">
        <f>Minnesota!DH5</f>
        <v>0</v>
      </c>
      <c r="AA26" s="30">
        <f>Minnesota!DM5</f>
        <v>0</v>
      </c>
      <c r="AB26" s="30">
        <f>Minnesota!DR5</f>
        <v>0</v>
      </c>
      <c r="AC26" s="568">
        <f>Minnesota!DW5</f>
        <v>0</v>
      </c>
      <c r="AD26" s="30">
        <f>Minnesota!EB5</f>
        <v>0</v>
      </c>
      <c r="AE26" s="9">
        <f>Minnesota!EG5</f>
        <v>1</v>
      </c>
      <c r="AF26" s="9">
        <f>Minnesota!EM5</f>
        <v>1</v>
      </c>
      <c r="AG26" s="9">
        <f>Minnesota!ES5</f>
        <v>1</v>
      </c>
      <c r="AH26" s="30">
        <f>Minnesota!EY5</f>
        <v>0</v>
      </c>
      <c r="AI26" s="568">
        <f>Minnesota!FD5</f>
        <v>0</v>
      </c>
      <c r="AJ26" s="568">
        <f>Minnesota!FI5</f>
        <v>0</v>
      </c>
      <c r="AK26" s="30">
        <f>Minnesota!FN5</f>
        <v>1</v>
      </c>
      <c r="AL26" s="9">
        <f>Minnesota!FS5</f>
        <v>0</v>
      </c>
      <c r="AM26" s="9">
        <f>Minnesota!FX5</f>
        <v>0</v>
      </c>
      <c r="AN26" s="30">
        <f>Minnesota!GC5</f>
        <v>0</v>
      </c>
      <c r="AO26" s="9">
        <f>Minnesota!GH5</f>
        <v>1</v>
      </c>
      <c r="AP26" s="30">
        <f>Minnesota!GM5</f>
        <v>1</v>
      </c>
      <c r="AQ26" s="30">
        <f>Minnesota!GR5</f>
        <v>1</v>
      </c>
      <c r="AR26" s="30">
        <f>Minnesota!GW5</f>
        <v>1</v>
      </c>
      <c r="AS26" s="9">
        <f>Minnesota!HB5</f>
        <v>1</v>
      </c>
      <c r="AT26" s="30">
        <f>Minnesota!HG5</f>
        <v>1</v>
      </c>
      <c r="AU26" s="30">
        <f>Minnesota!HL5</f>
        <v>0</v>
      </c>
      <c r="AV26" s="30">
        <f>Minnesota!HQ5</f>
        <v>0</v>
      </c>
      <c r="AW26" s="30">
        <f>Minnesota!HV5</f>
        <v>0</v>
      </c>
      <c r="AX26" s="30">
        <f>Minnesota!IA5</f>
        <v>1</v>
      </c>
      <c r="AY26" s="568">
        <f>Minnesota!IF5</f>
        <v>0</v>
      </c>
    </row>
    <row r="27" spans="1:51" ht="25.5" customHeight="1">
      <c r="A27" s="117" t="s">
        <v>93</v>
      </c>
      <c r="B27" s="153">
        <f t="shared" si="0"/>
        <v>0.66375000000000006</v>
      </c>
      <c r="C27" s="153">
        <f t="shared" si="1"/>
        <v>0.82051282051282048</v>
      </c>
      <c r="D27" s="28">
        <v>5</v>
      </c>
      <c r="E27" s="30">
        <f>Mississippi!G5</f>
        <v>1</v>
      </c>
      <c r="F27" s="9">
        <f>Mississippi!L5</f>
        <v>0</v>
      </c>
      <c r="G27" s="30">
        <f>Mississippi!Q5</f>
        <v>1</v>
      </c>
      <c r="H27" s="9">
        <f>Mississippi!V5</f>
        <v>1</v>
      </c>
      <c r="I27" s="30">
        <f>Mississippi!AA5</f>
        <v>1</v>
      </c>
      <c r="J27" s="30">
        <f>Mississippi!AF5</f>
        <v>1</v>
      </c>
      <c r="K27" s="30">
        <f>Mississippi!AK5</f>
        <v>1</v>
      </c>
      <c r="L27" s="30">
        <f>Mississippi!AP5</f>
        <v>1</v>
      </c>
      <c r="M27" s="30">
        <f>Mississippi!AU5</f>
        <v>1</v>
      </c>
      <c r="N27" s="30">
        <f>Mississippi!AZ5</f>
        <v>1</v>
      </c>
      <c r="O27" s="30">
        <f>Mississippi!BE5</f>
        <v>1</v>
      </c>
      <c r="P27" s="30">
        <f>Mississippi!BJ5</f>
        <v>0</v>
      </c>
      <c r="Q27" s="9">
        <f>Mississippi!BO5</f>
        <v>1</v>
      </c>
      <c r="R27" s="9">
        <f>Mississippi!BT5</f>
        <v>1</v>
      </c>
      <c r="S27" s="9">
        <f>Mississippi!BY5</f>
        <v>1</v>
      </c>
      <c r="T27" s="9">
        <f>Mississippi!CD5</f>
        <v>1</v>
      </c>
      <c r="U27" s="9">
        <f>Mississippi!CI5</f>
        <v>1</v>
      </c>
      <c r="V27" s="9">
        <f>Mississippi!CN5</f>
        <v>1</v>
      </c>
      <c r="W27" s="30">
        <f>Mississippi!CS5</f>
        <v>1</v>
      </c>
      <c r="X27" s="30">
        <f>Mississippi!CX5</f>
        <v>1</v>
      </c>
      <c r="Y27" s="30">
        <f>Mississippi!DC5</f>
        <v>1</v>
      </c>
      <c r="Z27" s="30">
        <f>Mississippi!DH5</f>
        <v>1</v>
      </c>
      <c r="AA27" s="30">
        <f>Mississippi!DM5</f>
        <v>1</v>
      </c>
      <c r="AB27" s="30">
        <f>Mississippi!DR5</f>
        <v>1</v>
      </c>
      <c r="AC27" s="568">
        <f>Mississippi!DW5</f>
        <v>1</v>
      </c>
      <c r="AD27" s="30">
        <f>Mississippi!EB5</f>
        <v>1</v>
      </c>
      <c r="AE27" s="9">
        <f>Mississippi!EG5</f>
        <v>1</v>
      </c>
      <c r="AF27" s="9">
        <f>Mississippi!EM5</f>
        <v>1</v>
      </c>
      <c r="AG27" s="9">
        <f>Mississippi!ES5</f>
        <v>1</v>
      </c>
      <c r="AH27" s="30">
        <f>Mississippi!EY5</f>
        <v>1</v>
      </c>
      <c r="AI27" s="568">
        <f>Mississippi!FD5</f>
        <v>0</v>
      </c>
      <c r="AJ27" s="568">
        <f>Mississippi!FI5</f>
        <v>0</v>
      </c>
      <c r="AK27" s="30">
        <f>Mississippi!FN5</f>
        <v>0</v>
      </c>
      <c r="AL27" s="9">
        <f>Mississippi!FS5</f>
        <v>0</v>
      </c>
      <c r="AM27" s="9">
        <f>Mississippi!FX5</f>
        <v>0</v>
      </c>
      <c r="AN27" s="30">
        <f>Mississippi!GC5</f>
        <v>0</v>
      </c>
      <c r="AO27" s="9">
        <f>Mississippi!GH5</f>
        <v>1</v>
      </c>
      <c r="AP27" s="30">
        <f>Mississippi!GM5</f>
        <v>1</v>
      </c>
      <c r="AQ27" s="30">
        <f>Mississippi!GR5</f>
        <v>1</v>
      </c>
      <c r="AR27" s="30">
        <f>Mississippi!GW5</f>
        <v>1</v>
      </c>
      <c r="AS27" s="9">
        <f>Mississippi!HB5</f>
        <v>0</v>
      </c>
      <c r="AT27" s="30">
        <f>Mississippi!HG5</f>
        <v>1</v>
      </c>
      <c r="AU27" s="30">
        <f>Mississippi!HL5</f>
        <v>0</v>
      </c>
      <c r="AV27" s="30">
        <f>Mississippi!HQ5</f>
        <v>0</v>
      </c>
      <c r="AW27" s="30">
        <f>Mississippi!HV5</f>
        <v>0</v>
      </c>
      <c r="AX27" s="30">
        <f>Mississippi!IA5</f>
        <v>1</v>
      </c>
      <c r="AY27" s="568">
        <f>Mississippi!IF5</f>
        <v>1</v>
      </c>
    </row>
    <row r="28" spans="1:51" ht="25.5" customHeight="1">
      <c r="A28" s="117" t="s">
        <v>94</v>
      </c>
      <c r="B28" s="153">
        <f t="shared" si="0"/>
        <v>0.3725</v>
      </c>
      <c r="C28" s="153">
        <f t="shared" si="1"/>
        <v>0.35897435897435898</v>
      </c>
      <c r="D28" s="28">
        <v>24</v>
      </c>
      <c r="E28" s="30">
        <f>Missouri!G5</f>
        <v>1</v>
      </c>
      <c r="F28" s="9">
        <f>Missouri!L5</f>
        <v>1</v>
      </c>
      <c r="G28" s="30">
        <f>Missouri!Q5</f>
        <v>0</v>
      </c>
      <c r="H28" s="9">
        <f>Missouri!V5</f>
        <v>0</v>
      </c>
      <c r="I28" s="30">
        <f>Missouri!AA5</f>
        <v>1</v>
      </c>
      <c r="J28" s="30">
        <f>Missouri!AF5</f>
        <v>1</v>
      </c>
      <c r="K28" s="30">
        <f>Missouri!AK5</f>
        <v>1</v>
      </c>
      <c r="L28" s="30">
        <f>Missouri!AP5</f>
        <v>1</v>
      </c>
      <c r="M28" s="30">
        <f>Missouri!AU5</f>
        <v>0</v>
      </c>
      <c r="N28" s="30">
        <f>Missouri!AZ5</f>
        <v>1</v>
      </c>
      <c r="O28" s="30">
        <f>Missouri!BE5</f>
        <v>1</v>
      </c>
      <c r="P28" s="30">
        <f>Missouri!BJ5</f>
        <v>0</v>
      </c>
      <c r="Q28" s="9">
        <f>Missouri!BO5</f>
        <v>0</v>
      </c>
      <c r="R28" s="9">
        <f>Missouri!BT5</f>
        <v>0</v>
      </c>
      <c r="S28" s="9">
        <f>Missouri!BY5</f>
        <v>0</v>
      </c>
      <c r="T28" s="9">
        <f>Missouri!CD5</f>
        <v>0</v>
      </c>
      <c r="U28" s="9">
        <f>Missouri!CI5</f>
        <v>0</v>
      </c>
      <c r="V28" s="9">
        <f>Missouri!CN5</f>
        <v>0</v>
      </c>
      <c r="W28" s="30">
        <f>Missouri!CS5</f>
        <v>0</v>
      </c>
      <c r="X28" s="30">
        <f>Missouri!CX5</f>
        <v>0</v>
      </c>
      <c r="Y28" s="30">
        <f>Missouri!DC5</f>
        <v>0</v>
      </c>
      <c r="Z28" s="30">
        <f>Missouri!DH5</f>
        <v>0</v>
      </c>
      <c r="AA28" s="30">
        <f>Missouri!DM5</f>
        <v>0</v>
      </c>
      <c r="AB28" s="30">
        <f>Missouri!DR5</f>
        <v>0</v>
      </c>
      <c r="AC28" s="568">
        <f>Missouri!DW5</f>
        <v>1</v>
      </c>
      <c r="AD28" s="30">
        <f>Missouri!EB5</f>
        <v>0</v>
      </c>
      <c r="AE28" s="9">
        <f>Missouri!EG5</f>
        <v>1</v>
      </c>
      <c r="AF28" s="9">
        <f>Missouri!EM5</f>
        <v>1</v>
      </c>
      <c r="AG28" s="9">
        <f>Missouri!ES5</f>
        <v>1</v>
      </c>
      <c r="AH28" s="30">
        <f>Missouri!EY5</f>
        <v>0</v>
      </c>
      <c r="AI28" s="568">
        <f>Missouri!FD5</f>
        <v>1</v>
      </c>
      <c r="AJ28" s="568">
        <f>Missouri!FI5</f>
        <v>0</v>
      </c>
      <c r="AK28" s="30">
        <f>Missouri!FN5</f>
        <v>1</v>
      </c>
      <c r="AL28" s="9">
        <f>Missouri!FS5</f>
        <v>0</v>
      </c>
      <c r="AM28" s="9">
        <f>Missouri!FX5</f>
        <v>0</v>
      </c>
      <c r="AN28" s="30">
        <f>Missouri!GC5</f>
        <v>0</v>
      </c>
      <c r="AO28" s="9">
        <f>Missouri!GH5</f>
        <v>0</v>
      </c>
      <c r="AP28" s="30">
        <f>Missouri!GM5</f>
        <v>0</v>
      </c>
      <c r="AQ28" s="30">
        <f>Missouri!GR5</f>
        <v>0</v>
      </c>
      <c r="AR28" s="30">
        <f>Missouri!GW5</f>
        <v>0</v>
      </c>
      <c r="AS28" s="9">
        <f>Missouri!HB5</f>
        <v>1</v>
      </c>
      <c r="AT28" s="30">
        <f>Missouri!HG5</f>
        <v>0</v>
      </c>
      <c r="AU28" s="30">
        <f>Missouri!HL5</f>
        <v>0</v>
      </c>
      <c r="AV28" s="30">
        <f>Missouri!HQ5</f>
        <v>0</v>
      </c>
      <c r="AW28" s="30">
        <f>Missouri!HV5</f>
        <v>0</v>
      </c>
      <c r="AX28" s="30">
        <f>Missouri!IA5</f>
        <v>1</v>
      </c>
      <c r="AY28" s="568">
        <f>Missouri!IF5</f>
        <v>0</v>
      </c>
    </row>
    <row r="29" spans="1:51" ht="25.5" customHeight="1">
      <c r="A29" s="117" t="s">
        <v>95</v>
      </c>
      <c r="B29" s="153">
        <f t="shared" si="0"/>
        <v>0.70583333333333331</v>
      </c>
      <c r="C29" s="153">
        <f t="shared" si="1"/>
        <v>0.74358974358974361</v>
      </c>
      <c r="D29" s="28">
        <v>2</v>
      </c>
      <c r="E29" s="30">
        <f>Montana!G5</f>
        <v>1</v>
      </c>
      <c r="F29" s="9">
        <f>Montana!L5</f>
        <v>1</v>
      </c>
      <c r="G29" s="30">
        <f>Montana!Q5</f>
        <v>0</v>
      </c>
      <c r="H29" s="9">
        <f>Montana!V5</f>
        <v>1</v>
      </c>
      <c r="I29" s="30">
        <f>Montana!AA5</f>
        <v>1</v>
      </c>
      <c r="J29" s="30">
        <f>Montana!AF5</f>
        <v>1</v>
      </c>
      <c r="K29" s="30">
        <f>Montana!AK5</f>
        <v>1</v>
      </c>
      <c r="L29" s="30">
        <f>Montana!AP5</f>
        <v>1</v>
      </c>
      <c r="M29" s="30">
        <f>Montana!AU5</f>
        <v>0</v>
      </c>
      <c r="N29" s="30">
        <f>Montana!AZ5</f>
        <v>1</v>
      </c>
      <c r="O29" s="30">
        <f>Montana!BE5</f>
        <v>1</v>
      </c>
      <c r="P29" s="30">
        <f>Montana!BJ5</f>
        <v>0</v>
      </c>
      <c r="Q29" s="9">
        <f>Montana!BO5</f>
        <v>1</v>
      </c>
      <c r="R29" s="9">
        <f>Montana!BT5</f>
        <v>1</v>
      </c>
      <c r="S29" s="9">
        <f>Montana!BY5</f>
        <v>1</v>
      </c>
      <c r="T29" s="9">
        <f>Montana!CD5</f>
        <v>1</v>
      </c>
      <c r="U29" s="9">
        <f>Montana!CI5</f>
        <v>0</v>
      </c>
      <c r="V29" s="9">
        <f>Montana!CN5</f>
        <v>1</v>
      </c>
      <c r="W29" s="30">
        <f>Montana!CS5</f>
        <v>1</v>
      </c>
      <c r="X29" s="30">
        <f>Montana!CX5</f>
        <v>1</v>
      </c>
      <c r="Y29" s="30">
        <f>Montana!DC5</f>
        <v>1</v>
      </c>
      <c r="Z29" s="30">
        <f>Montana!DH5</f>
        <v>1</v>
      </c>
      <c r="AA29" s="30">
        <f>Montana!DM5</f>
        <v>0</v>
      </c>
      <c r="AB29" s="30">
        <f>Montana!DR5</f>
        <v>1</v>
      </c>
      <c r="AC29" s="568">
        <f>Montana!DW5</f>
        <v>1</v>
      </c>
      <c r="AD29" s="30">
        <f>Montana!EB5</f>
        <v>1</v>
      </c>
      <c r="AE29" s="9">
        <f>Montana!EG5</f>
        <v>1</v>
      </c>
      <c r="AF29" s="9">
        <f>Montana!EM5</f>
        <v>1</v>
      </c>
      <c r="AG29" s="9">
        <f>Montana!ES5</f>
        <v>1</v>
      </c>
      <c r="AH29" s="30">
        <f>Montana!EY5</f>
        <v>0</v>
      </c>
      <c r="AI29" s="568">
        <f>Montana!FD5</f>
        <v>0</v>
      </c>
      <c r="AJ29" s="568">
        <f>Montana!FI5</f>
        <v>1</v>
      </c>
      <c r="AK29" s="30">
        <f>Montana!FN5</f>
        <v>1</v>
      </c>
      <c r="AL29" s="9">
        <f>Montana!FS5</f>
        <v>1</v>
      </c>
      <c r="AM29" s="9">
        <f>Montana!FX5</f>
        <v>1</v>
      </c>
      <c r="AN29" s="30">
        <f>Montana!GC5</f>
        <v>1</v>
      </c>
      <c r="AO29" s="9">
        <f>Montana!GH5</f>
        <v>0</v>
      </c>
      <c r="AP29" s="30">
        <f>Montana!GM5</f>
        <v>0</v>
      </c>
      <c r="AQ29" s="30">
        <f>Montana!GR5</f>
        <v>0</v>
      </c>
      <c r="AR29" s="30">
        <f>Montana!GW5</f>
        <v>0</v>
      </c>
      <c r="AS29" s="9">
        <f>Montana!HB5</f>
        <v>1</v>
      </c>
      <c r="AT29" s="30">
        <f>Montana!HG5</f>
        <v>0</v>
      </c>
      <c r="AU29" s="30">
        <f>Montana!HL5</f>
        <v>0</v>
      </c>
      <c r="AV29" s="30">
        <f>Montana!HQ5</f>
        <v>0</v>
      </c>
      <c r="AW29" s="30">
        <f>Montana!HV5</f>
        <v>0</v>
      </c>
      <c r="AX29" s="30">
        <f>Montana!IA5</f>
        <v>1</v>
      </c>
      <c r="AY29" s="568">
        <f>Montana!IF5</f>
        <v>1</v>
      </c>
    </row>
    <row r="30" spans="1:51" ht="25.5" customHeight="1">
      <c r="A30" s="117" t="s">
        <v>96</v>
      </c>
      <c r="B30" s="153">
        <f t="shared" si="0"/>
        <v>0.29125000000000001</v>
      </c>
      <c r="C30" s="153">
        <f t="shared" si="1"/>
        <v>0.30769230769230771</v>
      </c>
      <c r="D30" s="28">
        <v>47</v>
      </c>
      <c r="E30" s="30">
        <f>Nebraska!G5</f>
        <v>1</v>
      </c>
      <c r="F30" s="9">
        <f>Nebraska!L5</f>
        <v>1</v>
      </c>
      <c r="G30" s="30">
        <f>Nebraska!Q5</f>
        <v>0</v>
      </c>
      <c r="H30" s="9">
        <f>Nebraska!V5</f>
        <v>0</v>
      </c>
      <c r="I30" s="30">
        <f>Nebraska!AA5</f>
        <v>1</v>
      </c>
      <c r="J30" s="30">
        <f>Nebraska!AF5</f>
        <v>1</v>
      </c>
      <c r="K30" s="30">
        <f>Nebraska!AK5</f>
        <v>1</v>
      </c>
      <c r="L30" s="30">
        <f>Nebraska!AP5</f>
        <v>1</v>
      </c>
      <c r="M30" s="30">
        <f>Nebraska!AU5</f>
        <v>0</v>
      </c>
      <c r="N30" s="30">
        <f>Nebraska!AZ5</f>
        <v>0</v>
      </c>
      <c r="O30" s="30">
        <f>Nebraska!BE5</f>
        <v>1</v>
      </c>
      <c r="P30" s="30">
        <f>Nebraska!BJ5</f>
        <v>0</v>
      </c>
      <c r="Q30" s="9">
        <f>Nebraska!BO5</f>
        <v>0</v>
      </c>
      <c r="R30" s="9">
        <f>Nebraska!BT5</f>
        <v>0</v>
      </c>
      <c r="S30" s="9">
        <f>Nebraska!BY5</f>
        <v>0</v>
      </c>
      <c r="T30" s="9">
        <f>Nebraska!CD5</f>
        <v>0</v>
      </c>
      <c r="U30" s="9">
        <f>Nebraska!CI5</f>
        <v>0</v>
      </c>
      <c r="V30" s="9">
        <f>Nebraska!CN5</f>
        <v>0</v>
      </c>
      <c r="W30" s="30">
        <f>Nebraska!CS5</f>
        <v>0</v>
      </c>
      <c r="X30" s="30">
        <f>Nebraska!CX5</f>
        <v>0</v>
      </c>
      <c r="Y30" s="30">
        <f>Nebraska!DC5</f>
        <v>0</v>
      </c>
      <c r="Z30" s="30">
        <f>Nebraska!DH5</f>
        <v>0</v>
      </c>
      <c r="AA30" s="30">
        <f>Nebraska!DM5</f>
        <v>0</v>
      </c>
      <c r="AB30" s="30">
        <f>Nebraska!DR5</f>
        <v>0</v>
      </c>
      <c r="AC30" s="568">
        <f>Nebraska!DW5</f>
        <v>0</v>
      </c>
      <c r="AD30" s="30">
        <f>Nebraska!EB5</f>
        <v>0</v>
      </c>
      <c r="AE30" s="9">
        <f>Nebraska!EG5</f>
        <v>1</v>
      </c>
      <c r="AF30" s="9">
        <f>Nebraska!EM5</f>
        <v>1</v>
      </c>
      <c r="AG30" s="9">
        <f>Nebraska!ES5</f>
        <v>1</v>
      </c>
      <c r="AH30" s="30">
        <f>Nebraska!EY5</f>
        <v>0</v>
      </c>
      <c r="AI30" s="568">
        <f>Nebraska!FD5</f>
        <v>0</v>
      </c>
      <c r="AJ30" s="568">
        <f>Nebraska!FI5</f>
        <v>0</v>
      </c>
      <c r="AK30" s="30">
        <f>Nebraska!FN5</f>
        <v>0</v>
      </c>
      <c r="AL30" s="9">
        <f>Nebraska!FS5</f>
        <v>1</v>
      </c>
      <c r="AM30" s="9">
        <f>Nebraska!FX5</f>
        <v>1</v>
      </c>
      <c r="AN30" s="30">
        <f>Nebraska!GC5</f>
        <v>0</v>
      </c>
      <c r="AO30" s="9">
        <f>Nebraska!GH5</f>
        <v>0</v>
      </c>
      <c r="AP30" s="30">
        <f>Nebraska!GM5</f>
        <v>0</v>
      </c>
      <c r="AQ30" s="30">
        <f>Nebraska!GR5</f>
        <v>0</v>
      </c>
      <c r="AR30" s="30">
        <f>Nebraska!GW5</f>
        <v>0</v>
      </c>
      <c r="AS30" s="9">
        <f>Nebraska!HB5</f>
        <v>1</v>
      </c>
      <c r="AT30" s="30">
        <f>Nebraska!HG5</f>
        <v>0</v>
      </c>
      <c r="AU30" s="30">
        <f>Nebraska!HL5</f>
        <v>0</v>
      </c>
      <c r="AV30" s="30">
        <f>Nebraska!HQ5</f>
        <v>0</v>
      </c>
      <c r="AW30" s="30">
        <f>Nebraska!HV5</f>
        <v>1</v>
      </c>
      <c r="AX30" s="30">
        <f>Nebraska!IA5</f>
        <v>0</v>
      </c>
      <c r="AY30" s="568">
        <f>Nebraska!IF5</f>
        <v>0</v>
      </c>
    </row>
    <row r="31" spans="1:51" ht="25.5" customHeight="1">
      <c r="A31" s="117" t="s">
        <v>97</v>
      </c>
      <c r="B31" s="153">
        <f t="shared" si="0"/>
        <v>0.32041666666666668</v>
      </c>
      <c r="C31" s="153">
        <f t="shared" si="1"/>
        <v>0.30769230769230771</v>
      </c>
      <c r="D31" s="28">
        <v>38</v>
      </c>
      <c r="E31" s="30">
        <f>Nevada!G5</f>
        <v>0</v>
      </c>
      <c r="F31" s="9">
        <f>Nevada!L5</f>
        <v>1</v>
      </c>
      <c r="G31" s="30">
        <f>Nevada!Q5</f>
        <v>0</v>
      </c>
      <c r="H31" s="9">
        <f>Nevada!V5</f>
        <v>0</v>
      </c>
      <c r="I31" s="30">
        <f>Nevada!AA5</f>
        <v>1</v>
      </c>
      <c r="J31" s="30">
        <f>Nevada!AF5</f>
        <v>1</v>
      </c>
      <c r="K31" s="30">
        <f>Nevada!AK5</f>
        <v>0</v>
      </c>
      <c r="L31" s="30">
        <f>Nevada!AP5</f>
        <v>1</v>
      </c>
      <c r="M31" s="30">
        <f>Nevada!AU5</f>
        <v>0</v>
      </c>
      <c r="N31" s="30">
        <f>Nevada!AZ5</f>
        <v>0</v>
      </c>
      <c r="O31" s="30">
        <f>Nevada!BE5</f>
        <v>0</v>
      </c>
      <c r="P31" s="30">
        <f>Nevada!BJ5</f>
        <v>0</v>
      </c>
      <c r="Q31" s="9">
        <f>Nevada!BO5</f>
        <v>0</v>
      </c>
      <c r="R31" s="9">
        <f>Nevada!BT5</f>
        <v>0</v>
      </c>
      <c r="S31" s="9">
        <f>Nevada!BY5</f>
        <v>0</v>
      </c>
      <c r="T31" s="9">
        <f>Nevada!CD5</f>
        <v>0</v>
      </c>
      <c r="U31" s="9">
        <f>Nevada!CI5</f>
        <v>0</v>
      </c>
      <c r="V31" s="9">
        <f>Nevada!CN5</f>
        <v>0</v>
      </c>
      <c r="W31" s="30">
        <f>Nevada!CS5</f>
        <v>0</v>
      </c>
      <c r="X31" s="30">
        <f>Nevada!CX5</f>
        <v>0</v>
      </c>
      <c r="Y31" s="30">
        <f>Nevada!DC5</f>
        <v>0</v>
      </c>
      <c r="Z31" s="30">
        <f>Nevada!DH5</f>
        <v>0</v>
      </c>
      <c r="AA31" s="30">
        <f>Nevada!DM5</f>
        <v>0</v>
      </c>
      <c r="AB31" s="30">
        <f>Nevada!DR5</f>
        <v>0</v>
      </c>
      <c r="AC31" s="568">
        <f>Nevada!DW5</f>
        <v>0</v>
      </c>
      <c r="AD31" s="30">
        <f>Nevada!EB5</f>
        <v>0</v>
      </c>
      <c r="AE31" s="9">
        <f>Nevada!EG5</f>
        <v>1</v>
      </c>
      <c r="AF31" s="9">
        <f>Nevada!EM5</f>
        <v>1</v>
      </c>
      <c r="AG31" s="9">
        <f>Nevada!ES5</f>
        <v>1</v>
      </c>
      <c r="AH31" s="30">
        <f>Nevada!EY5</f>
        <v>0</v>
      </c>
      <c r="AI31" s="568">
        <f>Nevada!FD5</f>
        <v>0</v>
      </c>
      <c r="AJ31" s="568">
        <f>Nevada!FI5</f>
        <v>0</v>
      </c>
      <c r="AK31" s="30">
        <f>Nevada!FN5</f>
        <v>1</v>
      </c>
      <c r="AL31" s="9">
        <f>Nevada!FS5</f>
        <v>0</v>
      </c>
      <c r="AM31" s="9">
        <f>Nevada!FX5</f>
        <v>1</v>
      </c>
      <c r="AN31" s="30">
        <f>Nevada!GC5</f>
        <v>0</v>
      </c>
      <c r="AO31" s="9">
        <f>Nevada!GH5</f>
        <v>1</v>
      </c>
      <c r="AP31" s="30">
        <f>Nevada!GM5</f>
        <v>1</v>
      </c>
      <c r="AQ31" s="30">
        <f>Nevada!GR5</f>
        <v>0</v>
      </c>
      <c r="AR31" s="30">
        <f>Nevada!GW5</f>
        <v>0</v>
      </c>
      <c r="AS31" s="9">
        <f>Nevada!HB5</f>
        <v>1</v>
      </c>
      <c r="AT31" s="30">
        <f>Nevada!HG5</f>
        <v>0</v>
      </c>
      <c r="AU31" s="30">
        <f>Nevada!HL5</f>
        <v>0</v>
      </c>
      <c r="AV31" s="30">
        <f>Nevada!HQ5</f>
        <v>0</v>
      </c>
      <c r="AW31" s="30">
        <f>Nevada!HV5</f>
        <v>0</v>
      </c>
      <c r="AX31" s="30">
        <f>Nevada!IA5</f>
        <v>1</v>
      </c>
      <c r="AY31" s="568">
        <f>Nevada!IF5</f>
        <v>0</v>
      </c>
    </row>
    <row r="32" spans="1:51" ht="25.5" customHeight="1">
      <c r="A32" s="117" t="s">
        <v>98</v>
      </c>
      <c r="B32" s="153">
        <f t="shared" si="0"/>
        <v>0.3183333333333333</v>
      </c>
      <c r="C32" s="153">
        <f t="shared" si="1"/>
        <v>0.25641025641025639</v>
      </c>
      <c r="D32" s="28">
        <v>40</v>
      </c>
      <c r="E32" s="30">
        <f>New_Hampshire!G5</f>
        <v>0</v>
      </c>
      <c r="F32" s="9">
        <f>New_Hampshire!L5</f>
        <v>1</v>
      </c>
      <c r="G32" s="30">
        <f>New_Hampshire!Q5</f>
        <v>0</v>
      </c>
      <c r="H32" s="9">
        <f>New_Hampshire!V5</f>
        <v>0</v>
      </c>
      <c r="I32" s="30">
        <f>New_Hampshire!AA5</f>
        <v>0</v>
      </c>
      <c r="J32" s="30">
        <f>New_Hampshire!AF5</f>
        <v>0</v>
      </c>
      <c r="K32" s="30">
        <f>New_Hampshire!AK5</f>
        <v>0</v>
      </c>
      <c r="L32" s="30">
        <f>New_Hampshire!AP5</f>
        <v>0</v>
      </c>
      <c r="M32" s="30">
        <f>New_Hampshire!AU5</f>
        <v>0</v>
      </c>
      <c r="N32" s="30">
        <f>New_Hampshire!AZ5</f>
        <v>0</v>
      </c>
      <c r="O32" s="30">
        <f>New_Hampshire!BE5</f>
        <v>0</v>
      </c>
      <c r="P32" s="30">
        <f>New_Hampshire!BJ5</f>
        <v>0</v>
      </c>
      <c r="Q32" s="9">
        <f>New_Hampshire!BO5</f>
        <v>0</v>
      </c>
      <c r="R32" s="9">
        <f>New_Hampshire!BT5</f>
        <v>0</v>
      </c>
      <c r="S32" s="9">
        <f>New_Hampshire!BY5</f>
        <v>0</v>
      </c>
      <c r="T32" s="9">
        <f>New_Hampshire!CD5</f>
        <v>0</v>
      </c>
      <c r="U32" s="9">
        <f>New_Hampshire!CI5</f>
        <v>0</v>
      </c>
      <c r="V32" s="9">
        <f>New_Hampshire!CN5</f>
        <v>0</v>
      </c>
      <c r="W32" s="30">
        <f>New_Hampshire!CS5</f>
        <v>0</v>
      </c>
      <c r="X32" s="30">
        <f>New_Hampshire!CX5</f>
        <v>0</v>
      </c>
      <c r="Y32" s="30">
        <f>New_Hampshire!DC5</f>
        <v>0</v>
      </c>
      <c r="Z32" s="30">
        <f>New_Hampshire!DH5</f>
        <v>0</v>
      </c>
      <c r="AA32" s="30">
        <f>New_Hampshire!DM5</f>
        <v>0</v>
      </c>
      <c r="AB32" s="30">
        <f>New_Hampshire!DR5</f>
        <v>0</v>
      </c>
      <c r="AC32" s="568">
        <f>New_Hampshire!DW5</f>
        <v>0</v>
      </c>
      <c r="AD32" s="30">
        <f>New_Hampshire!EB5</f>
        <v>0</v>
      </c>
      <c r="AE32" s="9">
        <f>(New_Hampshire!EG5+New_Hampshire!EH5)/2</f>
        <v>0</v>
      </c>
      <c r="AF32" s="9">
        <f>(New_Hampshire!EM5+New_Hampshire!EN5)/2</f>
        <v>1</v>
      </c>
      <c r="AG32" s="9">
        <f>(New_Hampshire!ES5+New_Hampshire!ET5)/2</f>
        <v>1</v>
      </c>
      <c r="AH32" s="30">
        <f>New_Hampshire!EY5</f>
        <v>0</v>
      </c>
      <c r="AI32" s="568">
        <f>New_Hampshire!FD5</f>
        <v>1</v>
      </c>
      <c r="AJ32" s="568">
        <f>New_Hampshire!FI5</f>
        <v>0</v>
      </c>
      <c r="AK32" s="30">
        <f>New_Hampshire!FN5</f>
        <v>0</v>
      </c>
      <c r="AL32" s="9">
        <f>New_Hampshire!FS5</f>
        <v>0</v>
      </c>
      <c r="AM32" s="9">
        <f>New_Hampshire!FX5</f>
        <v>0</v>
      </c>
      <c r="AN32" s="30">
        <f>New_Hampshire!GC5</f>
        <v>1</v>
      </c>
      <c r="AO32" s="9">
        <f>New_Hampshire!GH5</f>
        <v>1</v>
      </c>
      <c r="AP32" s="30">
        <f>New_Hampshire!GM5</f>
        <v>1</v>
      </c>
      <c r="AQ32" s="30">
        <f>New_Hampshire!GR5</f>
        <v>1</v>
      </c>
      <c r="AR32" s="30">
        <f>New_Hampshire!GW5</f>
        <v>1</v>
      </c>
      <c r="AS32" s="9">
        <f>New_Hampshire!HB5</f>
        <v>1</v>
      </c>
      <c r="AT32" s="30">
        <f>New_Hampshire!HG5</f>
        <v>0</v>
      </c>
      <c r="AU32" s="30">
        <f>New_Hampshire!HL5</f>
        <v>0</v>
      </c>
      <c r="AV32" s="30">
        <f>New_Hampshire!HQ5</f>
        <v>0</v>
      </c>
      <c r="AW32" s="30">
        <f>New_Hampshire!HV5</f>
        <v>0</v>
      </c>
      <c r="AX32" s="30">
        <f>New_Hampshire!IA5</f>
        <v>1</v>
      </c>
      <c r="AY32" s="568">
        <f>New_Hampshire!IF5</f>
        <v>0</v>
      </c>
    </row>
    <row r="33" spans="1:51" ht="25.5" customHeight="1">
      <c r="A33" s="117" t="s">
        <v>99</v>
      </c>
      <c r="B33" s="153">
        <f t="shared" si="0"/>
        <v>0.35958333333333337</v>
      </c>
      <c r="C33" s="153">
        <f t="shared" si="1"/>
        <v>0.48717948717948717</v>
      </c>
      <c r="D33" s="28">
        <v>27</v>
      </c>
      <c r="E33" s="30">
        <f>New_Jersey!G5</f>
        <v>0</v>
      </c>
      <c r="F33" s="9">
        <f>New_Jersey!L5</f>
        <v>1</v>
      </c>
      <c r="G33" s="30">
        <f>New_Jersey!Q5</f>
        <v>0</v>
      </c>
      <c r="H33" s="9">
        <f>New_Jersey!V5</f>
        <v>0</v>
      </c>
      <c r="I33" s="30">
        <f>New_Jersey!AA5</f>
        <v>1</v>
      </c>
      <c r="J33" s="30">
        <f>New_Jersey!AF5</f>
        <v>1</v>
      </c>
      <c r="K33" s="30">
        <f>New_Jersey!AK5</f>
        <v>0</v>
      </c>
      <c r="L33" s="30">
        <f>New_Jersey!AP5</f>
        <v>1</v>
      </c>
      <c r="M33" s="30">
        <f>New_Jersey!AU5</f>
        <v>1</v>
      </c>
      <c r="N33" s="30">
        <f>New_Jersey!AZ5</f>
        <v>0</v>
      </c>
      <c r="O33" s="30">
        <f>New_Jersey!BE5</f>
        <v>1</v>
      </c>
      <c r="P33" s="30">
        <f>New_Jersey!BJ5</f>
        <v>0</v>
      </c>
      <c r="Q33" s="9">
        <f>New_Jersey!BO5</f>
        <v>1</v>
      </c>
      <c r="R33" s="9">
        <f>New_Jersey!BT5</f>
        <v>1</v>
      </c>
      <c r="S33" s="9">
        <f>New_Jersey!BY5</f>
        <v>1</v>
      </c>
      <c r="T33" s="9">
        <f>New_Jersey!CD5</f>
        <v>1</v>
      </c>
      <c r="U33" s="9">
        <f>New_Jersey!CI5</f>
        <v>1</v>
      </c>
      <c r="V33" s="9">
        <f>New_Jersey!CN5</f>
        <v>0</v>
      </c>
      <c r="W33" s="30">
        <f>New_Jersey!CS5</f>
        <v>0</v>
      </c>
      <c r="X33" s="30">
        <f>New_Jersey!CX5</f>
        <v>0</v>
      </c>
      <c r="Y33" s="30">
        <f>New_Jersey!DC5</f>
        <v>0</v>
      </c>
      <c r="Z33" s="30">
        <f>New_Jersey!DH5</f>
        <v>0</v>
      </c>
      <c r="AA33" s="30">
        <f>New_Jersey!DM5</f>
        <v>0</v>
      </c>
      <c r="AB33" s="30">
        <f>New_Jersey!DR5</f>
        <v>0</v>
      </c>
      <c r="AC33" s="568">
        <f>New_Jersey!DW5</f>
        <v>1</v>
      </c>
      <c r="AD33" s="30">
        <f>New_Jersey!EB5</f>
        <v>0</v>
      </c>
      <c r="AE33" s="9">
        <f>(New_Jersey!EG5+New_Jersey!EH5)/2</f>
        <v>0</v>
      </c>
      <c r="AF33" s="9">
        <f>(New_Jersey!EM5+New_Jersey!EN5)/2</f>
        <v>1</v>
      </c>
      <c r="AG33" s="9">
        <f>(New_Jersey!ES5+New_Jersey!ET5)/2</f>
        <v>0</v>
      </c>
      <c r="AH33" s="30">
        <f>New_Jersey!EY5</f>
        <v>0</v>
      </c>
      <c r="AI33" s="568">
        <f>New_Jersey!FD5</f>
        <v>1</v>
      </c>
      <c r="AJ33" s="568">
        <f>New_Jersey!FI5</f>
        <v>1</v>
      </c>
      <c r="AK33" s="30">
        <f>New_Jersey!FN5</f>
        <v>0</v>
      </c>
      <c r="AL33" s="9">
        <f>New_Jersey!FS5</f>
        <v>1</v>
      </c>
      <c r="AM33" s="9">
        <f>New_Jersey!FX5</f>
        <v>1</v>
      </c>
      <c r="AN33" s="30">
        <f>New_Jersey!GC5</f>
        <v>0</v>
      </c>
      <c r="AO33" s="9">
        <f>New_Jersey!GH5</f>
        <v>0</v>
      </c>
      <c r="AP33" s="30">
        <f>New_Jersey!GM5</f>
        <v>0</v>
      </c>
      <c r="AQ33" s="30">
        <f>New_Jersey!GR5</f>
        <v>0</v>
      </c>
      <c r="AR33" s="30">
        <f>New_Jersey!GW5</f>
        <v>0</v>
      </c>
      <c r="AS33" s="9">
        <f>New_Jersey!HB5</f>
        <v>1</v>
      </c>
      <c r="AT33" s="30">
        <f>New_Jersey!HG5</f>
        <v>1</v>
      </c>
      <c r="AU33" s="30">
        <f>New_Jersey!HL5</f>
        <v>0</v>
      </c>
      <c r="AV33" s="30">
        <f>New_Jersey!HQ5</f>
        <v>0</v>
      </c>
      <c r="AW33" s="30">
        <f>New_Jersey!HV5</f>
        <v>0</v>
      </c>
      <c r="AX33" s="30">
        <f>New_Jersey!IA5</f>
        <v>1</v>
      </c>
      <c r="AY33" s="568">
        <f>New_Jersey!IF5</f>
        <v>0</v>
      </c>
    </row>
    <row r="34" spans="1:51" ht="25.5" customHeight="1">
      <c r="A34" s="117" t="s">
        <v>100</v>
      </c>
      <c r="B34" s="153">
        <f t="shared" si="0"/>
        <v>0.37</v>
      </c>
      <c r="C34" s="153">
        <f t="shared" si="1"/>
        <v>0.25641025641025639</v>
      </c>
      <c r="D34" s="28">
        <v>26</v>
      </c>
      <c r="E34" s="30">
        <f>New_Mexico!G5</f>
        <v>1</v>
      </c>
      <c r="F34" s="9">
        <f>New_Mexico!L5</f>
        <v>1</v>
      </c>
      <c r="G34" s="30">
        <f>New_Mexico!Q5</f>
        <v>0</v>
      </c>
      <c r="H34" s="9">
        <f>New_Mexico!V5</f>
        <v>0</v>
      </c>
      <c r="I34" s="30">
        <f>New_Mexico!AA5</f>
        <v>0</v>
      </c>
      <c r="J34" s="30">
        <f>New_Mexico!AF5</f>
        <v>0</v>
      </c>
      <c r="K34" s="30">
        <f>New_Mexico!AK5</f>
        <v>0</v>
      </c>
      <c r="L34" s="30">
        <f>New_Mexico!AP5</f>
        <v>0</v>
      </c>
      <c r="M34" s="30">
        <f>New_Mexico!AU5</f>
        <v>0</v>
      </c>
      <c r="N34" s="30">
        <f>New_Mexico!AZ5</f>
        <v>0</v>
      </c>
      <c r="O34" s="30">
        <f>New_Mexico!BE5</f>
        <v>0</v>
      </c>
      <c r="P34" s="30">
        <f>New_Mexico!BJ5</f>
        <v>0</v>
      </c>
      <c r="Q34" s="9">
        <f>New_Mexico!BO5</f>
        <v>0</v>
      </c>
      <c r="R34" s="9">
        <f>New_Mexico!BT5</f>
        <v>0</v>
      </c>
      <c r="S34" s="9">
        <f>New_Mexico!BY5</f>
        <v>0</v>
      </c>
      <c r="T34" s="9">
        <f>New_Mexico!CD5</f>
        <v>0</v>
      </c>
      <c r="U34" s="9">
        <f>New_Mexico!CI5</f>
        <v>0</v>
      </c>
      <c r="V34" s="9">
        <f>New_Mexico!CN5</f>
        <v>0</v>
      </c>
      <c r="W34" s="30">
        <f>New_Mexico!CS5</f>
        <v>0</v>
      </c>
      <c r="X34" s="30">
        <f>New_Mexico!CX5</f>
        <v>0</v>
      </c>
      <c r="Y34" s="30">
        <f>New_Mexico!DC5</f>
        <v>0</v>
      </c>
      <c r="Z34" s="30">
        <f>New_Mexico!DH5</f>
        <v>0</v>
      </c>
      <c r="AA34" s="30">
        <f>New_Mexico!DM5</f>
        <v>0</v>
      </c>
      <c r="AB34" s="30">
        <f>New_Mexico!DR5</f>
        <v>0</v>
      </c>
      <c r="AC34" s="568">
        <f>New_Mexico!DW5</f>
        <v>1</v>
      </c>
      <c r="AD34" s="30">
        <f>New_Mexico!EB5</f>
        <v>0</v>
      </c>
      <c r="AE34" s="9">
        <f>New_Mexico!EG5</f>
        <v>1</v>
      </c>
      <c r="AF34" s="9">
        <f>New_Mexico!EM5</f>
        <v>1</v>
      </c>
      <c r="AG34" s="9">
        <f>New_Mexico!ES5</f>
        <v>1</v>
      </c>
      <c r="AH34" s="30">
        <f>New_Mexico!EY5</f>
        <v>0</v>
      </c>
      <c r="AI34" s="568">
        <f>New_Mexico!FD5</f>
        <v>0</v>
      </c>
      <c r="AJ34" s="568">
        <f>New_Mexico!FI5</f>
        <v>0</v>
      </c>
      <c r="AK34" s="30">
        <f>New_Mexico!FN5</f>
        <v>1</v>
      </c>
      <c r="AL34" s="9">
        <f>New_Mexico!FS5</f>
        <v>1</v>
      </c>
      <c r="AM34" s="9">
        <f>New_Mexico!FX5</f>
        <v>1</v>
      </c>
      <c r="AN34" s="30">
        <f>New_Mexico!GC5</f>
        <v>0</v>
      </c>
      <c r="AO34" s="9">
        <f>New_Mexico!GH5</f>
        <v>0</v>
      </c>
      <c r="AP34" s="30">
        <f>New_Mexico!GM5</f>
        <v>0</v>
      </c>
      <c r="AQ34" s="30">
        <f>New_Mexico!GR5</f>
        <v>0</v>
      </c>
      <c r="AR34" s="30">
        <f>New_Mexico!GW5</f>
        <v>0</v>
      </c>
      <c r="AS34" s="9">
        <f>New_Mexico!HB5</f>
        <v>1</v>
      </c>
      <c r="AT34" s="30">
        <f>New_Mexico!HG5</f>
        <v>0</v>
      </c>
      <c r="AU34" s="30">
        <f>New_Mexico!HL5</f>
        <v>1</v>
      </c>
      <c r="AV34" s="30">
        <f>New_Mexico!HQ5</f>
        <v>0</v>
      </c>
      <c r="AW34" s="30">
        <f>New_Mexico!HV5</f>
        <v>0</v>
      </c>
      <c r="AX34" s="30">
        <f>New_Mexico!IA5</f>
        <v>1</v>
      </c>
      <c r="AY34" s="568">
        <f>New_Mexico!IF5</f>
        <v>0</v>
      </c>
    </row>
    <row r="35" spans="1:51" ht="25.5" customHeight="1">
      <c r="A35" s="117" t="s">
        <v>101</v>
      </c>
      <c r="B35" s="153">
        <f t="shared" si="0"/>
        <v>0.29625000000000001</v>
      </c>
      <c r="C35" s="153">
        <f t="shared" si="1"/>
        <v>0.39743589743589741</v>
      </c>
      <c r="D35" s="28">
        <v>45</v>
      </c>
      <c r="E35" s="30">
        <f>New_York!G5</f>
        <v>0</v>
      </c>
      <c r="F35" s="9">
        <f>New_York!L5</f>
        <v>0</v>
      </c>
      <c r="G35" s="30">
        <f>New_York!Q5</f>
        <v>0</v>
      </c>
      <c r="H35" s="9">
        <f>New_York!V5</f>
        <v>0</v>
      </c>
      <c r="I35" s="30">
        <f>New_York!AA5</f>
        <v>1</v>
      </c>
      <c r="J35" s="30">
        <f>New_York!AF5</f>
        <v>1</v>
      </c>
      <c r="K35" s="30">
        <f>New_York!AK5</f>
        <v>1</v>
      </c>
      <c r="L35" s="30">
        <f>New_York!AP5</f>
        <v>1</v>
      </c>
      <c r="M35" s="30">
        <f>New_York!AU5</f>
        <v>0</v>
      </c>
      <c r="N35" s="30">
        <f>New_York!AZ5</f>
        <v>0</v>
      </c>
      <c r="O35" s="30">
        <f>New_York!BE5</f>
        <v>1</v>
      </c>
      <c r="P35" s="30">
        <f>New_York!BJ5</f>
        <v>0</v>
      </c>
      <c r="Q35" s="9">
        <f>New_York!BO5</f>
        <v>0</v>
      </c>
      <c r="R35" s="9">
        <f>New_York!BT5</f>
        <v>0</v>
      </c>
      <c r="S35" s="9">
        <f>New_York!BY5</f>
        <v>0</v>
      </c>
      <c r="T35" s="9">
        <f>New_York!CD5</f>
        <v>0</v>
      </c>
      <c r="U35" s="9">
        <f>New_York!CI5</f>
        <v>0</v>
      </c>
      <c r="V35" s="9">
        <f>New_York!CN5</f>
        <v>0</v>
      </c>
      <c r="W35" s="30">
        <f>New_York!CS5</f>
        <v>0</v>
      </c>
      <c r="X35" s="30">
        <f>New_York!CX5</f>
        <v>0</v>
      </c>
      <c r="Y35" s="30">
        <f>New_York!DC5</f>
        <v>0</v>
      </c>
      <c r="Z35" s="30">
        <f>New_York!DH5</f>
        <v>0</v>
      </c>
      <c r="AA35" s="30">
        <f>New_York!DM5</f>
        <v>0</v>
      </c>
      <c r="AB35" s="30">
        <f>New_York!DR5</f>
        <v>0</v>
      </c>
      <c r="AC35" s="568">
        <f>New_York!DW5</f>
        <v>0</v>
      </c>
      <c r="AD35" s="30">
        <f>New_York!EB5</f>
        <v>1</v>
      </c>
      <c r="AE35" s="9">
        <f>(New_York!EG5+New_York!EH5)/2</f>
        <v>0.5</v>
      </c>
      <c r="AF35" s="9">
        <f>(New_York!EM5+New_York!EN5)/2</f>
        <v>0.5</v>
      </c>
      <c r="AG35" s="9">
        <f>(New_York!ES5+New_York!ET5)/2</f>
        <v>0.5</v>
      </c>
      <c r="AH35" s="30">
        <f>New_York!EY5</f>
        <v>0</v>
      </c>
      <c r="AI35" s="568">
        <f>New_York!FD5</f>
        <v>0</v>
      </c>
      <c r="AJ35" s="568">
        <f>New_York!FI5</f>
        <v>0</v>
      </c>
      <c r="AK35" s="30">
        <f>New_York!FN5</f>
        <v>1</v>
      </c>
      <c r="AL35" s="9">
        <f>New_York!FS5</f>
        <v>0</v>
      </c>
      <c r="AM35" s="9">
        <f>New_York!FX5</f>
        <v>0</v>
      </c>
      <c r="AN35" s="30">
        <f>New_York!GC5</f>
        <v>0</v>
      </c>
      <c r="AO35" s="9">
        <f>New_York!GH5</f>
        <v>1</v>
      </c>
      <c r="AP35" s="30">
        <f>New_York!GM5</f>
        <v>1</v>
      </c>
      <c r="AQ35" s="30">
        <f>New_York!GR5</f>
        <v>1</v>
      </c>
      <c r="AR35" s="30">
        <f>New_York!GW5</f>
        <v>1</v>
      </c>
      <c r="AS35" s="9">
        <f>New_York!HB5</f>
        <v>0</v>
      </c>
      <c r="AT35" s="30">
        <f>New_York!HG5</f>
        <v>1</v>
      </c>
      <c r="AU35" s="30">
        <f>New_York!HL5</f>
        <v>1</v>
      </c>
      <c r="AV35" s="30">
        <f>New_York!HQ5</f>
        <v>1</v>
      </c>
      <c r="AW35" s="30">
        <f>New_York!HV5</f>
        <v>0</v>
      </c>
      <c r="AX35" s="30">
        <f>New_York!IA5</f>
        <v>1</v>
      </c>
      <c r="AY35" s="568">
        <f>New_York!IF5</f>
        <v>0</v>
      </c>
    </row>
    <row r="36" spans="1:51" ht="25.5" customHeight="1">
      <c r="A36" s="117" t="s">
        <v>102</v>
      </c>
      <c r="B36" s="153">
        <f t="shared" si="0"/>
        <v>0.30291666666666667</v>
      </c>
      <c r="C36" s="153">
        <f t="shared" si="1"/>
        <v>0.37179487179487181</v>
      </c>
      <c r="D36" s="28">
        <v>44</v>
      </c>
      <c r="E36" s="30">
        <f>North_Carolina!G5</f>
        <v>0</v>
      </c>
      <c r="F36" s="9">
        <f>North_Carolina!L5</f>
        <v>1</v>
      </c>
      <c r="G36" s="30">
        <f>North_Carolina!Q5</f>
        <v>1</v>
      </c>
      <c r="H36" s="9">
        <f>North_Carolina!V5</f>
        <v>0</v>
      </c>
      <c r="I36" s="30">
        <f>North_Carolina!AA5</f>
        <v>1</v>
      </c>
      <c r="J36" s="30">
        <f>North_Carolina!AF5</f>
        <v>1</v>
      </c>
      <c r="K36" s="30">
        <f>North_Carolina!AK5</f>
        <v>1</v>
      </c>
      <c r="L36" s="30">
        <f>North_Carolina!AP5</f>
        <v>1</v>
      </c>
      <c r="M36" s="30">
        <f>North_Carolina!AU5</f>
        <v>0</v>
      </c>
      <c r="N36" s="30">
        <f>North_Carolina!AZ5</f>
        <v>0</v>
      </c>
      <c r="O36" s="30">
        <f>North_Carolina!BE5</f>
        <v>1</v>
      </c>
      <c r="P36" s="30">
        <f>North_Carolina!BJ5</f>
        <v>0</v>
      </c>
      <c r="Q36" s="9">
        <f>North_Carolina!BO5</f>
        <v>0</v>
      </c>
      <c r="R36" s="9">
        <f>North_Carolina!BT5</f>
        <v>0</v>
      </c>
      <c r="S36" s="9">
        <f>North_Carolina!BY5</f>
        <v>0</v>
      </c>
      <c r="T36" s="9">
        <f>North_Carolina!CD5</f>
        <v>0</v>
      </c>
      <c r="U36" s="9">
        <f>North_Carolina!CI5</f>
        <v>0</v>
      </c>
      <c r="V36" s="9">
        <f>North_Carolina!CN5</f>
        <v>0</v>
      </c>
      <c r="W36" s="30">
        <f>North_Carolina!CS5</f>
        <v>0</v>
      </c>
      <c r="X36" s="30">
        <f>North_Carolina!CX5</f>
        <v>0</v>
      </c>
      <c r="Y36" s="30">
        <f>North_Carolina!DC5</f>
        <v>0</v>
      </c>
      <c r="Z36" s="30">
        <f>North_Carolina!DH5</f>
        <v>0</v>
      </c>
      <c r="AA36" s="30">
        <f>North_Carolina!DM5</f>
        <v>0</v>
      </c>
      <c r="AB36" s="30">
        <f>North_Carolina!DR5</f>
        <v>0</v>
      </c>
      <c r="AC36" s="568">
        <f>North_Carolina!DW5</f>
        <v>0</v>
      </c>
      <c r="AD36" s="30">
        <f>North_Carolina!EB5</f>
        <v>0</v>
      </c>
      <c r="AE36" s="9">
        <f>(North_Carolina!EG5+North_Carolina!EH5)/2</f>
        <v>0.5</v>
      </c>
      <c r="AF36" s="9">
        <f>(North_Carolina!EM5+North_Carolina!EN5)/2</f>
        <v>1</v>
      </c>
      <c r="AG36" s="9">
        <f>(North_Carolina!ES5+North_Carolina!ET5)/2</f>
        <v>1</v>
      </c>
      <c r="AH36" s="30">
        <f>North_Carolina!EY5</f>
        <v>0</v>
      </c>
      <c r="AI36" s="568">
        <f>North_Carolina!FD5</f>
        <v>0</v>
      </c>
      <c r="AJ36" s="568">
        <f>North_Carolina!FI5</f>
        <v>0</v>
      </c>
      <c r="AK36" s="30">
        <f>North_Carolina!FN5</f>
        <v>0</v>
      </c>
      <c r="AL36" s="9">
        <f>North_Carolina!FS5</f>
        <v>1</v>
      </c>
      <c r="AM36" s="9">
        <f>North_Carolina!FX5</f>
        <v>1</v>
      </c>
      <c r="AN36" s="30">
        <f>North_Carolina!GC5</f>
        <v>0</v>
      </c>
      <c r="AO36" s="9">
        <f>North_Carolina!GH5</f>
        <v>0</v>
      </c>
      <c r="AP36" s="30">
        <f>North_Carolina!GM5</f>
        <v>0</v>
      </c>
      <c r="AQ36" s="30">
        <f>North_Carolina!GR5</f>
        <v>0</v>
      </c>
      <c r="AR36" s="30">
        <f>North_Carolina!GW5</f>
        <v>0</v>
      </c>
      <c r="AS36" s="9">
        <f>North_Carolina!HB5</f>
        <v>1</v>
      </c>
      <c r="AT36" s="30">
        <f>North_Carolina!HG5</f>
        <v>1</v>
      </c>
      <c r="AU36" s="30">
        <f>North_Carolina!HL5</f>
        <v>0</v>
      </c>
      <c r="AV36" s="30">
        <f>North_Carolina!HQ5</f>
        <v>1</v>
      </c>
      <c r="AW36" s="30">
        <f>North_Carolina!HV5</f>
        <v>0</v>
      </c>
      <c r="AX36" s="30">
        <f>North_Carolina!IA5</f>
        <v>1</v>
      </c>
      <c r="AY36" s="568">
        <f>North_Carolina!IF5</f>
        <v>0</v>
      </c>
    </row>
    <row r="37" spans="1:51" ht="25.5" customHeight="1">
      <c r="A37" s="117" t="s">
        <v>103</v>
      </c>
      <c r="B37" s="153">
        <f t="shared" si="0"/>
        <v>0.44500000000000001</v>
      </c>
      <c r="C37" s="153">
        <f t="shared" si="1"/>
        <v>0.4358974358974359</v>
      </c>
      <c r="D37" s="28">
        <v>16</v>
      </c>
      <c r="E37" s="30">
        <f>North_Dakota!G5</f>
        <v>1</v>
      </c>
      <c r="F37" s="9">
        <f>North_Dakota!L5</f>
        <v>1</v>
      </c>
      <c r="G37" s="30">
        <f>North_Dakota!Q5</f>
        <v>0</v>
      </c>
      <c r="H37" s="9">
        <v>0</v>
      </c>
      <c r="I37" s="30">
        <f>North_Dakota!AA5</f>
        <v>1</v>
      </c>
      <c r="J37" s="30">
        <f>North_Dakota!AF5</f>
        <v>1</v>
      </c>
      <c r="K37" s="30">
        <f>North_Dakota!AK5</f>
        <v>1</v>
      </c>
      <c r="L37" s="30">
        <f>North_Dakota!AP5</f>
        <v>0</v>
      </c>
      <c r="M37" s="30">
        <f>North_Dakota!AU5</f>
        <v>0</v>
      </c>
      <c r="N37" s="30">
        <f>North_Dakota!AZ5</f>
        <v>0</v>
      </c>
      <c r="O37" s="30">
        <f>North_Dakota!BE5</f>
        <v>1</v>
      </c>
      <c r="P37" s="30">
        <f>North_Dakota!BJ5</f>
        <v>0</v>
      </c>
      <c r="Q37" s="9">
        <f>North_Dakota!BO5</f>
        <v>0</v>
      </c>
      <c r="R37" s="9">
        <f>North_Dakota!BT5</f>
        <v>0</v>
      </c>
      <c r="S37" s="9">
        <f>North_Dakota!BY5</f>
        <v>0</v>
      </c>
      <c r="T37" s="9">
        <f>North_Dakota!CD5</f>
        <v>0</v>
      </c>
      <c r="U37" s="9">
        <f>North_Dakota!CI5</f>
        <v>0</v>
      </c>
      <c r="V37" s="9">
        <f>North_Dakota!CN5</f>
        <v>0</v>
      </c>
      <c r="W37" s="30">
        <f>North_Dakota!CS5</f>
        <v>0</v>
      </c>
      <c r="X37" s="30">
        <f>North_Dakota!CX5</f>
        <v>0</v>
      </c>
      <c r="Y37" s="30">
        <f>North_Dakota!DC5</f>
        <v>0</v>
      </c>
      <c r="Z37" s="30">
        <f>North_Dakota!DH5</f>
        <v>0</v>
      </c>
      <c r="AA37" s="30">
        <f>North_Dakota!DM5</f>
        <v>0</v>
      </c>
      <c r="AB37" s="30">
        <f>North_Dakota!DR5</f>
        <v>0</v>
      </c>
      <c r="AC37" s="568">
        <f>North_Dakota!DW5</f>
        <v>0</v>
      </c>
      <c r="AD37" s="30">
        <f>North_Dakota!EB5</f>
        <v>0</v>
      </c>
      <c r="AE37" s="9">
        <f>North_Dakota!EG5</f>
        <v>1</v>
      </c>
      <c r="AF37" s="9">
        <f>North_Dakota!EM5</f>
        <v>1</v>
      </c>
      <c r="AG37" s="9">
        <f>North_Dakota!ES5</f>
        <v>1</v>
      </c>
      <c r="AH37" s="30">
        <f>North_Dakota!EY5</f>
        <v>0</v>
      </c>
      <c r="AI37" s="568">
        <f>North_Dakota!FD5</f>
        <v>1</v>
      </c>
      <c r="AJ37" s="568">
        <f>North_Dakota!FI5</f>
        <v>1</v>
      </c>
      <c r="AK37" s="30">
        <f>North_Dakota!FN5</f>
        <v>1</v>
      </c>
      <c r="AL37" s="9">
        <f>North_Dakota!FS5</f>
        <v>1</v>
      </c>
      <c r="AM37" s="9">
        <f>North_Dakota!FX5</f>
        <v>1</v>
      </c>
      <c r="AN37" s="30">
        <f>North_Dakota!GC5</f>
        <v>1</v>
      </c>
      <c r="AO37" s="9">
        <f>North_Dakota!GH5</f>
        <v>0</v>
      </c>
      <c r="AP37" s="30">
        <f>North_Dakota!GM5</f>
        <v>0</v>
      </c>
      <c r="AQ37" s="30">
        <f>North_Dakota!GR5</f>
        <v>0</v>
      </c>
      <c r="AR37" s="30">
        <f>North_Dakota!GW5</f>
        <v>0</v>
      </c>
      <c r="AS37" s="9">
        <f>North_Dakota!HB5</f>
        <v>1</v>
      </c>
      <c r="AT37" s="30">
        <f>North_Dakota!HG5</f>
        <v>1</v>
      </c>
      <c r="AU37" s="30">
        <f>North_Dakota!HL5</f>
        <v>1</v>
      </c>
      <c r="AV37" s="30">
        <f>North_Dakota!HQ5</f>
        <v>0</v>
      </c>
      <c r="AW37" s="30">
        <f>North_Dakota!HV5</f>
        <v>0</v>
      </c>
      <c r="AX37" s="30">
        <f>North_Dakota!IA5</f>
        <v>0</v>
      </c>
      <c r="AY37" s="568">
        <f>North_Dakota!IF5</f>
        <v>0</v>
      </c>
    </row>
    <row r="38" spans="1:51" ht="25.5" customHeight="1">
      <c r="A38" s="117" t="s">
        <v>104</v>
      </c>
      <c r="B38" s="153">
        <f t="shared" si="0"/>
        <v>0.66874999999999996</v>
      </c>
      <c r="C38" s="153">
        <f t="shared" si="1"/>
        <v>0.89743589743589747</v>
      </c>
      <c r="D38" s="28">
        <v>4</v>
      </c>
      <c r="E38" s="30">
        <f>Ohio!G5</f>
        <v>0</v>
      </c>
      <c r="F38" s="9">
        <f>Ohio!L5</f>
        <v>1</v>
      </c>
      <c r="G38" s="30">
        <f>Ohio!Q5</f>
        <v>0</v>
      </c>
      <c r="H38" s="9">
        <f>Ohio!V5</f>
        <v>1</v>
      </c>
      <c r="I38" s="30">
        <f>Ohio!AA5</f>
        <v>1</v>
      </c>
      <c r="J38" s="30">
        <f>Ohio!AF5</f>
        <v>1</v>
      </c>
      <c r="K38" s="30">
        <f>Ohio!AK5</f>
        <v>1</v>
      </c>
      <c r="L38" s="30">
        <f>Ohio!AP5</f>
        <v>1</v>
      </c>
      <c r="M38" s="30">
        <f>Ohio!AU5</f>
        <v>1</v>
      </c>
      <c r="N38" s="30">
        <f>Ohio!AZ5</f>
        <v>1</v>
      </c>
      <c r="O38" s="30">
        <f>Ohio!BE5</f>
        <v>1</v>
      </c>
      <c r="P38" s="30">
        <f>Ohio!BJ5</f>
        <v>0</v>
      </c>
      <c r="Q38" s="9">
        <f>Ohio!BO5</f>
        <v>1</v>
      </c>
      <c r="R38" s="9">
        <f>Ohio!BT5</f>
        <v>1</v>
      </c>
      <c r="S38" s="9">
        <f>Ohio!BY5</f>
        <v>1</v>
      </c>
      <c r="T38" s="9">
        <f>Ohio!CD5</f>
        <v>1</v>
      </c>
      <c r="U38" s="9">
        <f>Ohio!CI5</f>
        <v>1</v>
      </c>
      <c r="V38" s="9">
        <f>Ohio!CN5</f>
        <v>1</v>
      </c>
      <c r="W38" s="30">
        <f>Ohio!CS5</f>
        <v>1</v>
      </c>
      <c r="X38" s="30">
        <f>Ohio!CX5</f>
        <v>1</v>
      </c>
      <c r="Y38" s="30">
        <f>Ohio!DC5</f>
        <v>1</v>
      </c>
      <c r="Z38" s="30">
        <f>Ohio!DH5</f>
        <v>1</v>
      </c>
      <c r="AA38" s="30">
        <f>Ohio!DM5</f>
        <v>1</v>
      </c>
      <c r="AB38" s="30">
        <f>Ohio!DR5</f>
        <v>1</v>
      </c>
      <c r="AC38" s="568">
        <f>Ohio!DW5</f>
        <v>1</v>
      </c>
      <c r="AD38" s="30">
        <f>Ohio!EB5</f>
        <v>1</v>
      </c>
      <c r="AE38" s="9">
        <f>Ohio!EG5</f>
        <v>1</v>
      </c>
      <c r="AF38" s="9">
        <f>Ohio!EM5</f>
        <v>1</v>
      </c>
      <c r="AG38" s="9">
        <f>Ohio!ES5</f>
        <v>1</v>
      </c>
      <c r="AH38" s="30">
        <f>Ohio!EY5</f>
        <v>0</v>
      </c>
      <c r="AI38" s="568">
        <f>Ohio!FD5</f>
        <v>0</v>
      </c>
      <c r="AJ38" s="568">
        <f>Ohio!FI5</f>
        <v>1</v>
      </c>
      <c r="AK38" s="30">
        <f>Ohio!FN5</f>
        <v>1</v>
      </c>
      <c r="AL38" s="9">
        <f>Ohio!FS5</f>
        <v>1</v>
      </c>
      <c r="AM38" s="9">
        <f>Ohio!FX5</f>
        <v>1</v>
      </c>
      <c r="AN38" s="30">
        <f>Ohio!GC5</f>
        <v>1</v>
      </c>
      <c r="AO38" s="9">
        <f>Ohio!GH5</f>
        <v>0</v>
      </c>
      <c r="AP38" s="30">
        <f>Ohio!GM5</f>
        <v>0</v>
      </c>
      <c r="AQ38" s="30">
        <f>Ohio!GR5</f>
        <v>0</v>
      </c>
      <c r="AR38" s="30">
        <f>Ohio!GW5</f>
        <v>0</v>
      </c>
      <c r="AS38" s="9">
        <f>Ohio!HB5</f>
        <v>1</v>
      </c>
      <c r="AT38" s="30">
        <f>Ohio!HG5</f>
        <v>1</v>
      </c>
      <c r="AU38" s="30">
        <f>Ohio!HL5</f>
        <v>1</v>
      </c>
      <c r="AV38" s="30">
        <f>Ohio!HQ5</f>
        <v>1</v>
      </c>
      <c r="AW38" s="30">
        <f>Ohio!HV5</f>
        <v>1</v>
      </c>
      <c r="AX38" s="30">
        <f>Ohio!IA5</f>
        <v>1</v>
      </c>
      <c r="AY38" s="568">
        <f>Ohio!IF5</f>
        <v>0</v>
      </c>
    </row>
    <row r="39" spans="1:51" ht="25.5" customHeight="1">
      <c r="A39" s="117" t="s">
        <v>105</v>
      </c>
      <c r="B39" s="153">
        <f t="shared" si="0"/>
        <v>0.38875000000000004</v>
      </c>
      <c r="C39" s="153">
        <f t="shared" si="1"/>
        <v>0.33333333333333331</v>
      </c>
      <c r="D39" s="28">
        <v>22</v>
      </c>
      <c r="E39" s="30">
        <f>Oklahoma!G5</f>
        <v>1</v>
      </c>
      <c r="F39" s="9">
        <f>Oklahoma!L5</f>
        <v>1</v>
      </c>
      <c r="G39" s="30">
        <f>Oklahoma!Q5</f>
        <v>0</v>
      </c>
      <c r="H39" s="9">
        <f>Oklahoma!V5</f>
        <v>0</v>
      </c>
      <c r="I39" s="30">
        <f>Oklahoma!AA5</f>
        <v>1</v>
      </c>
      <c r="J39" s="30">
        <f>Oklahoma!AF5</f>
        <v>1</v>
      </c>
      <c r="K39" s="30">
        <f>Oklahoma!AK5</f>
        <v>0</v>
      </c>
      <c r="L39" s="30">
        <f>Oklahoma!AP5</f>
        <v>1</v>
      </c>
      <c r="M39" s="30">
        <f>Oklahoma!AU5</f>
        <v>0</v>
      </c>
      <c r="N39" s="30">
        <f>Oklahoma!AZ5</f>
        <v>0</v>
      </c>
      <c r="O39" s="30">
        <f>Oklahoma!BE5</f>
        <v>0</v>
      </c>
      <c r="P39" s="30">
        <f>Oklahoma!BJ5</f>
        <v>0</v>
      </c>
      <c r="Q39" s="9">
        <f>Oklahoma!BO5</f>
        <v>0</v>
      </c>
      <c r="R39" s="9">
        <f>Oklahoma!BT5</f>
        <v>0</v>
      </c>
      <c r="S39" s="9">
        <f>Oklahoma!BY5</f>
        <v>0</v>
      </c>
      <c r="T39" s="9">
        <f>Oklahoma!CD5</f>
        <v>0</v>
      </c>
      <c r="U39" s="9">
        <f>Oklahoma!CI5</f>
        <v>0</v>
      </c>
      <c r="V39" s="9">
        <f>Oklahoma!CN5</f>
        <v>0</v>
      </c>
      <c r="W39" s="30">
        <f>Oklahoma!CS5</f>
        <v>0</v>
      </c>
      <c r="X39" s="30">
        <f>Oklahoma!CX5</f>
        <v>0</v>
      </c>
      <c r="Y39" s="30">
        <f>Oklahoma!DC5</f>
        <v>0</v>
      </c>
      <c r="Z39" s="30">
        <f>Oklahoma!DH5</f>
        <v>0</v>
      </c>
      <c r="AA39" s="30">
        <f>Oklahoma!DM5</f>
        <v>0</v>
      </c>
      <c r="AB39" s="30">
        <f>Oklahoma!DR5</f>
        <v>0</v>
      </c>
      <c r="AC39" s="568">
        <f>Oklahoma!DW5</f>
        <v>0</v>
      </c>
      <c r="AD39" s="30">
        <f>Oklahoma!EB5</f>
        <v>0</v>
      </c>
      <c r="AE39" s="9">
        <f>Oklahoma!EG5</f>
        <v>1</v>
      </c>
      <c r="AF39" s="9">
        <f>Oklahoma!EM5</f>
        <v>1</v>
      </c>
      <c r="AG39" s="9">
        <f>Oklahoma!ES5</f>
        <v>1</v>
      </c>
      <c r="AH39" s="30">
        <f>Oklahoma!EY5</f>
        <v>0</v>
      </c>
      <c r="AI39" s="568">
        <f>Oklahoma!FD5</f>
        <v>0</v>
      </c>
      <c r="AJ39" s="568">
        <f>Oklahoma!FI5</f>
        <v>0</v>
      </c>
      <c r="AK39" s="30">
        <f>Oklahoma!FN5</f>
        <v>0</v>
      </c>
      <c r="AL39" s="9">
        <f>Oklahoma!FS5</f>
        <v>1</v>
      </c>
      <c r="AM39" s="9">
        <f>Oklahoma!FX5</f>
        <v>1</v>
      </c>
      <c r="AN39" s="30">
        <f>Oklahoma!GC5</f>
        <v>1</v>
      </c>
      <c r="AO39" s="9">
        <f>Oklahoma!GH5</f>
        <v>1</v>
      </c>
      <c r="AP39" s="30">
        <f>Oklahoma!GM5</f>
        <v>0</v>
      </c>
      <c r="AQ39" s="30">
        <f>Oklahoma!GR5</f>
        <v>0</v>
      </c>
      <c r="AR39" s="30">
        <f>Oklahoma!GW5</f>
        <v>0</v>
      </c>
      <c r="AS39" s="9">
        <f>Oklahoma!HB5</f>
        <v>1</v>
      </c>
      <c r="AT39" s="30">
        <f>Oklahoma!HG5</f>
        <v>0</v>
      </c>
      <c r="AU39" s="30">
        <f>Oklahoma!HL5</f>
        <v>1</v>
      </c>
      <c r="AV39" s="30">
        <f>Oklahoma!HQ5</f>
        <v>0</v>
      </c>
      <c r="AW39" s="30">
        <f>Oklahoma!HV5</f>
        <v>0</v>
      </c>
      <c r="AX39" s="30">
        <f>Oklahoma!IA5</f>
        <v>1</v>
      </c>
      <c r="AY39" s="568">
        <f>Oklahoma!IF5</f>
        <v>0</v>
      </c>
    </row>
    <row r="40" spans="1:51" ht="25.5" customHeight="1">
      <c r="A40" s="117" t="s">
        <v>106</v>
      </c>
      <c r="B40" s="153">
        <f t="shared" si="0"/>
        <v>0.35</v>
      </c>
      <c r="C40" s="153">
        <f t="shared" si="1"/>
        <v>0.37179487179487181</v>
      </c>
      <c r="D40" s="28">
        <v>30</v>
      </c>
      <c r="E40" s="30">
        <f>Oregon!G5</f>
        <v>0</v>
      </c>
      <c r="F40" s="9">
        <f>Oregon!L5</f>
        <v>1</v>
      </c>
      <c r="G40" s="30">
        <f>Oregon!Q5</f>
        <v>0</v>
      </c>
      <c r="H40" s="9">
        <f>Oregon!V5</f>
        <v>0</v>
      </c>
      <c r="I40" s="30">
        <f>Oregon!AA5</f>
        <v>1</v>
      </c>
      <c r="J40" s="30">
        <f>Oregon!AF5</f>
        <v>1</v>
      </c>
      <c r="K40" s="30">
        <f>Oregon!AK5</f>
        <v>0</v>
      </c>
      <c r="L40" s="30">
        <f>Oregon!AP5</f>
        <v>1</v>
      </c>
      <c r="M40" s="30">
        <f>Oregon!AU5</f>
        <v>0</v>
      </c>
      <c r="N40" s="30">
        <f>Oregon!AZ5</f>
        <v>0</v>
      </c>
      <c r="O40" s="30">
        <f>Oregon!BE5</f>
        <v>1</v>
      </c>
      <c r="P40" s="30">
        <f>Oregon!BJ5</f>
        <v>0</v>
      </c>
      <c r="Q40" s="9">
        <f>Oregon!BO5</f>
        <v>0</v>
      </c>
      <c r="R40" s="9">
        <f>Oregon!BT5</f>
        <v>0</v>
      </c>
      <c r="S40" s="9">
        <f>Oregon!BY5</f>
        <v>0</v>
      </c>
      <c r="T40" s="9">
        <f>Oregon!CD5</f>
        <v>0</v>
      </c>
      <c r="U40" s="9">
        <f>Oregon!CI5</f>
        <v>0</v>
      </c>
      <c r="V40" s="9">
        <f>Oregon!CN5</f>
        <v>0</v>
      </c>
      <c r="W40" s="30">
        <f>Oregon!CS5</f>
        <v>0</v>
      </c>
      <c r="X40" s="30">
        <f>Oregon!CX5</f>
        <v>0</v>
      </c>
      <c r="Y40" s="30">
        <f>Oregon!DC5</f>
        <v>0</v>
      </c>
      <c r="Z40" s="30">
        <f>Oregon!DH5</f>
        <v>0</v>
      </c>
      <c r="AA40" s="30">
        <f>Oregon!DM5</f>
        <v>0</v>
      </c>
      <c r="AB40" s="30">
        <f>Oregon!DR5</f>
        <v>0</v>
      </c>
      <c r="AC40" s="568">
        <f>Oregon!DW5</f>
        <v>1</v>
      </c>
      <c r="AD40" s="30">
        <f>Oregon!EB5</f>
        <v>0</v>
      </c>
      <c r="AE40" s="9">
        <f>(Oregon!EG5+Oregon!EH5)/2</f>
        <v>0.5</v>
      </c>
      <c r="AF40" s="9">
        <f>(Oregon!EM5+Oregon!EN5)/2</f>
        <v>0.5</v>
      </c>
      <c r="AG40" s="9">
        <f>(Oregon!ES5+Oregon!ET5)/2</f>
        <v>0.5</v>
      </c>
      <c r="AH40" s="30">
        <f>Oregon!EY5</f>
        <v>0</v>
      </c>
      <c r="AI40" s="568">
        <f>Oregon!FD5</f>
        <v>0</v>
      </c>
      <c r="AJ40" s="568">
        <f>Oregon!FI5</f>
        <v>0</v>
      </c>
      <c r="AK40" s="30">
        <f>Oregon!FN5</f>
        <v>1</v>
      </c>
      <c r="AL40" s="9">
        <f>Oregon!FS5</f>
        <v>1</v>
      </c>
      <c r="AM40" s="9">
        <f>Oregon!FX5</f>
        <v>1</v>
      </c>
      <c r="AN40" s="30">
        <f>Oregon!GC5</f>
        <v>0</v>
      </c>
      <c r="AO40" s="9">
        <f>Oregon!GH5</f>
        <v>0</v>
      </c>
      <c r="AP40" s="30">
        <f>Oregon!GM5</f>
        <v>0</v>
      </c>
      <c r="AQ40" s="30">
        <f>Oregon!GR5</f>
        <v>0</v>
      </c>
      <c r="AR40" s="30">
        <f>Oregon!GW5</f>
        <v>0</v>
      </c>
      <c r="AS40" s="9">
        <f>Oregon!HB5</f>
        <v>1</v>
      </c>
      <c r="AT40" s="30">
        <f>Oregon!HG5</f>
        <v>1</v>
      </c>
      <c r="AU40" s="30">
        <f>Oregon!HL5</f>
        <v>1</v>
      </c>
      <c r="AV40" s="30">
        <f>Oregon!HQ5</f>
        <v>1</v>
      </c>
      <c r="AW40" s="30">
        <f>Oregon!HV5</f>
        <v>1</v>
      </c>
      <c r="AX40" s="30">
        <f>Oregon!IA5</f>
        <v>1</v>
      </c>
      <c r="AY40" s="568">
        <f>Oregon!IF5</f>
        <v>0</v>
      </c>
    </row>
    <row r="41" spans="1:51" ht="25.5" customHeight="1">
      <c r="A41" s="117" t="s">
        <v>107</v>
      </c>
      <c r="B41" s="153">
        <f t="shared" si="0"/>
        <v>0.35333333333333333</v>
      </c>
      <c r="C41" s="153">
        <f t="shared" si="1"/>
        <v>0.4358974358974359</v>
      </c>
      <c r="D41" s="28">
        <v>28</v>
      </c>
      <c r="E41" s="30">
        <f>Pennsylvania!G5</f>
        <v>1</v>
      </c>
      <c r="F41" s="9">
        <f>Pennsylvania!L5</f>
        <v>1</v>
      </c>
      <c r="G41" s="30">
        <f>Pennsylvania!Q5</f>
        <v>0</v>
      </c>
      <c r="H41" s="9">
        <f>Pennsylvania!V5</f>
        <v>0</v>
      </c>
      <c r="I41" s="30">
        <f>Pennsylvania!AA5</f>
        <v>1</v>
      </c>
      <c r="J41" s="30">
        <f>Pennsylvania!AF5</f>
        <v>1</v>
      </c>
      <c r="K41" s="30">
        <f>Pennsylvania!AK5</f>
        <v>0</v>
      </c>
      <c r="L41" s="30">
        <f>Pennsylvania!AP5</f>
        <v>1</v>
      </c>
      <c r="M41" s="30">
        <f>Pennsylvania!AU5</f>
        <v>0</v>
      </c>
      <c r="N41" s="30">
        <f>Pennsylvania!AZ5</f>
        <v>1</v>
      </c>
      <c r="O41" s="30">
        <f>Pennsylvania!BE5</f>
        <v>0</v>
      </c>
      <c r="P41" s="30">
        <f>Pennsylvania!BJ5</f>
        <v>0</v>
      </c>
      <c r="Q41" s="9">
        <f>Pennsylvania!BO5</f>
        <v>1</v>
      </c>
      <c r="R41" s="9">
        <f>Pennsylvania!BT5</f>
        <v>1</v>
      </c>
      <c r="S41" s="9">
        <f>Pennsylvania!BY5</f>
        <v>0</v>
      </c>
      <c r="T41" s="9">
        <f>Pennsylvania!CD5</f>
        <v>1</v>
      </c>
      <c r="U41" s="9">
        <f>Pennsylvania!CI5</f>
        <v>0</v>
      </c>
      <c r="V41" s="9">
        <f>Pennsylvania!CN5</f>
        <v>1</v>
      </c>
      <c r="W41" s="30">
        <f>Pennsylvania!CS5</f>
        <v>0</v>
      </c>
      <c r="X41" s="30">
        <f>Pennsylvania!CX5</f>
        <v>0</v>
      </c>
      <c r="Y41" s="30">
        <f>Pennsylvania!DC5</f>
        <v>0</v>
      </c>
      <c r="Z41" s="30">
        <f>Pennsylvania!DH5</f>
        <v>0</v>
      </c>
      <c r="AA41" s="30">
        <f>Pennsylvania!DM5</f>
        <v>0</v>
      </c>
      <c r="AB41" s="30">
        <f>Pennsylvania!DR5</f>
        <v>0</v>
      </c>
      <c r="AC41" s="568">
        <f>Pennsylvania!DW5</f>
        <v>0</v>
      </c>
      <c r="AD41" s="30">
        <f>Pennsylvania!EB5</f>
        <v>0</v>
      </c>
      <c r="AE41" s="9">
        <f>Pennsylvania!EG5</f>
        <v>1</v>
      </c>
      <c r="AF41" s="9">
        <f>Pennsylvania!EM5</f>
        <v>1</v>
      </c>
      <c r="AG41" s="9">
        <f>Pennsylvania!ES5</f>
        <v>1</v>
      </c>
      <c r="AH41" s="30">
        <f>Pennsylvania!EY5</f>
        <v>0</v>
      </c>
      <c r="AI41" s="568">
        <f>Pennsylvania!FD5</f>
        <v>0</v>
      </c>
      <c r="AJ41" s="568">
        <f>Pennsylvania!FI5</f>
        <v>0</v>
      </c>
      <c r="AK41" s="30">
        <f>Pennsylvania!FN5</f>
        <v>1</v>
      </c>
      <c r="AL41" s="9">
        <f>Pennsylvania!FS5</f>
        <v>1</v>
      </c>
      <c r="AM41" s="9">
        <f>Pennsylvania!FX5</f>
        <v>0</v>
      </c>
      <c r="AN41" s="30">
        <f>Pennsylvania!GC5</f>
        <v>0</v>
      </c>
      <c r="AO41" s="9">
        <f>Pennsylvania!GH5</f>
        <v>0</v>
      </c>
      <c r="AP41" s="30">
        <f>Pennsylvania!GM5</f>
        <v>0</v>
      </c>
      <c r="AQ41" s="30">
        <f>Pennsylvania!GR5</f>
        <v>0</v>
      </c>
      <c r="AR41" s="30">
        <f>Pennsylvania!GW5</f>
        <v>0</v>
      </c>
      <c r="AS41" s="9">
        <f>Pennsylvania!HB5</f>
        <v>1</v>
      </c>
      <c r="AT41" s="30">
        <f>Pennsylvania!HG5</f>
        <v>1</v>
      </c>
      <c r="AU41" s="30">
        <f>Pennsylvania!HL5</f>
        <v>1</v>
      </c>
      <c r="AV41" s="30">
        <f>Pennsylvania!HQ5</f>
        <v>0</v>
      </c>
      <c r="AW41" s="30">
        <f>Pennsylvania!HV5</f>
        <v>0</v>
      </c>
      <c r="AX41" s="30">
        <f>Pennsylvania!IA5</f>
        <v>0</v>
      </c>
      <c r="AY41" s="568">
        <f>Pennsylvania!IF5</f>
        <v>0</v>
      </c>
    </row>
    <row r="42" spans="1:51" ht="25.5" customHeight="1">
      <c r="A42" s="117" t="s">
        <v>108</v>
      </c>
      <c r="B42" s="153">
        <f t="shared" si="0"/>
        <v>0.39541666666666669</v>
      </c>
      <c r="C42" s="153">
        <f t="shared" si="1"/>
        <v>0.41025641025641024</v>
      </c>
      <c r="D42" s="28">
        <v>20</v>
      </c>
      <c r="E42" s="30">
        <f>Rhode_Island!G5</f>
        <v>1</v>
      </c>
      <c r="F42" s="9">
        <f>Rhode_Island!L5</f>
        <v>1</v>
      </c>
      <c r="G42" s="30">
        <f>Rhode_Island!Q5</f>
        <v>0</v>
      </c>
      <c r="H42" s="9">
        <f>Rhode_Island!V5</f>
        <v>0</v>
      </c>
      <c r="I42" s="30">
        <f>Rhode_Island!AA5</f>
        <v>1</v>
      </c>
      <c r="J42" s="30">
        <f>Rhode_Island!AF5</f>
        <v>0</v>
      </c>
      <c r="K42" s="30">
        <f>Rhode_Island!AK5</f>
        <v>0</v>
      </c>
      <c r="L42" s="30">
        <f>Rhode_Island!AP5</f>
        <v>1</v>
      </c>
      <c r="M42" s="30">
        <f>Rhode_Island!AU5</f>
        <v>0</v>
      </c>
      <c r="N42" s="30">
        <f>Rhode_Island!AZ5</f>
        <v>0</v>
      </c>
      <c r="O42" s="30">
        <f>Rhode_Island!BE5</f>
        <v>1</v>
      </c>
      <c r="P42" s="30">
        <f>Rhode_Island!BJ5</f>
        <v>0</v>
      </c>
      <c r="Q42" s="9">
        <f>Rhode_Island!BO5</f>
        <v>1</v>
      </c>
      <c r="R42" s="9">
        <f>Rhode_Island!BT5</f>
        <v>0</v>
      </c>
      <c r="S42" s="9">
        <f>Rhode_Island!BY5</f>
        <v>0</v>
      </c>
      <c r="T42" s="9">
        <f>Rhode_Island!CD5</f>
        <v>1</v>
      </c>
      <c r="U42" s="9">
        <f>Rhode_Island!CI5</f>
        <v>0</v>
      </c>
      <c r="V42" s="9">
        <f>Rhode_Island!CN5</f>
        <v>0</v>
      </c>
      <c r="W42" s="30">
        <f>Rhode_Island!CS5</f>
        <v>0</v>
      </c>
      <c r="X42" s="30">
        <f>Rhode_Island!CX5</f>
        <v>0</v>
      </c>
      <c r="Y42" s="30">
        <f>Rhode_Island!DC5</f>
        <v>0</v>
      </c>
      <c r="Z42" s="30">
        <f>Rhode_Island!DH5</f>
        <v>0</v>
      </c>
      <c r="AA42" s="30">
        <f>Rhode_Island!DM5</f>
        <v>0</v>
      </c>
      <c r="AB42" s="30">
        <f>Rhode_Island!DR5</f>
        <v>0</v>
      </c>
      <c r="AC42" s="568">
        <f>Rhode_Island!DW5</f>
        <v>0</v>
      </c>
      <c r="AD42" s="30">
        <f>Rhode_Island!EB5</f>
        <v>0</v>
      </c>
      <c r="AE42" s="9">
        <f>Rhode_Island!EG5</f>
        <v>1</v>
      </c>
      <c r="AF42" s="9">
        <f>Rhode_Island!EM5</f>
        <v>1</v>
      </c>
      <c r="AG42" s="9">
        <f>Rhode_Island!ES5</f>
        <v>1</v>
      </c>
      <c r="AH42" s="30">
        <f>Rhode_Island!EY5</f>
        <v>0</v>
      </c>
      <c r="AI42" s="568">
        <f>Rhode_Island!FD5</f>
        <v>0</v>
      </c>
      <c r="AJ42" s="568">
        <f>Rhode_Island!FI5</f>
        <v>0</v>
      </c>
      <c r="AK42" s="30">
        <f>Rhode_Island!FN5</f>
        <v>0</v>
      </c>
      <c r="AL42" s="9">
        <f>Rhode_Island!FS5</f>
        <v>1</v>
      </c>
      <c r="AM42" s="9">
        <f>Rhode_Island!FX5</f>
        <v>1</v>
      </c>
      <c r="AN42" s="30">
        <f>Rhode_Island!GC5</f>
        <v>0</v>
      </c>
      <c r="AO42" s="9">
        <f>Rhode_Island!GH5</f>
        <v>1</v>
      </c>
      <c r="AP42" s="30">
        <f>Rhode_Island!GM5</f>
        <v>1</v>
      </c>
      <c r="AQ42" s="30">
        <f>Rhode_Island!GR5</f>
        <v>1</v>
      </c>
      <c r="AR42" s="30">
        <f>Rhode_Island!GW5</f>
        <v>1</v>
      </c>
      <c r="AS42" s="9">
        <f>Rhode_Island!HB5</f>
        <v>1</v>
      </c>
      <c r="AT42" s="30">
        <f>Rhode_Island!HG5</f>
        <v>0</v>
      </c>
      <c r="AU42" s="30">
        <f>Rhode_Island!HL5</f>
        <v>0</v>
      </c>
      <c r="AV42" s="30">
        <f>Rhode_Island!HQ5</f>
        <v>0</v>
      </c>
      <c r="AW42" s="30">
        <f>Rhode_Island!HV5</f>
        <v>0</v>
      </c>
      <c r="AX42" s="30">
        <f>Rhode_Island!IA5</f>
        <v>1</v>
      </c>
      <c r="AY42" s="568">
        <f>Rhode_Island!IF5</f>
        <v>0</v>
      </c>
    </row>
    <row r="43" spans="1:51" ht="25.5" customHeight="1">
      <c r="A43" s="117" t="s">
        <v>109</v>
      </c>
      <c r="B43" s="153">
        <f t="shared" si="0"/>
        <v>0.60750000000000004</v>
      </c>
      <c r="C43" s="153">
        <f t="shared" si="1"/>
        <v>0.76923076923076927</v>
      </c>
      <c r="D43" s="28">
        <v>7</v>
      </c>
      <c r="E43" s="30">
        <f>South_Carolina!G5</f>
        <v>1</v>
      </c>
      <c r="F43" s="9">
        <f>South_Carolina!L5</f>
        <v>0</v>
      </c>
      <c r="G43" s="30">
        <f>South_Carolina!Q5</f>
        <v>0</v>
      </c>
      <c r="H43" s="9">
        <f>South_Carolina!V5</f>
        <v>1</v>
      </c>
      <c r="I43" s="30">
        <f>South_Carolina!AA5</f>
        <v>1</v>
      </c>
      <c r="J43" s="30">
        <f>South_Carolina!AF5</f>
        <v>1</v>
      </c>
      <c r="K43" s="30">
        <f>South_Carolina!AK5</f>
        <v>1</v>
      </c>
      <c r="L43" s="30">
        <f>South_Carolina!AP5</f>
        <v>1</v>
      </c>
      <c r="M43" s="30">
        <f>South_Carolina!AU5</f>
        <v>1</v>
      </c>
      <c r="N43" s="30">
        <f>South_Carolina!AZ5</f>
        <v>1</v>
      </c>
      <c r="O43" s="30">
        <f>South_Carolina!BE5</f>
        <v>0</v>
      </c>
      <c r="P43" s="30">
        <f>South_Carolina!BJ5</f>
        <v>0</v>
      </c>
      <c r="Q43" s="9">
        <f>South_Carolina!BO5</f>
        <v>1</v>
      </c>
      <c r="R43" s="9">
        <f>South_Carolina!BT5</f>
        <v>1</v>
      </c>
      <c r="S43" s="9">
        <f>South_Carolina!BY5</f>
        <v>1</v>
      </c>
      <c r="T43" s="9">
        <f>South_Carolina!CD5</f>
        <v>1</v>
      </c>
      <c r="U43" s="9">
        <f>South_Carolina!CI5</f>
        <v>1</v>
      </c>
      <c r="V43" s="9">
        <f>South_Carolina!CN5</f>
        <v>1</v>
      </c>
      <c r="W43" s="30">
        <f>South_Carolina!CS5</f>
        <v>1</v>
      </c>
      <c r="X43" s="30">
        <f>South_Carolina!CX5</f>
        <v>1</v>
      </c>
      <c r="Y43" s="30">
        <f>South_Carolina!DC5</f>
        <v>1</v>
      </c>
      <c r="Z43" s="30">
        <f>South_Carolina!DH5</f>
        <v>1</v>
      </c>
      <c r="AA43" s="30">
        <f>South_Carolina!DM5</f>
        <v>1</v>
      </c>
      <c r="AB43" s="30">
        <f>South_Carolina!DR5</f>
        <v>1</v>
      </c>
      <c r="AC43" s="568">
        <f>South_Carolina!DW5</f>
        <v>1</v>
      </c>
      <c r="AD43" s="30">
        <f>South_Carolina!EB5</f>
        <v>1</v>
      </c>
      <c r="AE43" s="9">
        <f>South_Carolina!EG5</f>
        <v>1</v>
      </c>
      <c r="AF43" s="9">
        <f>South_Carolina!EM5</f>
        <v>1</v>
      </c>
      <c r="AG43" s="9">
        <f>South_Carolina!ES5</f>
        <v>1</v>
      </c>
      <c r="AH43" s="30">
        <f>South_Carolina!EY5</f>
        <v>0</v>
      </c>
      <c r="AI43" s="568">
        <f>South_Carolina!FD5</f>
        <v>0</v>
      </c>
      <c r="AJ43" s="568">
        <f>South_Carolina!FI5</f>
        <v>0</v>
      </c>
      <c r="AK43" s="30">
        <f>South_Carolina!FN5</f>
        <v>1</v>
      </c>
      <c r="AL43" s="9">
        <f>South_Carolina!FS5</f>
        <v>1</v>
      </c>
      <c r="AM43" s="9">
        <f>South_Carolina!FX5</f>
        <v>1</v>
      </c>
      <c r="AN43" s="30">
        <f>South_Carolina!GC5</f>
        <v>1</v>
      </c>
      <c r="AO43" s="9">
        <f>South_Carolina!GH5</f>
        <v>0</v>
      </c>
      <c r="AP43" s="30">
        <f>South_Carolina!GM5</f>
        <v>0</v>
      </c>
      <c r="AQ43" s="30">
        <f>South_Carolina!GR5</f>
        <v>0</v>
      </c>
      <c r="AR43" s="30">
        <f>South_Carolina!GW5</f>
        <v>0</v>
      </c>
      <c r="AS43" s="9">
        <f>South_Carolina!HB5</f>
        <v>1</v>
      </c>
      <c r="AT43" s="30">
        <f>South_Carolina!HG5</f>
        <v>1</v>
      </c>
      <c r="AU43" s="30">
        <f>South_Carolina!HL5</f>
        <v>0</v>
      </c>
      <c r="AV43" s="30">
        <f>South_Carolina!HQ5</f>
        <v>0</v>
      </c>
      <c r="AW43" s="30">
        <f>South_Carolina!HV5</f>
        <v>0</v>
      </c>
      <c r="AX43" s="30">
        <f>South_Carolina!IA5</f>
        <v>1</v>
      </c>
      <c r="AY43" s="568">
        <f>South_Carolina!IF5</f>
        <v>0</v>
      </c>
    </row>
    <row r="44" spans="1:51" ht="25.5" customHeight="1">
      <c r="A44" s="117" t="s">
        <v>110</v>
      </c>
      <c r="B44" s="153">
        <f t="shared" si="0"/>
        <v>0.30625000000000002</v>
      </c>
      <c r="C44" s="153">
        <f t="shared" si="1"/>
        <v>0.30769230769230771</v>
      </c>
      <c r="D44" s="28">
        <v>42</v>
      </c>
      <c r="E44" s="30">
        <f>South_Dakota!G5</f>
        <v>1</v>
      </c>
      <c r="F44" s="9">
        <f>South_Dakota!L5</f>
        <v>1</v>
      </c>
      <c r="G44" s="30">
        <f>South_Dakota!Q5</f>
        <v>0</v>
      </c>
      <c r="H44" s="9">
        <f>South_Dakota!V5</f>
        <v>0</v>
      </c>
      <c r="I44" s="30">
        <f>South_Dakota!AA5</f>
        <v>1</v>
      </c>
      <c r="J44" s="30">
        <f>South_Dakota!AF5</f>
        <v>1</v>
      </c>
      <c r="K44" s="30">
        <f>South_Dakota!AK5</f>
        <v>1</v>
      </c>
      <c r="L44" s="30">
        <f>South_Dakota!AP5</f>
        <v>1</v>
      </c>
      <c r="M44" s="30">
        <f>South_Dakota!AU5</f>
        <v>0</v>
      </c>
      <c r="N44" s="30">
        <f>South_Dakota!AZ5</f>
        <v>0</v>
      </c>
      <c r="O44" s="30">
        <f>South_Dakota!BE5</f>
        <v>1</v>
      </c>
      <c r="P44" s="30">
        <f>South_Dakota!BJ5</f>
        <v>0</v>
      </c>
      <c r="Q44" s="9">
        <f>South_Dakota!BO5</f>
        <v>0</v>
      </c>
      <c r="R44" s="9">
        <f>South_Dakota!BT5</f>
        <v>0</v>
      </c>
      <c r="S44" s="9">
        <f>South_Dakota!BY5</f>
        <v>0</v>
      </c>
      <c r="T44" s="9">
        <f>South_Dakota!CD5</f>
        <v>0</v>
      </c>
      <c r="U44" s="9">
        <f>South_Dakota!CI5</f>
        <v>0</v>
      </c>
      <c r="V44" s="9">
        <f>South_Dakota!CN5</f>
        <v>0</v>
      </c>
      <c r="W44" s="30">
        <f>South_Dakota!CS5</f>
        <v>0</v>
      </c>
      <c r="X44" s="30">
        <f>South_Dakota!CX5</f>
        <v>0</v>
      </c>
      <c r="Y44" s="30">
        <f>South_Dakota!DC5</f>
        <v>0</v>
      </c>
      <c r="Z44" s="30">
        <f>South_Dakota!DH5</f>
        <v>0</v>
      </c>
      <c r="AA44" s="30">
        <f>South_Dakota!DM5</f>
        <v>0</v>
      </c>
      <c r="AB44" s="30">
        <f>South_Dakota!DR5</f>
        <v>0</v>
      </c>
      <c r="AC44" s="568">
        <f>South_Dakota!DW5</f>
        <v>0</v>
      </c>
      <c r="AD44" s="30">
        <f>South_Dakota!EB5</f>
        <v>0</v>
      </c>
      <c r="AE44" s="9">
        <f>South_Dakota!EG5</f>
        <v>1</v>
      </c>
      <c r="AF44" s="9">
        <f>South_Dakota!EM5</f>
        <v>1</v>
      </c>
      <c r="AG44" s="9">
        <f>South_Dakota!ES5</f>
        <v>1</v>
      </c>
      <c r="AH44" s="30">
        <f>South_Dakota!EY5</f>
        <v>0</v>
      </c>
      <c r="AI44" s="568">
        <f>South_Dakota!FD5</f>
        <v>0</v>
      </c>
      <c r="AJ44" s="568">
        <f>South_Dakota!FI5</f>
        <v>0</v>
      </c>
      <c r="AK44" s="30">
        <f>South_Dakota!FN5</f>
        <v>1</v>
      </c>
      <c r="AL44" s="9">
        <f>South_Dakota!FS5</f>
        <v>0</v>
      </c>
      <c r="AM44" s="9">
        <f>South_Dakota!FX5</f>
        <v>1</v>
      </c>
      <c r="AN44" s="30">
        <f>South_Dakota!GC5</f>
        <v>0</v>
      </c>
      <c r="AO44" s="9">
        <f>South_Dakota!GH5</f>
        <v>0</v>
      </c>
      <c r="AP44" s="30">
        <f>South_Dakota!GM5</f>
        <v>0</v>
      </c>
      <c r="AQ44" s="30">
        <f>South_Dakota!GR5</f>
        <v>0</v>
      </c>
      <c r="AR44" s="30">
        <f>South_Dakota!GW5</f>
        <v>0</v>
      </c>
      <c r="AS44" s="9">
        <f>South_Dakota!HB5</f>
        <v>1</v>
      </c>
      <c r="AT44" s="30">
        <f>South_Dakota!HG5</f>
        <v>0</v>
      </c>
      <c r="AU44" s="30">
        <f>South_Dakota!HL5</f>
        <v>0</v>
      </c>
      <c r="AV44" s="30">
        <f>South_Dakota!HQ5</f>
        <v>0</v>
      </c>
      <c r="AW44" s="30">
        <f>South_Dakota!HV5</f>
        <v>0</v>
      </c>
      <c r="AX44" s="30">
        <f>South_Dakota!IA5</f>
        <v>0</v>
      </c>
      <c r="AY44" s="568">
        <f>South_Dakota!IF5</f>
        <v>0</v>
      </c>
    </row>
    <row r="45" spans="1:51" ht="25.5" customHeight="1">
      <c r="A45" s="117" t="s">
        <v>111</v>
      </c>
      <c r="B45" s="153">
        <f t="shared" si="0"/>
        <v>0.54500000000000004</v>
      </c>
      <c r="C45" s="153">
        <f t="shared" si="1"/>
        <v>0.5641025641025641</v>
      </c>
      <c r="D45" s="28">
        <v>10</v>
      </c>
      <c r="E45" s="30">
        <f>Tennessee!G5</f>
        <v>1</v>
      </c>
      <c r="F45" s="9">
        <f>Tennessee!L5</f>
        <v>1</v>
      </c>
      <c r="G45" s="30">
        <f>Tennessee!Q5</f>
        <v>0</v>
      </c>
      <c r="H45" s="9">
        <f>Tennessee!V5</f>
        <v>0</v>
      </c>
      <c r="I45" s="30">
        <f>Tennessee!AA5</f>
        <v>1</v>
      </c>
      <c r="J45" s="30">
        <f>Tennessee!AF5</f>
        <v>1</v>
      </c>
      <c r="K45" s="30">
        <f>Tennessee!AK5</f>
        <v>1</v>
      </c>
      <c r="L45" s="30">
        <f>Tennessee!AP5</f>
        <v>0</v>
      </c>
      <c r="M45" s="30">
        <f>Tennessee!AU5</f>
        <v>0</v>
      </c>
      <c r="N45" s="30">
        <f>Tennessee!AZ5</f>
        <v>0</v>
      </c>
      <c r="O45" s="30">
        <f>Tennessee!BE5</f>
        <v>1</v>
      </c>
      <c r="P45" s="30">
        <f>Tennessee!BJ5</f>
        <v>0</v>
      </c>
      <c r="Q45" s="9">
        <f>Tennessee!BO5</f>
        <v>1</v>
      </c>
      <c r="R45" s="9">
        <f>Tennessee!BT5</f>
        <v>1</v>
      </c>
      <c r="S45" s="9">
        <f>Tennessee!BY5</f>
        <v>0</v>
      </c>
      <c r="T45" s="9">
        <f>Tennessee!CD5</f>
        <v>1</v>
      </c>
      <c r="U45" s="9">
        <f>Tennessee!CI5</f>
        <v>0</v>
      </c>
      <c r="V45" s="9">
        <f>Tennessee!CN5</f>
        <v>0</v>
      </c>
      <c r="W45" s="30">
        <f>Tennessee!CS5</f>
        <v>1</v>
      </c>
      <c r="X45" s="30">
        <f>Tennessee!CX5</f>
        <v>1</v>
      </c>
      <c r="Y45" s="30">
        <f>Tennessee!DC5</f>
        <v>0</v>
      </c>
      <c r="Z45" s="30">
        <f>Tennessee!DH5</f>
        <v>1</v>
      </c>
      <c r="AA45" s="30">
        <f>Tennessee!DM5</f>
        <v>0</v>
      </c>
      <c r="AB45" s="30">
        <f>Tennessee!DR5</f>
        <v>0</v>
      </c>
      <c r="AC45" s="568">
        <f>Tennessee!DW5</f>
        <v>0</v>
      </c>
      <c r="AD45" s="30">
        <f>Tennessee!EB5</f>
        <v>1</v>
      </c>
      <c r="AE45" s="9">
        <f>Tennessee!EG5</f>
        <v>1</v>
      </c>
      <c r="AF45" s="9">
        <f>Tennessee!EM5</f>
        <v>1</v>
      </c>
      <c r="AG45" s="9">
        <f>Tennessee!ES5</f>
        <v>1</v>
      </c>
      <c r="AH45" s="30">
        <f>Tennessee!EY5</f>
        <v>0</v>
      </c>
      <c r="AI45" s="568">
        <f>Tennessee!FD5</f>
        <v>1</v>
      </c>
      <c r="AJ45" s="568">
        <f>Tennessee!FI5</f>
        <v>1</v>
      </c>
      <c r="AK45" s="30">
        <f>Tennessee!FN5</f>
        <v>0</v>
      </c>
      <c r="AL45" s="9">
        <f>Tennessee!FS5</f>
        <v>1</v>
      </c>
      <c r="AM45" s="9">
        <f>Tennessee!FX5</f>
        <v>1</v>
      </c>
      <c r="AN45" s="30">
        <f>Tennessee!GC5</f>
        <v>1</v>
      </c>
      <c r="AO45" s="9">
        <f>Tennessee!GH5</f>
        <v>0</v>
      </c>
      <c r="AP45" s="30">
        <f>Tennessee!GM5</f>
        <v>0</v>
      </c>
      <c r="AQ45" s="30">
        <f>Tennessee!GR5</f>
        <v>0</v>
      </c>
      <c r="AR45" s="30">
        <f>Tennessee!GW5</f>
        <v>0</v>
      </c>
      <c r="AS45" s="9">
        <f>Tennessee!HB5</f>
        <v>1</v>
      </c>
      <c r="AT45" s="30">
        <f>Tennessee!HG5</f>
        <v>1</v>
      </c>
      <c r="AU45" s="30">
        <f>Tennessee!HL5</f>
        <v>0</v>
      </c>
      <c r="AV45" s="30">
        <f>Tennessee!HQ5</f>
        <v>0</v>
      </c>
      <c r="AW45" s="30">
        <f>Tennessee!HV5</f>
        <v>0</v>
      </c>
      <c r="AX45" s="30">
        <f>Tennessee!IA5</f>
        <v>1</v>
      </c>
      <c r="AY45" s="568">
        <f>Tennessee!IF5</f>
        <v>1</v>
      </c>
    </row>
    <row r="46" spans="1:51" ht="25.5" customHeight="1">
      <c r="A46" s="117" t="s">
        <v>112</v>
      </c>
      <c r="B46" s="153">
        <f t="shared" si="0"/>
        <v>0.34249999999999997</v>
      </c>
      <c r="C46" s="153">
        <f t="shared" si="1"/>
        <v>0.33333333333333331</v>
      </c>
      <c r="D46" s="28">
        <v>31</v>
      </c>
      <c r="E46" s="30">
        <f>Texas!G5</f>
        <v>1</v>
      </c>
      <c r="F46" s="9">
        <f>Texas!L5</f>
        <v>0</v>
      </c>
      <c r="G46" s="30">
        <f>Texas!Q5</f>
        <v>0</v>
      </c>
      <c r="H46" s="9">
        <f>Texas!V5</f>
        <v>0</v>
      </c>
      <c r="I46" s="30">
        <f>Texas!AA5</f>
        <v>1</v>
      </c>
      <c r="J46" s="30">
        <f>Texas!AF5</f>
        <v>1</v>
      </c>
      <c r="K46" s="30">
        <f>Texas!AK5</f>
        <v>0</v>
      </c>
      <c r="L46" s="30">
        <f>Texas!AP5</f>
        <v>0</v>
      </c>
      <c r="M46" s="30">
        <f>Texas!AU5</f>
        <v>0</v>
      </c>
      <c r="N46" s="30">
        <f>Texas!AZ5</f>
        <v>0</v>
      </c>
      <c r="O46" s="30">
        <f>Texas!BE5</f>
        <v>0</v>
      </c>
      <c r="P46" s="30">
        <f>Texas!BJ5</f>
        <v>0</v>
      </c>
      <c r="Q46" s="9">
        <f>Texas!BO5</f>
        <v>0</v>
      </c>
      <c r="R46" s="9">
        <f>Texas!BT5</f>
        <v>0</v>
      </c>
      <c r="S46" s="9">
        <f>Texas!BY5</f>
        <v>0</v>
      </c>
      <c r="T46" s="9">
        <f>Texas!CD5</f>
        <v>0</v>
      </c>
      <c r="U46" s="9">
        <f>Texas!CI5</f>
        <v>0</v>
      </c>
      <c r="V46" s="9">
        <f>Texas!CN5</f>
        <v>0</v>
      </c>
      <c r="W46" s="30">
        <f>Texas!CS5</f>
        <v>0</v>
      </c>
      <c r="X46" s="30">
        <f>Texas!CX5</f>
        <v>0</v>
      </c>
      <c r="Y46" s="30">
        <f>Texas!DC5</f>
        <v>0</v>
      </c>
      <c r="Z46" s="30">
        <f>Texas!DH5</f>
        <v>0</v>
      </c>
      <c r="AA46" s="30">
        <f>Texas!DM5</f>
        <v>0</v>
      </c>
      <c r="AB46" s="30">
        <f>Texas!DR5</f>
        <v>0</v>
      </c>
      <c r="AC46" s="568">
        <f>Texas!DW5</f>
        <v>0</v>
      </c>
      <c r="AD46" s="30">
        <f>Texas!EB5</f>
        <v>0</v>
      </c>
      <c r="AE46" s="9">
        <f>Texas!EG5</f>
        <v>1</v>
      </c>
      <c r="AF46" s="9">
        <f>Texas!EM5</f>
        <v>1</v>
      </c>
      <c r="AG46" s="9">
        <f>Texas!ES5</f>
        <v>1</v>
      </c>
      <c r="AH46" s="30">
        <f>Texas!EY5</f>
        <v>0</v>
      </c>
      <c r="AI46" s="568">
        <f>Texas!FD5</f>
        <v>0</v>
      </c>
      <c r="AJ46" s="568">
        <f>Texas!FI5</f>
        <v>0</v>
      </c>
      <c r="AK46" s="30">
        <f>Texas!FN5</f>
        <v>0</v>
      </c>
      <c r="AL46" s="9">
        <f>Texas!FS5</f>
        <v>0</v>
      </c>
      <c r="AM46" s="9">
        <f>Texas!FX5</f>
        <v>0</v>
      </c>
      <c r="AN46" s="30">
        <f>Texas!GC5</f>
        <v>1</v>
      </c>
      <c r="AO46" s="9">
        <f>Texas!GH5</f>
        <v>1</v>
      </c>
      <c r="AP46" s="30">
        <f>Texas!GM5</f>
        <v>1</v>
      </c>
      <c r="AQ46" s="30">
        <f>Texas!GR5</f>
        <v>1</v>
      </c>
      <c r="AR46" s="30">
        <f>Texas!GW5</f>
        <v>1</v>
      </c>
      <c r="AS46" s="9">
        <f>Texas!HB5</f>
        <v>1</v>
      </c>
      <c r="AT46" s="30">
        <f>Texas!HG5</f>
        <v>1</v>
      </c>
      <c r="AU46" s="30">
        <f>Texas!HL5</f>
        <v>0</v>
      </c>
      <c r="AV46" s="30">
        <f>Texas!HQ5</f>
        <v>1</v>
      </c>
      <c r="AW46" s="30">
        <f>Texas!HV5</f>
        <v>0</v>
      </c>
      <c r="AX46" s="30">
        <f>Texas!IA5</f>
        <v>1</v>
      </c>
      <c r="AY46" s="568">
        <f>Texas!IF5</f>
        <v>0</v>
      </c>
    </row>
    <row r="47" spans="1:51" ht="25.5" customHeight="1">
      <c r="A47" s="117" t="s">
        <v>113</v>
      </c>
      <c r="B47" s="153">
        <f t="shared" si="0"/>
        <v>0.60125000000000006</v>
      </c>
      <c r="C47" s="153">
        <f t="shared" si="1"/>
        <v>0.48717948717948717</v>
      </c>
      <c r="D47" s="28">
        <v>9</v>
      </c>
      <c r="E47" s="30">
        <f>Utah!G5</f>
        <v>1</v>
      </c>
      <c r="F47" s="9">
        <f>Utah!L5</f>
        <v>1</v>
      </c>
      <c r="G47" s="30">
        <f>Utah!Q5</f>
        <v>1</v>
      </c>
      <c r="H47" s="9">
        <f>Utah!V5</f>
        <v>0</v>
      </c>
      <c r="I47" s="30">
        <f>Utah!AA5</f>
        <v>1</v>
      </c>
      <c r="J47" s="30">
        <f>Utah!AF5</f>
        <v>1</v>
      </c>
      <c r="K47" s="30">
        <f>Utah!AK5</f>
        <v>1</v>
      </c>
      <c r="L47" s="30">
        <f>Utah!AP5</f>
        <v>1</v>
      </c>
      <c r="M47" s="30">
        <f>Utah!AU5</f>
        <v>0</v>
      </c>
      <c r="N47" s="30">
        <f>Utah!AZ5</f>
        <v>0</v>
      </c>
      <c r="O47" s="30">
        <f>Utah!BE5</f>
        <v>1</v>
      </c>
      <c r="P47" s="30">
        <f>Utah!BJ5</f>
        <v>0</v>
      </c>
      <c r="Q47" s="9">
        <f>Utah!BO5</f>
        <v>0</v>
      </c>
      <c r="R47" s="9">
        <f>Utah!BT5</f>
        <v>0</v>
      </c>
      <c r="S47" s="9">
        <f>Utah!BY5</f>
        <v>0</v>
      </c>
      <c r="T47" s="9">
        <f>Utah!CD5</f>
        <v>0</v>
      </c>
      <c r="U47" s="9">
        <f>Utah!CI5</f>
        <v>0</v>
      </c>
      <c r="V47" s="9">
        <f>Utah!CN5</f>
        <v>0</v>
      </c>
      <c r="W47" s="30">
        <f>Utah!CS5</f>
        <v>0</v>
      </c>
      <c r="X47" s="30">
        <f>Utah!CX5</f>
        <v>0</v>
      </c>
      <c r="Y47" s="30">
        <f>Utah!DC5</f>
        <v>0</v>
      </c>
      <c r="Z47" s="30">
        <f>Utah!DH5</f>
        <v>0</v>
      </c>
      <c r="AA47" s="30">
        <f>Utah!DM5</f>
        <v>0</v>
      </c>
      <c r="AB47" s="30">
        <f>Utah!DR5</f>
        <v>0</v>
      </c>
      <c r="AC47" s="568">
        <f>Utah!DW5</f>
        <v>0</v>
      </c>
      <c r="AD47" s="30">
        <f>Utah!EB5</f>
        <v>0</v>
      </c>
      <c r="AE47" s="9">
        <f>Utah!EG5</f>
        <v>1</v>
      </c>
      <c r="AF47" s="9">
        <f>Utah!EM5</f>
        <v>1</v>
      </c>
      <c r="AG47" s="9">
        <f>Utah!ES5</f>
        <v>1</v>
      </c>
      <c r="AH47" s="30">
        <f>Utah!EY5</f>
        <v>0</v>
      </c>
      <c r="AI47" s="568">
        <f>Utah!FD5</f>
        <v>0</v>
      </c>
      <c r="AJ47" s="568">
        <f>Utah!FI5</f>
        <v>0</v>
      </c>
      <c r="AK47" s="30">
        <f>Utah!FN5</f>
        <v>1</v>
      </c>
      <c r="AL47" s="9">
        <f>Utah!FS5</f>
        <v>1</v>
      </c>
      <c r="AM47" s="9">
        <f>Utah!FX5</f>
        <v>1</v>
      </c>
      <c r="AN47" s="30">
        <f>Utah!GC5</f>
        <v>1</v>
      </c>
      <c r="AO47" s="9">
        <f>Utah!GH5</f>
        <v>1</v>
      </c>
      <c r="AP47" s="30">
        <f>Utah!GM5</f>
        <v>1</v>
      </c>
      <c r="AQ47" s="30">
        <f>Utah!GR5</f>
        <v>1</v>
      </c>
      <c r="AR47" s="30">
        <f>Utah!GW5</f>
        <v>1</v>
      </c>
      <c r="AS47" s="9">
        <f>Utah!HB5</f>
        <v>1</v>
      </c>
      <c r="AT47" s="30">
        <f>Utah!HG5</f>
        <v>0</v>
      </c>
      <c r="AU47" s="30">
        <f>Utah!HL5</f>
        <v>0</v>
      </c>
      <c r="AV47" s="30">
        <f>Utah!HQ5</f>
        <v>0</v>
      </c>
      <c r="AW47" s="30">
        <f>Utah!HV5</f>
        <v>1</v>
      </c>
      <c r="AX47" s="30">
        <f>Utah!IA5</f>
        <v>1</v>
      </c>
      <c r="AY47" s="568">
        <f>Utah!IF5</f>
        <v>1</v>
      </c>
    </row>
    <row r="48" spans="1:51" ht="25.5" customHeight="1">
      <c r="A48" s="117" t="s">
        <v>114</v>
      </c>
      <c r="B48" s="153">
        <f t="shared" si="0"/>
        <v>0.29333333333333333</v>
      </c>
      <c r="C48" s="153">
        <f t="shared" si="1"/>
        <v>0.17948717948717949</v>
      </c>
      <c r="D48" s="28">
        <v>46</v>
      </c>
      <c r="E48" s="30">
        <f>Vermont!G5</f>
        <v>0</v>
      </c>
      <c r="F48" s="9">
        <f>Vermont!L5</f>
        <v>1</v>
      </c>
      <c r="G48" s="30">
        <f>Vermont!Q5</f>
        <v>0</v>
      </c>
      <c r="H48" s="9">
        <f>Vermont!V5</f>
        <v>0</v>
      </c>
      <c r="I48" s="30">
        <f>Vermont!AA5</f>
        <v>0</v>
      </c>
      <c r="J48" s="30">
        <f>Vermont!AF5</f>
        <v>0</v>
      </c>
      <c r="K48" s="30">
        <f>Vermont!AK5</f>
        <v>0</v>
      </c>
      <c r="L48" s="30">
        <f>Vermont!AP5</f>
        <v>0</v>
      </c>
      <c r="M48" s="30">
        <f>Vermont!AU5</f>
        <v>0</v>
      </c>
      <c r="N48" s="30">
        <f>Vermont!AZ5</f>
        <v>0</v>
      </c>
      <c r="O48" s="30">
        <f>Vermont!BE5</f>
        <v>0</v>
      </c>
      <c r="P48" s="30">
        <f>Vermont!BJ5</f>
        <v>0</v>
      </c>
      <c r="Q48" s="9">
        <f>Vermont!BO5</f>
        <v>0</v>
      </c>
      <c r="R48" s="9">
        <f>Vermont!BT5</f>
        <v>0</v>
      </c>
      <c r="S48" s="9">
        <f>Vermont!BY5</f>
        <v>0</v>
      </c>
      <c r="T48" s="9">
        <f>Vermont!CD5</f>
        <v>0</v>
      </c>
      <c r="U48" s="9">
        <f>Vermont!CI5</f>
        <v>0</v>
      </c>
      <c r="V48" s="9">
        <f>Vermont!CN5</f>
        <v>0</v>
      </c>
      <c r="W48" s="30">
        <f>Vermont!CS5</f>
        <v>0</v>
      </c>
      <c r="X48" s="30">
        <f>Vermont!CX5</f>
        <v>0</v>
      </c>
      <c r="Y48" s="30">
        <f>Vermont!DC5</f>
        <v>0</v>
      </c>
      <c r="Z48" s="30">
        <f>Vermont!DH5</f>
        <v>0</v>
      </c>
      <c r="AA48" s="30">
        <f>Vermont!DM5</f>
        <v>0</v>
      </c>
      <c r="AB48" s="30">
        <f>Vermont!DR5</f>
        <v>0</v>
      </c>
      <c r="AC48" s="568">
        <f>Vermont!DW5</f>
        <v>1</v>
      </c>
      <c r="AD48" s="30">
        <f>Vermont!EB5</f>
        <v>0</v>
      </c>
      <c r="AE48" s="9">
        <f>(Vermont!EG5+Vermont!EH5)/2</f>
        <v>0</v>
      </c>
      <c r="AF48" s="9">
        <f>(Vermont!EM5+Vermont!EN5)/2</f>
        <v>1</v>
      </c>
      <c r="AG48" s="9">
        <f>(Vermont!ES5+Vermont!ET5)/2</f>
        <v>0</v>
      </c>
      <c r="AH48" s="30">
        <f>Vermont!EY5</f>
        <v>0</v>
      </c>
      <c r="AI48" s="568">
        <f>Vermont!FD5</f>
        <v>0</v>
      </c>
      <c r="AJ48" s="568">
        <f>Vermont!FI5</f>
        <v>0</v>
      </c>
      <c r="AK48" s="30">
        <f>Vermont!FN5</f>
        <v>1</v>
      </c>
      <c r="AL48" s="9">
        <f>Vermont!FS5</f>
        <v>0</v>
      </c>
      <c r="AM48" s="9">
        <f>Vermont!FX5</f>
        <v>0</v>
      </c>
      <c r="AN48" s="30">
        <f>Vermont!GC5</f>
        <v>0</v>
      </c>
      <c r="AO48" s="9">
        <f>Vermont!GH5</f>
        <v>1</v>
      </c>
      <c r="AP48" s="30">
        <f>Vermont!GM5</f>
        <v>1</v>
      </c>
      <c r="AQ48" s="30">
        <f>Vermont!GR5</f>
        <v>0</v>
      </c>
      <c r="AR48" s="30">
        <f>Vermont!GW5</f>
        <v>0</v>
      </c>
      <c r="AS48" s="9">
        <f>Vermont!HB5</f>
        <v>1</v>
      </c>
      <c r="AT48" s="30">
        <f>Vermont!HG5</f>
        <v>0</v>
      </c>
      <c r="AU48" s="30">
        <f>Vermont!HL5</f>
        <v>0</v>
      </c>
      <c r="AV48" s="30">
        <f>Vermont!HQ5</f>
        <v>0</v>
      </c>
      <c r="AW48" s="30">
        <f>Vermont!HV5</f>
        <v>0</v>
      </c>
      <c r="AX48" s="30">
        <f>Vermont!IA5</f>
        <v>1</v>
      </c>
      <c r="AY48" s="568">
        <f>Vermont!IF5</f>
        <v>0</v>
      </c>
    </row>
    <row r="49" spans="1:51" ht="25.5" customHeight="1">
      <c r="A49" s="117" t="s">
        <v>115</v>
      </c>
      <c r="B49" s="153">
        <f t="shared" si="0"/>
        <v>0.33458333333333334</v>
      </c>
      <c r="C49" s="153">
        <f t="shared" si="1"/>
        <v>0.30769230769230771</v>
      </c>
      <c r="D49" s="28">
        <v>35</v>
      </c>
      <c r="E49" s="30">
        <f>Virginia!G5</f>
        <v>1</v>
      </c>
      <c r="F49" s="9">
        <f>Virginia!L5</f>
        <v>1</v>
      </c>
      <c r="G49" s="30">
        <f>Virginia!Q5</f>
        <v>0</v>
      </c>
      <c r="H49" s="9">
        <f>Virginia!V5</f>
        <v>0</v>
      </c>
      <c r="I49" s="30">
        <f>Virginia!AA5</f>
        <v>1</v>
      </c>
      <c r="J49" s="30">
        <f>Virginia!AF5</f>
        <v>1</v>
      </c>
      <c r="K49" s="30">
        <f>Virginia!AK5</f>
        <v>1</v>
      </c>
      <c r="L49" s="30">
        <f>Virginia!AP5</f>
        <v>1</v>
      </c>
      <c r="M49" s="30">
        <f>Virginia!AU5</f>
        <v>0</v>
      </c>
      <c r="N49" s="30">
        <f>Virginia!AZ5</f>
        <v>0</v>
      </c>
      <c r="O49" s="30">
        <f>Virginia!BE5</f>
        <v>1</v>
      </c>
      <c r="P49" s="30">
        <f>Virginia!BJ5</f>
        <v>0</v>
      </c>
      <c r="Q49" s="9">
        <f>Virginia!BO5</f>
        <v>0</v>
      </c>
      <c r="R49" s="9">
        <f>Virginia!BT5</f>
        <v>0</v>
      </c>
      <c r="S49" s="9">
        <f>Virginia!BY5</f>
        <v>0</v>
      </c>
      <c r="T49" s="9">
        <f>Virginia!CD5</f>
        <v>0</v>
      </c>
      <c r="U49" s="9">
        <f>Virginia!CI5</f>
        <v>0</v>
      </c>
      <c r="V49" s="9">
        <f>Virginia!CN5</f>
        <v>0</v>
      </c>
      <c r="W49" s="30">
        <f>Virginia!CS5</f>
        <v>0</v>
      </c>
      <c r="X49" s="30">
        <f>Virginia!CX5</f>
        <v>0</v>
      </c>
      <c r="Y49" s="30">
        <f>Virginia!DC5</f>
        <v>0</v>
      </c>
      <c r="Z49" s="30">
        <f>Virginia!DH5</f>
        <v>0</v>
      </c>
      <c r="AA49" s="30">
        <f>Virginia!DM5</f>
        <v>0</v>
      </c>
      <c r="AB49" s="30">
        <f>Virginia!DR5</f>
        <v>0</v>
      </c>
      <c r="AC49" s="568">
        <f>Virginia!DW5</f>
        <v>0</v>
      </c>
      <c r="AD49" s="30">
        <f>Virginia!EB5</f>
        <v>0</v>
      </c>
      <c r="AE49" s="9">
        <f>(Virginia!EG5+Virginia!EH5)</f>
        <v>0</v>
      </c>
      <c r="AF49" s="9">
        <f>(Virginia!EM5+Virginia!EN5)/2</f>
        <v>1</v>
      </c>
      <c r="AG49" s="9">
        <f>(Virginia!ES5+Virginia!ET5)/2</f>
        <v>1</v>
      </c>
      <c r="AH49" s="30">
        <f>Virginia!EY5</f>
        <v>0</v>
      </c>
      <c r="AI49" s="568">
        <f>Virginia!FD5</f>
        <v>0</v>
      </c>
      <c r="AJ49" s="568">
        <f>Virginia!FI5</f>
        <v>0</v>
      </c>
      <c r="AK49" s="30">
        <f>Virginia!FN5</f>
        <v>1</v>
      </c>
      <c r="AL49" s="9">
        <f>Virginia!FS5</f>
        <v>0</v>
      </c>
      <c r="AM49" s="9">
        <f>Virginia!FX5</f>
        <v>0</v>
      </c>
      <c r="AN49" s="30">
        <f>Virginia!GC5</f>
        <v>1</v>
      </c>
      <c r="AO49" s="9">
        <f>Virginia!GH5</f>
        <v>0</v>
      </c>
      <c r="AP49" s="30">
        <f>Virginia!GM5</f>
        <v>0</v>
      </c>
      <c r="AQ49" s="30">
        <f>Virginia!GR5</f>
        <v>0</v>
      </c>
      <c r="AR49" s="30">
        <f>Virginia!GW5</f>
        <v>0</v>
      </c>
      <c r="AS49" s="9">
        <f>Virginia!HB5</f>
        <v>1</v>
      </c>
      <c r="AT49" s="30">
        <f>Virginia!HG5</f>
        <v>1</v>
      </c>
      <c r="AU49" s="30">
        <f>Virginia!HL5</f>
        <v>0</v>
      </c>
      <c r="AV49" s="30">
        <f>Virginia!HQ5</f>
        <v>0</v>
      </c>
      <c r="AW49" s="30">
        <f>Virginia!HV5</f>
        <v>0</v>
      </c>
      <c r="AX49" s="30">
        <f>Virginia!IA5</f>
        <v>1</v>
      </c>
      <c r="AY49" s="568">
        <f>Virginia!IF5</f>
        <v>0</v>
      </c>
    </row>
    <row r="50" spans="1:51" ht="25.5" customHeight="1">
      <c r="A50" s="117" t="s">
        <v>116</v>
      </c>
      <c r="B50" s="153">
        <f t="shared" si="0"/>
        <v>0.60666666666666669</v>
      </c>
      <c r="C50" s="153">
        <f t="shared" si="1"/>
        <v>0.69230769230769229</v>
      </c>
      <c r="D50" s="28">
        <v>8</v>
      </c>
      <c r="E50" s="30">
        <f>Washington!G5</f>
        <v>0</v>
      </c>
      <c r="F50" s="9">
        <f>Washington!L5</f>
        <v>1</v>
      </c>
      <c r="G50" s="30">
        <f>Washington!Q5</f>
        <v>0</v>
      </c>
      <c r="H50" s="9">
        <f>Washington!V5</f>
        <v>1</v>
      </c>
      <c r="I50" s="30">
        <f>Washington!AA5</f>
        <v>1</v>
      </c>
      <c r="J50" s="30">
        <f>Washington!AF5</f>
        <v>1</v>
      </c>
      <c r="K50" s="30">
        <f>Washington!AK5</f>
        <v>1</v>
      </c>
      <c r="L50" s="30">
        <f>Washington!AP5</f>
        <v>0</v>
      </c>
      <c r="M50" s="30">
        <f>Washington!AU5</f>
        <v>0</v>
      </c>
      <c r="N50" s="30">
        <f>Washington!AZ5</f>
        <v>0</v>
      </c>
      <c r="O50" s="30">
        <f>Washington!BE5</f>
        <v>1</v>
      </c>
      <c r="P50" s="30">
        <f>Washington!BJ5</f>
        <v>0</v>
      </c>
      <c r="Q50" s="9">
        <f>Washington!BO5</f>
        <v>1</v>
      </c>
      <c r="R50" s="9">
        <f>Washington!BT5</f>
        <v>1</v>
      </c>
      <c r="S50" s="9">
        <f>Washington!BY5</f>
        <v>1</v>
      </c>
      <c r="T50" s="9">
        <f>Washington!CD5</f>
        <v>0</v>
      </c>
      <c r="U50" s="9">
        <f>Washington!CI5</f>
        <v>0</v>
      </c>
      <c r="V50" s="9">
        <f>Washington!CN5</f>
        <v>0</v>
      </c>
      <c r="W50" s="30">
        <f>Washington!CS5</f>
        <v>1</v>
      </c>
      <c r="X50" s="30">
        <f>Washington!CX5</f>
        <v>1</v>
      </c>
      <c r="Y50" s="30">
        <f>Washington!DC5</f>
        <v>1</v>
      </c>
      <c r="Z50" s="30">
        <f>Washington!DH5</f>
        <v>0</v>
      </c>
      <c r="AA50" s="30">
        <f>Washington!DM5</f>
        <v>0</v>
      </c>
      <c r="AB50" s="30">
        <f>Washington!DR5</f>
        <v>0</v>
      </c>
      <c r="AC50" s="568">
        <f>Washington!DW5</f>
        <v>1</v>
      </c>
      <c r="AD50" s="30">
        <f>Washington!EB5</f>
        <v>1</v>
      </c>
      <c r="AE50" s="9">
        <f>Washington!EG5</f>
        <v>1</v>
      </c>
      <c r="AF50" s="9">
        <f>Washington!EM5</f>
        <v>1</v>
      </c>
      <c r="AG50" s="9">
        <f>Washington!ES5</f>
        <v>1</v>
      </c>
      <c r="AH50" s="30">
        <f>Washington!EY5</f>
        <v>0</v>
      </c>
      <c r="AI50" s="568">
        <f>Washington!FD5</f>
        <v>1</v>
      </c>
      <c r="AJ50" s="568">
        <f>Washington!FI5</f>
        <v>0</v>
      </c>
      <c r="AK50" s="30">
        <f>Washington!FN5</f>
        <v>1</v>
      </c>
      <c r="AL50" s="9">
        <f>Washington!FS5</f>
        <v>1</v>
      </c>
      <c r="AM50" s="9">
        <f>Washington!FX5</f>
        <v>1</v>
      </c>
      <c r="AN50" s="30">
        <f>Washington!GC5</f>
        <v>0</v>
      </c>
      <c r="AO50" s="9">
        <f>Washington!GH5</f>
        <v>1</v>
      </c>
      <c r="AP50" s="30">
        <f>Washington!GM5</f>
        <v>1</v>
      </c>
      <c r="AQ50" s="30">
        <f>Washington!GR5</f>
        <v>0</v>
      </c>
      <c r="AR50" s="30">
        <f>Washington!GW5</f>
        <v>0</v>
      </c>
      <c r="AS50" s="9">
        <f>Washington!HB5</f>
        <v>1</v>
      </c>
      <c r="AT50" s="30">
        <f>Washington!HG5</f>
        <v>1</v>
      </c>
      <c r="AU50" s="30">
        <f>Washington!HL5</f>
        <v>1</v>
      </c>
      <c r="AV50" s="30">
        <f>Washington!HQ5</f>
        <v>1</v>
      </c>
      <c r="AW50" s="30">
        <f>Washington!HV5</f>
        <v>0</v>
      </c>
      <c r="AX50" s="30">
        <f>Washington!IA5</f>
        <v>1</v>
      </c>
      <c r="AY50" s="568">
        <f>Washington!IF5</f>
        <v>0</v>
      </c>
    </row>
    <row r="51" spans="1:51" ht="25.5" customHeight="1">
      <c r="A51" s="117" t="s">
        <v>117</v>
      </c>
      <c r="B51" s="153">
        <f t="shared" si="0"/>
        <v>0.19583333333333333</v>
      </c>
      <c r="C51" s="153">
        <f t="shared" si="1"/>
        <v>0.25641025641025639</v>
      </c>
      <c r="D51" s="28">
        <v>50</v>
      </c>
      <c r="E51" s="30">
        <f>West_Virginia!G5</f>
        <v>1</v>
      </c>
      <c r="F51" s="9">
        <f>West_Virginia!L5</f>
        <v>0</v>
      </c>
      <c r="G51" s="30">
        <f>West_Virginia!Q5</f>
        <v>0</v>
      </c>
      <c r="H51" s="9">
        <f>West_Virginia!V5</f>
        <v>0</v>
      </c>
      <c r="I51" s="30">
        <f>West_Virginia!AA5</f>
        <v>1</v>
      </c>
      <c r="J51" s="30">
        <f>West_Virginia!AF5</f>
        <v>0</v>
      </c>
      <c r="K51" s="30">
        <f>West_Virginia!AK5</f>
        <v>0</v>
      </c>
      <c r="L51" s="30">
        <f>West_Virginia!AP5</f>
        <v>0</v>
      </c>
      <c r="M51" s="30">
        <f>West_Virginia!AU5</f>
        <v>0</v>
      </c>
      <c r="N51" s="30">
        <f>West_Virginia!AZ5</f>
        <v>0</v>
      </c>
      <c r="O51" s="30">
        <f>West_Virginia!BE5</f>
        <v>1</v>
      </c>
      <c r="P51" s="30">
        <f>West_Virginia!BJ5</f>
        <v>0</v>
      </c>
      <c r="Q51" s="9">
        <f>West_Virginia!BO5</f>
        <v>1</v>
      </c>
      <c r="R51" s="9">
        <f>West_Virginia!BT5</f>
        <v>1</v>
      </c>
      <c r="S51" s="9">
        <f>West_Virginia!BY5</f>
        <v>1</v>
      </c>
      <c r="T51" s="9">
        <f>West_Virginia!CD5</f>
        <v>1</v>
      </c>
      <c r="U51" s="9">
        <f>West_Virginia!CI5</f>
        <v>0</v>
      </c>
      <c r="V51" s="9">
        <f>West_Virginia!CN5</f>
        <v>0</v>
      </c>
      <c r="W51" s="30">
        <f>West_Virginia!CS5</f>
        <v>0</v>
      </c>
      <c r="X51" s="30">
        <f>West_Virginia!CX5</f>
        <v>0</v>
      </c>
      <c r="Y51" s="30">
        <f>West_Virginia!DC5</f>
        <v>0</v>
      </c>
      <c r="Z51" s="30">
        <f>West_Virginia!DH5</f>
        <v>0</v>
      </c>
      <c r="AA51" s="30">
        <f>West_Virginia!DM5</f>
        <v>0</v>
      </c>
      <c r="AB51" s="30">
        <f>West_Virginia!DR5</f>
        <v>0</v>
      </c>
      <c r="AC51" s="568">
        <f>West_Virginia!DW5</f>
        <v>0</v>
      </c>
      <c r="AD51" s="30">
        <f>West_Virginia!EB5</f>
        <v>0</v>
      </c>
      <c r="AE51" s="9">
        <f>West_Virginia!EG5</f>
        <v>1</v>
      </c>
      <c r="AF51" s="9">
        <f>West_Virginia!EM5</f>
        <v>1</v>
      </c>
      <c r="AG51" s="9">
        <f>West_Virginia!ES5</f>
        <v>1</v>
      </c>
      <c r="AH51" s="30">
        <f>West_Virginia!EY5</f>
        <v>0</v>
      </c>
      <c r="AI51" s="568">
        <f>West_Virginia!FD5</f>
        <v>0</v>
      </c>
      <c r="AJ51" s="568">
        <f>West_Virginia!FI5</f>
        <v>0</v>
      </c>
      <c r="AK51" s="30">
        <f>West_Virginia!FN5</f>
        <v>0</v>
      </c>
      <c r="AL51" s="9">
        <f>West_Virginia!FS5</f>
        <v>0</v>
      </c>
      <c r="AM51" s="9">
        <f>West_Virginia!FX5</f>
        <v>0</v>
      </c>
      <c r="AN51" s="30">
        <f>West_Virginia!GC5</f>
        <v>1</v>
      </c>
      <c r="AO51" s="9">
        <f>West_Virginia!GH5</f>
        <v>0</v>
      </c>
      <c r="AP51" s="30">
        <f>West_Virginia!GM5</f>
        <v>0</v>
      </c>
      <c r="AQ51" s="30">
        <f>West_Virginia!GR5</f>
        <v>0</v>
      </c>
      <c r="AR51" s="30">
        <f>West_Virginia!GW5</f>
        <v>0</v>
      </c>
      <c r="AS51" s="9">
        <f>West_Virginia!HB5</f>
        <v>0</v>
      </c>
      <c r="AT51" s="30">
        <f>West_Virginia!HG5</f>
        <v>0</v>
      </c>
      <c r="AU51" s="30">
        <f>West_Virginia!HL5</f>
        <v>0</v>
      </c>
      <c r="AV51" s="30">
        <f>West_Virginia!HQ5</f>
        <v>0</v>
      </c>
      <c r="AW51" s="30">
        <f>West_Virginia!HV5</f>
        <v>0</v>
      </c>
      <c r="AX51" s="30">
        <f>West_Virginia!IA5</f>
        <v>0</v>
      </c>
      <c r="AY51" s="568">
        <f>West_Virginia!IF5</f>
        <v>0</v>
      </c>
    </row>
    <row r="52" spans="1:51" ht="25.5" customHeight="1">
      <c r="A52" s="117" t="s">
        <v>118</v>
      </c>
      <c r="B52" s="153">
        <f t="shared" si="0"/>
        <v>0.31291666666666662</v>
      </c>
      <c r="C52" s="153">
        <f t="shared" si="1"/>
        <v>0.46153846153846156</v>
      </c>
      <c r="D52" s="28">
        <v>41</v>
      </c>
      <c r="E52" s="30">
        <f>Wisconsin!G5</f>
        <v>0</v>
      </c>
      <c r="F52" s="9">
        <f>Wisconsin!L5</f>
        <v>1</v>
      </c>
      <c r="G52" s="30">
        <f>Wisconsin!Q5</f>
        <v>0</v>
      </c>
      <c r="H52" s="9">
        <f>Wisconsin!V5</f>
        <v>0</v>
      </c>
      <c r="I52" s="30">
        <f>Wisconsin!AA5</f>
        <v>1</v>
      </c>
      <c r="J52" s="30">
        <f>Wisconsin!AF5</f>
        <v>1</v>
      </c>
      <c r="K52" s="30">
        <f>Wisconsin!AK5</f>
        <v>1</v>
      </c>
      <c r="L52" s="30">
        <f>Wisconsin!AP5</f>
        <v>1</v>
      </c>
      <c r="M52" s="30">
        <f>Wisconsin!AU5</f>
        <v>0</v>
      </c>
      <c r="N52" s="30">
        <f>Wisconsin!AZ5</f>
        <v>0</v>
      </c>
      <c r="O52" s="30">
        <f>Wisconsin!BE5</f>
        <v>1</v>
      </c>
      <c r="P52" s="30">
        <f>Wisconsin!BJ5</f>
        <v>0</v>
      </c>
      <c r="Q52" s="9">
        <f>Wisconsin!BO5</f>
        <v>1</v>
      </c>
      <c r="R52" s="9">
        <f>Wisconsin!BT5</f>
        <v>1</v>
      </c>
      <c r="S52" s="9">
        <f>Wisconsin!BY5</f>
        <v>1</v>
      </c>
      <c r="T52" s="9">
        <f>Wisconsin!CD5</f>
        <v>1</v>
      </c>
      <c r="U52" s="9">
        <f>Wisconsin!CI5</f>
        <v>0</v>
      </c>
      <c r="V52" s="9">
        <f>Wisconsin!CN5</f>
        <v>0</v>
      </c>
      <c r="W52" s="30">
        <f>Wisconsin!CS5</f>
        <v>0</v>
      </c>
      <c r="X52" s="30">
        <f>Wisconsin!CX5</f>
        <v>0</v>
      </c>
      <c r="Y52" s="30">
        <f>Wisconsin!DC5</f>
        <v>0</v>
      </c>
      <c r="Z52" s="30">
        <f>Wisconsin!DH5</f>
        <v>0</v>
      </c>
      <c r="AA52" s="30">
        <f>Wisconsin!DM5</f>
        <v>0</v>
      </c>
      <c r="AB52" s="30">
        <f>Wisconsin!DR5</f>
        <v>0</v>
      </c>
      <c r="AC52" s="568">
        <f>Wisconsin!DW5</f>
        <v>0</v>
      </c>
      <c r="AD52" s="30">
        <f>Wisconsin!EB5</f>
        <v>0</v>
      </c>
      <c r="AE52" s="9">
        <f>(Wisconsin!EG5+Wisconsin!EH5)/2</f>
        <v>0</v>
      </c>
      <c r="AF52" s="9">
        <f>(Wisconsin!EM5+Wisconsin!EN5)/2</f>
        <v>1</v>
      </c>
      <c r="AG52" s="9">
        <f>(Wisconsin!ES5+Wisconsin!ET5)/2</f>
        <v>1</v>
      </c>
      <c r="AH52" s="30">
        <f>Wisconsin!EY5</f>
        <v>0</v>
      </c>
      <c r="AI52" s="568">
        <f>Wisconsin!FD5</f>
        <v>0</v>
      </c>
      <c r="AJ52" s="568">
        <f>Wisconsin!FI5</f>
        <v>0</v>
      </c>
      <c r="AK52" s="30">
        <f>Wisconsin!FN5</f>
        <v>1</v>
      </c>
      <c r="AL52" s="9">
        <f>Wisconsin!FS5</f>
        <v>1</v>
      </c>
      <c r="AM52" s="9">
        <f>Wisconsin!FX5</f>
        <v>0</v>
      </c>
      <c r="AN52" s="30">
        <f>Wisconsin!GC5</f>
        <v>0</v>
      </c>
      <c r="AO52" s="9">
        <f>Wisconsin!GH5</f>
        <v>0</v>
      </c>
      <c r="AP52" s="30">
        <f>Wisconsin!GM5</f>
        <v>0</v>
      </c>
      <c r="AQ52" s="30">
        <f>Wisconsin!GR5</f>
        <v>0</v>
      </c>
      <c r="AR52" s="30">
        <f>Wisconsin!GW5</f>
        <v>0</v>
      </c>
      <c r="AS52" s="9">
        <f>Wisconsin!HB5</f>
        <v>1</v>
      </c>
      <c r="AT52" s="30">
        <f>Wisconsin!HG5</f>
        <v>1</v>
      </c>
      <c r="AU52" s="30">
        <f>Wisconsin!HL5</f>
        <v>1</v>
      </c>
      <c r="AV52" s="30">
        <f>Wisconsin!HQ5</f>
        <v>1</v>
      </c>
      <c r="AW52" s="30">
        <f>Wisconsin!HV5</f>
        <v>0</v>
      </c>
      <c r="AX52" s="30">
        <f>Wisconsin!IA5</f>
        <v>1</v>
      </c>
      <c r="AY52" s="568">
        <f>Wisconsin!IF5</f>
        <v>0</v>
      </c>
    </row>
    <row r="53" spans="1:51" ht="25.5" customHeight="1">
      <c r="A53" s="117" t="s">
        <v>119</v>
      </c>
      <c r="B53" s="153">
        <f t="shared" si="0"/>
        <v>0.23333333333333334</v>
      </c>
      <c r="C53" s="153">
        <f t="shared" si="1"/>
        <v>0.30769230769230771</v>
      </c>
      <c r="D53" s="28">
        <v>49</v>
      </c>
      <c r="E53" s="30">
        <f>Wyoming!G5</f>
        <v>0</v>
      </c>
      <c r="F53" s="9">
        <f>Wyoming!L5</f>
        <v>1</v>
      </c>
      <c r="G53" s="30">
        <f>Wyoming!Q5</f>
        <v>0</v>
      </c>
      <c r="H53" s="9">
        <f>Wyoming!V5</f>
        <v>0</v>
      </c>
      <c r="I53" s="30">
        <f>Wyoming!AA5</f>
        <v>1</v>
      </c>
      <c r="J53" s="30">
        <f>Wyoming!AF5</f>
        <v>1</v>
      </c>
      <c r="K53" s="30">
        <f>Wyoming!AK5</f>
        <v>0</v>
      </c>
      <c r="L53" s="30">
        <f>Wyoming!AP5</f>
        <v>1</v>
      </c>
      <c r="M53" s="30">
        <f>Wyoming!AU5</f>
        <v>0</v>
      </c>
      <c r="N53" s="30">
        <f>Wyoming!AZ5</f>
        <v>0</v>
      </c>
      <c r="O53" s="30">
        <f>Wyoming!BE5</f>
        <v>1</v>
      </c>
      <c r="P53" s="30">
        <f>Wyoming!BJ5</f>
        <v>0</v>
      </c>
      <c r="Q53" s="9">
        <f>Wyoming!BO5</f>
        <v>0</v>
      </c>
      <c r="R53" s="9">
        <f>Wyoming!BT5</f>
        <v>0</v>
      </c>
      <c r="S53" s="9">
        <f>Wyoming!BY5</f>
        <v>0</v>
      </c>
      <c r="T53" s="9">
        <f>Wyoming!CD5</f>
        <v>0</v>
      </c>
      <c r="U53" s="9">
        <f>Wyoming!CI5</f>
        <v>0</v>
      </c>
      <c r="V53" s="9">
        <f>Wyoming!CN5</f>
        <v>0</v>
      </c>
      <c r="W53" s="30">
        <f>Wyoming!CS5</f>
        <v>1</v>
      </c>
      <c r="X53" s="30">
        <f>Wyoming!CX5</f>
        <v>0</v>
      </c>
      <c r="Y53" s="30">
        <f>Wyoming!DC5</f>
        <v>0</v>
      </c>
      <c r="Z53" s="30">
        <f>Wyoming!DH5</f>
        <v>0</v>
      </c>
      <c r="AA53" s="30">
        <f>Wyoming!DM5</f>
        <v>0</v>
      </c>
      <c r="AB53" s="30">
        <f>Wyoming!DR5</f>
        <v>0</v>
      </c>
      <c r="AC53" s="568">
        <f>Wyoming!DW5</f>
        <v>0</v>
      </c>
      <c r="AD53" s="30">
        <f>Wyoming!EB5</f>
        <v>0</v>
      </c>
      <c r="AE53" s="9">
        <f>Wyoming!EG5</f>
        <v>1</v>
      </c>
      <c r="AF53" s="9">
        <f>Wyoming!EM5</f>
        <v>1</v>
      </c>
      <c r="AG53" s="9">
        <f>Wyoming!ES5</f>
        <v>1</v>
      </c>
      <c r="AH53" s="30">
        <f>Wyoming!EY5</f>
        <v>0</v>
      </c>
      <c r="AI53" s="568">
        <f>Wyoming!FD5</f>
        <v>0</v>
      </c>
      <c r="AJ53" s="568">
        <f>Wyoming!FI5</f>
        <v>0</v>
      </c>
      <c r="AK53" s="30">
        <f>Wyoming!FN5</f>
        <v>0</v>
      </c>
      <c r="AL53" s="9">
        <f>Wyoming!FS5</f>
        <v>1</v>
      </c>
      <c r="AM53" s="9">
        <f>Wyoming!FX5</f>
        <v>1</v>
      </c>
      <c r="AN53" s="30">
        <f>Wyoming!GC5</f>
        <v>0</v>
      </c>
      <c r="AO53" s="9">
        <f>Wyoming!GH5</f>
        <v>0</v>
      </c>
      <c r="AP53" s="30">
        <f>Wyoming!GM5</f>
        <v>0</v>
      </c>
      <c r="AQ53" s="30">
        <f>Wyoming!GR5</f>
        <v>0</v>
      </c>
      <c r="AR53" s="30">
        <f>Wyoming!GW5</f>
        <v>0</v>
      </c>
      <c r="AS53" s="9">
        <f>Wyoming!HB5</f>
        <v>1</v>
      </c>
      <c r="AT53" s="30">
        <f>Wyoming!HG5</f>
        <v>0</v>
      </c>
      <c r="AU53" s="30">
        <f>Wyoming!HL5</f>
        <v>0</v>
      </c>
      <c r="AV53" s="30">
        <f>Wyoming!HQ5</f>
        <v>0</v>
      </c>
      <c r="AW53" s="30">
        <f>Wyoming!HV5</f>
        <v>0</v>
      </c>
      <c r="AX53" s="30">
        <f>Wyoming!IA5</f>
        <v>0</v>
      </c>
      <c r="AY53" s="568">
        <f>Wyoming!IF5</f>
        <v>0</v>
      </c>
    </row>
    <row r="54" spans="1:51" ht="25.5" customHeight="1">
      <c r="A54" s="154"/>
      <c r="B54" s="155"/>
      <c r="C54" s="155"/>
      <c r="D54" s="156"/>
      <c r="E54" s="157"/>
      <c r="F54" s="156"/>
      <c r="G54" s="157"/>
      <c r="H54" s="156"/>
      <c r="I54" s="157"/>
      <c r="J54" s="157"/>
      <c r="K54" s="157"/>
      <c r="L54" s="157"/>
      <c r="M54" s="157"/>
      <c r="N54" s="157"/>
      <c r="O54" s="157"/>
      <c r="P54" s="157"/>
      <c r="Q54" s="156"/>
      <c r="R54" s="156"/>
      <c r="S54" s="156"/>
      <c r="T54" s="156"/>
      <c r="U54" s="156"/>
      <c r="V54" s="156"/>
      <c r="W54" s="157"/>
      <c r="X54" s="157"/>
      <c r="Y54" s="157"/>
      <c r="Z54" s="157"/>
      <c r="AA54" s="157"/>
      <c r="AB54" s="157"/>
      <c r="AC54" s="575"/>
      <c r="AD54" s="157"/>
      <c r="AE54" s="156"/>
      <c r="AF54" s="156"/>
      <c r="AG54" s="156"/>
      <c r="AH54" s="157"/>
      <c r="AI54" s="575"/>
      <c r="AJ54" s="575"/>
      <c r="AK54" s="157"/>
      <c r="AL54" s="156"/>
      <c r="AM54" s="156"/>
      <c r="AN54" s="157"/>
      <c r="AO54" s="156"/>
      <c r="AP54" s="157"/>
      <c r="AQ54" s="157"/>
      <c r="AR54" s="157"/>
      <c r="AS54" s="156"/>
      <c r="AT54" s="157"/>
      <c r="AU54" s="157"/>
      <c r="AV54" s="157"/>
      <c r="AW54" s="32"/>
      <c r="AX54" s="157"/>
      <c r="AY54" s="569"/>
    </row>
    <row r="55" spans="1:51" ht="25.5" customHeight="1">
      <c r="A55" s="154" t="s">
        <v>1393</v>
      </c>
      <c r="B55" s="158">
        <f>SUM(B4:B53)/50</f>
        <v>0.41514166666666669</v>
      </c>
      <c r="C55" s="158">
        <f>SUM(C5:C53)/50</f>
        <v>0.4484615384615383</v>
      </c>
      <c r="D55" s="156" t="s">
        <v>1394</v>
      </c>
      <c r="E55" s="157">
        <f t="shared" ref="E55:AY55" si="2">SUM(E4:E53)</f>
        <v>28</v>
      </c>
      <c r="F55" s="157">
        <f t="shared" si="2"/>
        <v>43</v>
      </c>
      <c r="G55" s="157">
        <f t="shared" si="2"/>
        <v>4</v>
      </c>
      <c r="H55" s="157">
        <f t="shared" si="2"/>
        <v>9</v>
      </c>
      <c r="I55" s="157">
        <f t="shared" si="2"/>
        <v>46</v>
      </c>
      <c r="J55" s="157">
        <f t="shared" si="2"/>
        <v>42</v>
      </c>
      <c r="K55" s="157">
        <f t="shared" si="2"/>
        <v>29</v>
      </c>
      <c r="L55" s="157">
        <f t="shared" si="2"/>
        <v>38</v>
      </c>
      <c r="M55" s="157">
        <f t="shared" si="2"/>
        <v>11</v>
      </c>
      <c r="N55" s="157">
        <f t="shared" si="2"/>
        <v>19</v>
      </c>
      <c r="O55" s="157">
        <f t="shared" si="2"/>
        <v>32</v>
      </c>
      <c r="P55" s="157">
        <f t="shared" si="2"/>
        <v>2</v>
      </c>
      <c r="Q55" s="157">
        <f t="shared" si="2"/>
        <v>23</v>
      </c>
      <c r="R55" s="157">
        <f t="shared" si="2"/>
        <v>20</v>
      </c>
      <c r="S55" s="157">
        <f t="shared" si="2"/>
        <v>17</v>
      </c>
      <c r="T55" s="157">
        <f t="shared" si="2"/>
        <v>21</v>
      </c>
      <c r="U55" s="157">
        <f t="shared" si="2"/>
        <v>9</v>
      </c>
      <c r="V55" s="157">
        <f t="shared" si="2"/>
        <v>11</v>
      </c>
      <c r="W55" s="157">
        <f t="shared" si="2"/>
        <v>13</v>
      </c>
      <c r="X55" s="157">
        <f t="shared" si="2"/>
        <v>12</v>
      </c>
      <c r="Y55" s="157">
        <f t="shared" si="2"/>
        <v>8</v>
      </c>
      <c r="Z55" s="157">
        <f t="shared" si="2"/>
        <v>9</v>
      </c>
      <c r="AA55" s="157">
        <f t="shared" si="2"/>
        <v>5</v>
      </c>
      <c r="AB55" s="157">
        <f t="shared" si="2"/>
        <v>8</v>
      </c>
      <c r="AC55" s="570">
        <f t="shared" si="2"/>
        <v>24</v>
      </c>
      <c r="AD55" s="157">
        <f t="shared" si="2"/>
        <v>12</v>
      </c>
      <c r="AE55" s="157">
        <f t="shared" si="2"/>
        <v>39</v>
      </c>
      <c r="AF55" s="157">
        <f t="shared" si="2"/>
        <v>48</v>
      </c>
      <c r="AG55" s="157">
        <f t="shared" si="2"/>
        <v>46.5</v>
      </c>
      <c r="AH55" s="157">
        <f t="shared" si="2"/>
        <v>1</v>
      </c>
      <c r="AI55" s="570">
        <f t="shared" si="2"/>
        <v>7</v>
      </c>
      <c r="AJ55" s="570">
        <f t="shared" si="2"/>
        <v>9</v>
      </c>
      <c r="AK55" s="157">
        <f t="shared" si="2"/>
        <v>37</v>
      </c>
      <c r="AL55" s="157">
        <f t="shared" si="2"/>
        <v>28</v>
      </c>
      <c r="AM55" s="157">
        <f t="shared" si="2"/>
        <v>28</v>
      </c>
      <c r="AN55" s="157">
        <f t="shared" si="2"/>
        <v>18</v>
      </c>
      <c r="AO55" s="157">
        <f t="shared" si="2"/>
        <v>20</v>
      </c>
      <c r="AP55" s="157">
        <f t="shared" si="2"/>
        <v>16</v>
      </c>
      <c r="AQ55" s="157">
        <f t="shared" si="2"/>
        <v>15</v>
      </c>
      <c r="AR55" s="157">
        <f t="shared" si="2"/>
        <v>13</v>
      </c>
      <c r="AS55" s="157">
        <f t="shared" si="2"/>
        <v>44</v>
      </c>
      <c r="AT55" s="157">
        <f t="shared" si="2"/>
        <v>26</v>
      </c>
      <c r="AU55" s="157">
        <f t="shared" si="2"/>
        <v>16</v>
      </c>
      <c r="AV55" s="157">
        <f t="shared" si="2"/>
        <v>12</v>
      </c>
      <c r="AW55" s="157">
        <f t="shared" si="2"/>
        <v>8</v>
      </c>
      <c r="AX55" s="157">
        <f t="shared" si="2"/>
        <v>41</v>
      </c>
      <c r="AY55" s="570">
        <f t="shared" si="2"/>
        <v>6</v>
      </c>
    </row>
    <row r="56" spans="1:51" ht="25.5" customHeight="1">
      <c r="A56" s="154" t="s">
        <v>1395</v>
      </c>
      <c r="B56" s="156" t="s">
        <v>1394</v>
      </c>
      <c r="C56" s="156" t="s">
        <v>1394</v>
      </c>
      <c r="D56" s="156" t="s">
        <v>1394</v>
      </c>
      <c r="E56" s="159">
        <f t="shared" ref="E56:AY56" si="3">E55/50</f>
        <v>0.56000000000000005</v>
      </c>
      <c r="F56" s="159">
        <f t="shared" si="3"/>
        <v>0.86</v>
      </c>
      <c r="G56" s="159">
        <f t="shared" si="3"/>
        <v>0.08</v>
      </c>
      <c r="H56" s="159">
        <f t="shared" si="3"/>
        <v>0.18</v>
      </c>
      <c r="I56" s="159">
        <f t="shared" si="3"/>
        <v>0.92</v>
      </c>
      <c r="J56" s="159">
        <f t="shared" si="3"/>
        <v>0.84</v>
      </c>
      <c r="K56" s="159">
        <f t="shared" si="3"/>
        <v>0.57999999999999996</v>
      </c>
      <c r="L56" s="159">
        <f t="shared" si="3"/>
        <v>0.76</v>
      </c>
      <c r="M56" s="159">
        <f t="shared" si="3"/>
        <v>0.22</v>
      </c>
      <c r="N56" s="159">
        <f t="shared" si="3"/>
        <v>0.38</v>
      </c>
      <c r="O56" s="159">
        <f t="shared" si="3"/>
        <v>0.64</v>
      </c>
      <c r="P56" s="159">
        <f t="shared" si="3"/>
        <v>0.04</v>
      </c>
      <c r="Q56" s="159">
        <f t="shared" si="3"/>
        <v>0.46</v>
      </c>
      <c r="R56" s="159">
        <f t="shared" si="3"/>
        <v>0.4</v>
      </c>
      <c r="S56" s="159">
        <f t="shared" si="3"/>
        <v>0.34</v>
      </c>
      <c r="T56" s="159">
        <f t="shared" si="3"/>
        <v>0.42</v>
      </c>
      <c r="U56" s="159">
        <f t="shared" si="3"/>
        <v>0.18</v>
      </c>
      <c r="V56" s="159">
        <f t="shared" si="3"/>
        <v>0.22</v>
      </c>
      <c r="W56" s="159">
        <f t="shared" si="3"/>
        <v>0.26</v>
      </c>
      <c r="X56" s="159">
        <f t="shared" si="3"/>
        <v>0.24</v>
      </c>
      <c r="Y56" s="159">
        <f t="shared" si="3"/>
        <v>0.16</v>
      </c>
      <c r="Z56" s="159">
        <f t="shared" si="3"/>
        <v>0.18</v>
      </c>
      <c r="AA56" s="159">
        <f t="shared" si="3"/>
        <v>0.1</v>
      </c>
      <c r="AB56" s="159">
        <f t="shared" si="3"/>
        <v>0.16</v>
      </c>
      <c r="AC56" s="571">
        <f t="shared" si="3"/>
        <v>0.48</v>
      </c>
      <c r="AD56" s="159">
        <f t="shared" si="3"/>
        <v>0.24</v>
      </c>
      <c r="AE56" s="159">
        <f t="shared" si="3"/>
        <v>0.78</v>
      </c>
      <c r="AF56" s="159">
        <f t="shared" si="3"/>
        <v>0.96</v>
      </c>
      <c r="AG56" s="159">
        <f t="shared" si="3"/>
        <v>0.93</v>
      </c>
      <c r="AH56" s="159">
        <f t="shared" si="3"/>
        <v>0.02</v>
      </c>
      <c r="AI56" s="571">
        <f t="shared" si="3"/>
        <v>0.14000000000000001</v>
      </c>
      <c r="AJ56" s="571">
        <f t="shared" si="3"/>
        <v>0.18</v>
      </c>
      <c r="AK56" s="159">
        <f t="shared" si="3"/>
        <v>0.74</v>
      </c>
      <c r="AL56" s="159">
        <f t="shared" si="3"/>
        <v>0.56000000000000005</v>
      </c>
      <c r="AM56" s="159">
        <f t="shared" si="3"/>
        <v>0.56000000000000005</v>
      </c>
      <c r="AN56" s="159">
        <f t="shared" si="3"/>
        <v>0.36</v>
      </c>
      <c r="AO56" s="159">
        <f t="shared" si="3"/>
        <v>0.4</v>
      </c>
      <c r="AP56" s="159">
        <f t="shared" si="3"/>
        <v>0.32</v>
      </c>
      <c r="AQ56" s="159">
        <f t="shared" si="3"/>
        <v>0.3</v>
      </c>
      <c r="AR56" s="159">
        <f t="shared" si="3"/>
        <v>0.26</v>
      </c>
      <c r="AS56" s="159">
        <f t="shared" si="3"/>
        <v>0.88</v>
      </c>
      <c r="AT56" s="159">
        <f t="shared" si="3"/>
        <v>0.52</v>
      </c>
      <c r="AU56" s="159">
        <f t="shared" si="3"/>
        <v>0.32</v>
      </c>
      <c r="AV56" s="159">
        <f t="shared" si="3"/>
        <v>0.24</v>
      </c>
      <c r="AW56" s="159">
        <f t="shared" si="3"/>
        <v>0.16</v>
      </c>
      <c r="AX56" s="159">
        <f t="shared" si="3"/>
        <v>0.82</v>
      </c>
      <c r="AY56" s="571">
        <f t="shared" si="3"/>
        <v>0.12</v>
      </c>
    </row>
    <row r="57" spans="1:51" ht="25.5" customHeight="1">
      <c r="A57" s="154"/>
      <c r="B57" s="155"/>
      <c r="C57" s="155"/>
      <c r="D57" s="156"/>
      <c r="E57" s="157"/>
      <c r="F57" s="156"/>
      <c r="G57" s="157"/>
      <c r="H57" s="156"/>
      <c r="I57" s="157"/>
      <c r="J57" s="157"/>
      <c r="K57" s="157"/>
      <c r="L57" s="157"/>
      <c r="M57" s="157"/>
      <c r="N57" s="157"/>
      <c r="O57" s="157"/>
      <c r="P57" s="157"/>
      <c r="Q57" s="6"/>
      <c r="R57" s="6"/>
      <c r="S57" s="6"/>
      <c r="T57" s="6"/>
      <c r="U57" s="6"/>
      <c r="V57" s="6"/>
      <c r="W57" s="157"/>
      <c r="X57" s="157"/>
      <c r="Y57" s="157"/>
      <c r="Z57" s="157"/>
      <c r="AA57" s="157"/>
      <c r="AB57" s="157"/>
      <c r="AC57" s="575"/>
      <c r="AD57" s="157"/>
      <c r="AE57" s="6"/>
      <c r="AF57" s="6"/>
      <c r="AG57" s="6"/>
      <c r="AH57" s="157"/>
      <c r="AI57" s="575"/>
      <c r="AJ57" s="575"/>
      <c r="AK57" s="157"/>
      <c r="AL57" s="156"/>
      <c r="AM57" s="156"/>
      <c r="AN57" s="157"/>
      <c r="AO57" s="156"/>
      <c r="AP57" s="157"/>
      <c r="AQ57" s="157"/>
      <c r="AR57" s="157"/>
      <c r="AS57" s="156"/>
      <c r="AT57" s="157"/>
      <c r="AU57" s="157"/>
      <c r="AV57" s="157"/>
      <c r="AW57" s="32"/>
      <c r="AX57" s="157"/>
      <c r="AY57" s="569"/>
    </row>
    <row r="58" spans="1:51" ht="25.5" customHeight="1">
      <c r="A58" s="154"/>
      <c r="B58" s="155"/>
      <c r="C58" s="155"/>
      <c r="D58" s="156"/>
      <c r="E58" s="157"/>
      <c r="F58" s="156"/>
      <c r="G58" s="157"/>
      <c r="H58" s="156"/>
      <c r="I58" s="157"/>
      <c r="J58" s="157"/>
      <c r="K58" s="157"/>
      <c r="L58" s="157"/>
      <c r="M58" s="157"/>
      <c r="N58" s="157"/>
      <c r="O58" s="157"/>
      <c r="P58" s="157"/>
      <c r="Q58" s="6"/>
      <c r="R58" s="6"/>
      <c r="S58" s="6"/>
      <c r="T58" s="6"/>
      <c r="U58" s="6"/>
      <c r="V58" s="6"/>
      <c r="W58" s="157"/>
      <c r="X58" s="157"/>
      <c r="Y58" s="157"/>
      <c r="Z58" s="157"/>
      <c r="AA58" s="157"/>
      <c r="AB58" s="157"/>
      <c r="AC58" s="575"/>
      <c r="AD58" s="157"/>
      <c r="AE58" s="6"/>
      <c r="AF58" s="6"/>
      <c r="AG58" s="6"/>
      <c r="AH58" s="157"/>
      <c r="AI58" s="575"/>
      <c r="AJ58" s="575"/>
      <c r="AK58" s="157"/>
      <c r="AL58" s="156"/>
      <c r="AM58" s="156"/>
      <c r="AN58" s="157"/>
      <c r="AO58" s="156"/>
      <c r="AP58" s="157"/>
      <c r="AQ58" s="157"/>
      <c r="AR58" s="157"/>
      <c r="AS58" s="156"/>
      <c r="AT58" s="157"/>
      <c r="AU58" s="157"/>
      <c r="AV58" s="157"/>
      <c r="AW58" s="32"/>
      <c r="AX58" s="157"/>
      <c r="AY58" s="569"/>
    </row>
    <row r="59" spans="1:51" ht="25.5" customHeight="1">
      <c r="A59" s="154"/>
      <c r="B59" s="155"/>
      <c r="C59" s="155"/>
      <c r="D59" s="156"/>
      <c r="E59" s="157"/>
      <c r="F59" s="156"/>
      <c r="G59" s="157"/>
      <c r="H59" s="156"/>
      <c r="I59" s="157"/>
      <c r="J59" s="157"/>
      <c r="K59" s="157"/>
      <c r="L59" s="157"/>
      <c r="M59" s="157"/>
      <c r="N59" s="157"/>
      <c r="O59" s="157"/>
      <c r="P59" s="157"/>
      <c r="Q59" s="6"/>
      <c r="R59" s="6"/>
      <c r="S59" s="6"/>
      <c r="T59" s="6"/>
      <c r="U59" s="6"/>
      <c r="V59" s="6"/>
      <c r="W59" s="157"/>
      <c r="X59" s="157"/>
      <c r="Y59" s="157"/>
      <c r="Z59" s="157"/>
      <c r="AA59" s="157"/>
      <c r="AB59" s="157"/>
      <c r="AC59" s="575"/>
      <c r="AD59" s="157"/>
      <c r="AE59" s="6"/>
      <c r="AF59" s="6"/>
      <c r="AG59" s="6"/>
      <c r="AH59" s="157"/>
      <c r="AI59" s="575"/>
      <c r="AJ59" s="575"/>
      <c r="AK59" s="157"/>
      <c r="AL59" s="156"/>
      <c r="AM59" s="156"/>
      <c r="AN59" s="157"/>
      <c r="AO59" s="156"/>
      <c r="AP59" s="157"/>
      <c r="AQ59" s="157"/>
      <c r="AR59" s="157"/>
      <c r="AS59" s="156"/>
      <c r="AT59" s="157"/>
      <c r="AU59" s="157"/>
      <c r="AV59" s="157"/>
      <c r="AW59" s="32"/>
      <c r="AX59" s="157"/>
      <c r="AY59" s="569"/>
    </row>
    <row r="60" spans="1:51" ht="25.5" customHeight="1">
      <c r="A60" s="160"/>
      <c r="B60" s="158"/>
      <c r="C60" s="155"/>
      <c r="D60" s="156"/>
      <c r="E60" s="157"/>
      <c r="F60" s="156"/>
      <c r="G60" s="157"/>
      <c r="H60" s="156"/>
      <c r="I60" s="157"/>
      <c r="J60" s="157"/>
      <c r="K60" s="157"/>
      <c r="L60" s="157"/>
      <c r="M60" s="157"/>
      <c r="N60" s="157"/>
      <c r="O60" s="157"/>
      <c r="P60" s="157"/>
      <c r="Q60" s="6"/>
      <c r="R60" s="6"/>
      <c r="S60" s="6"/>
      <c r="T60" s="6"/>
      <c r="U60" s="6"/>
      <c r="V60" s="6"/>
      <c r="W60" s="157"/>
      <c r="X60" s="157"/>
      <c r="Y60" s="157"/>
      <c r="Z60" s="157"/>
      <c r="AA60" s="157"/>
      <c r="AB60" s="157"/>
      <c r="AC60" s="575"/>
      <c r="AD60" s="157"/>
      <c r="AE60" s="6"/>
      <c r="AF60" s="6"/>
      <c r="AG60" s="6"/>
      <c r="AH60" s="157"/>
      <c r="AI60" s="575"/>
      <c r="AJ60" s="575"/>
      <c r="AK60" s="157"/>
      <c r="AL60" s="156"/>
      <c r="AM60" s="156"/>
      <c r="AN60" s="157"/>
      <c r="AO60" s="156"/>
      <c r="AP60" s="157"/>
      <c r="AQ60" s="157"/>
      <c r="AR60" s="157"/>
      <c r="AS60" s="156"/>
      <c r="AT60" s="157"/>
      <c r="AU60" s="157"/>
      <c r="AV60" s="157"/>
      <c r="AW60" s="32"/>
      <c r="AX60" s="157"/>
      <c r="AY60" s="569"/>
    </row>
    <row r="61" spans="1:51" ht="25.5" customHeight="1">
      <c r="A61" s="160"/>
      <c r="B61" s="155"/>
      <c r="C61" s="155"/>
      <c r="D61" s="156"/>
      <c r="E61" s="157"/>
      <c r="F61" s="156"/>
      <c r="G61" s="157"/>
      <c r="H61" s="156"/>
      <c r="I61" s="157"/>
      <c r="J61" s="157"/>
      <c r="K61" s="157"/>
      <c r="L61" s="157"/>
      <c r="M61" s="157"/>
      <c r="N61" s="157"/>
      <c r="O61" s="157"/>
      <c r="P61" s="157"/>
      <c r="Q61" s="6"/>
      <c r="R61" s="6"/>
      <c r="S61" s="6"/>
      <c r="T61" s="6"/>
      <c r="U61" s="6"/>
      <c r="V61" s="6"/>
      <c r="W61" s="157"/>
      <c r="X61" s="157"/>
      <c r="Y61" s="157"/>
      <c r="Z61" s="157"/>
      <c r="AA61" s="157"/>
      <c r="AB61" s="157"/>
      <c r="AC61" s="575"/>
      <c r="AD61" s="157"/>
      <c r="AE61" s="6"/>
      <c r="AF61" s="6"/>
      <c r="AG61" s="6"/>
      <c r="AH61" s="157"/>
      <c r="AI61" s="575"/>
      <c r="AJ61" s="575"/>
      <c r="AK61" s="157"/>
      <c r="AL61" s="156"/>
      <c r="AM61" s="156"/>
      <c r="AN61" s="157"/>
      <c r="AO61" s="156"/>
      <c r="AP61" s="157"/>
      <c r="AQ61" s="157"/>
      <c r="AR61" s="157"/>
      <c r="AS61" s="156"/>
      <c r="AT61" s="157"/>
      <c r="AU61" s="157"/>
      <c r="AV61" s="157"/>
      <c r="AW61" s="32"/>
      <c r="AX61" s="157"/>
      <c r="AY61" s="569"/>
    </row>
    <row r="62" spans="1:51" ht="25.5" customHeight="1">
      <c r="A62" s="160"/>
      <c r="B62" s="155"/>
      <c r="C62" s="155"/>
      <c r="D62" s="156"/>
      <c r="E62" s="157"/>
      <c r="F62" s="156"/>
      <c r="G62" s="157"/>
      <c r="H62" s="156"/>
      <c r="I62" s="157"/>
      <c r="J62" s="157"/>
      <c r="K62" s="161"/>
      <c r="L62" s="26"/>
      <c r="M62" s="157"/>
      <c r="N62" s="157"/>
      <c r="O62" s="157"/>
      <c r="P62" s="157"/>
      <c r="Q62" s="6"/>
      <c r="R62" s="6"/>
      <c r="S62" s="6"/>
      <c r="T62" s="6"/>
      <c r="U62" s="6"/>
      <c r="V62" s="6"/>
      <c r="W62" s="157"/>
      <c r="X62" s="157"/>
      <c r="Y62" s="157"/>
      <c r="Z62" s="157"/>
      <c r="AA62" s="157"/>
      <c r="AB62" s="157"/>
      <c r="AC62" s="575"/>
      <c r="AD62" s="157"/>
      <c r="AE62" s="6"/>
      <c r="AF62" s="6"/>
      <c r="AG62" s="6"/>
      <c r="AH62" s="157"/>
      <c r="AI62" s="575"/>
      <c r="AJ62" s="575"/>
      <c r="AK62" s="157"/>
      <c r="AL62" s="156"/>
      <c r="AM62" s="156"/>
      <c r="AN62" s="157"/>
      <c r="AO62" s="156"/>
      <c r="AP62" s="157"/>
      <c r="AQ62" s="157"/>
      <c r="AR62" s="157"/>
      <c r="AS62" s="156"/>
      <c r="AT62" s="157"/>
      <c r="AU62" s="157"/>
      <c r="AV62" s="157"/>
      <c r="AW62" s="32"/>
      <c r="AX62" s="157"/>
      <c r="AY62" s="569"/>
    </row>
    <row r="63" spans="1:51" ht="25.5" customHeight="1">
      <c r="A63" s="160"/>
      <c r="B63" s="155"/>
      <c r="C63" s="155"/>
      <c r="D63" s="156"/>
      <c r="E63" s="157"/>
      <c r="F63" s="156"/>
      <c r="G63" s="157"/>
      <c r="H63" s="156"/>
      <c r="I63" s="157"/>
      <c r="J63" s="157"/>
      <c r="K63" s="26"/>
      <c r="L63" s="161"/>
      <c r="M63" s="157"/>
      <c r="N63" s="157"/>
      <c r="O63" s="157"/>
      <c r="P63" s="157"/>
      <c r="Q63" s="6"/>
      <c r="R63" s="6"/>
      <c r="S63" s="6"/>
      <c r="T63" s="6"/>
      <c r="U63" s="6"/>
      <c r="V63" s="6"/>
      <c r="W63" s="157"/>
      <c r="X63" s="157"/>
      <c r="Y63" s="157"/>
      <c r="Z63" s="157"/>
      <c r="AA63" s="157"/>
      <c r="AB63" s="157"/>
      <c r="AC63" s="575"/>
      <c r="AD63" s="157"/>
      <c r="AE63" s="6"/>
      <c r="AF63" s="6"/>
      <c r="AG63" s="6"/>
      <c r="AH63" s="157"/>
      <c r="AI63" s="575"/>
      <c r="AJ63" s="575"/>
      <c r="AK63" s="157"/>
      <c r="AL63" s="156"/>
      <c r="AM63" s="156"/>
      <c r="AN63" s="157"/>
      <c r="AO63" s="156"/>
      <c r="AP63" s="157"/>
      <c r="AQ63" s="157"/>
      <c r="AR63" s="157"/>
      <c r="AS63" s="156"/>
      <c r="AT63" s="157"/>
      <c r="AU63" s="157"/>
      <c r="AV63" s="157"/>
      <c r="AW63" s="32"/>
      <c r="AX63" s="157"/>
      <c r="AY63" s="569"/>
    </row>
    <row r="64" spans="1:51" ht="25.5" customHeight="1">
      <c r="A64" s="160"/>
      <c r="B64" s="155"/>
      <c r="C64" s="155"/>
      <c r="D64" s="156"/>
      <c r="E64" s="157"/>
      <c r="F64" s="156"/>
      <c r="G64" s="157"/>
      <c r="H64" s="156"/>
      <c r="I64" s="14"/>
      <c r="J64" s="14"/>
      <c r="K64" s="14"/>
      <c r="L64" s="14"/>
      <c r="M64" s="14"/>
      <c r="N64" s="14"/>
      <c r="O64" s="14"/>
      <c r="P64" s="6"/>
      <c r="Q64" s="6"/>
      <c r="R64" s="6"/>
      <c r="S64" s="6"/>
      <c r="T64" s="6"/>
      <c r="U64" s="6"/>
      <c r="V64" s="6"/>
      <c r="W64" s="157"/>
      <c r="X64" s="157"/>
      <c r="Y64" s="157"/>
      <c r="Z64" s="157"/>
      <c r="AA64" s="157"/>
      <c r="AB64" s="157"/>
      <c r="AC64" s="575"/>
      <c r="AD64" s="157"/>
      <c r="AE64" s="6"/>
      <c r="AF64" s="6"/>
      <c r="AG64" s="6"/>
      <c r="AH64" s="157"/>
      <c r="AI64" s="575"/>
      <c r="AJ64" s="575"/>
      <c r="AK64" s="157"/>
      <c r="AL64" s="156"/>
      <c r="AM64" s="156"/>
      <c r="AN64" s="157"/>
      <c r="AO64" s="156"/>
      <c r="AP64" s="157"/>
      <c r="AQ64" s="157"/>
      <c r="AR64" s="157"/>
      <c r="AS64" s="156"/>
      <c r="AT64" s="157"/>
      <c r="AU64" s="157"/>
      <c r="AV64" s="157"/>
      <c r="AW64" s="32"/>
      <c r="AX64" s="157"/>
      <c r="AY64" s="569"/>
    </row>
    <row r="65" spans="1:6" ht="25.5" customHeight="1">
      <c r="A65" s="160"/>
      <c r="B65" s="155"/>
      <c r="C65" s="155"/>
      <c r="D65" s="156"/>
      <c r="E65" s="157"/>
      <c r="F65" s="156"/>
    </row>
    <row r="66" spans="1:6" ht="25.5" customHeight="1">
      <c r="A66" s="160"/>
      <c r="B66" s="155"/>
      <c r="C66" s="155"/>
      <c r="D66" s="156"/>
      <c r="E66" s="157"/>
      <c r="F66" s="156"/>
    </row>
    <row r="67" spans="1:6" ht="25.5" customHeight="1">
      <c r="A67" s="160"/>
      <c r="B67" s="155"/>
      <c r="C67" s="155"/>
      <c r="D67" s="156"/>
      <c r="E67" s="157"/>
      <c r="F67" s="156"/>
    </row>
    <row r="68" spans="1:6" ht="25.5" customHeight="1">
      <c r="A68" s="162"/>
      <c r="B68" s="155"/>
      <c r="C68" s="155"/>
      <c r="D68" s="156"/>
      <c r="E68" s="157"/>
      <c r="F68" s="156"/>
    </row>
    <row r="69" spans="1:6" ht="25.5" customHeight="1">
      <c r="A69" s="162"/>
      <c r="B69" s="155"/>
      <c r="C69" s="155"/>
      <c r="D69" s="156"/>
      <c r="E69" s="157"/>
      <c r="F69" s="156"/>
    </row>
    <row r="70" spans="1:6" ht="25.5" customHeight="1">
      <c r="A70" s="162"/>
      <c r="B70" s="155"/>
      <c r="C70" s="155"/>
      <c r="D70" s="156"/>
      <c r="E70" s="157"/>
      <c r="F70" s="156"/>
    </row>
    <row r="71" spans="1:6" ht="25.5" customHeight="1">
      <c r="A71" s="163"/>
      <c r="B71" s="155"/>
      <c r="C71" s="155"/>
      <c r="D71" s="156"/>
      <c r="E71" s="157"/>
      <c r="F71" s="156"/>
    </row>
    <row r="72" spans="1:6" ht="25.5" customHeight="1">
      <c r="A72" s="162"/>
      <c r="B72" s="155"/>
      <c r="C72" s="155"/>
      <c r="D72" s="156"/>
      <c r="E72" s="157"/>
      <c r="F72" s="156"/>
    </row>
    <row r="73" spans="1:6" ht="25.5" customHeight="1">
      <c r="A73" s="162"/>
      <c r="B73" s="155"/>
      <c r="C73" s="155"/>
      <c r="D73" s="156"/>
      <c r="E73" s="157"/>
      <c r="F73" s="156"/>
    </row>
    <row r="74" spans="1:6" ht="25.5" customHeight="1">
      <c r="A74" s="164"/>
      <c r="B74" s="155"/>
      <c r="C74" s="155"/>
      <c r="D74" s="156"/>
      <c r="E74" s="157"/>
      <c r="F74" s="156"/>
    </row>
    <row r="75" spans="1:6" ht="25.5" customHeight="1">
      <c r="A75" s="165"/>
      <c r="B75" s="155"/>
      <c r="C75" s="155"/>
      <c r="D75" s="156"/>
      <c r="E75" s="157"/>
      <c r="F75" s="156"/>
    </row>
    <row r="76" spans="1:6" ht="25.5" customHeight="1">
      <c r="A76" s="160"/>
      <c r="B76" s="166"/>
      <c r="C76" s="166" t="s">
        <v>1398</v>
      </c>
      <c r="D76" s="156"/>
      <c r="E76" s="157"/>
      <c r="F76" s="156"/>
    </row>
    <row r="77" spans="1:6" ht="25.5" customHeight="1">
      <c r="A77" s="160"/>
      <c r="B77" s="155"/>
      <c r="C77" s="167"/>
      <c r="D77" s="156"/>
      <c r="E77" s="157"/>
      <c r="F77" s="163"/>
    </row>
    <row r="78" spans="1:6" ht="25.5" customHeight="1">
      <c r="A78" s="162"/>
      <c r="B78" s="155"/>
      <c r="C78" s="167"/>
      <c r="D78" s="156"/>
      <c r="E78" s="157"/>
      <c r="F78" s="162"/>
    </row>
    <row r="79" spans="1:6" ht="25.5" customHeight="1">
      <c r="A79" s="160"/>
      <c r="B79" s="158"/>
      <c r="C79" s="167"/>
      <c r="D79" s="156"/>
      <c r="E79" s="157"/>
      <c r="F79" s="163"/>
    </row>
    <row r="80" spans="1:6" ht="25.5" customHeight="1">
      <c r="A80" s="160"/>
      <c r="B80" s="155"/>
      <c r="C80" s="167"/>
      <c r="D80" s="156"/>
      <c r="E80" s="157"/>
      <c r="F80" s="163"/>
    </row>
    <row r="81" spans="1:3" ht="25.5" customHeight="1">
      <c r="A81" s="162"/>
      <c r="B81" s="155"/>
      <c r="C81" s="167"/>
    </row>
    <row r="82" spans="1:3" ht="25.5" customHeight="1">
      <c r="A82" s="163"/>
      <c r="B82" s="155"/>
      <c r="C82" s="167"/>
    </row>
    <row r="83" spans="1:3" ht="25.5" customHeight="1">
      <c r="A83" s="162"/>
      <c r="B83" s="155"/>
      <c r="C83" s="167"/>
    </row>
    <row r="84" spans="1:3" ht="25.5" customHeight="1">
      <c r="A84" s="160"/>
      <c r="B84" s="155"/>
      <c r="C84" s="167"/>
    </row>
    <row r="85" spans="1:3" ht="25.5" customHeight="1">
      <c r="A85" s="165"/>
      <c r="B85" s="155"/>
      <c r="C85" s="167"/>
    </row>
    <row r="86" spans="1:3" ht="25.5" customHeight="1">
      <c r="A86" s="160"/>
      <c r="B86" s="155"/>
      <c r="C86" s="167"/>
    </row>
    <row r="87" spans="1:3" ht="25.5" customHeight="1">
      <c r="A87" s="168"/>
      <c r="B87" s="155"/>
      <c r="C87" s="167"/>
    </row>
    <row r="88" spans="1:3" ht="25.5" customHeight="1">
      <c r="A88" s="160"/>
      <c r="B88" s="155"/>
      <c r="C88" s="167"/>
    </row>
    <row r="89" spans="1:3" ht="25.5" customHeight="1">
      <c r="A89" s="160"/>
      <c r="B89" s="155"/>
      <c r="C89" s="167"/>
    </row>
    <row r="90" spans="1:3" ht="25.5" customHeight="1">
      <c r="A90" s="160"/>
      <c r="B90" s="155"/>
      <c r="C90" s="167"/>
    </row>
    <row r="91" spans="1:3" ht="25.5" customHeight="1">
      <c r="A91" s="169"/>
      <c r="B91" s="155"/>
      <c r="C91" s="167"/>
    </row>
    <row r="92" spans="1:3" ht="25.5" customHeight="1">
      <c r="A92" s="162"/>
      <c r="B92" s="155"/>
      <c r="C92" s="167"/>
    </row>
  </sheetData>
  <mergeCells count="8">
    <mergeCell ref="AL1:AM1"/>
    <mergeCell ref="AP1:AR1"/>
    <mergeCell ref="AT1:AX1"/>
    <mergeCell ref="I1:P1"/>
    <mergeCell ref="Q1:V1"/>
    <mergeCell ref="W1:AB1"/>
    <mergeCell ref="AE1:AG1"/>
    <mergeCell ref="AI1:AJ1"/>
  </mergeCells>
  <pageMargins left="0.7" right="0.7" top="0.75" bottom="0.75"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sheetPr>
  <dimension ref="A1:IJ8"/>
  <sheetViews>
    <sheetView workbookViewId="0">
      <pane xSplit="2" topLeftCell="C1" activePane="topRight" state="frozen"/>
      <selection pane="topRight" activeCell="A2" sqref="A2:XFD3"/>
    </sheetView>
  </sheetViews>
  <sheetFormatPr baseColWidth="10" defaultColWidth="12.6640625" defaultRowHeight="15" customHeight="1"/>
  <cols>
    <col min="1" max="2" width="9.6640625" customWidth="1"/>
    <col min="3" max="6" width="10.1640625" customWidth="1"/>
    <col min="7" max="437" width="9.66406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98</v>
      </c>
      <c r="C5" s="312">
        <f>(G5+L5+Q5+V5+(AA5+AF5+AK5+AP5+AU5+AZ5+BE5+BJ5)/8+(BO5+BT5+BY5+CD5+CI5+CN5)/6+(CS5+CX5+DC5+DH5+DM5+DR5)/6+DW5+EB5+((EG5+EH5)/2+(EM5+EN5)/2+(ES5+ET5)/2)/3+EY5+(FD5+FI5)/2+FN5+(FS5+FX5)/2+GC5+GH5+(GM5+GR5+GW5)/3+HB5+(HG5+HL5+HQ5+HV5+IA5)/5+IF5)/20</f>
        <v>0.3183333333333333</v>
      </c>
      <c r="D5" s="144">
        <f t="shared" ref="D5:D6" si="0">(L5+V5+(AA5+AF5+AK5+AP5+AU5+AZ5+BE5)/7+(BO5+BT5+BY5+CD5+CI5+CN5)/6+(CS5+CX5+DC5+DH5+DR5+DM5)/6+(EG5+EH5+EM5+EN5+ES5+ET5)/6+GH5+(GM5+GR5+GW5)/3+Q5+EY5+FN5+(FS5+FX5)/2+G5+HB5+(HG5+HL5+HQ5)/3+GC5)/16</f>
        <v>0.35416666666666663</v>
      </c>
      <c r="E5" s="365">
        <f t="shared" ref="E5:E7" si="1">(L5+V5+(AA5+AF5+AK5+AP5+AU5+AZ5+BE5)/7+(BO5+BT5+BY5+CD5+CI5+CN5)/6+(CS5+CX5+DC5+DH5+DR5+DM5)/6+EG5+(GH5+GM5+GR5+GW5)/4+Q5+EY5+FN5+(FS5+FX5)/2+G5+HB5+(HG5+HL5)/2)/14</f>
        <v>0.21428571428571427</v>
      </c>
      <c r="F5" s="365">
        <f t="shared" ref="F5:F8" si="2">(L5+V5+(AA5+AF5+AK5+AP5+AU5+AZ5+BE5)/7+(BO5+BT5+BY5+CD5+CI5+CN5)/6+(CS5+CX5+DC5+DH5+DR5+DM5)/6+EG5+(GH5+GM5+GR5+GW5)/4+Q5+EY5+G5+HB5)/11</f>
        <v>0.27272727272727271</v>
      </c>
      <c r="G5" s="308">
        <v>0</v>
      </c>
      <c r="H5" s="308" t="s">
        <v>130</v>
      </c>
      <c r="I5" s="308" t="s">
        <v>126</v>
      </c>
      <c r="J5" s="308" t="s">
        <v>126</v>
      </c>
      <c r="K5" s="308"/>
      <c r="L5" s="11">
        <v>1</v>
      </c>
      <c r="M5" s="11" t="s">
        <v>130</v>
      </c>
      <c r="N5" s="11" t="s">
        <v>817</v>
      </c>
      <c r="O5" s="353" t="s">
        <v>3499</v>
      </c>
      <c r="P5" s="11"/>
      <c r="Q5" s="308">
        <v>0</v>
      </c>
      <c r="R5" s="308" t="s">
        <v>132</v>
      </c>
      <c r="S5" s="308" t="s">
        <v>819</v>
      </c>
      <c r="T5" s="333" t="s">
        <v>3500</v>
      </c>
      <c r="U5" s="308"/>
      <c r="V5" s="308">
        <v>0</v>
      </c>
      <c r="W5" s="308" t="s">
        <v>126</v>
      </c>
      <c r="X5" s="308" t="s">
        <v>126</v>
      </c>
      <c r="Y5" s="308" t="s">
        <v>126</v>
      </c>
      <c r="Z5" s="308"/>
      <c r="AA5" s="308">
        <v>0</v>
      </c>
      <c r="AB5" s="308" t="s">
        <v>139</v>
      </c>
      <c r="AC5" s="308" t="s">
        <v>126</v>
      </c>
      <c r="AD5" s="308" t="s">
        <v>126</v>
      </c>
      <c r="AE5" s="308"/>
      <c r="AF5" s="308">
        <v>0</v>
      </c>
      <c r="AG5" s="308" t="s">
        <v>139</v>
      </c>
      <c r="AH5" s="308" t="s">
        <v>126</v>
      </c>
      <c r="AI5" s="308" t="s">
        <v>126</v>
      </c>
      <c r="AJ5" s="308"/>
      <c r="AK5" s="308">
        <v>0</v>
      </c>
      <c r="AL5" s="308" t="s">
        <v>139</v>
      </c>
      <c r="AM5" s="308" t="s">
        <v>126</v>
      </c>
      <c r="AN5" s="308" t="s">
        <v>126</v>
      </c>
      <c r="AO5" s="308"/>
      <c r="AP5" s="308">
        <v>0</v>
      </c>
      <c r="AQ5" s="308" t="s">
        <v>139</v>
      </c>
      <c r="AR5" s="308" t="s">
        <v>126</v>
      </c>
      <c r="AS5" s="308" t="s">
        <v>126</v>
      </c>
      <c r="AT5" s="308"/>
      <c r="AU5" s="308">
        <v>0</v>
      </c>
      <c r="AV5" s="308" t="s">
        <v>139</v>
      </c>
      <c r="AW5" s="308" t="s">
        <v>126</v>
      </c>
      <c r="AX5" s="308" t="s">
        <v>126</v>
      </c>
      <c r="AY5" s="308"/>
      <c r="AZ5" s="308">
        <v>0</v>
      </c>
      <c r="BA5" s="308" t="s">
        <v>139</v>
      </c>
      <c r="BB5" s="308" t="s">
        <v>126</v>
      </c>
      <c r="BC5" s="308" t="s">
        <v>126</v>
      </c>
      <c r="BD5" s="308"/>
      <c r="BE5" s="308">
        <v>0</v>
      </c>
      <c r="BF5" s="308" t="s">
        <v>139</v>
      </c>
      <c r="BG5" s="308" t="s">
        <v>126</v>
      </c>
      <c r="BH5" s="308" t="s">
        <v>126</v>
      </c>
      <c r="BI5" s="308"/>
      <c r="BJ5" s="308">
        <v>0</v>
      </c>
      <c r="BK5" s="308" t="s">
        <v>126</v>
      </c>
      <c r="BL5" s="308" t="s">
        <v>126</v>
      </c>
      <c r="BM5" s="308" t="s">
        <v>126</v>
      </c>
      <c r="BN5" s="308"/>
      <c r="BO5" s="308">
        <v>0</v>
      </c>
      <c r="BP5" s="308" t="s">
        <v>139</v>
      </c>
      <c r="BQ5" s="308" t="s">
        <v>126</v>
      </c>
      <c r="BR5" s="308" t="s">
        <v>126</v>
      </c>
      <c r="BS5" s="308"/>
      <c r="BT5" s="308">
        <v>0</v>
      </c>
      <c r="BU5" s="308" t="s">
        <v>139</v>
      </c>
      <c r="BV5" s="308" t="s">
        <v>126</v>
      </c>
      <c r="BW5" s="308" t="s">
        <v>126</v>
      </c>
      <c r="BX5" s="308"/>
      <c r="BY5" s="308">
        <v>0</v>
      </c>
      <c r="BZ5" s="308" t="s">
        <v>139</v>
      </c>
      <c r="CA5" s="308" t="s">
        <v>126</v>
      </c>
      <c r="CB5" s="308" t="s">
        <v>126</v>
      </c>
      <c r="CC5" s="308"/>
      <c r="CD5" s="308">
        <v>0</v>
      </c>
      <c r="CE5" s="308" t="s">
        <v>139</v>
      </c>
      <c r="CF5" s="308" t="s">
        <v>126</v>
      </c>
      <c r="CG5" s="308" t="s">
        <v>126</v>
      </c>
      <c r="CH5" s="308"/>
      <c r="CI5" s="308">
        <v>0</v>
      </c>
      <c r="CJ5" s="308" t="s">
        <v>139</v>
      </c>
      <c r="CK5" s="308" t="s">
        <v>126</v>
      </c>
      <c r="CL5" s="308" t="s">
        <v>126</v>
      </c>
      <c r="CM5" s="308"/>
      <c r="CN5" s="308">
        <v>0</v>
      </c>
      <c r="CO5" s="308" t="s">
        <v>139</v>
      </c>
      <c r="CP5" s="308" t="s">
        <v>126</v>
      </c>
      <c r="CQ5" s="308" t="s">
        <v>126</v>
      </c>
      <c r="CR5" s="308"/>
      <c r="CS5" s="308">
        <v>0</v>
      </c>
      <c r="CT5" s="308" t="s">
        <v>139</v>
      </c>
      <c r="CU5" s="308" t="s">
        <v>126</v>
      </c>
      <c r="CV5" s="308" t="s">
        <v>126</v>
      </c>
      <c r="CW5" s="308"/>
      <c r="CX5" s="308">
        <v>0</v>
      </c>
      <c r="CY5" s="308" t="s">
        <v>139</v>
      </c>
      <c r="CZ5" s="308" t="s">
        <v>126</v>
      </c>
      <c r="DA5" s="308" t="s">
        <v>126</v>
      </c>
      <c r="DB5" s="308"/>
      <c r="DC5" s="308">
        <v>0</v>
      </c>
      <c r="DD5" s="308" t="s">
        <v>139</v>
      </c>
      <c r="DE5" s="308" t="s">
        <v>126</v>
      </c>
      <c r="DF5" s="308" t="s">
        <v>126</v>
      </c>
      <c r="DG5" s="308"/>
      <c r="DH5" s="308">
        <v>0</v>
      </c>
      <c r="DI5" s="308" t="s">
        <v>139</v>
      </c>
      <c r="DJ5" s="308" t="s">
        <v>126</v>
      </c>
      <c r="DK5" s="308" t="s">
        <v>126</v>
      </c>
      <c r="DL5" s="308"/>
      <c r="DM5" s="308">
        <v>0</v>
      </c>
      <c r="DN5" s="308" t="s">
        <v>139</v>
      </c>
      <c r="DO5" s="308" t="s">
        <v>126</v>
      </c>
      <c r="DP5" s="308" t="s">
        <v>126</v>
      </c>
      <c r="DQ5" s="308"/>
      <c r="DR5" s="308">
        <v>0</v>
      </c>
      <c r="DS5" s="308" t="s">
        <v>139</v>
      </c>
      <c r="DT5" s="308" t="s">
        <v>126</v>
      </c>
      <c r="DU5" s="308" t="s">
        <v>126</v>
      </c>
      <c r="DV5" s="308"/>
      <c r="DW5" s="308">
        <v>0</v>
      </c>
      <c r="DX5" s="308" t="s">
        <v>130</v>
      </c>
      <c r="DY5" s="308" t="s">
        <v>126</v>
      </c>
      <c r="DZ5" s="308" t="s">
        <v>126</v>
      </c>
      <c r="EA5" s="364"/>
      <c r="EB5" s="308">
        <v>0</v>
      </c>
      <c r="EC5" s="308" t="s">
        <v>130</v>
      </c>
      <c r="ED5" s="308" t="s">
        <v>126</v>
      </c>
      <c r="EE5" s="308" t="s">
        <v>126</v>
      </c>
      <c r="EF5" s="364"/>
      <c r="EG5" s="308">
        <v>0</v>
      </c>
      <c r="EH5" s="308">
        <v>0</v>
      </c>
      <c r="EI5" s="308" t="s">
        <v>132</v>
      </c>
      <c r="EJ5" s="308" t="s">
        <v>821</v>
      </c>
      <c r="EK5" s="333" t="s">
        <v>3501</v>
      </c>
      <c r="EL5" s="308"/>
      <c r="EM5" s="308">
        <v>1</v>
      </c>
      <c r="EN5" s="308">
        <v>1</v>
      </c>
      <c r="EO5" s="308" t="s">
        <v>139</v>
      </c>
      <c r="EP5" s="308" t="s">
        <v>126</v>
      </c>
      <c r="EQ5" s="308" t="s">
        <v>126</v>
      </c>
      <c r="ER5" s="308"/>
      <c r="ES5" s="308">
        <v>1</v>
      </c>
      <c r="ET5" s="308">
        <v>1</v>
      </c>
      <c r="EU5" s="308" t="s">
        <v>139</v>
      </c>
      <c r="EV5" s="308" t="s">
        <v>126</v>
      </c>
      <c r="EW5" s="308" t="s">
        <v>126</v>
      </c>
      <c r="EX5" s="308"/>
      <c r="EY5" s="308">
        <v>0</v>
      </c>
      <c r="EZ5" s="463" t="s">
        <v>132</v>
      </c>
      <c r="FA5" s="308" t="s">
        <v>819</v>
      </c>
      <c r="FB5" s="333" t="s">
        <v>3502</v>
      </c>
      <c r="FC5" s="308"/>
      <c r="FD5" s="12">
        <v>1</v>
      </c>
      <c r="FE5" s="12" t="s">
        <v>126</v>
      </c>
      <c r="FF5" s="323" t="s">
        <v>3503</v>
      </c>
      <c r="FG5" s="388" t="s">
        <v>3504</v>
      </c>
      <c r="FH5" s="324"/>
      <c r="FI5" s="12">
        <v>0</v>
      </c>
      <c r="FJ5" s="12" t="s">
        <v>126</v>
      </c>
      <c r="FK5" s="323" t="s">
        <v>3503</v>
      </c>
      <c r="FL5" s="388" t="s">
        <v>3505</v>
      </c>
      <c r="FM5" s="324"/>
      <c r="FN5" s="308">
        <v>0</v>
      </c>
      <c r="FO5" s="308" t="s">
        <v>123</v>
      </c>
      <c r="FP5" s="308" t="s">
        <v>823</v>
      </c>
      <c r="FQ5" s="333" t="s">
        <v>3506</v>
      </c>
      <c r="FR5" s="308"/>
      <c r="FS5" s="308">
        <v>0</v>
      </c>
      <c r="FT5" s="308" t="s">
        <v>130</v>
      </c>
      <c r="FU5" s="308" t="s">
        <v>825</v>
      </c>
      <c r="FV5" s="333" t="s">
        <v>3507</v>
      </c>
      <c r="FW5" s="308"/>
      <c r="FX5" s="308">
        <v>0</v>
      </c>
      <c r="FY5" s="308" t="s">
        <v>130</v>
      </c>
      <c r="FZ5" s="308" t="s">
        <v>827</v>
      </c>
      <c r="GA5" s="333" t="s">
        <v>3508</v>
      </c>
      <c r="GB5" s="308"/>
      <c r="GC5" s="326">
        <v>1</v>
      </c>
      <c r="GD5" s="326" t="s">
        <v>132</v>
      </c>
      <c r="GE5" s="326" t="s">
        <v>3509</v>
      </c>
      <c r="GF5" s="327" t="s">
        <v>3510</v>
      </c>
      <c r="GG5" s="326"/>
      <c r="GH5" s="308">
        <v>1</v>
      </c>
      <c r="GI5" s="308" t="s">
        <v>139</v>
      </c>
      <c r="GJ5" s="308" t="s">
        <v>819</v>
      </c>
      <c r="GK5" s="333" t="s">
        <v>3511</v>
      </c>
      <c r="GL5" s="308"/>
      <c r="GM5" s="308">
        <v>1</v>
      </c>
      <c r="GN5" s="308" t="s">
        <v>139</v>
      </c>
      <c r="GO5" s="308" t="s">
        <v>819</v>
      </c>
      <c r="GP5" s="333" t="s">
        <v>3512</v>
      </c>
      <c r="GQ5" s="308"/>
      <c r="GR5" s="308">
        <v>1</v>
      </c>
      <c r="GS5" s="308" t="s">
        <v>139</v>
      </c>
      <c r="GT5" s="308" t="s">
        <v>819</v>
      </c>
      <c r="GU5" s="333" t="s">
        <v>3513</v>
      </c>
      <c r="GV5" s="308"/>
      <c r="GW5" s="308">
        <v>1</v>
      </c>
      <c r="GX5" s="308" t="s">
        <v>139</v>
      </c>
      <c r="GY5" s="308" t="s">
        <v>819</v>
      </c>
      <c r="GZ5" s="333" t="s">
        <v>3514</v>
      </c>
      <c r="HA5" s="308"/>
      <c r="HB5" s="308">
        <v>1</v>
      </c>
      <c r="HC5" s="308" t="s">
        <v>139</v>
      </c>
      <c r="HD5" s="308" t="s">
        <v>829</v>
      </c>
      <c r="HE5" s="333" t="s">
        <v>3515</v>
      </c>
      <c r="HF5" s="308"/>
      <c r="HG5" s="308">
        <v>0</v>
      </c>
      <c r="HH5" s="308" t="s">
        <v>123</v>
      </c>
      <c r="HI5" s="308" t="s">
        <v>832</v>
      </c>
      <c r="HJ5" s="333" t="s">
        <v>3516</v>
      </c>
      <c r="HK5" s="443" t="s">
        <v>3517</v>
      </c>
      <c r="HL5" s="308">
        <v>0</v>
      </c>
      <c r="HM5" s="308" t="s">
        <v>123</v>
      </c>
      <c r="HN5" s="308" t="s">
        <v>835</v>
      </c>
      <c r="HO5" s="333" t="s">
        <v>3518</v>
      </c>
      <c r="HP5" s="427" t="s">
        <v>834</v>
      </c>
      <c r="HQ5" s="326">
        <v>0</v>
      </c>
      <c r="HR5" s="326" t="s">
        <v>123</v>
      </c>
      <c r="HS5" s="326" t="s">
        <v>126</v>
      </c>
      <c r="HT5" s="326" t="s">
        <v>126</v>
      </c>
      <c r="HU5" s="326"/>
      <c r="HV5" s="326">
        <v>0</v>
      </c>
      <c r="HW5" s="326" t="s">
        <v>130</v>
      </c>
      <c r="HX5" s="326" t="s">
        <v>126</v>
      </c>
      <c r="HY5" s="326" t="s">
        <v>126</v>
      </c>
      <c r="HZ5" s="326"/>
      <c r="IA5" s="326">
        <v>1</v>
      </c>
      <c r="IB5" s="326" t="s">
        <v>132</v>
      </c>
      <c r="IC5" s="326" t="s">
        <v>3519</v>
      </c>
      <c r="ID5" s="357" t="s">
        <v>3520</v>
      </c>
      <c r="IE5" s="326" t="s">
        <v>3521</v>
      </c>
      <c r="IF5" s="12">
        <v>0</v>
      </c>
      <c r="IG5" s="12" t="s">
        <v>126</v>
      </c>
      <c r="IH5" s="323" t="s">
        <v>3522</v>
      </c>
      <c r="II5" s="387" t="s">
        <v>3523</v>
      </c>
      <c r="IJ5" s="324"/>
    </row>
    <row r="6" spans="1:244" ht="63" customHeight="1">
      <c r="A6" s="348">
        <v>2024</v>
      </c>
      <c r="B6" s="311" t="s">
        <v>98</v>
      </c>
      <c r="C6" s="149" t="s">
        <v>1394</v>
      </c>
      <c r="D6" s="144">
        <f t="shared" si="0"/>
        <v>0.35416666666666663</v>
      </c>
      <c r="E6" s="365">
        <f t="shared" si="1"/>
        <v>0.21428571428571427</v>
      </c>
      <c r="F6" s="365">
        <f t="shared" si="2"/>
        <v>0.27272727272727271</v>
      </c>
      <c r="G6" s="308">
        <v>0</v>
      </c>
      <c r="H6" s="308" t="s">
        <v>130</v>
      </c>
      <c r="I6" s="308" t="s">
        <v>126</v>
      </c>
      <c r="J6" s="308" t="s">
        <v>126</v>
      </c>
      <c r="K6" s="308"/>
      <c r="L6" s="11">
        <v>1</v>
      </c>
      <c r="M6" s="11" t="s">
        <v>130</v>
      </c>
      <c r="N6" s="11" t="s">
        <v>817</v>
      </c>
      <c r="O6" s="353" t="s">
        <v>3524</v>
      </c>
      <c r="P6" s="11"/>
      <c r="Q6" s="308">
        <v>0</v>
      </c>
      <c r="R6" s="308" t="s">
        <v>132</v>
      </c>
      <c r="S6" s="308" t="s">
        <v>819</v>
      </c>
      <c r="T6" s="333" t="s">
        <v>3525</v>
      </c>
      <c r="U6" s="308"/>
      <c r="V6" s="308">
        <v>0</v>
      </c>
      <c r="W6" s="308" t="s">
        <v>126</v>
      </c>
      <c r="X6" s="308" t="s">
        <v>126</v>
      </c>
      <c r="Y6" s="308" t="s">
        <v>126</v>
      </c>
      <c r="Z6" s="308"/>
      <c r="AA6" s="308">
        <v>0</v>
      </c>
      <c r="AB6" s="308" t="s">
        <v>139</v>
      </c>
      <c r="AC6" s="308" t="s">
        <v>126</v>
      </c>
      <c r="AD6" s="308" t="s">
        <v>126</v>
      </c>
      <c r="AE6" s="308"/>
      <c r="AF6" s="308">
        <v>0</v>
      </c>
      <c r="AG6" s="308" t="s">
        <v>139</v>
      </c>
      <c r="AH6" s="308" t="s">
        <v>126</v>
      </c>
      <c r="AI6" s="308" t="s">
        <v>126</v>
      </c>
      <c r="AJ6" s="308"/>
      <c r="AK6" s="308">
        <v>0</v>
      </c>
      <c r="AL6" s="308" t="s">
        <v>139</v>
      </c>
      <c r="AM6" s="308" t="s">
        <v>126</v>
      </c>
      <c r="AN6" s="308" t="s">
        <v>126</v>
      </c>
      <c r="AO6" s="308"/>
      <c r="AP6" s="308">
        <v>0</v>
      </c>
      <c r="AQ6" s="308" t="s">
        <v>139</v>
      </c>
      <c r="AR6" s="308" t="s">
        <v>126</v>
      </c>
      <c r="AS6" s="308" t="s">
        <v>126</v>
      </c>
      <c r="AT6" s="308"/>
      <c r="AU6" s="308">
        <v>0</v>
      </c>
      <c r="AV6" s="308" t="s">
        <v>139</v>
      </c>
      <c r="AW6" s="308" t="s">
        <v>126</v>
      </c>
      <c r="AX6" s="308" t="s">
        <v>126</v>
      </c>
      <c r="AY6" s="308"/>
      <c r="AZ6" s="308">
        <v>0</v>
      </c>
      <c r="BA6" s="308" t="s">
        <v>139</v>
      </c>
      <c r="BB6" s="308" t="s">
        <v>126</v>
      </c>
      <c r="BC6" s="308" t="s">
        <v>126</v>
      </c>
      <c r="BD6" s="308"/>
      <c r="BE6" s="308">
        <v>0</v>
      </c>
      <c r="BF6" s="308" t="s">
        <v>139</v>
      </c>
      <c r="BG6" s="308" t="s">
        <v>126</v>
      </c>
      <c r="BH6" s="308" t="s">
        <v>126</v>
      </c>
      <c r="BI6" s="308"/>
      <c r="BJ6" s="308"/>
      <c r="BK6" s="308" t="s">
        <v>126</v>
      </c>
      <c r="BL6" s="308" t="s">
        <v>126</v>
      </c>
      <c r="BM6" s="308" t="s">
        <v>126</v>
      </c>
      <c r="BN6" s="308" t="s">
        <v>1863</v>
      </c>
      <c r="BO6" s="308">
        <v>0</v>
      </c>
      <c r="BP6" s="308" t="s">
        <v>139</v>
      </c>
      <c r="BQ6" s="308" t="s">
        <v>126</v>
      </c>
      <c r="BR6" s="308" t="s">
        <v>126</v>
      </c>
      <c r="BS6" s="308"/>
      <c r="BT6" s="308">
        <v>0</v>
      </c>
      <c r="BU6" s="308" t="s">
        <v>139</v>
      </c>
      <c r="BV6" s="308" t="s">
        <v>126</v>
      </c>
      <c r="BW6" s="308" t="s">
        <v>126</v>
      </c>
      <c r="BX6" s="308"/>
      <c r="BY6" s="308">
        <v>0</v>
      </c>
      <c r="BZ6" s="308" t="s">
        <v>139</v>
      </c>
      <c r="CA6" s="308" t="s">
        <v>126</v>
      </c>
      <c r="CB6" s="308" t="s">
        <v>126</v>
      </c>
      <c r="CC6" s="308"/>
      <c r="CD6" s="308">
        <v>0</v>
      </c>
      <c r="CE6" s="308" t="s">
        <v>139</v>
      </c>
      <c r="CF6" s="308" t="s">
        <v>126</v>
      </c>
      <c r="CG6" s="308" t="s">
        <v>126</v>
      </c>
      <c r="CH6" s="308"/>
      <c r="CI6" s="308">
        <v>0</v>
      </c>
      <c r="CJ6" s="308" t="s">
        <v>139</v>
      </c>
      <c r="CK6" s="308" t="s">
        <v>126</v>
      </c>
      <c r="CL6" s="308" t="s">
        <v>126</v>
      </c>
      <c r="CM6" s="308"/>
      <c r="CN6" s="308">
        <v>0</v>
      </c>
      <c r="CO6" s="308" t="s">
        <v>139</v>
      </c>
      <c r="CP6" s="308" t="s">
        <v>126</v>
      </c>
      <c r="CQ6" s="308" t="s">
        <v>126</v>
      </c>
      <c r="CR6" s="308"/>
      <c r="CS6" s="308">
        <v>0</v>
      </c>
      <c r="CT6" s="308" t="s">
        <v>139</v>
      </c>
      <c r="CU6" s="308" t="s">
        <v>126</v>
      </c>
      <c r="CV6" s="308" t="s">
        <v>126</v>
      </c>
      <c r="CW6" s="308"/>
      <c r="CX6" s="308">
        <v>0</v>
      </c>
      <c r="CY6" s="308" t="s">
        <v>139</v>
      </c>
      <c r="CZ6" s="308" t="s">
        <v>126</v>
      </c>
      <c r="DA6" s="308" t="s">
        <v>126</v>
      </c>
      <c r="DB6" s="308"/>
      <c r="DC6" s="308">
        <v>0</v>
      </c>
      <c r="DD6" s="308" t="s">
        <v>139</v>
      </c>
      <c r="DE6" s="308" t="s">
        <v>126</v>
      </c>
      <c r="DF6" s="308" t="s">
        <v>126</v>
      </c>
      <c r="DG6" s="308"/>
      <c r="DH6" s="308">
        <v>0</v>
      </c>
      <c r="DI6" s="308" t="s">
        <v>139</v>
      </c>
      <c r="DJ6" s="308" t="s">
        <v>126</v>
      </c>
      <c r="DK6" s="308" t="s">
        <v>126</v>
      </c>
      <c r="DL6" s="308"/>
      <c r="DM6" s="308">
        <v>0</v>
      </c>
      <c r="DN6" s="308" t="s">
        <v>139</v>
      </c>
      <c r="DO6" s="308" t="s">
        <v>126</v>
      </c>
      <c r="DP6" s="308" t="s">
        <v>126</v>
      </c>
      <c r="DQ6" s="308"/>
      <c r="DR6" s="308">
        <v>0</v>
      </c>
      <c r="DS6" s="308" t="s">
        <v>139</v>
      </c>
      <c r="DT6" s="308" t="s">
        <v>126</v>
      </c>
      <c r="DU6" s="308" t="s">
        <v>126</v>
      </c>
      <c r="DV6" s="308"/>
      <c r="DW6" s="308"/>
      <c r="DX6" s="308"/>
      <c r="DY6" s="308" t="s">
        <v>126</v>
      </c>
      <c r="DZ6" s="308" t="s">
        <v>126</v>
      </c>
      <c r="EA6" s="308" t="s">
        <v>1863</v>
      </c>
      <c r="EB6" s="308" t="s">
        <v>1791</v>
      </c>
      <c r="EC6" s="308"/>
      <c r="ED6" s="308"/>
      <c r="EE6" s="308"/>
      <c r="EF6" s="308"/>
      <c r="EG6" s="308">
        <v>0</v>
      </c>
      <c r="EH6" s="308">
        <v>0</v>
      </c>
      <c r="EI6" s="308" t="s">
        <v>132</v>
      </c>
      <c r="EJ6" s="308" t="s">
        <v>821</v>
      </c>
      <c r="EK6" s="333" t="s">
        <v>3526</v>
      </c>
      <c r="EL6" s="308"/>
      <c r="EM6" s="308">
        <v>1</v>
      </c>
      <c r="EN6" s="308">
        <v>1</v>
      </c>
      <c r="EO6" s="308" t="s">
        <v>139</v>
      </c>
      <c r="EP6" s="308" t="s">
        <v>126</v>
      </c>
      <c r="EQ6" s="308" t="s">
        <v>126</v>
      </c>
      <c r="ER6" s="308"/>
      <c r="ES6" s="308">
        <v>1</v>
      </c>
      <c r="ET6" s="308">
        <v>1</v>
      </c>
      <c r="EU6" s="308" t="s">
        <v>139</v>
      </c>
      <c r="EV6" s="308" t="s">
        <v>126</v>
      </c>
      <c r="EW6" s="308" t="s">
        <v>126</v>
      </c>
      <c r="EX6" s="308"/>
      <c r="EY6" s="308">
        <v>0</v>
      </c>
      <c r="EZ6" s="463" t="s">
        <v>132</v>
      </c>
      <c r="FA6" s="308" t="s">
        <v>819</v>
      </c>
      <c r="FB6" s="333" t="s">
        <v>3527</v>
      </c>
      <c r="FC6" s="308"/>
      <c r="FD6" s="308" t="s">
        <v>1791</v>
      </c>
      <c r="FE6" s="12"/>
      <c r="FF6" s="323"/>
      <c r="FG6" s="307"/>
      <c r="FH6" s="12"/>
      <c r="FI6" s="308" t="s">
        <v>1791</v>
      </c>
      <c r="FJ6" s="12"/>
      <c r="FK6" s="323"/>
      <c r="FL6" s="307"/>
      <c r="FM6" s="12"/>
      <c r="FN6" s="308">
        <v>0</v>
      </c>
      <c r="FO6" s="308" t="s">
        <v>123</v>
      </c>
      <c r="FP6" s="308" t="s">
        <v>823</v>
      </c>
      <c r="FQ6" s="333" t="s">
        <v>3528</v>
      </c>
      <c r="FR6" s="308"/>
      <c r="FS6" s="308">
        <v>0</v>
      </c>
      <c r="FT6" s="308" t="s">
        <v>130</v>
      </c>
      <c r="FU6" s="308" t="s">
        <v>825</v>
      </c>
      <c r="FV6" s="333" t="s">
        <v>3529</v>
      </c>
      <c r="FW6" s="308"/>
      <c r="FX6" s="308">
        <v>0</v>
      </c>
      <c r="FY6" s="308" t="s">
        <v>130</v>
      </c>
      <c r="FZ6" s="308" t="s">
        <v>827</v>
      </c>
      <c r="GA6" s="333" t="s">
        <v>3530</v>
      </c>
      <c r="GB6" s="308"/>
      <c r="GC6" s="326">
        <v>1</v>
      </c>
      <c r="GD6" s="326" t="s">
        <v>132</v>
      </c>
      <c r="GE6" s="326" t="s">
        <v>3509</v>
      </c>
      <c r="GF6" s="327" t="s">
        <v>3531</v>
      </c>
      <c r="GG6" s="326"/>
      <c r="GH6" s="308">
        <v>1</v>
      </c>
      <c r="GI6" s="308" t="s">
        <v>139</v>
      </c>
      <c r="GJ6" s="308" t="s">
        <v>819</v>
      </c>
      <c r="GK6" s="333" t="s">
        <v>3532</v>
      </c>
      <c r="GL6" s="308"/>
      <c r="GM6" s="308">
        <v>1</v>
      </c>
      <c r="GN6" s="308" t="s">
        <v>139</v>
      </c>
      <c r="GO6" s="308" t="s">
        <v>819</v>
      </c>
      <c r="GP6" s="333" t="s">
        <v>3533</v>
      </c>
      <c r="GQ6" s="308"/>
      <c r="GR6" s="308">
        <v>1</v>
      </c>
      <c r="GS6" s="308" t="s">
        <v>139</v>
      </c>
      <c r="GT6" s="308" t="s">
        <v>819</v>
      </c>
      <c r="GU6" s="333" t="s">
        <v>3534</v>
      </c>
      <c r="GV6" s="308"/>
      <c r="GW6" s="308">
        <v>1</v>
      </c>
      <c r="GX6" s="308" t="s">
        <v>139</v>
      </c>
      <c r="GY6" s="308" t="s">
        <v>819</v>
      </c>
      <c r="GZ6" s="333" t="s">
        <v>3535</v>
      </c>
      <c r="HA6" s="308"/>
      <c r="HB6" s="308">
        <v>1</v>
      </c>
      <c r="HC6" s="308" t="s">
        <v>139</v>
      </c>
      <c r="HD6" s="308" t="s">
        <v>829</v>
      </c>
      <c r="HE6" s="333" t="s">
        <v>3536</v>
      </c>
      <c r="HF6" s="308"/>
      <c r="HG6" s="308">
        <v>0</v>
      </c>
      <c r="HH6" s="308" t="s">
        <v>123</v>
      </c>
      <c r="HI6" s="308" t="s">
        <v>832</v>
      </c>
      <c r="HJ6" s="333" t="s">
        <v>3537</v>
      </c>
      <c r="HK6" s="443" t="s">
        <v>3517</v>
      </c>
      <c r="HL6" s="308">
        <v>0</v>
      </c>
      <c r="HM6" s="308" t="s">
        <v>123</v>
      </c>
      <c r="HN6" s="308" t="s">
        <v>835</v>
      </c>
      <c r="HO6" s="333" t="s">
        <v>3538</v>
      </c>
      <c r="HP6" s="404" t="s">
        <v>834</v>
      </c>
      <c r="HQ6" s="326">
        <v>0</v>
      </c>
      <c r="HR6" s="326" t="s">
        <v>123</v>
      </c>
      <c r="HS6" s="326" t="s">
        <v>126</v>
      </c>
      <c r="HT6" s="326" t="s">
        <v>126</v>
      </c>
      <c r="HU6" s="326"/>
      <c r="HV6" s="326"/>
      <c r="HW6" s="326"/>
      <c r="HX6" s="326" t="s">
        <v>126</v>
      </c>
      <c r="HY6" s="326" t="s">
        <v>126</v>
      </c>
      <c r="HZ6" s="326" t="s">
        <v>1863</v>
      </c>
      <c r="IA6" s="326"/>
      <c r="IB6" s="326"/>
      <c r="IC6" s="326"/>
      <c r="ID6" s="326"/>
      <c r="IE6" s="326" t="s">
        <v>1863</v>
      </c>
      <c r="IF6" s="308" t="s">
        <v>1791</v>
      </c>
      <c r="IG6" s="12"/>
      <c r="IH6" s="323"/>
      <c r="II6" s="387"/>
      <c r="IJ6" s="12"/>
    </row>
    <row r="7" spans="1:244" ht="48.75" customHeight="1">
      <c r="A7" s="348">
        <v>2023</v>
      </c>
      <c r="B7" s="311" t="s">
        <v>98</v>
      </c>
      <c r="C7" s="336" t="s">
        <v>1394</v>
      </c>
      <c r="D7" s="299" t="s">
        <v>1394</v>
      </c>
      <c r="E7" s="406">
        <f t="shared" si="1"/>
        <v>0.21428571428571427</v>
      </c>
      <c r="F7" s="365">
        <f t="shared" si="2"/>
        <v>0.27272727272727271</v>
      </c>
      <c r="G7" s="298">
        <v>0</v>
      </c>
      <c r="H7" s="299" t="s">
        <v>130</v>
      </c>
      <c r="I7" s="299" t="s">
        <v>126</v>
      </c>
      <c r="J7" s="301"/>
      <c r="K7" s="426" t="s">
        <v>816</v>
      </c>
      <c r="L7" s="298">
        <v>1</v>
      </c>
      <c r="M7" s="299" t="s">
        <v>130</v>
      </c>
      <c r="N7" s="300" t="s">
        <v>817</v>
      </c>
      <c r="O7" s="301" t="s">
        <v>818</v>
      </c>
      <c r="P7" s="299" t="s">
        <v>122</v>
      </c>
      <c r="Q7" s="298">
        <v>0</v>
      </c>
      <c r="R7" s="299" t="s">
        <v>132</v>
      </c>
      <c r="S7" s="300" t="s">
        <v>819</v>
      </c>
      <c r="T7" s="301" t="s">
        <v>820</v>
      </c>
      <c r="U7" s="299" t="s">
        <v>122</v>
      </c>
      <c r="V7" s="298">
        <v>0</v>
      </c>
      <c r="W7" s="299"/>
      <c r="X7" s="378" t="s">
        <v>126</v>
      </c>
      <c r="Y7" s="380"/>
      <c r="Z7" s="380" t="s">
        <v>122</v>
      </c>
      <c r="AA7" s="298">
        <v>0</v>
      </c>
      <c r="AB7" s="299" t="s">
        <v>139</v>
      </c>
      <c r="AC7" s="299" t="s">
        <v>126</v>
      </c>
      <c r="AD7" s="299"/>
      <c r="AE7" s="299"/>
      <c r="AF7" s="298">
        <v>0</v>
      </c>
      <c r="AG7" s="299" t="s">
        <v>139</v>
      </c>
      <c r="AH7" s="299" t="s">
        <v>126</v>
      </c>
      <c r="AI7" s="299"/>
      <c r="AJ7" s="299" t="s">
        <v>122</v>
      </c>
      <c r="AK7" s="298">
        <v>0</v>
      </c>
      <c r="AL7" s="299" t="s">
        <v>139</v>
      </c>
      <c r="AM7" s="299" t="s">
        <v>126</v>
      </c>
      <c r="AN7" s="299"/>
      <c r="AO7" s="299" t="s">
        <v>122</v>
      </c>
      <c r="AP7" s="298">
        <v>0</v>
      </c>
      <c r="AQ7" s="299" t="s">
        <v>139</v>
      </c>
      <c r="AR7" s="299" t="s">
        <v>126</v>
      </c>
      <c r="AS7" s="299"/>
      <c r="AT7" s="299"/>
      <c r="AU7" s="298">
        <v>0</v>
      </c>
      <c r="AV7" s="299" t="s">
        <v>139</v>
      </c>
      <c r="AW7" s="300" t="s">
        <v>126</v>
      </c>
      <c r="AX7" s="300"/>
      <c r="AY7" s="300"/>
      <c r="AZ7" s="298">
        <v>0</v>
      </c>
      <c r="BA7" s="299" t="s">
        <v>139</v>
      </c>
      <c r="BB7" s="299" t="s">
        <v>126</v>
      </c>
      <c r="BC7" s="299"/>
      <c r="BD7" s="299"/>
      <c r="BE7" s="298">
        <v>0</v>
      </c>
      <c r="BF7" s="299" t="s">
        <v>139</v>
      </c>
      <c r="BG7" s="300" t="s">
        <v>126</v>
      </c>
      <c r="BH7" s="300"/>
      <c r="BI7" s="300"/>
      <c r="BJ7" s="299"/>
      <c r="BK7" s="299"/>
      <c r="BL7" s="299"/>
      <c r="BM7" s="299"/>
      <c r="BN7" s="299"/>
      <c r="BO7" s="298">
        <v>0</v>
      </c>
      <c r="BP7" s="299" t="s">
        <v>139</v>
      </c>
      <c r="BQ7" s="299" t="s">
        <v>126</v>
      </c>
      <c r="BR7" s="299"/>
      <c r="BS7" s="299"/>
      <c r="BT7" s="298">
        <v>0</v>
      </c>
      <c r="BU7" s="299" t="s">
        <v>139</v>
      </c>
      <c r="BV7" s="299" t="s">
        <v>126</v>
      </c>
      <c r="BW7" s="299"/>
      <c r="BX7" s="299" t="s">
        <v>122</v>
      </c>
      <c r="BY7" s="298">
        <v>0</v>
      </c>
      <c r="BZ7" s="299" t="s">
        <v>139</v>
      </c>
      <c r="CA7" s="299" t="s">
        <v>126</v>
      </c>
      <c r="CB7" s="299"/>
      <c r="CC7" s="299" t="s">
        <v>122</v>
      </c>
      <c r="CD7" s="298">
        <v>0</v>
      </c>
      <c r="CE7" s="299" t="s">
        <v>139</v>
      </c>
      <c r="CF7" s="299" t="s">
        <v>126</v>
      </c>
      <c r="CG7" s="299"/>
      <c r="CH7" s="299" t="s">
        <v>122</v>
      </c>
      <c r="CI7" s="298">
        <v>0</v>
      </c>
      <c r="CJ7" s="299" t="s">
        <v>139</v>
      </c>
      <c r="CK7" s="299" t="s">
        <v>126</v>
      </c>
      <c r="CL7" s="300"/>
      <c r="CM7" s="300" t="s">
        <v>122</v>
      </c>
      <c r="CN7" s="298">
        <v>0</v>
      </c>
      <c r="CO7" s="299" t="s">
        <v>139</v>
      </c>
      <c r="CP7" s="300" t="s">
        <v>126</v>
      </c>
      <c r="CQ7" s="300"/>
      <c r="CR7" s="300"/>
      <c r="CS7" s="298">
        <v>0</v>
      </c>
      <c r="CT7" s="299" t="s">
        <v>139</v>
      </c>
      <c r="CU7" s="299" t="s">
        <v>126</v>
      </c>
      <c r="CV7" s="299"/>
      <c r="CW7" s="299" t="s">
        <v>122</v>
      </c>
      <c r="CX7" s="298">
        <v>0</v>
      </c>
      <c r="CY7" s="299" t="s">
        <v>139</v>
      </c>
      <c r="CZ7" s="299" t="s">
        <v>126</v>
      </c>
      <c r="DA7" s="299"/>
      <c r="DB7" s="299"/>
      <c r="DC7" s="298">
        <v>0</v>
      </c>
      <c r="DD7" s="299" t="s">
        <v>139</v>
      </c>
      <c r="DE7" s="299" t="s">
        <v>126</v>
      </c>
      <c r="DF7" s="299"/>
      <c r="DG7" s="299" t="s">
        <v>122</v>
      </c>
      <c r="DH7" s="298">
        <v>0</v>
      </c>
      <c r="DI7" s="299" t="s">
        <v>139</v>
      </c>
      <c r="DJ7" s="299" t="s">
        <v>126</v>
      </c>
      <c r="DK7" s="299"/>
      <c r="DL7" s="299" t="s">
        <v>122</v>
      </c>
      <c r="DM7" s="298">
        <v>0</v>
      </c>
      <c r="DN7" s="299" t="s">
        <v>139</v>
      </c>
      <c r="DO7" s="300" t="s">
        <v>126</v>
      </c>
      <c r="DP7" s="300"/>
      <c r="DQ7" s="300" t="s">
        <v>122</v>
      </c>
      <c r="DR7" s="298">
        <v>0</v>
      </c>
      <c r="DS7" s="299" t="s">
        <v>139</v>
      </c>
      <c r="DT7" s="300" t="s">
        <v>126</v>
      </c>
      <c r="DU7" s="300"/>
      <c r="DV7" s="300" t="s">
        <v>122</v>
      </c>
      <c r="DW7" s="299"/>
      <c r="DX7" s="299"/>
      <c r="DY7" s="299"/>
      <c r="DZ7" s="299"/>
      <c r="EA7" s="299"/>
      <c r="EB7" s="299"/>
      <c r="EC7" s="299"/>
      <c r="ED7" s="299"/>
      <c r="EE7" s="299"/>
      <c r="EF7" s="299"/>
      <c r="EG7" s="298">
        <v>0</v>
      </c>
      <c r="EH7" s="336" t="s">
        <v>1685</v>
      </c>
      <c r="EI7" s="299" t="s">
        <v>132</v>
      </c>
      <c r="EJ7" s="299" t="s">
        <v>821</v>
      </c>
      <c r="EK7" s="301" t="s">
        <v>822</v>
      </c>
      <c r="EL7" s="299" t="s">
        <v>122</v>
      </c>
      <c r="EM7" s="299"/>
      <c r="EN7" s="336"/>
      <c r="EO7" s="299" t="s">
        <v>1686</v>
      </c>
      <c r="EP7" s="299"/>
      <c r="EQ7" s="299"/>
      <c r="ER7" s="299"/>
      <c r="ES7" s="299"/>
      <c r="ET7" s="336"/>
      <c r="EU7" s="299" t="s">
        <v>1686</v>
      </c>
      <c r="EV7" s="299"/>
      <c r="EW7" s="299"/>
      <c r="EX7" s="299"/>
      <c r="EY7" s="298">
        <v>0</v>
      </c>
      <c r="EZ7" s="464" t="s">
        <v>132</v>
      </c>
      <c r="FA7" s="300" t="s">
        <v>819</v>
      </c>
      <c r="FB7" s="301" t="s">
        <v>820</v>
      </c>
      <c r="FC7" s="464" t="s">
        <v>122</v>
      </c>
      <c r="FD7" s="310"/>
      <c r="FE7" s="310"/>
      <c r="FF7" s="310"/>
      <c r="FG7" s="310"/>
      <c r="FH7" s="310"/>
      <c r="FI7" s="310"/>
      <c r="FJ7" s="310"/>
      <c r="FK7" s="310"/>
      <c r="FL7" s="310"/>
      <c r="FM7" s="310"/>
      <c r="FN7" s="298">
        <v>0</v>
      </c>
      <c r="FO7" s="299" t="s">
        <v>123</v>
      </c>
      <c r="FP7" s="299" t="s">
        <v>823</v>
      </c>
      <c r="FQ7" s="301" t="s">
        <v>824</v>
      </c>
      <c r="FR7" s="300"/>
      <c r="FS7" s="298">
        <v>0</v>
      </c>
      <c r="FT7" s="299" t="s">
        <v>130</v>
      </c>
      <c r="FU7" s="300" t="s">
        <v>825</v>
      </c>
      <c r="FV7" s="301" t="s">
        <v>826</v>
      </c>
      <c r="FW7" s="300"/>
      <c r="FX7" s="298">
        <v>0</v>
      </c>
      <c r="FY7" s="299" t="s">
        <v>130</v>
      </c>
      <c r="FZ7" s="300" t="s">
        <v>827</v>
      </c>
      <c r="GA7" s="301" t="s">
        <v>828</v>
      </c>
      <c r="GB7" s="300"/>
      <c r="GC7" s="146"/>
      <c r="GD7" s="146" t="s">
        <v>1686</v>
      </c>
      <c r="GE7" s="146"/>
      <c r="GF7" s="146"/>
      <c r="GG7" s="146"/>
      <c r="GH7" s="298">
        <v>1</v>
      </c>
      <c r="GI7" s="299" t="s">
        <v>139</v>
      </c>
      <c r="GJ7" s="300" t="s">
        <v>819</v>
      </c>
      <c r="GK7" s="301" t="s">
        <v>820</v>
      </c>
      <c r="GL7" s="379" t="s">
        <v>122</v>
      </c>
      <c r="GM7" s="298">
        <v>1</v>
      </c>
      <c r="GN7" s="299" t="s">
        <v>139</v>
      </c>
      <c r="GO7" s="300" t="s">
        <v>819</v>
      </c>
      <c r="GP7" s="301" t="s">
        <v>820</v>
      </c>
      <c r="GQ7" s="379" t="s">
        <v>122</v>
      </c>
      <c r="GR7" s="298">
        <v>1</v>
      </c>
      <c r="GS7" s="299" t="s">
        <v>139</v>
      </c>
      <c r="GT7" s="300" t="s">
        <v>819</v>
      </c>
      <c r="GU7" s="301" t="s">
        <v>820</v>
      </c>
      <c r="GV7" s="300" t="s">
        <v>122</v>
      </c>
      <c r="GW7" s="298">
        <v>1</v>
      </c>
      <c r="GX7" s="299" t="s">
        <v>139</v>
      </c>
      <c r="GY7" s="300" t="s">
        <v>819</v>
      </c>
      <c r="GZ7" s="301" t="s">
        <v>820</v>
      </c>
      <c r="HA7" s="379" t="s">
        <v>122</v>
      </c>
      <c r="HB7" s="381">
        <v>1</v>
      </c>
      <c r="HC7" s="300" t="s">
        <v>139</v>
      </c>
      <c r="HD7" s="300" t="s">
        <v>829</v>
      </c>
      <c r="HE7" s="301" t="s">
        <v>830</v>
      </c>
      <c r="HF7" s="300" t="s">
        <v>831</v>
      </c>
      <c r="HG7" s="381">
        <v>0</v>
      </c>
      <c r="HH7" s="300" t="s">
        <v>123</v>
      </c>
      <c r="HI7" s="300" t="s">
        <v>832</v>
      </c>
      <c r="HJ7" s="301" t="s">
        <v>833</v>
      </c>
      <c r="HK7" s="301" t="s">
        <v>834</v>
      </c>
      <c r="HL7" s="381">
        <v>0</v>
      </c>
      <c r="HM7" s="300" t="s">
        <v>123</v>
      </c>
      <c r="HN7" s="300" t="s">
        <v>835</v>
      </c>
      <c r="HO7" s="301" t="s">
        <v>833</v>
      </c>
      <c r="HP7" s="301" t="s">
        <v>834</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98</v>
      </c>
      <c r="C8" s="336" t="s">
        <v>1394</v>
      </c>
      <c r="D8" s="299" t="s">
        <v>1394</v>
      </c>
      <c r="E8" s="344" t="s">
        <v>1394</v>
      </c>
      <c r="F8" s="406">
        <f t="shared" si="2"/>
        <v>0.27272727272727271</v>
      </c>
      <c r="G8" s="298">
        <v>0</v>
      </c>
      <c r="H8" s="299" t="s">
        <v>130</v>
      </c>
      <c r="I8" s="299" t="s">
        <v>126</v>
      </c>
      <c r="J8" s="336"/>
      <c r="K8" s="363"/>
      <c r="L8" s="298">
        <v>1</v>
      </c>
      <c r="M8" s="299" t="s">
        <v>130</v>
      </c>
      <c r="N8" s="299" t="s">
        <v>817</v>
      </c>
      <c r="O8" s="301" t="s">
        <v>818</v>
      </c>
      <c r="P8" s="299" t="s">
        <v>122</v>
      </c>
      <c r="Q8" s="298">
        <v>0</v>
      </c>
      <c r="R8" s="299" t="s">
        <v>132</v>
      </c>
      <c r="S8" s="299" t="s">
        <v>819</v>
      </c>
      <c r="T8" s="301" t="s">
        <v>820</v>
      </c>
      <c r="U8" s="299" t="s">
        <v>122</v>
      </c>
      <c r="V8" s="298">
        <v>0</v>
      </c>
      <c r="W8" s="299"/>
      <c r="X8" s="299" t="s">
        <v>126</v>
      </c>
      <c r="Y8" s="380"/>
      <c r="Z8" s="380" t="s">
        <v>122</v>
      </c>
      <c r="AA8" s="298">
        <v>0</v>
      </c>
      <c r="AB8" s="299" t="s">
        <v>139</v>
      </c>
      <c r="AC8" s="300" t="s">
        <v>126</v>
      </c>
      <c r="AD8" s="299"/>
      <c r="AE8" s="299"/>
      <c r="AF8" s="298">
        <v>0</v>
      </c>
      <c r="AG8" s="299" t="s">
        <v>139</v>
      </c>
      <c r="AH8" s="299" t="s">
        <v>126</v>
      </c>
      <c r="AI8" s="299"/>
      <c r="AJ8" s="299"/>
      <c r="AK8" s="298">
        <v>0</v>
      </c>
      <c r="AL8" s="299" t="s">
        <v>139</v>
      </c>
      <c r="AM8" s="299" t="s">
        <v>126</v>
      </c>
      <c r="AN8" s="299"/>
      <c r="AO8" s="299"/>
      <c r="AP8" s="298">
        <v>0</v>
      </c>
      <c r="AQ8" s="299" t="s">
        <v>139</v>
      </c>
      <c r="AR8" s="299" t="s">
        <v>126</v>
      </c>
      <c r="AS8" s="299"/>
      <c r="AT8" s="299" t="s">
        <v>122</v>
      </c>
      <c r="AU8" s="298">
        <v>0</v>
      </c>
      <c r="AV8" s="299" t="s">
        <v>139</v>
      </c>
      <c r="AW8" s="299" t="s">
        <v>126</v>
      </c>
      <c r="AX8" s="300"/>
      <c r="AY8" s="300"/>
      <c r="AZ8" s="298">
        <v>0</v>
      </c>
      <c r="BA8" s="299" t="s">
        <v>139</v>
      </c>
      <c r="BB8" s="299" t="s">
        <v>126</v>
      </c>
      <c r="BC8" s="299"/>
      <c r="BD8" s="299"/>
      <c r="BE8" s="298">
        <v>0</v>
      </c>
      <c r="BF8" s="299" t="s">
        <v>139</v>
      </c>
      <c r="BG8" s="299" t="s">
        <v>126</v>
      </c>
      <c r="BH8" s="300"/>
      <c r="BI8" s="300"/>
      <c r="BJ8" s="299"/>
      <c r="BK8" s="299"/>
      <c r="BL8" s="299"/>
      <c r="BM8" s="299"/>
      <c r="BN8" s="299"/>
      <c r="BO8" s="298">
        <v>0</v>
      </c>
      <c r="BP8" s="299" t="s">
        <v>139</v>
      </c>
      <c r="BQ8" s="299" t="s">
        <v>126</v>
      </c>
      <c r="BR8" s="299"/>
      <c r="BS8" s="299" t="s">
        <v>122</v>
      </c>
      <c r="BT8" s="298">
        <v>0</v>
      </c>
      <c r="BU8" s="299" t="s">
        <v>139</v>
      </c>
      <c r="BV8" s="299" t="s">
        <v>126</v>
      </c>
      <c r="BW8" s="299"/>
      <c r="BX8" s="299" t="s">
        <v>122</v>
      </c>
      <c r="BY8" s="298">
        <v>0</v>
      </c>
      <c r="BZ8" s="299" t="s">
        <v>139</v>
      </c>
      <c r="CA8" s="299" t="s">
        <v>126</v>
      </c>
      <c r="CB8" s="299"/>
      <c r="CC8" s="299" t="s">
        <v>122</v>
      </c>
      <c r="CD8" s="298">
        <v>0</v>
      </c>
      <c r="CE8" s="299" t="s">
        <v>139</v>
      </c>
      <c r="CF8" s="299" t="s">
        <v>126</v>
      </c>
      <c r="CG8" s="299"/>
      <c r="CH8" s="299" t="s">
        <v>122</v>
      </c>
      <c r="CI8" s="298">
        <v>0</v>
      </c>
      <c r="CJ8" s="299" t="s">
        <v>139</v>
      </c>
      <c r="CK8" s="299" t="s">
        <v>126</v>
      </c>
      <c r="CL8" s="300"/>
      <c r="CM8" s="300" t="s">
        <v>122</v>
      </c>
      <c r="CN8" s="298">
        <v>0</v>
      </c>
      <c r="CO8" s="299" t="s">
        <v>139</v>
      </c>
      <c r="CP8" s="299" t="s">
        <v>126</v>
      </c>
      <c r="CQ8" s="300"/>
      <c r="CR8" s="300"/>
      <c r="CS8" s="298">
        <v>0</v>
      </c>
      <c r="CT8" s="299" t="s">
        <v>139</v>
      </c>
      <c r="CU8" s="299" t="s">
        <v>126</v>
      </c>
      <c r="CV8" s="299"/>
      <c r="CW8" s="299" t="s">
        <v>122</v>
      </c>
      <c r="CX8" s="298">
        <v>0</v>
      </c>
      <c r="CY8" s="299" t="s">
        <v>139</v>
      </c>
      <c r="CZ8" s="299" t="s">
        <v>126</v>
      </c>
      <c r="DA8" s="299"/>
      <c r="DB8" s="299" t="s">
        <v>122</v>
      </c>
      <c r="DC8" s="298">
        <v>0</v>
      </c>
      <c r="DD8" s="299" t="s">
        <v>139</v>
      </c>
      <c r="DE8" s="299" t="s">
        <v>126</v>
      </c>
      <c r="DF8" s="299"/>
      <c r="DG8" s="299" t="s">
        <v>122</v>
      </c>
      <c r="DH8" s="298">
        <v>0</v>
      </c>
      <c r="DI8" s="299" t="s">
        <v>139</v>
      </c>
      <c r="DJ8" s="299" t="s">
        <v>126</v>
      </c>
      <c r="DK8" s="299"/>
      <c r="DL8" s="299" t="s">
        <v>122</v>
      </c>
      <c r="DM8" s="298">
        <v>0</v>
      </c>
      <c r="DN8" s="299" t="s">
        <v>139</v>
      </c>
      <c r="DO8" s="299" t="s">
        <v>126</v>
      </c>
      <c r="DP8" s="300"/>
      <c r="DQ8" s="299" t="s">
        <v>122</v>
      </c>
      <c r="DR8" s="298">
        <v>0</v>
      </c>
      <c r="DS8" s="299" t="s">
        <v>139</v>
      </c>
      <c r="DT8" s="299" t="s">
        <v>126</v>
      </c>
      <c r="DU8" s="300"/>
      <c r="DV8" s="300"/>
      <c r="DW8" s="299"/>
      <c r="DX8" s="299"/>
      <c r="DY8" s="299"/>
      <c r="DZ8" s="299"/>
      <c r="EA8" s="299"/>
      <c r="EB8" s="299"/>
      <c r="EC8" s="299"/>
      <c r="ED8" s="299"/>
      <c r="EE8" s="299"/>
      <c r="EF8" s="299"/>
      <c r="EG8" s="298">
        <v>0</v>
      </c>
      <c r="EH8" s="336" t="s">
        <v>1685</v>
      </c>
      <c r="EI8" s="299" t="s">
        <v>132</v>
      </c>
      <c r="EJ8" s="299" t="s">
        <v>821</v>
      </c>
      <c r="EK8" s="301" t="s">
        <v>822</v>
      </c>
      <c r="EL8" s="299" t="s">
        <v>122</v>
      </c>
      <c r="EM8" s="299"/>
      <c r="EN8" s="336"/>
      <c r="EO8" s="299" t="s">
        <v>1686</v>
      </c>
      <c r="EP8" s="299"/>
      <c r="EQ8" s="299"/>
      <c r="ER8" s="299"/>
      <c r="ES8" s="299"/>
      <c r="ET8" s="336"/>
      <c r="EU8" s="299" t="s">
        <v>1686</v>
      </c>
      <c r="EV8" s="299"/>
      <c r="EW8" s="299"/>
      <c r="EX8" s="299"/>
      <c r="EY8" s="298">
        <v>0</v>
      </c>
      <c r="EZ8" s="299" t="s">
        <v>132</v>
      </c>
      <c r="FA8" s="299" t="s">
        <v>819</v>
      </c>
      <c r="FB8" s="301" t="s">
        <v>820</v>
      </c>
      <c r="FC8" s="464" t="s">
        <v>122</v>
      </c>
      <c r="FD8" s="310"/>
      <c r="FE8" s="310"/>
      <c r="FF8" s="310"/>
      <c r="FG8" s="310"/>
      <c r="FH8" s="310"/>
      <c r="FI8" s="310"/>
      <c r="FJ8" s="310"/>
      <c r="FK8" s="310"/>
      <c r="FL8" s="310"/>
      <c r="FM8" s="310"/>
      <c r="FN8" s="298"/>
      <c r="FO8" s="299" t="s">
        <v>1686</v>
      </c>
      <c r="FP8" s="299"/>
      <c r="FQ8" s="301"/>
      <c r="FR8" s="299"/>
      <c r="FS8" s="298"/>
      <c r="FT8" s="299" t="s">
        <v>1686</v>
      </c>
      <c r="FU8" s="299"/>
      <c r="FV8" s="383"/>
      <c r="FW8" s="302" t="s">
        <v>122</v>
      </c>
      <c r="FX8" s="310"/>
      <c r="FY8" s="310" t="s">
        <v>1686</v>
      </c>
      <c r="FZ8" s="310"/>
      <c r="GA8" s="310"/>
      <c r="GB8" s="345"/>
      <c r="GC8" s="146"/>
      <c r="GD8" s="146" t="s">
        <v>1686</v>
      </c>
      <c r="GE8" s="146"/>
      <c r="GF8" s="146"/>
      <c r="GG8" s="146"/>
      <c r="GH8" s="298">
        <v>1</v>
      </c>
      <c r="GI8" s="299" t="s">
        <v>139</v>
      </c>
      <c r="GJ8" s="299" t="s">
        <v>819</v>
      </c>
      <c r="GK8" s="301" t="s">
        <v>820</v>
      </c>
      <c r="GL8" s="379" t="s">
        <v>122</v>
      </c>
      <c r="GM8" s="298">
        <v>1</v>
      </c>
      <c r="GN8" s="299" t="s">
        <v>139</v>
      </c>
      <c r="GO8" s="299" t="s">
        <v>819</v>
      </c>
      <c r="GP8" s="301" t="s">
        <v>820</v>
      </c>
      <c r="GQ8" s="379" t="s">
        <v>122</v>
      </c>
      <c r="GR8" s="298">
        <v>1</v>
      </c>
      <c r="GS8" s="299" t="s">
        <v>139</v>
      </c>
      <c r="GT8" s="299" t="s">
        <v>819</v>
      </c>
      <c r="GU8" s="301" t="s">
        <v>820</v>
      </c>
      <c r="GV8" s="300" t="s">
        <v>122</v>
      </c>
      <c r="GW8" s="298">
        <v>1</v>
      </c>
      <c r="GX8" s="299" t="s">
        <v>139</v>
      </c>
      <c r="GY8" s="299" t="s">
        <v>819</v>
      </c>
      <c r="GZ8" s="301" t="s">
        <v>820</v>
      </c>
      <c r="HA8" s="379" t="s">
        <v>122</v>
      </c>
      <c r="HB8" s="381">
        <v>1</v>
      </c>
      <c r="HC8" s="300" t="s">
        <v>139</v>
      </c>
      <c r="HD8" s="300" t="s">
        <v>829</v>
      </c>
      <c r="HE8" s="301" t="s">
        <v>830</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2E00-000000000000}"/>
    <hyperlink ref="T5" r:id="rId2" xr:uid="{00000000-0004-0000-2E00-000001000000}"/>
    <hyperlink ref="EK5" r:id="rId3" xr:uid="{00000000-0004-0000-2E00-000002000000}"/>
    <hyperlink ref="FB5" r:id="rId4" xr:uid="{00000000-0004-0000-2E00-000003000000}"/>
    <hyperlink ref="FG5" r:id="rId5" xr:uid="{00000000-0004-0000-2E00-000004000000}"/>
    <hyperlink ref="FL5" r:id="rId6" xr:uid="{00000000-0004-0000-2E00-000005000000}"/>
    <hyperlink ref="FQ5" r:id="rId7" xr:uid="{00000000-0004-0000-2E00-000006000000}"/>
    <hyperlink ref="FV5" r:id="rId8" xr:uid="{00000000-0004-0000-2E00-000007000000}"/>
    <hyperlink ref="GA5" r:id="rId9" xr:uid="{00000000-0004-0000-2E00-000008000000}"/>
    <hyperlink ref="GF5" r:id="rId10" xr:uid="{00000000-0004-0000-2E00-000009000000}"/>
    <hyperlink ref="GK5" r:id="rId11" xr:uid="{00000000-0004-0000-2E00-00000A000000}"/>
    <hyperlink ref="GP5" r:id="rId12" xr:uid="{00000000-0004-0000-2E00-00000B000000}"/>
    <hyperlink ref="GU5" r:id="rId13" xr:uid="{00000000-0004-0000-2E00-00000C000000}"/>
    <hyperlink ref="GZ5" r:id="rId14" xr:uid="{00000000-0004-0000-2E00-00000D000000}"/>
    <hyperlink ref="HE5" r:id="rId15" xr:uid="{00000000-0004-0000-2E00-00000E000000}"/>
    <hyperlink ref="HJ5" r:id="rId16" xr:uid="{00000000-0004-0000-2E00-00000F000000}"/>
    <hyperlink ref="HK5" r:id="rId17" xr:uid="{00000000-0004-0000-2E00-000010000000}"/>
    <hyperlink ref="HO5" r:id="rId18" xr:uid="{00000000-0004-0000-2E00-000011000000}"/>
    <hyperlink ref="HP5" r:id="rId19" xr:uid="{00000000-0004-0000-2E00-000012000000}"/>
    <hyperlink ref="ID5" r:id="rId20" xr:uid="{00000000-0004-0000-2E00-000013000000}"/>
    <hyperlink ref="II5" r:id="rId21" xr:uid="{00000000-0004-0000-2E00-000014000000}"/>
    <hyperlink ref="O6" r:id="rId22" xr:uid="{00000000-0004-0000-2E00-000015000000}"/>
    <hyperlink ref="T6" r:id="rId23" xr:uid="{00000000-0004-0000-2E00-000016000000}"/>
    <hyperlink ref="EK6" r:id="rId24" xr:uid="{00000000-0004-0000-2E00-000017000000}"/>
    <hyperlink ref="FB6" r:id="rId25" xr:uid="{00000000-0004-0000-2E00-000018000000}"/>
    <hyperlink ref="FQ6" r:id="rId26" xr:uid="{00000000-0004-0000-2E00-000019000000}"/>
    <hyperlink ref="FV6" r:id="rId27" xr:uid="{00000000-0004-0000-2E00-00001A000000}"/>
    <hyperlink ref="GA6" r:id="rId28" xr:uid="{00000000-0004-0000-2E00-00001B000000}"/>
    <hyperlink ref="GF6" r:id="rId29" xr:uid="{00000000-0004-0000-2E00-00001C000000}"/>
    <hyperlink ref="GK6" r:id="rId30" xr:uid="{00000000-0004-0000-2E00-00001D000000}"/>
    <hyperlink ref="GP6" r:id="rId31" xr:uid="{00000000-0004-0000-2E00-00001E000000}"/>
    <hyperlink ref="GU6" r:id="rId32" xr:uid="{00000000-0004-0000-2E00-00001F000000}"/>
    <hyperlink ref="GZ6" r:id="rId33" xr:uid="{00000000-0004-0000-2E00-000020000000}"/>
    <hyperlink ref="HE6" r:id="rId34" xr:uid="{00000000-0004-0000-2E00-000021000000}"/>
    <hyperlink ref="HJ6" r:id="rId35" xr:uid="{00000000-0004-0000-2E00-000022000000}"/>
    <hyperlink ref="HK6" r:id="rId36" xr:uid="{00000000-0004-0000-2E00-000023000000}"/>
    <hyperlink ref="HO6" r:id="rId37" xr:uid="{00000000-0004-0000-2E00-000024000000}"/>
    <hyperlink ref="HP6" r:id="rId38" xr:uid="{00000000-0004-0000-2E00-000025000000}"/>
    <hyperlink ref="K7" r:id="rId39" xr:uid="{00000000-0004-0000-2E00-000026000000}"/>
    <hyperlink ref="O7" r:id="rId40" xr:uid="{00000000-0004-0000-2E00-000027000000}"/>
    <hyperlink ref="T7" r:id="rId41" xr:uid="{00000000-0004-0000-2E00-000028000000}"/>
    <hyperlink ref="EK7" r:id="rId42" xr:uid="{00000000-0004-0000-2E00-000029000000}"/>
    <hyperlink ref="FB7" r:id="rId43" xr:uid="{00000000-0004-0000-2E00-00002A000000}"/>
    <hyperlink ref="FQ7" r:id="rId44" xr:uid="{00000000-0004-0000-2E00-00002B000000}"/>
    <hyperlink ref="FV7" r:id="rId45" xr:uid="{00000000-0004-0000-2E00-00002C000000}"/>
    <hyperlink ref="GA7" r:id="rId46" xr:uid="{00000000-0004-0000-2E00-00002D000000}"/>
    <hyperlink ref="GK7" r:id="rId47" xr:uid="{00000000-0004-0000-2E00-00002E000000}"/>
    <hyperlink ref="GP7" r:id="rId48" xr:uid="{00000000-0004-0000-2E00-00002F000000}"/>
    <hyperlink ref="GU7" r:id="rId49" xr:uid="{00000000-0004-0000-2E00-000030000000}"/>
    <hyperlink ref="GZ7" r:id="rId50" xr:uid="{00000000-0004-0000-2E00-000031000000}"/>
    <hyperlink ref="HE7" r:id="rId51" xr:uid="{00000000-0004-0000-2E00-000032000000}"/>
    <hyperlink ref="HJ7" r:id="rId52" xr:uid="{00000000-0004-0000-2E00-000033000000}"/>
    <hyperlink ref="HK7" r:id="rId53" xr:uid="{00000000-0004-0000-2E00-000034000000}"/>
    <hyperlink ref="HO7" r:id="rId54" xr:uid="{00000000-0004-0000-2E00-000035000000}"/>
    <hyperlink ref="HP7" r:id="rId55" xr:uid="{00000000-0004-0000-2E00-000036000000}"/>
    <hyperlink ref="O8" r:id="rId56" xr:uid="{00000000-0004-0000-2E00-000037000000}"/>
    <hyperlink ref="T8" r:id="rId57" xr:uid="{00000000-0004-0000-2E00-000038000000}"/>
    <hyperlink ref="EK8" r:id="rId58" xr:uid="{00000000-0004-0000-2E00-000039000000}"/>
    <hyperlink ref="FB8" r:id="rId59" xr:uid="{00000000-0004-0000-2E00-00003A000000}"/>
    <hyperlink ref="GK8" r:id="rId60" xr:uid="{00000000-0004-0000-2E00-00003B000000}"/>
    <hyperlink ref="GP8" r:id="rId61" xr:uid="{00000000-0004-0000-2E00-00003C000000}"/>
    <hyperlink ref="GU8" r:id="rId62" xr:uid="{00000000-0004-0000-2E00-00003D000000}"/>
    <hyperlink ref="GZ8" r:id="rId63" xr:uid="{00000000-0004-0000-2E00-00003E000000}"/>
    <hyperlink ref="HE8" r:id="rId64" xr:uid="{00000000-0004-0000-2E00-00003F000000}"/>
  </hyperlinks>
  <pageMargins left="0.7" right="0.7" top="0.75" bottom="0.75" header="0" footer="0"/>
  <pageSetup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outlinePr summaryBelow="0" summaryRight="0"/>
  </sheetPr>
  <dimension ref="A1:IJ11"/>
  <sheetViews>
    <sheetView workbookViewId="0">
      <pane ySplit="4" topLeftCell="A5" activePane="bottomLeft" state="frozen"/>
      <selection pane="bottomLeft" activeCell="A2" sqref="A2:XFD3"/>
    </sheetView>
  </sheetViews>
  <sheetFormatPr baseColWidth="10" defaultColWidth="12.6640625" defaultRowHeight="15" customHeight="1"/>
  <cols>
    <col min="1" max="2" width="9.33203125" customWidth="1"/>
    <col min="3" max="6" width="10.1640625" customWidth="1"/>
    <col min="7" max="221" width="9.33203125" customWidth="1"/>
    <col min="222" max="222" width="11.5" customWidth="1"/>
    <col min="223" max="439" width="9.3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99</v>
      </c>
      <c r="C5" s="312">
        <f>(G5+L5+Q5+V5+(AA5+AF5+AK5+AP5+AU5+AZ5+BE5+BJ5)/8+(BO5+BT5+BY5+CD5+CI5+CN5)/6+(CS5+CX5+DC5+DH5+DM5+DR5)/6+DW5+EB5+((EG5+EH5)/2+(EM5+EN5)/2+(ES5+ET5)/2)/3+EY5+(FD5+FI5)/2+FN5+(FS5+FX5)/2+GC5+GH5+(GM5+GR5+GW5)/3+HB5+(HG5+HL5+HQ5+HV5+IA5)/5+IF5)/20</f>
        <v>0.35958333333333337</v>
      </c>
      <c r="D5" s="144">
        <f t="shared" ref="D5:D6" si="0">(L5+V5+(AA5+AF5+AK5+AP5+AU5+AZ5+BE5)/7+(BO5+BT5+BY5+CD5+CI5+CN5)/6+(CS5+CX5+DC5+DH5+DR5+DM5)/6+(EG5+EH5+EM5+EN5+ES5+ET5)/6+GH5+(GM5+GR5+GW5)/3+Q5+EY5+FN5+(FS5+FX5)/2+G5+HB5+(HG5+HL5+HQ5)/3+GC5)/16</f>
        <v>0.32589285714285715</v>
      </c>
      <c r="E5" s="365">
        <f t="shared" ref="E5:E7" si="1">(L5+V5+(AA5+AF5+AK5+AP5+AU5+AZ5+BE5)/7+(BO5+BT5+BY5+CD5+CI5+CN5)/6+(CS5+CX5+DC5+DH5+DR5+DM5)/6+EG5+(GH5+GM5+GR5+GW5)/4+Q5+EY5+FN5+(FS5+FX5)/2+G5+HB5+(HG5+HL5)/2)/14</f>
        <v>0.36054421768707484</v>
      </c>
      <c r="F5" s="365">
        <f t="shared" ref="F5:F8" si="2">(L5+V5+(AA5+AF5+AK5+AP5+AU5+AZ5+BE5)/7+(BO5+BT5+BY5+CD5+CI5+CN5)/6+(CS5+CX5+DC5+DH5+DR5+DM5)/6+EG5+(GH5+GM5+GR5+GW5)/4+Q5+EY5+G5+HB5)/11</f>
        <v>0.32251082251082253</v>
      </c>
      <c r="G5" s="308">
        <v>0</v>
      </c>
      <c r="H5" s="308" t="s">
        <v>130</v>
      </c>
      <c r="I5" s="308" t="s">
        <v>126</v>
      </c>
      <c r="J5" s="326" t="s">
        <v>126</v>
      </c>
      <c r="K5" s="308"/>
      <c r="L5" s="11">
        <v>1</v>
      </c>
      <c r="M5" s="11" t="s">
        <v>132</v>
      </c>
      <c r="N5" s="11" t="s">
        <v>836</v>
      </c>
      <c r="O5" s="353" t="s">
        <v>3539</v>
      </c>
      <c r="P5" s="11"/>
      <c r="Q5" s="308">
        <v>0</v>
      </c>
      <c r="R5" s="308" t="s">
        <v>132</v>
      </c>
      <c r="S5" s="308" t="s">
        <v>126</v>
      </c>
      <c r="T5" s="308" t="s">
        <v>126</v>
      </c>
      <c r="U5" s="308"/>
      <c r="V5" s="308">
        <v>0</v>
      </c>
      <c r="W5" s="308" t="s">
        <v>126</v>
      </c>
      <c r="X5" s="308" t="s">
        <v>126</v>
      </c>
      <c r="Y5" s="308" t="s">
        <v>126</v>
      </c>
      <c r="Z5" s="308"/>
      <c r="AA5" s="308">
        <v>1</v>
      </c>
      <c r="AB5" s="308" t="s">
        <v>130</v>
      </c>
      <c r="AC5" s="308" t="s">
        <v>838</v>
      </c>
      <c r="AD5" s="333" t="s">
        <v>3540</v>
      </c>
      <c r="AE5" s="308"/>
      <c r="AF5" s="308">
        <v>1</v>
      </c>
      <c r="AG5" s="308" t="s">
        <v>130</v>
      </c>
      <c r="AH5" s="308" t="s">
        <v>840</v>
      </c>
      <c r="AI5" s="327" t="s">
        <v>3541</v>
      </c>
      <c r="AJ5" s="308"/>
      <c r="AK5" s="308">
        <v>0</v>
      </c>
      <c r="AL5" s="308" t="s">
        <v>132</v>
      </c>
      <c r="AM5" s="308" t="s">
        <v>840</v>
      </c>
      <c r="AN5" s="320" t="s">
        <v>3542</v>
      </c>
      <c r="AO5" s="308"/>
      <c r="AP5" s="308">
        <v>1</v>
      </c>
      <c r="AQ5" s="308" t="s">
        <v>130</v>
      </c>
      <c r="AR5" s="308" t="s">
        <v>844</v>
      </c>
      <c r="AS5" s="333" t="s">
        <v>3543</v>
      </c>
      <c r="AT5" s="308"/>
      <c r="AU5" s="308">
        <v>1</v>
      </c>
      <c r="AV5" s="308" t="s">
        <v>130</v>
      </c>
      <c r="AW5" s="308" t="s">
        <v>844</v>
      </c>
      <c r="AX5" s="327" t="s">
        <v>3544</v>
      </c>
      <c r="AY5" s="308"/>
      <c r="AZ5" s="308">
        <v>0</v>
      </c>
      <c r="BA5" s="308" t="s">
        <v>132</v>
      </c>
      <c r="BB5" s="308" t="s">
        <v>844</v>
      </c>
      <c r="BC5" s="443" t="s">
        <v>3545</v>
      </c>
      <c r="BD5" s="308"/>
      <c r="BE5" s="308">
        <v>1</v>
      </c>
      <c r="BF5" s="308" t="s">
        <v>130</v>
      </c>
      <c r="BG5" s="308" t="s">
        <v>844</v>
      </c>
      <c r="BH5" s="333" t="s">
        <v>3546</v>
      </c>
      <c r="BI5" s="308"/>
      <c r="BJ5" s="308">
        <v>0</v>
      </c>
      <c r="BK5" s="308" t="s">
        <v>126</v>
      </c>
      <c r="BL5" s="308" t="s">
        <v>126</v>
      </c>
      <c r="BM5" s="308" t="s">
        <v>126</v>
      </c>
      <c r="BN5" s="308"/>
      <c r="BO5" s="308">
        <v>1</v>
      </c>
      <c r="BP5" s="308" t="s">
        <v>130</v>
      </c>
      <c r="BQ5" s="308" t="s">
        <v>838</v>
      </c>
      <c r="BR5" s="333" t="s">
        <v>3547</v>
      </c>
      <c r="BS5" s="308"/>
      <c r="BT5" s="308">
        <v>1</v>
      </c>
      <c r="BU5" s="308" t="s">
        <v>130</v>
      </c>
      <c r="BV5" s="308" t="s">
        <v>840</v>
      </c>
      <c r="BW5" s="333" t="s">
        <v>3548</v>
      </c>
      <c r="BX5" s="308"/>
      <c r="BY5" s="308">
        <v>1</v>
      </c>
      <c r="BZ5" s="308" t="s">
        <v>130</v>
      </c>
      <c r="CA5" s="308" t="s">
        <v>840</v>
      </c>
      <c r="CB5" s="333" t="s">
        <v>3549</v>
      </c>
      <c r="CC5" s="308"/>
      <c r="CD5" s="308">
        <v>1</v>
      </c>
      <c r="CE5" s="308" t="s">
        <v>130</v>
      </c>
      <c r="CF5" s="308" t="s">
        <v>844</v>
      </c>
      <c r="CG5" s="333" t="s">
        <v>3550</v>
      </c>
      <c r="CH5" s="308"/>
      <c r="CI5" s="308">
        <v>1</v>
      </c>
      <c r="CJ5" s="308" t="s">
        <v>130</v>
      </c>
      <c r="CK5" s="308" t="s">
        <v>844</v>
      </c>
      <c r="CL5" s="333" t="s">
        <v>3551</v>
      </c>
      <c r="CM5" s="308"/>
      <c r="CN5" s="308">
        <v>0</v>
      </c>
      <c r="CO5" s="308" t="s">
        <v>132</v>
      </c>
      <c r="CP5" s="308" t="s">
        <v>844</v>
      </c>
      <c r="CQ5" s="333" t="s">
        <v>3552</v>
      </c>
      <c r="CR5" s="308"/>
      <c r="CS5" s="308">
        <v>0</v>
      </c>
      <c r="CT5" s="308" t="s">
        <v>139</v>
      </c>
      <c r="CU5" s="308" t="s">
        <v>126</v>
      </c>
      <c r="CV5" s="308" t="s">
        <v>126</v>
      </c>
      <c r="CW5" s="308"/>
      <c r="CX5" s="308">
        <v>0</v>
      </c>
      <c r="CY5" s="308" t="s">
        <v>139</v>
      </c>
      <c r="CZ5" s="308" t="s">
        <v>126</v>
      </c>
      <c r="DA5" s="308" t="s">
        <v>126</v>
      </c>
      <c r="DB5" s="308"/>
      <c r="DC5" s="308">
        <v>0</v>
      </c>
      <c r="DD5" s="308" t="s">
        <v>139</v>
      </c>
      <c r="DE5" s="308" t="s">
        <v>126</v>
      </c>
      <c r="DF5" s="308" t="s">
        <v>126</v>
      </c>
      <c r="DG5" s="308"/>
      <c r="DH5" s="308">
        <v>0</v>
      </c>
      <c r="DI5" s="308" t="s">
        <v>139</v>
      </c>
      <c r="DJ5" s="308" t="s">
        <v>126</v>
      </c>
      <c r="DK5" s="308" t="s">
        <v>126</v>
      </c>
      <c r="DL5" s="308"/>
      <c r="DM5" s="308">
        <v>0</v>
      </c>
      <c r="DN5" s="308" t="s">
        <v>139</v>
      </c>
      <c r="DO5" s="308" t="s">
        <v>126</v>
      </c>
      <c r="DP5" s="308" t="s">
        <v>126</v>
      </c>
      <c r="DQ5" s="308"/>
      <c r="DR5" s="308">
        <v>0</v>
      </c>
      <c r="DS5" s="308" t="s">
        <v>139</v>
      </c>
      <c r="DT5" s="308" t="s">
        <v>126</v>
      </c>
      <c r="DU5" s="308" t="s">
        <v>126</v>
      </c>
      <c r="DV5" s="308"/>
      <c r="DW5" s="308">
        <v>1</v>
      </c>
      <c r="DX5" s="308" t="s">
        <v>139</v>
      </c>
      <c r="DY5" s="308" t="s">
        <v>3553</v>
      </c>
      <c r="DZ5" s="321" t="s">
        <v>3554</v>
      </c>
      <c r="EA5" s="308">
        <v>2019</v>
      </c>
      <c r="EB5" s="308">
        <v>0</v>
      </c>
      <c r="EC5" s="308" t="s">
        <v>130</v>
      </c>
      <c r="ED5" s="308" t="s">
        <v>3555</v>
      </c>
      <c r="EE5" s="321" t="s">
        <v>3556</v>
      </c>
      <c r="EF5" s="364"/>
      <c r="EG5" s="308">
        <v>0</v>
      </c>
      <c r="EH5" s="308">
        <v>0</v>
      </c>
      <c r="EI5" s="308" t="s">
        <v>132</v>
      </c>
      <c r="EJ5" s="308" t="s">
        <v>846</v>
      </c>
      <c r="EK5" s="333" t="s">
        <v>3557</v>
      </c>
      <c r="EL5" s="308" t="s">
        <v>848</v>
      </c>
      <c r="EM5" s="308">
        <v>1</v>
      </c>
      <c r="EN5" s="308">
        <v>1</v>
      </c>
      <c r="EO5" s="308" t="s">
        <v>123</v>
      </c>
      <c r="EP5" s="308" t="s">
        <v>3558</v>
      </c>
      <c r="EQ5" s="333" t="s">
        <v>3559</v>
      </c>
      <c r="ER5" s="308"/>
      <c r="ES5" s="308">
        <v>0</v>
      </c>
      <c r="ET5" s="308">
        <v>0</v>
      </c>
      <c r="EU5" s="308" t="s">
        <v>132</v>
      </c>
      <c r="EV5" s="308" t="s">
        <v>3560</v>
      </c>
      <c r="EW5" s="333" t="s">
        <v>3561</v>
      </c>
      <c r="EX5" s="308"/>
      <c r="EY5" s="308">
        <v>0</v>
      </c>
      <c r="EZ5" s="308" t="s">
        <v>132</v>
      </c>
      <c r="FA5" s="308" t="s">
        <v>126</v>
      </c>
      <c r="FB5" s="308" t="s">
        <v>126</v>
      </c>
      <c r="FC5" s="308"/>
      <c r="FD5" s="12">
        <v>1</v>
      </c>
      <c r="FE5" s="12" t="s">
        <v>126</v>
      </c>
      <c r="FF5" s="12" t="s">
        <v>3562</v>
      </c>
      <c r="FG5" s="401" t="s">
        <v>3563</v>
      </c>
      <c r="FH5" s="324"/>
      <c r="FI5" s="12">
        <v>1</v>
      </c>
      <c r="FJ5" s="12" t="s">
        <v>126</v>
      </c>
      <c r="FK5" s="12" t="s">
        <v>3562</v>
      </c>
      <c r="FL5" s="401" t="s">
        <v>3563</v>
      </c>
      <c r="FM5" s="324"/>
      <c r="FN5" s="308">
        <v>0</v>
      </c>
      <c r="FO5" s="308" t="s">
        <v>132</v>
      </c>
      <c r="FP5" s="308" t="s">
        <v>849</v>
      </c>
      <c r="FQ5" s="333" t="s">
        <v>3564</v>
      </c>
      <c r="FR5" s="308" t="s">
        <v>851</v>
      </c>
      <c r="FS5" s="308">
        <v>1</v>
      </c>
      <c r="FT5" s="308" t="s">
        <v>139</v>
      </c>
      <c r="FU5" s="308" t="s">
        <v>852</v>
      </c>
      <c r="FV5" s="333" t="s">
        <v>3565</v>
      </c>
      <c r="FW5" s="308"/>
      <c r="FX5" s="308">
        <v>1</v>
      </c>
      <c r="FY5" s="308" t="s">
        <v>139</v>
      </c>
      <c r="FZ5" s="308" t="s">
        <v>854</v>
      </c>
      <c r="GA5" s="333" t="s">
        <v>3566</v>
      </c>
      <c r="GB5" s="308"/>
      <c r="GC5" s="326">
        <v>0</v>
      </c>
      <c r="GD5" s="326" t="s">
        <v>130</v>
      </c>
      <c r="GE5" s="326" t="s">
        <v>126</v>
      </c>
      <c r="GF5" s="326" t="s">
        <v>126</v>
      </c>
      <c r="GG5" s="326"/>
      <c r="GH5" s="308">
        <v>0</v>
      </c>
      <c r="GI5" s="308" t="s">
        <v>132</v>
      </c>
      <c r="GJ5" s="326" t="s">
        <v>126</v>
      </c>
      <c r="GK5" s="326" t="s">
        <v>126</v>
      </c>
      <c r="GL5" s="308"/>
      <c r="GM5" s="308">
        <v>0</v>
      </c>
      <c r="GN5" s="308" t="s">
        <v>132</v>
      </c>
      <c r="GO5" s="308" t="s">
        <v>126</v>
      </c>
      <c r="GP5" s="308" t="s">
        <v>126</v>
      </c>
      <c r="GQ5" s="308"/>
      <c r="GR5" s="308">
        <v>0</v>
      </c>
      <c r="GS5" s="308" t="s">
        <v>132</v>
      </c>
      <c r="GT5" s="308" t="s">
        <v>126</v>
      </c>
      <c r="GU5" s="308" t="s">
        <v>126</v>
      </c>
      <c r="GV5" s="308"/>
      <c r="GW5" s="308">
        <v>0</v>
      </c>
      <c r="GX5" s="308" t="s">
        <v>132</v>
      </c>
      <c r="GY5" s="308" t="s">
        <v>126</v>
      </c>
      <c r="GZ5" s="308" t="s">
        <v>126</v>
      </c>
      <c r="HA5" s="308"/>
      <c r="HB5" s="308">
        <v>1</v>
      </c>
      <c r="HC5" s="308" t="s">
        <v>139</v>
      </c>
      <c r="HD5" s="308" t="s">
        <v>855</v>
      </c>
      <c r="HE5" s="333" t="s">
        <v>3567</v>
      </c>
      <c r="HF5" s="308"/>
      <c r="HG5" s="308">
        <v>1</v>
      </c>
      <c r="HH5" s="308" t="s">
        <v>139</v>
      </c>
      <c r="HI5" s="308" t="s">
        <v>857</v>
      </c>
      <c r="HJ5" s="333" t="s">
        <v>3568</v>
      </c>
      <c r="HK5" s="308"/>
      <c r="HL5" s="308">
        <v>0</v>
      </c>
      <c r="HM5" s="308" t="s">
        <v>130</v>
      </c>
      <c r="HN5" s="308" t="s">
        <v>859</v>
      </c>
      <c r="HO5" s="333" t="s">
        <v>3569</v>
      </c>
      <c r="HP5" s="427" t="s">
        <v>861</v>
      </c>
      <c r="HQ5" s="326">
        <v>0</v>
      </c>
      <c r="HR5" s="326" t="s">
        <v>123</v>
      </c>
      <c r="HS5" s="326" t="s">
        <v>126</v>
      </c>
      <c r="HT5" s="326" t="s">
        <v>126</v>
      </c>
      <c r="HU5" s="326"/>
      <c r="HV5" s="326">
        <v>0</v>
      </c>
      <c r="HW5" s="326" t="s">
        <v>130</v>
      </c>
      <c r="HX5" s="326" t="s">
        <v>126</v>
      </c>
      <c r="HY5" s="326" t="s">
        <v>126</v>
      </c>
      <c r="HZ5" s="326"/>
      <c r="IA5" s="326">
        <v>1</v>
      </c>
      <c r="IB5" s="326" t="s">
        <v>132</v>
      </c>
      <c r="IC5" s="326" t="s">
        <v>3570</v>
      </c>
      <c r="ID5" s="357" t="s">
        <v>3571</v>
      </c>
      <c r="IE5" s="326">
        <v>1979</v>
      </c>
      <c r="IF5" s="12">
        <v>0</v>
      </c>
      <c r="IG5" s="12" t="s">
        <v>126</v>
      </c>
      <c r="IH5" s="323" t="s">
        <v>3572</v>
      </c>
      <c r="II5" s="401" t="s">
        <v>3573</v>
      </c>
      <c r="IJ5" s="324"/>
    </row>
    <row r="6" spans="1:244" ht="63" customHeight="1">
      <c r="A6" s="348">
        <v>2024</v>
      </c>
      <c r="B6" s="311" t="s">
        <v>99</v>
      </c>
      <c r="C6" s="149" t="s">
        <v>1394</v>
      </c>
      <c r="D6" s="144">
        <f t="shared" si="0"/>
        <v>0.32589285714285715</v>
      </c>
      <c r="E6" s="365">
        <f t="shared" si="1"/>
        <v>0.36054421768707484</v>
      </c>
      <c r="F6" s="365">
        <f t="shared" si="2"/>
        <v>0.32251082251082253</v>
      </c>
      <c r="G6" s="308">
        <v>0</v>
      </c>
      <c r="H6" s="308" t="s">
        <v>130</v>
      </c>
      <c r="I6" s="308" t="s">
        <v>126</v>
      </c>
      <c r="J6" s="326" t="s">
        <v>126</v>
      </c>
      <c r="K6" s="308"/>
      <c r="L6" s="11">
        <v>1</v>
      </c>
      <c r="M6" s="11" t="s">
        <v>132</v>
      </c>
      <c r="N6" s="11" t="s">
        <v>836</v>
      </c>
      <c r="O6" s="353" t="s">
        <v>3574</v>
      </c>
      <c r="P6" s="11"/>
      <c r="Q6" s="308">
        <v>0</v>
      </c>
      <c r="R6" s="308" t="s">
        <v>132</v>
      </c>
      <c r="S6" s="308" t="s">
        <v>126</v>
      </c>
      <c r="T6" s="308" t="s">
        <v>126</v>
      </c>
      <c r="U6" s="308"/>
      <c r="V6" s="308">
        <v>0</v>
      </c>
      <c r="W6" s="308" t="s">
        <v>126</v>
      </c>
      <c r="X6" s="308" t="s">
        <v>126</v>
      </c>
      <c r="Y6" s="308" t="s">
        <v>126</v>
      </c>
      <c r="Z6" s="308"/>
      <c r="AA6" s="308">
        <v>1</v>
      </c>
      <c r="AB6" s="308" t="s">
        <v>130</v>
      </c>
      <c r="AC6" s="308" t="s">
        <v>838</v>
      </c>
      <c r="AD6" s="333" t="s">
        <v>3575</v>
      </c>
      <c r="AE6" s="308"/>
      <c r="AF6" s="308">
        <v>1</v>
      </c>
      <c r="AG6" s="308" t="s">
        <v>130</v>
      </c>
      <c r="AH6" s="308" t="s">
        <v>840</v>
      </c>
      <c r="AI6" s="327" t="s">
        <v>3576</v>
      </c>
      <c r="AJ6" s="308"/>
      <c r="AK6" s="308">
        <v>0</v>
      </c>
      <c r="AL6" s="308" t="s">
        <v>132</v>
      </c>
      <c r="AM6" s="308" t="s">
        <v>840</v>
      </c>
      <c r="AN6" s="320" t="s">
        <v>3577</v>
      </c>
      <c r="AO6" s="308"/>
      <c r="AP6" s="308">
        <v>1</v>
      </c>
      <c r="AQ6" s="308" t="s">
        <v>130</v>
      </c>
      <c r="AR6" s="308" t="s">
        <v>844</v>
      </c>
      <c r="AS6" s="333" t="s">
        <v>3578</v>
      </c>
      <c r="AT6" s="308"/>
      <c r="AU6" s="308">
        <v>1</v>
      </c>
      <c r="AV6" s="308" t="s">
        <v>130</v>
      </c>
      <c r="AW6" s="308" t="s">
        <v>844</v>
      </c>
      <c r="AX6" s="327" t="s">
        <v>3579</v>
      </c>
      <c r="AY6" s="308"/>
      <c r="AZ6" s="308">
        <v>0</v>
      </c>
      <c r="BA6" s="308" t="s">
        <v>132</v>
      </c>
      <c r="BB6" s="308" t="s">
        <v>844</v>
      </c>
      <c r="BC6" s="443" t="s">
        <v>3580</v>
      </c>
      <c r="BD6" s="308"/>
      <c r="BE6" s="308">
        <v>1</v>
      </c>
      <c r="BF6" s="308" t="s">
        <v>130</v>
      </c>
      <c r="BG6" s="308" t="s">
        <v>844</v>
      </c>
      <c r="BH6" s="333" t="s">
        <v>3581</v>
      </c>
      <c r="BI6" s="308"/>
      <c r="BJ6" s="308"/>
      <c r="BK6" s="308" t="s">
        <v>126</v>
      </c>
      <c r="BL6" s="308" t="s">
        <v>126</v>
      </c>
      <c r="BM6" s="308" t="s">
        <v>126</v>
      </c>
      <c r="BN6" s="308" t="s">
        <v>1863</v>
      </c>
      <c r="BO6" s="308">
        <v>1</v>
      </c>
      <c r="BP6" s="308" t="s">
        <v>130</v>
      </c>
      <c r="BQ6" s="308" t="s">
        <v>838</v>
      </c>
      <c r="BR6" s="333" t="s">
        <v>3582</v>
      </c>
      <c r="BS6" s="308"/>
      <c r="BT6" s="308">
        <v>1</v>
      </c>
      <c r="BU6" s="308" t="s">
        <v>130</v>
      </c>
      <c r="BV6" s="308" t="s">
        <v>840</v>
      </c>
      <c r="BW6" s="333" t="s">
        <v>3583</v>
      </c>
      <c r="BX6" s="308"/>
      <c r="BY6" s="308">
        <v>1</v>
      </c>
      <c r="BZ6" s="308" t="s">
        <v>130</v>
      </c>
      <c r="CA6" s="308" t="s">
        <v>840</v>
      </c>
      <c r="CB6" s="333" t="s">
        <v>3584</v>
      </c>
      <c r="CC6" s="308"/>
      <c r="CD6" s="308">
        <v>1</v>
      </c>
      <c r="CE6" s="308" t="s">
        <v>130</v>
      </c>
      <c r="CF6" s="308" t="s">
        <v>844</v>
      </c>
      <c r="CG6" s="333" t="s">
        <v>3585</v>
      </c>
      <c r="CH6" s="308"/>
      <c r="CI6" s="308">
        <v>1</v>
      </c>
      <c r="CJ6" s="308" t="s">
        <v>130</v>
      </c>
      <c r="CK6" s="308" t="s">
        <v>844</v>
      </c>
      <c r="CL6" s="333" t="s">
        <v>3586</v>
      </c>
      <c r="CM6" s="308"/>
      <c r="CN6" s="308">
        <v>0</v>
      </c>
      <c r="CO6" s="308" t="s">
        <v>132</v>
      </c>
      <c r="CP6" s="308" t="s">
        <v>844</v>
      </c>
      <c r="CQ6" s="333" t="s">
        <v>3587</v>
      </c>
      <c r="CR6" s="308"/>
      <c r="CS6" s="308">
        <v>0</v>
      </c>
      <c r="CT6" s="308" t="s">
        <v>139</v>
      </c>
      <c r="CU6" s="308" t="s">
        <v>126</v>
      </c>
      <c r="CV6" s="308" t="s">
        <v>126</v>
      </c>
      <c r="CW6" s="308"/>
      <c r="CX6" s="308">
        <v>0</v>
      </c>
      <c r="CY6" s="308" t="s">
        <v>139</v>
      </c>
      <c r="CZ6" s="308" t="s">
        <v>126</v>
      </c>
      <c r="DA6" s="308" t="s">
        <v>126</v>
      </c>
      <c r="DB6" s="308"/>
      <c r="DC6" s="308">
        <v>0</v>
      </c>
      <c r="DD6" s="308" t="s">
        <v>139</v>
      </c>
      <c r="DE6" s="308" t="s">
        <v>126</v>
      </c>
      <c r="DF6" s="308" t="s">
        <v>126</v>
      </c>
      <c r="DG6" s="308"/>
      <c r="DH6" s="308">
        <v>0</v>
      </c>
      <c r="DI6" s="308" t="s">
        <v>139</v>
      </c>
      <c r="DJ6" s="308" t="s">
        <v>126</v>
      </c>
      <c r="DK6" s="308" t="s">
        <v>126</v>
      </c>
      <c r="DL6" s="308"/>
      <c r="DM6" s="308">
        <v>0</v>
      </c>
      <c r="DN6" s="308" t="s">
        <v>139</v>
      </c>
      <c r="DO6" s="308" t="s">
        <v>126</v>
      </c>
      <c r="DP6" s="308" t="s">
        <v>126</v>
      </c>
      <c r="DQ6" s="308"/>
      <c r="DR6" s="308">
        <v>0</v>
      </c>
      <c r="DS6" s="308" t="s">
        <v>139</v>
      </c>
      <c r="DT6" s="308" t="s">
        <v>126</v>
      </c>
      <c r="DU6" s="308" t="s">
        <v>126</v>
      </c>
      <c r="DV6" s="308"/>
      <c r="DW6" s="308"/>
      <c r="DX6" s="308"/>
      <c r="DY6" s="308"/>
      <c r="DZ6" s="308"/>
      <c r="EA6" s="308" t="s">
        <v>1863</v>
      </c>
      <c r="EB6" s="308" t="s">
        <v>1791</v>
      </c>
      <c r="EC6" s="308"/>
      <c r="ED6" s="308"/>
      <c r="EE6" s="308"/>
      <c r="EF6" s="308"/>
      <c r="EG6" s="308">
        <v>0</v>
      </c>
      <c r="EH6" s="308">
        <v>0</v>
      </c>
      <c r="EI6" s="308" t="s">
        <v>132</v>
      </c>
      <c r="EJ6" s="308" t="s">
        <v>846</v>
      </c>
      <c r="EK6" s="333" t="s">
        <v>3588</v>
      </c>
      <c r="EL6" s="308" t="s">
        <v>848</v>
      </c>
      <c r="EM6" s="308">
        <v>1</v>
      </c>
      <c r="EN6" s="308">
        <v>1</v>
      </c>
      <c r="EO6" s="308" t="s">
        <v>123</v>
      </c>
      <c r="EP6" s="308" t="s">
        <v>3558</v>
      </c>
      <c r="EQ6" s="333" t="s">
        <v>3559</v>
      </c>
      <c r="ER6" s="308"/>
      <c r="ES6" s="308">
        <v>0</v>
      </c>
      <c r="ET6" s="308">
        <v>0</v>
      </c>
      <c r="EU6" s="308" t="s">
        <v>132</v>
      </c>
      <c r="EV6" s="308" t="s">
        <v>3560</v>
      </c>
      <c r="EW6" s="333" t="s">
        <v>3561</v>
      </c>
      <c r="EX6" s="308"/>
      <c r="EY6" s="308">
        <v>0</v>
      </c>
      <c r="EZ6" s="308" t="s">
        <v>132</v>
      </c>
      <c r="FA6" s="308" t="s">
        <v>126</v>
      </c>
      <c r="FB6" s="308" t="s">
        <v>126</v>
      </c>
      <c r="FC6" s="308"/>
      <c r="FD6" s="308" t="s">
        <v>1791</v>
      </c>
      <c r="FE6" s="12"/>
      <c r="FF6" s="12"/>
      <c r="FG6" s="390"/>
      <c r="FH6" s="12"/>
      <c r="FI6" s="308" t="s">
        <v>1791</v>
      </c>
      <c r="FJ6" s="12"/>
      <c r="FK6" s="12"/>
      <c r="FL6" s="390"/>
      <c r="FM6" s="12"/>
      <c r="FN6" s="308">
        <v>0</v>
      </c>
      <c r="FO6" s="308" t="s">
        <v>132</v>
      </c>
      <c r="FP6" s="308" t="s">
        <v>849</v>
      </c>
      <c r="FQ6" s="333" t="s">
        <v>3589</v>
      </c>
      <c r="FR6" s="308" t="s">
        <v>851</v>
      </c>
      <c r="FS6" s="308">
        <v>1</v>
      </c>
      <c r="FT6" s="308" t="s">
        <v>139</v>
      </c>
      <c r="FU6" s="308" t="s">
        <v>852</v>
      </c>
      <c r="FV6" s="333" t="s">
        <v>3590</v>
      </c>
      <c r="FW6" s="308"/>
      <c r="FX6" s="308">
        <v>1</v>
      </c>
      <c r="FY6" s="308" t="s">
        <v>139</v>
      </c>
      <c r="FZ6" s="308" t="s">
        <v>854</v>
      </c>
      <c r="GA6" s="333" t="s">
        <v>3591</v>
      </c>
      <c r="GB6" s="308"/>
      <c r="GC6" s="326">
        <v>0</v>
      </c>
      <c r="GD6" s="326" t="s">
        <v>130</v>
      </c>
      <c r="GE6" s="326" t="s">
        <v>126</v>
      </c>
      <c r="GF6" s="326" t="s">
        <v>126</v>
      </c>
      <c r="GG6" s="326"/>
      <c r="GH6" s="308">
        <v>0</v>
      </c>
      <c r="GI6" s="308" t="s">
        <v>132</v>
      </c>
      <c r="GJ6" s="308" t="s">
        <v>126</v>
      </c>
      <c r="GK6" s="326" t="s">
        <v>126</v>
      </c>
      <c r="GL6" s="308"/>
      <c r="GM6" s="308">
        <v>0</v>
      </c>
      <c r="GN6" s="308" t="s">
        <v>132</v>
      </c>
      <c r="GO6" s="308" t="s">
        <v>126</v>
      </c>
      <c r="GP6" s="308" t="s">
        <v>126</v>
      </c>
      <c r="GQ6" s="308"/>
      <c r="GR6" s="308">
        <v>0</v>
      </c>
      <c r="GS6" s="308" t="s">
        <v>132</v>
      </c>
      <c r="GT6" s="308" t="s">
        <v>126</v>
      </c>
      <c r="GU6" s="308" t="s">
        <v>126</v>
      </c>
      <c r="GV6" s="308"/>
      <c r="GW6" s="308">
        <v>0</v>
      </c>
      <c r="GX6" s="308" t="s">
        <v>132</v>
      </c>
      <c r="GY6" s="308" t="s">
        <v>126</v>
      </c>
      <c r="GZ6" s="308" t="s">
        <v>126</v>
      </c>
      <c r="HA6" s="308"/>
      <c r="HB6" s="308">
        <v>1</v>
      </c>
      <c r="HC6" s="308" t="s">
        <v>139</v>
      </c>
      <c r="HD6" s="308" t="s">
        <v>855</v>
      </c>
      <c r="HE6" s="333" t="s">
        <v>3592</v>
      </c>
      <c r="HF6" s="308"/>
      <c r="HG6" s="308">
        <v>1</v>
      </c>
      <c r="HH6" s="308" t="s">
        <v>139</v>
      </c>
      <c r="HI6" s="308" t="s">
        <v>857</v>
      </c>
      <c r="HJ6" s="333" t="s">
        <v>3593</v>
      </c>
      <c r="HK6" s="308"/>
      <c r="HL6" s="308">
        <v>0</v>
      </c>
      <c r="HM6" s="308" t="s">
        <v>130</v>
      </c>
      <c r="HN6" s="308" t="s">
        <v>859</v>
      </c>
      <c r="HO6" s="333" t="s">
        <v>3594</v>
      </c>
      <c r="HP6" s="404" t="s">
        <v>861</v>
      </c>
      <c r="HQ6" s="326">
        <v>0</v>
      </c>
      <c r="HR6" s="326" t="s">
        <v>123</v>
      </c>
      <c r="HS6" s="326" t="s">
        <v>126</v>
      </c>
      <c r="HT6" s="326" t="s">
        <v>126</v>
      </c>
      <c r="HU6" s="326"/>
      <c r="HV6" s="326">
        <v>0</v>
      </c>
      <c r="HW6" s="326" t="s">
        <v>130</v>
      </c>
      <c r="HX6" s="326" t="s">
        <v>126</v>
      </c>
      <c r="HY6" s="326" t="s">
        <v>126</v>
      </c>
      <c r="HZ6" s="326" t="s">
        <v>1863</v>
      </c>
      <c r="IA6" s="326"/>
      <c r="IB6" s="326"/>
      <c r="IC6" s="326"/>
      <c r="ID6" s="326"/>
      <c r="IE6" s="326" t="s">
        <v>1863</v>
      </c>
      <c r="IF6" s="308" t="s">
        <v>1791</v>
      </c>
      <c r="IG6" s="12"/>
      <c r="IH6" s="323"/>
      <c r="II6" s="390"/>
      <c r="IJ6" s="12"/>
    </row>
    <row r="7" spans="1:244" ht="48.75" customHeight="1">
      <c r="A7" s="348">
        <v>2023</v>
      </c>
      <c r="B7" s="311" t="s">
        <v>99</v>
      </c>
      <c r="C7" s="336" t="s">
        <v>1394</v>
      </c>
      <c r="D7" s="299" t="s">
        <v>1394</v>
      </c>
      <c r="E7" s="406">
        <f t="shared" si="1"/>
        <v>0.36054421768707484</v>
      </c>
      <c r="F7" s="365">
        <f t="shared" si="2"/>
        <v>0.32251082251082253</v>
      </c>
      <c r="G7" s="298">
        <v>0</v>
      </c>
      <c r="H7" s="299" t="s">
        <v>130</v>
      </c>
      <c r="I7" s="299" t="s">
        <v>126</v>
      </c>
      <c r="J7" s="299"/>
      <c r="K7" s="299" t="s">
        <v>122</v>
      </c>
      <c r="L7" s="298">
        <v>1</v>
      </c>
      <c r="M7" s="299" t="s">
        <v>132</v>
      </c>
      <c r="N7" s="300" t="s">
        <v>836</v>
      </c>
      <c r="O7" s="301" t="s">
        <v>837</v>
      </c>
      <c r="P7" s="299" t="s">
        <v>122</v>
      </c>
      <c r="Q7" s="298">
        <v>0</v>
      </c>
      <c r="R7" s="299" t="s">
        <v>132</v>
      </c>
      <c r="S7" s="299" t="s">
        <v>126</v>
      </c>
      <c r="T7" s="299"/>
      <c r="U7" s="299" t="s">
        <v>122</v>
      </c>
      <c r="V7" s="298">
        <v>0</v>
      </c>
      <c r="W7" s="299"/>
      <c r="X7" s="378" t="s">
        <v>126</v>
      </c>
      <c r="Y7" s="379"/>
      <c r="Z7" s="379" t="s">
        <v>122</v>
      </c>
      <c r="AA7" s="298">
        <v>1</v>
      </c>
      <c r="AB7" s="299" t="s">
        <v>130</v>
      </c>
      <c r="AC7" s="300" t="s">
        <v>838</v>
      </c>
      <c r="AD7" s="301" t="s">
        <v>839</v>
      </c>
      <c r="AE7" s="299"/>
      <c r="AF7" s="298">
        <v>1</v>
      </c>
      <c r="AG7" s="299" t="s">
        <v>130</v>
      </c>
      <c r="AH7" s="300" t="s">
        <v>840</v>
      </c>
      <c r="AI7" s="301" t="s">
        <v>841</v>
      </c>
      <c r="AJ7" s="299" t="s">
        <v>3595</v>
      </c>
      <c r="AK7" s="298">
        <v>0</v>
      </c>
      <c r="AL7" s="299" t="s">
        <v>132</v>
      </c>
      <c r="AM7" s="300" t="s">
        <v>840</v>
      </c>
      <c r="AN7" s="301" t="s">
        <v>841</v>
      </c>
      <c r="AO7" s="299" t="s">
        <v>3596</v>
      </c>
      <c r="AP7" s="298">
        <v>1</v>
      </c>
      <c r="AQ7" s="299" t="s">
        <v>130</v>
      </c>
      <c r="AR7" s="300" t="s">
        <v>844</v>
      </c>
      <c r="AS7" s="301" t="s">
        <v>845</v>
      </c>
      <c r="AT7" s="380"/>
      <c r="AU7" s="298">
        <v>1</v>
      </c>
      <c r="AV7" s="299" t="s">
        <v>130</v>
      </c>
      <c r="AW7" s="300" t="s">
        <v>844</v>
      </c>
      <c r="AX7" s="301" t="s">
        <v>845</v>
      </c>
      <c r="AY7" s="380"/>
      <c r="AZ7" s="298">
        <v>0</v>
      </c>
      <c r="BA7" s="299" t="s">
        <v>132</v>
      </c>
      <c r="BB7" s="300" t="s">
        <v>844</v>
      </c>
      <c r="BC7" s="301" t="s">
        <v>845</v>
      </c>
      <c r="BD7" s="299"/>
      <c r="BE7" s="298">
        <v>1</v>
      </c>
      <c r="BF7" s="299" t="s">
        <v>130</v>
      </c>
      <c r="BG7" s="300" t="s">
        <v>844</v>
      </c>
      <c r="BH7" s="301" t="s">
        <v>845</v>
      </c>
      <c r="BI7" s="379"/>
      <c r="BJ7" s="299"/>
      <c r="BK7" s="299"/>
      <c r="BL7" s="299"/>
      <c r="BM7" s="299"/>
      <c r="BN7" s="299"/>
      <c r="BO7" s="298">
        <v>1</v>
      </c>
      <c r="BP7" s="299" t="s">
        <v>130</v>
      </c>
      <c r="BQ7" s="300" t="s">
        <v>838</v>
      </c>
      <c r="BR7" s="301" t="s">
        <v>839</v>
      </c>
      <c r="BS7" s="380"/>
      <c r="BT7" s="298">
        <v>1</v>
      </c>
      <c r="BU7" s="299" t="s">
        <v>130</v>
      </c>
      <c r="BV7" s="300" t="s">
        <v>840</v>
      </c>
      <c r="BW7" s="301" t="s">
        <v>841</v>
      </c>
      <c r="BX7" s="380"/>
      <c r="BY7" s="298">
        <v>1</v>
      </c>
      <c r="BZ7" s="299" t="s">
        <v>130</v>
      </c>
      <c r="CA7" s="300" t="s">
        <v>840</v>
      </c>
      <c r="CB7" s="301" t="s">
        <v>841</v>
      </c>
      <c r="CC7" s="380"/>
      <c r="CD7" s="298">
        <v>1</v>
      </c>
      <c r="CE7" s="299" t="s">
        <v>130</v>
      </c>
      <c r="CF7" s="300" t="s">
        <v>844</v>
      </c>
      <c r="CG7" s="301" t="s">
        <v>845</v>
      </c>
      <c r="CH7" s="380" t="s">
        <v>122</v>
      </c>
      <c r="CI7" s="298">
        <v>1</v>
      </c>
      <c r="CJ7" s="299" t="s">
        <v>130</v>
      </c>
      <c r="CK7" s="303" t="s">
        <v>844</v>
      </c>
      <c r="CL7" s="301" t="s">
        <v>845</v>
      </c>
      <c r="CM7" s="379" t="s">
        <v>122</v>
      </c>
      <c r="CN7" s="298">
        <v>0</v>
      </c>
      <c r="CO7" s="299" t="s">
        <v>132</v>
      </c>
      <c r="CP7" s="300" t="s">
        <v>844</v>
      </c>
      <c r="CQ7" s="301" t="s">
        <v>845</v>
      </c>
      <c r="CR7" s="379"/>
      <c r="CS7" s="298">
        <v>0</v>
      </c>
      <c r="CT7" s="299" t="s">
        <v>139</v>
      </c>
      <c r="CU7" s="300" t="s">
        <v>126</v>
      </c>
      <c r="CV7" s="300"/>
      <c r="CW7" s="300" t="s">
        <v>122</v>
      </c>
      <c r="CX7" s="298">
        <v>0</v>
      </c>
      <c r="CY7" s="299" t="s">
        <v>139</v>
      </c>
      <c r="CZ7" s="299" t="s">
        <v>126</v>
      </c>
      <c r="DA7" s="299"/>
      <c r="DB7" s="299"/>
      <c r="DC7" s="298">
        <v>0</v>
      </c>
      <c r="DD7" s="299" t="s">
        <v>139</v>
      </c>
      <c r="DE7" s="299" t="s">
        <v>126</v>
      </c>
      <c r="DF7" s="299"/>
      <c r="DG7" s="299" t="s">
        <v>122</v>
      </c>
      <c r="DH7" s="298">
        <v>0</v>
      </c>
      <c r="DI7" s="299" t="s">
        <v>139</v>
      </c>
      <c r="DJ7" s="299" t="s">
        <v>126</v>
      </c>
      <c r="DK7" s="299"/>
      <c r="DL7" s="299" t="s">
        <v>122</v>
      </c>
      <c r="DM7" s="298">
        <v>0</v>
      </c>
      <c r="DN7" s="299" t="s">
        <v>139</v>
      </c>
      <c r="DO7" s="300" t="s">
        <v>126</v>
      </c>
      <c r="DP7" s="300"/>
      <c r="DQ7" s="300" t="s">
        <v>122</v>
      </c>
      <c r="DR7" s="298">
        <v>0</v>
      </c>
      <c r="DS7" s="299" t="s">
        <v>139</v>
      </c>
      <c r="DT7" s="300" t="s">
        <v>126</v>
      </c>
      <c r="DU7" s="300"/>
      <c r="DV7" s="300" t="s">
        <v>122</v>
      </c>
      <c r="DW7" s="299"/>
      <c r="DX7" s="299"/>
      <c r="DY7" s="299"/>
      <c r="DZ7" s="299"/>
      <c r="EA7" s="299"/>
      <c r="EB7" s="299"/>
      <c r="EC7" s="299"/>
      <c r="ED7" s="299"/>
      <c r="EE7" s="299"/>
      <c r="EF7" s="299"/>
      <c r="EG7" s="298">
        <v>0</v>
      </c>
      <c r="EH7" s="336" t="s">
        <v>1685</v>
      </c>
      <c r="EI7" s="299" t="s">
        <v>132</v>
      </c>
      <c r="EJ7" s="299" t="s">
        <v>846</v>
      </c>
      <c r="EK7" s="301" t="s">
        <v>847</v>
      </c>
      <c r="EL7" s="300" t="s">
        <v>848</v>
      </c>
      <c r="EM7" s="300"/>
      <c r="EN7" s="336"/>
      <c r="EO7" s="300" t="s">
        <v>1686</v>
      </c>
      <c r="EP7" s="300"/>
      <c r="EQ7" s="300"/>
      <c r="ER7" s="300"/>
      <c r="ES7" s="300"/>
      <c r="ET7" s="336"/>
      <c r="EU7" s="300" t="s">
        <v>1686</v>
      </c>
      <c r="EV7" s="300"/>
      <c r="EW7" s="300"/>
      <c r="EX7" s="300"/>
      <c r="EY7" s="298">
        <v>0</v>
      </c>
      <c r="EZ7" s="299" t="s">
        <v>132</v>
      </c>
      <c r="FA7" s="299" t="s">
        <v>126</v>
      </c>
      <c r="FB7" s="299"/>
      <c r="FC7" s="299" t="s">
        <v>122</v>
      </c>
      <c r="FD7" s="310"/>
      <c r="FE7" s="310"/>
      <c r="FF7" s="310"/>
      <c r="FG7" s="310"/>
      <c r="FH7" s="310"/>
      <c r="FI7" s="310"/>
      <c r="FJ7" s="310"/>
      <c r="FK7" s="310"/>
      <c r="FL7" s="310"/>
      <c r="FM7" s="310"/>
      <c r="FN7" s="298">
        <v>0</v>
      </c>
      <c r="FO7" s="299" t="s">
        <v>132</v>
      </c>
      <c r="FP7" s="299" t="s">
        <v>849</v>
      </c>
      <c r="FQ7" s="301" t="s">
        <v>850</v>
      </c>
      <c r="FR7" s="301" t="s">
        <v>851</v>
      </c>
      <c r="FS7" s="298">
        <v>1</v>
      </c>
      <c r="FT7" s="299" t="s">
        <v>139</v>
      </c>
      <c r="FU7" s="300" t="s">
        <v>852</v>
      </c>
      <c r="FV7" s="301" t="s">
        <v>853</v>
      </c>
      <c r="FW7" s="300"/>
      <c r="FX7" s="298">
        <v>1</v>
      </c>
      <c r="FY7" s="299" t="s">
        <v>139</v>
      </c>
      <c r="FZ7" s="300" t="s">
        <v>854</v>
      </c>
      <c r="GA7" s="301" t="s">
        <v>853</v>
      </c>
      <c r="GB7" s="300"/>
      <c r="GC7" s="146"/>
      <c r="GD7" s="146" t="s">
        <v>1686</v>
      </c>
      <c r="GE7" s="146"/>
      <c r="GF7" s="146"/>
      <c r="GG7" s="146"/>
      <c r="GH7" s="298">
        <v>0</v>
      </c>
      <c r="GI7" s="299" t="s">
        <v>132</v>
      </c>
      <c r="GJ7" s="299" t="s">
        <v>126</v>
      </c>
      <c r="GK7" s="299"/>
      <c r="GL7" s="299" t="s">
        <v>122</v>
      </c>
      <c r="GM7" s="298">
        <v>0</v>
      </c>
      <c r="GN7" s="299" t="s">
        <v>132</v>
      </c>
      <c r="GO7" s="299" t="s">
        <v>126</v>
      </c>
      <c r="GP7" s="299"/>
      <c r="GQ7" s="299" t="s">
        <v>122</v>
      </c>
      <c r="GR7" s="298">
        <v>0</v>
      </c>
      <c r="GS7" s="299" t="s">
        <v>132</v>
      </c>
      <c r="GT7" s="300" t="s">
        <v>126</v>
      </c>
      <c r="GU7" s="300"/>
      <c r="GV7" s="300" t="s">
        <v>122</v>
      </c>
      <c r="GW7" s="298">
        <v>0</v>
      </c>
      <c r="GX7" s="299" t="s">
        <v>132</v>
      </c>
      <c r="GY7" s="299" t="s">
        <v>126</v>
      </c>
      <c r="GZ7" s="299"/>
      <c r="HA7" s="299" t="s">
        <v>122</v>
      </c>
      <c r="HB7" s="381">
        <v>1</v>
      </c>
      <c r="HC7" s="300" t="s">
        <v>139</v>
      </c>
      <c r="HD7" s="300" t="s">
        <v>855</v>
      </c>
      <c r="HE7" s="301" t="s">
        <v>856</v>
      </c>
      <c r="HF7" s="302" t="s">
        <v>122</v>
      </c>
      <c r="HG7" s="381">
        <v>1</v>
      </c>
      <c r="HH7" s="300" t="s">
        <v>139</v>
      </c>
      <c r="HI7" s="300" t="s">
        <v>857</v>
      </c>
      <c r="HJ7" s="301" t="s">
        <v>858</v>
      </c>
      <c r="HK7" s="301"/>
      <c r="HL7" s="381">
        <v>0</v>
      </c>
      <c r="HM7" s="300" t="s">
        <v>130</v>
      </c>
      <c r="HN7" s="300" t="s">
        <v>859</v>
      </c>
      <c r="HO7" s="301" t="s">
        <v>860</v>
      </c>
      <c r="HP7" s="301" t="s">
        <v>861</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99</v>
      </c>
      <c r="C8" s="336" t="s">
        <v>1394</v>
      </c>
      <c r="D8" s="299" t="s">
        <v>1394</v>
      </c>
      <c r="E8" s="344" t="s">
        <v>1394</v>
      </c>
      <c r="F8" s="406">
        <f t="shared" si="2"/>
        <v>0.32251082251082253</v>
      </c>
      <c r="G8" s="298">
        <v>0</v>
      </c>
      <c r="H8" s="299" t="s">
        <v>130</v>
      </c>
      <c r="I8" s="299" t="s">
        <v>126</v>
      </c>
      <c r="J8" s="336"/>
      <c r="K8" s="363"/>
      <c r="L8" s="298">
        <v>1</v>
      </c>
      <c r="M8" s="299" t="s">
        <v>132</v>
      </c>
      <c r="N8" s="299" t="s">
        <v>836</v>
      </c>
      <c r="O8" s="301" t="s">
        <v>837</v>
      </c>
      <c r="P8" s="299" t="s">
        <v>122</v>
      </c>
      <c r="Q8" s="298">
        <v>0</v>
      </c>
      <c r="R8" s="299" t="s">
        <v>132</v>
      </c>
      <c r="S8" s="299" t="s">
        <v>126</v>
      </c>
      <c r="T8" s="299"/>
      <c r="U8" s="299" t="s">
        <v>122</v>
      </c>
      <c r="V8" s="298">
        <v>0</v>
      </c>
      <c r="W8" s="299"/>
      <c r="X8" s="299" t="s">
        <v>126</v>
      </c>
      <c r="Y8" s="379"/>
      <c r="Z8" s="379" t="s">
        <v>122</v>
      </c>
      <c r="AA8" s="298">
        <v>1</v>
      </c>
      <c r="AB8" s="299" t="s">
        <v>130</v>
      </c>
      <c r="AC8" s="300" t="s">
        <v>838</v>
      </c>
      <c r="AD8" s="301" t="s">
        <v>841</v>
      </c>
      <c r="AE8" s="299" t="s">
        <v>1373</v>
      </c>
      <c r="AF8" s="298">
        <v>1</v>
      </c>
      <c r="AG8" s="299" t="s">
        <v>130</v>
      </c>
      <c r="AH8" s="299" t="s">
        <v>840</v>
      </c>
      <c r="AI8" s="301" t="s">
        <v>841</v>
      </c>
      <c r="AJ8" s="299" t="s">
        <v>3597</v>
      </c>
      <c r="AK8" s="298">
        <v>0</v>
      </c>
      <c r="AL8" s="299" t="s">
        <v>132</v>
      </c>
      <c r="AM8" s="299" t="s">
        <v>840</v>
      </c>
      <c r="AN8" s="301" t="s">
        <v>841</v>
      </c>
      <c r="AO8" s="299" t="s">
        <v>1374</v>
      </c>
      <c r="AP8" s="298">
        <v>1</v>
      </c>
      <c r="AQ8" s="299" t="s">
        <v>130</v>
      </c>
      <c r="AR8" s="299" t="s">
        <v>844</v>
      </c>
      <c r="AS8" s="301" t="s">
        <v>845</v>
      </c>
      <c r="AT8" s="380" t="s">
        <v>122</v>
      </c>
      <c r="AU8" s="298">
        <v>1</v>
      </c>
      <c r="AV8" s="299" t="s">
        <v>130</v>
      </c>
      <c r="AW8" s="299" t="s">
        <v>844</v>
      </c>
      <c r="AX8" s="301" t="s">
        <v>845</v>
      </c>
      <c r="AY8" s="380"/>
      <c r="AZ8" s="298">
        <v>0</v>
      </c>
      <c r="BA8" s="299" t="s">
        <v>132</v>
      </c>
      <c r="BB8" s="299" t="s">
        <v>844</v>
      </c>
      <c r="BC8" s="301" t="s">
        <v>845</v>
      </c>
      <c r="BD8" s="379"/>
      <c r="BE8" s="298">
        <v>1</v>
      </c>
      <c r="BF8" s="299" t="s">
        <v>130</v>
      </c>
      <c r="BG8" s="299" t="s">
        <v>844</v>
      </c>
      <c r="BH8" s="301" t="s">
        <v>845</v>
      </c>
      <c r="BI8" s="379"/>
      <c r="BJ8" s="299"/>
      <c r="BK8" s="299"/>
      <c r="BL8" s="299"/>
      <c r="BM8" s="299"/>
      <c r="BN8" s="299"/>
      <c r="BO8" s="298">
        <v>1</v>
      </c>
      <c r="BP8" s="299" t="s">
        <v>130</v>
      </c>
      <c r="BQ8" s="299" t="s">
        <v>838</v>
      </c>
      <c r="BR8" s="301" t="s">
        <v>841</v>
      </c>
      <c r="BS8" s="380"/>
      <c r="BT8" s="298">
        <v>1</v>
      </c>
      <c r="BU8" s="299" t="s">
        <v>130</v>
      </c>
      <c r="BV8" s="299" t="s">
        <v>840</v>
      </c>
      <c r="BW8" s="301" t="s">
        <v>841</v>
      </c>
      <c r="BX8" s="380"/>
      <c r="BY8" s="298">
        <v>1</v>
      </c>
      <c r="BZ8" s="299" t="s">
        <v>130</v>
      </c>
      <c r="CA8" s="299" t="s">
        <v>840</v>
      </c>
      <c r="CB8" s="301" t="s">
        <v>841</v>
      </c>
      <c r="CC8" s="380" t="s">
        <v>122</v>
      </c>
      <c r="CD8" s="298">
        <v>1</v>
      </c>
      <c r="CE8" s="299" t="s">
        <v>130</v>
      </c>
      <c r="CF8" s="299" t="s">
        <v>844</v>
      </c>
      <c r="CG8" s="301" t="s">
        <v>845</v>
      </c>
      <c r="CH8" s="380" t="s">
        <v>122</v>
      </c>
      <c r="CI8" s="298">
        <v>1</v>
      </c>
      <c r="CJ8" s="299" t="s">
        <v>130</v>
      </c>
      <c r="CK8" s="299" t="s">
        <v>844</v>
      </c>
      <c r="CL8" s="301" t="s">
        <v>845</v>
      </c>
      <c r="CM8" s="379" t="s">
        <v>122</v>
      </c>
      <c r="CN8" s="298">
        <v>0</v>
      </c>
      <c r="CO8" s="299" t="s">
        <v>132</v>
      </c>
      <c r="CP8" s="299" t="s">
        <v>844</v>
      </c>
      <c r="CQ8" s="301" t="s">
        <v>845</v>
      </c>
      <c r="CR8" s="379"/>
      <c r="CS8" s="298">
        <v>0</v>
      </c>
      <c r="CT8" s="299" t="s">
        <v>139</v>
      </c>
      <c r="CU8" s="299" t="s">
        <v>126</v>
      </c>
      <c r="CV8" s="300"/>
      <c r="CW8" s="300" t="s">
        <v>122</v>
      </c>
      <c r="CX8" s="298">
        <v>0</v>
      </c>
      <c r="CY8" s="299" t="s">
        <v>139</v>
      </c>
      <c r="CZ8" s="299" t="s">
        <v>126</v>
      </c>
      <c r="DA8" s="299"/>
      <c r="DB8" s="299" t="s">
        <v>122</v>
      </c>
      <c r="DC8" s="298">
        <v>0</v>
      </c>
      <c r="DD8" s="299" t="s">
        <v>139</v>
      </c>
      <c r="DE8" s="299" t="s">
        <v>126</v>
      </c>
      <c r="DF8" s="299"/>
      <c r="DG8" s="299" t="s">
        <v>122</v>
      </c>
      <c r="DH8" s="298">
        <v>0</v>
      </c>
      <c r="DI8" s="299" t="s">
        <v>139</v>
      </c>
      <c r="DJ8" s="299" t="s">
        <v>126</v>
      </c>
      <c r="DK8" s="299"/>
      <c r="DL8" s="299" t="s">
        <v>122</v>
      </c>
      <c r="DM8" s="298">
        <v>0</v>
      </c>
      <c r="DN8" s="299" t="s">
        <v>139</v>
      </c>
      <c r="DO8" s="299" t="s">
        <v>126</v>
      </c>
      <c r="DP8" s="300"/>
      <c r="DQ8" s="299" t="s">
        <v>122</v>
      </c>
      <c r="DR8" s="298">
        <v>0</v>
      </c>
      <c r="DS8" s="299" t="s">
        <v>139</v>
      </c>
      <c r="DT8" s="299" t="s">
        <v>126</v>
      </c>
      <c r="DU8" s="300"/>
      <c r="DV8" s="300"/>
      <c r="DW8" s="299"/>
      <c r="DX8" s="299"/>
      <c r="DY8" s="299"/>
      <c r="DZ8" s="299"/>
      <c r="EA8" s="299"/>
      <c r="EB8" s="299"/>
      <c r="EC8" s="299"/>
      <c r="ED8" s="299"/>
      <c r="EE8" s="299"/>
      <c r="EF8" s="299"/>
      <c r="EG8" s="298">
        <v>0</v>
      </c>
      <c r="EH8" s="336" t="s">
        <v>1685</v>
      </c>
      <c r="EI8" s="299" t="s">
        <v>132</v>
      </c>
      <c r="EJ8" s="299" t="s">
        <v>846</v>
      </c>
      <c r="EK8" s="301" t="s">
        <v>847</v>
      </c>
      <c r="EL8" s="300" t="s">
        <v>848</v>
      </c>
      <c r="EM8" s="300"/>
      <c r="EN8" s="336"/>
      <c r="EO8" s="300" t="s">
        <v>1686</v>
      </c>
      <c r="EP8" s="300"/>
      <c r="EQ8" s="300"/>
      <c r="ER8" s="300"/>
      <c r="ES8" s="300"/>
      <c r="ET8" s="336"/>
      <c r="EU8" s="300" t="s">
        <v>1686</v>
      </c>
      <c r="EV8" s="300"/>
      <c r="EW8" s="300"/>
      <c r="EX8" s="300"/>
      <c r="EY8" s="298">
        <v>0</v>
      </c>
      <c r="EZ8" s="299" t="s">
        <v>132</v>
      </c>
      <c r="FA8" s="299" t="s">
        <v>126</v>
      </c>
      <c r="FB8" s="299"/>
      <c r="FC8" s="299" t="s">
        <v>122</v>
      </c>
      <c r="FD8" s="310"/>
      <c r="FE8" s="310"/>
      <c r="FF8" s="310"/>
      <c r="FG8" s="310"/>
      <c r="FH8" s="310"/>
      <c r="FI8" s="310"/>
      <c r="FJ8" s="310"/>
      <c r="FK8" s="310"/>
      <c r="FL8" s="310"/>
      <c r="FM8" s="310"/>
      <c r="FN8" s="298"/>
      <c r="FO8" s="299" t="s">
        <v>1686</v>
      </c>
      <c r="FP8" s="299"/>
      <c r="FQ8" s="299"/>
      <c r="FR8" s="299"/>
      <c r="FS8" s="298"/>
      <c r="FT8" s="299" t="s">
        <v>1686</v>
      </c>
      <c r="FU8" s="299"/>
      <c r="FV8" s="383"/>
      <c r="FW8" s="302" t="s">
        <v>122</v>
      </c>
      <c r="FX8" s="310"/>
      <c r="FY8" s="310" t="s">
        <v>1686</v>
      </c>
      <c r="FZ8" s="310"/>
      <c r="GA8" s="310"/>
      <c r="GB8" s="345"/>
      <c r="GC8" s="146"/>
      <c r="GD8" s="146" t="s">
        <v>1686</v>
      </c>
      <c r="GE8" s="146"/>
      <c r="GF8" s="146"/>
      <c r="GG8" s="146"/>
      <c r="GH8" s="298">
        <v>0</v>
      </c>
      <c r="GI8" s="299" t="s">
        <v>132</v>
      </c>
      <c r="GJ8" s="299" t="s">
        <v>126</v>
      </c>
      <c r="GK8" s="299"/>
      <c r="GL8" s="299" t="s">
        <v>122</v>
      </c>
      <c r="GM8" s="298">
        <v>0</v>
      </c>
      <c r="GN8" s="299" t="s">
        <v>132</v>
      </c>
      <c r="GO8" s="299" t="s">
        <v>126</v>
      </c>
      <c r="GP8" s="299"/>
      <c r="GQ8" s="299" t="s">
        <v>122</v>
      </c>
      <c r="GR8" s="298">
        <v>0</v>
      </c>
      <c r="GS8" s="299" t="s">
        <v>132</v>
      </c>
      <c r="GT8" s="299" t="s">
        <v>126</v>
      </c>
      <c r="GU8" s="300"/>
      <c r="GV8" s="300" t="s">
        <v>122</v>
      </c>
      <c r="GW8" s="298">
        <v>0</v>
      </c>
      <c r="GX8" s="299" t="s">
        <v>132</v>
      </c>
      <c r="GY8" s="299" t="s">
        <v>126</v>
      </c>
      <c r="GZ8" s="299"/>
      <c r="HA8" s="299" t="s">
        <v>122</v>
      </c>
      <c r="HB8" s="381">
        <v>1</v>
      </c>
      <c r="HC8" s="300" t="s">
        <v>139</v>
      </c>
      <c r="HD8" s="300" t="s">
        <v>855</v>
      </c>
      <c r="HE8" s="301" t="s">
        <v>856</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row r="9" spans="1:244" ht="14">
      <c r="A9" s="348"/>
      <c r="B9" s="348"/>
      <c r="C9" s="310"/>
      <c r="D9" s="310"/>
      <c r="E9" s="310"/>
      <c r="F9" s="310"/>
      <c r="G9" s="310"/>
      <c r="H9" s="310"/>
      <c r="I9" s="310"/>
      <c r="J9" s="345"/>
      <c r="K9" s="310"/>
      <c r="L9" s="310"/>
      <c r="M9" s="310"/>
      <c r="N9" s="346"/>
      <c r="O9" s="310"/>
      <c r="P9" s="346"/>
      <c r="Q9" s="310"/>
      <c r="R9" s="310"/>
      <c r="S9" s="310"/>
      <c r="T9" s="310"/>
      <c r="U9" s="310"/>
      <c r="V9" s="310"/>
      <c r="W9" s="310"/>
      <c r="X9" s="346"/>
      <c r="Y9" s="310"/>
      <c r="Z9" s="310"/>
      <c r="AA9" s="310"/>
      <c r="AB9" s="310"/>
      <c r="AC9" s="346"/>
      <c r="AD9" s="310"/>
      <c r="AE9" s="310"/>
      <c r="AF9" s="310"/>
      <c r="AG9" s="310"/>
      <c r="AH9" s="346"/>
      <c r="AI9" s="310"/>
      <c r="AJ9" s="310"/>
      <c r="AK9" s="310"/>
      <c r="AL9" s="310"/>
      <c r="AM9" s="345"/>
      <c r="AN9" s="310"/>
      <c r="AO9" s="310"/>
      <c r="AP9" s="310"/>
      <c r="AQ9" s="310"/>
      <c r="AR9" s="345"/>
      <c r="AS9" s="310"/>
      <c r="AT9" s="310"/>
      <c r="AU9" s="310"/>
      <c r="AV9" s="310"/>
      <c r="AW9" s="345"/>
      <c r="AX9" s="310"/>
      <c r="AY9" s="310"/>
      <c r="AZ9" s="310"/>
      <c r="BA9" s="310"/>
      <c r="BB9" s="310"/>
      <c r="BC9" s="310"/>
      <c r="BD9" s="310"/>
      <c r="BE9" s="310"/>
      <c r="BF9" s="310"/>
      <c r="BG9" s="345"/>
      <c r="BH9" s="310"/>
      <c r="BI9" s="310"/>
      <c r="BJ9" s="310"/>
      <c r="BK9" s="310"/>
      <c r="BL9" s="345"/>
      <c r="BM9" s="310"/>
      <c r="BN9" s="310"/>
      <c r="BO9" s="310"/>
      <c r="BP9" s="310"/>
      <c r="BQ9" s="345"/>
      <c r="BR9" s="310"/>
      <c r="BS9" s="310"/>
      <c r="BT9" s="310"/>
      <c r="BU9" s="310"/>
      <c r="BV9" s="345"/>
      <c r="BW9" s="310"/>
      <c r="BX9" s="310"/>
      <c r="BY9" s="310"/>
      <c r="BZ9" s="310"/>
      <c r="CA9" s="349"/>
      <c r="CB9" s="310"/>
      <c r="CC9" s="310"/>
      <c r="CD9" s="310"/>
      <c r="CE9" s="310"/>
      <c r="CF9" s="345"/>
      <c r="CG9" s="310"/>
      <c r="CH9" s="310"/>
      <c r="CI9" s="310"/>
      <c r="CJ9" s="310"/>
      <c r="CK9" s="345"/>
      <c r="CL9" s="310"/>
      <c r="CM9" s="310"/>
      <c r="CN9" s="310"/>
      <c r="CO9" s="310"/>
      <c r="CP9" s="345"/>
      <c r="CQ9" s="310"/>
      <c r="CR9" s="310"/>
      <c r="CS9" s="310"/>
      <c r="CT9" s="310"/>
      <c r="CU9" s="345"/>
      <c r="CV9" s="310"/>
      <c r="CW9" s="310"/>
      <c r="CX9" s="310"/>
      <c r="CY9" s="310"/>
      <c r="CZ9" s="345"/>
      <c r="DA9" s="310"/>
      <c r="DB9" s="310"/>
      <c r="DC9" s="310"/>
      <c r="DD9" s="310"/>
      <c r="DE9" s="345"/>
      <c r="DF9" s="310"/>
      <c r="DG9" s="310"/>
      <c r="DH9" s="310"/>
      <c r="DI9" s="310"/>
      <c r="DJ9" s="345"/>
      <c r="DK9" s="310"/>
      <c r="DL9" s="310"/>
      <c r="DM9" s="310"/>
      <c r="DN9" s="310"/>
      <c r="DO9" s="310"/>
      <c r="DP9" s="310"/>
      <c r="DQ9" s="310"/>
      <c r="DR9" s="310"/>
      <c r="DS9" s="310"/>
      <c r="DT9" s="310"/>
      <c r="DU9" s="310"/>
      <c r="DV9" s="310"/>
      <c r="DW9" s="310"/>
      <c r="DX9" s="310"/>
      <c r="DY9" s="310"/>
      <c r="DZ9" s="310"/>
      <c r="EA9" s="310"/>
      <c r="EB9" s="310"/>
      <c r="EC9" s="310"/>
      <c r="ED9" s="310"/>
      <c r="EE9" s="310"/>
      <c r="EF9" s="310"/>
      <c r="EG9" s="310"/>
      <c r="EH9" s="310"/>
      <c r="EI9" s="310"/>
      <c r="EJ9" s="310"/>
      <c r="EK9" s="310"/>
      <c r="EL9" s="310"/>
      <c r="EM9" s="310"/>
      <c r="EN9" s="310"/>
      <c r="EO9" s="310"/>
      <c r="EP9" s="310"/>
      <c r="EQ9" s="345"/>
      <c r="ER9" s="310"/>
      <c r="ES9" s="310"/>
      <c r="ET9" s="310"/>
      <c r="EU9" s="310"/>
      <c r="EV9" s="310"/>
      <c r="EW9" s="310"/>
      <c r="EX9" s="310"/>
      <c r="EY9" s="310"/>
      <c r="EZ9" s="310"/>
      <c r="FA9" s="310"/>
      <c r="FB9" s="310"/>
      <c r="FC9" s="310"/>
      <c r="FD9" s="310"/>
      <c r="FE9" s="310"/>
      <c r="FF9" s="310"/>
      <c r="FG9" s="345"/>
      <c r="FH9" s="310"/>
      <c r="FI9" s="310"/>
      <c r="FJ9" s="310"/>
      <c r="FK9" s="345"/>
      <c r="FL9" s="310"/>
      <c r="FM9" s="310"/>
      <c r="FN9" s="310"/>
      <c r="FO9" s="310"/>
      <c r="FP9" s="345"/>
      <c r="FQ9" s="310"/>
      <c r="FR9" s="310"/>
      <c r="FS9" s="310"/>
      <c r="FT9" s="310"/>
      <c r="FU9" s="310"/>
      <c r="FV9" s="345"/>
      <c r="FW9" s="310"/>
      <c r="FX9" s="310"/>
      <c r="FY9" s="310"/>
      <c r="FZ9" s="310"/>
      <c r="GA9" s="345"/>
      <c r="GB9" s="310"/>
      <c r="GC9" s="310"/>
      <c r="GD9" s="310"/>
      <c r="GE9" s="310"/>
      <c r="GF9" s="345"/>
      <c r="GG9" s="310"/>
      <c r="GH9" s="310"/>
      <c r="GI9" s="310"/>
      <c r="GJ9" s="345"/>
      <c r="GK9" s="310"/>
      <c r="GL9" s="347"/>
      <c r="GM9" s="310"/>
      <c r="GN9" s="310"/>
      <c r="GO9" s="346"/>
      <c r="GP9" s="345"/>
      <c r="GQ9" s="310"/>
      <c r="GR9" s="310"/>
      <c r="GS9" s="310"/>
      <c r="GT9" s="346"/>
      <c r="GU9" s="345"/>
      <c r="GV9" s="310"/>
      <c r="GW9" s="310"/>
      <c r="GX9" s="310"/>
      <c r="GY9" s="346"/>
      <c r="GZ9" s="345"/>
      <c r="HA9" s="310"/>
      <c r="HB9" s="310"/>
      <c r="HC9" s="310"/>
      <c r="HD9" s="310"/>
      <c r="HE9" s="310"/>
      <c r="HF9" s="310"/>
      <c r="HG9" s="310"/>
      <c r="HH9" s="310"/>
      <c r="HI9" s="310"/>
      <c r="HJ9" s="310"/>
      <c r="HK9" s="310"/>
      <c r="HL9" s="310"/>
      <c r="HM9" s="310"/>
      <c r="HN9" s="310"/>
      <c r="HO9" s="310"/>
      <c r="HP9" s="310"/>
      <c r="HQ9" s="310"/>
      <c r="HR9" s="310"/>
      <c r="HS9" s="310"/>
      <c r="HT9" s="310"/>
      <c r="HU9" s="310"/>
      <c r="HV9" s="310"/>
      <c r="HW9" s="310"/>
      <c r="HX9" s="310"/>
      <c r="HY9" s="310"/>
      <c r="HZ9" s="310"/>
      <c r="IA9" s="310"/>
      <c r="IB9" s="310"/>
      <c r="IC9" s="310"/>
      <c r="ID9" s="310"/>
      <c r="IE9" s="310"/>
      <c r="IF9" s="351"/>
      <c r="IG9" s="351"/>
      <c r="IH9" s="351"/>
      <c r="II9" s="351"/>
      <c r="IJ9" s="351"/>
    </row>
    <row r="10" spans="1:244" ht="14">
      <c r="A10" s="348"/>
      <c r="B10" s="348"/>
      <c r="C10" s="310"/>
      <c r="D10" s="310"/>
      <c r="E10" s="310"/>
      <c r="F10" s="310"/>
      <c r="G10" s="310"/>
      <c r="H10" s="310"/>
      <c r="I10" s="310"/>
      <c r="J10" s="345"/>
      <c r="K10" s="310"/>
      <c r="L10" s="310"/>
      <c r="M10" s="310"/>
      <c r="N10" s="346"/>
      <c r="O10" s="310"/>
      <c r="P10" s="346"/>
      <c r="Q10" s="310"/>
      <c r="R10" s="310"/>
      <c r="S10" s="310"/>
      <c r="T10" s="310"/>
      <c r="U10" s="310"/>
      <c r="V10" s="310"/>
      <c r="W10" s="310"/>
      <c r="X10" s="346"/>
      <c r="Y10" s="310"/>
      <c r="Z10" s="310"/>
      <c r="AA10" s="310"/>
      <c r="AB10" s="310"/>
      <c r="AC10" s="346"/>
      <c r="AD10" s="310"/>
      <c r="AE10" s="310"/>
      <c r="AF10" s="310"/>
      <c r="AG10" s="310"/>
      <c r="AH10" s="346"/>
      <c r="AI10" s="310"/>
      <c r="AJ10" s="310"/>
      <c r="AK10" s="310"/>
      <c r="AL10" s="310"/>
      <c r="AM10" s="345"/>
      <c r="AN10" s="310"/>
      <c r="AO10" s="310"/>
      <c r="AP10" s="310"/>
      <c r="AQ10" s="310"/>
      <c r="AR10" s="345"/>
      <c r="AS10" s="310"/>
      <c r="AT10" s="310"/>
      <c r="AU10" s="310"/>
      <c r="AV10" s="310"/>
      <c r="AW10" s="345"/>
      <c r="AX10" s="310"/>
      <c r="AY10" s="310"/>
      <c r="AZ10" s="310"/>
      <c r="BA10" s="310"/>
      <c r="BB10" s="310"/>
      <c r="BC10" s="310"/>
      <c r="BD10" s="310"/>
      <c r="BE10" s="310"/>
      <c r="BF10" s="310"/>
      <c r="BG10" s="345"/>
      <c r="BH10" s="310"/>
      <c r="BI10" s="310"/>
      <c r="BJ10" s="310"/>
      <c r="BK10" s="310"/>
      <c r="BL10" s="345"/>
      <c r="BM10" s="310"/>
      <c r="BN10" s="310"/>
      <c r="BO10" s="310"/>
      <c r="BP10" s="310"/>
      <c r="BQ10" s="345"/>
      <c r="BR10" s="310"/>
      <c r="BS10" s="310"/>
      <c r="BT10" s="310"/>
      <c r="BU10" s="310"/>
      <c r="BV10" s="345"/>
      <c r="BW10" s="310"/>
      <c r="BX10" s="310"/>
      <c r="BY10" s="310"/>
      <c r="BZ10" s="310"/>
      <c r="CA10" s="349"/>
      <c r="CB10" s="310"/>
      <c r="CC10" s="310"/>
      <c r="CD10" s="310"/>
      <c r="CE10" s="310"/>
      <c r="CF10" s="345"/>
      <c r="CG10" s="310"/>
      <c r="CH10" s="310"/>
      <c r="CI10" s="310"/>
      <c r="CJ10" s="310"/>
      <c r="CK10" s="345"/>
      <c r="CL10" s="310"/>
      <c r="CM10" s="310"/>
      <c r="CN10" s="310"/>
      <c r="CO10" s="310"/>
      <c r="CP10" s="345"/>
      <c r="CQ10" s="310"/>
      <c r="CR10" s="310"/>
      <c r="CS10" s="310"/>
      <c r="CT10" s="310"/>
      <c r="CU10" s="345"/>
      <c r="CV10" s="310"/>
      <c r="CW10" s="310"/>
      <c r="CX10" s="310"/>
      <c r="CY10" s="310"/>
      <c r="CZ10" s="345"/>
      <c r="DA10" s="310"/>
      <c r="DB10" s="310"/>
      <c r="DC10" s="310"/>
      <c r="DD10" s="310"/>
      <c r="DE10" s="345"/>
      <c r="DF10" s="310"/>
      <c r="DG10" s="310"/>
      <c r="DH10" s="310"/>
      <c r="DI10" s="310"/>
      <c r="DJ10" s="345"/>
      <c r="DK10" s="310"/>
      <c r="DL10" s="310"/>
      <c r="DM10" s="310"/>
      <c r="DN10" s="310"/>
      <c r="DO10" s="310"/>
      <c r="DP10" s="310"/>
      <c r="DQ10" s="310"/>
      <c r="DR10" s="310"/>
      <c r="DS10" s="310"/>
      <c r="DT10" s="310"/>
      <c r="DU10" s="310"/>
      <c r="DV10" s="310"/>
      <c r="DW10" s="310"/>
      <c r="DX10" s="310"/>
      <c r="DY10" s="310"/>
      <c r="DZ10" s="310"/>
      <c r="EA10" s="310"/>
      <c r="EB10" s="310"/>
      <c r="EC10" s="310"/>
      <c r="ED10" s="310"/>
      <c r="EE10" s="310"/>
      <c r="EF10" s="310"/>
      <c r="EG10" s="310"/>
      <c r="EH10" s="310"/>
      <c r="EI10" s="310"/>
      <c r="EJ10" s="310"/>
      <c r="EK10" s="310"/>
      <c r="EL10" s="310"/>
      <c r="EM10" s="310"/>
      <c r="EN10" s="310"/>
      <c r="EO10" s="310"/>
      <c r="EP10" s="310"/>
      <c r="EQ10" s="345"/>
      <c r="ER10" s="310"/>
      <c r="ES10" s="310"/>
      <c r="ET10" s="310"/>
      <c r="EU10" s="310"/>
      <c r="EV10" s="310"/>
      <c r="EW10" s="310"/>
      <c r="EX10" s="310"/>
      <c r="EY10" s="310"/>
      <c r="EZ10" s="310"/>
      <c r="FA10" s="310"/>
      <c r="FB10" s="310"/>
      <c r="FC10" s="310"/>
      <c r="FD10" s="310"/>
      <c r="FE10" s="310"/>
      <c r="FF10" s="310"/>
      <c r="FG10" s="345"/>
      <c r="FH10" s="310"/>
      <c r="FI10" s="310"/>
      <c r="FJ10" s="310"/>
      <c r="FK10" s="345"/>
      <c r="FL10" s="310"/>
      <c r="FM10" s="310"/>
      <c r="FN10" s="310"/>
      <c r="FO10" s="310"/>
      <c r="FP10" s="345"/>
      <c r="FQ10" s="310"/>
      <c r="FR10" s="310"/>
      <c r="FS10" s="310"/>
      <c r="FT10" s="310"/>
      <c r="FU10" s="310"/>
      <c r="FV10" s="345"/>
      <c r="FW10" s="310"/>
      <c r="FX10" s="310"/>
      <c r="FY10" s="310"/>
      <c r="FZ10" s="310"/>
      <c r="GA10" s="345"/>
      <c r="GB10" s="310"/>
      <c r="GC10" s="310"/>
      <c r="GD10" s="310"/>
      <c r="GE10" s="310"/>
      <c r="GF10" s="345"/>
      <c r="GG10" s="310"/>
      <c r="GH10" s="310"/>
      <c r="GI10" s="310"/>
      <c r="GJ10" s="345"/>
      <c r="GK10" s="310"/>
      <c r="GL10" s="347"/>
      <c r="GM10" s="310"/>
      <c r="GN10" s="310"/>
      <c r="GO10" s="346"/>
      <c r="GP10" s="345"/>
      <c r="GQ10" s="310"/>
      <c r="GR10" s="310"/>
      <c r="GS10" s="310"/>
      <c r="GT10" s="346"/>
      <c r="GU10" s="345"/>
      <c r="GV10" s="310"/>
      <c r="GW10" s="310"/>
      <c r="GX10" s="310"/>
      <c r="GY10" s="346"/>
      <c r="GZ10" s="345"/>
      <c r="HA10" s="310"/>
      <c r="HB10" s="310"/>
      <c r="HC10" s="310"/>
      <c r="HD10" s="310"/>
      <c r="HE10" s="310"/>
      <c r="HF10" s="310"/>
      <c r="HG10" s="310"/>
      <c r="HH10" s="310"/>
      <c r="HI10" s="310"/>
      <c r="HJ10" s="310"/>
      <c r="HK10" s="310"/>
      <c r="HL10" s="310"/>
      <c r="HM10" s="310"/>
      <c r="HN10" s="310"/>
      <c r="HO10" s="310"/>
      <c r="HP10" s="310"/>
      <c r="HQ10" s="310"/>
      <c r="HR10" s="310"/>
      <c r="HS10" s="310"/>
      <c r="HT10" s="310"/>
      <c r="HU10" s="310"/>
      <c r="HV10" s="310"/>
      <c r="HW10" s="310"/>
      <c r="HX10" s="310"/>
      <c r="HY10" s="310"/>
      <c r="HZ10" s="310"/>
      <c r="IA10" s="310"/>
      <c r="IB10" s="310"/>
      <c r="IC10" s="310"/>
      <c r="ID10" s="310"/>
      <c r="IE10" s="310"/>
      <c r="IF10" s="351"/>
      <c r="IG10" s="351"/>
      <c r="IH10" s="351"/>
      <c r="II10" s="351"/>
      <c r="IJ10" s="351"/>
    </row>
    <row r="11" spans="1:244" ht="14">
      <c r="A11" s="348"/>
      <c r="B11" s="348"/>
      <c r="C11" s="310"/>
      <c r="D11" s="310"/>
      <c r="E11" s="310"/>
      <c r="F11" s="310"/>
      <c r="G11" s="310"/>
      <c r="H11" s="310"/>
      <c r="I11" s="310"/>
      <c r="J11" s="345"/>
      <c r="K11" s="310"/>
      <c r="L11" s="310"/>
      <c r="M11" s="310"/>
      <c r="N11" s="346"/>
      <c r="O11" s="310"/>
      <c r="P11" s="346"/>
      <c r="Q11" s="310"/>
      <c r="R11" s="310"/>
      <c r="S11" s="310"/>
      <c r="T11" s="310"/>
      <c r="U11" s="310"/>
      <c r="V11" s="310"/>
      <c r="W11" s="310"/>
      <c r="X11" s="346"/>
      <c r="Y11" s="310" t="s">
        <v>3598</v>
      </c>
      <c r="Z11" s="310"/>
      <c r="AA11" s="310"/>
      <c r="AB11" s="310"/>
      <c r="AC11" s="346"/>
      <c r="AD11" s="310"/>
      <c r="AE11" s="310"/>
      <c r="AF11" s="310"/>
      <c r="AG11" s="310"/>
      <c r="AH11" s="346"/>
      <c r="AI11" s="310"/>
      <c r="AJ11" s="310"/>
      <c r="AK11" s="310"/>
      <c r="AL11" s="310"/>
      <c r="AM11" s="345"/>
      <c r="AN11" s="310"/>
      <c r="AO11" s="310"/>
      <c r="AP11" s="310"/>
      <c r="AQ11" s="310"/>
      <c r="AR11" s="345"/>
      <c r="AS11" s="310"/>
      <c r="AT11" s="310"/>
      <c r="AU11" s="310"/>
      <c r="AV11" s="310"/>
      <c r="AW11" s="345"/>
      <c r="AX11" s="310"/>
      <c r="AY11" s="310"/>
      <c r="AZ11" s="310"/>
      <c r="BA11" s="310"/>
      <c r="BB11" s="310"/>
      <c r="BC11" s="310"/>
      <c r="BD11" s="310"/>
      <c r="BE11" s="310"/>
      <c r="BF11" s="310"/>
      <c r="BG11" s="345"/>
      <c r="BH11" s="310"/>
      <c r="BI11" s="310"/>
      <c r="BJ11" s="310"/>
      <c r="BK11" s="310"/>
      <c r="BL11" s="345"/>
      <c r="BM11" s="310"/>
      <c r="BN11" s="310"/>
      <c r="BO11" s="310"/>
      <c r="BP11" s="310"/>
      <c r="BQ11" s="345"/>
      <c r="BR11" s="310"/>
      <c r="BS11" s="310"/>
      <c r="BT11" s="310"/>
      <c r="BU11" s="310"/>
      <c r="BV11" s="345"/>
      <c r="BW11" s="310"/>
      <c r="BX11" s="310"/>
      <c r="BY11" s="310"/>
      <c r="BZ11" s="310"/>
      <c r="CA11" s="349"/>
      <c r="CB11" s="310"/>
      <c r="CC11" s="310"/>
      <c r="CD11" s="310"/>
      <c r="CE11" s="310"/>
      <c r="CF11" s="345"/>
      <c r="CG11" s="310"/>
      <c r="CH11" s="310"/>
      <c r="CI11" s="310"/>
      <c r="CJ11" s="310"/>
      <c r="CK11" s="345"/>
      <c r="CL11" s="310"/>
      <c r="CM11" s="310"/>
      <c r="CN11" s="310"/>
      <c r="CO11" s="310"/>
      <c r="CP11" s="345"/>
      <c r="CQ11" s="310"/>
      <c r="CR11" s="310"/>
      <c r="CS11" s="310"/>
      <c r="CT11" s="310"/>
      <c r="CU11" s="345"/>
      <c r="CV11" s="310"/>
      <c r="CW11" s="310"/>
      <c r="CX11" s="310"/>
      <c r="CY11" s="310"/>
      <c r="CZ11" s="345"/>
      <c r="DA11" s="310"/>
      <c r="DB11" s="310"/>
      <c r="DC11" s="310"/>
      <c r="DD11" s="310"/>
      <c r="DE11" s="345"/>
      <c r="DF11" s="310"/>
      <c r="DG11" s="310"/>
      <c r="DH11" s="310"/>
      <c r="DI11" s="310"/>
      <c r="DJ11" s="345"/>
      <c r="DK11" s="310"/>
      <c r="DL11" s="310"/>
      <c r="DM11" s="310"/>
      <c r="DN11" s="310"/>
      <c r="DO11" s="310"/>
      <c r="DP11" s="310"/>
      <c r="DQ11" s="310"/>
      <c r="DR11" s="310"/>
      <c r="DS11" s="310"/>
      <c r="DT11" s="310"/>
      <c r="DU11" s="310"/>
      <c r="DV11" s="310"/>
      <c r="DW11" s="310"/>
      <c r="DX11" s="310"/>
      <c r="DY11" s="310"/>
      <c r="DZ11" s="310"/>
      <c r="EA11" s="310"/>
      <c r="EB11" s="310"/>
      <c r="EC11" s="310"/>
      <c r="ED11" s="310"/>
      <c r="EE11" s="310"/>
      <c r="EF11" s="310"/>
      <c r="EG11" s="310"/>
      <c r="EH11" s="310"/>
      <c r="EI11" s="310"/>
      <c r="EJ11" s="310"/>
      <c r="EK11" s="310"/>
      <c r="EL11" s="310"/>
      <c r="EM11" s="310"/>
      <c r="EN11" s="310"/>
      <c r="EO11" s="310"/>
      <c r="EP11" s="310"/>
      <c r="EQ11" s="345"/>
      <c r="ER11" s="310"/>
      <c r="ES11" s="310"/>
      <c r="ET11" s="310"/>
      <c r="EU11" s="310"/>
      <c r="EV11" s="310"/>
      <c r="EW11" s="310"/>
      <c r="EX11" s="310"/>
      <c r="EY11" s="310"/>
      <c r="EZ11" s="310"/>
      <c r="FA11" s="310"/>
      <c r="FB11" s="310"/>
      <c r="FC11" s="310"/>
      <c r="FD11" s="310"/>
      <c r="FE11" s="310"/>
      <c r="FF11" s="310"/>
      <c r="FG11" s="345"/>
      <c r="FH11" s="310"/>
      <c r="FI11" s="310"/>
      <c r="FJ11" s="310"/>
      <c r="FK11" s="345"/>
      <c r="FL11" s="310"/>
      <c r="FM11" s="310"/>
      <c r="FN11" s="310"/>
      <c r="FO11" s="310"/>
      <c r="FP11" s="345"/>
      <c r="FQ11" s="310"/>
      <c r="FR11" s="310"/>
      <c r="FS11" s="310"/>
      <c r="FT11" s="310"/>
      <c r="FU11" s="310"/>
      <c r="FV11" s="345"/>
      <c r="FW11" s="310"/>
      <c r="FX11" s="310"/>
      <c r="FY11" s="310"/>
      <c r="FZ11" s="310"/>
      <c r="GA11" s="345"/>
      <c r="GB11" s="310"/>
      <c r="GC11" s="310"/>
      <c r="GD11" s="310"/>
      <c r="GE11" s="310"/>
      <c r="GF11" s="345"/>
      <c r="GG11" s="310"/>
      <c r="GH11" s="310"/>
      <c r="GI11" s="310"/>
      <c r="GJ11" s="345"/>
      <c r="GK11" s="310"/>
      <c r="GL11" s="347"/>
      <c r="GM11" s="310"/>
      <c r="GN11" s="310"/>
      <c r="GO11" s="346"/>
      <c r="GP11" s="345"/>
      <c r="GQ11" s="310"/>
      <c r="GR11" s="310"/>
      <c r="GS11" s="310"/>
      <c r="GT11" s="346"/>
      <c r="GU11" s="345"/>
      <c r="GV11" s="310"/>
      <c r="GW11" s="310"/>
      <c r="GX11" s="310"/>
      <c r="GY11" s="346"/>
      <c r="GZ11" s="345"/>
      <c r="HA11" s="310"/>
      <c r="HB11" s="310"/>
      <c r="HC11" s="310"/>
      <c r="HD11" s="310"/>
      <c r="HE11" s="310"/>
      <c r="HF11" s="310"/>
      <c r="HG11" s="310"/>
      <c r="HH11" s="310"/>
      <c r="HI11" s="310"/>
      <c r="HJ11" s="310"/>
      <c r="HK11" s="310"/>
      <c r="HL11" s="310"/>
      <c r="HM11" s="310"/>
      <c r="HN11" s="310"/>
      <c r="HO11" s="310"/>
      <c r="HP11" s="310"/>
      <c r="HQ11" s="310"/>
      <c r="HR11" s="310"/>
      <c r="HS11" s="310"/>
      <c r="HT11" s="310"/>
      <c r="HU11" s="310"/>
      <c r="HV11" s="310"/>
      <c r="HW11" s="310"/>
      <c r="HX11" s="310"/>
      <c r="HY11" s="310"/>
      <c r="HZ11" s="310"/>
      <c r="IA11" s="310"/>
      <c r="IB11" s="310"/>
      <c r="IC11" s="310"/>
      <c r="ID11" s="310"/>
      <c r="IE11" s="310"/>
      <c r="IF11" s="351"/>
      <c r="IG11" s="351"/>
      <c r="IH11" s="351"/>
      <c r="II11" s="351"/>
      <c r="IJ11" s="351"/>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2F00-000000000000}"/>
    <hyperlink ref="AD5" r:id="rId2" xr:uid="{00000000-0004-0000-2F00-000001000000}"/>
    <hyperlink ref="AI5" r:id="rId3" xr:uid="{00000000-0004-0000-2F00-000002000000}"/>
    <hyperlink ref="AN5" r:id="rId4" xr:uid="{00000000-0004-0000-2F00-000003000000}"/>
    <hyperlink ref="AS5" r:id="rId5" xr:uid="{00000000-0004-0000-2F00-000004000000}"/>
    <hyperlink ref="AX5" r:id="rId6" xr:uid="{00000000-0004-0000-2F00-000005000000}"/>
    <hyperlink ref="BC5" r:id="rId7" xr:uid="{00000000-0004-0000-2F00-000006000000}"/>
    <hyperlink ref="BH5" r:id="rId8" xr:uid="{00000000-0004-0000-2F00-000007000000}"/>
    <hyperlink ref="BR5" r:id="rId9" xr:uid="{00000000-0004-0000-2F00-000008000000}"/>
    <hyperlink ref="BW5" r:id="rId10" xr:uid="{00000000-0004-0000-2F00-000009000000}"/>
    <hyperlink ref="CB5" r:id="rId11" xr:uid="{00000000-0004-0000-2F00-00000A000000}"/>
    <hyperlink ref="CG5" r:id="rId12" xr:uid="{00000000-0004-0000-2F00-00000B000000}"/>
    <hyperlink ref="CL5" r:id="rId13" xr:uid="{00000000-0004-0000-2F00-00000C000000}"/>
    <hyperlink ref="CQ5" r:id="rId14" xr:uid="{00000000-0004-0000-2F00-00000D000000}"/>
    <hyperlink ref="DZ5" r:id="rId15" xr:uid="{00000000-0004-0000-2F00-00000E000000}"/>
    <hyperlink ref="EE5" r:id="rId16" xr:uid="{00000000-0004-0000-2F00-00000F000000}"/>
    <hyperlink ref="EK5" r:id="rId17" xr:uid="{00000000-0004-0000-2F00-000010000000}"/>
    <hyperlink ref="EQ5" r:id="rId18" xr:uid="{00000000-0004-0000-2F00-000011000000}"/>
    <hyperlink ref="EW5" r:id="rId19" xr:uid="{00000000-0004-0000-2F00-000012000000}"/>
    <hyperlink ref="FG5" r:id="rId20" xr:uid="{00000000-0004-0000-2F00-000013000000}"/>
    <hyperlink ref="FL5" r:id="rId21" xr:uid="{00000000-0004-0000-2F00-000014000000}"/>
    <hyperlink ref="FQ5" r:id="rId22" xr:uid="{00000000-0004-0000-2F00-000015000000}"/>
    <hyperlink ref="FV5" r:id="rId23" xr:uid="{00000000-0004-0000-2F00-000016000000}"/>
    <hyperlink ref="GA5" r:id="rId24" xr:uid="{00000000-0004-0000-2F00-000017000000}"/>
    <hyperlink ref="HE5" r:id="rId25" xr:uid="{00000000-0004-0000-2F00-000018000000}"/>
    <hyperlink ref="HJ5" r:id="rId26" xr:uid="{00000000-0004-0000-2F00-000019000000}"/>
    <hyperlink ref="HO5" r:id="rId27" xr:uid="{00000000-0004-0000-2F00-00001A000000}"/>
    <hyperlink ref="HP5" r:id="rId28" location="=page91" xr:uid="{00000000-0004-0000-2F00-00001B000000}"/>
    <hyperlink ref="ID5" r:id="rId29" xr:uid="{00000000-0004-0000-2F00-00001C000000}"/>
    <hyperlink ref="II5" r:id="rId30" xr:uid="{00000000-0004-0000-2F00-00001D000000}"/>
    <hyperlink ref="O6" r:id="rId31" xr:uid="{00000000-0004-0000-2F00-00001E000000}"/>
    <hyperlink ref="AD6" r:id="rId32" xr:uid="{00000000-0004-0000-2F00-00001F000000}"/>
    <hyperlink ref="AI6" r:id="rId33" xr:uid="{00000000-0004-0000-2F00-000020000000}"/>
    <hyperlink ref="AN6" r:id="rId34" xr:uid="{00000000-0004-0000-2F00-000021000000}"/>
    <hyperlink ref="AS6" r:id="rId35" xr:uid="{00000000-0004-0000-2F00-000022000000}"/>
    <hyperlink ref="AX6" r:id="rId36" xr:uid="{00000000-0004-0000-2F00-000023000000}"/>
    <hyperlink ref="BC6" r:id="rId37" xr:uid="{00000000-0004-0000-2F00-000024000000}"/>
    <hyperlink ref="BH6" r:id="rId38" xr:uid="{00000000-0004-0000-2F00-000025000000}"/>
    <hyperlink ref="BR6" r:id="rId39" xr:uid="{00000000-0004-0000-2F00-000026000000}"/>
    <hyperlink ref="BW6" r:id="rId40" xr:uid="{00000000-0004-0000-2F00-000027000000}"/>
    <hyperlink ref="CB6" r:id="rId41" xr:uid="{00000000-0004-0000-2F00-000028000000}"/>
    <hyperlink ref="CG6" r:id="rId42" xr:uid="{00000000-0004-0000-2F00-000029000000}"/>
    <hyperlink ref="CL6" r:id="rId43" xr:uid="{00000000-0004-0000-2F00-00002A000000}"/>
    <hyperlink ref="CQ6" r:id="rId44" xr:uid="{00000000-0004-0000-2F00-00002B000000}"/>
    <hyperlink ref="EK6" r:id="rId45" xr:uid="{00000000-0004-0000-2F00-00002C000000}"/>
    <hyperlink ref="EQ6" r:id="rId46" xr:uid="{00000000-0004-0000-2F00-00002D000000}"/>
    <hyperlink ref="EW6" r:id="rId47" xr:uid="{00000000-0004-0000-2F00-00002E000000}"/>
    <hyperlink ref="FQ6" r:id="rId48" xr:uid="{00000000-0004-0000-2F00-00002F000000}"/>
    <hyperlink ref="FV6" r:id="rId49" xr:uid="{00000000-0004-0000-2F00-000030000000}"/>
    <hyperlink ref="GA6" r:id="rId50" xr:uid="{00000000-0004-0000-2F00-000031000000}"/>
    <hyperlink ref="HE6" r:id="rId51" xr:uid="{00000000-0004-0000-2F00-000032000000}"/>
    <hyperlink ref="HJ6" r:id="rId52" xr:uid="{00000000-0004-0000-2F00-000033000000}"/>
    <hyperlink ref="HO6" r:id="rId53" xr:uid="{00000000-0004-0000-2F00-000034000000}"/>
    <hyperlink ref="HP6" r:id="rId54" location="=page91" xr:uid="{00000000-0004-0000-2F00-000035000000}"/>
    <hyperlink ref="O7" r:id="rId55" xr:uid="{00000000-0004-0000-2F00-000036000000}"/>
    <hyperlink ref="AD7" r:id="rId56" xr:uid="{00000000-0004-0000-2F00-000037000000}"/>
    <hyperlink ref="AI7" r:id="rId57" xr:uid="{00000000-0004-0000-2F00-000038000000}"/>
    <hyperlink ref="AN7" r:id="rId58" xr:uid="{00000000-0004-0000-2F00-000039000000}"/>
    <hyperlink ref="AS7" r:id="rId59" xr:uid="{00000000-0004-0000-2F00-00003A000000}"/>
    <hyperlink ref="AX7" r:id="rId60" xr:uid="{00000000-0004-0000-2F00-00003B000000}"/>
    <hyperlink ref="BC7" r:id="rId61" xr:uid="{00000000-0004-0000-2F00-00003C000000}"/>
    <hyperlink ref="BH7" r:id="rId62" xr:uid="{00000000-0004-0000-2F00-00003D000000}"/>
    <hyperlink ref="BR7" r:id="rId63" xr:uid="{00000000-0004-0000-2F00-00003E000000}"/>
    <hyperlink ref="BW7" r:id="rId64" xr:uid="{00000000-0004-0000-2F00-00003F000000}"/>
    <hyperlink ref="CB7" r:id="rId65" xr:uid="{00000000-0004-0000-2F00-000040000000}"/>
    <hyperlink ref="CG7" r:id="rId66" xr:uid="{00000000-0004-0000-2F00-000041000000}"/>
    <hyperlink ref="CK7" r:id="rId67" xr:uid="{00000000-0004-0000-2F00-000042000000}"/>
    <hyperlink ref="CL7" r:id="rId68" xr:uid="{00000000-0004-0000-2F00-000043000000}"/>
    <hyperlink ref="CQ7" r:id="rId69" xr:uid="{00000000-0004-0000-2F00-000044000000}"/>
    <hyperlink ref="EK7" r:id="rId70" xr:uid="{00000000-0004-0000-2F00-000045000000}"/>
    <hyperlink ref="FQ7" r:id="rId71" xr:uid="{00000000-0004-0000-2F00-000046000000}"/>
    <hyperlink ref="FR7" r:id="rId72" xr:uid="{00000000-0004-0000-2F00-000047000000}"/>
    <hyperlink ref="FV7" r:id="rId73" xr:uid="{00000000-0004-0000-2F00-000048000000}"/>
    <hyperlink ref="GA7" r:id="rId74" xr:uid="{00000000-0004-0000-2F00-000049000000}"/>
    <hyperlink ref="HE7" r:id="rId75" xr:uid="{00000000-0004-0000-2F00-00004A000000}"/>
    <hyperlink ref="HJ7" r:id="rId76" xr:uid="{00000000-0004-0000-2F00-00004B000000}"/>
    <hyperlink ref="HO7" r:id="rId77" xr:uid="{00000000-0004-0000-2F00-00004C000000}"/>
    <hyperlink ref="HP7" r:id="rId78" location="=page91" xr:uid="{00000000-0004-0000-2F00-00004D000000}"/>
    <hyperlink ref="O8" r:id="rId79" xr:uid="{00000000-0004-0000-2F00-00004E000000}"/>
    <hyperlink ref="AD8" r:id="rId80" xr:uid="{00000000-0004-0000-2F00-00004F000000}"/>
    <hyperlink ref="AI8" r:id="rId81" xr:uid="{00000000-0004-0000-2F00-000050000000}"/>
    <hyperlink ref="AN8" r:id="rId82" xr:uid="{00000000-0004-0000-2F00-000051000000}"/>
    <hyperlink ref="AS8" r:id="rId83" xr:uid="{00000000-0004-0000-2F00-000052000000}"/>
    <hyperlink ref="AX8" r:id="rId84" xr:uid="{00000000-0004-0000-2F00-000053000000}"/>
    <hyperlink ref="BC8" r:id="rId85" xr:uid="{00000000-0004-0000-2F00-000054000000}"/>
    <hyperlink ref="BH8" r:id="rId86" xr:uid="{00000000-0004-0000-2F00-000055000000}"/>
    <hyperlink ref="BR8" r:id="rId87" xr:uid="{00000000-0004-0000-2F00-000056000000}"/>
    <hyperlink ref="BW8" r:id="rId88" xr:uid="{00000000-0004-0000-2F00-000057000000}"/>
    <hyperlink ref="CB8" r:id="rId89" xr:uid="{00000000-0004-0000-2F00-000058000000}"/>
    <hyperlink ref="CG8" r:id="rId90" xr:uid="{00000000-0004-0000-2F00-000059000000}"/>
    <hyperlink ref="CL8" r:id="rId91" xr:uid="{00000000-0004-0000-2F00-00005A000000}"/>
    <hyperlink ref="CQ8" r:id="rId92" xr:uid="{00000000-0004-0000-2F00-00005B000000}"/>
    <hyperlink ref="EK8" r:id="rId93" xr:uid="{00000000-0004-0000-2F00-00005C000000}"/>
    <hyperlink ref="HE8" r:id="rId94" xr:uid="{00000000-0004-0000-2F00-00005D000000}"/>
  </hyperlinks>
  <pageMargins left="0.7" right="0.7" top="0.75" bottom="0.75" header="0" footer="0"/>
  <pageSetup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 width="9.6640625" customWidth="1"/>
    <col min="3" max="6" width="10.1640625" customWidth="1"/>
    <col min="7" max="229" width="9.6640625" customWidth="1"/>
    <col min="230" max="230" width="12.33203125" customWidth="1"/>
    <col min="231" max="231" width="9.6640625" customWidth="1"/>
    <col min="232" max="232" width="11.1640625" customWidth="1"/>
    <col min="233" max="236" width="9.6640625" customWidth="1"/>
    <col min="237" max="237" width="12.33203125" customWidth="1"/>
    <col min="238" max="439" width="9.66406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100</v>
      </c>
      <c r="C5" s="312">
        <f>(G5+L5+Q5+V5+(AA5+AF5+AK5+AP5+AU5+AZ5+BE5+BJ5)/8+(BO5+BT5+BY5+CD5+CI5+CN5)/6+(CS5+CX5+DC5+DH5+DM5+DR5)/6+DW5+EB5+((EG5+EH5)/2+(EM5+EN5)/2+(ES5+ET5)/2)/3+EY5+(FD5+FI5)/2+FN5+(FS5+FX5)/2+GC5+GH5+(GM5+GR5+GW5)/3+HB5+(HG5+HL5+HQ5+HV5+IA5)/5+IF5)/20</f>
        <v>0.37</v>
      </c>
      <c r="D5" s="465">
        <f t="shared" ref="D5:D6" si="0">(L5+V5+(AA5+AF5+AK5+AP5+AU5+AZ5+BE5)/7+(BO5+BT5+BY5+CD5+CI5+CN5)/6+(CS5+CX5+DC5+DH5+DR5+DM5)/6+(EG5+EH5+EM5+EN5+ES5+ET5)/6+GH5+(GM5+GR5+GW5)/3+Q5+EY5+FN5+(FS5+FX5)/2+G5+HB5+(HG5+HL5+HQ5)/3+GC5)/16</f>
        <v>0.39583333333333331</v>
      </c>
      <c r="E5" s="365">
        <f t="shared" ref="E5:E6" si="1">(L5+V5+(AA5+AF5+AK5+AP5+AU5+AZ5+BE5)/7+(BO5+BT5+BY5+CD5+CI5+CN5)/6+(CS5+CX5+DC5+DH5+DR5+DM5)/6+EG5+(GH5+GM5+GR5+GW5)/4+Q5+EY5+FN5+(FS5+FX5)/2+G5+HB5+(HG5+HL5)/2)/14</f>
        <v>0.4642857142857143</v>
      </c>
      <c r="F5" s="365">
        <f t="shared" ref="F5:F6" si="2">(L5+V5+(AA5+AF5+AK5+AP5+AU5+AZ5+BE5)/7+(BO5+BT5+BY5+CD5+CI5+CN5)/6+(CS5+CX5+DC5+DH5+DR5+DM5)/6+EG5+(GH5+GM5+GR5+GW5)/4+Q5+EY5+G5+HB5)/11</f>
        <v>0.36363636363636365</v>
      </c>
      <c r="G5" s="308">
        <v>1</v>
      </c>
      <c r="H5" s="308" t="s">
        <v>132</v>
      </c>
      <c r="I5" s="308" t="s">
        <v>862</v>
      </c>
      <c r="J5" s="320" t="s">
        <v>3599</v>
      </c>
      <c r="K5" s="308">
        <v>2000</v>
      </c>
      <c r="L5" s="40">
        <v>1</v>
      </c>
      <c r="M5" s="40" t="s">
        <v>132</v>
      </c>
      <c r="N5" s="40" t="s">
        <v>864</v>
      </c>
      <c r="O5" s="466" t="s">
        <v>3600</v>
      </c>
      <c r="P5" s="58"/>
      <c r="Q5" s="308">
        <v>0</v>
      </c>
      <c r="R5" s="308" t="s">
        <v>132</v>
      </c>
      <c r="S5" s="308" t="s">
        <v>126</v>
      </c>
      <c r="T5" s="308" t="s">
        <v>126</v>
      </c>
      <c r="U5" s="308"/>
      <c r="V5" s="467">
        <v>0</v>
      </c>
      <c r="W5" s="468"/>
      <c r="X5" s="469" t="s">
        <v>866</v>
      </c>
      <c r="Y5" s="470" t="s">
        <v>3601</v>
      </c>
      <c r="Z5" s="467" t="s">
        <v>3602</v>
      </c>
      <c r="AA5" s="467">
        <v>0</v>
      </c>
      <c r="AB5" s="467" t="s">
        <v>139</v>
      </c>
      <c r="AC5" s="468"/>
      <c r="AD5" s="468"/>
      <c r="AE5" s="467" t="s">
        <v>3603</v>
      </c>
      <c r="AF5" s="467">
        <v>0</v>
      </c>
      <c r="AG5" s="467" t="s">
        <v>139</v>
      </c>
      <c r="AH5" s="468"/>
      <c r="AI5" s="468"/>
      <c r="AJ5" s="467" t="s">
        <v>3603</v>
      </c>
      <c r="AK5" s="467">
        <v>0</v>
      </c>
      <c r="AL5" s="467" t="s">
        <v>139</v>
      </c>
      <c r="AM5" s="468"/>
      <c r="AN5" s="468"/>
      <c r="AO5" s="467" t="s">
        <v>3603</v>
      </c>
      <c r="AP5" s="467">
        <v>0</v>
      </c>
      <c r="AQ5" s="467" t="s">
        <v>139</v>
      </c>
      <c r="AR5" s="468"/>
      <c r="AS5" s="468"/>
      <c r="AT5" s="467" t="s">
        <v>3603</v>
      </c>
      <c r="AU5" s="467">
        <v>0</v>
      </c>
      <c r="AV5" s="467" t="s">
        <v>139</v>
      </c>
      <c r="AW5" s="468"/>
      <c r="AX5" s="468"/>
      <c r="AY5" s="467" t="s">
        <v>3603</v>
      </c>
      <c r="AZ5" s="467">
        <v>0</v>
      </c>
      <c r="BA5" s="467" t="s">
        <v>139</v>
      </c>
      <c r="BB5" s="468"/>
      <c r="BC5" s="468"/>
      <c r="BD5" s="467" t="s">
        <v>3603</v>
      </c>
      <c r="BE5" s="467">
        <v>0</v>
      </c>
      <c r="BF5" s="467" t="s">
        <v>139</v>
      </c>
      <c r="BG5" s="468"/>
      <c r="BH5" s="468"/>
      <c r="BI5" s="467" t="s">
        <v>3604</v>
      </c>
      <c r="BJ5" s="467">
        <v>0</v>
      </c>
      <c r="BK5" s="467" t="s">
        <v>139</v>
      </c>
      <c r="BL5" s="468"/>
      <c r="BM5" s="468"/>
      <c r="BN5" s="467" t="s">
        <v>3603</v>
      </c>
      <c r="BO5" s="467">
        <v>0</v>
      </c>
      <c r="BP5" s="467" t="s">
        <v>139</v>
      </c>
      <c r="BQ5" s="468"/>
      <c r="BR5" s="468"/>
      <c r="BS5" s="467" t="s">
        <v>3603</v>
      </c>
      <c r="BT5" s="467">
        <v>0</v>
      </c>
      <c r="BU5" s="467" t="s">
        <v>139</v>
      </c>
      <c r="BV5" s="468"/>
      <c r="BW5" s="468"/>
      <c r="BX5" s="467" t="s">
        <v>3603</v>
      </c>
      <c r="BY5" s="467">
        <v>0</v>
      </c>
      <c r="BZ5" s="467" t="s">
        <v>139</v>
      </c>
      <c r="CA5" s="468"/>
      <c r="CB5" s="468"/>
      <c r="CC5" s="467" t="s">
        <v>3603</v>
      </c>
      <c r="CD5" s="467">
        <v>0</v>
      </c>
      <c r="CE5" s="467" t="s">
        <v>139</v>
      </c>
      <c r="CF5" s="468"/>
      <c r="CG5" s="468"/>
      <c r="CH5" s="467" t="s">
        <v>3603</v>
      </c>
      <c r="CI5" s="467">
        <v>0</v>
      </c>
      <c r="CJ5" s="467" t="s">
        <v>139</v>
      </c>
      <c r="CK5" s="468"/>
      <c r="CL5" s="468"/>
      <c r="CM5" s="467" t="s">
        <v>3603</v>
      </c>
      <c r="CN5" s="467">
        <v>0</v>
      </c>
      <c r="CO5" s="467" t="s">
        <v>139</v>
      </c>
      <c r="CP5" s="468"/>
      <c r="CQ5" s="468"/>
      <c r="CR5" s="467" t="s">
        <v>3603</v>
      </c>
      <c r="CS5" s="467">
        <v>0</v>
      </c>
      <c r="CT5" s="467" t="s">
        <v>139</v>
      </c>
      <c r="CU5" s="468"/>
      <c r="CV5" s="468"/>
      <c r="CW5" s="467" t="s">
        <v>3603</v>
      </c>
      <c r="CX5" s="467">
        <v>0</v>
      </c>
      <c r="CY5" s="467" t="s">
        <v>139</v>
      </c>
      <c r="CZ5" s="468"/>
      <c r="DA5" s="468"/>
      <c r="DB5" s="467" t="s">
        <v>3603</v>
      </c>
      <c r="DC5" s="467">
        <v>0</v>
      </c>
      <c r="DD5" s="467" t="s">
        <v>139</v>
      </c>
      <c r="DE5" s="468"/>
      <c r="DF5" s="468"/>
      <c r="DG5" s="467" t="s">
        <v>3603</v>
      </c>
      <c r="DH5" s="467">
        <v>0</v>
      </c>
      <c r="DI5" s="467" t="s">
        <v>139</v>
      </c>
      <c r="DJ5" s="468"/>
      <c r="DK5" s="468"/>
      <c r="DL5" s="467" t="s">
        <v>3603</v>
      </c>
      <c r="DM5" s="467">
        <v>0</v>
      </c>
      <c r="DN5" s="467" t="s">
        <v>139</v>
      </c>
      <c r="DO5" s="468"/>
      <c r="DP5" s="468"/>
      <c r="DQ5" s="467" t="s">
        <v>3603</v>
      </c>
      <c r="DR5" s="467">
        <v>0</v>
      </c>
      <c r="DS5" s="467" t="s">
        <v>139</v>
      </c>
      <c r="DT5" s="468"/>
      <c r="DU5" s="468"/>
      <c r="DV5" s="467" t="s">
        <v>3603</v>
      </c>
      <c r="DW5" s="308">
        <v>1</v>
      </c>
      <c r="DX5" s="308" t="s">
        <v>139</v>
      </c>
      <c r="DY5" s="308" t="s">
        <v>3605</v>
      </c>
      <c r="DZ5" s="321" t="s">
        <v>3606</v>
      </c>
      <c r="EA5" s="308" t="s">
        <v>3607</v>
      </c>
      <c r="EB5" s="308">
        <v>0</v>
      </c>
      <c r="EC5" s="308" t="s">
        <v>130</v>
      </c>
      <c r="ED5" s="308" t="s">
        <v>3608</v>
      </c>
      <c r="EE5" s="321" t="s">
        <v>3609</v>
      </c>
      <c r="EF5" s="364"/>
      <c r="EG5" s="308">
        <v>1</v>
      </c>
      <c r="EH5" s="308">
        <v>1</v>
      </c>
      <c r="EI5" s="308" t="s">
        <v>123</v>
      </c>
      <c r="EJ5" s="308" t="s">
        <v>871</v>
      </c>
      <c r="EK5" s="333" t="s">
        <v>3610</v>
      </c>
      <c r="EL5" s="308"/>
      <c r="EM5" s="308">
        <v>1</v>
      </c>
      <c r="EN5" s="308">
        <v>1</v>
      </c>
      <c r="EO5" s="308" t="s">
        <v>139</v>
      </c>
      <c r="EP5" s="308" t="s">
        <v>126</v>
      </c>
      <c r="EQ5" s="308" t="s">
        <v>126</v>
      </c>
      <c r="ER5" s="308"/>
      <c r="ES5" s="308">
        <v>1</v>
      </c>
      <c r="ET5" s="308">
        <v>1</v>
      </c>
      <c r="EU5" s="308" t="s">
        <v>123</v>
      </c>
      <c r="EV5" s="308" t="s">
        <v>3611</v>
      </c>
      <c r="EW5" s="333" t="s">
        <v>3612</v>
      </c>
      <c r="EX5" s="308"/>
      <c r="EY5" s="308">
        <v>0</v>
      </c>
      <c r="EZ5" s="308" t="s">
        <v>132</v>
      </c>
      <c r="FA5" s="308" t="s">
        <v>126</v>
      </c>
      <c r="FB5" s="308" t="s">
        <v>126</v>
      </c>
      <c r="FC5" s="308"/>
      <c r="FD5" s="12">
        <v>0</v>
      </c>
      <c r="FE5" s="12" t="s">
        <v>126</v>
      </c>
      <c r="FF5" s="323" t="s">
        <v>3613</v>
      </c>
      <c r="FG5" s="387" t="s">
        <v>3614</v>
      </c>
      <c r="FH5" s="324"/>
      <c r="FI5" s="12">
        <v>0</v>
      </c>
      <c r="FJ5" s="12" t="s">
        <v>126</v>
      </c>
      <c r="FK5" s="323" t="s">
        <v>3613</v>
      </c>
      <c r="FL5" s="387" t="s">
        <v>3615</v>
      </c>
      <c r="FM5" s="324"/>
      <c r="FN5" s="308">
        <v>1</v>
      </c>
      <c r="FO5" s="308" t="s">
        <v>130</v>
      </c>
      <c r="FP5" s="308" t="s">
        <v>873</v>
      </c>
      <c r="FQ5" s="333" t="s">
        <v>3616</v>
      </c>
      <c r="FR5" s="308"/>
      <c r="FS5" s="308">
        <v>1</v>
      </c>
      <c r="FT5" s="308" t="s">
        <v>139</v>
      </c>
      <c r="FU5" s="308" t="s">
        <v>875</v>
      </c>
      <c r="FV5" s="333" t="s">
        <v>3617</v>
      </c>
      <c r="FW5" s="308"/>
      <c r="FX5" s="308">
        <v>1</v>
      </c>
      <c r="FY5" s="308" t="s">
        <v>139</v>
      </c>
      <c r="FZ5" s="308" t="s">
        <v>875</v>
      </c>
      <c r="GA5" s="333" t="s">
        <v>3618</v>
      </c>
      <c r="GB5" s="308"/>
      <c r="GC5" s="326">
        <v>0</v>
      </c>
      <c r="GD5" s="326" t="s">
        <v>130</v>
      </c>
      <c r="GE5" s="326" t="s">
        <v>126</v>
      </c>
      <c r="GF5" s="326" t="s">
        <v>126</v>
      </c>
      <c r="GG5" s="326"/>
      <c r="GH5" s="308">
        <v>0</v>
      </c>
      <c r="GI5" s="308" t="s">
        <v>132</v>
      </c>
      <c r="GJ5" s="326" t="s">
        <v>126</v>
      </c>
      <c r="GK5" s="326" t="s">
        <v>126</v>
      </c>
      <c r="GL5" s="308"/>
      <c r="GM5" s="308">
        <v>0</v>
      </c>
      <c r="GN5" s="308" t="s">
        <v>132</v>
      </c>
      <c r="GO5" s="326" t="s">
        <v>126</v>
      </c>
      <c r="GP5" s="326" t="s">
        <v>126</v>
      </c>
      <c r="GQ5" s="308"/>
      <c r="GR5" s="308">
        <v>0</v>
      </c>
      <c r="GS5" s="308" t="s">
        <v>132</v>
      </c>
      <c r="GT5" s="326" t="s">
        <v>126</v>
      </c>
      <c r="GU5" s="326" t="s">
        <v>126</v>
      </c>
      <c r="GV5" s="308"/>
      <c r="GW5" s="308">
        <v>0</v>
      </c>
      <c r="GX5" s="308" t="s">
        <v>132</v>
      </c>
      <c r="GY5" s="308" t="s">
        <v>126</v>
      </c>
      <c r="GZ5" s="308" t="s">
        <v>126</v>
      </c>
      <c r="HA5" s="308"/>
      <c r="HB5" s="308">
        <v>1</v>
      </c>
      <c r="HC5" s="308" t="s">
        <v>139</v>
      </c>
      <c r="HD5" s="308" t="s">
        <v>877</v>
      </c>
      <c r="HE5" s="333" t="s">
        <v>3619</v>
      </c>
      <c r="HF5" s="308"/>
      <c r="HG5" s="308">
        <v>0</v>
      </c>
      <c r="HH5" s="308" t="s">
        <v>130</v>
      </c>
      <c r="HI5" s="308" t="s">
        <v>879</v>
      </c>
      <c r="HJ5" s="333" t="s">
        <v>3620</v>
      </c>
      <c r="HK5" s="308" t="s">
        <v>881</v>
      </c>
      <c r="HL5" s="308">
        <v>1</v>
      </c>
      <c r="HM5" s="308" t="s">
        <v>139</v>
      </c>
      <c r="HN5" s="308" t="s">
        <v>879</v>
      </c>
      <c r="HO5" s="333" t="s">
        <v>3621</v>
      </c>
      <c r="HP5" s="308"/>
      <c r="HQ5" s="326">
        <v>0</v>
      </c>
      <c r="HR5" s="326" t="s">
        <v>123</v>
      </c>
      <c r="HS5" s="326" t="s">
        <v>126</v>
      </c>
      <c r="HT5" s="326" t="s">
        <v>126</v>
      </c>
      <c r="HU5" s="326"/>
      <c r="HV5" s="326">
        <v>0</v>
      </c>
      <c r="HW5" s="326" t="s">
        <v>130</v>
      </c>
      <c r="HX5" s="326" t="s">
        <v>126</v>
      </c>
      <c r="HY5" s="326" t="s">
        <v>126</v>
      </c>
      <c r="HZ5" s="326"/>
      <c r="IA5" s="326">
        <v>1</v>
      </c>
      <c r="IB5" s="326" t="s">
        <v>139</v>
      </c>
      <c r="IC5" s="326" t="s">
        <v>3622</v>
      </c>
      <c r="ID5" s="357" t="s">
        <v>3623</v>
      </c>
      <c r="IE5" s="326">
        <v>2009</v>
      </c>
      <c r="IF5" s="12">
        <v>0</v>
      </c>
      <c r="IG5" s="12" t="s">
        <v>126</v>
      </c>
      <c r="IH5" s="323" t="s">
        <v>3624</v>
      </c>
      <c r="II5" s="401" t="s">
        <v>3625</v>
      </c>
      <c r="IJ5" s="324"/>
    </row>
    <row r="6" spans="1:244" ht="63" customHeight="1">
      <c r="A6" s="348">
        <v>2024</v>
      </c>
      <c r="B6" s="311" t="s">
        <v>100</v>
      </c>
      <c r="C6" s="149" t="s">
        <v>1394</v>
      </c>
      <c r="D6" s="465">
        <f t="shared" si="0"/>
        <v>0.39583333333333331</v>
      </c>
      <c r="E6" s="365">
        <f t="shared" si="1"/>
        <v>0.4642857142857143</v>
      </c>
      <c r="F6" s="365">
        <f t="shared" si="2"/>
        <v>0.36363636363636365</v>
      </c>
      <c r="G6" s="308">
        <v>1</v>
      </c>
      <c r="H6" s="308" t="s">
        <v>132</v>
      </c>
      <c r="I6" s="308" t="s">
        <v>862</v>
      </c>
      <c r="J6" s="320" t="s">
        <v>3626</v>
      </c>
      <c r="K6" s="308"/>
      <c r="L6" s="11">
        <v>1</v>
      </c>
      <c r="M6" s="11" t="s">
        <v>132</v>
      </c>
      <c r="N6" s="11" t="s">
        <v>864</v>
      </c>
      <c r="O6" s="353" t="s">
        <v>3627</v>
      </c>
      <c r="P6" s="11"/>
      <c r="Q6" s="308">
        <v>0</v>
      </c>
      <c r="R6" s="308" t="s">
        <v>132</v>
      </c>
      <c r="S6" s="308" t="s">
        <v>126</v>
      </c>
      <c r="T6" s="308" t="s">
        <v>126</v>
      </c>
      <c r="U6" s="308"/>
      <c r="V6" s="308">
        <v>0</v>
      </c>
      <c r="W6" s="308"/>
      <c r="X6" s="332" t="s">
        <v>866</v>
      </c>
      <c r="Y6" s="333" t="s">
        <v>3628</v>
      </c>
      <c r="Z6" s="308" t="s">
        <v>868</v>
      </c>
      <c r="AA6" s="308">
        <v>0</v>
      </c>
      <c r="AB6" s="308" t="s">
        <v>130</v>
      </c>
      <c r="AC6" s="308" t="s">
        <v>3629</v>
      </c>
      <c r="AD6" s="333" t="s">
        <v>3630</v>
      </c>
      <c r="AE6" s="308" t="s">
        <v>870</v>
      </c>
      <c r="AF6" s="308">
        <v>0</v>
      </c>
      <c r="AG6" s="308" t="s">
        <v>130</v>
      </c>
      <c r="AH6" s="308" t="s">
        <v>866</v>
      </c>
      <c r="AI6" s="333" t="s">
        <v>3631</v>
      </c>
      <c r="AJ6" s="308" t="s">
        <v>870</v>
      </c>
      <c r="AK6" s="308">
        <v>0</v>
      </c>
      <c r="AL6" s="308" t="s">
        <v>130</v>
      </c>
      <c r="AM6" s="308" t="s">
        <v>866</v>
      </c>
      <c r="AN6" s="333" t="s">
        <v>3632</v>
      </c>
      <c r="AO6" s="308" t="s">
        <v>870</v>
      </c>
      <c r="AP6" s="308">
        <v>0</v>
      </c>
      <c r="AQ6" s="308" t="s">
        <v>130</v>
      </c>
      <c r="AR6" s="308" t="s">
        <v>866</v>
      </c>
      <c r="AS6" s="333" t="s">
        <v>3633</v>
      </c>
      <c r="AT6" s="308" t="s">
        <v>870</v>
      </c>
      <c r="AU6" s="308">
        <v>0</v>
      </c>
      <c r="AV6" s="308" t="s">
        <v>130</v>
      </c>
      <c r="AW6" s="308" t="s">
        <v>866</v>
      </c>
      <c r="AX6" s="333" t="s">
        <v>3634</v>
      </c>
      <c r="AY6" s="308" t="s">
        <v>870</v>
      </c>
      <c r="AZ6" s="308">
        <v>0</v>
      </c>
      <c r="BA6" s="308" t="s">
        <v>132</v>
      </c>
      <c r="BB6" s="308" t="s">
        <v>866</v>
      </c>
      <c r="BC6" s="333" t="s">
        <v>3635</v>
      </c>
      <c r="BD6" s="308"/>
      <c r="BE6" s="308">
        <v>0</v>
      </c>
      <c r="BF6" s="308" t="s">
        <v>130</v>
      </c>
      <c r="BG6" s="308" t="s">
        <v>866</v>
      </c>
      <c r="BH6" s="333" t="s">
        <v>3636</v>
      </c>
      <c r="BI6" s="308"/>
      <c r="BJ6" s="308"/>
      <c r="BK6" s="308" t="s">
        <v>1791</v>
      </c>
      <c r="BL6" s="308"/>
      <c r="BM6" s="308"/>
      <c r="BN6" s="308"/>
      <c r="BO6" s="308">
        <v>0</v>
      </c>
      <c r="BP6" s="308" t="s">
        <v>130</v>
      </c>
      <c r="BQ6" s="308" t="s">
        <v>866</v>
      </c>
      <c r="BR6" s="333" t="s">
        <v>3637</v>
      </c>
      <c r="BS6" s="308" t="s">
        <v>870</v>
      </c>
      <c r="BT6" s="308">
        <v>0</v>
      </c>
      <c r="BU6" s="308" t="s">
        <v>130</v>
      </c>
      <c r="BV6" s="308" t="s">
        <v>866</v>
      </c>
      <c r="BW6" s="333" t="s">
        <v>3638</v>
      </c>
      <c r="BX6" s="308" t="s">
        <v>870</v>
      </c>
      <c r="BY6" s="308">
        <v>0</v>
      </c>
      <c r="BZ6" s="308" t="s">
        <v>130</v>
      </c>
      <c r="CA6" s="308" t="s">
        <v>866</v>
      </c>
      <c r="CB6" s="333" t="s">
        <v>3639</v>
      </c>
      <c r="CC6" s="308" t="s">
        <v>870</v>
      </c>
      <c r="CD6" s="308">
        <v>0</v>
      </c>
      <c r="CE6" s="308" t="s">
        <v>130</v>
      </c>
      <c r="CF6" s="308" t="s">
        <v>866</v>
      </c>
      <c r="CG6" s="333" t="s">
        <v>3640</v>
      </c>
      <c r="CH6" s="308" t="s">
        <v>870</v>
      </c>
      <c r="CI6" s="308">
        <v>0</v>
      </c>
      <c r="CJ6" s="308" t="s">
        <v>130</v>
      </c>
      <c r="CK6" s="308" t="s">
        <v>866</v>
      </c>
      <c r="CL6" s="333" t="s">
        <v>3641</v>
      </c>
      <c r="CM6" s="308" t="s">
        <v>870</v>
      </c>
      <c r="CN6" s="308">
        <v>0</v>
      </c>
      <c r="CO6" s="308" t="s">
        <v>132</v>
      </c>
      <c r="CP6" s="308" t="s">
        <v>866</v>
      </c>
      <c r="CQ6" s="333" t="s">
        <v>3642</v>
      </c>
      <c r="CR6" s="308"/>
      <c r="CS6" s="308">
        <v>0</v>
      </c>
      <c r="CT6" s="308" t="s">
        <v>139</v>
      </c>
      <c r="CU6" s="308" t="s">
        <v>126</v>
      </c>
      <c r="CV6" s="308"/>
      <c r="CW6" s="308"/>
      <c r="CX6" s="308">
        <v>0</v>
      </c>
      <c r="CY6" s="308" t="s">
        <v>139</v>
      </c>
      <c r="CZ6" s="308" t="s">
        <v>126</v>
      </c>
      <c r="DA6" s="308"/>
      <c r="DB6" s="308"/>
      <c r="DC6" s="308">
        <v>0</v>
      </c>
      <c r="DD6" s="308" t="s">
        <v>139</v>
      </c>
      <c r="DE6" s="308" t="s">
        <v>126</v>
      </c>
      <c r="DF6" s="308"/>
      <c r="DG6" s="308"/>
      <c r="DH6" s="308">
        <v>0</v>
      </c>
      <c r="DI6" s="308" t="s">
        <v>139</v>
      </c>
      <c r="DJ6" s="308" t="s">
        <v>126</v>
      </c>
      <c r="DK6" s="308"/>
      <c r="DL6" s="308"/>
      <c r="DM6" s="308">
        <v>0</v>
      </c>
      <c r="DN6" s="308" t="s">
        <v>139</v>
      </c>
      <c r="DO6" s="308" t="s">
        <v>126</v>
      </c>
      <c r="DP6" s="308"/>
      <c r="DQ6" s="308"/>
      <c r="DR6" s="308">
        <v>0</v>
      </c>
      <c r="DS6" s="308" t="s">
        <v>139</v>
      </c>
      <c r="DT6" s="308" t="s">
        <v>126</v>
      </c>
      <c r="DU6" s="308"/>
      <c r="DV6" s="308"/>
      <c r="DW6" s="308" t="s">
        <v>1791</v>
      </c>
      <c r="DX6" s="308"/>
      <c r="DY6" s="308"/>
      <c r="DZ6" s="308"/>
      <c r="EA6" s="308"/>
      <c r="EB6" s="308" t="s">
        <v>1791</v>
      </c>
      <c r="EC6" s="308"/>
      <c r="ED6" s="308"/>
      <c r="EE6" s="308"/>
      <c r="EF6" s="308"/>
      <c r="EG6" s="308">
        <v>1</v>
      </c>
      <c r="EH6" s="308">
        <v>1</v>
      </c>
      <c r="EI6" s="308" t="s">
        <v>123</v>
      </c>
      <c r="EJ6" s="308" t="s">
        <v>871</v>
      </c>
      <c r="EK6" s="333" t="s">
        <v>3643</v>
      </c>
      <c r="EL6" s="308"/>
      <c r="EM6" s="308">
        <v>1</v>
      </c>
      <c r="EN6" s="308">
        <v>1</v>
      </c>
      <c r="EO6" s="308" t="s">
        <v>139</v>
      </c>
      <c r="EP6" s="308" t="s">
        <v>126</v>
      </c>
      <c r="EQ6" s="308" t="s">
        <v>126</v>
      </c>
      <c r="ER6" s="308"/>
      <c r="ES6" s="308">
        <v>1</v>
      </c>
      <c r="ET6" s="308">
        <v>1</v>
      </c>
      <c r="EU6" s="308" t="s">
        <v>123</v>
      </c>
      <c r="EV6" s="308" t="s">
        <v>3611</v>
      </c>
      <c r="EW6" s="333" t="s">
        <v>3644</v>
      </c>
      <c r="EX6" s="308"/>
      <c r="EY6" s="308">
        <v>0</v>
      </c>
      <c r="EZ6" s="308" t="s">
        <v>132</v>
      </c>
      <c r="FA6" s="308" t="s">
        <v>126</v>
      </c>
      <c r="FB6" s="308" t="s">
        <v>126</v>
      </c>
      <c r="FC6" s="308"/>
      <c r="FD6" s="308" t="s">
        <v>1791</v>
      </c>
      <c r="FE6" s="12"/>
      <c r="FF6" s="323"/>
      <c r="FG6" s="387"/>
      <c r="FH6" s="12"/>
      <c r="FI6" s="308" t="s">
        <v>1791</v>
      </c>
      <c r="FJ6" s="12"/>
      <c r="FK6" s="323"/>
      <c r="FL6" s="387"/>
      <c r="FM6" s="12"/>
      <c r="FN6" s="308">
        <v>1</v>
      </c>
      <c r="FO6" s="308" t="s">
        <v>130</v>
      </c>
      <c r="FP6" s="308" t="s">
        <v>873</v>
      </c>
      <c r="FQ6" s="333" t="s">
        <v>3645</v>
      </c>
      <c r="FR6" s="308"/>
      <c r="FS6" s="308">
        <v>1</v>
      </c>
      <c r="FT6" s="308" t="s">
        <v>139</v>
      </c>
      <c r="FU6" s="308" t="s">
        <v>875</v>
      </c>
      <c r="FV6" s="333" t="s">
        <v>3646</v>
      </c>
      <c r="FW6" s="308"/>
      <c r="FX6" s="308">
        <v>1</v>
      </c>
      <c r="FY6" s="308" t="s">
        <v>139</v>
      </c>
      <c r="FZ6" s="308" t="s">
        <v>875</v>
      </c>
      <c r="GA6" s="333" t="s">
        <v>3647</v>
      </c>
      <c r="GB6" s="308"/>
      <c r="GC6" s="326">
        <v>0</v>
      </c>
      <c r="GD6" s="326" t="s">
        <v>130</v>
      </c>
      <c r="GE6" s="326" t="s">
        <v>126</v>
      </c>
      <c r="GF6" s="326" t="s">
        <v>126</v>
      </c>
      <c r="GG6" s="326"/>
      <c r="GH6" s="308">
        <v>0</v>
      </c>
      <c r="GI6" s="308" t="s">
        <v>132</v>
      </c>
      <c r="GJ6" s="308" t="s">
        <v>126</v>
      </c>
      <c r="GK6" s="326" t="s">
        <v>126</v>
      </c>
      <c r="GL6" s="308"/>
      <c r="GM6" s="308">
        <v>0</v>
      </c>
      <c r="GN6" s="308" t="s">
        <v>132</v>
      </c>
      <c r="GO6" s="308" t="s">
        <v>126</v>
      </c>
      <c r="GP6" s="326" t="s">
        <v>126</v>
      </c>
      <c r="GQ6" s="308"/>
      <c r="GR6" s="308">
        <v>0</v>
      </c>
      <c r="GS6" s="308" t="s">
        <v>132</v>
      </c>
      <c r="GT6" s="308" t="s">
        <v>126</v>
      </c>
      <c r="GU6" s="326" t="s">
        <v>126</v>
      </c>
      <c r="GV6" s="308"/>
      <c r="GW6" s="308">
        <v>0</v>
      </c>
      <c r="GX6" s="308" t="s">
        <v>132</v>
      </c>
      <c r="GY6" s="308" t="s">
        <v>126</v>
      </c>
      <c r="GZ6" s="308" t="s">
        <v>126</v>
      </c>
      <c r="HA6" s="308"/>
      <c r="HB6" s="308">
        <v>1</v>
      </c>
      <c r="HC6" s="308" t="s">
        <v>139</v>
      </c>
      <c r="HD6" s="308" t="s">
        <v>877</v>
      </c>
      <c r="HE6" s="333" t="s">
        <v>3648</v>
      </c>
      <c r="HF6" s="308"/>
      <c r="HG6" s="308">
        <v>0</v>
      </c>
      <c r="HH6" s="308" t="s">
        <v>130</v>
      </c>
      <c r="HI6" s="308" t="s">
        <v>879</v>
      </c>
      <c r="HJ6" s="333" t="s">
        <v>3649</v>
      </c>
      <c r="HK6" s="308" t="s">
        <v>881</v>
      </c>
      <c r="HL6" s="308">
        <v>1</v>
      </c>
      <c r="HM6" s="308" t="s">
        <v>139</v>
      </c>
      <c r="HN6" s="308" t="s">
        <v>879</v>
      </c>
      <c r="HO6" s="333" t="s">
        <v>3650</v>
      </c>
      <c r="HP6" s="308"/>
      <c r="HQ6" s="326">
        <v>0</v>
      </c>
      <c r="HR6" s="326" t="s">
        <v>123</v>
      </c>
      <c r="HS6" s="326" t="s">
        <v>126</v>
      </c>
      <c r="HT6" s="326" t="s">
        <v>126</v>
      </c>
      <c r="HU6" s="326"/>
      <c r="HV6" s="326"/>
      <c r="HW6" s="326"/>
      <c r="HX6" s="326" t="s">
        <v>126</v>
      </c>
      <c r="HY6" s="326" t="s">
        <v>126</v>
      </c>
      <c r="HZ6" s="326" t="s">
        <v>1863</v>
      </c>
      <c r="IA6" s="326"/>
      <c r="IB6" s="326"/>
      <c r="IC6" s="326"/>
      <c r="ID6" s="326"/>
      <c r="IE6" s="326" t="s">
        <v>3651</v>
      </c>
      <c r="IF6" s="308" t="s">
        <v>1791</v>
      </c>
      <c r="IG6" s="12"/>
      <c r="IH6" s="323"/>
      <c r="II6" s="390"/>
      <c r="IJ6" s="12"/>
    </row>
    <row r="7" spans="1:244" ht="48.75" customHeight="1">
      <c r="A7" s="348">
        <v>2023</v>
      </c>
      <c r="B7" s="311" t="s">
        <v>100</v>
      </c>
      <c r="C7" s="336" t="s">
        <v>1394</v>
      </c>
      <c r="D7" s="299" t="s">
        <v>1394</v>
      </c>
      <c r="E7" s="335">
        <f>(L7+V7+(AA7+AF7+AK7+AP7+AU7+AZ7+BE7)/7+(BO7+BT7+BY7+CD7+CI7+CN7)/6+(CS7+CX7+DC7+DH7+DR7+DM7)/6+EG7+(GH7+GM7+GR7+GW7)/4+Q7+EY7+FN7+(FS7+FX7)/2+G7+HB7+(HG7+HL7)/2)/14</f>
        <v>0.4642857142857143</v>
      </c>
      <c r="F7" s="313">
        <f>(L7+V7+(AA7+AF7+AK7+AP7+AU7+AZ7+BE7)/7+(BO7+BT7+BY7+CD7+CI7+CN7)/6+(CS7+CX7+DC7+DH7+DR7+DM7)/6+EG7+(GH7+GM7+GR7+GW7)/4+Q7+EY7+G7+HB7)/11</f>
        <v>0.36363636363636365</v>
      </c>
      <c r="G7" s="298">
        <v>1</v>
      </c>
      <c r="H7" s="299" t="s">
        <v>132</v>
      </c>
      <c r="I7" s="300" t="s">
        <v>862</v>
      </c>
      <c r="J7" s="301" t="s">
        <v>863</v>
      </c>
      <c r="K7" s="299" t="s">
        <v>122</v>
      </c>
      <c r="L7" s="298">
        <v>1</v>
      </c>
      <c r="M7" s="299" t="s">
        <v>132</v>
      </c>
      <c r="N7" s="300" t="s">
        <v>864</v>
      </c>
      <c r="O7" s="301" t="s">
        <v>865</v>
      </c>
      <c r="P7" s="299" t="s">
        <v>122</v>
      </c>
      <c r="Q7" s="298">
        <v>0</v>
      </c>
      <c r="R7" s="299" t="s">
        <v>132</v>
      </c>
      <c r="S7" s="299" t="s">
        <v>126</v>
      </c>
      <c r="T7" s="299"/>
      <c r="U7" s="299" t="s">
        <v>122</v>
      </c>
      <c r="V7" s="460">
        <v>0</v>
      </c>
      <c r="W7" s="299"/>
      <c r="X7" s="378"/>
      <c r="Y7" s="298" t="s">
        <v>3652</v>
      </c>
      <c r="Z7" s="302"/>
      <c r="AA7" s="298"/>
      <c r="AB7" s="299"/>
      <c r="AC7" s="300"/>
      <c r="AD7" s="383"/>
      <c r="AE7" s="300"/>
      <c r="AF7" s="298"/>
      <c r="AG7" s="299"/>
      <c r="AH7" s="300"/>
      <c r="AI7" s="383"/>
      <c r="AJ7" s="300"/>
      <c r="AK7" s="298"/>
      <c r="AL7" s="299"/>
      <c r="AM7" s="300"/>
      <c r="AN7" s="383"/>
      <c r="AO7" s="300"/>
      <c r="AP7" s="298"/>
      <c r="AQ7" s="299"/>
      <c r="AR7" s="300"/>
      <c r="AS7" s="383"/>
      <c r="AT7" s="300"/>
      <c r="AU7" s="298"/>
      <c r="AV7" s="299"/>
      <c r="AW7" s="300"/>
      <c r="AX7" s="383"/>
      <c r="AY7" s="300"/>
      <c r="AZ7" s="298"/>
      <c r="BA7" s="299"/>
      <c r="BB7" s="300"/>
      <c r="BC7" s="383"/>
      <c r="BD7" s="299"/>
      <c r="BE7" s="298"/>
      <c r="BF7" s="299"/>
      <c r="BG7" s="300"/>
      <c r="BH7" s="383"/>
      <c r="BI7" s="380"/>
      <c r="BJ7" s="299"/>
      <c r="BK7" s="299"/>
      <c r="BL7" s="299"/>
      <c r="BM7" s="299"/>
      <c r="BN7" s="299"/>
      <c r="BO7" s="298"/>
      <c r="BP7" s="299"/>
      <c r="BQ7" s="300"/>
      <c r="BR7" s="383"/>
      <c r="BS7" s="300"/>
      <c r="BT7" s="298"/>
      <c r="BU7" s="299"/>
      <c r="BV7" s="300"/>
      <c r="BW7" s="383"/>
      <c r="BX7" s="300"/>
      <c r="BY7" s="298"/>
      <c r="BZ7" s="299"/>
      <c r="CA7" s="300"/>
      <c r="CB7" s="383"/>
      <c r="CC7" s="300"/>
      <c r="CD7" s="298"/>
      <c r="CE7" s="299"/>
      <c r="CF7" s="300"/>
      <c r="CG7" s="383"/>
      <c r="CH7" s="300"/>
      <c r="CI7" s="298"/>
      <c r="CJ7" s="299"/>
      <c r="CK7" s="299"/>
      <c r="CL7" s="383"/>
      <c r="CM7" s="300"/>
      <c r="CN7" s="298"/>
      <c r="CO7" s="299"/>
      <c r="CP7" s="300"/>
      <c r="CQ7" s="383"/>
      <c r="CR7" s="380"/>
      <c r="CS7" s="298"/>
      <c r="CT7" s="299"/>
      <c r="CU7" s="300"/>
      <c r="CV7" s="300"/>
      <c r="CW7" s="300"/>
      <c r="CX7" s="298"/>
      <c r="CY7" s="299"/>
      <c r="CZ7" s="299"/>
      <c r="DA7" s="299"/>
      <c r="DB7" s="299"/>
      <c r="DC7" s="298"/>
      <c r="DD7" s="299"/>
      <c r="DE7" s="299"/>
      <c r="DF7" s="299"/>
      <c r="DG7" s="299"/>
      <c r="DH7" s="298"/>
      <c r="DI7" s="299"/>
      <c r="DJ7" s="299" t="s">
        <v>126</v>
      </c>
      <c r="DK7" s="299"/>
      <c r="DL7" s="299" t="s">
        <v>122</v>
      </c>
      <c r="DM7" s="298"/>
      <c r="DN7" s="299"/>
      <c r="DO7" s="300"/>
      <c r="DP7" s="300"/>
      <c r="DQ7" s="300"/>
      <c r="DR7" s="298"/>
      <c r="DS7" s="299"/>
      <c r="DT7" s="300"/>
      <c r="DU7" s="300"/>
      <c r="DV7" s="300" t="s">
        <v>122</v>
      </c>
      <c r="DW7" s="299"/>
      <c r="DX7" s="299"/>
      <c r="DY7" s="299"/>
      <c r="DZ7" s="299"/>
      <c r="EA7" s="299"/>
      <c r="EB7" s="299"/>
      <c r="EC7" s="299"/>
      <c r="ED7" s="299"/>
      <c r="EE7" s="299"/>
      <c r="EF7" s="299"/>
      <c r="EG7" s="298">
        <v>1</v>
      </c>
      <c r="EH7" s="336" t="s">
        <v>1685</v>
      </c>
      <c r="EI7" s="299" t="s">
        <v>123</v>
      </c>
      <c r="EJ7" s="299" t="s">
        <v>871</v>
      </c>
      <c r="EK7" s="301" t="s">
        <v>872</v>
      </c>
      <c r="EL7" s="299" t="s">
        <v>122</v>
      </c>
      <c r="EM7" s="299"/>
      <c r="EN7" s="336"/>
      <c r="EO7" s="299" t="s">
        <v>1686</v>
      </c>
      <c r="EP7" s="299"/>
      <c r="EQ7" s="299"/>
      <c r="ER7" s="299"/>
      <c r="ES7" s="299"/>
      <c r="ET7" s="336"/>
      <c r="EU7" s="299" t="s">
        <v>1686</v>
      </c>
      <c r="EV7" s="299"/>
      <c r="EW7" s="299"/>
      <c r="EX7" s="299"/>
      <c r="EY7" s="298">
        <v>0</v>
      </c>
      <c r="EZ7" s="299" t="s">
        <v>132</v>
      </c>
      <c r="FA7" s="299" t="s">
        <v>126</v>
      </c>
      <c r="FB7" s="299"/>
      <c r="FC7" s="299" t="s">
        <v>122</v>
      </c>
      <c r="FD7" s="310"/>
      <c r="FE7" s="310"/>
      <c r="FF7" s="310"/>
      <c r="FG7" s="310"/>
      <c r="FH7" s="310"/>
      <c r="FI7" s="310"/>
      <c r="FJ7" s="310"/>
      <c r="FK7" s="310"/>
      <c r="FL7" s="310"/>
      <c r="FM7" s="310"/>
      <c r="FN7" s="298">
        <v>1</v>
      </c>
      <c r="FO7" s="299" t="s">
        <v>130</v>
      </c>
      <c r="FP7" s="299" t="s">
        <v>873</v>
      </c>
      <c r="FQ7" s="382" t="s">
        <v>874</v>
      </c>
      <c r="FR7" s="300"/>
      <c r="FS7" s="298">
        <v>1</v>
      </c>
      <c r="FT7" s="299" t="s">
        <v>139</v>
      </c>
      <c r="FU7" s="300" t="s">
        <v>875</v>
      </c>
      <c r="FV7" s="301" t="s">
        <v>876</v>
      </c>
      <c r="FW7" s="300"/>
      <c r="FX7" s="298">
        <v>1</v>
      </c>
      <c r="FY7" s="299" t="s">
        <v>139</v>
      </c>
      <c r="FZ7" s="300" t="s">
        <v>875</v>
      </c>
      <c r="GA7" s="301" t="s">
        <v>876</v>
      </c>
      <c r="GB7" s="300"/>
      <c r="GC7" s="146"/>
      <c r="GD7" s="146" t="s">
        <v>1686</v>
      </c>
      <c r="GE7" s="146"/>
      <c r="GF7" s="146"/>
      <c r="GG7" s="146"/>
      <c r="GH7" s="298">
        <v>0</v>
      </c>
      <c r="GI7" s="299" t="s">
        <v>132</v>
      </c>
      <c r="GJ7" s="299" t="s">
        <v>126</v>
      </c>
      <c r="GK7" s="299"/>
      <c r="GL7" s="299" t="s">
        <v>122</v>
      </c>
      <c r="GM7" s="298">
        <v>0</v>
      </c>
      <c r="GN7" s="299" t="s">
        <v>132</v>
      </c>
      <c r="GO7" s="299" t="s">
        <v>126</v>
      </c>
      <c r="GP7" s="299"/>
      <c r="GQ7" s="299" t="s">
        <v>122</v>
      </c>
      <c r="GR7" s="298">
        <v>0</v>
      </c>
      <c r="GS7" s="299" t="s">
        <v>132</v>
      </c>
      <c r="GT7" s="300" t="s">
        <v>126</v>
      </c>
      <c r="GU7" s="300"/>
      <c r="GV7" s="300" t="s">
        <v>122</v>
      </c>
      <c r="GW7" s="298">
        <v>0</v>
      </c>
      <c r="GX7" s="299" t="s">
        <v>132</v>
      </c>
      <c r="GY7" s="299" t="s">
        <v>126</v>
      </c>
      <c r="GZ7" s="299"/>
      <c r="HA7" s="299" t="s">
        <v>122</v>
      </c>
      <c r="HB7" s="381">
        <v>1</v>
      </c>
      <c r="HC7" s="300" t="s">
        <v>139</v>
      </c>
      <c r="HD7" s="300" t="s">
        <v>877</v>
      </c>
      <c r="HE7" s="301" t="s">
        <v>878</v>
      </c>
      <c r="HF7" s="302" t="s">
        <v>122</v>
      </c>
      <c r="HG7" s="381">
        <v>0</v>
      </c>
      <c r="HH7" s="300" t="s">
        <v>130</v>
      </c>
      <c r="HI7" s="300" t="s">
        <v>879</v>
      </c>
      <c r="HJ7" s="301" t="s">
        <v>880</v>
      </c>
      <c r="HK7" s="300" t="s">
        <v>881</v>
      </c>
      <c r="HL7" s="381">
        <v>1</v>
      </c>
      <c r="HM7" s="300" t="s">
        <v>139</v>
      </c>
      <c r="HN7" s="300" t="s">
        <v>879</v>
      </c>
      <c r="HO7" s="301" t="s">
        <v>880</v>
      </c>
      <c r="HP7" s="301"/>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100</v>
      </c>
      <c r="C8" s="336" t="s">
        <v>1394</v>
      </c>
      <c r="D8" s="299" t="s">
        <v>1394</v>
      </c>
      <c r="E8" s="313" t="s">
        <v>1394</v>
      </c>
      <c r="F8" s="335">
        <f>(L8+V8+(AA8+AF8+AK8+AP8+AU8+AZ8+BE8)/7+(BO8+BT8+BY8+CD8+CI8+CN8)/6+(CS8+CX8+DC8+DH8+DR8+DM8)/6+EG8+(GH8+GM8+GR8+GW8)/4+Q8+EY8+G8+HB8)/11</f>
        <v>0.36363636363636365</v>
      </c>
      <c r="G8" s="298">
        <v>1</v>
      </c>
      <c r="H8" s="299" t="s">
        <v>132</v>
      </c>
      <c r="I8" s="300" t="s">
        <v>862</v>
      </c>
      <c r="J8" s="301" t="s">
        <v>863</v>
      </c>
      <c r="K8" s="363"/>
      <c r="L8" s="298">
        <v>1</v>
      </c>
      <c r="M8" s="299" t="s">
        <v>132</v>
      </c>
      <c r="N8" s="299" t="s">
        <v>864</v>
      </c>
      <c r="O8" s="301" t="s">
        <v>865</v>
      </c>
      <c r="P8" s="299" t="s">
        <v>122</v>
      </c>
      <c r="Q8" s="298">
        <v>0</v>
      </c>
      <c r="R8" s="299" t="s">
        <v>132</v>
      </c>
      <c r="S8" s="299" t="s">
        <v>126</v>
      </c>
      <c r="T8" s="299"/>
      <c r="U8" s="299" t="s">
        <v>122</v>
      </c>
      <c r="V8" s="298"/>
      <c r="W8" s="299"/>
      <c r="X8" s="299"/>
      <c r="Y8" s="383"/>
      <c r="Z8" s="302"/>
      <c r="AA8" s="298"/>
      <c r="AB8" s="299"/>
      <c r="AC8" s="300"/>
      <c r="AD8" s="383"/>
      <c r="AE8" s="300"/>
      <c r="AF8" s="298"/>
      <c r="AG8" s="299"/>
      <c r="AH8" s="299"/>
      <c r="AI8" s="383"/>
      <c r="AJ8" s="300"/>
      <c r="AK8" s="298"/>
      <c r="AL8" s="299"/>
      <c r="AM8" s="299"/>
      <c r="AN8" s="383"/>
      <c r="AO8" s="299"/>
      <c r="AP8" s="298"/>
      <c r="AQ8" s="299"/>
      <c r="AR8" s="299"/>
      <c r="AS8" s="383"/>
      <c r="AT8" s="300"/>
      <c r="AU8" s="298"/>
      <c r="AV8" s="299"/>
      <c r="AW8" s="299"/>
      <c r="AX8" s="383"/>
      <c r="AY8" s="300"/>
      <c r="AZ8" s="298"/>
      <c r="BA8" s="299"/>
      <c r="BB8" s="299"/>
      <c r="BC8" s="383"/>
      <c r="BD8" s="380"/>
      <c r="BE8" s="298"/>
      <c r="BF8" s="299"/>
      <c r="BG8" s="299"/>
      <c r="BH8" s="383"/>
      <c r="BI8" s="380"/>
      <c r="BJ8" s="299"/>
      <c r="BK8" s="299"/>
      <c r="BL8" s="299"/>
      <c r="BM8" s="299"/>
      <c r="BN8" s="299"/>
      <c r="BO8" s="298"/>
      <c r="BP8" s="299"/>
      <c r="BQ8" s="299"/>
      <c r="BR8" s="383"/>
      <c r="BS8" s="300"/>
      <c r="BT8" s="298"/>
      <c r="BU8" s="299"/>
      <c r="BV8" s="299"/>
      <c r="BW8" s="383"/>
      <c r="BX8" s="300"/>
      <c r="BY8" s="298"/>
      <c r="BZ8" s="299"/>
      <c r="CA8" s="299"/>
      <c r="CB8" s="383"/>
      <c r="CC8" s="300"/>
      <c r="CD8" s="298"/>
      <c r="CE8" s="299"/>
      <c r="CF8" s="299"/>
      <c r="CG8" s="383"/>
      <c r="CH8" s="300"/>
      <c r="CI8" s="298"/>
      <c r="CJ8" s="299"/>
      <c r="CK8" s="299"/>
      <c r="CL8" s="383"/>
      <c r="CM8" s="300"/>
      <c r="CN8" s="298"/>
      <c r="CO8" s="299"/>
      <c r="CP8" s="299"/>
      <c r="CQ8" s="383"/>
      <c r="CR8" s="380"/>
      <c r="CS8" s="298"/>
      <c r="CT8" s="299"/>
      <c r="CU8" s="299"/>
      <c r="CV8" s="300"/>
      <c r="CW8" s="300"/>
      <c r="CX8" s="298"/>
      <c r="CY8" s="299"/>
      <c r="CZ8" s="299"/>
      <c r="DA8" s="299"/>
      <c r="DB8" s="299"/>
      <c r="DC8" s="298"/>
      <c r="DD8" s="299"/>
      <c r="DE8" s="299"/>
      <c r="DF8" s="299"/>
      <c r="DG8" s="299"/>
      <c r="DH8" s="298"/>
      <c r="DI8" s="299"/>
      <c r="DJ8" s="299" t="s">
        <v>126</v>
      </c>
      <c r="DK8" s="299"/>
      <c r="DL8" s="299" t="s">
        <v>122</v>
      </c>
      <c r="DM8" s="298"/>
      <c r="DN8" s="299"/>
      <c r="DO8" s="299"/>
      <c r="DP8" s="300"/>
      <c r="DQ8" s="299"/>
      <c r="DR8" s="298"/>
      <c r="DS8" s="299"/>
      <c r="DT8" s="299"/>
      <c r="DU8" s="300"/>
      <c r="DV8" s="300"/>
      <c r="DW8" s="299"/>
      <c r="DX8" s="299"/>
      <c r="DY8" s="299"/>
      <c r="DZ8" s="299"/>
      <c r="EA8" s="299"/>
      <c r="EB8" s="299"/>
      <c r="EC8" s="299"/>
      <c r="ED8" s="299"/>
      <c r="EE8" s="299"/>
      <c r="EF8" s="299"/>
      <c r="EG8" s="298">
        <v>1</v>
      </c>
      <c r="EH8" s="336" t="s">
        <v>1685</v>
      </c>
      <c r="EI8" s="299" t="s">
        <v>123</v>
      </c>
      <c r="EJ8" s="299" t="s">
        <v>871</v>
      </c>
      <c r="EK8" s="301" t="s">
        <v>872</v>
      </c>
      <c r="EL8" s="299" t="s">
        <v>122</v>
      </c>
      <c r="EM8" s="299"/>
      <c r="EN8" s="336"/>
      <c r="EO8" s="299" t="s">
        <v>1686</v>
      </c>
      <c r="EP8" s="299"/>
      <c r="EQ8" s="299"/>
      <c r="ER8" s="299"/>
      <c r="ES8" s="299"/>
      <c r="ET8" s="336"/>
      <c r="EU8" s="299" t="s">
        <v>1686</v>
      </c>
      <c r="EV8" s="299"/>
      <c r="EW8" s="299"/>
      <c r="EX8" s="299"/>
      <c r="EY8" s="298">
        <v>0</v>
      </c>
      <c r="EZ8" s="299" t="s">
        <v>132</v>
      </c>
      <c r="FA8" s="299" t="s">
        <v>126</v>
      </c>
      <c r="FB8" s="299"/>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t="s">
        <v>122</v>
      </c>
      <c r="FX8" s="310"/>
      <c r="FY8" s="310" t="s">
        <v>1686</v>
      </c>
      <c r="FZ8" s="310"/>
      <c r="GA8" s="310"/>
      <c r="GB8" s="345"/>
      <c r="GC8" s="146"/>
      <c r="GD8" s="146" t="s">
        <v>1686</v>
      </c>
      <c r="GE8" s="146"/>
      <c r="GF8" s="146"/>
      <c r="GG8" s="146"/>
      <c r="GH8" s="298">
        <v>0</v>
      </c>
      <c r="GI8" s="299" t="s">
        <v>132</v>
      </c>
      <c r="GJ8" s="299" t="s">
        <v>126</v>
      </c>
      <c r="GK8" s="299"/>
      <c r="GL8" s="299" t="s">
        <v>122</v>
      </c>
      <c r="GM8" s="298">
        <v>0</v>
      </c>
      <c r="GN8" s="299" t="s">
        <v>132</v>
      </c>
      <c r="GO8" s="299" t="s">
        <v>126</v>
      </c>
      <c r="GP8" s="299"/>
      <c r="GQ8" s="299" t="s">
        <v>122</v>
      </c>
      <c r="GR8" s="298">
        <v>0</v>
      </c>
      <c r="GS8" s="299" t="s">
        <v>132</v>
      </c>
      <c r="GT8" s="299" t="s">
        <v>126</v>
      </c>
      <c r="GU8" s="300"/>
      <c r="GV8" s="300" t="s">
        <v>122</v>
      </c>
      <c r="GW8" s="298">
        <v>0</v>
      </c>
      <c r="GX8" s="299" t="s">
        <v>132</v>
      </c>
      <c r="GY8" s="299" t="s">
        <v>126</v>
      </c>
      <c r="GZ8" s="299"/>
      <c r="HA8" s="299" t="s">
        <v>122</v>
      </c>
      <c r="HB8" s="381">
        <v>1</v>
      </c>
      <c r="HC8" s="300" t="s">
        <v>139</v>
      </c>
      <c r="HD8" s="300" t="s">
        <v>877</v>
      </c>
      <c r="HE8" s="301" t="s">
        <v>878</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location="!b/28-22-3" xr:uid="{00000000-0004-0000-3000-000000000000}"/>
    <hyperlink ref="O5" r:id="rId2" location="1-6-3" xr:uid="{00000000-0004-0000-3000-000001000000}"/>
    <hyperlink ref="Y5" r:id="rId3" location="24-7A-7" xr:uid="{00000000-0004-0000-3000-000002000000}"/>
    <hyperlink ref="DZ5" r:id="rId4" xr:uid="{00000000-0004-0000-3000-000003000000}"/>
    <hyperlink ref="EE5" r:id="rId5" xr:uid="{00000000-0004-0000-3000-000004000000}"/>
    <hyperlink ref="EK5" r:id="rId6" location="!b/59A-47-45.5" xr:uid="{00000000-0004-0000-3000-000005000000}"/>
    <hyperlink ref="EW5" r:id="rId7" xr:uid="{00000000-0004-0000-3000-000006000000}"/>
    <hyperlink ref="FG5" r:id="rId8" xr:uid="{00000000-0004-0000-3000-000007000000}"/>
    <hyperlink ref="FL5" r:id="rId9" xr:uid="{00000000-0004-0000-3000-000008000000}"/>
    <hyperlink ref="FQ5" r:id="rId10" location="!b/32A-4-3" xr:uid="{00000000-0004-0000-3000-000009000000}"/>
    <hyperlink ref="FV5" r:id="rId11" location="!b/60-7B-1" xr:uid="{00000000-0004-0000-3000-00000A000000}"/>
    <hyperlink ref="GA5" r:id="rId12" location="!b/60-7B-1" xr:uid="{00000000-0004-0000-3000-00000B000000}"/>
    <hyperlink ref="HE5" r:id="rId13" location="!b/24-5-3" xr:uid="{00000000-0004-0000-3000-00000C000000}"/>
    <hyperlink ref="HJ5" r:id="rId14" location="!fragment/undefined/BQCwhgziBcwMYgK4DsDWsBGB7LqC2YATqgJIAm0A5AEzUC0AjNQIJ3WUCUANMlgC4BTCAEVEAwgE8qlLhAFEEo8VMoy5CkAGUshPgCEpAJQCiAGWMA1ZgDkAwsa58wGaHyxwOHIA" xr:uid="{00000000-0004-0000-3000-00000D000000}"/>
    <hyperlink ref="HO5" r:id="rId15" location="!fragment/undefined/BQCwhgziBcwMYgK4DsDWsBGB7LqC2YATqgJIAm0A5AEzUC0AjNQIJ3WUCUANMlgC4BTCAEVEAwgE8qlLhAFEEo8VMoy5CkAGUshPgCEpAJQCiAGWMA1ZgDkAwsa58wGaHyxwOHIA" xr:uid="{00000000-0004-0000-3000-00000E000000}"/>
    <hyperlink ref="ID5" r:id="rId16" xr:uid="{00000000-0004-0000-3000-00000F000000}"/>
    <hyperlink ref="II5" r:id="rId17" xr:uid="{00000000-0004-0000-3000-000010000000}"/>
    <hyperlink ref="J6" r:id="rId18" location="!b/28-22-3" xr:uid="{00000000-0004-0000-3000-000011000000}"/>
    <hyperlink ref="O6" r:id="rId19" location="!b/1-6-3" xr:uid="{00000000-0004-0000-3000-000012000000}"/>
    <hyperlink ref="Y6" r:id="rId20" location="!b/24-7A-7" xr:uid="{00000000-0004-0000-3000-000013000000}"/>
    <hyperlink ref="AD6" r:id="rId21" location="!b/24-7A-7" xr:uid="{00000000-0004-0000-3000-000014000000}"/>
    <hyperlink ref="AI6" r:id="rId22" location="!b/24-7A-7" xr:uid="{00000000-0004-0000-3000-000015000000}"/>
    <hyperlink ref="AN6" r:id="rId23" location="!b/24-7A-7" xr:uid="{00000000-0004-0000-3000-000016000000}"/>
    <hyperlink ref="AS6" r:id="rId24" location="!b/24-7A-7" xr:uid="{00000000-0004-0000-3000-000017000000}"/>
    <hyperlink ref="AX6" r:id="rId25" location="!b/24-7A-7" xr:uid="{00000000-0004-0000-3000-000018000000}"/>
    <hyperlink ref="BC6" r:id="rId26" location="!b/24-7A-7" xr:uid="{00000000-0004-0000-3000-000019000000}"/>
    <hyperlink ref="BH6" r:id="rId27" location="!b/24-7A-7" xr:uid="{00000000-0004-0000-3000-00001A000000}"/>
    <hyperlink ref="BR6" r:id="rId28" location="!b/24-7A-7" xr:uid="{00000000-0004-0000-3000-00001B000000}"/>
    <hyperlink ref="BW6" r:id="rId29" location="!b/24-7A-7" xr:uid="{00000000-0004-0000-3000-00001C000000}"/>
    <hyperlink ref="CB6" r:id="rId30" location="!b/24-7A-7" xr:uid="{00000000-0004-0000-3000-00001D000000}"/>
    <hyperlink ref="CG6" r:id="rId31" location="!b/24-7A-7" xr:uid="{00000000-0004-0000-3000-00001E000000}"/>
    <hyperlink ref="CL6" r:id="rId32" location="!b/24-7A-7" xr:uid="{00000000-0004-0000-3000-00001F000000}"/>
    <hyperlink ref="CQ6" r:id="rId33" location="!b/24-7A-7" xr:uid="{00000000-0004-0000-3000-000020000000}"/>
    <hyperlink ref="EK6" r:id="rId34" location="!b/59A-47-45.5" xr:uid="{00000000-0004-0000-3000-000021000000}"/>
    <hyperlink ref="EW6" r:id="rId35" xr:uid="{00000000-0004-0000-3000-000022000000}"/>
    <hyperlink ref="FQ6" r:id="rId36" location="!b/32A-4-3" xr:uid="{00000000-0004-0000-3000-000023000000}"/>
    <hyperlink ref="FV6" r:id="rId37" location="!b/60-7B-1" xr:uid="{00000000-0004-0000-3000-000024000000}"/>
    <hyperlink ref="GA6" r:id="rId38" location="!b/60-7B-1" xr:uid="{00000000-0004-0000-3000-000025000000}"/>
    <hyperlink ref="HE6" r:id="rId39" location="!b/24-5-3" xr:uid="{00000000-0004-0000-3000-000026000000}"/>
    <hyperlink ref="HJ6" r:id="rId40" location="!fragment/undefined/BQCwhgziBcwMYgK4DsDWsBGB7LqC2YATqgJIAm0A5AEzUC0AjNQIJ3WUCUANMlgC4BTCAEVEAwgE8qlLhAFEEo8VMoy5CkAGUshPgCEpAJQCiAGWMA1ZgDkAwsa58wGaHyxwOHIA" xr:uid="{00000000-0004-0000-3000-000027000000}"/>
    <hyperlink ref="HO6" r:id="rId41" location="!fragment/undefined/BQCwhgziBcwMYgK4DsDWsBGB7LqC2YATqgJIAm0A5AEzUC0AjNQIJ3WUCUANMlgC4BTCAEVEAwgE8qlLhAFEEo8VMoy5CkAGUshPgCEpAJQCiAGWMA1ZgDkAwsa58wGaHyxwOHIA" xr:uid="{00000000-0004-0000-3000-000028000000}"/>
    <hyperlink ref="J7" r:id="rId42" location="!b/28-22-3" xr:uid="{00000000-0004-0000-3000-000029000000}"/>
    <hyperlink ref="O7" r:id="rId43" location="!b/1-6-3" xr:uid="{00000000-0004-0000-3000-00002A000000}"/>
    <hyperlink ref="EK7" r:id="rId44" location="!b/59A-47-45.5" xr:uid="{00000000-0004-0000-3000-00002B000000}"/>
    <hyperlink ref="FQ7" r:id="rId45" location="!b/32A-4-3" xr:uid="{00000000-0004-0000-3000-00002C000000}"/>
    <hyperlink ref="FV7" r:id="rId46" location="!b/60-7B-1" xr:uid="{00000000-0004-0000-3000-00002D000000}"/>
    <hyperlink ref="GA7" r:id="rId47" location="!b/60-7B-1" xr:uid="{00000000-0004-0000-3000-00002E000000}"/>
    <hyperlink ref="HE7" r:id="rId48" location="!b/24-5-3" xr:uid="{00000000-0004-0000-3000-00002F000000}"/>
    <hyperlink ref="HJ7" r:id="rId49" location="!fragment/undefined/BQCwhgziBcwMYgK4DsDWsBGB7LqC2YATqgJIAm0A5AEzUC0AjNQIJ3WUCUANMlgC4BTCAEVEAwgE8qlLhAFEEo8VMoy5CkAGUshPgCEpAJQCiAGWMA1ZgDkAwsa58wGaHyxwOHIA" xr:uid="{00000000-0004-0000-3000-000030000000}"/>
    <hyperlink ref="HO7" r:id="rId50" location="!fragment/undefined/BQCwhgziBcwMYgK4DsDWsBGB7LqC2YATqgJIAm0A5AEzUC0AjNQIJ3WUCUANMlgC4BTCAEVEAwgE8qlLhAFEEo8VMoy5CkAGUshPgCEpAJQCiAGWMA1ZgDkAwsa58wGaHyxwOHIA" xr:uid="{00000000-0004-0000-3000-000031000000}"/>
    <hyperlink ref="J8" r:id="rId51" location="!b/28-22-3" xr:uid="{00000000-0004-0000-3000-000032000000}"/>
    <hyperlink ref="O8" r:id="rId52" location="!b/1-6-3" xr:uid="{00000000-0004-0000-3000-000033000000}"/>
    <hyperlink ref="EK8" r:id="rId53" location="!b/59A-47-45.5" xr:uid="{00000000-0004-0000-3000-000034000000}"/>
    <hyperlink ref="HE8" r:id="rId54" location="!b/24-5-3" xr:uid="{00000000-0004-0000-3000-000035000000}"/>
  </hyperlinks>
  <pageMargins left="0.7" right="0.7" top="0.75" bottom="0.75" header="0" footer="0"/>
  <pageSetup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 width="10.33203125" customWidth="1"/>
    <col min="3" max="6" width="10.1640625" customWidth="1"/>
    <col min="7" max="229" width="10.33203125" customWidth="1"/>
    <col min="230" max="230" width="12.1640625" customWidth="1"/>
    <col min="231" max="439" width="10.3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101</v>
      </c>
      <c r="C5" s="312">
        <f>(G5+L5+Q5+V5+(AA5+AF5+AK5+AP5+AU5+AZ5+BE5+BJ5)/8+(BO5+BT5+BY5+CD5+CI5+CN5)/6+(CS5+CX5+DC5+DH5+DM5+DR5)/6+DW5+EB5+((EG5+EH5)/2+(EM5+EN5)/2+(ES5+ET5)/2)/3+EY5+(FD5+FI5)/2+FN5+(FS5+FX5)/2+GC5+GH5+(GM5+GR5+GW5)/3+HB5+(HG5+HL5+HQ5+HV5+IA5)/5+IF5)/20</f>
        <v>0.29625000000000001</v>
      </c>
      <c r="D5" s="312">
        <f t="shared" ref="D5:D6" si="0">(L5+V5+(AA5+AF5+AK5+AP5+AU5+AZ5+BE5)/7+(BO5+BT5+BY5+CD5+CI5+CN5)/6+(CS5+CX5+DC5+DH5+DR5+DM5)/6+(EG5+EH5+EM5+EN5+ES5+ET5)/6+GH5+(GM5+GR5+GW5)/3+Q5+EY5+FN5+(FS5+FX5)/2+G5+HB5+(HG5+HL5+HQ5)/3+GC5)/16</f>
        <v>0.32589285714285715</v>
      </c>
      <c r="E5" s="313">
        <f t="shared" ref="E5:E7" si="1">(L5+V5+(AA5+AF5+AK5+AP5+AU5+AZ5+BE5)/7+(BO5+BT5+BY5+CD5+CI5+CN5)/6+(CS5+CX5+DC5+DH5+DR5+DM5)/6+EG5+(GH5+GM5+GR5+GW5)/4+Q5+EY5+FN5+(FS5+FX5)/2+G5+HB5+(HG5+HL5)/2)/14</f>
        <v>0.26530612244897961</v>
      </c>
      <c r="F5" s="313">
        <f t="shared" ref="F5:F8" si="2">(L5+V5+(AA5+AF5+AK5+AP5+AU5+AZ5+BE5)/7+(BO5+BT5+BY5+CD5+CI5+CN5)/6+(CS5+CX5+DC5+DH5+DR5+DM5)/6+EG5+(GH5+GM5+GR5+GW5)/4+Q5+EY5+G5+HB5)/11</f>
        <v>0.15584415584415587</v>
      </c>
      <c r="G5" s="308">
        <v>0</v>
      </c>
      <c r="H5" s="308" t="s">
        <v>130</v>
      </c>
      <c r="I5" s="308" t="s">
        <v>126</v>
      </c>
      <c r="J5" s="308" t="s">
        <v>126</v>
      </c>
      <c r="K5" s="308"/>
      <c r="L5" s="11">
        <v>0</v>
      </c>
      <c r="M5" s="11" t="s">
        <v>123</v>
      </c>
      <c r="N5" s="11" t="s">
        <v>882</v>
      </c>
      <c r="O5" s="353" t="s">
        <v>3653</v>
      </c>
      <c r="P5" s="11"/>
      <c r="Q5" s="308">
        <v>0</v>
      </c>
      <c r="R5" s="308" t="s">
        <v>132</v>
      </c>
      <c r="S5" s="308" t="s">
        <v>884</v>
      </c>
      <c r="T5" s="333" t="s">
        <v>3654</v>
      </c>
      <c r="U5" s="308"/>
      <c r="V5" s="308">
        <v>0</v>
      </c>
      <c r="W5" s="308" t="s">
        <v>126</v>
      </c>
      <c r="X5" s="308" t="s">
        <v>126</v>
      </c>
      <c r="Y5" s="308" t="s">
        <v>126</v>
      </c>
      <c r="Z5" s="308"/>
      <c r="AA5" s="308">
        <v>1</v>
      </c>
      <c r="AB5" s="308" t="s">
        <v>130</v>
      </c>
      <c r="AC5" s="308" t="s">
        <v>886</v>
      </c>
      <c r="AD5" s="333" t="s">
        <v>3655</v>
      </c>
      <c r="AE5" s="308"/>
      <c r="AF5" s="308">
        <v>1</v>
      </c>
      <c r="AG5" s="308" t="s">
        <v>130</v>
      </c>
      <c r="AH5" s="308" t="s">
        <v>888</v>
      </c>
      <c r="AI5" s="333" t="s">
        <v>3656</v>
      </c>
      <c r="AJ5" s="308"/>
      <c r="AK5" s="308">
        <v>1</v>
      </c>
      <c r="AL5" s="308" t="s">
        <v>130</v>
      </c>
      <c r="AM5" s="308" t="s">
        <v>888</v>
      </c>
      <c r="AN5" s="333" t="s">
        <v>3657</v>
      </c>
      <c r="AO5" s="308"/>
      <c r="AP5" s="308">
        <v>1</v>
      </c>
      <c r="AQ5" s="308" t="s">
        <v>130</v>
      </c>
      <c r="AR5" s="308" t="s">
        <v>890</v>
      </c>
      <c r="AS5" s="333" t="s">
        <v>3658</v>
      </c>
      <c r="AT5" s="308"/>
      <c r="AU5" s="308">
        <v>0</v>
      </c>
      <c r="AV5" s="308" t="s">
        <v>132</v>
      </c>
      <c r="AW5" s="308" t="s">
        <v>888</v>
      </c>
      <c r="AX5" s="333" t="s">
        <v>3659</v>
      </c>
      <c r="AY5" s="308"/>
      <c r="AZ5" s="308">
        <v>0</v>
      </c>
      <c r="BA5" s="308" t="s">
        <v>132</v>
      </c>
      <c r="BB5" s="308" t="s">
        <v>888</v>
      </c>
      <c r="BC5" s="333" t="s">
        <v>3660</v>
      </c>
      <c r="BD5" s="308"/>
      <c r="BE5" s="308">
        <v>1</v>
      </c>
      <c r="BF5" s="308" t="s">
        <v>130</v>
      </c>
      <c r="BG5" s="308" t="s">
        <v>888</v>
      </c>
      <c r="BH5" s="333" t="s">
        <v>3661</v>
      </c>
      <c r="BI5" s="308"/>
      <c r="BJ5" s="308">
        <v>0</v>
      </c>
      <c r="BK5" s="308" t="s">
        <v>126</v>
      </c>
      <c r="BL5" s="308" t="s">
        <v>126</v>
      </c>
      <c r="BM5" s="308" t="s">
        <v>126</v>
      </c>
      <c r="BN5" s="308"/>
      <c r="BO5" s="308">
        <v>0</v>
      </c>
      <c r="BP5" s="308" t="s">
        <v>139</v>
      </c>
      <c r="BQ5" s="308" t="s">
        <v>126</v>
      </c>
      <c r="BR5" s="308" t="s">
        <v>126</v>
      </c>
      <c r="BS5" s="308"/>
      <c r="BT5" s="308">
        <v>0</v>
      </c>
      <c r="BU5" s="308" t="s">
        <v>139</v>
      </c>
      <c r="BV5" s="308" t="s">
        <v>126</v>
      </c>
      <c r="BW5" s="308" t="s">
        <v>126</v>
      </c>
      <c r="BX5" s="308"/>
      <c r="BY5" s="308">
        <v>0</v>
      </c>
      <c r="BZ5" s="308" t="s">
        <v>139</v>
      </c>
      <c r="CA5" s="308" t="s">
        <v>126</v>
      </c>
      <c r="CB5" s="308" t="s">
        <v>126</v>
      </c>
      <c r="CC5" s="308"/>
      <c r="CD5" s="308">
        <v>0</v>
      </c>
      <c r="CE5" s="308" t="s">
        <v>139</v>
      </c>
      <c r="CF5" s="308" t="s">
        <v>126</v>
      </c>
      <c r="CG5" s="308" t="s">
        <v>126</v>
      </c>
      <c r="CH5" s="308"/>
      <c r="CI5" s="308">
        <v>0</v>
      </c>
      <c r="CJ5" s="308" t="s">
        <v>139</v>
      </c>
      <c r="CK5" s="308" t="s">
        <v>126</v>
      </c>
      <c r="CL5" s="308" t="s">
        <v>126</v>
      </c>
      <c r="CM5" s="308"/>
      <c r="CN5" s="308">
        <v>0</v>
      </c>
      <c r="CO5" s="308" t="s">
        <v>139</v>
      </c>
      <c r="CP5" s="308" t="s">
        <v>126</v>
      </c>
      <c r="CQ5" s="308" t="s">
        <v>126</v>
      </c>
      <c r="CR5" s="308"/>
      <c r="CS5" s="308">
        <v>0</v>
      </c>
      <c r="CT5" s="308" t="s">
        <v>123</v>
      </c>
      <c r="CU5" s="308" t="s">
        <v>891</v>
      </c>
      <c r="CV5" s="333" t="s">
        <v>3662</v>
      </c>
      <c r="CW5" s="308"/>
      <c r="CX5" s="308">
        <v>0</v>
      </c>
      <c r="CY5" s="308" t="s">
        <v>123</v>
      </c>
      <c r="CZ5" s="308" t="s">
        <v>891</v>
      </c>
      <c r="DA5" s="333" t="s">
        <v>3663</v>
      </c>
      <c r="DB5" s="308"/>
      <c r="DC5" s="308">
        <v>0</v>
      </c>
      <c r="DD5" s="308" t="s">
        <v>123</v>
      </c>
      <c r="DE5" s="308" t="s">
        <v>891</v>
      </c>
      <c r="DF5" s="333" t="s">
        <v>3664</v>
      </c>
      <c r="DG5" s="308"/>
      <c r="DH5" s="308">
        <v>0</v>
      </c>
      <c r="DI5" s="308" t="s">
        <v>123</v>
      </c>
      <c r="DJ5" s="308" t="s">
        <v>891</v>
      </c>
      <c r="DK5" s="333" t="s">
        <v>3665</v>
      </c>
      <c r="DL5" s="308"/>
      <c r="DM5" s="308">
        <v>0</v>
      </c>
      <c r="DN5" s="308" t="s">
        <v>123</v>
      </c>
      <c r="DO5" s="308" t="s">
        <v>891</v>
      </c>
      <c r="DP5" s="333" t="s">
        <v>3666</v>
      </c>
      <c r="DQ5" s="308"/>
      <c r="DR5" s="308">
        <v>0</v>
      </c>
      <c r="DS5" s="308" t="s">
        <v>123</v>
      </c>
      <c r="DT5" s="308" t="s">
        <v>891</v>
      </c>
      <c r="DU5" s="333" t="s">
        <v>3667</v>
      </c>
      <c r="DV5" s="308"/>
      <c r="DW5" s="308">
        <v>0</v>
      </c>
      <c r="DX5" s="308" t="s">
        <v>130</v>
      </c>
      <c r="DY5" s="308" t="s">
        <v>126</v>
      </c>
      <c r="DZ5" s="308" t="s">
        <v>126</v>
      </c>
      <c r="EA5" s="308" t="s">
        <v>3668</v>
      </c>
      <c r="EB5" s="308">
        <v>1</v>
      </c>
      <c r="EC5" s="308" t="s">
        <v>139</v>
      </c>
      <c r="ED5" s="308" t="s">
        <v>3669</v>
      </c>
      <c r="EE5" s="308" t="s">
        <v>3670</v>
      </c>
      <c r="EF5" s="364"/>
      <c r="EG5" s="308">
        <v>0</v>
      </c>
      <c r="EH5" s="308">
        <v>1</v>
      </c>
      <c r="EI5" s="308" t="s">
        <v>130</v>
      </c>
      <c r="EJ5" s="308" t="s">
        <v>3671</v>
      </c>
      <c r="EK5" s="333" t="s">
        <v>3672</v>
      </c>
      <c r="EL5" s="308" t="s">
        <v>3673</v>
      </c>
      <c r="EM5" s="308">
        <v>0</v>
      </c>
      <c r="EN5" s="308">
        <v>1</v>
      </c>
      <c r="EO5" s="308" t="s">
        <v>130</v>
      </c>
      <c r="EP5" s="308" t="s">
        <v>3674</v>
      </c>
      <c r="EQ5" s="333" t="s">
        <v>3675</v>
      </c>
      <c r="ER5" s="308" t="s">
        <v>3676</v>
      </c>
      <c r="ES5" s="308">
        <v>0</v>
      </c>
      <c r="ET5" s="308">
        <v>1</v>
      </c>
      <c r="EU5" s="308" t="s">
        <v>130</v>
      </c>
      <c r="EV5" s="308" t="s">
        <v>3677</v>
      </c>
      <c r="EW5" s="333" t="s">
        <v>3678</v>
      </c>
      <c r="EX5" s="308"/>
      <c r="EY5" s="308">
        <v>0</v>
      </c>
      <c r="EZ5" s="308" t="s">
        <v>132</v>
      </c>
      <c r="FA5" s="308" t="s">
        <v>884</v>
      </c>
      <c r="FB5" s="333" t="s">
        <v>3679</v>
      </c>
      <c r="FC5" s="308"/>
      <c r="FD5" s="12">
        <v>0</v>
      </c>
      <c r="FE5" s="323" t="s">
        <v>126</v>
      </c>
      <c r="FF5" s="323" t="s">
        <v>3680</v>
      </c>
      <c r="FG5" s="392" t="s">
        <v>3681</v>
      </c>
      <c r="FH5" s="324"/>
      <c r="FI5" s="12">
        <v>0</v>
      </c>
      <c r="FJ5" s="323" t="s">
        <v>126</v>
      </c>
      <c r="FK5" s="323" t="s">
        <v>3680</v>
      </c>
      <c r="FL5" s="392" t="s">
        <v>3682</v>
      </c>
      <c r="FM5" s="324"/>
      <c r="FN5" s="350">
        <v>1</v>
      </c>
      <c r="FO5" s="350" t="s">
        <v>160</v>
      </c>
      <c r="FP5" s="350" t="s">
        <v>896</v>
      </c>
      <c r="FQ5" s="356" t="s">
        <v>3683</v>
      </c>
      <c r="FR5" s="350" t="s">
        <v>3684</v>
      </c>
      <c r="FS5" s="308">
        <v>0</v>
      </c>
      <c r="FT5" s="308" t="s">
        <v>130</v>
      </c>
      <c r="FU5" s="308" t="s">
        <v>899</v>
      </c>
      <c r="FV5" s="333" t="s">
        <v>3685</v>
      </c>
      <c r="FW5" s="308"/>
      <c r="FX5" s="308">
        <v>0</v>
      </c>
      <c r="FY5" s="308" t="s">
        <v>132</v>
      </c>
      <c r="FZ5" s="308" t="s">
        <v>901</v>
      </c>
      <c r="GA5" s="333" t="s">
        <v>3686</v>
      </c>
      <c r="GB5" s="308" t="s">
        <v>169</v>
      </c>
      <c r="GC5" s="326">
        <v>0</v>
      </c>
      <c r="GD5" s="326" t="s">
        <v>130</v>
      </c>
      <c r="GE5" s="326" t="s">
        <v>126</v>
      </c>
      <c r="GF5" s="326" t="s">
        <v>126</v>
      </c>
      <c r="GG5" s="326"/>
      <c r="GH5" s="308">
        <v>1</v>
      </c>
      <c r="GI5" s="308" t="s">
        <v>139</v>
      </c>
      <c r="GJ5" s="308" t="s">
        <v>884</v>
      </c>
      <c r="GK5" s="333" t="s">
        <v>3687</v>
      </c>
      <c r="GL5" s="308"/>
      <c r="GM5" s="308">
        <v>1</v>
      </c>
      <c r="GN5" s="308" t="s">
        <v>139</v>
      </c>
      <c r="GO5" s="308" t="s">
        <v>884</v>
      </c>
      <c r="GP5" s="333" t="s">
        <v>3688</v>
      </c>
      <c r="GQ5" s="308"/>
      <c r="GR5" s="308">
        <v>1</v>
      </c>
      <c r="GS5" s="308" t="s">
        <v>139</v>
      </c>
      <c r="GT5" s="308" t="s">
        <v>895</v>
      </c>
      <c r="GU5" s="333" t="s">
        <v>3689</v>
      </c>
      <c r="GV5" s="308"/>
      <c r="GW5" s="308">
        <v>1</v>
      </c>
      <c r="GX5" s="308" t="s">
        <v>139</v>
      </c>
      <c r="GY5" s="308" t="s">
        <v>895</v>
      </c>
      <c r="GZ5" s="333" t="s">
        <v>3690</v>
      </c>
      <c r="HA5" s="308"/>
      <c r="HB5" s="119">
        <v>0</v>
      </c>
      <c r="HC5" s="119" t="s">
        <v>130</v>
      </c>
      <c r="HD5" s="119" t="s">
        <v>903</v>
      </c>
      <c r="HE5" s="456" t="s">
        <v>3691</v>
      </c>
      <c r="HF5" s="119"/>
      <c r="HG5" s="308">
        <v>1</v>
      </c>
      <c r="HH5" s="308" t="s">
        <v>139</v>
      </c>
      <c r="HI5" s="308" t="s">
        <v>905</v>
      </c>
      <c r="HJ5" s="333" t="s">
        <v>3692</v>
      </c>
      <c r="HK5" s="308"/>
      <c r="HL5" s="308">
        <v>1</v>
      </c>
      <c r="HM5" s="308" t="s">
        <v>139</v>
      </c>
      <c r="HN5" s="308" t="s">
        <v>905</v>
      </c>
      <c r="HO5" s="333" t="s">
        <v>3693</v>
      </c>
      <c r="HP5" s="308"/>
      <c r="HQ5" s="326">
        <v>1</v>
      </c>
      <c r="HR5" s="326" t="s">
        <v>132</v>
      </c>
      <c r="HS5" s="326" t="s">
        <v>3694</v>
      </c>
      <c r="HT5" s="327" t="s">
        <v>3695</v>
      </c>
      <c r="HU5" s="326"/>
      <c r="HV5" s="326">
        <v>0</v>
      </c>
      <c r="HW5" s="326" t="s">
        <v>130</v>
      </c>
      <c r="HX5" s="12" t="s">
        <v>126</v>
      </c>
      <c r="HY5" s="12" t="s">
        <v>126</v>
      </c>
      <c r="HZ5" s="326"/>
      <c r="IA5" s="326">
        <v>1</v>
      </c>
      <c r="IB5" s="326" t="s">
        <v>139</v>
      </c>
      <c r="IC5" s="326" t="s">
        <v>3696</v>
      </c>
      <c r="ID5" s="357" t="s">
        <v>3697</v>
      </c>
      <c r="IE5" s="326" t="s">
        <v>3698</v>
      </c>
      <c r="IF5" s="12">
        <v>0</v>
      </c>
      <c r="IG5" s="12" t="s">
        <v>126</v>
      </c>
      <c r="IH5" s="323" t="s">
        <v>3699</v>
      </c>
      <c r="II5" s="401" t="s">
        <v>3700</v>
      </c>
      <c r="IJ5" s="324"/>
    </row>
    <row r="6" spans="1:244" ht="63" customHeight="1">
      <c r="A6" s="348">
        <v>2024</v>
      </c>
      <c r="B6" s="311" t="s">
        <v>101</v>
      </c>
      <c r="C6" s="149" t="s">
        <v>1394</v>
      </c>
      <c r="D6" s="312">
        <f t="shared" si="0"/>
        <v>0.32589285714285715</v>
      </c>
      <c r="E6" s="313">
        <f t="shared" si="1"/>
        <v>0.26530612244897961</v>
      </c>
      <c r="F6" s="313">
        <f t="shared" si="2"/>
        <v>0.15584415584415587</v>
      </c>
      <c r="G6" s="308">
        <v>0</v>
      </c>
      <c r="H6" s="308" t="s">
        <v>130</v>
      </c>
      <c r="I6" s="308" t="s">
        <v>126</v>
      </c>
      <c r="J6" s="308" t="s">
        <v>126</v>
      </c>
      <c r="K6" s="308"/>
      <c r="L6" s="11">
        <v>0</v>
      </c>
      <c r="M6" s="11" t="s">
        <v>123</v>
      </c>
      <c r="N6" s="11" t="s">
        <v>882</v>
      </c>
      <c r="O6" s="353" t="s">
        <v>3701</v>
      </c>
      <c r="P6" s="11"/>
      <c r="Q6" s="308">
        <v>0</v>
      </c>
      <c r="R6" s="308" t="s">
        <v>132</v>
      </c>
      <c r="S6" s="308" t="s">
        <v>884</v>
      </c>
      <c r="T6" s="333" t="s">
        <v>3702</v>
      </c>
      <c r="U6" s="308"/>
      <c r="V6" s="308">
        <v>0</v>
      </c>
      <c r="W6" s="308" t="s">
        <v>126</v>
      </c>
      <c r="X6" s="308" t="s">
        <v>126</v>
      </c>
      <c r="Y6" s="308" t="s">
        <v>126</v>
      </c>
      <c r="Z6" s="308"/>
      <c r="AA6" s="308">
        <v>1</v>
      </c>
      <c r="AB6" s="308" t="s">
        <v>130</v>
      </c>
      <c r="AC6" s="308" t="s">
        <v>886</v>
      </c>
      <c r="AD6" s="333" t="s">
        <v>3703</v>
      </c>
      <c r="AE6" s="308"/>
      <c r="AF6" s="308">
        <v>1</v>
      </c>
      <c r="AG6" s="308" t="s">
        <v>130</v>
      </c>
      <c r="AH6" s="308" t="s">
        <v>888</v>
      </c>
      <c r="AI6" s="333" t="s">
        <v>3704</v>
      </c>
      <c r="AJ6" s="308"/>
      <c r="AK6" s="308">
        <v>1</v>
      </c>
      <c r="AL6" s="308" t="s">
        <v>130</v>
      </c>
      <c r="AM6" s="308" t="s">
        <v>888</v>
      </c>
      <c r="AN6" s="333" t="s">
        <v>3705</v>
      </c>
      <c r="AO6" s="308"/>
      <c r="AP6" s="308">
        <v>1</v>
      </c>
      <c r="AQ6" s="308" t="s">
        <v>130</v>
      </c>
      <c r="AR6" s="308" t="s">
        <v>890</v>
      </c>
      <c r="AS6" s="333" t="s">
        <v>3706</v>
      </c>
      <c r="AT6" s="308"/>
      <c r="AU6" s="308">
        <v>0</v>
      </c>
      <c r="AV6" s="308" t="s">
        <v>132</v>
      </c>
      <c r="AW6" s="308" t="s">
        <v>888</v>
      </c>
      <c r="AX6" s="333" t="s">
        <v>3707</v>
      </c>
      <c r="AY6" s="308"/>
      <c r="AZ6" s="308">
        <v>0</v>
      </c>
      <c r="BA6" s="308" t="s">
        <v>132</v>
      </c>
      <c r="BB6" s="308" t="s">
        <v>888</v>
      </c>
      <c r="BC6" s="333" t="s">
        <v>3708</v>
      </c>
      <c r="BD6" s="308"/>
      <c r="BE6" s="308">
        <v>1</v>
      </c>
      <c r="BF6" s="308" t="s">
        <v>130</v>
      </c>
      <c r="BG6" s="308" t="s">
        <v>888</v>
      </c>
      <c r="BH6" s="333" t="s">
        <v>3709</v>
      </c>
      <c r="BI6" s="308"/>
      <c r="BJ6" s="308"/>
      <c r="BK6" s="308" t="s">
        <v>126</v>
      </c>
      <c r="BL6" s="308" t="s">
        <v>126</v>
      </c>
      <c r="BM6" s="308" t="s">
        <v>126</v>
      </c>
      <c r="BN6" s="308" t="s">
        <v>1863</v>
      </c>
      <c r="BO6" s="308">
        <v>0</v>
      </c>
      <c r="BP6" s="308" t="s">
        <v>139</v>
      </c>
      <c r="BQ6" s="308" t="s">
        <v>126</v>
      </c>
      <c r="BR6" s="308" t="s">
        <v>126</v>
      </c>
      <c r="BS6" s="308"/>
      <c r="BT6" s="308">
        <v>0</v>
      </c>
      <c r="BU6" s="308" t="s">
        <v>139</v>
      </c>
      <c r="BV6" s="308" t="s">
        <v>126</v>
      </c>
      <c r="BW6" s="308" t="s">
        <v>126</v>
      </c>
      <c r="BX6" s="308"/>
      <c r="BY6" s="308">
        <v>0</v>
      </c>
      <c r="BZ6" s="308" t="s">
        <v>139</v>
      </c>
      <c r="CA6" s="308" t="s">
        <v>126</v>
      </c>
      <c r="CB6" s="308" t="s">
        <v>126</v>
      </c>
      <c r="CC6" s="308"/>
      <c r="CD6" s="308">
        <v>0</v>
      </c>
      <c r="CE6" s="308" t="s">
        <v>139</v>
      </c>
      <c r="CF6" s="308" t="s">
        <v>126</v>
      </c>
      <c r="CG6" s="308" t="s">
        <v>126</v>
      </c>
      <c r="CH6" s="308"/>
      <c r="CI6" s="308">
        <v>0</v>
      </c>
      <c r="CJ6" s="308" t="s">
        <v>139</v>
      </c>
      <c r="CK6" s="308" t="s">
        <v>126</v>
      </c>
      <c r="CL6" s="308" t="s">
        <v>126</v>
      </c>
      <c r="CM6" s="308"/>
      <c r="CN6" s="308">
        <v>0</v>
      </c>
      <c r="CO6" s="308" t="s">
        <v>139</v>
      </c>
      <c r="CP6" s="308" t="s">
        <v>126</v>
      </c>
      <c r="CQ6" s="308" t="s">
        <v>126</v>
      </c>
      <c r="CR6" s="308"/>
      <c r="CS6" s="308">
        <v>0</v>
      </c>
      <c r="CT6" s="308" t="s">
        <v>123</v>
      </c>
      <c r="CU6" s="308" t="s">
        <v>891</v>
      </c>
      <c r="CV6" s="333" t="s">
        <v>3710</v>
      </c>
      <c r="CW6" s="308" t="s">
        <v>122</v>
      </c>
      <c r="CX6" s="308">
        <v>0</v>
      </c>
      <c r="CY6" s="308" t="s">
        <v>123</v>
      </c>
      <c r="CZ6" s="308" t="s">
        <v>891</v>
      </c>
      <c r="DA6" s="333" t="s">
        <v>3711</v>
      </c>
      <c r="DB6" s="308"/>
      <c r="DC6" s="308">
        <v>0</v>
      </c>
      <c r="DD6" s="308" t="s">
        <v>123</v>
      </c>
      <c r="DE6" s="308" t="s">
        <v>891</v>
      </c>
      <c r="DF6" s="333" t="s">
        <v>3712</v>
      </c>
      <c r="DG6" s="308"/>
      <c r="DH6" s="308">
        <v>0</v>
      </c>
      <c r="DI6" s="308" t="s">
        <v>123</v>
      </c>
      <c r="DJ6" s="308" t="s">
        <v>891</v>
      </c>
      <c r="DK6" s="333" t="s">
        <v>3713</v>
      </c>
      <c r="DL6" s="308"/>
      <c r="DM6" s="308">
        <v>0</v>
      </c>
      <c r="DN6" s="308" t="s">
        <v>123</v>
      </c>
      <c r="DO6" s="308" t="s">
        <v>891</v>
      </c>
      <c r="DP6" s="333" t="s">
        <v>3714</v>
      </c>
      <c r="DQ6" s="308"/>
      <c r="DR6" s="308">
        <v>0</v>
      </c>
      <c r="DS6" s="308" t="s">
        <v>123</v>
      </c>
      <c r="DT6" s="308" t="s">
        <v>891</v>
      </c>
      <c r="DU6" s="333" t="s">
        <v>3715</v>
      </c>
      <c r="DV6" s="308"/>
      <c r="DW6" s="308"/>
      <c r="DX6" s="308"/>
      <c r="DY6" s="308" t="s">
        <v>126</v>
      </c>
      <c r="DZ6" s="308" t="s">
        <v>126</v>
      </c>
      <c r="EA6" s="308" t="s">
        <v>1863</v>
      </c>
      <c r="EB6" s="308" t="s">
        <v>1791</v>
      </c>
      <c r="EC6" s="308"/>
      <c r="ED6" s="308"/>
      <c r="EE6" s="308"/>
      <c r="EF6" s="308"/>
      <c r="EG6" s="308">
        <v>0</v>
      </c>
      <c r="EH6" s="308">
        <v>1</v>
      </c>
      <c r="EI6" s="308" t="s">
        <v>130</v>
      </c>
      <c r="EJ6" s="308" t="s">
        <v>3671</v>
      </c>
      <c r="EK6" s="333" t="s">
        <v>3716</v>
      </c>
      <c r="EL6" s="308"/>
      <c r="EM6" s="308">
        <v>0</v>
      </c>
      <c r="EN6" s="308">
        <v>1</v>
      </c>
      <c r="EO6" s="308" t="s">
        <v>130</v>
      </c>
      <c r="EP6" s="308" t="s">
        <v>3674</v>
      </c>
      <c r="EQ6" s="333" t="s">
        <v>3717</v>
      </c>
      <c r="ER6" s="308"/>
      <c r="ES6" s="308">
        <v>0</v>
      </c>
      <c r="ET6" s="308">
        <v>1</v>
      </c>
      <c r="EU6" s="308" t="s">
        <v>130</v>
      </c>
      <c r="EV6" s="308" t="s">
        <v>3677</v>
      </c>
      <c r="EW6" s="333" t="s">
        <v>3678</v>
      </c>
      <c r="EX6" s="308"/>
      <c r="EY6" s="308">
        <v>0</v>
      </c>
      <c r="EZ6" s="308" t="s">
        <v>132</v>
      </c>
      <c r="FA6" s="308" t="s">
        <v>884</v>
      </c>
      <c r="FB6" s="333" t="s">
        <v>3718</v>
      </c>
      <c r="FC6" s="308"/>
      <c r="FD6" s="308" t="s">
        <v>1791</v>
      </c>
      <c r="FE6" s="323"/>
      <c r="FF6" s="323"/>
      <c r="FG6" s="323"/>
      <c r="FH6" s="12"/>
      <c r="FI6" s="308" t="s">
        <v>1791</v>
      </c>
      <c r="FJ6" s="323"/>
      <c r="FK6" s="323"/>
      <c r="FL6" s="323"/>
      <c r="FM6" s="12"/>
      <c r="FN6" s="308">
        <v>1</v>
      </c>
      <c r="FO6" s="308" t="s">
        <v>160</v>
      </c>
      <c r="FP6" s="308" t="s">
        <v>896</v>
      </c>
      <c r="FQ6" s="333" t="s">
        <v>3719</v>
      </c>
      <c r="FR6" s="308" t="s">
        <v>3720</v>
      </c>
      <c r="FS6" s="308">
        <v>0</v>
      </c>
      <c r="FT6" s="308" t="s">
        <v>130</v>
      </c>
      <c r="FU6" s="308" t="s">
        <v>899</v>
      </c>
      <c r="FV6" s="333" t="s">
        <v>3721</v>
      </c>
      <c r="FW6" s="308"/>
      <c r="FX6" s="308">
        <v>0</v>
      </c>
      <c r="FY6" s="308" t="s">
        <v>132</v>
      </c>
      <c r="FZ6" s="308" t="s">
        <v>901</v>
      </c>
      <c r="GA6" s="333" t="s">
        <v>3722</v>
      </c>
      <c r="GB6" s="308" t="s">
        <v>169</v>
      </c>
      <c r="GC6" s="326">
        <v>0</v>
      </c>
      <c r="GD6" s="326" t="s">
        <v>130</v>
      </c>
      <c r="GE6" s="326" t="s">
        <v>126</v>
      </c>
      <c r="GF6" s="326" t="s">
        <v>126</v>
      </c>
      <c r="GG6" s="326"/>
      <c r="GH6" s="308">
        <v>1</v>
      </c>
      <c r="GI6" s="308" t="s">
        <v>139</v>
      </c>
      <c r="GJ6" s="308" t="s">
        <v>884</v>
      </c>
      <c r="GK6" s="333" t="s">
        <v>3723</v>
      </c>
      <c r="GL6" s="308"/>
      <c r="GM6" s="308">
        <v>1</v>
      </c>
      <c r="GN6" s="308" t="s">
        <v>139</v>
      </c>
      <c r="GO6" s="308" t="s">
        <v>884</v>
      </c>
      <c r="GP6" s="333" t="s">
        <v>3724</v>
      </c>
      <c r="GQ6" s="308"/>
      <c r="GR6" s="308">
        <v>1</v>
      </c>
      <c r="GS6" s="308" t="s">
        <v>139</v>
      </c>
      <c r="GT6" s="308" t="s">
        <v>895</v>
      </c>
      <c r="GU6" s="333" t="s">
        <v>3725</v>
      </c>
      <c r="GV6" s="308"/>
      <c r="GW6" s="308">
        <v>1</v>
      </c>
      <c r="GX6" s="308" t="s">
        <v>139</v>
      </c>
      <c r="GY6" s="308" t="s">
        <v>895</v>
      </c>
      <c r="GZ6" s="333" t="s">
        <v>3726</v>
      </c>
      <c r="HA6" s="308"/>
      <c r="HB6" s="308">
        <v>0</v>
      </c>
      <c r="HC6" s="308" t="s">
        <v>130</v>
      </c>
      <c r="HD6" s="308" t="s">
        <v>903</v>
      </c>
      <c r="HE6" s="333" t="s">
        <v>3727</v>
      </c>
      <c r="HF6" s="308"/>
      <c r="HG6" s="308">
        <v>1</v>
      </c>
      <c r="HH6" s="308" t="s">
        <v>139</v>
      </c>
      <c r="HI6" s="308" t="s">
        <v>905</v>
      </c>
      <c r="HJ6" s="333" t="s">
        <v>3728</v>
      </c>
      <c r="HK6" s="308"/>
      <c r="HL6" s="308">
        <v>1</v>
      </c>
      <c r="HM6" s="308" t="s">
        <v>139</v>
      </c>
      <c r="HN6" s="308" t="s">
        <v>905</v>
      </c>
      <c r="HO6" s="333" t="s">
        <v>3729</v>
      </c>
      <c r="HP6" s="308"/>
      <c r="HQ6" s="326">
        <v>1</v>
      </c>
      <c r="HR6" s="326" t="s">
        <v>132</v>
      </c>
      <c r="HS6" s="326" t="s">
        <v>3694</v>
      </c>
      <c r="HT6" s="327" t="s">
        <v>3730</v>
      </c>
      <c r="HU6" s="326"/>
      <c r="HV6" s="326">
        <v>0</v>
      </c>
      <c r="HW6" s="326" t="s">
        <v>130</v>
      </c>
      <c r="HX6" s="12" t="s">
        <v>126</v>
      </c>
      <c r="HY6" s="12" t="s">
        <v>126</v>
      </c>
      <c r="HZ6" s="326" t="s">
        <v>1863</v>
      </c>
      <c r="IA6" s="326"/>
      <c r="IB6" s="326"/>
      <c r="IC6" s="326"/>
      <c r="ID6" s="326"/>
      <c r="IE6" s="326" t="s">
        <v>1863</v>
      </c>
      <c r="IF6" s="308" t="s">
        <v>1791</v>
      </c>
      <c r="IG6" s="12"/>
      <c r="IH6" s="323"/>
      <c r="II6" s="390"/>
      <c r="IJ6" s="12"/>
    </row>
    <row r="7" spans="1:244" ht="48.75" customHeight="1">
      <c r="A7" s="348">
        <v>2023</v>
      </c>
      <c r="B7" s="311" t="s">
        <v>101</v>
      </c>
      <c r="C7" s="336" t="s">
        <v>1394</v>
      </c>
      <c r="D7" s="313" t="s">
        <v>1394</v>
      </c>
      <c r="E7" s="335">
        <f t="shared" si="1"/>
        <v>0.26530612244897961</v>
      </c>
      <c r="F7" s="313">
        <f t="shared" si="2"/>
        <v>0.15584415584415587</v>
      </c>
      <c r="G7" s="298">
        <v>0</v>
      </c>
      <c r="H7" s="299" t="s">
        <v>130</v>
      </c>
      <c r="I7" s="299" t="s">
        <v>126</v>
      </c>
      <c r="J7" s="299"/>
      <c r="K7" s="299" t="s">
        <v>122</v>
      </c>
      <c r="L7" s="298">
        <v>0</v>
      </c>
      <c r="M7" s="299" t="s">
        <v>123</v>
      </c>
      <c r="N7" s="300" t="s">
        <v>882</v>
      </c>
      <c r="O7" s="301" t="s">
        <v>883</v>
      </c>
      <c r="P7" s="299" t="s">
        <v>122</v>
      </c>
      <c r="Q7" s="298">
        <v>0</v>
      </c>
      <c r="R7" s="299" t="s">
        <v>132</v>
      </c>
      <c r="S7" s="300" t="s">
        <v>884</v>
      </c>
      <c r="T7" s="301" t="s">
        <v>885</v>
      </c>
      <c r="U7" s="299" t="s">
        <v>122</v>
      </c>
      <c r="V7" s="298">
        <v>0</v>
      </c>
      <c r="W7" s="299"/>
      <c r="X7" s="378" t="s">
        <v>126</v>
      </c>
      <c r="Y7" s="379"/>
      <c r="Z7" s="379" t="s">
        <v>122</v>
      </c>
      <c r="AA7" s="298">
        <v>1</v>
      </c>
      <c r="AB7" s="299" t="s">
        <v>130</v>
      </c>
      <c r="AC7" s="300" t="s">
        <v>886</v>
      </c>
      <c r="AD7" s="301" t="s">
        <v>887</v>
      </c>
      <c r="AE7" s="299" t="s">
        <v>122</v>
      </c>
      <c r="AF7" s="298">
        <v>1</v>
      </c>
      <c r="AG7" s="299" t="s">
        <v>130</v>
      </c>
      <c r="AH7" s="300" t="s">
        <v>888</v>
      </c>
      <c r="AI7" s="301" t="s">
        <v>889</v>
      </c>
      <c r="AJ7" s="380"/>
      <c r="AK7" s="298">
        <v>1</v>
      </c>
      <c r="AL7" s="299" t="s">
        <v>130</v>
      </c>
      <c r="AM7" s="300" t="s">
        <v>888</v>
      </c>
      <c r="AN7" s="301" t="s">
        <v>889</v>
      </c>
      <c r="AO7" s="380"/>
      <c r="AP7" s="298">
        <v>1</v>
      </c>
      <c r="AQ7" s="299" t="s">
        <v>130</v>
      </c>
      <c r="AR7" s="300" t="s">
        <v>890</v>
      </c>
      <c r="AS7" s="301" t="s">
        <v>887</v>
      </c>
      <c r="AT7" s="300"/>
      <c r="AU7" s="298">
        <v>0</v>
      </c>
      <c r="AV7" s="299" t="s">
        <v>132</v>
      </c>
      <c r="AW7" s="300" t="s">
        <v>888</v>
      </c>
      <c r="AX7" s="301" t="s">
        <v>889</v>
      </c>
      <c r="AY7" s="379" t="s">
        <v>122</v>
      </c>
      <c r="AZ7" s="298">
        <v>0</v>
      </c>
      <c r="BA7" s="299" t="s">
        <v>132</v>
      </c>
      <c r="BB7" s="300" t="s">
        <v>888</v>
      </c>
      <c r="BC7" s="301" t="s">
        <v>889</v>
      </c>
      <c r="BD7" s="299"/>
      <c r="BE7" s="298">
        <v>1</v>
      </c>
      <c r="BF7" s="299" t="s">
        <v>130</v>
      </c>
      <c r="BG7" s="300" t="s">
        <v>888</v>
      </c>
      <c r="BH7" s="301" t="s">
        <v>889</v>
      </c>
      <c r="BI7" s="379"/>
      <c r="BJ7" s="299"/>
      <c r="BK7" s="299"/>
      <c r="BL7" s="299"/>
      <c r="BM7" s="299"/>
      <c r="BN7" s="299"/>
      <c r="BO7" s="298">
        <v>0</v>
      </c>
      <c r="BP7" s="299" t="s">
        <v>139</v>
      </c>
      <c r="BQ7" s="299" t="s">
        <v>126</v>
      </c>
      <c r="BR7" s="299"/>
      <c r="BS7" s="299" t="s">
        <v>122</v>
      </c>
      <c r="BT7" s="298">
        <v>0</v>
      </c>
      <c r="BU7" s="299" t="s">
        <v>139</v>
      </c>
      <c r="BV7" s="299" t="s">
        <v>126</v>
      </c>
      <c r="BW7" s="299"/>
      <c r="BX7" s="299" t="s">
        <v>122</v>
      </c>
      <c r="BY7" s="298">
        <v>0</v>
      </c>
      <c r="BZ7" s="299" t="s">
        <v>139</v>
      </c>
      <c r="CA7" s="299" t="s">
        <v>126</v>
      </c>
      <c r="CB7" s="299"/>
      <c r="CC7" s="299" t="s">
        <v>122</v>
      </c>
      <c r="CD7" s="298">
        <v>0</v>
      </c>
      <c r="CE7" s="299" t="s">
        <v>139</v>
      </c>
      <c r="CF7" s="299" t="s">
        <v>126</v>
      </c>
      <c r="CG7" s="299"/>
      <c r="CH7" s="299" t="s">
        <v>122</v>
      </c>
      <c r="CI7" s="298">
        <v>0</v>
      </c>
      <c r="CJ7" s="299" t="s">
        <v>139</v>
      </c>
      <c r="CK7" s="299" t="s">
        <v>126</v>
      </c>
      <c r="CL7" s="299"/>
      <c r="CM7" s="299" t="s">
        <v>122</v>
      </c>
      <c r="CN7" s="298">
        <v>0</v>
      </c>
      <c r="CO7" s="299" t="s">
        <v>139</v>
      </c>
      <c r="CP7" s="299" t="s">
        <v>126</v>
      </c>
      <c r="CQ7" s="299"/>
      <c r="CR7" s="299"/>
      <c r="CS7" s="298">
        <v>0</v>
      </c>
      <c r="CT7" s="299" t="s">
        <v>123</v>
      </c>
      <c r="CU7" s="300" t="s">
        <v>891</v>
      </c>
      <c r="CV7" s="301" t="s">
        <v>892</v>
      </c>
      <c r="CW7" s="299" t="s">
        <v>122</v>
      </c>
      <c r="CX7" s="298">
        <v>0</v>
      </c>
      <c r="CY7" s="299" t="s">
        <v>123</v>
      </c>
      <c r="CZ7" s="300" t="s">
        <v>891</v>
      </c>
      <c r="DA7" s="301" t="s">
        <v>892</v>
      </c>
      <c r="DB7" s="380"/>
      <c r="DC7" s="298">
        <v>0</v>
      </c>
      <c r="DD7" s="299" t="s">
        <v>123</v>
      </c>
      <c r="DE7" s="300" t="s">
        <v>891</v>
      </c>
      <c r="DF7" s="301" t="s">
        <v>892</v>
      </c>
      <c r="DG7" s="380"/>
      <c r="DH7" s="298">
        <v>0</v>
      </c>
      <c r="DI7" s="299" t="s">
        <v>123</v>
      </c>
      <c r="DJ7" s="300" t="s">
        <v>891</v>
      </c>
      <c r="DK7" s="301" t="s">
        <v>892</v>
      </c>
      <c r="DL7" s="380"/>
      <c r="DM7" s="298">
        <v>0</v>
      </c>
      <c r="DN7" s="299" t="s">
        <v>123</v>
      </c>
      <c r="DO7" s="300" t="s">
        <v>891</v>
      </c>
      <c r="DP7" s="301" t="s">
        <v>892</v>
      </c>
      <c r="DQ7" s="380"/>
      <c r="DR7" s="298">
        <v>0</v>
      </c>
      <c r="DS7" s="299" t="s">
        <v>123</v>
      </c>
      <c r="DT7" s="300" t="s">
        <v>891</v>
      </c>
      <c r="DU7" s="301" t="s">
        <v>892</v>
      </c>
      <c r="DV7" s="380"/>
      <c r="DW7" s="299"/>
      <c r="DX7" s="299"/>
      <c r="DY7" s="299"/>
      <c r="DZ7" s="299"/>
      <c r="EA7" s="299"/>
      <c r="EB7" s="299"/>
      <c r="EC7" s="299"/>
      <c r="ED7" s="299"/>
      <c r="EE7" s="299"/>
      <c r="EF7" s="299"/>
      <c r="EG7" s="298">
        <v>0</v>
      </c>
      <c r="EH7" s="336" t="s">
        <v>1685</v>
      </c>
      <c r="EI7" s="299" t="s">
        <v>130</v>
      </c>
      <c r="EJ7" s="299" t="s">
        <v>893</v>
      </c>
      <c r="EK7" s="301" t="s">
        <v>894</v>
      </c>
      <c r="EL7" s="299" t="s">
        <v>122</v>
      </c>
      <c r="EM7" s="299"/>
      <c r="EN7" s="336"/>
      <c r="EO7" s="299" t="s">
        <v>1686</v>
      </c>
      <c r="EP7" s="299"/>
      <c r="EQ7" s="299"/>
      <c r="ER7" s="299"/>
      <c r="ES7" s="299"/>
      <c r="ET7" s="336"/>
      <c r="EU7" s="299" t="s">
        <v>1686</v>
      </c>
      <c r="EV7" s="299"/>
      <c r="EW7" s="299"/>
      <c r="EX7" s="299"/>
      <c r="EY7" s="298">
        <v>0</v>
      </c>
      <c r="EZ7" s="299" t="s">
        <v>132</v>
      </c>
      <c r="FA7" s="300" t="s">
        <v>884</v>
      </c>
      <c r="FB7" s="301" t="s">
        <v>885</v>
      </c>
      <c r="FC7" s="299" t="s">
        <v>122</v>
      </c>
      <c r="FD7" s="310"/>
      <c r="FE7" s="310"/>
      <c r="FF7" s="310"/>
      <c r="FG7" s="310"/>
      <c r="FH7" s="310"/>
      <c r="FI7" s="310"/>
      <c r="FJ7" s="310"/>
      <c r="FK7" s="310"/>
      <c r="FL7" s="310"/>
      <c r="FM7" s="310"/>
      <c r="FN7" s="298">
        <v>1</v>
      </c>
      <c r="FO7" s="299" t="s">
        <v>160</v>
      </c>
      <c r="FP7" s="299" t="s">
        <v>896</v>
      </c>
      <c r="FQ7" s="301" t="s">
        <v>897</v>
      </c>
      <c r="FR7" s="383"/>
      <c r="FS7" s="298">
        <v>0</v>
      </c>
      <c r="FT7" s="299" t="s">
        <v>130</v>
      </c>
      <c r="FU7" s="300" t="s">
        <v>899</v>
      </c>
      <c r="FV7" s="301" t="s">
        <v>900</v>
      </c>
      <c r="FW7" s="300"/>
      <c r="FX7" s="298">
        <v>0</v>
      </c>
      <c r="FY7" s="299" t="s">
        <v>132</v>
      </c>
      <c r="FZ7" s="300" t="s">
        <v>901</v>
      </c>
      <c r="GA7" s="301" t="s">
        <v>902</v>
      </c>
      <c r="GB7" s="300" t="s">
        <v>169</v>
      </c>
      <c r="GC7" s="146"/>
      <c r="GD7" s="146" t="s">
        <v>1686</v>
      </c>
      <c r="GE7" s="146"/>
      <c r="GF7" s="146"/>
      <c r="GG7" s="146"/>
      <c r="GH7" s="298">
        <v>1</v>
      </c>
      <c r="GI7" s="299" t="s">
        <v>139</v>
      </c>
      <c r="GJ7" s="300" t="s">
        <v>884</v>
      </c>
      <c r="GK7" s="301" t="s">
        <v>885</v>
      </c>
      <c r="GL7" s="379" t="s">
        <v>122</v>
      </c>
      <c r="GM7" s="298">
        <v>1</v>
      </c>
      <c r="GN7" s="299" t="s">
        <v>139</v>
      </c>
      <c r="GO7" s="300" t="s">
        <v>884</v>
      </c>
      <c r="GP7" s="301" t="s">
        <v>885</v>
      </c>
      <c r="GQ7" s="379" t="s">
        <v>122</v>
      </c>
      <c r="GR7" s="298">
        <v>1</v>
      </c>
      <c r="GS7" s="299" t="s">
        <v>139</v>
      </c>
      <c r="GT7" s="300" t="s">
        <v>895</v>
      </c>
      <c r="GU7" s="301" t="s">
        <v>885</v>
      </c>
      <c r="GV7" s="379" t="s">
        <v>122</v>
      </c>
      <c r="GW7" s="298">
        <v>1</v>
      </c>
      <c r="GX7" s="299" t="s">
        <v>139</v>
      </c>
      <c r="GY7" s="300" t="s">
        <v>895</v>
      </c>
      <c r="GZ7" s="301" t="s">
        <v>885</v>
      </c>
      <c r="HA7" s="379" t="s">
        <v>122</v>
      </c>
      <c r="HB7" s="381">
        <v>0</v>
      </c>
      <c r="HC7" s="300" t="s">
        <v>130</v>
      </c>
      <c r="HD7" s="300" t="s">
        <v>903</v>
      </c>
      <c r="HE7" s="301" t="s">
        <v>904</v>
      </c>
      <c r="HF7" s="302" t="s">
        <v>122</v>
      </c>
      <c r="HG7" s="381">
        <v>1</v>
      </c>
      <c r="HH7" s="300" t="s">
        <v>139</v>
      </c>
      <c r="HI7" s="300" t="s">
        <v>905</v>
      </c>
      <c r="HJ7" s="301" t="s">
        <v>906</v>
      </c>
      <c r="HK7" s="300"/>
      <c r="HL7" s="381">
        <v>1</v>
      </c>
      <c r="HM7" s="300" t="s">
        <v>139</v>
      </c>
      <c r="HN7" s="300" t="s">
        <v>905</v>
      </c>
      <c r="HO7" s="301" t="s">
        <v>906</v>
      </c>
      <c r="HP7" s="300"/>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101</v>
      </c>
      <c r="C8" s="336" t="s">
        <v>1394</v>
      </c>
      <c r="D8" s="313" t="s">
        <v>1394</v>
      </c>
      <c r="E8" s="313" t="s">
        <v>1394</v>
      </c>
      <c r="F8" s="335">
        <f t="shared" si="2"/>
        <v>0.15584415584415587</v>
      </c>
      <c r="G8" s="298">
        <v>0</v>
      </c>
      <c r="H8" s="299" t="s">
        <v>130</v>
      </c>
      <c r="I8" s="299" t="s">
        <v>126</v>
      </c>
      <c r="J8" s="336"/>
      <c r="K8" s="363"/>
      <c r="L8" s="298">
        <v>0</v>
      </c>
      <c r="M8" s="299" t="s">
        <v>123</v>
      </c>
      <c r="N8" s="299" t="s">
        <v>882</v>
      </c>
      <c r="O8" s="301" t="s">
        <v>883</v>
      </c>
      <c r="P8" s="299" t="s">
        <v>122</v>
      </c>
      <c r="Q8" s="298">
        <v>0</v>
      </c>
      <c r="R8" s="299" t="s">
        <v>132</v>
      </c>
      <c r="S8" s="299" t="s">
        <v>884</v>
      </c>
      <c r="T8" s="301" t="s">
        <v>885</v>
      </c>
      <c r="U8" s="299" t="s">
        <v>122</v>
      </c>
      <c r="V8" s="298">
        <v>0</v>
      </c>
      <c r="W8" s="299"/>
      <c r="X8" s="299" t="s">
        <v>126</v>
      </c>
      <c r="Y8" s="379"/>
      <c r="Z8" s="379" t="s">
        <v>122</v>
      </c>
      <c r="AA8" s="298">
        <v>1</v>
      </c>
      <c r="AB8" s="299" t="s">
        <v>130</v>
      </c>
      <c r="AC8" s="300" t="s">
        <v>886</v>
      </c>
      <c r="AD8" s="301" t="s">
        <v>887</v>
      </c>
      <c r="AE8" s="299" t="s">
        <v>122</v>
      </c>
      <c r="AF8" s="298">
        <v>1</v>
      </c>
      <c r="AG8" s="299" t="s">
        <v>130</v>
      </c>
      <c r="AH8" s="299" t="s">
        <v>888</v>
      </c>
      <c r="AI8" s="301" t="s">
        <v>889</v>
      </c>
      <c r="AJ8" s="380"/>
      <c r="AK8" s="298">
        <v>1</v>
      </c>
      <c r="AL8" s="299" t="s">
        <v>130</v>
      </c>
      <c r="AM8" s="299" t="s">
        <v>888</v>
      </c>
      <c r="AN8" s="301" t="s">
        <v>889</v>
      </c>
      <c r="AO8" s="299"/>
      <c r="AP8" s="298">
        <v>1</v>
      </c>
      <c r="AQ8" s="299" t="s">
        <v>130</v>
      </c>
      <c r="AR8" s="299" t="s">
        <v>890</v>
      </c>
      <c r="AS8" s="301" t="s">
        <v>887</v>
      </c>
      <c r="AT8" s="380"/>
      <c r="AU8" s="298">
        <v>0</v>
      </c>
      <c r="AV8" s="299" t="s">
        <v>132</v>
      </c>
      <c r="AW8" s="299" t="s">
        <v>888</v>
      </c>
      <c r="AX8" s="301" t="s">
        <v>889</v>
      </c>
      <c r="AY8" s="379" t="s">
        <v>122</v>
      </c>
      <c r="AZ8" s="298">
        <v>0</v>
      </c>
      <c r="BA8" s="299" t="s">
        <v>132</v>
      </c>
      <c r="BB8" s="299" t="s">
        <v>888</v>
      </c>
      <c r="BC8" s="301" t="s">
        <v>889</v>
      </c>
      <c r="BD8" s="379"/>
      <c r="BE8" s="298">
        <v>1</v>
      </c>
      <c r="BF8" s="299" t="s">
        <v>130</v>
      </c>
      <c r="BG8" s="299" t="s">
        <v>888</v>
      </c>
      <c r="BH8" s="301" t="s">
        <v>889</v>
      </c>
      <c r="BI8" s="379"/>
      <c r="BJ8" s="299"/>
      <c r="BK8" s="299"/>
      <c r="BL8" s="299"/>
      <c r="BM8" s="299"/>
      <c r="BN8" s="299"/>
      <c r="BO8" s="298">
        <v>0</v>
      </c>
      <c r="BP8" s="299" t="s">
        <v>139</v>
      </c>
      <c r="BQ8" s="299" t="s">
        <v>126</v>
      </c>
      <c r="BR8" s="299"/>
      <c r="BS8" s="299" t="s">
        <v>122</v>
      </c>
      <c r="BT8" s="298">
        <v>0</v>
      </c>
      <c r="BU8" s="299" t="s">
        <v>139</v>
      </c>
      <c r="BV8" s="299" t="s">
        <v>126</v>
      </c>
      <c r="BW8" s="299"/>
      <c r="BX8" s="299" t="s">
        <v>122</v>
      </c>
      <c r="BY8" s="298">
        <v>0</v>
      </c>
      <c r="BZ8" s="299" t="s">
        <v>139</v>
      </c>
      <c r="CA8" s="299" t="s">
        <v>126</v>
      </c>
      <c r="CB8" s="299"/>
      <c r="CC8" s="299" t="s">
        <v>122</v>
      </c>
      <c r="CD8" s="298">
        <v>0</v>
      </c>
      <c r="CE8" s="299" t="s">
        <v>139</v>
      </c>
      <c r="CF8" s="299" t="s">
        <v>126</v>
      </c>
      <c r="CG8" s="299"/>
      <c r="CH8" s="299" t="s">
        <v>122</v>
      </c>
      <c r="CI8" s="298">
        <v>0</v>
      </c>
      <c r="CJ8" s="299" t="s">
        <v>139</v>
      </c>
      <c r="CK8" s="299" t="s">
        <v>126</v>
      </c>
      <c r="CL8" s="299"/>
      <c r="CM8" s="299" t="s">
        <v>122</v>
      </c>
      <c r="CN8" s="298">
        <v>0</v>
      </c>
      <c r="CO8" s="299" t="s">
        <v>139</v>
      </c>
      <c r="CP8" s="299" t="s">
        <v>126</v>
      </c>
      <c r="CQ8" s="299"/>
      <c r="CR8" s="299"/>
      <c r="CS8" s="298">
        <v>0</v>
      </c>
      <c r="CT8" s="299" t="s">
        <v>123</v>
      </c>
      <c r="CU8" s="299" t="s">
        <v>891</v>
      </c>
      <c r="CV8" s="301" t="s">
        <v>892</v>
      </c>
      <c r="CW8" s="299" t="s">
        <v>122</v>
      </c>
      <c r="CX8" s="298">
        <v>0</v>
      </c>
      <c r="CY8" s="299" t="s">
        <v>123</v>
      </c>
      <c r="CZ8" s="299" t="s">
        <v>891</v>
      </c>
      <c r="DA8" s="301" t="s">
        <v>892</v>
      </c>
      <c r="DB8" s="380" t="s">
        <v>122</v>
      </c>
      <c r="DC8" s="298">
        <v>0</v>
      </c>
      <c r="DD8" s="299" t="s">
        <v>123</v>
      </c>
      <c r="DE8" s="299" t="s">
        <v>891</v>
      </c>
      <c r="DF8" s="301" t="s">
        <v>892</v>
      </c>
      <c r="DG8" s="380" t="s">
        <v>122</v>
      </c>
      <c r="DH8" s="298">
        <v>0</v>
      </c>
      <c r="DI8" s="299" t="s">
        <v>123</v>
      </c>
      <c r="DJ8" s="299" t="s">
        <v>891</v>
      </c>
      <c r="DK8" s="301" t="s">
        <v>892</v>
      </c>
      <c r="DL8" s="380"/>
      <c r="DM8" s="298">
        <v>0</v>
      </c>
      <c r="DN8" s="299" t="s">
        <v>123</v>
      </c>
      <c r="DO8" s="299" t="s">
        <v>891</v>
      </c>
      <c r="DP8" s="301" t="s">
        <v>892</v>
      </c>
      <c r="DQ8" s="299"/>
      <c r="DR8" s="298">
        <v>0</v>
      </c>
      <c r="DS8" s="299" t="s">
        <v>123</v>
      </c>
      <c r="DT8" s="299" t="s">
        <v>891</v>
      </c>
      <c r="DU8" s="301" t="s">
        <v>892</v>
      </c>
      <c r="DV8" s="380"/>
      <c r="DW8" s="299"/>
      <c r="DX8" s="299"/>
      <c r="DY8" s="299"/>
      <c r="DZ8" s="299"/>
      <c r="EA8" s="299"/>
      <c r="EB8" s="299"/>
      <c r="EC8" s="299"/>
      <c r="ED8" s="299"/>
      <c r="EE8" s="299"/>
      <c r="EF8" s="299"/>
      <c r="EG8" s="298">
        <v>0</v>
      </c>
      <c r="EH8" s="336" t="s">
        <v>1685</v>
      </c>
      <c r="EI8" s="299" t="s">
        <v>130</v>
      </c>
      <c r="EJ8" s="299" t="s">
        <v>893</v>
      </c>
      <c r="EK8" s="301" t="s">
        <v>894</v>
      </c>
      <c r="EL8" s="299" t="s">
        <v>122</v>
      </c>
      <c r="EM8" s="299"/>
      <c r="EN8" s="336"/>
      <c r="EO8" s="299" t="s">
        <v>1686</v>
      </c>
      <c r="EP8" s="299"/>
      <c r="EQ8" s="299"/>
      <c r="ER8" s="299"/>
      <c r="ES8" s="299"/>
      <c r="ET8" s="336"/>
      <c r="EU8" s="299" t="s">
        <v>1686</v>
      </c>
      <c r="EV8" s="299"/>
      <c r="EW8" s="299"/>
      <c r="EX8" s="299"/>
      <c r="EY8" s="298">
        <v>0</v>
      </c>
      <c r="EZ8" s="299" t="s">
        <v>132</v>
      </c>
      <c r="FA8" s="299" t="s">
        <v>884</v>
      </c>
      <c r="FB8" s="301" t="s">
        <v>885</v>
      </c>
      <c r="FC8" s="299" t="s">
        <v>122</v>
      </c>
      <c r="FD8" s="310"/>
      <c r="FE8" s="310"/>
      <c r="FF8" s="310"/>
      <c r="FG8" s="310"/>
      <c r="FH8" s="310"/>
      <c r="FI8" s="310"/>
      <c r="FJ8" s="310"/>
      <c r="FK8" s="310"/>
      <c r="FL8" s="310"/>
      <c r="FM8" s="310"/>
      <c r="FN8" s="298"/>
      <c r="FO8" s="299" t="s">
        <v>1686</v>
      </c>
      <c r="FP8" s="299"/>
      <c r="FQ8" s="299"/>
      <c r="FR8" s="299"/>
      <c r="FS8" s="298"/>
      <c r="FT8" s="299" t="s">
        <v>1686</v>
      </c>
      <c r="FU8" s="299"/>
      <c r="FV8" s="383"/>
      <c r="FW8" s="302" t="s">
        <v>122</v>
      </c>
      <c r="FX8" s="310"/>
      <c r="FY8" s="310" t="s">
        <v>1686</v>
      </c>
      <c r="FZ8" s="310"/>
      <c r="GA8" s="310"/>
      <c r="GB8" s="345"/>
      <c r="GC8" s="146"/>
      <c r="GD8" s="146" t="s">
        <v>1686</v>
      </c>
      <c r="GE8" s="146"/>
      <c r="GF8" s="146"/>
      <c r="GG8" s="146"/>
      <c r="GH8" s="298">
        <v>1</v>
      </c>
      <c r="GI8" s="299" t="s">
        <v>139</v>
      </c>
      <c r="GJ8" s="299" t="s">
        <v>884</v>
      </c>
      <c r="GK8" s="301" t="s">
        <v>885</v>
      </c>
      <c r="GL8" s="379" t="s">
        <v>122</v>
      </c>
      <c r="GM8" s="298">
        <v>1</v>
      </c>
      <c r="GN8" s="299" t="s">
        <v>139</v>
      </c>
      <c r="GO8" s="299" t="s">
        <v>884</v>
      </c>
      <c r="GP8" s="301" t="s">
        <v>885</v>
      </c>
      <c r="GQ8" s="379" t="s">
        <v>122</v>
      </c>
      <c r="GR8" s="298">
        <v>1</v>
      </c>
      <c r="GS8" s="299" t="s">
        <v>139</v>
      </c>
      <c r="GT8" s="299" t="s">
        <v>895</v>
      </c>
      <c r="GU8" s="301" t="s">
        <v>885</v>
      </c>
      <c r="GV8" s="379" t="s">
        <v>122</v>
      </c>
      <c r="GW8" s="298">
        <v>1</v>
      </c>
      <c r="GX8" s="299" t="s">
        <v>139</v>
      </c>
      <c r="GY8" s="299" t="s">
        <v>895</v>
      </c>
      <c r="GZ8" s="301" t="s">
        <v>885</v>
      </c>
      <c r="HA8" s="379" t="s">
        <v>122</v>
      </c>
      <c r="HB8" s="381">
        <v>0</v>
      </c>
      <c r="HC8" s="300" t="s">
        <v>130</v>
      </c>
      <c r="HD8" s="300" t="s">
        <v>903</v>
      </c>
      <c r="HE8" s="301" t="s">
        <v>904</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3100-000000000000}"/>
    <hyperlink ref="T5" r:id="rId2" xr:uid="{00000000-0004-0000-3100-000001000000}"/>
    <hyperlink ref="AD5" r:id="rId3" xr:uid="{00000000-0004-0000-3100-000002000000}"/>
    <hyperlink ref="AI5" r:id="rId4" xr:uid="{00000000-0004-0000-3100-000003000000}"/>
    <hyperlink ref="AN5" r:id="rId5" xr:uid="{00000000-0004-0000-3100-000004000000}"/>
    <hyperlink ref="AS5" r:id="rId6" xr:uid="{00000000-0004-0000-3100-000005000000}"/>
    <hyperlink ref="AX5" r:id="rId7" xr:uid="{00000000-0004-0000-3100-000006000000}"/>
    <hyperlink ref="BC5" r:id="rId8" xr:uid="{00000000-0004-0000-3100-000007000000}"/>
    <hyperlink ref="BH5" r:id="rId9" xr:uid="{00000000-0004-0000-3100-000008000000}"/>
    <hyperlink ref="CV5" r:id="rId10" xr:uid="{00000000-0004-0000-3100-000009000000}"/>
    <hyperlink ref="DA5" r:id="rId11" xr:uid="{00000000-0004-0000-3100-00000A000000}"/>
    <hyperlink ref="DF5" r:id="rId12" xr:uid="{00000000-0004-0000-3100-00000B000000}"/>
    <hyperlink ref="DK5" r:id="rId13" xr:uid="{00000000-0004-0000-3100-00000C000000}"/>
    <hyperlink ref="DP5" r:id="rId14" xr:uid="{00000000-0004-0000-3100-00000D000000}"/>
    <hyperlink ref="DU5" r:id="rId15" xr:uid="{00000000-0004-0000-3100-00000E000000}"/>
    <hyperlink ref="EK5" r:id="rId16" xr:uid="{00000000-0004-0000-3100-00000F000000}"/>
    <hyperlink ref="EQ5" r:id="rId17" xr:uid="{00000000-0004-0000-3100-000010000000}"/>
    <hyperlink ref="EW5" r:id="rId18" xr:uid="{00000000-0004-0000-3100-000011000000}"/>
    <hyperlink ref="FB5" r:id="rId19" xr:uid="{00000000-0004-0000-3100-000012000000}"/>
    <hyperlink ref="FG5" r:id="rId20" xr:uid="{00000000-0004-0000-3100-000013000000}"/>
    <hyperlink ref="FL5" r:id="rId21" xr:uid="{00000000-0004-0000-3100-000014000000}"/>
    <hyperlink ref="FQ5" r:id="rId22" xr:uid="{00000000-0004-0000-3100-000015000000}"/>
    <hyperlink ref="FV5" r:id="rId23" xr:uid="{00000000-0004-0000-3100-000016000000}"/>
    <hyperlink ref="GA5" r:id="rId24" xr:uid="{00000000-0004-0000-3100-000017000000}"/>
    <hyperlink ref="GK5" r:id="rId25" xr:uid="{00000000-0004-0000-3100-000018000000}"/>
    <hyperlink ref="GP5" r:id="rId26" xr:uid="{00000000-0004-0000-3100-000019000000}"/>
    <hyperlink ref="GU5" r:id="rId27" xr:uid="{00000000-0004-0000-3100-00001A000000}"/>
    <hyperlink ref="GZ5" r:id="rId28" xr:uid="{00000000-0004-0000-3100-00001B000000}"/>
    <hyperlink ref="HE5" r:id="rId29" xr:uid="{00000000-0004-0000-3100-00001C000000}"/>
    <hyperlink ref="HJ5" r:id="rId30" xr:uid="{00000000-0004-0000-3100-00001D000000}"/>
    <hyperlink ref="HO5" r:id="rId31" xr:uid="{00000000-0004-0000-3100-00001E000000}"/>
    <hyperlink ref="HT5" r:id="rId32" xr:uid="{00000000-0004-0000-3100-00001F000000}"/>
    <hyperlink ref="ID5" r:id="rId33" location=":~:text=health" xr:uid="{00000000-0004-0000-3100-000020000000}"/>
    <hyperlink ref="II5" r:id="rId34" xr:uid="{00000000-0004-0000-3100-000021000000}"/>
    <hyperlink ref="O6" r:id="rId35" xr:uid="{00000000-0004-0000-3100-000022000000}"/>
    <hyperlink ref="T6" r:id="rId36" xr:uid="{00000000-0004-0000-3100-000023000000}"/>
    <hyperlink ref="AD6" r:id="rId37" xr:uid="{00000000-0004-0000-3100-000024000000}"/>
    <hyperlink ref="AI6" r:id="rId38" xr:uid="{00000000-0004-0000-3100-000025000000}"/>
    <hyperlink ref="AN6" r:id="rId39" xr:uid="{00000000-0004-0000-3100-000026000000}"/>
    <hyperlink ref="AS6" r:id="rId40" xr:uid="{00000000-0004-0000-3100-000027000000}"/>
    <hyperlink ref="AX6" r:id="rId41" xr:uid="{00000000-0004-0000-3100-000028000000}"/>
    <hyperlink ref="BC6" r:id="rId42" xr:uid="{00000000-0004-0000-3100-000029000000}"/>
    <hyperlink ref="BH6" r:id="rId43" xr:uid="{00000000-0004-0000-3100-00002A000000}"/>
    <hyperlink ref="CV6" r:id="rId44" xr:uid="{00000000-0004-0000-3100-00002B000000}"/>
    <hyperlink ref="DA6" r:id="rId45" xr:uid="{00000000-0004-0000-3100-00002C000000}"/>
    <hyperlink ref="DF6" r:id="rId46" xr:uid="{00000000-0004-0000-3100-00002D000000}"/>
    <hyperlink ref="DK6" r:id="rId47" xr:uid="{00000000-0004-0000-3100-00002E000000}"/>
    <hyperlink ref="DP6" r:id="rId48" xr:uid="{00000000-0004-0000-3100-00002F000000}"/>
    <hyperlink ref="DU6" r:id="rId49" xr:uid="{00000000-0004-0000-3100-000030000000}"/>
    <hyperlink ref="EK6" r:id="rId50" xr:uid="{00000000-0004-0000-3100-000031000000}"/>
    <hyperlink ref="EQ6" r:id="rId51" xr:uid="{00000000-0004-0000-3100-000032000000}"/>
    <hyperlink ref="EW6" r:id="rId52" xr:uid="{00000000-0004-0000-3100-000033000000}"/>
    <hyperlink ref="FB6" r:id="rId53" xr:uid="{00000000-0004-0000-3100-000034000000}"/>
    <hyperlink ref="FQ6" r:id="rId54" xr:uid="{00000000-0004-0000-3100-000035000000}"/>
    <hyperlink ref="FV6" r:id="rId55" xr:uid="{00000000-0004-0000-3100-000036000000}"/>
    <hyperlink ref="GA6" r:id="rId56" xr:uid="{00000000-0004-0000-3100-000037000000}"/>
    <hyperlink ref="GK6" r:id="rId57" xr:uid="{00000000-0004-0000-3100-000038000000}"/>
    <hyperlink ref="GP6" r:id="rId58" xr:uid="{00000000-0004-0000-3100-000039000000}"/>
    <hyperlink ref="GU6" r:id="rId59" xr:uid="{00000000-0004-0000-3100-00003A000000}"/>
    <hyperlink ref="GZ6" r:id="rId60" xr:uid="{00000000-0004-0000-3100-00003B000000}"/>
    <hyperlink ref="HE6" r:id="rId61" xr:uid="{00000000-0004-0000-3100-00003C000000}"/>
    <hyperlink ref="HJ6" r:id="rId62" xr:uid="{00000000-0004-0000-3100-00003D000000}"/>
    <hyperlink ref="HO6" r:id="rId63" xr:uid="{00000000-0004-0000-3100-00003E000000}"/>
    <hyperlink ref="HT6" r:id="rId64" xr:uid="{00000000-0004-0000-3100-00003F000000}"/>
    <hyperlink ref="O7" r:id="rId65" xr:uid="{00000000-0004-0000-3100-000040000000}"/>
    <hyperlink ref="T7" r:id="rId66" xr:uid="{00000000-0004-0000-3100-000041000000}"/>
    <hyperlink ref="AD7" r:id="rId67" xr:uid="{00000000-0004-0000-3100-000042000000}"/>
    <hyperlink ref="AI7" r:id="rId68" xr:uid="{00000000-0004-0000-3100-000043000000}"/>
    <hyperlink ref="AN7" r:id="rId69" xr:uid="{00000000-0004-0000-3100-000044000000}"/>
    <hyperlink ref="AS7" r:id="rId70" xr:uid="{00000000-0004-0000-3100-000045000000}"/>
    <hyperlink ref="AX7" r:id="rId71" xr:uid="{00000000-0004-0000-3100-000046000000}"/>
    <hyperlink ref="BC7" r:id="rId72" xr:uid="{00000000-0004-0000-3100-000047000000}"/>
    <hyperlink ref="BH7" r:id="rId73" xr:uid="{00000000-0004-0000-3100-000048000000}"/>
    <hyperlink ref="CV7" r:id="rId74" xr:uid="{00000000-0004-0000-3100-000049000000}"/>
    <hyperlink ref="DA7" r:id="rId75" xr:uid="{00000000-0004-0000-3100-00004A000000}"/>
    <hyperlink ref="DF7" r:id="rId76" xr:uid="{00000000-0004-0000-3100-00004B000000}"/>
    <hyperlink ref="DK7" r:id="rId77" xr:uid="{00000000-0004-0000-3100-00004C000000}"/>
    <hyperlink ref="DP7" r:id="rId78" xr:uid="{00000000-0004-0000-3100-00004D000000}"/>
    <hyperlink ref="DU7" r:id="rId79" xr:uid="{00000000-0004-0000-3100-00004E000000}"/>
    <hyperlink ref="EK7" r:id="rId80" xr:uid="{00000000-0004-0000-3100-00004F000000}"/>
    <hyperlink ref="FB7" r:id="rId81" xr:uid="{00000000-0004-0000-3100-000050000000}"/>
    <hyperlink ref="FQ7" r:id="rId82" xr:uid="{00000000-0004-0000-3100-000051000000}"/>
    <hyperlink ref="FV7" r:id="rId83" xr:uid="{00000000-0004-0000-3100-000052000000}"/>
    <hyperlink ref="GA7" r:id="rId84" xr:uid="{00000000-0004-0000-3100-000053000000}"/>
    <hyperlink ref="GK7" r:id="rId85" xr:uid="{00000000-0004-0000-3100-000054000000}"/>
    <hyperlink ref="GP7" r:id="rId86" xr:uid="{00000000-0004-0000-3100-000055000000}"/>
    <hyperlink ref="GU7" r:id="rId87" xr:uid="{00000000-0004-0000-3100-000056000000}"/>
    <hyperlink ref="GZ7" r:id="rId88" xr:uid="{00000000-0004-0000-3100-000057000000}"/>
    <hyperlink ref="HE7" r:id="rId89" xr:uid="{00000000-0004-0000-3100-000058000000}"/>
    <hyperlink ref="HJ7" r:id="rId90" xr:uid="{00000000-0004-0000-3100-000059000000}"/>
    <hyperlink ref="HO7" r:id="rId91" xr:uid="{00000000-0004-0000-3100-00005A000000}"/>
    <hyperlink ref="O8" r:id="rId92" xr:uid="{00000000-0004-0000-3100-00005B000000}"/>
    <hyperlink ref="T8" r:id="rId93" xr:uid="{00000000-0004-0000-3100-00005C000000}"/>
    <hyperlink ref="AD8" r:id="rId94" xr:uid="{00000000-0004-0000-3100-00005D000000}"/>
    <hyperlink ref="AI8" r:id="rId95" xr:uid="{00000000-0004-0000-3100-00005E000000}"/>
    <hyperlink ref="AN8" r:id="rId96" xr:uid="{00000000-0004-0000-3100-00005F000000}"/>
    <hyperlink ref="AS8" r:id="rId97" xr:uid="{00000000-0004-0000-3100-000060000000}"/>
    <hyperlink ref="AX8" r:id="rId98" xr:uid="{00000000-0004-0000-3100-000061000000}"/>
    <hyperlink ref="BC8" r:id="rId99" xr:uid="{00000000-0004-0000-3100-000062000000}"/>
    <hyperlink ref="BH8" r:id="rId100" xr:uid="{00000000-0004-0000-3100-000063000000}"/>
    <hyperlink ref="CV8" r:id="rId101" xr:uid="{00000000-0004-0000-3100-000064000000}"/>
    <hyperlink ref="DA8" r:id="rId102" xr:uid="{00000000-0004-0000-3100-000065000000}"/>
    <hyperlink ref="DF8" r:id="rId103" xr:uid="{00000000-0004-0000-3100-000066000000}"/>
    <hyperlink ref="DK8" r:id="rId104" xr:uid="{00000000-0004-0000-3100-000067000000}"/>
    <hyperlink ref="DP8" r:id="rId105" xr:uid="{00000000-0004-0000-3100-000068000000}"/>
    <hyperlink ref="DU8" r:id="rId106" xr:uid="{00000000-0004-0000-3100-000069000000}"/>
    <hyperlink ref="EK8" r:id="rId107" xr:uid="{00000000-0004-0000-3100-00006A000000}"/>
    <hyperlink ref="FB8" r:id="rId108" xr:uid="{00000000-0004-0000-3100-00006B000000}"/>
    <hyperlink ref="GK8" r:id="rId109" xr:uid="{00000000-0004-0000-3100-00006C000000}"/>
    <hyperlink ref="GP8" r:id="rId110" xr:uid="{00000000-0004-0000-3100-00006D000000}"/>
    <hyperlink ref="GU8" r:id="rId111" xr:uid="{00000000-0004-0000-3100-00006E000000}"/>
    <hyperlink ref="GZ8" r:id="rId112" xr:uid="{00000000-0004-0000-3100-00006F000000}"/>
    <hyperlink ref="HE8" r:id="rId113" xr:uid="{00000000-0004-0000-3100-000070000000}"/>
  </hyperlinks>
  <pageMargins left="0.7" right="0.7" top="0.75" bottom="0.75" header="0" footer="0"/>
  <pageSetup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21" width="9.83203125" customWidth="1"/>
    <col min="222" max="222" width="14.6640625" customWidth="1"/>
    <col min="223" max="229" width="9.83203125" customWidth="1"/>
    <col min="230" max="230" width="11.6640625" customWidth="1"/>
    <col min="231" max="236" width="9.83203125" customWidth="1"/>
    <col min="237" max="237" width="13.33203125" customWidth="1"/>
    <col min="238" max="478" width="9.8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102</v>
      </c>
      <c r="C5" s="312">
        <f>(G5+L5+Q5+V5+(AA5+AF5+AK5+AP5+AU5+AZ5+BE5+BJ5)/8+(BO5+BT5+BY5+CD5+CI5+CN5)/6+(CS5+CX5+DC5+DH5+DM5+DR5)/6+DW5+EB5+((EG5+EH5)/2+(EM5+EN5)/2+(ES5+ET5)/2)/3+EY5+(FD5+FI5)/2+FN5+(FS5+FX5)/2+GC5+GH5+(GM5+GR5+GW5)/3+HB5+(HG5+HL5+HQ5+HV5+IA5)/5+IF5)/20</f>
        <v>0.30291666666666667</v>
      </c>
      <c r="D5" s="465">
        <f t="shared" ref="D5:D6" si="0">(L5+V5+(AA5+AF5+AK5+AP5+AU5+AZ5+BE5)/7+(BO5+BT5+BY5+CD5+CI5+CN5)/6+(CS5+CX5+DC5+DH5+DR5+DM5)/6+(EG5+EH5+EM5+EN5+ES5+ET5)/6+GH5+(GM5+GR5+GW5)/3+Q5+EY5+FN5+(FS5+FX5)/2+G5+HB5+(HG5+HL5+HQ5)/3+GC5)/16</f>
        <v>0.38839285714285715</v>
      </c>
      <c r="E5" s="471">
        <f t="shared" ref="E5:E7" si="1">(L5+V5+(AA5+AF5+AK5+AP5+AU5+AZ5+BE5)/7+(BO5+BT5+BY5+CD5+CI5+CN5)/6+(CS5+CX5+DC5+DH5+DR5+DM5)/6+EG5+(GH5+GM5+GR5+GW5)/4+Q5+EY5+FN5+(FS5+FX5)/2+G5+HB5+(HG5+HL5)/2)/14</f>
        <v>0.37244897959183676</v>
      </c>
      <c r="F5" s="365">
        <f t="shared" ref="F5:F8" si="2">(L5+V5+(AA5+AF5+AK5+AP5+AU5+AZ5+BE5)/7+(BO5+BT5+BY5+CD5+CI5+CN5)/6+(CS5+CX5+DC5+DH5+DR5+DM5)/6+EG5+(GH5+GM5+GR5+GW5)/4+Q5+EY5+G5+HB5)/11</f>
        <v>0.33766233766233766</v>
      </c>
      <c r="G5" s="308">
        <v>0</v>
      </c>
      <c r="H5" s="308" t="s">
        <v>130</v>
      </c>
      <c r="I5" s="308" t="s">
        <v>126</v>
      </c>
      <c r="J5" s="12" t="s">
        <v>126</v>
      </c>
      <c r="K5" s="308"/>
      <c r="L5" s="11">
        <v>1</v>
      </c>
      <c r="M5" s="11" t="s">
        <v>132</v>
      </c>
      <c r="N5" s="11" t="s">
        <v>907</v>
      </c>
      <c r="O5" s="353" t="s">
        <v>3731</v>
      </c>
      <c r="P5" s="11"/>
      <c r="Q5" s="308">
        <v>1</v>
      </c>
      <c r="R5" s="308" t="s">
        <v>130</v>
      </c>
      <c r="S5" s="308" t="s">
        <v>909</v>
      </c>
      <c r="T5" s="333" t="s">
        <v>3732</v>
      </c>
      <c r="U5" s="308"/>
      <c r="V5" s="308">
        <v>0</v>
      </c>
      <c r="W5" s="314" t="s">
        <v>126</v>
      </c>
      <c r="X5" s="314" t="s">
        <v>126</v>
      </c>
      <c r="Y5" s="314" t="s">
        <v>126</v>
      </c>
      <c r="Z5" s="314" t="s">
        <v>3733</v>
      </c>
      <c r="AA5" s="350">
        <v>1</v>
      </c>
      <c r="AB5" s="350" t="s">
        <v>130</v>
      </c>
      <c r="AC5" s="350" t="s">
        <v>3734</v>
      </c>
      <c r="AD5" s="472" t="s">
        <v>3735</v>
      </c>
      <c r="AE5" s="350"/>
      <c r="AF5" s="350">
        <v>1</v>
      </c>
      <c r="AG5" s="350" t="s">
        <v>130</v>
      </c>
      <c r="AH5" s="350" t="s">
        <v>3736</v>
      </c>
      <c r="AI5" s="472" t="s">
        <v>3735</v>
      </c>
      <c r="AJ5" s="350"/>
      <c r="AK5" s="350">
        <v>1</v>
      </c>
      <c r="AL5" s="350" t="s">
        <v>130</v>
      </c>
      <c r="AM5" s="350" t="s">
        <v>3736</v>
      </c>
      <c r="AN5" s="472" t="s">
        <v>3735</v>
      </c>
      <c r="AO5" s="350"/>
      <c r="AP5" s="350">
        <v>1</v>
      </c>
      <c r="AQ5" s="350" t="s">
        <v>130</v>
      </c>
      <c r="AR5" s="350" t="s">
        <v>3736</v>
      </c>
      <c r="AS5" s="472" t="s">
        <v>3735</v>
      </c>
      <c r="AT5" s="350" t="s">
        <v>1677</v>
      </c>
      <c r="AU5" s="350">
        <v>0</v>
      </c>
      <c r="AV5" s="350" t="s">
        <v>132</v>
      </c>
      <c r="AW5" s="350" t="s">
        <v>3736</v>
      </c>
      <c r="AX5" s="473" t="s">
        <v>3735</v>
      </c>
      <c r="AY5" s="350"/>
      <c r="AZ5" s="350">
        <v>0</v>
      </c>
      <c r="BA5" s="350" t="s">
        <v>132</v>
      </c>
      <c r="BB5" s="350" t="s">
        <v>3736</v>
      </c>
      <c r="BC5" s="473" t="s">
        <v>3735</v>
      </c>
      <c r="BD5" s="350"/>
      <c r="BE5" s="350">
        <v>1</v>
      </c>
      <c r="BF5" s="350" t="s">
        <v>130</v>
      </c>
      <c r="BG5" s="350" t="s">
        <v>3736</v>
      </c>
      <c r="BH5" s="473" t="s">
        <v>3735</v>
      </c>
      <c r="BI5" s="350" t="s">
        <v>3737</v>
      </c>
      <c r="BJ5" s="308">
        <v>0</v>
      </c>
      <c r="BK5" s="308" t="s">
        <v>126</v>
      </c>
      <c r="BL5" s="308" t="s">
        <v>126</v>
      </c>
      <c r="BM5" s="308" t="s">
        <v>126</v>
      </c>
      <c r="BN5" s="308"/>
      <c r="BO5" s="308">
        <v>0</v>
      </c>
      <c r="BP5" s="308" t="s">
        <v>139</v>
      </c>
      <c r="BQ5" s="308" t="s">
        <v>126</v>
      </c>
      <c r="BR5" s="308" t="s">
        <v>126</v>
      </c>
      <c r="BS5" s="308"/>
      <c r="BT5" s="308">
        <v>0</v>
      </c>
      <c r="BU5" s="308" t="s">
        <v>139</v>
      </c>
      <c r="BV5" s="308" t="s">
        <v>126</v>
      </c>
      <c r="BW5" s="308" t="s">
        <v>126</v>
      </c>
      <c r="BX5" s="308"/>
      <c r="BY5" s="308">
        <v>0</v>
      </c>
      <c r="BZ5" s="308" t="s">
        <v>139</v>
      </c>
      <c r="CA5" s="308" t="s">
        <v>126</v>
      </c>
      <c r="CB5" s="308" t="s">
        <v>126</v>
      </c>
      <c r="CC5" s="308"/>
      <c r="CD5" s="308">
        <v>0</v>
      </c>
      <c r="CE5" s="308" t="s">
        <v>139</v>
      </c>
      <c r="CF5" s="308" t="s">
        <v>126</v>
      </c>
      <c r="CG5" s="308" t="s">
        <v>126</v>
      </c>
      <c r="CH5" s="308"/>
      <c r="CI5" s="308">
        <v>0</v>
      </c>
      <c r="CJ5" s="308" t="s">
        <v>139</v>
      </c>
      <c r="CK5" s="308" t="s">
        <v>126</v>
      </c>
      <c r="CL5" s="308" t="s">
        <v>126</v>
      </c>
      <c r="CM5" s="308"/>
      <c r="CN5" s="308">
        <v>0</v>
      </c>
      <c r="CO5" s="308" t="s">
        <v>139</v>
      </c>
      <c r="CP5" s="308" t="s">
        <v>126</v>
      </c>
      <c r="CQ5" s="308" t="s">
        <v>126</v>
      </c>
      <c r="CR5" s="308"/>
      <c r="CS5" s="308">
        <v>0</v>
      </c>
      <c r="CT5" s="308" t="s">
        <v>139</v>
      </c>
      <c r="CU5" s="308" t="s">
        <v>126</v>
      </c>
      <c r="CV5" s="308" t="s">
        <v>126</v>
      </c>
      <c r="CW5" s="308"/>
      <c r="CX5" s="308">
        <v>0</v>
      </c>
      <c r="CY5" s="308" t="s">
        <v>139</v>
      </c>
      <c r="CZ5" s="308" t="s">
        <v>126</v>
      </c>
      <c r="DA5" s="308" t="s">
        <v>126</v>
      </c>
      <c r="DB5" s="308"/>
      <c r="DC5" s="308">
        <v>0</v>
      </c>
      <c r="DD5" s="308" t="s">
        <v>139</v>
      </c>
      <c r="DE5" s="308" t="s">
        <v>126</v>
      </c>
      <c r="DF5" s="308" t="s">
        <v>126</v>
      </c>
      <c r="DG5" s="308"/>
      <c r="DH5" s="308">
        <v>0</v>
      </c>
      <c r="DI5" s="308" t="s">
        <v>139</v>
      </c>
      <c r="DJ5" s="308" t="s">
        <v>126</v>
      </c>
      <c r="DK5" s="308" t="s">
        <v>126</v>
      </c>
      <c r="DL5" s="308"/>
      <c r="DM5" s="308">
        <v>0</v>
      </c>
      <c r="DN5" s="308" t="s">
        <v>139</v>
      </c>
      <c r="DO5" s="308" t="s">
        <v>126</v>
      </c>
      <c r="DP5" s="308" t="s">
        <v>126</v>
      </c>
      <c r="DQ5" s="308"/>
      <c r="DR5" s="308">
        <v>0</v>
      </c>
      <c r="DS5" s="308" t="s">
        <v>139</v>
      </c>
      <c r="DT5" s="308" t="s">
        <v>126</v>
      </c>
      <c r="DU5" s="308" t="s">
        <v>126</v>
      </c>
      <c r="DV5" s="308"/>
      <c r="DW5" s="308">
        <v>0</v>
      </c>
      <c r="DX5" s="308" t="s">
        <v>130</v>
      </c>
      <c r="DY5" s="308" t="s">
        <v>126</v>
      </c>
      <c r="DZ5" s="308" t="s">
        <v>126</v>
      </c>
      <c r="EA5" s="364"/>
      <c r="EB5" s="308">
        <v>0</v>
      </c>
      <c r="EC5" s="308" t="s">
        <v>130</v>
      </c>
      <c r="ED5" s="308" t="s">
        <v>3738</v>
      </c>
      <c r="EE5" s="321" t="s">
        <v>3739</v>
      </c>
      <c r="EF5" s="364"/>
      <c r="EG5" s="308">
        <v>0</v>
      </c>
      <c r="EH5" s="308">
        <v>1</v>
      </c>
      <c r="EI5" s="308" t="s">
        <v>130</v>
      </c>
      <c r="EJ5" s="308" t="s">
        <v>915</v>
      </c>
      <c r="EK5" s="333" t="s">
        <v>3740</v>
      </c>
      <c r="EL5" s="308" t="s">
        <v>917</v>
      </c>
      <c r="EM5" s="308">
        <v>1</v>
      </c>
      <c r="EN5" s="308">
        <v>1</v>
      </c>
      <c r="EO5" s="308" t="s">
        <v>139</v>
      </c>
      <c r="EP5" s="308" t="s">
        <v>126</v>
      </c>
      <c r="EQ5" s="308" t="s">
        <v>126</v>
      </c>
      <c r="ER5" s="308"/>
      <c r="ES5" s="308">
        <v>1</v>
      </c>
      <c r="ET5" s="308">
        <v>1</v>
      </c>
      <c r="EU5" s="308" t="s">
        <v>139</v>
      </c>
      <c r="EV5" s="308" t="s">
        <v>126</v>
      </c>
      <c r="EW5" s="308" t="s">
        <v>126</v>
      </c>
      <c r="EX5" s="308"/>
      <c r="EY5" s="308">
        <v>0</v>
      </c>
      <c r="EZ5" s="308" t="s">
        <v>123</v>
      </c>
      <c r="FA5" s="308" t="s">
        <v>126</v>
      </c>
      <c r="FB5" s="308" t="s">
        <v>126</v>
      </c>
      <c r="FC5" s="308"/>
      <c r="FD5" s="12">
        <v>0</v>
      </c>
      <c r="FE5" s="12" t="s">
        <v>126</v>
      </c>
      <c r="FF5" s="323" t="s">
        <v>3741</v>
      </c>
      <c r="FG5" s="401" t="s">
        <v>3742</v>
      </c>
      <c r="FH5" s="324"/>
      <c r="FI5" s="12">
        <v>0</v>
      </c>
      <c r="FJ5" s="12" t="s">
        <v>126</v>
      </c>
      <c r="FK5" s="323" t="s">
        <v>3741</v>
      </c>
      <c r="FL5" s="401" t="s">
        <v>3742</v>
      </c>
      <c r="FM5" s="324"/>
      <c r="FN5" s="308">
        <v>0</v>
      </c>
      <c r="FO5" s="308" t="s">
        <v>132</v>
      </c>
      <c r="FP5" s="308" t="s">
        <v>918</v>
      </c>
      <c r="FQ5" s="333" t="s">
        <v>3743</v>
      </c>
      <c r="FR5" s="308"/>
      <c r="FS5" s="308">
        <v>1</v>
      </c>
      <c r="FT5" s="308" t="s">
        <v>139</v>
      </c>
      <c r="FU5" s="308" t="s">
        <v>920</v>
      </c>
      <c r="FV5" s="333" t="s">
        <v>3744</v>
      </c>
      <c r="FW5" s="308"/>
      <c r="FX5" s="308">
        <v>1</v>
      </c>
      <c r="FY5" s="308" t="s">
        <v>139</v>
      </c>
      <c r="FZ5" s="308" t="s">
        <v>922</v>
      </c>
      <c r="GA5" s="333" t="s">
        <v>3745</v>
      </c>
      <c r="GB5" s="308"/>
      <c r="GC5" s="326">
        <v>0</v>
      </c>
      <c r="GD5" s="326" t="s">
        <v>130</v>
      </c>
      <c r="GE5" s="326" t="s">
        <v>126</v>
      </c>
      <c r="GF5" s="326" t="s">
        <v>126</v>
      </c>
      <c r="GG5" s="326"/>
      <c r="GH5" s="308">
        <v>0</v>
      </c>
      <c r="GI5" s="308" t="s">
        <v>123</v>
      </c>
      <c r="GJ5" s="326" t="s">
        <v>126</v>
      </c>
      <c r="GK5" s="326" t="s">
        <v>126</v>
      </c>
      <c r="GL5" s="308"/>
      <c r="GM5" s="308">
        <v>0</v>
      </c>
      <c r="GN5" s="308" t="s">
        <v>123</v>
      </c>
      <c r="GO5" s="326" t="s">
        <v>126</v>
      </c>
      <c r="GP5" s="326" t="s">
        <v>126</v>
      </c>
      <c r="GQ5" s="308"/>
      <c r="GR5" s="308">
        <v>0</v>
      </c>
      <c r="GS5" s="308" t="s">
        <v>123</v>
      </c>
      <c r="GT5" s="326" t="s">
        <v>126</v>
      </c>
      <c r="GU5" s="326" t="s">
        <v>126</v>
      </c>
      <c r="GV5" s="308"/>
      <c r="GW5" s="308">
        <v>0</v>
      </c>
      <c r="GX5" s="308" t="s">
        <v>123</v>
      </c>
      <c r="GY5" s="308" t="s">
        <v>126</v>
      </c>
      <c r="GZ5" s="308" t="s">
        <v>126</v>
      </c>
      <c r="HA5" s="308"/>
      <c r="HB5" s="308">
        <v>1</v>
      </c>
      <c r="HC5" s="308" t="s">
        <v>139</v>
      </c>
      <c r="HD5" s="308" t="s">
        <v>924</v>
      </c>
      <c r="HE5" s="333" t="s">
        <v>3746</v>
      </c>
      <c r="HF5" s="308"/>
      <c r="HG5" s="308">
        <v>1</v>
      </c>
      <c r="HH5" s="308" t="s">
        <v>139</v>
      </c>
      <c r="HI5" s="308" t="s">
        <v>926</v>
      </c>
      <c r="HJ5" s="333" t="s">
        <v>3747</v>
      </c>
      <c r="HK5" s="308"/>
      <c r="HL5" s="308">
        <v>0</v>
      </c>
      <c r="HM5" s="308" t="s">
        <v>130</v>
      </c>
      <c r="HN5" s="308" t="s">
        <v>926</v>
      </c>
      <c r="HO5" s="333" t="s">
        <v>3748</v>
      </c>
      <c r="HP5" s="404" t="s">
        <v>928</v>
      </c>
      <c r="HQ5" s="326">
        <v>1</v>
      </c>
      <c r="HR5" s="326" t="s">
        <v>130</v>
      </c>
      <c r="HS5" s="326" t="s">
        <v>3749</v>
      </c>
      <c r="HT5" s="327" t="s">
        <v>3750</v>
      </c>
      <c r="HU5" s="326" t="s">
        <v>3751</v>
      </c>
      <c r="HV5" s="326">
        <v>0</v>
      </c>
      <c r="HW5" s="326" t="s">
        <v>130</v>
      </c>
      <c r="HX5" s="12" t="s">
        <v>126</v>
      </c>
      <c r="HY5" s="12" t="s">
        <v>126</v>
      </c>
      <c r="HZ5" s="326"/>
      <c r="IA5" s="326">
        <v>1</v>
      </c>
      <c r="IB5" s="326" t="s">
        <v>139</v>
      </c>
      <c r="IC5" s="326" t="s">
        <v>3752</v>
      </c>
      <c r="ID5" s="357" t="s">
        <v>3753</v>
      </c>
      <c r="IE5" s="326">
        <v>2017</v>
      </c>
      <c r="IF5" s="12">
        <v>0</v>
      </c>
      <c r="IG5" s="12" t="s">
        <v>126</v>
      </c>
      <c r="IH5" s="323" t="s">
        <v>3754</v>
      </c>
      <c r="II5" s="401" t="s">
        <v>3755</v>
      </c>
      <c r="IJ5" s="324"/>
    </row>
    <row r="6" spans="1:244" ht="63" customHeight="1">
      <c r="A6" s="348">
        <v>2024</v>
      </c>
      <c r="B6" s="311" t="s">
        <v>102</v>
      </c>
      <c r="C6" s="149" t="s">
        <v>1394</v>
      </c>
      <c r="D6" s="465">
        <f t="shared" si="0"/>
        <v>0.38839285714285715</v>
      </c>
      <c r="E6" s="471">
        <f t="shared" si="1"/>
        <v>0.37244897959183676</v>
      </c>
      <c r="F6" s="365">
        <f t="shared" si="2"/>
        <v>0.33766233766233766</v>
      </c>
      <c r="G6" s="308">
        <v>0</v>
      </c>
      <c r="H6" s="308" t="s">
        <v>130</v>
      </c>
      <c r="I6" s="308" t="s">
        <v>126</v>
      </c>
      <c r="J6" s="12" t="s">
        <v>126</v>
      </c>
      <c r="K6" s="308"/>
      <c r="L6" s="11">
        <v>1</v>
      </c>
      <c r="M6" s="11" t="s">
        <v>132</v>
      </c>
      <c r="N6" s="11" t="s">
        <v>907</v>
      </c>
      <c r="O6" s="353" t="s">
        <v>3756</v>
      </c>
      <c r="P6" s="11"/>
      <c r="Q6" s="308">
        <v>1</v>
      </c>
      <c r="R6" s="308" t="s">
        <v>130</v>
      </c>
      <c r="S6" s="308" t="s">
        <v>909</v>
      </c>
      <c r="T6" s="333" t="s">
        <v>3757</v>
      </c>
      <c r="U6" s="308"/>
      <c r="V6" s="308">
        <v>0</v>
      </c>
      <c r="W6" s="314" t="s">
        <v>126</v>
      </c>
      <c r="X6" s="314" t="s">
        <v>126</v>
      </c>
      <c r="Y6" s="314" t="s">
        <v>126</v>
      </c>
      <c r="Z6" s="314" t="s">
        <v>3758</v>
      </c>
      <c r="AA6" s="350">
        <v>1</v>
      </c>
      <c r="AB6" s="350" t="s">
        <v>130</v>
      </c>
      <c r="AC6" s="350" t="s">
        <v>911</v>
      </c>
      <c r="AD6" s="472" t="s">
        <v>3735</v>
      </c>
      <c r="AE6" s="350"/>
      <c r="AF6" s="350">
        <v>1</v>
      </c>
      <c r="AG6" s="350" t="s">
        <v>130</v>
      </c>
      <c r="AH6" s="350" t="s">
        <v>913</v>
      </c>
      <c r="AI6" s="472" t="s">
        <v>3735</v>
      </c>
      <c r="AJ6" s="350"/>
      <c r="AK6" s="350">
        <v>1</v>
      </c>
      <c r="AL6" s="350" t="s">
        <v>130</v>
      </c>
      <c r="AM6" s="350" t="s">
        <v>913</v>
      </c>
      <c r="AN6" s="472" t="s">
        <v>3735</v>
      </c>
      <c r="AO6" s="350"/>
      <c r="AP6" s="350">
        <v>1</v>
      </c>
      <c r="AQ6" s="350" t="s">
        <v>130</v>
      </c>
      <c r="AR6" s="350" t="s">
        <v>914</v>
      </c>
      <c r="AS6" s="472" t="s">
        <v>3735</v>
      </c>
      <c r="AT6" s="350"/>
      <c r="AU6" s="350">
        <v>0</v>
      </c>
      <c r="AV6" s="350" t="s">
        <v>132</v>
      </c>
      <c r="AW6" s="350" t="s">
        <v>914</v>
      </c>
      <c r="AX6" s="473" t="s">
        <v>3735</v>
      </c>
      <c r="AY6" s="350"/>
      <c r="AZ6" s="350">
        <v>0</v>
      </c>
      <c r="BA6" s="350" t="s">
        <v>132</v>
      </c>
      <c r="BB6" s="350" t="s">
        <v>914</v>
      </c>
      <c r="BC6" s="473" t="s">
        <v>3735</v>
      </c>
      <c r="BD6" s="350"/>
      <c r="BE6" s="350">
        <v>1</v>
      </c>
      <c r="BF6" s="350" t="s">
        <v>130</v>
      </c>
      <c r="BG6" s="350" t="s">
        <v>914</v>
      </c>
      <c r="BH6" s="473" t="s">
        <v>3735</v>
      </c>
      <c r="BI6" s="350"/>
      <c r="BJ6" s="308"/>
      <c r="BK6" s="308" t="s">
        <v>126</v>
      </c>
      <c r="BL6" s="308" t="s">
        <v>126</v>
      </c>
      <c r="BM6" s="308" t="s">
        <v>126</v>
      </c>
      <c r="BN6" s="308" t="s">
        <v>1863</v>
      </c>
      <c r="BO6" s="308">
        <v>0</v>
      </c>
      <c r="BP6" s="308" t="s">
        <v>139</v>
      </c>
      <c r="BQ6" s="308" t="s">
        <v>126</v>
      </c>
      <c r="BR6" s="308" t="s">
        <v>126</v>
      </c>
      <c r="BS6" s="308"/>
      <c r="BT6" s="308">
        <v>0</v>
      </c>
      <c r="BU6" s="308" t="s">
        <v>139</v>
      </c>
      <c r="BV6" s="308" t="s">
        <v>126</v>
      </c>
      <c r="BW6" s="308" t="s">
        <v>126</v>
      </c>
      <c r="BX6" s="308"/>
      <c r="BY6" s="308">
        <v>0</v>
      </c>
      <c r="BZ6" s="308" t="s">
        <v>139</v>
      </c>
      <c r="CA6" s="308" t="s">
        <v>126</v>
      </c>
      <c r="CB6" s="308" t="s">
        <v>126</v>
      </c>
      <c r="CC6" s="308"/>
      <c r="CD6" s="308">
        <v>0</v>
      </c>
      <c r="CE6" s="308" t="s">
        <v>139</v>
      </c>
      <c r="CF6" s="308" t="s">
        <v>126</v>
      </c>
      <c r="CG6" s="308" t="s">
        <v>126</v>
      </c>
      <c r="CH6" s="308"/>
      <c r="CI6" s="308">
        <v>0</v>
      </c>
      <c r="CJ6" s="308" t="s">
        <v>139</v>
      </c>
      <c r="CK6" s="308" t="s">
        <v>126</v>
      </c>
      <c r="CL6" s="308" t="s">
        <v>126</v>
      </c>
      <c r="CM6" s="308"/>
      <c r="CN6" s="308">
        <v>0</v>
      </c>
      <c r="CO6" s="308" t="s">
        <v>139</v>
      </c>
      <c r="CP6" s="308" t="s">
        <v>126</v>
      </c>
      <c r="CQ6" s="308" t="s">
        <v>126</v>
      </c>
      <c r="CR6" s="308"/>
      <c r="CS6" s="308">
        <v>0</v>
      </c>
      <c r="CT6" s="308" t="s">
        <v>139</v>
      </c>
      <c r="CU6" s="308" t="s">
        <v>126</v>
      </c>
      <c r="CV6" s="308" t="s">
        <v>126</v>
      </c>
      <c r="CW6" s="308"/>
      <c r="CX6" s="308">
        <v>0</v>
      </c>
      <c r="CY6" s="308" t="s">
        <v>139</v>
      </c>
      <c r="CZ6" s="308" t="s">
        <v>126</v>
      </c>
      <c r="DA6" s="308" t="s">
        <v>126</v>
      </c>
      <c r="DB6" s="308"/>
      <c r="DC6" s="308">
        <v>0</v>
      </c>
      <c r="DD6" s="308" t="s">
        <v>139</v>
      </c>
      <c r="DE6" s="308" t="s">
        <v>126</v>
      </c>
      <c r="DF6" s="308" t="s">
        <v>126</v>
      </c>
      <c r="DG6" s="308"/>
      <c r="DH6" s="308">
        <v>0</v>
      </c>
      <c r="DI6" s="308" t="s">
        <v>139</v>
      </c>
      <c r="DJ6" s="308" t="s">
        <v>126</v>
      </c>
      <c r="DK6" s="308" t="s">
        <v>126</v>
      </c>
      <c r="DL6" s="308"/>
      <c r="DM6" s="308">
        <v>0</v>
      </c>
      <c r="DN6" s="308" t="s">
        <v>139</v>
      </c>
      <c r="DO6" s="308" t="s">
        <v>126</v>
      </c>
      <c r="DP6" s="308" t="s">
        <v>126</v>
      </c>
      <c r="DQ6" s="308"/>
      <c r="DR6" s="308">
        <v>0</v>
      </c>
      <c r="DS6" s="308" t="s">
        <v>139</v>
      </c>
      <c r="DT6" s="308" t="s">
        <v>126</v>
      </c>
      <c r="DU6" s="308" t="s">
        <v>126</v>
      </c>
      <c r="DV6" s="308"/>
      <c r="DW6" s="308"/>
      <c r="DX6" s="308"/>
      <c r="DY6" s="308" t="s">
        <v>126</v>
      </c>
      <c r="DZ6" s="308" t="s">
        <v>126</v>
      </c>
      <c r="EA6" s="308" t="s">
        <v>1863</v>
      </c>
      <c r="EB6" s="308" t="s">
        <v>1791</v>
      </c>
      <c r="EC6" s="308"/>
      <c r="ED6" s="308"/>
      <c r="EE6" s="308"/>
      <c r="EF6" s="308"/>
      <c r="EG6" s="308">
        <v>0</v>
      </c>
      <c r="EH6" s="308">
        <v>1</v>
      </c>
      <c r="EI6" s="308" t="s">
        <v>130</v>
      </c>
      <c r="EJ6" s="308" t="s">
        <v>915</v>
      </c>
      <c r="EK6" s="333" t="s">
        <v>3759</v>
      </c>
      <c r="EL6" s="308" t="s">
        <v>917</v>
      </c>
      <c r="EM6" s="308">
        <v>1</v>
      </c>
      <c r="EN6" s="308">
        <v>1</v>
      </c>
      <c r="EO6" s="308" t="s">
        <v>139</v>
      </c>
      <c r="EP6" s="308" t="s">
        <v>126</v>
      </c>
      <c r="EQ6" s="308" t="s">
        <v>126</v>
      </c>
      <c r="ER6" s="308"/>
      <c r="ES6" s="308">
        <v>1</v>
      </c>
      <c r="ET6" s="308">
        <v>1</v>
      </c>
      <c r="EU6" s="308" t="s">
        <v>139</v>
      </c>
      <c r="EV6" s="308" t="s">
        <v>126</v>
      </c>
      <c r="EW6" s="308" t="s">
        <v>126</v>
      </c>
      <c r="EX6" s="308"/>
      <c r="EY6" s="308">
        <v>0</v>
      </c>
      <c r="EZ6" s="308" t="s">
        <v>123</v>
      </c>
      <c r="FA6" s="308" t="s">
        <v>126</v>
      </c>
      <c r="FB6" s="308" t="s">
        <v>126</v>
      </c>
      <c r="FC6" s="308"/>
      <c r="FD6" s="308" t="s">
        <v>1791</v>
      </c>
      <c r="FE6" s="12"/>
      <c r="FF6" s="323"/>
      <c r="FG6" s="390"/>
      <c r="FH6" s="12"/>
      <c r="FI6" s="308" t="s">
        <v>1791</v>
      </c>
      <c r="FJ6" s="12"/>
      <c r="FK6" s="323"/>
      <c r="FL6" s="390"/>
      <c r="FM6" s="12"/>
      <c r="FN6" s="308">
        <v>0</v>
      </c>
      <c r="FO6" s="308" t="s">
        <v>132</v>
      </c>
      <c r="FP6" s="308" t="s">
        <v>918</v>
      </c>
      <c r="FQ6" s="333" t="s">
        <v>3760</v>
      </c>
      <c r="FR6" s="308"/>
      <c r="FS6" s="308">
        <v>1</v>
      </c>
      <c r="FT6" s="308" t="s">
        <v>139</v>
      </c>
      <c r="FU6" s="308" t="s">
        <v>920</v>
      </c>
      <c r="FV6" s="333" t="s">
        <v>3761</v>
      </c>
      <c r="FW6" s="308"/>
      <c r="FX6" s="308">
        <v>1</v>
      </c>
      <c r="FY6" s="308" t="s">
        <v>139</v>
      </c>
      <c r="FZ6" s="308" t="s">
        <v>922</v>
      </c>
      <c r="GA6" s="333" t="s">
        <v>3762</v>
      </c>
      <c r="GB6" s="308"/>
      <c r="GC6" s="326">
        <v>0</v>
      </c>
      <c r="GD6" s="326" t="s">
        <v>130</v>
      </c>
      <c r="GE6" s="326" t="s">
        <v>126</v>
      </c>
      <c r="GF6" s="326" t="s">
        <v>126</v>
      </c>
      <c r="GG6" s="326"/>
      <c r="GH6" s="308">
        <v>0</v>
      </c>
      <c r="GI6" s="308" t="s">
        <v>123</v>
      </c>
      <c r="GJ6" s="308" t="s">
        <v>126</v>
      </c>
      <c r="GK6" s="326" t="s">
        <v>126</v>
      </c>
      <c r="GL6" s="308"/>
      <c r="GM6" s="308">
        <v>0</v>
      </c>
      <c r="GN6" s="308" t="s">
        <v>123</v>
      </c>
      <c r="GO6" s="308" t="s">
        <v>126</v>
      </c>
      <c r="GP6" s="326" t="s">
        <v>126</v>
      </c>
      <c r="GQ6" s="308"/>
      <c r="GR6" s="308">
        <v>0</v>
      </c>
      <c r="GS6" s="308" t="s">
        <v>123</v>
      </c>
      <c r="GT6" s="308" t="s">
        <v>126</v>
      </c>
      <c r="GU6" s="326" t="s">
        <v>126</v>
      </c>
      <c r="GV6" s="308"/>
      <c r="GW6" s="308">
        <v>0</v>
      </c>
      <c r="GX6" s="308" t="s">
        <v>123</v>
      </c>
      <c r="GY6" s="308" t="s">
        <v>126</v>
      </c>
      <c r="GZ6" s="308" t="s">
        <v>126</v>
      </c>
      <c r="HA6" s="308"/>
      <c r="HB6" s="308">
        <v>1</v>
      </c>
      <c r="HC6" s="308" t="s">
        <v>139</v>
      </c>
      <c r="HD6" s="308" t="s">
        <v>924</v>
      </c>
      <c r="HE6" s="333" t="s">
        <v>3763</v>
      </c>
      <c r="HF6" s="308"/>
      <c r="HG6" s="308">
        <v>1</v>
      </c>
      <c r="HH6" s="308" t="s">
        <v>139</v>
      </c>
      <c r="HI6" s="308" t="s">
        <v>926</v>
      </c>
      <c r="HJ6" s="333" t="s">
        <v>3764</v>
      </c>
      <c r="HK6" s="308"/>
      <c r="HL6" s="308">
        <v>0</v>
      </c>
      <c r="HM6" s="308" t="s">
        <v>130</v>
      </c>
      <c r="HN6" s="308" t="s">
        <v>926</v>
      </c>
      <c r="HO6" s="333" t="s">
        <v>3765</v>
      </c>
      <c r="HP6" s="404" t="s">
        <v>928</v>
      </c>
      <c r="HQ6" s="326">
        <v>1</v>
      </c>
      <c r="HR6" s="326" t="s">
        <v>130</v>
      </c>
      <c r="HS6" s="326" t="s">
        <v>3749</v>
      </c>
      <c r="HT6" s="327" t="s">
        <v>3766</v>
      </c>
      <c r="HU6" s="326" t="s">
        <v>3751</v>
      </c>
      <c r="HV6" s="326"/>
      <c r="HW6" s="326"/>
      <c r="HX6" s="12" t="s">
        <v>126</v>
      </c>
      <c r="HY6" s="12" t="s">
        <v>126</v>
      </c>
      <c r="HZ6" s="326" t="s">
        <v>1863</v>
      </c>
      <c r="IA6" s="326"/>
      <c r="IB6" s="326"/>
      <c r="IC6" s="326"/>
      <c r="ID6" s="326"/>
      <c r="IE6" s="326" t="s">
        <v>1863</v>
      </c>
      <c r="IF6" s="308" t="s">
        <v>1791</v>
      </c>
      <c r="IG6" s="12"/>
      <c r="IH6" s="323"/>
      <c r="II6" s="390"/>
      <c r="IJ6" s="12"/>
    </row>
    <row r="7" spans="1:244" ht="48.75" customHeight="1">
      <c r="A7" s="348">
        <v>2023</v>
      </c>
      <c r="B7" s="311" t="s">
        <v>102</v>
      </c>
      <c r="C7" s="336" t="s">
        <v>1394</v>
      </c>
      <c r="D7" s="299" t="s">
        <v>1394</v>
      </c>
      <c r="E7" s="406">
        <f t="shared" si="1"/>
        <v>0.37244897959183676</v>
      </c>
      <c r="F7" s="365">
        <f t="shared" si="2"/>
        <v>0.33766233766233766</v>
      </c>
      <c r="G7" s="298">
        <v>0</v>
      </c>
      <c r="H7" s="299" t="s">
        <v>130</v>
      </c>
      <c r="I7" s="299" t="s">
        <v>126</v>
      </c>
      <c r="J7" s="299"/>
      <c r="K7" s="299" t="s">
        <v>122</v>
      </c>
      <c r="L7" s="298">
        <v>1</v>
      </c>
      <c r="M7" s="299" t="s">
        <v>132</v>
      </c>
      <c r="N7" s="300" t="s">
        <v>907</v>
      </c>
      <c r="O7" s="301" t="s">
        <v>908</v>
      </c>
      <c r="P7" s="299" t="s">
        <v>122</v>
      </c>
      <c r="Q7" s="298">
        <v>1</v>
      </c>
      <c r="R7" s="299" t="s">
        <v>130</v>
      </c>
      <c r="S7" s="300" t="s">
        <v>909</v>
      </c>
      <c r="T7" s="301" t="s">
        <v>910</v>
      </c>
      <c r="U7" s="379" t="s">
        <v>122</v>
      </c>
      <c r="V7" s="298">
        <v>0</v>
      </c>
      <c r="W7" s="299"/>
      <c r="X7" s="378" t="s">
        <v>126</v>
      </c>
      <c r="Y7" s="379"/>
      <c r="Z7" s="379" t="s">
        <v>122</v>
      </c>
      <c r="AA7" s="298">
        <v>1</v>
      </c>
      <c r="AB7" s="299" t="s">
        <v>130</v>
      </c>
      <c r="AC7" s="300" t="s">
        <v>911</v>
      </c>
      <c r="AD7" s="301" t="s">
        <v>912</v>
      </c>
      <c r="AE7" s="299"/>
      <c r="AF7" s="298">
        <v>1</v>
      </c>
      <c r="AG7" s="299" t="s">
        <v>130</v>
      </c>
      <c r="AH7" s="300" t="s">
        <v>913</v>
      </c>
      <c r="AI7" s="301" t="s">
        <v>912</v>
      </c>
      <c r="AJ7" s="380"/>
      <c r="AK7" s="298">
        <v>1</v>
      </c>
      <c r="AL7" s="299" t="s">
        <v>130</v>
      </c>
      <c r="AM7" s="300" t="s">
        <v>913</v>
      </c>
      <c r="AN7" s="301" t="s">
        <v>912</v>
      </c>
      <c r="AO7" s="380"/>
      <c r="AP7" s="298">
        <v>1</v>
      </c>
      <c r="AQ7" s="299" t="s">
        <v>130</v>
      </c>
      <c r="AR7" s="300" t="s">
        <v>914</v>
      </c>
      <c r="AS7" s="301" t="s">
        <v>912</v>
      </c>
      <c r="AT7" s="380"/>
      <c r="AU7" s="298">
        <v>0</v>
      </c>
      <c r="AV7" s="299" t="s">
        <v>132</v>
      </c>
      <c r="AW7" s="300" t="s">
        <v>914</v>
      </c>
      <c r="AX7" s="301" t="s">
        <v>912</v>
      </c>
      <c r="AY7" s="380"/>
      <c r="AZ7" s="298">
        <v>0</v>
      </c>
      <c r="BA7" s="299" t="s">
        <v>132</v>
      </c>
      <c r="BB7" s="300" t="s">
        <v>914</v>
      </c>
      <c r="BC7" s="301" t="s">
        <v>912</v>
      </c>
      <c r="BD7" s="299"/>
      <c r="BE7" s="298">
        <v>1</v>
      </c>
      <c r="BF7" s="299" t="s">
        <v>130</v>
      </c>
      <c r="BG7" s="300" t="s">
        <v>914</v>
      </c>
      <c r="BH7" s="301" t="s">
        <v>912</v>
      </c>
      <c r="BI7" s="380"/>
      <c r="BJ7" s="299"/>
      <c r="BK7" s="299"/>
      <c r="BL7" s="299"/>
      <c r="BM7" s="299"/>
      <c r="BN7" s="299"/>
      <c r="BO7" s="298">
        <v>0</v>
      </c>
      <c r="BP7" s="299" t="s">
        <v>139</v>
      </c>
      <c r="BQ7" s="299" t="s">
        <v>126</v>
      </c>
      <c r="BR7" s="299"/>
      <c r="BS7" s="299" t="s">
        <v>122</v>
      </c>
      <c r="BT7" s="298">
        <v>0</v>
      </c>
      <c r="BU7" s="299" t="s">
        <v>139</v>
      </c>
      <c r="BV7" s="299" t="s">
        <v>126</v>
      </c>
      <c r="BW7" s="299"/>
      <c r="BX7" s="299" t="s">
        <v>122</v>
      </c>
      <c r="BY7" s="298">
        <v>0</v>
      </c>
      <c r="BZ7" s="299" t="s">
        <v>139</v>
      </c>
      <c r="CA7" s="299" t="s">
        <v>126</v>
      </c>
      <c r="CB7" s="299"/>
      <c r="CC7" s="299" t="s">
        <v>122</v>
      </c>
      <c r="CD7" s="298">
        <v>0</v>
      </c>
      <c r="CE7" s="299" t="s">
        <v>139</v>
      </c>
      <c r="CF7" s="299" t="s">
        <v>126</v>
      </c>
      <c r="CG7" s="299"/>
      <c r="CH7" s="299" t="s">
        <v>122</v>
      </c>
      <c r="CI7" s="298">
        <v>0</v>
      </c>
      <c r="CJ7" s="299" t="s">
        <v>139</v>
      </c>
      <c r="CK7" s="299" t="s">
        <v>126</v>
      </c>
      <c r="CL7" s="299"/>
      <c r="CM7" s="299" t="s">
        <v>122</v>
      </c>
      <c r="CN7" s="298">
        <v>0</v>
      </c>
      <c r="CO7" s="299" t="s">
        <v>139</v>
      </c>
      <c r="CP7" s="299" t="s">
        <v>126</v>
      </c>
      <c r="CQ7" s="299"/>
      <c r="CR7" s="299"/>
      <c r="CS7" s="298">
        <v>0</v>
      </c>
      <c r="CT7" s="299" t="s">
        <v>139</v>
      </c>
      <c r="CU7" s="300" t="s">
        <v>126</v>
      </c>
      <c r="CV7" s="300"/>
      <c r="CW7" s="300" t="s">
        <v>122</v>
      </c>
      <c r="CX7" s="298">
        <v>0</v>
      </c>
      <c r="CY7" s="299" t="s">
        <v>139</v>
      </c>
      <c r="CZ7" s="299" t="s">
        <v>126</v>
      </c>
      <c r="DA7" s="299"/>
      <c r="DB7" s="299"/>
      <c r="DC7" s="298">
        <v>0</v>
      </c>
      <c r="DD7" s="299" t="s">
        <v>139</v>
      </c>
      <c r="DE7" s="299" t="s">
        <v>126</v>
      </c>
      <c r="DF7" s="299"/>
      <c r="DG7" s="299" t="s">
        <v>122</v>
      </c>
      <c r="DH7" s="298">
        <v>0</v>
      </c>
      <c r="DI7" s="299" t="s">
        <v>139</v>
      </c>
      <c r="DJ7" s="299" t="s">
        <v>126</v>
      </c>
      <c r="DK7" s="299"/>
      <c r="DL7" s="299" t="s">
        <v>122</v>
      </c>
      <c r="DM7" s="298">
        <v>0</v>
      </c>
      <c r="DN7" s="299" t="s">
        <v>139</v>
      </c>
      <c r="DO7" s="300" t="s">
        <v>126</v>
      </c>
      <c r="DP7" s="300"/>
      <c r="DQ7" s="300" t="s">
        <v>122</v>
      </c>
      <c r="DR7" s="298">
        <v>0</v>
      </c>
      <c r="DS7" s="299" t="s">
        <v>139</v>
      </c>
      <c r="DT7" s="300" t="s">
        <v>126</v>
      </c>
      <c r="DU7" s="300"/>
      <c r="DV7" s="300" t="s">
        <v>122</v>
      </c>
      <c r="DW7" s="299"/>
      <c r="DX7" s="299"/>
      <c r="DY7" s="299"/>
      <c r="DZ7" s="299"/>
      <c r="EA7" s="299"/>
      <c r="EB7" s="299"/>
      <c r="EC7" s="299"/>
      <c r="ED7" s="299"/>
      <c r="EE7" s="299"/>
      <c r="EF7" s="299"/>
      <c r="EG7" s="298">
        <v>0</v>
      </c>
      <c r="EH7" s="336" t="s">
        <v>1685</v>
      </c>
      <c r="EI7" s="299" t="s">
        <v>130</v>
      </c>
      <c r="EJ7" s="299" t="s">
        <v>915</v>
      </c>
      <c r="EK7" s="301" t="s">
        <v>916</v>
      </c>
      <c r="EL7" s="300" t="s">
        <v>917</v>
      </c>
      <c r="EM7" s="300"/>
      <c r="EN7" s="336"/>
      <c r="EO7" s="299" t="s">
        <v>1686</v>
      </c>
      <c r="EP7" s="300"/>
      <c r="EQ7" s="300"/>
      <c r="ER7" s="300"/>
      <c r="ES7" s="300"/>
      <c r="ET7" s="336"/>
      <c r="EU7" s="299" t="s">
        <v>1686</v>
      </c>
      <c r="EV7" s="300"/>
      <c r="EW7" s="300"/>
      <c r="EX7" s="300"/>
      <c r="EY7" s="298">
        <v>0</v>
      </c>
      <c r="EZ7" s="299" t="s">
        <v>123</v>
      </c>
      <c r="FA7" s="299" t="s">
        <v>126</v>
      </c>
      <c r="FB7" s="301"/>
      <c r="FC7" s="299" t="s">
        <v>122</v>
      </c>
      <c r="FD7" s="310"/>
      <c r="FE7" s="310"/>
      <c r="FF7" s="310"/>
      <c r="FG7" s="310"/>
      <c r="FH7" s="310"/>
      <c r="FI7" s="310"/>
      <c r="FJ7" s="310"/>
      <c r="FK7" s="310"/>
      <c r="FL7" s="310"/>
      <c r="FM7" s="310"/>
      <c r="FN7" s="298">
        <v>0</v>
      </c>
      <c r="FO7" s="299" t="s">
        <v>132</v>
      </c>
      <c r="FP7" s="299" t="s">
        <v>918</v>
      </c>
      <c r="FQ7" s="301" t="s">
        <v>919</v>
      </c>
      <c r="FR7" s="300"/>
      <c r="FS7" s="298">
        <v>1</v>
      </c>
      <c r="FT7" s="299" t="s">
        <v>139</v>
      </c>
      <c r="FU7" s="300" t="s">
        <v>920</v>
      </c>
      <c r="FV7" s="301" t="s">
        <v>921</v>
      </c>
      <c r="FW7" s="300"/>
      <c r="FX7" s="298">
        <v>1</v>
      </c>
      <c r="FY7" s="299" t="s">
        <v>139</v>
      </c>
      <c r="FZ7" s="300" t="s">
        <v>922</v>
      </c>
      <c r="GA7" s="301" t="s">
        <v>923</v>
      </c>
      <c r="GB7" s="439"/>
      <c r="GC7" s="146"/>
      <c r="GD7" s="146" t="s">
        <v>1686</v>
      </c>
      <c r="GE7" s="146"/>
      <c r="GF7" s="146"/>
      <c r="GG7" s="146"/>
      <c r="GH7" s="298">
        <v>0</v>
      </c>
      <c r="GI7" s="299" t="s">
        <v>123</v>
      </c>
      <c r="GJ7" s="300" t="s">
        <v>126</v>
      </c>
      <c r="GK7" s="301"/>
      <c r="GL7" s="300" t="s">
        <v>122</v>
      </c>
      <c r="GM7" s="298">
        <v>0</v>
      </c>
      <c r="GN7" s="299" t="s">
        <v>123</v>
      </c>
      <c r="GO7" s="299" t="s">
        <v>126</v>
      </c>
      <c r="GP7" s="299"/>
      <c r="GQ7" s="299" t="s">
        <v>122</v>
      </c>
      <c r="GR7" s="298">
        <v>0</v>
      </c>
      <c r="GS7" s="299" t="s">
        <v>123</v>
      </c>
      <c r="GT7" s="300" t="s">
        <v>126</v>
      </c>
      <c r="GU7" s="300"/>
      <c r="GV7" s="300" t="s">
        <v>122</v>
      </c>
      <c r="GW7" s="298">
        <v>0</v>
      </c>
      <c r="GX7" s="299" t="s">
        <v>123</v>
      </c>
      <c r="GY7" s="300" t="s">
        <v>126</v>
      </c>
      <c r="GZ7" s="380"/>
      <c r="HA7" s="379" t="s">
        <v>122</v>
      </c>
      <c r="HB7" s="381">
        <v>1</v>
      </c>
      <c r="HC7" s="300" t="s">
        <v>139</v>
      </c>
      <c r="HD7" s="300" t="s">
        <v>924</v>
      </c>
      <c r="HE7" s="301" t="s">
        <v>925</v>
      </c>
      <c r="HF7" s="417" t="s">
        <v>122</v>
      </c>
      <c r="HG7" s="381">
        <v>1</v>
      </c>
      <c r="HH7" s="300" t="s">
        <v>139</v>
      </c>
      <c r="HI7" s="300" t="s">
        <v>926</v>
      </c>
      <c r="HJ7" s="301" t="s">
        <v>927</v>
      </c>
      <c r="HK7" s="474"/>
      <c r="HL7" s="381">
        <v>0</v>
      </c>
      <c r="HM7" s="300" t="s">
        <v>130</v>
      </c>
      <c r="HN7" s="300" t="s">
        <v>926</v>
      </c>
      <c r="HO7" s="301" t="s">
        <v>927</v>
      </c>
      <c r="HP7" s="301" t="s">
        <v>928</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102</v>
      </c>
      <c r="C8" s="336" t="s">
        <v>1394</v>
      </c>
      <c r="D8" s="299" t="s">
        <v>1394</v>
      </c>
      <c r="E8" s="344" t="s">
        <v>1394</v>
      </c>
      <c r="F8" s="406">
        <f t="shared" si="2"/>
        <v>0.33766233766233766</v>
      </c>
      <c r="G8" s="298">
        <v>0</v>
      </c>
      <c r="H8" s="299" t="s">
        <v>130</v>
      </c>
      <c r="I8" s="299" t="s">
        <v>126</v>
      </c>
      <c r="J8" s="336"/>
      <c r="K8" s="363"/>
      <c r="L8" s="298">
        <v>1</v>
      </c>
      <c r="M8" s="299" t="s">
        <v>132</v>
      </c>
      <c r="N8" s="299" t="s">
        <v>907</v>
      </c>
      <c r="O8" s="301" t="s">
        <v>908</v>
      </c>
      <c r="P8" s="299" t="s">
        <v>122</v>
      </c>
      <c r="Q8" s="298">
        <v>1</v>
      </c>
      <c r="R8" s="299" t="s">
        <v>130</v>
      </c>
      <c r="S8" s="299" t="s">
        <v>909</v>
      </c>
      <c r="T8" s="301" t="s">
        <v>910</v>
      </c>
      <c r="U8" s="379" t="s">
        <v>122</v>
      </c>
      <c r="V8" s="298">
        <v>0</v>
      </c>
      <c r="W8" s="299"/>
      <c r="X8" s="299" t="s">
        <v>126</v>
      </c>
      <c r="Y8" s="379"/>
      <c r="Z8" s="379" t="s">
        <v>122</v>
      </c>
      <c r="AA8" s="298">
        <v>1</v>
      </c>
      <c r="AB8" s="299" t="s">
        <v>130</v>
      </c>
      <c r="AC8" s="300" t="s">
        <v>911</v>
      </c>
      <c r="AD8" s="301" t="s">
        <v>912</v>
      </c>
      <c r="AE8" s="299"/>
      <c r="AF8" s="298">
        <v>1</v>
      </c>
      <c r="AG8" s="299" t="s">
        <v>130</v>
      </c>
      <c r="AH8" s="299" t="s">
        <v>913</v>
      </c>
      <c r="AI8" s="301" t="s">
        <v>912</v>
      </c>
      <c r="AJ8" s="380"/>
      <c r="AK8" s="298">
        <v>1</v>
      </c>
      <c r="AL8" s="299" t="s">
        <v>130</v>
      </c>
      <c r="AM8" s="299" t="s">
        <v>913</v>
      </c>
      <c r="AN8" s="301" t="s">
        <v>912</v>
      </c>
      <c r="AO8" s="299"/>
      <c r="AP8" s="298">
        <v>1</v>
      </c>
      <c r="AQ8" s="299" t="s">
        <v>130</v>
      </c>
      <c r="AR8" s="299" t="s">
        <v>914</v>
      </c>
      <c r="AS8" s="301" t="s">
        <v>912</v>
      </c>
      <c r="AT8" s="380"/>
      <c r="AU8" s="298">
        <v>0</v>
      </c>
      <c r="AV8" s="299" t="s">
        <v>132</v>
      </c>
      <c r="AW8" s="299" t="s">
        <v>914</v>
      </c>
      <c r="AX8" s="301" t="s">
        <v>912</v>
      </c>
      <c r="AY8" s="380"/>
      <c r="AZ8" s="298">
        <v>0</v>
      </c>
      <c r="BA8" s="299" t="s">
        <v>132</v>
      </c>
      <c r="BB8" s="299" t="s">
        <v>914</v>
      </c>
      <c r="BC8" s="301" t="s">
        <v>912</v>
      </c>
      <c r="BD8" s="380"/>
      <c r="BE8" s="298">
        <v>1</v>
      </c>
      <c r="BF8" s="299" t="s">
        <v>130</v>
      </c>
      <c r="BG8" s="299" t="s">
        <v>914</v>
      </c>
      <c r="BH8" s="301" t="s">
        <v>912</v>
      </c>
      <c r="BI8" s="380"/>
      <c r="BJ8" s="299"/>
      <c r="BK8" s="299"/>
      <c r="BL8" s="299"/>
      <c r="BM8" s="299"/>
      <c r="BN8" s="299"/>
      <c r="BO8" s="298">
        <v>0</v>
      </c>
      <c r="BP8" s="299" t="s">
        <v>139</v>
      </c>
      <c r="BQ8" s="299" t="s">
        <v>126</v>
      </c>
      <c r="BR8" s="299"/>
      <c r="BS8" s="299" t="s">
        <v>122</v>
      </c>
      <c r="BT8" s="298">
        <v>0</v>
      </c>
      <c r="BU8" s="299" t="s">
        <v>139</v>
      </c>
      <c r="BV8" s="299" t="s">
        <v>126</v>
      </c>
      <c r="BW8" s="299"/>
      <c r="BX8" s="299" t="s">
        <v>122</v>
      </c>
      <c r="BY8" s="298">
        <v>0</v>
      </c>
      <c r="BZ8" s="299" t="s">
        <v>139</v>
      </c>
      <c r="CA8" s="299" t="s">
        <v>126</v>
      </c>
      <c r="CB8" s="299"/>
      <c r="CC8" s="299" t="s">
        <v>122</v>
      </c>
      <c r="CD8" s="298">
        <v>0</v>
      </c>
      <c r="CE8" s="299" t="s">
        <v>139</v>
      </c>
      <c r="CF8" s="299" t="s">
        <v>126</v>
      </c>
      <c r="CG8" s="299"/>
      <c r="CH8" s="299" t="s">
        <v>122</v>
      </c>
      <c r="CI8" s="298">
        <v>0</v>
      </c>
      <c r="CJ8" s="299" t="s">
        <v>139</v>
      </c>
      <c r="CK8" s="299" t="s">
        <v>126</v>
      </c>
      <c r="CL8" s="299"/>
      <c r="CM8" s="299" t="s">
        <v>122</v>
      </c>
      <c r="CN8" s="298">
        <v>0</v>
      </c>
      <c r="CO8" s="299" t="s">
        <v>139</v>
      </c>
      <c r="CP8" s="299" t="s">
        <v>126</v>
      </c>
      <c r="CQ8" s="299"/>
      <c r="CR8" s="299"/>
      <c r="CS8" s="298">
        <v>0</v>
      </c>
      <c r="CT8" s="299" t="s">
        <v>139</v>
      </c>
      <c r="CU8" s="299" t="s">
        <v>126</v>
      </c>
      <c r="CV8" s="300"/>
      <c r="CW8" s="300" t="s">
        <v>122</v>
      </c>
      <c r="CX8" s="298">
        <v>0</v>
      </c>
      <c r="CY8" s="299" t="s">
        <v>139</v>
      </c>
      <c r="CZ8" s="299" t="s">
        <v>126</v>
      </c>
      <c r="DA8" s="299"/>
      <c r="DB8" s="299" t="s">
        <v>122</v>
      </c>
      <c r="DC8" s="298">
        <v>0</v>
      </c>
      <c r="DD8" s="299" t="s">
        <v>139</v>
      </c>
      <c r="DE8" s="299" t="s">
        <v>126</v>
      </c>
      <c r="DF8" s="299"/>
      <c r="DG8" s="299" t="s">
        <v>122</v>
      </c>
      <c r="DH8" s="298">
        <v>0</v>
      </c>
      <c r="DI8" s="299" t="s">
        <v>139</v>
      </c>
      <c r="DJ8" s="299" t="s">
        <v>126</v>
      </c>
      <c r="DK8" s="299"/>
      <c r="DL8" s="299" t="s">
        <v>122</v>
      </c>
      <c r="DM8" s="298">
        <v>0</v>
      </c>
      <c r="DN8" s="299" t="s">
        <v>139</v>
      </c>
      <c r="DO8" s="299" t="s">
        <v>126</v>
      </c>
      <c r="DP8" s="300"/>
      <c r="DQ8" s="299" t="s">
        <v>122</v>
      </c>
      <c r="DR8" s="298">
        <v>0</v>
      </c>
      <c r="DS8" s="299" t="s">
        <v>139</v>
      </c>
      <c r="DT8" s="299" t="s">
        <v>126</v>
      </c>
      <c r="DU8" s="300"/>
      <c r="DV8" s="300"/>
      <c r="DW8" s="299"/>
      <c r="DX8" s="299"/>
      <c r="DY8" s="299"/>
      <c r="DZ8" s="299"/>
      <c r="EA8" s="299"/>
      <c r="EB8" s="299"/>
      <c r="EC8" s="299"/>
      <c r="ED8" s="299"/>
      <c r="EE8" s="299"/>
      <c r="EF8" s="299"/>
      <c r="EG8" s="298">
        <v>0</v>
      </c>
      <c r="EH8" s="336" t="s">
        <v>1685</v>
      </c>
      <c r="EI8" s="299" t="s">
        <v>130</v>
      </c>
      <c r="EJ8" s="299" t="s">
        <v>915</v>
      </c>
      <c r="EK8" s="301" t="s">
        <v>916</v>
      </c>
      <c r="EL8" s="300" t="s">
        <v>917</v>
      </c>
      <c r="EM8" s="300"/>
      <c r="EN8" s="336"/>
      <c r="EO8" s="299" t="s">
        <v>1686</v>
      </c>
      <c r="EP8" s="300"/>
      <c r="EQ8" s="300"/>
      <c r="ER8" s="300"/>
      <c r="ES8" s="300"/>
      <c r="ET8" s="336"/>
      <c r="EU8" s="299" t="s">
        <v>1686</v>
      </c>
      <c r="EV8" s="300"/>
      <c r="EW8" s="300"/>
      <c r="EX8" s="300"/>
      <c r="EY8" s="298">
        <v>0</v>
      </c>
      <c r="EZ8" s="299" t="s">
        <v>123</v>
      </c>
      <c r="FA8" s="299" t="s">
        <v>126</v>
      </c>
      <c r="FB8" s="301"/>
      <c r="FC8" s="299" t="s">
        <v>122</v>
      </c>
      <c r="FD8" s="310"/>
      <c r="FE8" s="310"/>
      <c r="FF8" s="310"/>
      <c r="FG8" s="310"/>
      <c r="FH8" s="310"/>
      <c r="FI8" s="310"/>
      <c r="FJ8" s="310"/>
      <c r="FK8" s="310"/>
      <c r="FL8" s="310"/>
      <c r="FM8" s="310"/>
      <c r="FN8" s="298"/>
      <c r="FO8" s="299" t="s">
        <v>1686</v>
      </c>
      <c r="FP8" s="299"/>
      <c r="FQ8" s="299"/>
      <c r="FR8" s="299"/>
      <c r="FS8" s="298"/>
      <c r="FT8" s="299" t="s">
        <v>1686</v>
      </c>
      <c r="FU8" s="299"/>
      <c r="FV8" s="383"/>
      <c r="FW8" s="302" t="s">
        <v>122</v>
      </c>
      <c r="FX8" s="310"/>
      <c r="FY8" s="310" t="s">
        <v>1686</v>
      </c>
      <c r="FZ8" s="310"/>
      <c r="GA8" s="310"/>
      <c r="GB8" s="345"/>
      <c r="GC8" s="146"/>
      <c r="GD8" s="146" t="s">
        <v>1686</v>
      </c>
      <c r="GE8" s="146"/>
      <c r="GF8" s="146"/>
      <c r="GG8" s="146"/>
      <c r="GH8" s="298">
        <v>0</v>
      </c>
      <c r="GI8" s="299" t="s">
        <v>123</v>
      </c>
      <c r="GJ8" s="299" t="s">
        <v>126</v>
      </c>
      <c r="GK8" s="301"/>
      <c r="GL8" s="300"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380"/>
      <c r="HA8" s="379" t="s">
        <v>122</v>
      </c>
      <c r="HB8" s="381">
        <v>1</v>
      </c>
      <c r="HC8" s="300" t="s">
        <v>139</v>
      </c>
      <c r="HD8" s="300" t="s">
        <v>924</v>
      </c>
      <c r="HE8" s="301" t="s">
        <v>925</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3200-000000000000}"/>
    <hyperlink ref="T5" r:id="rId2" xr:uid="{00000000-0004-0000-3200-000001000000}"/>
    <hyperlink ref="AD5" r:id="rId3" xr:uid="{00000000-0004-0000-3200-000002000000}"/>
    <hyperlink ref="AI5" r:id="rId4" xr:uid="{00000000-0004-0000-3200-000003000000}"/>
    <hyperlink ref="AN5" r:id="rId5" xr:uid="{00000000-0004-0000-3200-000004000000}"/>
    <hyperlink ref="AS5" r:id="rId6" xr:uid="{00000000-0004-0000-3200-000005000000}"/>
    <hyperlink ref="AX5" r:id="rId7" xr:uid="{00000000-0004-0000-3200-000006000000}"/>
    <hyperlink ref="BC5" r:id="rId8" xr:uid="{00000000-0004-0000-3200-000007000000}"/>
    <hyperlink ref="BH5" r:id="rId9" xr:uid="{00000000-0004-0000-3200-000008000000}"/>
    <hyperlink ref="EE5" r:id="rId10" xr:uid="{00000000-0004-0000-3200-000009000000}"/>
    <hyperlink ref="EK5" r:id="rId11" xr:uid="{00000000-0004-0000-3200-00000A000000}"/>
    <hyperlink ref="FG5" r:id="rId12" xr:uid="{00000000-0004-0000-3200-00000B000000}"/>
    <hyperlink ref="FL5" r:id="rId13" xr:uid="{00000000-0004-0000-3200-00000C000000}"/>
    <hyperlink ref="FQ5" r:id="rId14" xr:uid="{00000000-0004-0000-3200-00000D000000}"/>
    <hyperlink ref="FV5" r:id="rId15" xr:uid="{00000000-0004-0000-3200-00000E000000}"/>
    <hyperlink ref="GA5" r:id="rId16" xr:uid="{00000000-0004-0000-3200-00000F000000}"/>
    <hyperlink ref="HE5" r:id="rId17" xr:uid="{00000000-0004-0000-3200-000010000000}"/>
    <hyperlink ref="HJ5" r:id="rId18" xr:uid="{00000000-0004-0000-3200-000011000000}"/>
    <hyperlink ref="HO5" r:id="rId19" xr:uid="{00000000-0004-0000-3200-000012000000}"/>
    <hyperlink ref="HP5" r:id="rId20" location="SASAManual-1394" xr:uid="{00000000-0004-0000-3200-000013000000}"/>
    <hyperlink ref="HT5" r:id="rId21" xr:uid="{00000000-0004-0000-3200-000014000000}"/>
    <hyperlink ref="ID5" r:id="rId22" location=":~:text=Parental%20Review%20and%20Consent" xr:uid="{00000000-0004-0000-3200-000015000000}"/>
    <hyperlink ref="II5" r:id="rId23" xr:uid="{00000000-0004-0000-3200-000016000000}"/>
    <hyperlink ref="O6" r:id="rId24" xr:uid="{00000000-0004-0000-3200-000017000000}"/>
    <hyperlink ref="T6" r:id="rId25" xr:uid="{00000000-0004-0000-3200-000018000000}"/>
    <hyperlink ref="AD6" r:id="rId26" xr:uid="{00000000-0004-0000-3200-000019000000}"/>
    <hyperlink ref="AI6" r:id="rId27" xr:uid="{00000000-0004-0000-3200-00001A000000}"/>
    <hyperlink ref="AN6" r:id="rId28" xr:uid="{00000000-0004-0000-3200-00001B000000}"/>
    <hyperlink ref="AS6" r:id="rId29" xr:uid="{00000000-0004-0000-3200-00001C000000}"/>
    <hyperlink ref="AX6" r:id="rId30" xr:uid="{00000000-0004-0000-3200-00001D000000}"/>
    <hyperlink ref="BC6" r:id="rId31" xr:uid="{00000000-0004-0000-3200-00001E000000}"/>
    <hyperlink ref="BH6" r:id="rId32" xr:uid="{00000000-0004-0000-3200-00001F000000}"/>
    <hyperlink ref="EK6" r:id="rId33" xr:uid="{00000000-0004-0000-3200-000020000000}"/>
    <hyperlink ref="FQ6" r:id="rId34" xr:uid="{00000000-0004-0000-3200-000021000000}"/>
    <hyperlink ref="FV6" r:id="rId35" xr:uid="{00000000-0004-0000-3200-000022000000}"/>
    <hyperlink ref="GA6" r:id="rId36" xr:uid="{00000000-0004-0000-3200-000023000000}"/>
    <hyperlink ref="HE6" r:id="rId37" xr:uid="{00000000-0004-0000-3200-000024000000}"/>
    <hyperlink ref="HJ6" r:id="rId38" xr:uid="{00000000-0004-0000-3200-000025000000}"/>
    <hyperlink ref="HO6" r:id="rId39" xr:uid="{00000000-0004-0000-3200-000026000000}"/>
    <hyperlink ref="HP6" r:id="rId40" location="SASAManual-1394" xr:uid="{00000000-0004-0000-3200-000027000000}"/>
    <hyperlink ref="HT6" r:id="rId41" xr:uid="{00000000-0004-0000-3200-000028000000}"/>
    <hyperlink ref="O7" r:id="rId42" xr:uid="{00000000-0004-0000-3200-000029000000}"/>
    <hyperlink ref="T7" r:id="rId43" xr:uid="{00000000-0004-0000-3200-00002A000000}"/>
    <hyperlink ref="AD7" r:id="rId44" xr:uid="{00000000-0004-0000-3200-00002B000000}"/>
    <hyperlink ref="AI7" r:id="rId45" xr:uid="{00000000-0004-0000-3200-00002C000000}"/>
    <hyperlink ref="AN7" r:id="rId46" xr:uid="{00000000-0004-0000-3200-00002D000000}"/>
    <hyperlink ref="AS7" r:id="rId47" xr:uid="{00000000-0004-0000-3200-00002E000000}"/>
    <hyperlink ref="AX7" r:id="rId48" xr:uid="{00000000-0004-0000-3200-00002F000000}"/>
    <hyperlink ref="BC7" r:id="rId49" location=":~:text=(e)%20No%20physician%2C%20nurse,which%20result%20in%20an%20abortion." xr:uid="{00000000-0004-0000-3200-000030000000}"/>
    <hyperlink ref="BH7" r:id="rId50" xr:uid="{00000000-0004-0000-3200-000031000000}"/>
    <hyperlink ref="EK7" r:id="rId51" xr:uid="{00000000-0004-0000-3200-000032000000}"/>
    <hyperlink ref="FQ7" r:id="rId52" xr:uid="{00000000-0004-0000-3200-000033000000}"/>
    <hyperlink ref="FV7" r:id="rId53" xr:uid="{00000000-0004-0000-3200-000034000000}"/>
    <hyperlink ref="GA7" r:id="rId54" xr:uid="{00000000-0004-0000-3200-000035000000}"/>
    <hyperlink ref="HE7" r:id="rId55" xr:uid="{00000000-0004-0000-3200-000036000000}"/>
    <hyperlink ref="HJ7" r:id="rId56" xr:uid="{00000000-0004-0000-3200-000037000000}"/>
    <hyperlink ref="HO7" r:id="rId57" xr:uid="{00000000-0004-0000-3200-000038000000}"/>
    <hyperlink ref="HP7" r:id="rId58" location="SASAManual-1394" xr:uid="{00000000-0004-0000-3200-000039000000}"/>
    <hyperlink ref="O8" r:id="rId59" xr:uid="{00000000-0004-0000-3200-00003A000000}"/>
    <hyperlink ref="T8" r:id="rId60" xr:uid="{00000000-0004-0000-3200-00003B000000}"/>
    <hyperlink ref="AD8" r:id="rId61" xr:uid="{00000000-0004-0000-3200-00003C000000}"/>
    <hyperlink ref="AI8" r:id="rId62" xr:uid="{00000000-0004-0000-3200-00003D000000}"/>
    <hyperlink ref="AN8" r:id="rId63" xr:uid="{00000000-0004-0000-3200-00003E000000}"/>
    <hyperlink ref="AS8" r:id="rId64" xr:uid="{00000000-0004-0000-3200-00003F000000}"/>
    <hyperlink ref="AX8" r:id="rId65" xr:uid="{00000000-0004-0000-3200-000040000000}"/>
    <hyperlink ref="BC8" r:id="rId66" xr:uid="{00000000-0004-0000-3200-000041000000}"/>
    <hyperlink ref="BH8" r:id="rId67" xr:uid="{00000000-0004-0000-3200-000042000000}"/>
    <hyperlink ref="EK8" r:id="rId68" xr:uid="{00000000-0004-0000-3200-000043000000}"/>
    <hyperlink ref="HE8" r:id="rId69" xr:uid="{00000000-0004-0000-3200-000044000000}"/>
  </hyperlinks>
  <pageMargins left="0.7" right="0.7" top="0.75" bottom="0.75" header="0" footer="0"/>
  <pageSetup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29" width="9.33203125" customWidth="1"/>
    <col min="230" max="230" width="11.33203125" customWidth="1"/>
    <col min="231" max="231" width="9.33203125" customWidth="1"/>
    <col min="232" max="232" width="12.33203125" customWidth="1"/>
    <col min="233" max="236" width="9.33203125" customWidth="1"/>
    <col min="237" max="237" width="12.83203125" customWidth="1"/>
    <col min="238" max="478" width="9.3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103</v>
      </c>
      <c r="C5" s="312">
        <f>(G5+L5+Q5+V5+(AA5+AF5+AK5+AP5+AU5+AZ5+BE5+BJ5)/8+(BO5+BT5+BY5+CD5+CI5+CN5)/6+(CS5+CX5+DC5+DH5+DM5+DR5)/6+DW5+EB5+((EG5+EH5)/2+(EM5+EN5)/2+(ES5+ET5)/2)/3+EY5+(FD5+FI5)/2+FN5+(FS5+FX5)/2+GC5+GH5+(GM5+GR5+GW5)/3+HB5+(HG5+HL5+HQ5+HV5+IA5)/5+IF5)/20</f>
        <v>0.44500000000000001</v>
      </c>
      <c r="D5" s="312">
        <f t="shared" ref="D5:D6" si="0">(L5+V5+(AA5+AF5+AK5+AP5+AU5+AZ5+BE5)/7+(BO5+BT5+BY5+CD5+CI5+CN5)/6+(CS5+CX5+DC5+DH5+DR5+DM5)/6+(EG5+EH5+EM5+EN5+ES5+ET5)/6+GH5+(GM5+GR5+GW5)/3+Q5+EY5+FN5+(FS5+FX5)/2+G5+HB5+(HG5+HL5+HQ5)/3+GC5)/16</f>
        <v>0.51488095238095233</v>
      </c>
      <c r="E5" s="313">
        <f t="shared" ref="E5:E7" si="1">(L5+V5+(AA5+AF5+AK5+AP5+AU5+AZ5+BE5)/7+(BO5+BT5+BY5+CD5+CI5+CN5)/6+(CS5+CX5+DC5+DH5+DR5+DM5)/6+EG5+(GH5+GM5+GR5+GW5)/4+Q5+EY5+FN5+(FS5+FX5)/2+G5+HB5+(HG5+HL5)/2)/14</f>
        <v>0.54081632653061218</v>
      </c>
      <c r="F5" s="313">
        <f t="shared" ref="F5:F8" si="2">(L5+V5+(AA5+AF5+AK5+AP5+AU5+AZ5+BE5)/7+(BO5+BT5+BY5+CD5+CI5+CN5)/6+(CS5+CX5+DC5+DH5+DR5+DM5)/6+EG5+(GH5+GM5+GR5+GW5)/4+Q5+EY5+G5+HB5)/11</f>
        <v>0.41558441558441556</v>
      </c>
      <c r="G5" s="308">
        <v>1</v>
      </c>
      <c r="H5" s="308" t="s">
        <v>132</v>
      </c>
      <c r="I5" s="308" t="s">
        <v>3767</v>
      </c>
      <c r="J5" s="386" t="s">
        <v>3768</v>
      </c>
      <c r="K5" s="308">
        <v>2023</v>
      </c>
      <c r="L5" s="11">
        <v>1</v>
      </c>
      <c r="M5" s="11" t="s">
        <v>132</v>
      </c>
      <c r="N5" s="11" t="s">
        <v>929</v>
      </c>
      <c r="O5" s="353" t="s">
        <v>3769</v>
      </c>
      <c r="P5" s="11"/>
      <c r="Q5" s="308">
        <v>0</v>
      </c>
      <c r="R5" s="308" t="s">
        <v>123</v>
      </c>
      <c r="S5" s="308" t="s">
        <v>126</v>
      </c>
      <c r="T5" s="308" t="s">
        <v>126</v>
      </c>
      <c r="U5" s="308"/>
      <c r="V5" s="308">
        <v>0</v>
      </c>
      <c r="W5" s="308" t="s">
        <v>126</v>
      </c>
      <c r="X5" s="308" t="s">
        <v>126</v>
      </c>
      <c r="Y5" s="308" t="s">
        <v>126</v>
      </c>
      <c r="Z5" s="308"/>
      <c r="AA5" s="308">
        <v>1</v>
      </c>
      <c r="AB5" s="308" t="s">
        <v>130</v>
      </c>
      <c r="AC5" s="308" t="s">
        <v>931</v>
      </c>
      <c r="AD5" s="333" t="s">
        <v>3770</v>
      </c>
      <c r="AE5" s="308"/>
      <c r="AF5" s="308">
        <v>1</v>
      </c>
      <c r="AG5" s="308" t="s">
        <v>130</v>
      </c>
      <c r="AH5" s="308" t="s">
        <v>931</v>
      </c>
      <c r="AI5" s="333" t="s">
        <v>3771</v>
      </c>
      <c r="AJ5" s="308"/>
      <c r="AK5" s="308">
        <v>1</v>
      </c>
      <c r="AL5" s="308" t="s">
        <v>130</v>
      </c>
      <c r="AM5" s="308" t="s">
        <v>931</v>
      </c>
      <c r="AN5" s="333" t="s">
        <v>3772</v>
      </c>
      <c r="AO5" s="308"/>
      <c r="AP5" s="308">
        <v>0</v>
      </c>
      <c r="AQ5" s="308" t="s">
        <v>132</v>
      </c>
      <c r="AR5" s="308" t="s">
        <v>931</v>
      </c>
      <c r="AS5" s="333" t="s">
        <v>3773</v>
      </c>
      <c r="AT5" s="308"/>
      <c r="AU5" s="308">
        <v>0</v>
      </c>
      <c r="AV5" s="308" t="s">
        <v>132</v>
      </c>
      <c r="AW5" s="308" t="s">
        <v>931</v>
      </c>
      <c r="AX5" s="333" t="s">
        <v>3774</v>
      </c>
      <c r="AY5" s="308"/>
      <c r="AZ5" s="308">
        <v>0</v>
      </c>
      <c r="BA5" s="308" t="s">
        <v>132</v>
      </c>
      <c r="BB5" s="308" t="s">
        <v>931</v>
      </c>
      <c r="BC5" s="333" t="s">
        <v>3775</v>
      </c>
      <c r="BD5" s="308"/>
      <c r="BE5" s="308">
        <v>1</v>
      </c>
      <c r="BF5" s="308" t="s">
        <v>130</v>
      </c>
      <c r="BG5" s="308" t="s">
        <v>931</v>
      </c>
      <c r="BH5" s="333" t="s">
        <v>3776</v>
      </c>
      <c r="BI5" s="308"/>
      <c r="BJ5" s="308">
        <v>0</v>
      </c>
      <c r="BK5" s="308" t="s">
        <v>126</v>
      </c>
      <c r="BL5" s="308" t="s">
        <v>126</v>
      </c>
      <c r="BM5" s="308" t="s">
        <v>126</v>
      </c>
      <c r="BN5" s="308"/>
      <c r="BO5" s="308">
        <v>0</v>
      </c>
      <c r="BP5" s="308" t="s">
        <v>139</v>
      </c>
      <c r="BQ5" s="308" t="s">
        <v>126</v>
      </c>
      <c r="BR5" s="308" t="s">
        <v>126</v>
      </c>
      <c r="BS5" s="308"/>
      <c r="BT5" s="308">
        <v>0</v>
      </c>
      <c r="BU5" s="308" t="s">
        <v>139</v>
      </c>
      <c r="BV5" s="308" t="s">
        <v>126</v>
      </c>
      <c r="BW5" s="308" t="s">
        <v>126</v>
      </c>
      <c r="BX5" s="308"/>
      <c r="BY5" s="308">
        <v>0</v>
      </c>
      <c r="BZ5" s="308" t="s">
        <v>139</v>
      </c>
      <c r="CA5" s="308" t="s">
        <v>126</v>
      </c>
      <c r="CB5" s="308" t="s">
        <v>126</v>
      </c>
      <c r="CC5" s="308"/>
      <c r="CD5" s="308">
        <v>0</v>
      </c>
      <c r="CE5" s="308" t="s">
        <v>139</v>
      </c>
      <c r="CF5" s="308" t="s">
        <v>126</v>
      </c>
      <c r="CG5" s="308" t="s">
        <v>126</v>
      </c>
      <c r="CH5" s="308"/>
      <c r="CI5" s="308">
        <v>0</v>
      </c>
      <c r="CJ5" s="308" t="s">
        <v>139</v>
      </c>
      <c r="CK5" s="308" t="s">
        <v>126</v>
      </c>
      <c r="CL5" s="308" t="s">
        <v>126</v>
      </c>
      <c r="CM5" s="308"/>
      <c r="CN5" s="308">
        <v>0</v>
      </c>
      <c r="CO5" s="308" t="s">
        <v>139</v>
      </c>
      <c r="CP5" s="308" t="s">
        <v>126</v>
      </c>
      <c r="CQ5" s="308" t="s">
        <v>126</v>
      </c>
      <c r="CR5" s="308"/>
      <c r="CS5" s="308">
        <v>0</v>
      </c>
      <c r="CT5" s="308" t="s">
        <v>139</v>
      </c>
      <c r="CU5" s="308" t="s">
        <v>126</v>
      </c>
      <c r="CV5" s="308" t="s">
        <v>126</v>
      </c>
      <c r="CW5" s="308"/>
      <c r="CX5" s="308">
        <v>0</v>
      </c>
      <c r="CY5" s="308" t="s">
        <v>139</v>
      </c>
      <c r="CZ5" s="308" t="s">
        <v>126</v>
      </c>
      <c r="DA5" s="308" t="s">
        <v>126</v>
      </c>
      <c r="DB5" s="308"/>
      <c r="DC5" s="308">
        <v>0</v>
      </c>
      <c r="DD5" s="308" t="s">
        <v>139</v>
      </c>
      <c r="DE5" s="308" t="s">
        <v>126</v>
      </c>
      <c r="DF5" s="308" t="s">
        <v>126</v>
      </c>
      <c r="DG5" s="308"/>
      <c r="DH5" s="308">
        <v>0</v>
      </c>
      <c r="DI5" s="308" t="s">
        <v>139</v>
      </c>
      <c r="DJ5" s="308" t="s">
        <v>126</v>
      </c>
      <c r="DK5" s="308" t="s">
        <v>126</v>
      </c>
      <c r="DL5" s="308"/>
      <c r="DM5" s="308">
        <v>0</v>
      </c>
      <c r="DN5" s="308" t="s">
        <v>139</v>
      </c>
      <c r="DO5" s="308" t="s">
        <v>126</v>
      </c>
      <c r="DP5" s="308" t="s">
        <v>126</v>
      </c>
      <c r="DQ5" s="308"/>
      <c r="DR5" s="308">
        <v>0</v>
      </c>
      <c r="DS5" s="308" t="s">
        <v>139</v>
      </c>
      <c r="DT5" s="308" t="s">
        <v>126</v>
      </c>
      <c r="DU5" s="308" t="s">
        <v>126</v>
      </c>
      <c r="DV5" s="308"/>
      <c r="DW5" s="308">
        <v>0</v>
      </c>
      <c r="DX5" s="308" t="s">
        <v>130</v>
      </c>
      <c r="DY5" s="308" t="s">
        <v>126</v>
      </c>
      <c r="DZ5" s="308" t="s">
        <v>126</v>
      </c>
      <c r="EA5" s="364"/>
      <c r="EB5" s="308">
        <v>0</v>
      </c>
      <c r="EC5" s="308" t="s">
        <v>130</v>
      </c>
      <c r="ED5" s="475" t="s">
        <v>3777</v>
      </c>
      <c r="EE5" s="424" t="s">
        <v>3778</v>
      </c>
      <c r="EF5" s="364"/>
      <c r="EG5" s="308">
        <v>1</v>
      </c>
      <c r="EH5" s="308">
        <v>1</v>
      </c>
      <c r="EI5" s="308" t="s">
        <v>139</v>
      </c>
      <c r="EJ5" s="308" t="s">
        <v>126</v>
      </c>
      <c r="EK5" s="308" t="s">
        <v>126</v>
      </c>
      <c r="EL5" s="308"/>
      <c r="EM5" s="308">
        <v>1</v>
      </c>
      <c r="EN5" s="308">
        <v>1</v>
      </c>
      <c r="EO5" s="308" t="s">
        <v>139</v>
      </c>
      <c r="EP5" s="308" t="s">
        <v>126</v>
      </c>
      <c r="EQ5" s="308" t="s">
        <v>126</v>
      </c>
      <c r="ER5" s="308"/>
      <c r="ES5" s="308">
        <v>1</v>
      </c>
      <c r="ET5" s="308">
        <v>1</v>
      </c>
      <c r="EU5" s="308" t="s">
        <v>139</v>
      </c>
      <c r="EV5" s="308" t="s">
        <v>126</v>
      </c>
      <c r="EW5" s="308" t="s">
        <v>126</v>
      </c>
      <c r="EX5" s="308"/>
      <c r="EY5" s="308">
        <v>0</v>
      </c>
      <c r="EZ5" s="308" t="s">
        <v>123</v>
      </c>
      <c r="FA5" s="308" t="s">
        <v>126</v>
      </c>
      <c r="FB5" s="308" t="s">
        <v>126</v>
      </c>
      <c r="FC5" s="308"/>
      <c r="FD5" s="12">
        <v>1</v>
      </c>
      <c r="FE5" s="12" t="s">
        <v>126</v>
      </c>
      <c r="FF5" s="323" t="s">
        <v>3779</v>
      </c>
      <c r="FG5" s="392" t="s">
        <v>3780</v>
      </c>
      <c r="FH5" s="323" t="s">
        <v>3781</v>
      </c>
      <c r="FI5" s="12">
        <v>1</v>
      </c>
      <c r="FJ5" s="12" t="s">
        <v>126</v>
      </c>
      <c r="FK5" s="323" t="s">
        <v>3779</v>
      </c>
      <c r="FL5" s="392" t="s">
        <v>3782</v>
      </c>
      <c r="FM5" s="323" t="s">
        <v>3781</v>
      </c>
      <c r="FN5" s="308">
        <v>1</v>
      </c>
      <c r="FO5" s="308" t="s">
        <v>130</v>
      </c>
      <c r="FP5" s="308" t="s">
        <v>933</v>
      </c>
      <c r="FQ5" s="333" t="s">
        <v>3783</v>
      </c>
      <c r="FR5" s="308"/>
      <c r="FS5" s="308">
        <v>1</v>
      </c>
      <c r="FT5" s="308" t="s">
        <v>139</v>
      </c>
      <c r="FU5" s="308" t="s">
        <v>935</v>
      </c>
      <c r="FV5" s="333" t="s">
        <v>3784</v>
      </c>
      <c r="FW5" s="308" t="s">
        <v>3785</v>
      </c>
      <c r="FX5" s="308">
        <v>1</v>
      </c>
      <c r="FY5" s="308" t="s">
        <v>139</v>
      </c>
      <c r="FZ5" s="308" t="s">
        <v>937</v>
      </c>
      <c r="GA5" s="333" t="s">
        <v>3786</v>
      </c>
      <c r="GB5" s="308"/>
      <c r="GC5" s="308">
        <v>1</v>
      </c>
      <c r="GD5" s="326" t="s">
        <v>132</v>
      </c>
      <c r="GE5" s="326" t="s">
        <v>3787</v>
      </c>
      <c r="GF5" s="327" t="s">
        <v>3788</v>
      </c>
      <c r="GG5" s="326"/>
      <c r="GH5" s="308">
        <v>0</v>
      </c>
      <c r="GI5" s="308" t="s">
        <v>123</v>
      </c>
      <c r="GJ5" s="308" t="s">
        <v>126</v>
      </c>
      <c r="GK5" s="308" t="s">
        <v>126</v>
      </c>
      <c r="GL5" s="308"/>
      <c r="GM5" s="308">
        <v>0</v>
      </c>
      <c r="GN5" s="308" t="s">
        <v>123</v>
      </c>
      <c r="GO5" s="308" t="s">
        <v>126</v>
      </c>
      <c r="GP5" s="308" t="s">
        <v>126</v>
      </c>
      <c r="GQ5" s="308"/>
      <c r="GR5" s="308">
        <v>0</v>
      </c>
      <c r="GS5" s="308" t="s">
        <v>123</v>
      </c>
      <c r="GT5" s="308" t="s">
        <v>126</v>
      </c>
      <c r="GU5" s="308" t="s">
        <v>126</v>
      </c>
      <c r="GV5" s="308"/>
      <c r="GW5" s="308">
        <v>0</v>
      </c>
      <c r="GX5" s="308" t="s">
        <v>123</v>
      </c>
      <c r="GY5" s="308" t="s">
        <v>126</v>
      </c>
      <c r="GZ5" s="308" t="s">
        <v>126</v>
      </c>
      <c r="HA5" s="308"/>
      <c r="HB5" s="308">
        <v>1</v>
      </c>
      <c r="HC5" s="308" t="s">
        <v>132</v>
      </c>
      <c r="HD5" s="308" t="s">
        <v>938</v>
      </c>
      <c r="HE5" s="333" t="s">
        <v>3789</v>
      </c>
      <c r="HF5" s="308"/>
      <c r="HG5" s="308">
        <v>1</v>
      </c>
      <c r="HH5" s="308" t="s">
        <v>139</v>
      </c>
      <c r="HI5" s="308" t="s">
        <v>940</v>
      </c>
      <c r="HJ5" s="333" t="s">
        <v>3790</v>
      </c>
      <c r="HK5" s="308" t="s">
        <v>942</v>
      </c>
      <c r="HL5" s="308">
        <v>1</v>
      </c>
      <c r="HM5" s="308" t="s">
        <v>139</v>
      </c>
      <c r="HN5" s="308" t="s">
        <v>940</v>
      </c>
      <c r="HO5" s="333" t="s">
        <v>3791</v>
      </c>
      <c r="HP5" s="308" t="s">
        <v>943</v>
      </c>
      <c r="HQ5" s="326">
        <v>0</v>
      </c>
      <c r="HR5" s="326" t="s">
        <v>123</v>
      </c>
      <c r="HS5" s="326" t="s">
        <v>126</v>
      </c>
      <c r="HT5" s="326" t="s">
        <v>126</v>
      </c>
      <c r="HU5" s="326"/>
      <c r="HV5" s="326">
        <v>0</v>
      </c>
      <c r="HW5" s="326" t="s">
        <v>130</v>
      </c>
      <c r="HX5" s="326" t="s">
        <v>126</v>
      </c>
      <c r="HY5" s="326" t="s">
        <v>126</v>
      </c>
      <c r="HZ5" s="326"/>
      <c r="IA5" s="326">
        <v>0</v>
      </c>
      <c r="IB5" s="326" t="s">
        <v>356</v>
      </c>
      <c r="IC5" s="326" t="s">
        <v>126</v>
      </c>
      <c r="ID5" s="326"/>
      <c r="IE5" s="326"/>
      <c r="IF5" s="12">
        <v>0</v>
      </c>
      <c r="IG5" s="12" t="s">
        <v>126</v>
      </c>
      <c r="IH5" s="323" t="s">
        <v>3792</v>
      </c>
      <c r="II5" s="387" t="s">
        <v>3793</v>
      </c>
      <c r="IJ5" s="324"/>
    </row>
    <row r="6" spans="1:244" ht="63" customHeight="1">
      <c r="A6" s="348">
        <v>2024</v>
      </c>
      <c r="B6" s="311" t="s">
        <v>103</v>
      </c>
      <c r="C6" s="149" t="s">
        <v>1394</v>
      </c>
      <c r="D6" s="312">
        <f t="shared" si="0"/>
        <v>0.51488095238095233</v>
      </c>
      <c r="E6" s="313">
        <f t="shared" si="1"/>
        <v>0.54081632653061218</v>
      </c>
      <c r="F6" s="313">
        <f t="shared" si="2"/>
        <v>0.41558441558441556</v>
      </c>
      <c r="G6" s="308">
        <v>1</v>
      </c>
      <c r="H6" s="308" t="s">
        <v>132</v>
      </c>
      <c r="I6" s="308" t="s">
        <v>3767</v>
      </c>
      <c r="J6" s="386" t="s">
        <v>3768</v>
      </c>
      <c r="K6" s="308"/>
      <c r="L6" s="11">
        <v>1</v>
      </c>
      <c r="M6" s="11" t="s">
        <v>132</v>
      </c>
      <c r="N6" s="11" t="s">
        <v>929</v>
      </c>
      <c r="O6" s="353" t="s">
        <v>3794</v>
      </c>
      <c r="P6" s="11"/>
      <c r="Q6" s="308">
        <v>0</v>
      </c>
      <c r="R6" s="308" t="s">
        <v>123</v>
      </c>
      <c r="S6" s="308" t="s">
        <v>126</v>
      </c>
      <c r="T6" s="308" t="s">
        <v>126</v>
      </c>
      <c r="U6" s="308"/>
      <c r="V6" s="308">
        <v>0</v>
      </c>
      <c r="W6" s="308" t="s">
        <v>126</v>
      </c>
      <c r="X6" s="308" t="s">
        <v>126</v>
      </c>
      <c r="Y6" s="308" t="s">
        <v>126</v>
      </c>
      <c r="Z6" s="308"/>
      <c r="AA6" s="308">
        <v>1</v>
      </c>
      <c r="AB6" s="308" t="s">
        <v>130</v>
      </c>
      <c r="AC6" s="308" t="s">
        <v>931</v>
      </c>
      <c r="AD6" s="333" t="s">
        <v>3795</v>
      </c>
      <c r="AE6" s="308"/>
      <c r="AF6" s="308">
        <v>1</v>
      </c>
      <c r="AG6" s="308" t="s">
        <v>130</v>
      </c>
      <c r="AH6" s="308" t="s">
        <v>931</v>
      </c>
      <c r="AI6" s="333" t="s">
        <v>3796</v>
      </c>
      <c r="AJ6" s="308"/>
      <c r="AK6" s="308">
        <v>1</v>
      </c>
      <c r="AL6" s="308" t="s">
        <v>130</v>
      </c>
      <c r="AM6" s="308" t="s">
        <v>931</v>
      </c>
      <c r="AN6" s="333" t="s">
        <v>3797</v>
      </c>
      <c r="AO6" s="308"/>
      <c r="AP6" s="308">
        <v>0</v>
      </c>
      <c r="AQ6" s="308" t="s">
        <v>132</v>
      </c>
      <c r="AR6" s="308" t="s">
        <v>931</v>
      </c>
      <c r="AS6" s="333" t="s">
        <v>3798</v>
      </c>
      <c r="AT6" s="308"/>
      <c r="AU6" s="308">
        <v>0</v>
      </c>
      <c r="AV6" s="308" t="s">
        <v>132</v>
      </c>
      <c r="AW6" s="308" t="s">
        <v>931</v>
      </c>
      <c r="AX6" s="333" t="s">
        <v>3799</v>
      </c>
      <c r="AY6" s="308"/>
      <c r="AZ6" s="308">
        <v>0</v>
      </c>
      <c r="BA6" s="308" t="s">
        <v>132</v>
      </c>
      <c r="BB6" s="308" t="s">
        <v>931</v>
      </c>
      <c r="BC6" s="333" t="s">
        <v>3800</v>
      </c>
      <c r="BD6" s="308"/>
      <c r="BE6" s="308">
        <v>1</v>
      </c>
      <c r="BF6" s="308" t="s">
        <v>130</v>
      </c>
      <c r="BG6" s="308" t="s">
        <v>931</v>
      </c>
      <c r="BH6" s="333" t="s">
        <v>3801</v>
      </c>
      <c r="BI6" s="308"/>
      <c r="BJ6" s="308"/>
      <c r="BK6" s="308" t="s">
        <v>126</v>
      </c>
      <c r="BL6" s="308" t="s">
        <v>126</v>
      </c>
      <c r="BM6" s="308" t="s">
        <v>126</v>
      </c>
      <c r="BN6" s="308" t="s">
        <v>1863</v>
      </c>
      <c r="BO6" s="308">
        <v>0</v>
      </c>
      <c r="BP6" s="308" t="s">
        <v>139</v>
      </c>
      <c r="BQ6" s="308" t="s">
        <v>126</v>
      </c>
      <c r="BR6" s="308" t="s">
        <v>126</v>
      </c>
      <c r="BS6" s="308"/>
      <c r="BT6" s="308">
        <v>0</v>
      </c>
      <c r="BU6" s="308" t="s">
        <v>139</v>
      </c>
      <c r="BV6" s="308" t="s">
        <v>126</v>
      </c>
      <c r="BW6" s="308" t="s">
        <v>126</v>
      </c>
      <c r="BX6" s="308"/>
      <c r="BY6" s="308">
        <v>0</v>
      </c>
      <c r="BZ6" s="308" t="s">
        <v>139</v>
      </c>
      <c r="CA6" s="308" t="s">
        <v>126</v>
      </c>
      <c r="CB6" s="308" t="s">
        <v>126</v>
      </c>
      <c r="CC6" s="308"/>
      <c r="CD6" s="308">
        <v>0</v>
      </c>
      <c r="CE6" s="308" t="s">
        <v>139</v>
      </c>
      <c r="CF6" s="308" t="s">
        <v>126</v>
      </c>
      <c r="CG6" s="308" t="s">
        <v>126</v>
      </c>
      <c r="CH6" s="308"/>
      <c r="CI6" s="308">
        <v>0</v>
      </c>
      <c r="CJ6" s="308" t="s">
        <v>139</v>
      </c>
      <c r="CK6" s="308" t="s">
        <v>126</v>
      </c>
      <c r="CL6" s="308" t="s">
        <v>126</v>
      </c>
      <c r="CM6" s="308"/>
      <c r="CN6" s="308">
        <v>0</v>
      </c>
      <c r="CO6" s="308" t="s">
        <v>139</v>
      </c>
      <c r="CP6" s="308" t="s">
        <v>126</v>
      </c>
      <c r="CQ6" s="308" t="s">
        <v>126</v>
      </c>
      <c r="CR6" s="308"/>
      <c r="CS6" s="308">
        <v>0</v>
      </c>
      <c r="CT6" s="308" t="s">
        <v>139</v>
      </c>
      <c r="CU6" s="308" t="s">
        <v>126</v>
      </c>
      <c r="CV6" s="308" t="s">
        <v>126</v>
      </c>
      <c r="CW6" s="308"/>
      <c r="CX6" s="308">
        <v>0</v>
      </c>
      <c r="CY6" s="308" t="s">
        <v>139</v>
      </c>
      <c r="CZ6" s="308" t="s">
        <v>126</v>
      </c>
      <c r="DA6" s="308" t="s">
        <v>126</v>
      </c>
      <c r="DB6" s="308"/>
      <c r="DC6" s="308">
        <v>0</v>
      </c>
      <c r="DD6" s="308" t="s">
        <v>139</v>
      </c>
      <c r="DE6" s="308" t="s">
        <v>126</v>
      </c>
      <c r="DF6" s="308" t="s">
        <v>126</v>
      </c>
      <c r="DG6" s="308"/>
      <c r="DH6" s="308">
        <v>0</v>
      </c>
      <c r="DI6" s="308" t="s">
        <v>139</v>
      </c>
      <c r="DJ6" s="308" t="s">
        <v>126</v>
      </c>
      <c r="DK6" s="308" t="s">
        <v>126</v>
      </c>
      <c r="DL6" s="308"/>
      <c r="DM6" s="308">
        <v>0</v>
      </c>
      <c r="DN6" s="308" t="s">
        <v>139</v>
      </c>
      <c r="DO6" s="308" t="s">
        <v>126</v>
      </c>
      <c r="DP6" s="308" t="s">
        <v>126</v>
      </c>
      <c r="DQ6" s="308"/>
      <c r="DR6" s="308">
        <v>0</v>
      </c>
      <c r="DS6" s="308" t="s">
        <v>139</v>
      </c>
      <c r="DT6" s="308" t="s">
        <v>126</v>
      </c>
      <c r="DU6" s="308" t="s">
        <v>126</v>
      </c>
      <c r="DV6" s="308"/>
      <c r="DW6" s="308"/>
      <c r="DX6" s="308"/>
      <c r="DY6" s="308" t="s">
        <v>126</v>
      </c>
      <c r="DZ6" s="308" t="s">
        <v>126</v>
      </c>
      <c r="EA6" s="308" t="s">
        <v>1863</v>
      </c>
      <c r="EB6" s="308" t="s">
        <v>1791</v>
      </c>
      <c r="EC6" s="308"/>
      <c r="ED6" s="475"/>
      <c r="EE6" s="334"/>
      <c r="EF6" s="308"/>
      <c r="EG6" s="308">
        <v>1</v>
      </c>
      <c r="EH6" s="308">
        <v>1</v>
      </c>
      <c r="EI6" s="308" t="s">
        <v>139</v>
      </c>
      <c r="EJ6" s="308" t="s">
        <v>126</v>
      </c>
      <c r="EK6" s="308" t="s">
        <v>126</v>
      </c>
      <c r="EL6" s="308"/>
      <c r="EM6" s="308">
        <v>1</v>
      </c>
      <c r="EN6" s="308">
        <v>1</v>
      </c>
      <c r="EO6" s="308" t="s">
        <v>139</v>
      </c>
      <c r="EP6" s="308" t="s">
        <v>126</v>
      </c>
      <c r="EQ6" s="308" t="s">
        <v>126</v>
      </c>
      <c r="ER6" s="308"/>
      <c r="ES6" s="308">
        <v>1</v>
      </c>
      <c r="ET6" s="308">
        <v>1</v>
      </c>
      <c r="EU6" s="308" t="s">
        <v>139</v>
      </c>
      <c r="EV6" s="308" t="s">
        <v>126</v>
      </c>
      <c r="EW6" s="308" t="s">
        <v>126</v>
      </c>
      <c r="EX6" s="308"/>
      <c r="EY6" s="308">
        <v>0</v>
      </c>
      <c r="EZ6" s="308" t="s">
        <v>123</v>
      </c>
      <c r="FA6" s="308" t="s">
        <v>126</v>
      </c>
      <c r="FB6" s="308" t="s">
        <v>126</v>
      </c>
      <c r="FC6" s="308"/>
      <c r="FD6" s="308" t="s">
        <v>1791</v>
      </c>
      <c r="FE6" s="12"/>
      <c r="FF6" s="323"/>
      <c r="FG6" s="323"/>
      <c r="FH6" s="323"/>
      <c r="FI6" s="308" t="s">
        <v>1791</v>
      </c>
      <c r="FJ6" s="12"/>
      <c r="FK6" s="323"/>
      <c r="FL6" s="323"/>
      <c r="FM6" s="323"/>
      <c r="FN6" s="308">
        <v>1</v>
      </c>
      <c r="FO6" s="308" t="s">
        <v>130</v>
      </c>
      <c r="FP6" s="308" t="s">
        <v>933</v>
      </c>
      <c r="FQ6" s="333" t="s">
        <v>3802</v>
      </c>
      <c r="FR6" s="308"/>
      <c r="FS6" s="308">
        <v>1</v>
      </c>
      <c r="FT6" s="308" t="s">
        <v>139</v>
      </c>
      <c r="FU6" s="308" t="s">
        <v>935</v>
      </c>
      <c r="FV6" s="333" t="s">
        <v>3803</v>
      </c>
      <c r="FW6" s="308" t="s">
        <v>3785</v>
      </c>
      <c r="FX6" s="308">
        <v>1</v>
      </c>
      <c r="FY6" s="308" t="s">
        <v>139</v>
      </c>
      <c r="FZ6" s="308" t="s">
        <v>937</v>
      </c>
      <c r="GA6" s="333" t="s">
        <v>3804</v>
      </c>
      <c r="GB6" s="308"/>
      <c r="GC6" s="326">
        <v>1</v>
      </c>
      <c r="GD6" s="326" t="s">
        <v>132</v>
      </c>
      <c r="GE6" s="326" t="s">
        <v>3787</v>
      </c>
      <c r="GF6" s="327" t="s">
        <v>3805</v>
      </c>
      <c r="GG6" s="326"/>
      <c r="GH6" s="308">
        <v>0</v>
      </c>
      <c r="GI6" s="308" t="s">
        <v>123</v>
      </c>
      <c r="GJ6" s="308" t="s">
        <v>126</v>
      </c>
      <c r="GK6" s="308" t="s">
        <v>126</v>
      </c>
      <c r="GL6" s="308"/>
      <c r="GM6" s="308">
        <v>0</v>
      </c>
      <c r="GN6" s="308" t="s">
        <v>123</v>
      </c>
      <c r="GO6" s="308" t="s">
        <v>126</v>
      </c>
      <c r="GP6" s="308" t="s">
        <v>126</v>
      </c>
      <c r="GQ6" s="308"/>
      <c r="GR6" s="308">
        <v>0</v>
      </c>
      <c r="GS6" s="308" t="s">
        <v>123</v>
      </c>
      <c r="GT6" s="308" t="s">
        <v>126</v>
      </c>
      <c r="GU6" s="308" t="s">
        <v>126</v>
      </c>
      <c r="GV6" s="308"/>
      <c r="GW6" s="308">
        <v>0</v>
      </c>
      <c r="GX6" s="308" t="s">
        <v>123</v>
      </c>
      <c r="GY6" s="308" t="s">
        <v>126</v>
      </c>
      <c r="GZ6" s="308" t="s">
        <v>126</v>
      </c>
      <c r="HA6" s="308"/>
      <c r="HB6" s="308">
        <v>1</v>
      </c>
      <c r="HC6" s="308" t="s">
        <v>132</v>
      </c>
      <c r="HD6" s="308" t="s">
        <v>938</v>
      </c>
      <c r="HE6" s="333" t="s">
        <v>3806</v>
      </c>
      <c r="HF6" s="308"/>
      <c r="HG6" s="308">
        <v>1</v>
      </c>
      <c r="HH6" s="308" t="s">
        <v>139</v>
      </c>
      <c r="HI6" s="308" t="s">
        <v>940</v>
      </c>
      <c r="HJ6" s="333" t="s">
        <v>3807</v>
      </c>
      <c r="HK6" s="308" t="s">
        <v>942</v>
      </c>
      <c r="HL6" s="308">
        <v>1</v>
      </c>
      <c r="HM6" s="308" t="s">
        <v>139</v>
      </c>
      <c r="HN6" s="308" t="s">
        <v>940</v>
      </c>
      <c r="HO6" s="333" t="s">
        <v>3808</v>
      </c>
      <c r="HP6" s="308" t="s">
        <v>943</v>
      </c>
      <c r="HQ6" s="326">
        <v>0</v>
      </c>
      <c r="HR6" s="326" t="s">
        <v>123</v>
      </c>
      <c r="HS6" s="326" t="s">
        <v>126</v>
      </c>
      <c r="HT6" s="326" t="s">
        <v>126</v>
      </c>
      <c r="HU6" s="326"/>
      <c r="HV6" s="326">
        <v>0</v>
      </c>
      <c r="HW6" s="326" t="s">
        <v>130</v>
      </c>
      <c r="HX6" s="326" t="s">
        <v>126</v>
      </c>
      <c r="HY6" s="326" t="s">
        <v>126</v>
      </c>
      <c r="HZ6" s="326" t="s">
        <v>1863</v>
      </c>
      <c r="IA6" s="326"/>
      <c r="IB6" s="326"/>
      <c r="IC6" s="326" t="s">
        <v>126</v>
      </c>
      <c r="ID6" s="326"/>
      <c r="IE6" s="326" t="s">
        <v>1863</v>
      </c>
      <c r="IF6" s="308" t="s">
        <v>1791</v>
      </c>
      <c r="IG6" s="12"/>
      <c r="IH6" s="323"/>
      <c r="II6" s="387"/>
      <c r="IJ6" s="12"/>
    </row>
    <row r="7" spans="1:244" ht="48.75" customHeight="1">
      <c r="A7" s="348">
        <v>2023</v>
      </c>
      <c r="B7" s="311" t="s">
        <v>103</v>
      </c>
      <c r="C7" s="336" t="s">
        <v>1394</v>
      </c>
      <c r="D7" s="313" t="s">
        <v>1394</v>
      </c>
      <c r="E7" s="335">
        <f t="shared" si="1"/>
        <v>0.46938775510204078</v>
      </c>
      <c r="F7" s="313">
        <f t="shared" si="2"/>
        <v>0.32467532467532467</v>
      </c>
      <c r="G7" s="298">
        <v>0</v>
      </c>
      <c r="H7" s="299" t="s">
        <v>130</v>
      </c>
      <c r="I7" s="299" t="s">
        <v>126</v>
      </c>
      <c r="J7" s="299"/>
      <c r="K7" s="299" t="s">
        <v>122</v>
      </c>
      <c r="L7" s="298">
        <v>1</v>
      </c>
      <c r="M7" s="299" t="s">
        <v>132</v>
      </c>
      <c r="N7" s="300" t="s">
        <v>929</v>
      </c>
      <c r="O7" s="301" t="s">
        <v>930</v>
      </c>
      <c r="P7" s="299" t="s">
        <v>122</v>
      </c>
      <c r="Q7" s="298">
        <v>0</v>
      </c>
      <c r="R7" s="299" t="s">
        <v>123</v>
      </c>
      <c r="S7" s="299" t="s">
        <v>126</v>
      </c>
      <c r="T7" s="299"/>
      <c r="U7" s="299" t="s">
        <v>122</v>
      </c>
      <c r="V7" s="298">
        <v>0</v>
      </c>
      <c r="W7" s="299"/>
      <c r="X7" s="378" t="s">
        <v>126</v>
      </c>
      <c r="Y7" s="379"/>
      <c r="Z7" s="379" t="s">
        <v>122</v>
      </c>
      <c r="AA7" s="298">
        <v>1</v>
      </c>
      <c r="AB7" s="299" t="s">
        <v>130</v>
      </c>
      <c r="AC7" s="300" t="s">
        <v>931</v>
      </c>
      <c r="AD7" s="301" t="s">
        <v>932</v>
      </c>
      <c r="AE7" s="380"/>
      <c r="AF7" s="298">
        <v>1</v>
      </c>
      <c r="AG7" s="299" t="s">
        <v>130</v>
      </c>
      <c r="AH7" s="300" t="s">
        <v>931</v>
      </c>
      <c r="AI7" s="301" t="s">
        <v>932</v>
      </c>
      <c r="AJ7" s="380"/>
      <c r="AK7" s="298">
        <v>1</v>
      </c>
      <c r="AL7" s="299" t="s">
        <v>130</v>
      </c>
      <c r="AM7" s="300" t="s">
        <v>931</v>
      </c>
      <c r="AN7" s="301" t="s">
        <v>932</v>
      </c>
      <c r="AO7" s="380"/>
      <c r="AP7" s="298">
        <v>0</v>
      </c>
      <c r="AQ7" s="299" t="s">
        <v>132</v>
      </c>
      <c r="AR7" s="300" t="s">
        <v>931</v>
      </c>
      <c r="AS7" s="301" t="s">
        <v>932</v>
      </c>
      <c r="AT7" s="380"/>
      <c r="AU7" s="298">
        <v>0</v>
      </c>
      <c r="AV7" s="299" t="s">
        <v>132</v>
      </c>
      <c r="AW7" s="300" t="s">
        <v>931</v>
      </c>
      <c r="AX7" s="301" t="s">
        <v>932</v>
      </c>
      <c r="AY7" s="380"/>
      <c r="AZ7" s="298">
        <v>0</v>
      </c>
      <c r="BA7" s="299" t="s">
        <v>132</v>
      </c>
      <c r="BB7" s="300" t="s">
        <v>931</v>
      </c>
      <c r="BC7" s="301" t="s">
        <v>932</v>
      </c>
      <c r="BD7" s="299"/>
      <c r="BE7" s="298">
        <v>1</v>
      </c>
      <c r="BF7" s="299" t="s">
        <v>130</v>
      </c>
      <c r="BG7" s="300" t="s">
        <v>931</v>
      </c>
      <c r="BH7" s="301" t="s">
        <v>932</v>
      </c>
      <c r="BI7" s="380"/>
      <c r="BJ7" s="299"/>
      <c r="BK7" s="299"/>
      <c r="BL7" s="299"/>
      <c r="BM7" s="299"/>
      <c r="BN7" s="299"/>
      <c r="BO7" s="298">
        <v>0</v>
      </c>
      <c r="BP7" s="299" t="s">
        <v>139</v>
      </c>
      <c r="BQ7" s="299" t="s">
        <v>126</v>
      </c>
      <c r="BR7" s="299"/>
      <c r="BS7" s="299" t="s">
        <v>122</v>
      </c>
      <c r="BT7" s="298">
        <v>0</v>
      </c>
      <c r="BU7" s="299" t="s">
        <v>139</v>
      </c>
      <c r="BV7" s="299" t="s">
        <v>126</v>
      </c>
      <c r="BW7" s="299"/>
      <c r="BX7" s="299" t="s">
        <v>122</v>
      </c>
      <c r="BY7" s="298">
        <v>0</v>
      </c>
      <c r="BZ7" s="299" t="s">
        <v>139</v>
      </c>
      <c r="CA7" s="299" t="s">
        <v>126</v>
      </c>
      <c r="CB7" s="299"/>
      <c r="CC7" s="299" t="s">
        <v>122</v>
      </c>
      <c r="CD7" s="298">
        <v>0</v>
      </c>
      <c r="CE7" s="299" t="s">
        <v>139</v>
      </c>
      <c r="CF7" s="299" t="s">
        <v>126</v>
      </c>
      <c r="CG7" s="299"/>
      <c r="CH7" s="299" t="s">
        <v>122</v>
      </c>
      <c r="CI7" s="298">
        <v>0</v>
      </c>
      <c r="CJ7" s="299" t="s">
        <v>139</v>
      </c>
      <c r="CK7" s="299" t="s">
        <v>126</v>
      </c>
      <c r="CL7" s="299"/>
      <c r="CM7" s="299" t="s">
        <v>122</v>
      </c>
      <c r="CN7" s="298">
        <v>0</v>
      </c>
      <c r="CO7" s="299" t="s">
        <v>139</v>
      </c>
      <c r="CP7" s="299" t="s">
        <v>126</v>
      </c>
      <c r="CQ7" s="299"/>
      <c r="CR7" s="299"/>
      <c r="CS7" s="298">
        <v>0</v>
      </c>
      <c r="CT7" s="299" t="s">
        <v>139</v>
      </c>
      <c r="CU7" s="300" t="s">
        <v>126</v>
      </c>
      <c r="CV7" s="300"/>
      <c r="CW7" s="300" t="s">
        <v>122</v>
      </c>
      <c r="CX7" s="298">
        <v>0</v>
      </c>
      <c r="CY7" s="299" t="s">
        <v>139</v>
      </c>
      <c r="CZ7" s="299" t="s">
        <v>126</v>
      </c>
      <c r="DA7" s="299"/>
      <c r="DB7" s="299"/>
      <c r="DC7" s="298">
        <v>0</v>
      </c>
      <c r="DD7" s="299" t="s">
        <v>139</v>
      </c>
      <c r="DE7" s="299" t="s">
        <v>126</v>
      </c>
      <c r="DF7" s="299"/>
      <c r="DG7" s="299" t="s">
        <v>122</v>
      </c>
      <c r="DH7" s="298">
        <v>0</v>
      </c>
      <c r="DI7" s="299" t="s">
        <v>139</v>
      </c>
      <c r="DJ7" s="299" t="s">
        <v>126</v>
      </c>
      <c r="DK7" s="299"/>
      <c r="DL7" s="299" t="s">
        <v>122</v>
      </c>
      <c r="DM7" s="298">
        <v>0</v>
      </c>
      <c r="DN7" s="299" t="s">
        <v>139</v>
      </c>
      <c r="DO7" s="300" t="s">
        <v>126</v>
      </c>
      <c r="DP7" s="300"/>
      <c r="DQ7" s="300" t="s">
        <v>122</v>
      </c>
      <c r="DR7" s="298">
        <v>0</v>
      </c>
      <c r="DS7" s="299" t="s">
        <v>139</v>
      </c>
      <c r="DT7" s="300" t="s">
        <v>126</v>
      </c>
      <c r="DU7" s="300"/>
      <c r="DV7" s="300" t="s">
        <v>122</v>
      </c>
      <c r="DW7" s="299"/>
      <c r="DX7" s="299"/>
      <c r="DY7" s="299"/>
      <c r="DZ7" s="299"/>
      <c r="EA7" s="299"/>
      <c r="EB7" s="299"/>
      <c r="EC7" s="299"/>
      <c r="ED7" s="299"/>
      <c r="EE7" s="299"/>
      <c r="EF7" s="299"/>
      <c r="EG7" s="298">
        <v>1</v>
      </c>
      <c r="EH7" s="336" t="s">
        <v>1685</v>
      </c>
      <c r="EI7" s="299" t="s">
        <v>139</v>
      </c>
      <c r="EJ7" s="299" t="s">
        <v>126</v>
      </c>
      <c r="EK7" s="300"/>
      <c r="EL7" s="299" t="s">
        <v>122</v>
      </c>
      <c r="EM7" s="299"/>
      <c r="EN7" s="336"/>
      <c r="EO7" s="299" t="s">
        <v>1686</v>
      </c>
      <c r="EP7" s="299"/>
      <c r="EQ7" s="299"/>
      <c r="ER7" s="299"/>
      <c r="ES7" s="299"/>
      <c r="ET7" s="336"/>
      <c r="EU7" s="299" t="s">
        <v>1686</v>
      </c>
      <c r="EV7" s="299"/>
      <c r="EW7" s="299"/>
      <c r="EX7" s="299"/>
      <c r="EY7" s="298">
        <v>0</v>
      </c>
      <c r="EZ7" s="299" t="s">
        <v>123</v>
      </c>
      <c r="FA7" s="299" t="s">
        <v>126</v>
      </c>
      <c r="FB7" s="299"/>
      <c r="FC7" s="299" t="s">
        <v>122</v>
      </c>
      <c r="FD7" s="310"/>
      <c r="FE7" s="310"/>
      <c r="FF7" s="310"/>
      <c r="FG7" s="310"/>
      <c r="FH7" s="310"/>
      <c r="FI7" s="310"/>
      <c r="FJ7" s="310"/>
      <c r="FK7" s="310"/>
      <c r="FL7" s="310"/>
      <c r="FM7" s="310"/>
      <c r="FN7" s="298">
        <v>1</v>
      </c>
      <c r="FO7" s="299" t="s">
        <v>130</v>
      </c>
      <c r="FP7" s="299" t="s">
        <v>933</v>
      </c>
      <c r="FQ7" s="301" t="s">
        <v>934</v>
      </c>
      <c r="FR7" s="300"/>
      <c r="FS7" s="298">
        <v>1</v>
      </c>
      <c r="FT7" s="299" t="s">
        <v>139</v>
      </c>
      <c r="FU7" s="300" t="s">
        <v>935</v>
      </c>
      <c r="FV7" s="301" t="s">
        <v>936</v>
      </c>
      <c r="FW7" s="301"/>
      <c r="FX7" s="298">
        <v>1</v>
      </c>
      <c r="FY7" s="299" t="s">
        <v>139</v>
      </c>
      <c r="FZ7" s="300" t="s">
        <v>937</v>
      </c>
      <c r="GA7" s="301" t="s">
        <v>936</v>
      </c>
      <c r="GB7" s="300"/>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299" t="s">
        <v>126</v>
      </c>
      <c r="GZ7" s="299"/>
      <c r="HA7" s="299" t="s">
        <v>122</v>
      </c>
      <c r="HB7" s="381">
        <v>1</v>
      </c>
      <c r="HC7" s="300" t="s">
        <v>132</v>
      </c>
      <c r="HD7" s="300" t="s">
        <v>938</v>
      </c>
      <c r="HE7" s="301" t="s">
        <v>939</v>
      </c>
      <c r="HF7" s="302" t="s">
        <v>122</v>
      </c>
      <c r="HG7" s="381">
        <v>1</v>
      </c>
      <c r="HH7" s="300" t="s">
        <v>139</v>
      </c>
      <c r="HI7" s="300" t="s">
        <v>940</v>
      </c>
      <c r="HJ7" s="301" t="s">
        <v>941</v>
      </c>
      <c r="HK7" s="300" t="s">
        <v>942</v>
      </c>
      <c r="HL7" s="381">
        <v>1</v>
      </c>
      <c r="HM7" s="300" t="s">
        <v>139</v>
      </c>
      <c r="HN7" s="300" t="s">
        <v>940</v>
      </c>
      <c r="HO7" s="301" t="s">
        <v>941</v>
      </c>
      <c r="HP7" s="300" t="s">
        <v>943</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103</v>
      </c>
      <c r="C8" s="336" t="s">
        <v>1394</v>
      </c>
      <c r="D8" s="313" t="s">
        <v>1394</v>
      </c>
      <c r="E8" s="313" t="s">
        <v>1394</v>
      </c>
      <c r="F8" s="335">
        <f t="shared" si="2"/>
        <v>0.32467532467532467</v>
      </c>
      <c r="G8" s="298">
        <v>0</v>
      </c>
      <c r="H8" s="299" t="s">
        <v>130</v>
      </c>
      <c r="I8" s="299" t="s">
        <v>126</v>
      </c>
      <c r="J8" s="336"/>
      <c r="K8" s="363"/>
      <c r="L8" s="298">
        <v>1</v>
      </c>
      <c r="M8" s="299" t="s">
        <v>132</v>
      </c>
      <c r="N8" s="299" t="s">
        <v>929</v>
      </c>
      <c r="O8" s="301" t="s">
        <v>930</v>
      </c>
      <c r="P8" s="299" t="s">
        <v>122</v>
      </c>
      <c r="Q8" s="298">
        <v>0</v>
      </c>
      <c r="R8" s="299" t="s">
        <v>123</v>
      </c>
      <c r="S8" s="299" t="s">
        <v>126</v>
      </c>
      <c r="T8" s="299"/>
      <c r="U8" s="299" t="s">
        <v>122</v>
      </c>
      <c r="V8" s="298">
        <v>0</v>
      </c>
      <c r="W8" s="299"/>
      <c r="X8" s="299" t="s">
        <v>126</v>
      </c>
      <c r="Y8" s="379"/>
      <c r="Z8" s="379" t="s">
        <v>122</v>
      </c>
      <c r="AA8" s="298">
        <v>1</v>
      </c>
      <c r="AB8" s="299" t="s">
        <v>130</v>
      </c>
      <c r="AC8" s="300" t="s">
        <v>931</v>
      </c>
      <c r="AD8" s="301" t="s">
        <v>932</v>
      </c>
      <c r="AE8" s="380"/>
      <c r="AF8" s="298">
        <v>1</v>
      </c>
      <c r="AG8" s="299" t="s">
        <v>130</v>
      </c>
      <c r="AH8" s="299" t="s">
        <v>931</v>
      </c>
      <c r="AI8" s="301" t="s">
        <v>932</v>
      </c>
      <c r="AJ8" s="380"/>
      <c r="AK8" s="298">
        <v>1</v>
      </c>
      <c r="AL8" s="299" t="s">
        <v>130</v>
      </c>
      <c r="AM8" s="299" t="s">
        <v>931</v>
      </c>
      <c r="AN8" s="301" t="s">
        <v>932</v>
      </c>
      <c r="AO8" s="299"/>
      <c r="AP8" s="298">
        <v>0</v>
      </c>
      <c r="AQ8" s="299" t="s">
        <v>132</v>
      </c>
      <c r="AR8" s="299" t="s">
        <v>931</v>
      </c>
      <c r="AS8" s="301" t="s">
        <v>932</v>
      </c>
      <c r="AT8" s="380"/>
      <c r="AU8" s="298">
        <v>0</v>
      </c>
      <c r="AV8" s="299" t="s">
        <v>132</v>
      </c>
      <c r="AW8" s="299" t="s">
        <v>931</v>
      </c>
      <c r="AX8" s="301" t="s">
        <v>932</v>
      </c>
      <c r="AY8" s="380"/>
      <c r="AZ8" s="298">
        <v>0</v>
      </c>
      <c r="BA8" s="299" t="s">
        <v>132</v>
      </c>
      <c r="BB8" s="299" t="s">
        <v>931</v>
      </c>
      <c r="BC8" s="301" t="s">
        <v>932</v>
      </c>
      <c r="BD8" s="380"/>
      <c r="BE8" s="298">
        <v>1</v>
      </c>
      <c r="BF8" s="299" t="s">
        <v>130</v>
      </c>
      <c r="BG8" s="299" t="s">
        <v>931</v>
      </c>
      <c r="BH8" s="301" t="s">
        <v>932</v>
      </c>
      <c r="BI8" s="380"/>
      <c r="BJ8" s="299"/>
      <c r="BK8" s="299"/>
      <c r="BL8" s="299"/>
      <c r="BM8" s="299"/>
      <c r="BN8" s="299"/>
      <c r="BO8" s="298">
        <v>0</v>
      </c>
      <c r="BP8" s="299" t="s">
        <v>139</v>
      </c>
      <c r="BQ8" s="299" t="s">
        <v>126</v>
      </c>
      <c r="BR8" s="299"/>
      <c r="BS8" s="299" t="s">
        <v>122</v>
      </c>
      <c r="BT8" s="298">
        <v>0</v>
      </c>
      <c r="BU8" s="299" t="s">
        <v>139</v>
      </c>
      <c r="BV8" s="299" t="s">
        <v>126</v>
      </c>
      <c r="BW8" s="299"/>
      <c r="BX8" s="299" t="s">
        <v>122</v>
      </c>
      <c r="BY8" s="298">
        <v>0</v>
      </c>
      <c r="BZ8" s="299" t="s">
        <v>139</v>
      </c>
      <c r="CA8" s="299" t="s">
        <v>126</v>
      </c>
      <c r="CB8" s="299"/>
      <c r="CC8" s="299" t="s">
        <v>122</v>
      </c>
      <c r="CD8" s="298">
        <v>0</v>
      </c>
      <c r="CE8" s="299" t="s">
        <v>139</v>
      </c>
      <c r="CF8" s="299" t="s">
        <v>126</v>
      </c>
      <c r="CG8" s="299"/>
      <c r="CH8" s="299" t="s">
        <v>122</v>
      </c>
      <c r="CI8" s="298">
        <v>0</v>
      </c>
      <c r="CJ8" s="299" t="s">
        <v>139</v>
      </c>
      <c r="CK8" s="299" t="s">
        <v>126</v>
      </c>
      <c r="CL8" s="299"/>
      <c r="CM8" s="299" t="s">
        <v>122</v>
      </c>
      <c r="CN8" s="298">
        <v>0</v>
      </c>
      <c r="CO8" s="299" t="s">
        <v>139</v>
      </c>
      <c r="CP8" s="299" t="s">
        <v>126</v>
      </c>
      <c r="CQ8" s="299"/>
      <c r="CR8" s="299" t="s">
        <v>122</v>
      </c>
      <c r="CS8" s="298">
        <v>0</v>
      </c>
      <c r="CT8" s="299" t="s">
        <v>139</v>
      </c>
      <c r="CU8" s="299" t="s">
        <v>126</v>
      </c>
      <c r="CV8" s="300"/>
      <c r="CW8" s="300" t="s">
        <v>122</v>
      </c>
      <c r="CX8" s="298">
        <v>0</v>
      </c>
      <c r="CY8" s="299" t="s">
        <v>139</v>
      </c>
      <c r="CZ8" s="299" t="s">
        <v>126</v>
      </c>
      <c r="DA8" s="299"/>
      <c r="DB8" s="299" t="s">
        <v>122</v>
      </c>
      <c r="DC8" s="298">
        <v>0</v>
      </c>
      <c r="DD8" s="299" t="s">
        <v>139</v>
      </c>
      <c r="DE8" s="299" t="s">
        <v>126</v>
      </c>
      <c r="DF8" s="299"/>
      <c r="DG8" s="299" t="s">
        <v>122</v>
      </c>
      <c r="DH8" s="298">
        <v>0</v>
      </c>
      <c r="DI8" s="299" t="s">
        <v>139</v>
      </c>
      <c r="DJ8" s="299" t="s">
        <v>126</v>
      </c>
      <c r="DK8" s="299"/>
      <c r="DL8" s="299" t="s">
        <v>122</v>
      </c>
      <c r="DM8" s="298">
        <v>0</v>
      </c>
      <c r="DN8" s="299" t="s">
        <v>139</v>
      </c>
      <c r="DO8" s="299" t="s">
        <v>126</v>
      </c>
      <c r="DP8" s="300"/>
      <c r="DQ8" s="299" t="s">
        <v>122</v>
      </c>
      <c r="DR8" s="298">
        <v>0</v>
      </c>
      <c r="DS8" s="299" t="s">
        <v>139</v>
      </c>
      <c r="DT8" s="299" t="s">
        <v>126</v>
      </c>
      <c r="DU8" s="300"/>
      <c r="DV8" s="300"/>
      <c r="DW8" s="299"/>
      <c r="DX8" s="299"/>
      <c r="DY8" s="299"/>
      <c r="DZ8" s="299"/>
      <c r="EA8" s="299"/>
      <c r="EB8" s="299"/>
      <c r="EC8" s="299"/>
      <c r="ED8" s="299"/>
      <c r="EE8" s="299"/>
      <c r="EF8" s="299"/>
      <c r="EG8" s="298">
        <v>1</v>
      </c>
      <c r="EH8" s="336" t="s">
        <v>1685</v>
      </c>
      <c r="EI8" s="299" t="s">
        <v>139</v>
      </c>
      <c r="EJ8" s="299" t="s">
        <v>126</v>
      </c>
      <c r="EK8" s="300"/>
      <c r="EL8" s="299" t="s">
        <v>122</v>
      </c>
      <c r="EM8" s="299"/>
      <c r="EN8" s="336"/>
      <c r="EO8" s="299" t="s">
        <v>1686</v>
      </c>
      <c r="EP8" s="299"/>
      <c r="EQ8" s="299"/>
      <c r="ER8" s="299"/>
      <c r="ES8" s="299"/>
      <c r="ET8" s="336"/>
      <c r="EU8" s="299" t="s">
        <v>1686</v>
      </c>
      <c r="EV8" s="299"/>
      <c r="EW8" s="299"/>
      <c r="EX8" s="299"/>
      <c r="EY8" s="298">
        <v>0</v>
      </c>
      <c r="EZ8" s="299" t="s">
        <v>123</v>
      </c>
      <c r="FA8" s="299" t="s">
        <v>126</v>
      </c>
      <c r="FB8" s="299"/>
      <c r="FC8" s="299" t="s">
        <v>122</v>
      </c>
      <c r="FD8" s="310"/>
      <c r="FE8" s="310"/>
      <c r="FF8" s="310"/>
      <c r="FG8" s="310"/>
      <c r="FH8" s="310"/>
      <c r="FI8" s="310"/>
      <c r="FJ8" s="310"/>
      <c r="FK8" s="310"/>
      <c r="FL8" s="310"/>
      <c r="FM8" s="310"/>
      <c r="FN8" s="298"/>
      <c r="FO8" s="299" t="s">
        <v>1686</v>
      </c>
      <c r="FP8" s="299"/>
      <c r="FQ8" s="299"/>
      <c r="FR8" s="299"/>
      <c r="FS8" s="298"/>
      <c r="FT8" s="299" t="s">
        <v>1686</v>
      </c>
      <c r="FU8" s="299"/>
      <c r="FV8" s="383"/>
      <c r="FW8" s="302" t="s">
        <v>122</v>
      </c>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299"/>
      <c r="HA8" s="299" t="s">
        <v>122</v>
      </c>
      <c r="HB8" s="381">
        <v>1</v>
      </c>
      <c r="HC8" s="300" t="s">
        <v>132</v>
      </c>
      <c r="HD8" s="300" t="s">
        <v>938</v>
      </c>
      <c r="HE8" s="301" t="s">
        <v>939</v>
      </c>
      <c r="HF8" s="363"/>
      <c r="HG8" s="343" t="s">
        <v>122</v>
      </c>
      <c r="HH8" s="310"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3300-000000000000}"/>
    <hyperlink ref="O5" r:id="rId2" xr:uid="{00000000-0004-0000-3300-000001000000}"/>
    <hyperlink ref="AD5" r:id="rId3" location="nameddest=23-16-14" xr:uid="{00000000-0004-0000-3300-000002000000}"/>
    <hyperlink ref="AI5" r:id="rId4" location="nameddest=23-16-14" xr:uid="{00000000-0004-0000-3300-000003000000}"/>
    <hyperlink ref="AN5" r:id="rId5" location="nameddest=23-16-14" xr:uid="{00000000-0004-0000-3300-000004000000}"/>
    <hyperlink ref="AS5" r:id="rId6" location="nameddest=23-16-14" xr:uid="{00000000-0004-0000-3300-000005000000}"/>
    <hyperlink ref="AX5" r:id="rId7" location="nameddest=23-16-14" xr:uid="{00000000-0004-0000-3300-000006000000}"/>
    <hyperlink ref="BC5" r:id="rId8" location="nameddest=23-16-14" xr:uid="{00000000-0004-0000-3300-000007000000}"/>
    <hyperlink ref="BH5" r:id="rId9" location="nameddest=23-16-14" xr:uid="{00000000-0004-0000-3300-000008000000}"/>
    <hyperlink ref="EE5" r:id="rId10" xr:uid="{00000000-0004-0000-3300-000009000000}"/>
    <hyperlink ref="FG5" r:id="rId11" xr:uid="{00000000-0004-0000-3300-00000A000000}"/>
    <hyperlink ref="FL5" r:id="rId12" xr:uid="{00000000-0004-0000-3300-00000B000000}"/>
    <hyperlink ref="FQ5" r:id="rId13" location="page=4" xr:uid="{00000000-0004-0000-3300-00000C000000}"/>
    <hyperlink ref="FV5" r:id="rId14" location="page=5" xr:uid="{00000000-0004-0000-3300-00000D000000}"/>
    <hyperlink ref="GA5" r:id="rId15" location="page=5" xr:uid="{00000000-0004-0000-3300-00000E000000}"/>
    <hyperlink ref="GF5" r:id="rId16" location="nameddest=37-17p1-05" xr:uid="{00000000-0004-0000-3300-00000F000000}"/>
    <hyperlink ref="HE5" r:id="rId17" location="page=7" xr:uid="{00000000-0004-0000-3300-000010000000}"/>
    <hyperlink ref="HJ5" r:id="rId18" xr:uid="{00000000-0004-0000-3300-000011000000}"/>
    <hyperlink ref="HO5" r:id="rId19" xr:uid="{00000000-0004-0000-3300-000012000000}"/>
    <hyperlink ref="II5" r:id="rId20" xr:uid="{00000000-0004-0000-3300-000013000000}"/>
    <hyperlink ref="J6" r:id="rId21" xr:uid="{00000000-0004-0000-3300-000014000000}"/>
    <hyperlink ref="O6" r:id="rId22" xr:uid="{00000000-0004-0000-3300-000015000000}"/>
    <hyperlink ref="AD6" r:id="rId23" location="nameddest=23-16-14" xr:uid="{00000000-0004-0000-3300-000016000000}"/>
    <hyperlink ref="AI6" r:id="rId24" location="nameddest=23-16-14" xr:uid="{00000000-0004-0000-3300-000017000000}"/>
    <hyperlink ref="AN6" r:id="rId25" location="nameddest=23-16-14" xr:uid="{00000000-0004-0000-3300-000018000000}"/>
    <hyperlink ref="AS6" r:id="rId26" location="nameddest=23-16-14" xr:uid="{00000000-0004-0000-3300-000019000000}"/>
    <hyperlink ref="AX6" r:id="rId27" location="nameddest=23-16-14" xr:uid="{00000000-0004-0000-3300-00001A000000}"/>
    <hyperlink ref="BC6" r:id="rId28" location="nameddest=23-16-14" xr:uid="{00000000-0004-0000-3300-00001B000000}"/>
    <hyperlink ref="BH6" r:id="rId29" location="nameddest=23-16-14" xr:uid="{00000000-0004-0000-3300-00001C000000}"/>
    <hyperlink ref="FQ6" r:id="rId30" location="page=4" xr:uid="{00000000-0004-0000-3300-00001D000000}"/>
    <hyperlink ref="FV6" r:id="rId31" location="page=5" xr:uid="{00000000-0004-0000-3300-00001E000000}"/>
    <hyperlink ref="GA6" r:id="rId32" location="page=5" xr:uid="{00000000-0004-0000-3300-00001F000000}"/>
    <hyperlink ref="GF6" r:id="rId33" location="nameddest=37-17p1-05" xr:uid="{00000000-0004-0000-3300-000020000000}"/>
    <hyperlink ref="HE6" r:id="rId34" location="page=7" xr:uid="{00000000-0004-0000-3300-000021000000}"/>
    <hyperlink ref="HJ6" r:id="rId35" xr:uid="{00000000-0004-0000-3300-000022000000}"/>
    <hyperlink ref="HO6" r:id="rId36" xr:uid="{00000000-0004-0000-3300-000023000000}"/>
    <hyperlink ref="O7" r:id="rId37" xr:uid="{00000000-0004-0000-3300-000024000000}"/>
    <hyperlink ref="AD7" r:id="rId38" location="nameddest=23-16-14" xr:uid="{00000000-0004-0000-3300-000025000000}"/>
    <hyperlink ref="AI7" r:id="rId39" location="nameddest=23-16-14" xr:uid="{00000000-0004-0000-3300-000026000000}"/>
    <hyperlink ref="AN7" r:id="rId40" location="nameddest=23-16-14" xr:uid="{00000000-0004-0000-3300-000027000000}"/>
    <hyperlink ref="AS7" r:id="rId41" location="nameddest=23-16-14" xr:uid="{00000000-0004-0000-3300-000028000000}"/>
    <hyperlink ref="AX7" r:id="rId42" location="nameddest=23-16-14" xr:uid="{00000000-0004-0000-3300-000029000000}"/>
    <hyperlink ref="BC7" r:id="rId43" location="nameddest=23-16-14" xr:uid="{00000000-0004-0000-3300-00002A000000}"/>
    <hyperlink ref="BH7" r:id="rId44" location="nameddest=23-16-14" xr:uid="{00000000-0004-0000-3300-00002B000000}"/>
    <hyperlink ref="FQ7" r:id="rId45" location="page=4" xr:uid="{00000000-0004-0000-3300-00002C000000}"/>
    <hyperlink ref="FV7" r:id="rId46" location="page=5" xr:uid="{00000000-0004-0000-3300-00002D000000}"/>
    <hyperlink ref="GA7" r:id="rId47" location="page=5" xr:uid="{00000000-0004-0000-3300-00002E000000}"/>
    <hyperlink ref="HE7" r:id="rId48" location="page=7" xr:uid="{00000000-0004-0000-3300-00002F000000}"/>
    <hyperlink ref="HJ7" r:id="rId49" xr:uid="{00000000-0004-0000-3300-000030000000}"/>
    <hyperlink ref="HO7" r:id="rId50" xr:uid="{00000000-0004-0000-3300-000031000000}"/>
    <hyperlink ref="O8" r:id="rId51" xr:uid="{00000000-0004-0000-3300-000032000000}"/>
    <hyperlink ref="AD8" r:id="rId52" location="nameddest=23-16-14" xr:uid="{00000000-0004-0000-3300-000033000000}"/>
    <hyperlink ref="AI8" r:id="rId53" location="nameddest=23-16-14" xr:uid="{00000000-0004-0000-3300-000034000000}"/>
    <hyperlink ref="AN8" r:id="rId54" location="nameddest=23-16-14" xr:uid="{00000000-0004-0000-3300-000035000000}"/>
    <hyperlink ref="AS8" r:id="rId55" location="nameddest=23-16-14" xr:uid="{00000000-0004-0000-3300-000036000000}"/>
    <hyperlink ref="AX8" r:id="rId56" location="nameddest=23-16-14" xr:uid="{00000000-0004-0000-3300-000037000000}"/>
    <hyperlink ref="BC8" r:id="rId57" location="nameddest=23-16-14" xr:uid="{00000000-0004-0000-3300-000038000000}"/>
    <hyperlink ref="BH8" r:id="rId58" location="nameddest=23-16-14" xr:uid="{00000000-0004-0000-3300-000039000000}"/>
    <hyperlink ref="HE8" r:id="rId59" location="page=7" xr:uid="{00000000-0004-0000-3300-00003A000000}"/>
  </hyperlinks>
  <pageMargins left="0.7" right="0.7" top="0.75" bottom="0.75" header="0" footer="0"/>
  <pageSetup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16" width="9.6640625" customWidth="1"/>
    <col min="217" max="217" width="11" customWidth="1"/>
    <col min="218" max="221" width="9.6640625" customWidth="1"/>
    <col min="222" max="222" width="12" customWidth="1"/>
    <col min="223" max="236" width="9.6640625" customWidth="1"/>
    <col min="237" max="237" width="12.5" customWidth="1"/>
    <col min="238" max="478" width="9.66406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48.75"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36" customHeight="1">
      <c r="A5" s="348">
        <v>2025</v>
      </c>
      <c r="B5" s="311" t="s">
        <v>104</v>
      </c>
      <c r="C5" s="312">
        <f>(G5+L5+Q5+V5+(AA5+AF5+AK5+AP5+AU5+AZ5+BE5+BJ5)/8+(BO5+BT5+BY5+CD5+CI5+CN5)/6+(CS5+CX5+DC5+DH5+DM5+DR5)/6+DW5+EB5+((EG5+EH5)/2+(EM5+EN5)/2+(ES5+ET5)/2)/3+EY5+(FD5+FI5)/2+FN5+(FS5+FX5)/2+GC5+GH5+(GM5+GR5+GW5)/3+HB5+(HG5+HL5+HQ5+HV5+IA5)/5+IF5)/20</f>
        <v>0.66874999999999996</v>
      </c>
      <c r="D5" s="144">
        <f t="shared" ref="D5:D6" si="0">(L5+V5+(AA5+AF5+AK5+AP5+AU5+AZ5+BE5)/7+(BO5+BT5+BY5+CD5+CI5+CN5)/6+(CS5+CX5+DC5+DH5+DR5+DM5)/6+(EG5+EH5+EM5+EN5+ES5+ET5)/6+GH5+(GM5+GR5+GW5)/3+Q5+EY5+FN5+(FS5+FX5)/2+G5+HB5+(HG5+HL5+HQ5)/3+GC5)/16</f>
        <v>0.6875</v>
      </c>
      <c r="E5" s="365">
        <f t="shared" ref="E5:E7" si="1">(L5+V5+(AA5+AF5+AK5+AP5+AU5+AZ5+BE5)/7+(BO5+BT5+BY5+CD5+CI5+CN5)/6+(CS5+CX5+DC5+DH5+DR5+DM5)/6+EG5+(GH5+GM5+GR5+GW5)/4+Q5+EY5+FN5+(FS5+FX5)/2+G5+HB5+(HG5+HL5)/2)/14</f>
        <v>0.7142857142857143</v>
      </c>
      <c r="F5" s="365">
        <f t="shared" ref="F5:F8" si="2">(L5+V5+(AA5+AF5+AK5+AP5+AU5+AZ5+BE5)/7+(BO5+BT5+BY5+CD5+CI5+CN5)/6+(CS5+CX5+DC5+DH5+DR5+DM5)/6+EG5+(GH5+GM5+GR5+GW5)/4+Q5+EY5+G5+HB5)/11</f>
        <v>0.63636363636363635</v>
      </c>
      <c r="G5" s="308">
        <v>0</v>
      </c>
      <c r="H5" s="308" t="s">
        <v>130</v>
      </c>
      <c r="I5" s="308" t="s">
        <v>126</v>
      </c>
      <c r="J5" s="326" t="s">
        <v>126</v>
      </c>
      <c r="K5" s="308"/>
      <c r="L5" s="11">
        <v>1</v>
      </c>
      <c r="M5" s="11" t="s">
        <v>132</v>
      </c>
      <c r="N5" s="11" t="s">
        <v>944</v>
      </c>
      <c r="O5" s="353" t="s">
        <v>3809</v>
      </c>
      <c r="P5" s="11"/>
      <c r="Q5" s="308">
        <v>0</v>
      </c>
      <c r="R5" s="308" t="s">
        <v>123</v>
      </c>
      <c r="S5" s="308" t="s">
        <v>126</v>
      </c>
      <c r="T5" s="308" t="s">
        <v>126</v>
      </c>
      <c r="U5" s="308"/>
      <c r="V5" s="308">
        <v>1</v>
      </c>
      <c r="W5" s="308" t="s">
        <v>126</v>
      </c>
      <c r="X5" s="332" t="s">
        <v>946</v>
      </c>
      <c r="Y5" s="320" t="s">
        <v>3810</v>
      </c>
      <c r="Z5" s="308">
        <v>2021</v>
      </c>
      <c r="AA5" s="308">
        <v>1</v>
      </c>
      <c r="AB5" s="308" t="s">
        <v>130</v>
      </c>
      <c r="AC5" s="308" t="s">
        <v>949</v>
      </c>
      <c r="AD5" s="333" t="s">
        <v>3811</v>
      </c>
      <c r="AE5" s="308"/>
      <c r="AF5" s="308">
        <v>1</v>
      </c>
      <c r="AG5" s="308" t="s">
        <v>130</v>
      </c>
      <c r="AH5" s="308" t="s">
        <v>951</v>
      </c>
      <c r="AI5" s="333" t="s">
        <v>3812</v>
      </c>
      <c r="AJ5" s="308"/>
      <c r="AK5" s="308">
        <v>1</v>
      </c>
      <c r="AL5" s="308" t="s">
        <v>130</v>
      </c>
      <c r="AM5" s="308" t="s">
        <v>952</v>
      </c>
      <c r="AN5" s="333" t="s">
        <v>3813</v>
      </c>
      <c r="AO5" s="308"/>
      <c r="AP5" s="308">
        <v>1</v>
      </c>
      <c r="AQ5" s="308" t="s">
        <v>130</v>
      </c>
      <c r="AR5" s="308" t="s">
        <v>949</v>
      </c>
      <c r="AS5" s="333" t="s">
        <v>3814</v>
      </c>
      <c r="AT5" s="308"/>
      <c r="AU5" s="308">
        <v>1</v>
      </c>
      <c r="AV5" s="308" t="s">
        <v>130</v>
      </c>
      <c r="AW5" s="308" t="s">
        <v>946</v>
      </c>
      <c r="AX5" s="333" t="s">
        <v>3815</v>
      </c>
      <c r="AY5" s="308"/>
      <c r="AZ5" s="308">
        <v>1</v>
      </c>
      <c r="BA5" s="308" t="s">
        <v>130</v>
      </c>
      <c r="BB5" s="308" t="s">
        <v>946</v>
      </c>
      <c r="BC5" s="333" t="s">
        <v>3816</v>
      </c>
      <c r="BD5" s="308"/>
      <c r="BE5" s="308">
        <v>1</v>
      </c>
      <c r="BF5" s="308" t="s">
        <v>130</v>
      </c>
      <c r="BG5" s="308" t="s">
        <v>955</v>
      </c>
      <c r="BH5" s="333" t="s">
        <v>3817</v>
      </c>
      <c r="BI5" s="308"/>
      <c r="BJ5" s="308">
        <v>0</v>
      </c>
      <c r="BK5" s="326" t="s">
        <v>126</v>
      </c>
      <c r="BL5" s="326" t="s">
        <v>126</v>
      </c>
      <c r="BM5" s="326" t="s">
        <v>126</v>
      </c>
      <c r="BN5" s="308"/>
      <c r="BO5" s="308">
        <v>1</v>
      </c>
      <c r="BP5" s="308" t="s">
        <v>130</v>
      </c>
      <c r="BQ5" s="308" t="s">
        <v>946</v>
      </c>
      <c r="BR5" s="333" t="s">
        <v>3818</v>
      </c>
      <c r="BS5" s="308" t="s">
        <v>954</v>
      </c>
      <c r="BT5" s="308">
        <v>1</v>
      </c>
      <c r="BU5" s="308" t="s">
        <v>130</v>
      </c>
      <c r="BV5" s="308" t="s">
        <v>946</v>
      </c>
      <c r="BW5" s="333" t="s">
        <v>3819</v>
      </c>
      <c r="BX5" s="308" t="s">
        <v>954</v>
      </c>
      <c r="BY5" s="308">
        <v>1</v>
      </c>
      <c r="BZ5" s="308" t="s">
        <v>130</v>
      </c>
      <c r="CA5" s="308" t="s">
        <v>946</v>
      </c>
      <c r="CB5" s="333" t="s">
        <v>3820</v>
      </c>
      <c r="CC5" s="308" t="s">
        <v>954</v>
      </c>
      <c r="CD5" s="308">
        <v>1</v>
      </c>
      <c r="CE5" s="308" t="s">
        <v>130</v>
      </c>
      <c r="CF5" s="308" t="s">
        <v>946</v>
      </c>
      <c r="CG5" s="333" t="s">
        <v>3821</v>
      </c>
      <c r="CH5" s="308" t="s">
        <v>954</v>
      </c>
      <c r="CI5" s="308">
        <v>1</v>
      </c>
      <c r="CJ5" s="308" t="s">
        <v>130</v>
      </c>
      <c r="CK5" s="308" t="s">
        <v>946</v>
      </c>
      <c r="CL5" s="333" t="s">
        <v>3822</v>
      </c>
      <c r="CM5" s="308" t="s">
        <v>954</v>
      </c>
      <c r="CN5" s="308">
        <v>1</v>
      </c>
      <c r="CO5" s="308" t="s">
        <v>130</v>
      </c>
      <c r="CP5" s="308" t="s">
        <v>946</v>
      </c>
      <c r="CQ5" s="333" t="s">
        <v>3823</v>
      </c>
      <c r="CR5" s="308" t="s">
        <v>954</v>
      </c>
      <c r="CS5" s="308">
        <v>1</v>
      </c>
      <c r="CT5" s="308" t="s">
        <v>130</v>
      </c>
      <c r="CU5" s="308" t="s">
        <v>946</v>
      </c>
      <c r="CV5" s="333" t="s">
        <v>3824</v>
      </c>
      <c r="CW5" s="308" t="s">
        <v>954</v>
      </c>
      <c r="CX5" s="308">
        <v>1</v>
      </c>
      <c r="CY5" s="308" t="s">
        <v>130</v>
      </c>
      <c r="CZ5" s="308" t="s">
        <v>946</v>
      </c>
      <c r="DA5" s="333" t="s">
        <v>3825</v>
      </c>
      <c r="DB5" s="308" t="s">
        <v>954</v>
      </c>
      <c r="DC5" s="308">
        <v>1</v>
      </c>
      <c r="DD5" s="308" t="s">
        <v>130</v>
      </c>
      <c r="DE5" s="308" t="s">
        <v>946</v>
      </c>
      <c r="DF5" s="333" t="s">
        <v>3826</v>
      </c>
      <c r="DG5" s="308" t="s">
        <v>954</v>
      </c>
      <c r="DH5" s="308">
        <v>1</v>
      </c>
      <c r="DI5" s="308" t="s">
        <v>130</v>
      </c>
      <c r="DJ5" s="308" t="s">
        <v>946</v>
      </c>
      <c r="DK5" s="333" t="s">
        <v>3827</v>
      </c>
      <c r="DL5" s="308" t="s">
        <v>954</v>
      </c>
      <c r="DM5" s="308">
        <v>1</v>
      </c>
      <c r="DN5" s="308" t="s">
        <v>130</v>
      </c>
      <c r="DO5" s="308" t="s">
        <v>946</v>
      </c>
      <c r="DP5" s="333" t="s">
        <v>3828</v>
      </c>
      <c r="DQ5" s="308" t="s">
        <v>954</v>
      </c>
      <c r="DR5" s="308">
        <v>1</v>
      </c>
      <c r="DS5" s="308" t="s">
        <v>130</v>
      </c>
      <c r="DT5" s="308" t="s">
        <v>946</v>
      </c>
      <c r="DU5" s="333" t="s">
        <v>3829</v>
      </c>
      <c r="DV5" s="308" t="s">
        <v>954</v>
      </c>
      <c r="DW5" s="308">
        <v>1</v>
      </c>
      <c r="DX5" s="308" t="s">
        <v>132</v>
      </c>
      <c r="DY5" s="308" t="s">
        <v>3830</v>
      </c>
      <c r="DZ5" s="321" t="s">
        <v>947</v>
      </c>
      <c r="EA5" s="308">
        <v>2021</v>
      </c>
      <c r="EB5" s="350">
        <v>1</v>
      </c>
      <c r="EC5" s="350" t="s">
        <v>139</v>
      </c>
      <c r="ED5" s="350" t="s">
        <v>3831</v>
      </c>
      <c r="EE5" s="433" t="s">
        <v>3832</v>
      </c>
      <c r="EF5" s="369" t="s">
        <v>3833</v>
      </c>
      <c r="EG5" s="308">
        <v>1</v>
      </c>
      <c r="EH5" s="308">
        <v>1</v>
      </c>
      <c r="EI5" s="308" t="s">
        <v>139</v>
      </c>
      <c r="EJ5" s="308" t="s">
        <v>126</v>
      </c>
      <c r="EK5" s="308" t="s">
        <v>126</v>
      </c>
      <c r="EL5" s="308"/>
      <c r="EM5" s="308">
        <v>1</v>
      </c>
      <c r="EN5" s="308">
        <v>1</v>
      </c>
      <c r="EO5" s="308" t="s">
        <v>139</v>
      </c>
      <c r="EP5" s="308" t="s">
        <v>126</v>
      </c>
      <c r="EQ5" s="308" t="s">
        <v>126</v>
      </c>
      <c r="ER5" s="308"/>
      <c r="ES5" s="308">
        <v>1</v>
      </c>
      <c r="ET5" s="308">
        <v>1</v>
      </c>
      <c r="EU5" s="308" t="s">
        <v>139</v>
      </c>
      <c r="EV5" s="308" t="s">
        <v>126</v>
      </c>
      <c r="EW5" s="308" t="s">
        <v>126</v>
      </c>
      <c r="EX5" s="308"/>
      <c r="EY5" s="308">
        <v>0</v>
      </c>
      <c r="EZ5" s="308" t="s">
        <v>123</v>
      </c>
      <c r="FA5" s="308" t="s">
        <v>126</v>
      </c>
      <c r="FB5" s="308" t="s">
        <v>126</v>
      </c>
      <c r="FC5" s="308"/>
      <c r="FD5" s="12">
        <v>0</v>
      </c>
      <c r="FE5" s="12" t="s">
        <v>126</v>
      </c>
      <c r="FF5" s="323" t="s">
        <v>3834</v>
      </c>
      <c r="FG5" s="392" t="s">
        <v>3835</v>
      </c>
      <c r="FH5" s="324"/>
      <c r="FI5" s="12">
        <v>1</v>
      </c>
      <c r="FJ5" s="12" t="s">
        <v>126</v>
      </c>
      <c r="FK5" s="323" t="s">
        <v>3834</v>
      </c>
      <c r="FL5" s="392" t="s">
        <v>3836</v>
      </c>
      <c r="FM5" s="324"/>
      <c r="FN5" s="350">
        <v>1</v>
      </c>
      <c r="FO5" s="350" t="s">
        <v>130</v>
      </c>
      <c r="FP5" s="350" t="s">
        <v>968</v>
      </c>
      <c r="FQ5" s="356" t="s">
        <v>3837</v>
      </c>
      <c r="FR5" s="350" t="s">
        <v>3838</v>
      </c>
      <c r="FS5" s="308">
        <v>1</v>
      </c>
      <c r="FT5" s="308" t="s">
        <v>139</v>
      </c>
      <c r="FU5" s="308" t="s">
        <v>970</v>
      </c>
      <c r="FV5" s="333" t="s">
        <v>3839</v>
      </c>
      <c r="FW5" s="308"/>
      <c r="FX5" s="308">
        <v>1</v>
      </c>
      <c r="FY5" s="308" t="s">
        <v>139</v>
      </c>
      <c r="FZ5" s="308" t="s">
        <v>972</v>
      </c>
      <c r="GA5" s="333" t="s">
        <v>3840</v>
      </c>
      <c r="GB5" s="308"/>
      <c r="GC5" s="326">
        <v>1</v>
      </c>
      <c r="GD5" s="326" t="s">
        <v>132</v>
      </c>
      <c r="GE5" s="326" t="s">
        <v>3841</v>
      </c>
      <c r="GF5" s="327" t="s">
        <v>3842</v>
      </c>
      <c r="GG5" s="326"/>
      <c r="GH5" s="308">
        <v>0</v>
      </c>
      <c r="GI5" s="308" t="s">
        <v>123</v>
      </c>
      <c r="GJ5" s="308" t="s">
        <v>126</v>
      </c>
      <c r="GK5" s="308" t="s">
        <v>126</v>
      </c>
      <c r="GL5" s="308"/>
      <c r="GM5" s="308">
        <v>0</v>
      </c>
      <c r="GN5" s="308" t="s">
        <v>123</v>
      </c>
      <c r="GO5" s="308" t="s">
        <v>126</v>
      </c>
      <c r="GP5" s="308" t="s">
        <v>126</v>
      </c>
      <c r="GQ5" s="308"/>
      <c r="GR5" s="308">
        <v>0</v>
      </c>
      <c r="GS5" s="308" t="s">
        <v>123</v>
      </c>
      <c r="GT5" s="308" t="s">
        <v>126</v>
      </c>
      <c r="GU5" s="308" t="s">
        <v>126</v>
      </c>
      <c r="GV5" s="308"/>
      <c r="GW5" s="308">
        <v>0</v>
      </c>
      <c r="GX5" s="308" t="s">
        <v>123</v>
      </c>
      <c r="GY5" s="308" t="s">
        <v>126</v>
      </c>
      <c r="GZ5" s="308" t="s">
        <v>126</v>
      </c>
      <c r="HA5" s="308"/>
      <c r="HB5" s="308">
        <v>1</v>
      </c>
      <c r="HC5" s="308" t="s">
        <v>132</v>
      </c>
      <c r="HD5" s="308" t="s">
        <v>973</v>
      </c>
      <c r="HE5" s="333" t="s">
        <v>3843</v>
      </c>
      <c r="HF5" s="308"/>
      <c r="HG5" s="314">
        <v>1</v>
      </c>
      <c r="HH5" s="10" t="s">
        <v>139</v>
      </c>
      <c r="HI5" s="11" t="s">
        <v>3844</v>
      </c>
      <c r="HJ5" s="368" t="s">
        <v>3845</v>
      </c>
      <c r="HK5" s="422" t="s">
        <v>3846</v>
      </c>
      <c r="HL5" s="314">
        <v>1</v>
      </c>
      <c r="HM5" s="350" t="s">
        <v>139</v>
      </c>
      <c r="HN5" s="350">
        <v>3313.6021999999998</v>
      </c>
      <c r="HO5" s="368" t="s">
        <v>3847</v>
      </c>
      <c r="HP5" s="422"/>
      <c r="HQ5" s="326">
        <v>1</v>
      </c>
      <c r="HR5" s="326" t="s">
        <v>130</v>
      </c>
      <c r="HS5" s="326" t="s">
        <v>3848</v>
      </c>
      <c r="HT5" s="327" t="s">
        <v>3849</v>
      </c>
      <c r="HU5" s="326"/>
      <c r="HV5" s="326">
        <v>1</v>
      </c>
      <c r="HW5" s="326" t="s">
        <v>139</v>
      </c>
      <c r="HX5" s="326" t="s">
        <v>3850</v>
      </c>
      <c r="HY5" s="357" t="s">
        <v>3851</v>
      </c>
      <c r="HZ5" s="326">
        <v>2022</v>
      </c>
      <c r="IA5" s="326">
        <v>1</v>
      </c>
      <c r="IB5" s="326" t="s">
        <v>139</v>
      </c>
      <c r="IC5" s="326" t="s">
        <v>3852</v>
      </c>
      <c r="ID5" s="357" t="s">
        <v>3853</v>
      </c>
      <c r="IE5" s="326" t="s">
        <v>3854</v>
      </c>
      <c r="IF5" s="12">
        <v>0</v>
      </c>
      <c r="IG5" s="12" t="s">
        <v>126</v>
      </c>
      <c r="IH5" s="323" t="s">
        <v>3855</v>
      </c>
      <c r="II5" s="401" t="s">
        <v>3856</v>
      </c>
      <c r="IJ5" s="324"/>
    </row>
    <row r="6" spans="1:244" ht="34.5" customHeight="1">
      <c r="A6" s="348">
        <v>2024</v>
      </c>
      <c r="B6" s="311" t="s">
        <v>104</v>
      </c>
      <c r="C6" s="149" t="s">
        <v>1394</v>
      </c>
      <c r="D6" s="144">
        <f t="shared" si="0"/>
        <v>0.64583333333333337</v>
      </c>
      <c r="E6" s="365">
        <f t="shared" si="1"/>
        <v>0.6428571428571429</v>
      </c>
      <c r="F6" s="365">
        <f t="shared" si="2"/>
        <v>0.63636363636363635</v>
      </c>
      <c r="G6" s="308">
        <v>0</v>
      </c>
      <c r="H6" s="308" t="s">
        <v>130</v>
      </c>
      <c r="I6" s="308" t="s">
        <v>126</v>
      </c>
      <c r="J6" s="326" t="s">
        <v>126</v>
      </c>
      <c r="K6" s="308"/>
      <c r="L6" s="11">
        <v>1</v>
      </c>
      <c r="M6" s="11" t="s">
        <v>132</v>
      </c>
      <c r="N6" s="11" t="s">
        <v>944</v>
      </c>
      <c r="O6" s="353" t="s">
        <v>3857</v>
      </c>
      <c r="P6" s="11"/>
      <c r="Q6" s="308">
        <v>0</v>
      </c>
      <c r="R6" s="308" t="s">
        <v>123</v>
      </c>
      <c r="S6" s="308" t="s">
        <v>126</v>
      </c>
      <c r="T6" s="308" t="s">
        <v>126</v>
      </c>
      <c r="U6" s="308"/>
      <c r="V6" s="308">
        <v>1</v>
      </c>
      <c r="W6" s="308" t="s">
        <v>126</v>
      </c>
      <c r="X6" s="332" t="s">
        <v>946</v>
      </c>
      <c r="Y6" s="333" t="s">
        <v>3858</v>
      </c>
      <c r="Z6" s="308" t="s">
        <v>948</v>
      </c>
      <c r="AA6" s="308">
        <v>1</v>
      </c>
      <c r="AB6" s="308" t="s">
        <v>130</v>
      </c>
      <c r="AC6" s="308" t="s">
        <v>949</v>
      </c>
      <c r="AD6" s="333" t="s">
        <v>3859</v>
      </c>
      <c r="AE6" s="308"/>
      <c r="AF6" s="308">
        <v>1</v>
      </c>
      <c r="AG6" s="308" t="s">
        <v>130</v>
      </c>
      <c r="AH6" s="308" t="s">
        <v>951</v>
      </c>
      <c r="AI6" s="333" t="s">
        <v>3860</v>
      </c>
      <c r="AJ6" s="308"/>
      <c r="AK6" s="308">
        <v>1</v>
      </c>
      <c r="AL6" s="308" t="s">
        <v>130</v>
      </c>
      <c r="AM6" s="308" t="s">
        <v>952</v>
      </c>
      <c r="AN6" s="333" t="s">
        <v>3861</v>
      </c>
      <c r="AO6" s="308"/>
      <c r="AP6" s="308">
        <v>1</v>
      </c>
      <c r="AQ6" s="308" t="s">
        <v>130</v>
      </c>
      <c r="AR6" s="308" t="s">
        <v>949</v>
      </c>
      <c r="AS6" s="333" t="s">
        <v>3862</v>
      </c>
      <c r="AT6" s="308"/>
      <c r="AU6" s="308">
        <v>1</v>
      </c>
      <c r="AV6" s="308" t="s">
        <v>130</v>
      </c>
      <c r="AW6" s="308" t="s">
        <v>946</v>
      </c>
      <c r="AX6" s="333" t="s">
        <v>3863</v>
      </c>
      <c r="AY6" s="308"/>
      <c r="AZ6" s="308">
        <v>1</v>
      </c>
      <c r="BA6" s="308" t="s">
        <v>130</v>
      </c>
      <c r="BB6" s="308" t="s">
        <v>946</v>
      </c>
      <c r="BC6" s="333" t="s">
        <v>3864</v>
      </c>
      <c r="BD6" s="308"/>
      <c r="BE6" s="308">
        <v>1</v>
      </c>
      <c r="BF6" s="308" t="s">
        <v>130</v>
      </c>
      <c r="BG6" s="308" t="s">
        <v>955</v>
      </c>
      <c r="BH6" s="333" t="s">
        <v>3865</v>
      </c>
      <c r="BI6" s="308"/>
      <c r="BJ6" s="308"/>
      <c r="BK6" s="326" t="s">
        <v>126</v>
      </c>
      <c r="BL6" s="326" t="s">
        <v>126</v>
      </c>
      <c r="BM6" s="326" t="s">
        <v>126</v>
      </c>
      <c r="BN6" s="308" t="s">
        <v>1863</v>
      </c>
      <c r="BO6" s="308">
        <v>1</v>
      </c>
      <c r="BP6" s="308" t="s">
        <v>130</v>
      </c>
      <c r="BQ6" s="308" t="s">
        <v>946</v>
      </c>
      <c r="BR6" s="333" t="s">
        <v>3866</v>
      </c>
      <c r="BS6" s="308" t="s">
        <v>954</v>
      </c>
      <c r="BT6" s="308">
        <v>1</v>
      </c>
      <c r="BU6" s="308" t="s">
        <v>130</v>
      </c>
      <c r="BV6" s="308" t="s">
        <v>946</v>
      </c>
      <c r="BW6" s="333" t="s">
        <v>3867</v>
      </c>
      <c r="BX6" s="308" t="s">
        <v>954</v>
      </c>
      <c r="BY6" s="308">
        <v>1</v>
      </c>
      <c r="BZ6" s="308" t="s">
        <v>130</v>
      </c>
      <c r="CA6" s="308" t="s">
        <v>946</v>
      </c>
      <c r="CB6" s="333" t="s">
        <v>3868</v>
      </c>
      <c r="CC6" s="308" t="s">
        <v>954</v>
      </c>
      <c r="CD6" s="308">
        <v>1</v>
      </c>
      <c r="CE6" s="308" t="s">
        <v>130</v>
      </c>
      <c r="CF6" s="308" t="s">
        <v>946</v>
      </c>
      <c r="CG6" s="333" t="s">
        <v>3869</v>
      </c>
      <c r="CH6" s="308" t="s">
        <v>954</v>
      </c>
      <c r="CI6" s="308">
        <v>1</v>
      </c>
      <c r="CJ6" s="308" t="s">
        <v>130</v>
      </c>
      <c r="CK6" s="308" t="s">
        <v>946</v>
      </c>
      <c r="CL6" s="333" t="s">
        <v>3870</v>
      </c>
      <c r="CM6" s="308" t="s">
        <v>954</v>
      </c>
      <c r="CN6" s="308">
        <v>1</v>
      </c>
      <c r="CO6" s="308" t="s">
        <v>130</v>
      </c>
      <c r="CP6" s="308" t="s">
        <v>946</v>
      </c>
      <c r="CQ6" s="333" t="s">
        <v>3871</v>
      </c>
      <c r="CR6" s="308" t="s">
        <v>954</v>
      </c>
      <c r="CS6" s="308">
        <v>1</v>
      </c>
      <c r="CT6" s="308" t="s">
        <v>130</v>
      </c>
      <c r="CU6" s="308" t="s">
        <v>946</v>
      </c>
      <c r="CV6" s="333" t="s">
        <v>3872</v>
      </c>
      <c r="CW6" s="308" t="s">
        <v>954</v>
      </c>
      <c r="CX6" s="308">
        <v>1</v>
      </c>
      <c r="CY6" s="308" t="s">
        <v>130</v>
      </c>
      <c r="CZ6" s="308" t="s">
        <v>946</v>
      </c>
      <c r="DA6" s="333" t="s">
        <v>3873</v>
      </c>
      <c r="DB6" s="308" t="s">
        <v>954</v>
      </c>
      <c r="DC6" s="308">
        <v>1</v>
      </c>
      <c r="DD6" s="308" t="s">
        <v>130</v>
      </c>
      <c r="DE6" s="308" t="s">
        <v>946</v>
      </c>
      <c r="DF6" s="333" t="s">
        <v>3874</v>
      </c>
      <c r="DG6" s="308" t="s">
        <v>954</v>
      </c>
      <c r="DH6" s="308">
        <v>1</v>
      </c>
      <c r="DI6" s="308" t="s">
        <v>130</v>
      </c>
      <c r="DJ6" s="308" t="s">
        <v>946</v>
      </c>
      <c r="DK6" s="333" t="s">
        <v>3875</v>
      </c>
      <c r="DL6" s="308" t="s">
        <v>954</v>
      </c>
      <c r="DM6" s="308">
        <v>1</v>
      </c>
      <c r="DN6" s="308" t="s">
        <v>130</v>
      </c>
      <c r="DO6" s="308" t="s">
        <v>946</v>
      </c>
      <c r="DP6" s="333" t="s">
        <v>3876</v>
      </c>
      <c r="DQ6" s="308" t="s">
        <v>954</v>
      </c>
      <c r="DR6" s="308">
        <v>1</v>
      </c>
      <c r="DS6" s="308" t="s">
        <v>130</v>
      </c>
      <c r="DT6" s="308" t="s">
        <v>946</v>
      </c>
      <c r="DU6" s="333" t="s">
        <v>3877</v>
      </c>
      <c r="DV6" s="308" t="s">
        <v>954</v>
      </c>
      <c r="DW6" s="308"/>
      <c r="DX6" s="308"/>
      <c r="DY6" s="308"/>
      <c r="DZ6" s="308"/>
      <c r="EA6" s="308" t="s">
        <v>1863</v>
      </c>
      <c r="EB6" s="308" t="s">
        <v>1791</v>
      </c>
      <c r="EC6" s="350"/>
      <c r="ED6" s="350"/>
      <c r="EE6" s="350"/>
      <c r="EF6" s="350"/>
      <c r="EG6" s="308">
        <v>1</v>
      </c>
      <c r="EH6" s="308">
        <v>1</v>
      </c>
      <c r="EI6" s="308" t="s">
        <v>139</v>
      </c>
      <c r="EJ6" s="308" t="s">
        <v>126</v>
      </c>
      <c r="EK6" s="308" t="s">
        <v>126</v>
      </c>
      <c r="EL6" s="308"/>
      <c r="EM6" s="308">
        <v>1</v>
      </c>
      <c r="EN6" s="308">
        <v>1</v>
      </c>
      <c r="EO6" s="308" t="s">
        <v>139</v>
      </c>
      <c r="EP6" s="308" t="s">
        <v>126</v>
      </c>
      <c r="EQ6" s="308" t="s">
        <v>126</v>
      </c>
      <c r="ER6" s="308"/>
      <c r="ES6" s="308">
        <v>1</v>
      </c>
      <c r="ET6" s="308">
        <v>1</v>
      </c>
      <c r="EU6" s="308" t="s">
        <v>139</v>
      </c>
      <c r="EV6" s="308" t="s">
        <v>126</v>
      </c>
      <c r="EW6" s="308" t="s">
        <v>126</v>
      </c>
      <c r="EX6" s="308"/>
      <c r="EY6" s="308">
        <v>0</v>
      </c>
      <c r="EZ6" s="308" t="s">
        <v>123</v>
      </c>
      <c r="FA6" s="308" t="s">
        <v>126</v>
      </c>
      <c r="FB6" s="308" t="s">
        <v>126</v>
      </c>
      <c r="FC6" s="308"/>
      <c r="FD6" s="308" t="s">
        <v>1791</v>
      </c>
      <c r="FE6" s="12"/>
      <c r="FF6" s="323"/>
      <c r="FG6" s="323"/>
      <c r="FH6" s="12"/>
      <c r="FI6" s="308" t="s">
        <v>1791</v>
      </c>
      <c r="FJ6" s="12"/>
      <c r="FK6" s="323"/>
      <c r="FL6" s="323"/>
      <c r="FM6" s="12"/>
      <c r="FN6" s="350">
        <v>1</v>
      </c>
      <c r="FO6" s="350" t="s">
        <v>130</v>
      </c>
      <c r="FP6" s="350" t="s">
        <v>968</v>
      </c>
      <c r="FQ6" s="366" t="s">
        <v>3878</v>
      </c>
      <c r="FR6" s="350"/>
      <c r="FS6" s="308">
        <v>1</v>
      </c>
      <c r="FT6" s="308" t="s">
        <v>139</v>
      </c>
      <c r="FU6" s="308" t="s">
        <v>970</v>
      </c>
      <c r="FV6" s="333" t="s">
        <v>3879</v>
      </c>
      <c r="FW6" s="308"/>
      <c r="FX6" s="308">
        <v>1</v>
      </c>
      <c r="FY6" s="308" t="s">
        <v>139</v>
      </c>
      <c r="FZ6" s="308" t="s">
        <v>972</v>
      </c>
      <c r="GA6" s="333" t="s">
        <v>3880</v>
      </c>
      <c r="GB6" s="308"/>
      <c r="GC6" s="326">
        <v>1</v>
      </c>
      <c r="GD6" s="326" t="s">
        <v>132</v>
      </c>
      <c r="GE6" s="326" t="s">
        <v>3841</v>
      </c>
      <c r="GF6" s="327" t="s">
        <v>3842</v>
      </c>
      <c r="GG6" s="326"/>
      <c r="GH6" s="308">
        <v>0</v>
      </c>
      <c r="GI6" s="308" t="s">
        <v>123</v>
      </c>
      <c r="GJ6" s="308" t="s">
        <v>126</v>
      </c>
      <c r="GK6" s="308" t="s">
        <v>126</v>
      </c>
      <c r="GL6" s="308"/>
      <c r="GM6" s="308">
        <v>0</v>
      </c>
      <c r="GN6" s="308" t="s">
        <v>123</v>
      </c>
      <c r="GO6" s="308" t="s">
        <v>126</v>
      </c>
      <c r="GP6" s="308" t="s">
        <v>126</v>
      </c>
      <c r="GQ6" s="308"/>
      <c r="GR6" s="308">
        <v>0</v>
      </c>
      <c r="GS6" s="308" t="s">
        <v>123</v>
      </c>
      <c r="GT6" s="308" t="s">
        <v>126</v>
      </c>
      <c r="GU6" s="308" t="s">
        <v>126</v>
      </c>
      <c r="GV6" s="308"/>
      <c r="GW6" s="308">
        <v>0</v>
      </c>
      <c r="GX6" s="308" t="s">
        <v>123</v>
      </c>
      <c r="GY6" s="308" t="s">
        <v>126</v>
      </c>
      <c r="GZ6" s="308" t="s">
        <v>126</v>
      </c>
      <c r="HA6" s="308"/>
      <c r="HB6" s="308">
        <v>1</v>
      </c>
      <c r="HC6" s="308" t="s">
        <v>132</v>
      </c>
      <c r="HD6" s="308" t="s">
        <v>973</v>
      </c>
      <c r="HE6" s="333" t="s">
        <v>3881</v>
      </c>
      <c r="HF6" s="308"/>
      <c r="HG6" s="308">
        <v>0</v>
      </c>
      <c r="HH6" s="308" t="s">
        <v>132</v>
      </c>
      <c r="HI6" s="308" t="s">
        <v>3882</v>
      </c>
      <c r="HJ6" s="333" t="s">
        <v>3883</v>
      </c>
      <c r="HK6" s="308" t="s">
        <v>977</v>
      </c>
      <c r="HL6" s="308">
        <v>0</v>
      </c>
      <c r="HM6" s="308" t="s">
        <v>130</v>
      </c>
      <c r="HN6" s="308" t="s">
        <v>3882</v>
      </c>
      <c r="HO6" s="333" t="s">
        <v>3884</v>
      </c>
      <c r="HP6" s="404" t="s">
        <v>978</v>
      </c>
      <c r="HQ6" s="326">
        <v>1</v>
      </c>
      <c r="HR6" s="326" t="s">
        <v>130</v>
      </c>
      <c r="HS6" s="326" t="s">
        <v>3848</v>
      </c>
      <c r="HT6" s="327" t="s">
        <v>3885</v>
      </c>
      <c r="HU6" s="326"/>
      <c r="HV6" s="326"/>
      <c r="HW6" s="326"/>
      <c r="HX6" s="326"/>
      <c r="HY6" s="326"/>
      <c r="HZ6" s="326" t="s">
        <v>1863</v>
      </c>
      <c r="IA6" s="326"/>
      <c r="IB6" s="326"/>
      <c r="IC6" s="326"/>
      <c r="ID6" s="326"/>
      <c r="IE6" s="326" t="s">
        <v>1863</v>
      </c>
      <c r="IF6" s="308" t="s">
        <v>1791</v>
      </c>
      <c r="IG6" s="12"/>
      <c r="IH6" s="323"/>
      <c r="II6" s="390"/>
      <c r="IJ6" s="12"/>
    </row>
    <row r="7" spans="1:244" ht="32.25" customHeight="1">
      <c r="A7" s="348">
        <v>2023</v>
      </c>
      <c r="B7" s="311" t="s">
        <v>104</v>
      </c>
      <c r="C7" s="336" t="s">
        <v>1394</v>
      </c>
      <c r="D7" s="299" t="s">
        <v>1394</v>
      </c>
      <c r="E7" s="406">
        <f t="shared" si="1"/>
        <v>0.6428571428571429</v>
      </c>
      <c r="F7" s="365">
        <f t="shared" si="2"/>
        <v>0.63636363636363635</v>
      </c>
      <c r="G7" s="298">
        <v>0</v>
      </c>
      <c r="H7" s="299" t="s">
        <v>130</v>
      </c>
      <c r="I7" s="299" t="s">
        <v>126</v>
      </c>
      <c r="J7" s="299"/>
      <c r="K7" s="299" t="s">
        <v>122</v>
      </c>
      <c r="L7" s="298">
        <v>1</v>
      </c>
      <c r="M7" s="299" t="s">
        <v>132</v>
      </c>
      <c r="N7" s="300" t="s">
        <v>944</v>
      </c>
      <c r="O7" s="301" t="s">
        <v>945</v>
      </c>
      <c r="P7" s="299" t="s">
        <v>122</v>
      </c>
      <c r="Q7" s="298">
        <v>0</v>
      </c>
      <c r="R7" s="299" t="s">
        <v>123</v>
      </c>
      <c r="S7" s="299" t="s">
        <v>126</v>
      </c>
      <c r="T7" s="299"/>
      <c r="U7" s="299" t="s">
        <v>122</v>
      </c>
      <c r="V7" s="298">
        <v>1</v>
      </c>
      <c r="W7" s="299"/>
      <c r="X7" s="378" t="s">
        <v>946</v>
      </c>
      <c r="Y7" s="301" t="s">
        <v>947</v>
      </c>
      <c r="Z7" s="299" t="s">
        <v>948</v>
      </c>
      <c r="AA7" s="298">
        <v>1</v>
      </c>
      <c r="AB7" s="299" t="s">
        <v>130</v>
      </c>
      <c r="AC7" s="300" t="s">
        <v>949</v>
      </c>
      <c r="AD7" s="301" t="s">
        <v>950</v>
      </c>
      <c r="AE7" s="380"/>
      <c r="AF7" s="298">
        <v>1</v>
      </c>
      <c r="AG7" s="299" t="s">
        <v>130</v>
      </c>
      <c r="AH7" s="300" t="s">
        <v>951</v>
      </c>
      <c r="AI7" s="301" t="s">
        <v>950</v>
      </c>
      <c r="AJ7" s="380"/>
      <c r="AK7" s="298">
        <v>1</v>
      </c>
      <c r="AL7" s="299" t="s">
        <v>130</v>
      </c>
      <c r="AM7" s="300" t="s">
        <v>952</v>
      </c>
      <c r="AN7" s="301" t="s">
        <v>950</v>
      </c>
      <c r="AO7" s="380"/>
      <c r="AP7" s="298">
        <v>1</v>
      </c>
      <c r="AQ7" s="299" t="s">
        <v>130</v>
      </c>
      <c r="AR7" s="300" t="s">
        <v>949</v>
      </c>
      <c r="AS7" s="301" t="s">
        <v>950</v>
      </c>
      <c r="AT7" s="380"/>
      <c r="AU7" s="298">
        <v>1</v>
      </c>
      <c r="AV7" s="299" t="s">
        <v>130</v>
      </c>
      <c r="AW7" s="300" t="s">
        <v>946</v>
      </c>
      <c r="AX7" s="301" t="s">
        <v>947</v>
      </c>
      <c r="AY7" s="19" t="s">
        <v>3886</v>
      </c>
      <c r="AZ7" s="298">
        <v>1</v>
      </c>
      <c r="BA7" s="299" t="s">
        <v>130</v>
      </c>
      <c r="BB7" s="300" t="s">
        <v>946</v>
      </c>
      <c r="BC7" s="301" t="s">
        <v>947</v>
      </c>
      <c r="BD7" s="299" t="s">
        <v>954</v>
      </c>
      <c r="BE7" s="298">
        <v>1</v>
      </c>
      <c r="BF7" s="299" t="s">
        <v>130</v>
      </c>
      <c r="BG7" s="300" t="s">
        <v>955</v>
      </c>
      <c r="BH7" s="301" t="s">
        <v>950</v>
      </c>
      <c r="BI7" s="380"/>
      <c r="BJ7" s="299"/>
      <c r="BK7" s="299"/>
      <c r="BL7" s="299"/>
      <c r="BM7" s="299"/>
      <c r="BN7" s="299"/>
      <c r="BO7" s="298">
        <v>1</v>
      </c>
      <c r="BP7" s="299" t="s">
        <v>130</v>
      </c>
      <c r="BQ7" s="299" t="s">
        <v>946</v>
      </c>
      <c r="BR7" s="301" t="s">
        <v>947</v>
      </c>
      <c r="BS7" s="19" t="s">
        <v>3887</v>
      </c>
      <c r="BT7" s="298">
        <v>1</v>
      </c>
      <c r="BU7" s="299" t="s">
        <v>130</v>
      </c>
      <c r="BV7" s="299" t="s">
        <v>946</v>
      </c>
      <c r="BW7" s="301" t="s">
        <v>947</v>
      </c>
      <c r="BX7" s="19" t="s">
        <v>3888</v>
      </c>
      <c r="BY7" s="298">
        <v>1</v>
      </c>
      <c r="BZ7" s="299" t="s">
        <v>130</v>
      </c>
      <c r="CA7" s="299" t="s">
        <v>946</v>
      </c>
      <c r="CB7" s="301" t="s">
        <v>947</v>
      </c>
      <c r="CC7" s="19" t="s">
        <v>3889</v>
      </c>
      <c r="CD7" s="298">
        <v>1</v>
      </c>
      <c r="CE7" s="299" t="s">
        <v>130</v>
      </c>
      <c r="CF7" s="299" t="s">
        <v>946</v>
      </c>
      <c r="CG7" s="301" t="s">
        <v>947</v>
      </c>
      <c r="CH7" s="19" t="s">
        <v>3890</v>
      </c>
      <c r="CI7" s="298">
        <v>1</v>
      </c>
      <c r="CJ7" s="299" t="s">
        <v>130</v>
      </c>
      <c r="CK7" s="299" t="s">
        <v>946</v>
      </c>
      <c r="CL7" s="301" t="s">
        <v>947</v>
      </c>
      <c r="CM7" s="19" t="s">
        <v>3891</v>
      </c>
      <c r="CN7" s="298">
        <v>1</v>
      </c>
      <c r="CO7" s="299" t="s">
        <v>130</v>
      </c>
      <c r="CP7" s="299" t="s">
        <v>946</v>
      </c>
      <c r="CQ7" s="301" t="s">
        <v>947</v>
      </c>
      <c r="CR7" s="19" t="s">
        <v>3892</v>
      </c>
      <c r="CS7" s="298">
        <v>1</v>
      </c>
      <c r="CT7" s="299" t="s">
        <v>130</v>
      </c>
      <c r="CU7" s="300" t="s">
        <v>946</v>
      </c>
      <c r="CV7" s="301" t="s">
        <v>947</v>
      </c>
      <c r="CW7" s="19" t="s">
        <v>3893</v>
      </c>
      <c r="CX7" s="298">
        <v>1</v>
      </c>
      <c r="CY7" s="299" t="s">
        <v>130</v>
      </c>
      <c r="CZ7" s="299" t="s">
        <v>946</v>
      </c>
      <c r="DA7" s="301" t="s">
        <v>947</v>
      </c>
      <c r="DB7" s="19" t="s">
        <v>3894</v>
      </c>
      <c r="DC7" s="298">
        <v>1</v>
      </c>
      <c r="DD7" s="299" t="s">
        <v>130</v>
      </c>
      <c r="DE7" s="299" t="s">
        <v>946</v>
      </c>
      <c r="DF7" s="301" t="s">
        <v>947</v>
      </c>
      <c r="DG7" s="19" t="s">
        <v>3895</v>
      </c>
      <c r="DH7" s="298">
        <v>1</v>
      </c>
      <c r="DI7" s="299" t="s">
        <v>130</v>
      </c>
      <c r="DJ7" s="299" t="s">
        <v>946</v>
      </c>
      <c r="DK7" s="301" t="s">
        <v>947</v>
      </c>
      <c r="DL7" s="19" t="s">
        <v>3896</v>
      </c>
      <c r="DM7" s="298">
        <v>1</v>
      </c>
      <c r="DN7" s="299" t="s">
        <v>130</v>
      </c>
      <c r="DO7" s="300" t="s">
        <v>946</v>
      </c>
      <c r="DP7" s="301" t="s">
        <v>947</v>
      </c>
      <c r="DQ7" s="19" t="s">
        <v>3897</v>
      </c>
      <c r="DR7" s="298">
        <v>1</v>
      </c>
      <c r="DS7" s="299" t="s">
        <v>130</v>
      </c>
      <c r="DT7" s="300" t="s">
        <v>946</v>
      </c>
      <c r="DU7" s="301" t="s">
        <v>947</v>
      </c>
      <c r="DV7" s="19" t="s">
        <v>3898</v>
      </c>
      <c r="DW7" s="299"/>
      <c r="DX7" s="299"/>
      <c r="DY7" s="299"/>
      <c r="DZ7" s="299"/>
      <c r="EA7" s="299"/>
      <c r="EB7" s="299"/>
      <c r="EC7" s="299"/>
      <c r="ED7" s="299"/>
      <c r="EE7" s="299"/>
      <c r="EF7" s="299"/>
      <c r="EG7" s="298">
        <v>1</v>
      </c>
      <c r="EH7" s="336" t="s">
        <v>1685</v>
      </c>
      <c r="EI7" s="299" t="s">
        <v>139</v>
      </c>
      <c r="EJ7" s="299" t="s">
        <v>126</v>
      </c>
      <c r="EK7" s="300"/>
      <c r="EL7" s="299" t="s">
        <v>122</v>
      </c>
      <c r="EM7" s="299"/>
      <c r="EN7" s="336"/>
      <c r="EO7" s="299" t="s">
        <v>1686</v>
      </c>
      <c r="EP7" s="299"/>
      <c r="EQ7" s="299"/>
      <c r="ER7" s="299"/>
      <c r="ES7" s="299"/>
      <c r="ET7" s="336"/>
      <c r="EU7" s="299" t="s">
        <v>1686</v>
      </c>
      <c r="EV7" s="299"/>
      <c r="EW7" s="299"/>
      <c r="EX7" s="299"/>
      <c r="EY7" s="298">
        <v>0</v>
      </c>
      <c r="EZ7" s="299" t="s">
        <v>123</v>
      </c>
      <c r="FA7" s="299" t="s">
        <v>126</v>
      </c>
      <c r="FB7" s="299"/>
      <c r="FC7" s="299" t="s">
        <v>122</v>
      </c>
      <c r="FD7" s="310"/>
      <c r="FE7" s="310"/>
      <c r="FF7" s="310"/>
      <c r="FG7" s="310"/>
      <c r="FH7" s="310"/>
      <c r="FI7" s="310"/>
      <c r="FJ7" s="310"/>
      <c r="FK7" s="310"/>
      <c r="FL7" s="310"/>
      <c r="FM7" s="310"/>
      <c r="FN7" s="298">
        <v>1</v>
      </c>
      <c r="FO7" s="299" t="s">
        <v>130</v>
      </c>
      <c r="FP7" s="299" t="s">
        <v>968</v>
      </c>
      <c r="FQ7" s="301" t="s">
        <v>969</v>
      </c>
      <c r="FR7" s="300"/>
      <c r="FS7" s="298">
        <v>1</v>
      </c>
      <c r="FT7" s="299" t="s">
        <v>139</v>
      </c>
      <c r="FU7" s="300" t="s">
        <v>970</v>
      </c>
      <c r="FV7" s="301" t="s">
        <v>971</v>
      </c>
      <c r="FW7" s="300"/>
      <c r="FX7" s="298">
        <v>1</v>
      </c>
      <c r="FY7" s="299" t="s">
        <v>139</v>
      </c>
      <c r="FZ7" s="300" t="s">
        <v>972</v>
      </c>
      <c r="GA7" s="301" t="s">
        <v>971</v>
      </c>
      <c r="GB7" s="300"/>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299" t="s">
        <v>126</v>
      </c>
      <c r="GZ7" s="299"/>
      <c r="HA7" s="299" t="s">
        <v>122</v>
      </c>
      <c r="HB7" s="381">
        <v>1</v>
      </c>
      <c r="HC7" s="300" t="s">
        <v>132</v>
      </c>
      <c r="HD7" s="300" t="s">
        <v>973</v>
      </c>
      <c r="HE7" s="301" t="s">
        <v>974</v>
      </c>
      <c r="HF7" s="302" t="s">
        <v>122</v>
      </c>
      <c r="HG7" s="381">
        <v>0</v>
      </c>
      <c r="HH7" s="300" t="s">
        <v>132</v>
      </c>
      <c r="HI7" s="300" t="s">
        <v>975</v>
      </c>
      <c r="HJ7" s="301" t="s">
        <v>976</v>
      </c>
      <c r="HK7" s="300" t="s">
        <v>977</v>
      </c>
      <c r="HL7" s="381">
        <v>0</v>
      </c>
      <c r="HM7" s="300" t="s">
        <v>130</v>
      </c>
      <c r="HN7" s="300" t="s">
        <v>975</v>
      </c>
      <c r="HO7" s="301" t="s">
        <v>976</v>
      </c>
      <c r="HP7" s="301" t="s">
        <v>978</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104</v>
      </c>
      <c r="C8" s="336" t="s">
        <v>1394</v>
      </c>
      <c r="D8" s="299" t="s">
        <v>1394</v>
      </c>
      <c r="E8" s="344" t="s">
        <v>1394</v>
      </c>
      <c r="F8" s="406">
        <f t="shared" si="2"/>
        <v>0.63636363636363635</v>
      </c>
      <c r="G8" s="298">
        <v>0</v>
      </c>
      <c r="H8" s="299" t="s">
        <v>130</v>
      </c>
      <c r="I8" s="299" t="s">
        <v>126</v>
      </c>
      <c r="J8" s="336"/>
      <c r="K8" s="363"/>
      <c r="L8" s="298">
        <v>1</v>
      </c>
      <c r="M8" s="299" t="s">
        <v>132</v>
      </c>
      <c r="N8" s="299" t="s">
        <v>944</v>
      </c>
      <c r="O8" s="301" t="s">
        <v>945</v>
      </c>
      <c r="P8" s="299" t="s">
        <v>122</v>
      </c>
      <c r="Q8" s="298">
        <v>0</v>
      </c>
      <c r="R8" s="299" t="s">
        <v>123</v>
      </c>
      <c r="S8" s="299" t="s">
        <v>126</v>
      </c>
      <c r="T8" s="299"/>
      <c r="U8" s="299" t="s">
        <v>122</v>
      </c>
      <c r="V8" s="298">
        <v>1</v>
      </c>
      <c r="W8" s="299"/>
      <c r="X8" s="299" t="s">
        <v>946</v>
      </c>
      <c r="Y8" s="301" t="s">
        <v>947</v>
      </c>
      <c r="Z8" s="299" t="s">
        <v>948</v>
      </c>
      <c r="AA8" s="298">
        <v>1</v>
      </c>
      <c r="AB8" s="299" t="s">
        <v>130</v>
      </c>
      <c r="AC8" s="300" t="s">
        <v>949</v>
      </c>
      <c r="AD8" s="301" t="s">
        <v>950</v>
      </c>
      <c r="AE8" s="380"/>
      <c r="AF8" s="298">
        <v>1</v>
      </c>
      <c r="AG8" s="299" t="s">
        <v>130</v>
      </c>
      <c r="AH8" s="299" t="s">
        <v>951</v>
      </c>
      <c r="AI8" s="301" t="s">
        <v>950</v>
      </c>
      <c r="AJ8" s="380"/>
      <c r="AK8" s="298">
        <v>1</v>
      </c>
      <c r="AL8" s="299" t="s">
        <v>130</v>
      </c>
      <c r="AM8" s="299" t="s">
        <v>952</v>
      </c>
      <c r="AN8" s="301" t="s">
        <v>950</v>
      </c>
      <c r="AO8" s="299"/>
      <c r="AP8" s="298">
        <v>1</v>
      </c>
      <c r="AQ8" s="299" t="s">
        <v>130</v>
      </c>
      <c r="AR8" s="299" t="s">
        <v>949</v>
      </c>
      <c r="AS8" s="301" t="s">
        <v>950</v>
      </c>
      <c r="AT8" s="380"/>
      <c r="AU8" s="298">
        <v>1</v>
      </c>
      <c r="AV8" s="299" t="s">
        <v>130</v>
      </c>
      <c r="AW8" s="299" t="s">
        <v>946</v>
      </c>
      <c r="AX8" s="301" t="s">
        <v>947</v>
      </c>
      <c r="AY8" s="436" t="s">
        <v>3899</v>
      </c>
      <c r="AZ8" s="298">
        <v>1</v>
      </c>
      <c r="BA8" s="299" t="s">
        <v>130</v>
      </c>
      <c r="BB8" s="299" t="s">
        <v>946</v>
      </c>
      <c r="BC8" s="301" t="s">
        <v>947</v>
      </c>
      <c r="BD8" s="436" t="s">
        <v>3900</v>
      </c>
      <c r="BE8" s="298">
        <v>1</v>
      </c>
      <c r="BF8" s="299" t="s">
        <v>130</v>
      </c>
      <c r="BG8" s="299" t="s">
        <v>955</v>
      </c>
      <c r="BH8" s="301" t="s">
        <v>950</v>
      </c>
      <c r="BI8" s="380"/>
      <c r="BJ8" s="299"/>
      <c r="BK8" s="299"/>
      <c r="BL8" s="299"/>
      <c r="BM8" s="299"/>
      <c r="BN8" s="299"/>
      <c r="BO8" s="298">
        <v>1</v>
      </c>
      <c r="BP8" s="299" t="s">
        <v>130</v>
      </c>
      <c r="BQ8" s="299" t="s">
        <v>946</v>
      </c>
      <c r="BR8" s="301" t="s">
        <v>947</v>
      </c>
      <c r="BS8" s="436" t="s">
        <v>3901</v>
      </c>
      <c r="BT8" s="298">
        <v>1</v>
      </c>
      <c r="BU8" s="299" t="s">
        <v>130</v>
      </c>
      <c r="BV8" s="299" t="s">
        <v>946</v>
      </c>
      <c r="BW8" s="301" t="s">
        <v>947</v>
      </c>
      <c r="BX8" s="436" t="s">
        <v>3902</v>
      </c>
      <c r="BY8" s="298">
        <v>1</v>
      </c>
      <c r="BZ8" s="299" t="s">
        <v>130</v>
      </c>
      <c r="CA8" s="299" t="s">
        <v>946</v>
      </c>
      <c r="CB8" s="301" t="s">
        <v>947</v>
      </c>
      <c r="CC8" s="436" t="s">
        <v>3903</v>
      </c>
      <c r="CD8" s="298">
        <v>1</v>
      </c>
      <c r="CE8" s="299" t="s">
        <v>130</v>
      </c>
      <c r="CF8" s="299" t="s">
        <v>946</v>
      </c>
      <c r="CG8" s="301" t="s">
        <v>947</v>
      </c>
      <c r="CH8" s="436" t="s">
        <v>3904</v>
      </c>
      <c r="CI8" s="298">
        <v>1</v>
      </c>
      <c r="CJ8" s="299" t="s">
        <v>130</v>
      </c>
      <c r="CK8" s="299" t="s">
        <v>946</v>
      </c>
      <c r="CL8" s="301" t="s">
        <v>947</v>
      </c>
      <c r="CM8" s="436" t="s">
        <v>3905</v>
      </c>
      <c r="CN8" s="298">
        <v>1</v>
      </c>
      <c r="CO8" s="299" t="s">
        <v>130</v>
      </c>
      <c r="CP8" s="299" t="s">
        <v>946</v>
      </c>
      <c r="CQ8" s="301" t="s">
        <v>947</v>
      </c>
      <c r="CR8" s="436" t="s">
        <v>3906</v>
      </c>
      <c r="CS8" s="298">
        <v>1</v>
      </c>
      <c r="CT8" s="299" t="s">
        <v>130</v>
      </c>
      <c r="CU8" s="299" t="s">
        <v>946</v>
      </c>
      <c r="CV8" s="301" t="s">
        <v>947</v>
      </c>
      <c r="CW8" s="436" t="s">
        <v>3907</v>
      </c>
      <c r="CX8" s="298">
        <v>1</v>
      </c>
      <c r="CY8" s="299" t="s">
        <v>130</v>
      </c>
      <c r="CZ8" s="299" t="s">
        <v>946</v>
      </c>
      <c r="DA8" s="301" t="s">
        <v>947</v>
      </c>
      <c r="DB8" s="436" t="s">
        <v>3908</v>
      </c>
      <c r="DC8" s="298">
        <v>1</v>
      </c>
      <c r="DD8" s="299" t="s">
        <v>130</v>
      </c>
      <c r="DE8" s="299" t="s">
        <v>946</v>
      </c>
      <c r="DF8" s="301" t="s">
        <v>947</v>
      </c>
      <c r="DG8" s="436" t="s">
        <v>3909</v>
      </c>
      <c r="DH8" s="298">
        <v>1</v>
      </c>
      <c r="DI8" s="299" t="s">
        <v>130</v>
      </c>
      <c r="DJ8" s="299" t="s">
        <v>946</v>
      </c>
      <c r="DK8" s="301" t="s">
        <v>947</v>
      </c>
      <c r="DL8" s="436" t="s">
        <v>3910</v>
      </c>
      <c r="DM8" s="298">
        <v>1</v>
      </c>
      <c r="DN8" s="299" t="s">
        <v>130</v>
      </c>
      <c r="DO8" s="299" t="s">
        <v>946</v>
      </c>
      <c r="DP8" s="301" t="s">
        <v>947</v>
      </c>
      <c r="DQ8" s="299" t="s">
        <v>954</v>
      </c>
      <c r="DR8" s="298">
        <v>1</v>
      </c>
      <c r="DS8" s="299" t="s">
        <v>130</v>
      </c>
      <c r="DT8" s="299" t="s">
        <v>946</v>
      </c>
      <c r="DU8" s="301" t="s">
        <v>947</v>
      </c>
      <c r="DV8" s="436" t="s">
        <v>3911</v>
      </c>
      <c r="DW8" s="299"/>
      <c r="DX8" s="299"/>
      <c r="DY8" s="299"/>
      <c r="DZ8" s="299"/>
      <c r="EA8" s="299"/>
      <c r="EB8" s="299"/>
      <c r="EC8" s="299"/>
      <c r="ED8" s="299"/>
      <c r="EE8" s="299"/>
      <c r="EF8" s="299"/>
      <c r="EG8" s="298">
        <v>1</v>
      </c>
      <c r="EH8" s="336" t="s">
        <v>1685</v>
      </c>
      <c r="EI8" s="299" t="s">
        <v>139</v>
      </c>
      <c r="EJ8" s="299" t="s">
        <v>126</v>
      </c>
      <c r="EK8" s="300"/>
      <c r="EL8" s="299" t="s">
        <v>122</v>
      </c>
      <c r="EM8" s="299"/>
      <c r="EN8" s="336"/>
      <c r="EO8" s="299" t="s">
        <v>1686</v>
      </c>
      <c r="EP8" s="299"/>
      <c r="EQ8" s="299"/>
      <c r="ER8" s="299"/>
      <c r="ES8" s="299"/>
      <c r="ET8" s="336"/>
      <c r="EU8" s="299" t="s">
        <v>1686</v>
      </c>
      <c r="EV8" s="299"/>
      <c r="EW8" s="299"/>
      <c r="EX8" s="299"/>
      <c r="EY8" s="298">
        <v>0</v>
      </c>
      <c r="EZ8" s="299" t="s">
        <v>123</v>
      </c>
      <c r="FA8" s="299" t="s">
        <v>126</v>
      </c>
      <c r="FB8" s="299"/>
      <c r="FC8" s="299" t="s">
        <v>122</v>
      </c>
      <c r="FD8" s="310"/>
      <c r="FE8" s="310"/>
      <c r="FF8" s="310"/>
      <c r="FG8" s="310"/>
      <c r="FH8" s="310"/>
      <c r="FI8" s="310"/>
      <c r="FJ8" s="310"/>
      <c r="FK8" s="310"/>
      <c r="FL8" s="310"/>
      <c r="FM8" s="310"/>
      <c r="FN8" s="298"/>
      <c r="FO8" s="299" t="s">
        <v>1686</v>
      </c>
      <c r="FP8" s="299"/>
      <c r="FQ8" s="299"/>
      <c r="FR8" s="299"/>
      <c r="FS8" s="298"/>
      <c r="FT8" s="299" t="s">
        <v>1686</v>
      </c>
      <c r="FU8" s="299"/>
      <c r="FV8" s="383"/>
      <c r="FW8" s="302"/>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299"/>
      <c r="HA8" s="299" t="s">
        <v>122</v>
      </c>
      <c r="HB8" s="381">
        <v>1</v>
      </c>
      <c r="HC8" s="300" t="s">
        <v>132</v>
      </c>
      <c r="HD8" s="300" t="s">
        <v>973</v>
      </c>
      <c r="HE8" s="301" t="s">
        <v>974</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3400-000000000000}"/>
    <hyperlink ref="Y5" r:id="rId2" xr:uid="{00000000-0004-0000-3400-000001000000}"/>
    <hyperlink ref="AD5" r:id="rId3" xr:uid="{00000000-0004-0000-3400-000002000000}"/>
    <hyperlink ref="AI5" r:id="rId4" xr:uid="{00000000-0004-0000-3400-000003000000}"/>
    <hyperlink ref="AN5" r:id="rId5" xr:uid="{00000000-0004-0000-3400-000004000000}"/>
    <hyperlink ref="AS5" r:id="rId6" xr:uid="{00000000-0004-0000-3400-000005000000}"/>
    <hyperlink ref="AX5" r:id="rId7" xr:uid="{00000000-0004-0000-3400-000006000000}"/>
    <hyperlink ref="BC5" r:id="rId8" xr:uid="{00000000-0004-0000-3400-000007000000}"/>
    <hyperlink ref="BH5" r:id="rId9" xr:uid="{00000000-0004-0000-3400-000008000000}"/>
    <hyperlink ref="BR5" r:id="rId10" xr:uid="{00000000-0004-0000-3400-000009000000}"/>
    <hyperlink ref="BW5" r:id="rId11" xr:uid="{00000000-0004-0000-3400-00000A000000}"/>
    <hyperlink ref="CB5" r:id="rId12" xr:uid="{00000000-0004-0000-3400-00000B000000}"/>
    <hyperlink ref="CG5" r:id="rId13" xr:uid="{00000000-0004-0000-3400-00000C000000}"/>
    <hyperlink ref="CL5" r:id="rId14" xr:uid="{00000000-0004-0000-3400-00000D000000}"/>
    <hyperlink ref="CQ5" r:id="rId15" xr:uid="{00000000-0004-0000-3400-00000E000000}"/>
    <hyperlink ref="CV5" r:id="rId16" xr:uid="{00000000-0004-0000-3400-00000F000000}"/>
    <hyperlink ref="DA5" r:id="rId17" xr:uid="{00000000-0004-0000-3400-000010000000}"/>
    <hyperlink ref="DF5" r:id="rId18" xr:uid="{00000000-0004-0000-3400-000011000000}"/>
    <hyperlink ref="DK5" r:id="rId19" xr:uid="{00000000-0004-0000-3400-000012000000}"/>
    <hyperlink ref="DP5" r:id="rId20" xr:uid="{00000000-0004-0000-3400-000013000000}"/>
    <hyperlink ref="DU5" r:id="rId21" xr:uid="{00000000-0004-0000-3400-000014000000}"/>
    <hyperlink ref="DZ5" r:id="rId22" xr:uid="{00000000-0004-0000-3400-000015000000}"/>
    <hyperlink ref="EE5" r:id="rId23" xr:uid="{00000000-0004-0000-3400-000016000000}"/>
    <hyperlink ref="FG5" r:id="rId24" xr:uid="{00000000-0004-0000-3400-000017000000}"/>
    <hyperlink ref="FL5" r:id="rId25" xr:uid="{00000000-0004-0000-3400-000018000000}"/>
    <hyperlink ref="FQ5" r:id="rId26" xr:uid="{00000000-0004-0000-3400-000019000000}"/>
    <hyperlink ref="FV5" r:id="rId27" xr:uid="{00000000-0004-0000-3400-00001A000000}"/>
    <hyperlink ref="GA5" r:id="rId28" xr:uid="{00000000-0004-0000-3400-00001B000000}"/>
    <hyperlink ref="GF5" r:id="rId29" location=":~:text=(A)%20Notwithstanding%20any%20contrary%20provision,geographic%20area%20of%20the%20state." xr:uid="{00000000-0004-0000-3400-00001C000000}"/>
    <hyperlink ref="HE5" r:id="rId30" xr:uid="{00000000-0004-0000-3400-00001D000000}"/>
    <hyperlink ref="HJ5" r:id="rId31" xr:uid="{00000000-0004-0000-3400-00001E000000}"/>
    <hyperlink ref="HO5" r:id="rId32" xr:uid="{00000000-0004-0000-3400-00001F000000}"/>
    <hyperlink ref="HT5" r:id="rId33" xr:uid="{00000000-0004-0000-3400-000020000000}"/>
    <hyperlink ref="HY5" r:id="rId34" xr:uid="{00000000-0004-0000-3400-000021000000}"/>
    <hyperlink ref="ID5" r:id="rId35" xr:uid="{00000000-0004-0000-3400-000022000000}"/>
    <hyperlink ref="II5" r:id="rId36" xr:uid="{00000000-0004-0000-3400-000023000000}"/>
    <hyperlink ref="O6" r:id="rId37" xr:uid="{00000000-0004-0000-3400-000024000000}"/>
    <hyperlink ref="Y6" r:id="rId38" xr:uid="{00000000-0004-0000-3400-000025000000}"/>
    <hyperlink ref="AD6" r:id="rId39" xr:uid="{00000000-0004-0000-3400-000026000000}"/>
    <hyperlink ref="AI6" r:id="rId40" xr:uid="{00000000-0004-0000-3400-000027000000}"/>
    <hyperlink ref="AN6" r:id="rId41" xr:uid="{00000000-0004-0000-3400-000028000000}"/>
    <hyperlink ref="AS6" r:id="rId42" xr:uid="{00000000-0004-0000-3400-000029000000}"/>
    <hyperlink ref="AX6" r:id="rId43" xr:uid="{00000000-0004-0000-3400-00002A000000}"/>
    <hyperlink ref="BC6" r:id="rId44" xr:uid="{00000000-0004-0000-3400-00002B000000}"/>
    <hyperlink ref="BH6" r:id="rId45" xr:uid="{00000000-0004-0000-3400-00002C000000}"/>
    <hyperlink ref="BR6" r:id="rId46" xr:uid="{00000000-0004-0000-3400-00002D000000}"/>
    <hyperlink ref="BW6" r:id="rId47" xr:uid="{00000000-0004-0000-3400-00002E000000}"/>
    <hyperlink ref="CB6" r:id="rId48" xr:uid="{00000000-0004-0000-3400-00002F000000}"/>
    <hyperlink ref="CG6" r:id="rId49" xr:uid="{00000000-0004-0000-3400-000030000000}"/>
    <hyperlink ref="CL6" r:id="rId50" xr:uid="{00000000-0004-0000-3400-000031000000}"/>
    <hyperlink ref="CQ6" r:id="rId51" xr:uid="{00000000-0004-0000-3400-000032000000}"/>
    <hyperlink ref="CV6" r:id="rId52" xr:uid="{00000000-0004-0000-3400-000033000000}"/>
    <hyperlink ref="DA6" r:id="rId53" xr:uid="{00000000-0004-0000-3400-000034000000}"/>
    <hyperlink ref="DF6" r:id="rId54" xr:uid="{00000000-0004-0000-3400-000035000000}"/>
    <hyperlink ref="DK6" r:id="rId55" xr:uid="{00000000-0004-0000-3400-000036000000}"/>
    <hyperlink ref="DP6" r:id="rId56" xr:uid="{00000000-0004-0000-3400-000037000000}"/>
    <hyperlink ref="DU6" r:id="rId57" xr:uid="{00000000-0004-0000-3400-000038000000}"/>
    <hyperlink ref="FQ6" r:id="rId58" xr:uid="{00000000-0004-0000-3400-000039000000}"/>
    <hyperlink ref="FV6" r:id="rId59" xr:uid="{00000000-0004-0000-3400-00003A000000}"/>
    <hyperlink ref="GA6" r:id="rId60" xr:uid="{00000000-0004-0000-3400-00003B000000}"/>
    <hyperlink ref="GF6" r:id="rId61" location=":~:text=(A)%20Notwithstanding%20any%20contrary%20provision,geographic%20area%20of%20the%20state." xr:uid="{00000000-0004-0000-3400-00003C000000}"/>
    <hyperlink ref="HE6" r:id="rId62" xr:uid="{00000000-0004-0000-3400-00003D000000}"/>
    <hyperlink ref="HJ6" r:id="rId63" xr:uid="{00000000-0004-0000-3400-00003E000000}"/>
    <hyperlink ref="HO6" r:id="rId64" xr:uid="{00000000-0004-0000-3400-00003F000000}"/>
    <hyperlink ref="HP6" r:id="rId65" xr:uid="{00000000-0004-0000-3400-000040000000}"/>
    <hyperlink ref="HT6" r:id="rId66" xr:uid="{00000000-0004-0000-3400-000041000000}"/>
    <hyperlink ref="O7" r:id="rId67" xr:uid="{00000000-0004-0000-3400-000042000000}"/>
    <hyperlink ref="Y7" r:id="rId68" xr:uid="{00000000-0004-0000-3400-000043000000}"/>
    <hyperlink ref="AD7" r:id="rId69" xr:uid="{00000000-0004-0000-3400-000044000000}"/>
    <hyperlink ref="AI7" r:id="rId70" xr:uid="{00000000-0004-0000-3400-000045000000}"/>
    <hyperlink ref="AN7" r:id="rId71" xr:uid="{00000000-0004-0000-3400-000046000000}"/>
    <hyperlink ref="AS7" r:id="rId72" xr:uid="{00000000-0004-0000-3400-000047000000}"/>
    <hyperlink ref="AX7" r:id="rId73" xr:uid="{00000000-0004-0000-3400-000048000000}"/>
    <hyperlink ref="BC7" r:id="rId74" xr:uid="{00000000-0004-0000-3400-000049000000}"/>
    <hyperlink ref="BH7" r:id="rId75" xr:uid="{00000000-0004-0000-3400-00004A000000}"/>
    <hyperlink ref="BR7" r:id="rId76" xr:uid="{00000000-0004-0000-3400-00004B000000}"/>
    <hyperlink ref="BW7" r:id="rId77" xr:uid="{00000000-0004-0000-3400-00004C000000}"/>
    <hyperlink ref="CB7" r:id="rId78" xr:uid="{00000000-0004-0000-3400-00004D000000}"/>
    <hyperlink ref="CG7" r:id="rId79" xr:uid="{00000000-0004-0000-3400-00004E000000}"/>
    <hyperlink ref="CL7" r:id="rId80" xr:uid="{00000000-0004-0000-3400-00004F000000}"/>
    <hyperlink ref="CQ7" r:id="rId81" xr:uid="{00000000-0004-0000-3400-000050000000}"/>
    <hyperlink ref="CV7" r:id="rId82" xr:uid="{00000000-0004-0000-3400-000051000000}"/>
    <hyperlink ref="DA7" r:id="rId83" xr:uid="{00000000-0004-0000-3400-000052000000}"/>
    <hyperlink ref="DF7" r:id="rId84" xr:uid="{00000000-0004-0000-3400-000053000000}"/>
    <hyperlink ref="DK7" r:id="rId85" xr:uid="{00000000-0004-0000-3400-000054000000}"/>
    <hyperlink ref="DP7" r:id="rId86" xr:uid="{00000000-0004-0000-3400-000055000000}"/>
    <hyperlink ref="DU7" r:id="rId87" xr:uid="{00000000-0004-0000-3400-000056000000}"/>
    <hyperlink ref="FQ7" r:id="rId88" xr:uid="{00000000-0004-0000-3400-000057000000}"/>
    <hyperlink ref="FV7" r:id="rId89" xr:uid="{00000000-0004-0000-3400-000058000000}"/>
    <hyperlink ref="GA7" r:id="rId90" xr:uid="{00000000-0004-0000-3400-000059000000}"/>
    <hyperlink ref="HE7" r:id="rId91" xr:uid="{00000000-0004-0000-3400-00005A000000}"/>
    <hyperlink ref="HJ7" r:id="rId92" xr:uid="{00000000-0004-0000-3400-00005B000000}"/>
    <hyperlink ref="HO7" r:id="rId93" xr:uid="{00000000-0004-0000-3400-00005C000000}"/>
    <hyperlink ref="HP7" r:id="rId94" xr:uid="{00000000-0004-0000-3400-00005D000000}"/>
    <hyperlink ref="O8" r:id="rId95" xr:uid="{00000000-0004-0000-3400-00005E000000}"/>
    <hyperlink ref="Y8" r:id="rId96" xr:uid="{00000000-0004-0000-3400-00005F000000}"/>
    <hyperlink ref="AD8" r:id="rId97" xr:uid="{00000000-0004-0000-3400-000060000000}"/>
    <hyperlink ref="AI8" r:id="rId98" xr:uid="{00000000-0004-0000-3400-000061000000}"/>
    <hyperlink ref="AN8" r:id="rId99" xr:uid="{00000000-0004-0000-3400-000062000000}"/>
    <hyperlink ref="AS8" r:id="rId100" xr:uid="{00000000-0004-0000-3400-000063000000}"/>
    <hyperlink ref="AX8" r:id="rId101" xr:uid="{00000000-0004-0000-3400-000064000000}"/>
    <hyperlink ref="AY8" r:id="rId102" xr:uid="{00000000-0004-0000-3400-000065000000}"/>
    <hyperlink ref="BC8" r:id="rId103" xr:uid="{00000000-0004-0000-3400-000066000000}"/>
    <hyperlink ref="BD8" r:id="rId104" xr:uid="{00000000-0004-0000-3400-000067000000}"/>
    <hyperlink ref="BH8" r:id="rId105" xr:uid="{00000000-0004-0000-3400-000068000000}"/>
    <hyperlink ref="BR8" r:id="rId106" xr:uid="{00000000-0004-0000-3400-000069000000}"/>
    <hyperlink ref="BS8" r:id="rId107" xr:uid="{00000000-0004-0000-3400-00006A000000}"/>
    <hyperlink ref="BW8" r:id="rId108" xr:uid="{00000000-0004-0000-3400-00006B000000}"/>
    <hyperlink ref="BX8" r:id="rId109" xr:uid="{00000000-0004-0000-3400-00006C000000}"/>
    <hyperlink ref="CB8" r:id="rId110" xr:uid="{00000000-0004-0000-3400-00006D000000}"/>
    <hyperlink ref="CC8" r:id="rId111" xr:uid="{00000000-0004-0000-3400-00006E000000}"/>
    <hyperlink ref="CG8" r:id="rId112" xr:uid="{00000000-0004-0000-3400-00006F000000}"/>
    <hyperlink ref="CH8" r:id="rId113" xr:uid="{00000000-0004-0000-3400-000070000000}"/>
    <hyperlink ref="CL8" r:id="rId114" xr:uid="{00000000-0004-0000-3400-000071000000}"/>
    <hyperlink ref="CM8" r:id="rId115" xr:uid="{00000000-0004-0000-3400-000072000000}"/>
    <hyperlink ref="CQ8" r:id="rId116" xr:uid="{00000000-0004-0000-3400-000073000000}"/>
    <hyperlink ref="CR8" r:id="rId117" xr:uid="{00000000-0004-0000-3400-000074000000}"/>
    <hyperlink ref="CV8" r:id="rId118" xr:uid="{00000000-0004-0000-3400-000075000000}"/>
    <hyperlink ref="CW8" r:id="rId119" xr:uid="{00000000-0004-0000-3400-000076000000}"/>
    <hyperlink ref="DA8" r:id="rId120" xr:uid="{00000000-0004-0000-3400-000077000000}"/>
    <hyperlink ref="DB8" r:id="rId121" xr:uid="{00000000-0004-0000-3400-000078000000}"/>
    <hyperlink ref="DF8" r:id="rId122" xr:uid="{00000000-0004-0000-3400-000079000000}"/>
    <hyperlink ref="DG8" r:id="rId123" xr:uid="{00000000-0004-0000-3400-00007A000000}"/>
    <hyperlink ref="DK8" r:id="rId124" xr:uid="{00000000-0004-0000-3400-00007B000000}"/>
    <hyperlink ref="DL8" r:id="rId125" xr:uid="{00000000-0004-0000-3400-00007C000000}"/>
    <hyperlink ref="DP8" r:id="rId126" xr:uid="{00000000-0004-0000-3400-00007D000000}"/>
    <hyperlink ref="DU8" r:id="rId127" xr:uid="{00000000-0004-0000-3400-00007E000000}"/>
    <hyperlink ref="DV8" r:id="rId128" xr:uid="{00000000-0004-0000-3400-00007F000000}"/>
    <hyperlink ref="HE8" r:id="rId129" xr:uid="{00000000-0004-0000-3400-000080000000}"/>
  </hyperlinks>
  <pageMargins left="0.7" right="0.7" top="0.75" bottom="0.75" header="0" footer="0"/>
  <pageSetup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36" width="9.33203125" customWidth="1"/>
    <col min="237" max="237" width="10.6640625" customWidth="1"/>
    <col min="238" max="478" width="9.3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105</v>
      </c>
      <c r="C5" s="312">
        <f>(G5+L5+Q5+V5+(AA5+AF5+AK5+AP5+AU5+AZ5+BE5+BJ5)/8+(BO5+BT5+BY5+CD5+CI5+CN5)/6+(CS5+CX5+DC5+DH5+DM5+DR5)/6+DW5+EB5+((EG5+EH5)/2+(EM5+EN5)/2+(ES5+ET5)/2)/3+EY5+(FD5+FI5)/2+FN5+(FS5+FX5)/2+GC5+GH5+(GM5+GR5+GW5)/3+HB5+(HG5+HL5+HQ5+HV5+IA5)/5+IF5)/20</f>
        <v>0.38875000000000004</v>
      </c>
      <c r="D5" s="144">
        <f t="shared" ref="D5:D6" si="0">(L5+V5+(AA5+AF5+AK5+AP5+AU5+AZ5+BE5)/7+(BO5+BT5+BY5+CD5+CI5+CN5)/6+(CS5+CX5+DC5+DH5+DR5+DM5)/6+(EG5+EH5+EM5+EN5+ES5+ET5)/6+GH5+(GM5+GR5+GW5)/3+Q5+EY5+FN5+(FS5+FX5)/2+G5+HB5+(HG5+HL5+HQ5)/3+GC5)/16</f>
        <v>0.48511904761904762</v>
      </c>
      <c r="E5" s="365">
        <f t="shared" ref="E5:E7" si="1">(L5+V5+(AA5+AF5+AK5+AP5+AU5+AZ5+BE5)/7+(BO5+BT5+BY5+CD5+CI5+CN5)/6+(CS5+CX5+DC5+DH5+DR5+DM5)/6+EG5+(GH5+GM5+GR5+GW5)/4+Q5+EY5+FN5+(FS5+FX5)/2+G5+HB5+(HG5+HL5)/2)/14</f>
        <v>0.44132653061224492</v>
      </c>
      <c r="F5" s="365">
        <f t="shared" ref="F5:F8" si="2">(L5+V5+(AA5+AF5+AK5+AP5+AU5+AZ5+BE5)/7+(BO5+BT5+BY5+CD5+CI5+CN5)/6+(CS5+CX5+DC5+DH5+DR5+DM5)/6+EG5+(GH5+GM5+GR5+GW5)/4+Q5+EY5+G5+HB5)/11</f>
        <v>0.42532467532467533</v>
      </c>
      <c r="G5" s="308">
        <v>1</v>
      </c>
      <c r="H5" s="308" t="s">
        <v>132</v>
      </c>
      <c r="I5" s="308" t="s">
        <v>979</v>
      </c>
      <c r="J5" s="320" t="s">
        <v>3912</v>
      </c>
      <c r="K5" s="308">
        <v>2000</v>
      </c>
      <c r="L5" s="11">
        <v>1</v>
      </c>
      <c r="M5" s="11" t="s">
        <v>132</v>
      </c>
      <c r="N5" s="11" t="s">
        <v>981</v>
      </c>
      <c r="O5" s="353" t="s">
        <v>3913</v>
      </c>
      <c r="P5" s="11"/>
      <c r="Q5" s="308">
        <v>0</v>
      </c>
      <c r="R5" s="308" t="s">
        <v>123</v>
      </c>
      <c r="S5" s="308" t="s">
        <v>983</v>
      </c>
      <c r="T5" s="333" t="s">
        <v>3914</v>
      </c>
      <c r="U5" s="308"/>
      <c r="V5" s="308">
        <v>0</v>
      </c>
      <c r="W5" s="308" t="s">
        <v>126</v>
      </c>
      <c r="X5" s="308" t="s">
        <v>126</v>
      </c>
      <c r="Y5" s="308" t="s">
        <v>126</v>
      </c>
      <c r="Z5" s="308"/>
      <c r="AA5" s="308">
        <v>1</v>
      </c>
      <c r="AB5" s="308" t="s">
        <v>130</v>
      </c>
      <c r="AC5" s="308" t="s">
        <v>985</v>
      </c>
      <c r="AD5" s="333" t="s">
        <v>3915</v>
      </c>
      <c r="AE5" s="308"/>
      <c r="AF5" s="308">
        <v>1</v>
      </c>
      <c r="AG5" s="308" t="s">
        <v>130</v>
      </c>
      <c r="AH5" s="308" t="s">
        <v>985</v>
      </c>
      <c r="AI5" s="333" t="s">
        <v>3916</v>
      </c>
      <c r="AJ5" s="308"/>
      <c r="AK5" s="308">
        <v>0</v>
      </c>
      <c r="AL5" s="308" t="s">
        <v>132</v>
      </c>
      <c r="AM5" s="308" t="s">
        <v>985</v>
      </c>
      <c r="AN5" s="333" t="s">
        <v>3917</v>
      </c>
      <c r="AO5" s="308"/>
      <c r="AP5" s="308">
        <v>1</v>
      </c>
      <c r="AQ5" s="308" t="s">
        <v>130</v>
      </c>
      <c r="AR5" s="308" t="s">
        <v>985</v>
      </c>
      <c r="AS5" s="333" t="s">
        <v>3918</v>
      </c>
      <c r="AT5" s="308"/>
      <c r="AU5" s="308">
        <v>0</v>
      </c>
      <c r="AV5" s="308" t="s">
        <v>132</v>
      </c>
      <c r="AW5" s="308" t="s">
        <v>988</v>
      </c>
      <c r="AX5" s="333" t="s">
        <v>3919</v>
      </c>
      <c r="AY5" s="308"/>
      <c r="AZ5" s="308">
        <v>0</v>
      </c>
      <c r="BA5" s="308" t="s">
        <v>132</v>
      </c>
      <c r="BB5" s="308" t="s">
        <v>988</v>
      </c>
      <c r="BC5" s="333" t="s">
        <v>3920</v>
      </c>
      <c r="BD5" s="308"/>
      <c r="BE5" s="308">
        <v>0</v>
      </c>
      <c r="BF5" s="308" t="s">
        <v>132</v>
      </c>
      <c r="BG5" s="308" t="s">
        <v>989</v>
      </c>
      <c r="BH5" s="333" t="s">
        <v>3921</v>
      </c>
      <c r="BI5" s="308"/>
      <c r="BJ5" s="308">
        <v>0</v>
      </c>
      <c r="BK5" s="308" t="s">
        <v>126</v>
      </c>
      <c r="BL5" s="308" t="s">
        <v>126</v>
      </c>
      <c r="BM5" s="308" t="s">
        <v>126</v>
      </c>
      <c r="BN5" s="308"/>
      <c r="BO5" s="308">
        <v>0</v>
      </c>
      <c r="BP5" s="308" t="s">
        <v>139</v>
      </c>
      <c r="BQ5" s="308" t="s">
        <v>126</v>
      </c>
      <c r="BR5" s="308" t="s">
        <v>126</v>
      </c>
      <c r="BS5" s="308"/>
      <c r="BT5" s="308">
        <v>0</v>
      </c>
      <c r="BU5" s="308" t="s">
        <v>139</v>
      </c>
      <c r="BV5" s="308" t="s">
        <v>126</v>
      </c>
      <c r="BW5" s="308" t="s">
        <v>126</v>
      </c>
      <c r="BX5" s="308"/>
      <c r="BY5" s="308">
        <v>0</v>
      </c>
      <c r="BZ5" s="308" t="s">
        <v>139</v>
      </c>
      <c r="CA5" s="308" t="s">
        <v>126</v>
      </c>
      <c r="CB5" s="308" t="s">
        <v>126</v>
      </c>
      <c r="CC5" s="308"/>
      <c r="CD5" s="308">
        <v>0</v>
      </c>
      <c r="CE5" s="308" t="s">
        <v>139</v>
      </c>
      <c r="CF5" s="308" t="s">
        <v>126</v>
      </c>
      <c r="CG5" s="308" t="s">
        <v>126</v>
      </c>
      <c r="CH5" s="308"/>
      <c r="CI5" s="308">
        <v>0</v>
      </c>
      <c r="CJ5" s="308" t="s">
        <v>139</v>
      </c>
      <c r="CK5" s="308" t="s">
        <v>126</v>
      </c>
      <c r="CL5" s="308" t="s">
        <v>126</v>
      </c>
      <c r="CM5" s="308"/>
      <c r="CN5" s="308">
        <v>0</v>
      </c>
      <c r="CO5" s="308" t="s">
        <v>139</v>
      </c>
      <c r="CP5" s="308" t="s">
        <v>126</v>
      </c>
      <c r="CQ5" s="308" t="s">
        <v>126</v>
      </c>
      <c r="CR5" s="308"/>
      <c r="CS5" s="308">
        <v>0</v>
      </c>
      <c r="CT5" s="308" t="s">
        <v>139</v>
      </c>
      <c r="CU5" s="308" t="s">
        <v>126</v>
      </c>
      <c r="CV5" s="308" t="s">
        <v>126</v>
      </c>
      <c r="CW5" s="308"/>
      <c r="CX5" s="308">
        <v>0</v>
      </c>
      <c r="CY5" s="308" t="s">
        <v>139</v>
      </c>
      <c r="CZ5" s="308" t="s">
        <v>126</v>
      </c>
      <c r="DA5" s="308" t="s">
        <v>126</v>
      </c>
      <c r="DB5" s="308"/>
      <c r="DC5" s="308">
        <v>0</v>
      </c>
      <c r="DD5" s="308" t="s">
        <v>139</v>
      </c>
      <c r="DE5" s="308" t="s">
        <v>126</v>
      </c>
      <c r="DF5" s="308" t="s">
        <v>126</v>
      </c>
      <c r="DG5" s="308"/>
      <c r="DH5" s="308">
        <v>0</v>
      </c>
      <c r="DI5" s="308" t="s">
        <v>139</v>
      </c>
      <c r="DJ5" s="308" t="s">
        <v>126</v>
      </c>
      <c r="DK5" s="308" t="s">
        <v>126</v>
      </c>
      <c r="DL5" s="308"/>
      <c r="DM5" s="308">
        <v>0</v>
      </c>
      <c r="DN5" s="308" t="s">
        <v>139</v>
      </c>
      <c r="DO5" s="308" t="s">
        <v>126</v>
      </c>
      <c r="DP5" s="308" t="s">
        <v>126</v>
      </c>
      <c r="DQ5" s="308"/>
      <c r="DR5" s="308">
        <v>0</v>
      </c>
      <c r="DS5" s="308" t="s">
        <v>139</v>
      </c>
      <c r="DT5" s="308" t="s">
        <v>126</v>
      </c>
      <c r="DU5" s="308" t="s">
        <v>126</v>
      </c>
      <c r="DV5" s="308"/>
      <c r="DW5" s="308">
        <v>0</v>
      </c>
      <c r="DX5" s="308" t="s">
        <v>130</v>
      </c>
      <c r="DY5" s="308" t="s">
        <v>126</v>
      </c>
      <c r="DZ5" s="308" t="s">
        <v>126</v>
      </c>
      <c r="EA5" s="364"/>
      <c r="EB5" s="308">
        <v>0</v>
      </c>
      <c r="EC5" s="308" t="s">
        <v>130</v>
      </c>
      <c r="ED5" s="308" t="s">
        <v>3922</v>
      </c>
      <c r="EE5" s="308" t="s">
        <v>3923</v>
      </c>
      <c r="EF5" s="364"/>
      <c r="EG5" s="308">
        <v>1</v>
      </c>
      <c r="EH5" s="308">
        <v>1</v>
      </c>
      <c r="EI5" s="308" t="s">
        <v>139</v>
      </c>
      <c r="EJ5" s="308" t="s">
        <v>126</v>
      </c>
      <c r="EK5" s="308" t="s">
        <v>126</v>
      </c>
      <c r="EL5" s="308"/>
      <c r="EM5" s="308">
        <v>1</v>
      </c>
      <c r="EN5" s="308">
        <v>1</v>
      </c>
      <c r="EO5" s="308" t="s">
        <v>139</v>
      </c>
      <c r="EP5" s="308" t="s">
        <v>126</v>
      </c>
      <c r="EQ5" s="308" t="s">
        <v>126</v>
      </c>
      <c r="ER5" s="308"/>
      <c r="ES5" s="308">
        <v>1</v>
      </c>
      <c r="ET5" s="308">
        <v>1</v>
      </c>
      <c r="EU5" s="308" t="s">
        <v>139</v>
      </c>
      <c r="EV5" s="308" t="s">
        <v>126</v>
      </c>
      <c r="EW5" s="308" t="s">
        <v>126</v>
      </c>
      <c r="EX5" s="308"/>
      <c r="EY5" s="308">
        <v>0</v>
      </c>
      <c r="EZ5" s="308" t="s">
        <v>123</v>
      </c>
      <c r="FA5" s="308" t="s">
        <v>983</v>
      </c>
      <c r="FB5" s="333" t="s">
        <v>3924</v>
      </c>
      <c r="FC5" s="308"/>
      <c r="FD5" s="12">
        <v>0</v>
      </c>
      <c r="FE5" s="12" t="s">
        <v>126</v>
      </c>
      <c r="FF5" s="323" t="s">
        <v>3925</v>
      </c>
      <c r="FG5" s="401" t="s">
        <v>3926</v>
      </c>
      <c r="FH5" s="324"/>
      <c r="FI5" s="12">
        <v>0</v>
      </c>
      <c r="FJ5" s="12" t="s">
        <v>126</v>
      </c>
      <c r="FK5" s="323" t="s">
        <v>3925</v>
      </c>
      <c r="FL5" s="401" t="s">
        <v>3926</v>
      </c>
      <c r="FM5" s="324"/>
      <c r="FN5" s="308">
        <v>0</v>
      </c>
      <c r="FO5" s="308" t="s">
        <v>132</v>
      </c>
      <c r="FP5" s="308" t="s">
        <v>990</v>
      </c>
      <c r="FQ5" s="333" t="s">
        <v>3927</v>
      </c>
      <c r="FR5" s="308"/>
      <c r="FS5" s="308">
        <v>1</v>
      </c>
      <c r="FT5" s="308" t="s">
        <v>139</v>
      </c>
      <c r="FU5" s="308" t="s">
        <v>992</v>
      </c>
      <c r="FV5" s="333" t="s">
        <v>3928</v>
      </c>
      <c r="FW5" s="308"/>
      <c r="FX5" s="308">
        <v>1</v>
      </c>
      <c r="FY5" s="308" t="s">
        <v>139</v>
      </c>
      <c r="FZ5" s="308" t="s">
        <v>992</v>
      </c>
      <c r="GA5" s="333" t="s">
        <v>3929</v>
      </c>
      <c r="GB5" s="308" t="s">
        <v>994</v>
      </c>
      <c r="GC5" s="308">
        <v>1</v>
      </c>
      <c r="GD5" s="326" t="s">
        <v>132</v>
      </c>
      <c r="GE5" s="326" t="s">
        <v>979</v>
      </c>
      <c r="GF5" s="327" t="s">
        <v>3930</v>
      </c>
      <c r="GG5" s="326" t="s">
        <v>3931</v>
      </c>
      <c r="GH5" s="308">
        <v>1</v>
      </c>
      <c r="GI5" s="308" t="s">
        <v>130</v>
      </c>
      <c r="GJ5" s="308" t="s">
        <v>983</v>
      </c>
      <c r="GK5" s="333" t="s">
        <v>3932</v>
      </c>
      <c r="GL5" s="308"/>
      <c r="GM5" s="308">
        <v>0</v>
      </c>
      <c r="GN5" s="308" t="s">
        <v>123</v>
      </c>
      <c r="GO5" s="308" t="s">
        <v>983</v>
      </c>
      <c r="GP5" s="333" t="s">
        <v>3933</v>
      </c>
      <c r="GQ5" s="308"/>
      <c r="GR5" s="308">
        <v>0</v>
      </c>
      <c r="GS5" s="308" t="s">
        <v>123</v>
      </c>
      <c r="GT5" s="308" t="s">
        <v>983</v>
      </c>
      <c r="GU5" s="333" t="s">
        <v>3934</v>
      </c>
      <c r="GV5" s="308"/>
      <c r="GW5" s="308">
        <v>0</v>
      </c>
      <c r="GX5" s="308" t="s">
        <v>123</v>
      </c>
      <c r="GY5" s="308" t="s">
        <v>983</v>
      </c>
      <c r="GZ5" s="333" t="s">
        <v>3935</v>
      </c>
      <c r="HA5" s="308"/>
      <c r="HB5" s="308">
        <v>1</v>
      </c>
      <c r="HC5" s="308" t="s">
        <v>132</v>
      </c>
      <c r="HD5" s="308" t="s">
        <v>995</v>
      </c>
      <c r="HE5" s="333" t="s">
        <v>3936</v>
      </c>
      <c r="HF5" s="308"/>
      <c r="HG5" s="308">
        <v>0</v>
      </c>
      <c r="HH5" s="308" t="s">
        <v>123</v>
      </c>
      <c r="HI5" s="308" t="s">
        <v>997</v>
      </c>
      <c r="HJ5" s="319" t="s">
        <v>998</v>
      </c>
      <c r="HK5" s="427" t="s">
        <v>999</v>
      </c>
      <c r="HL5" s="350">
        <v>1</v>
      </c>
      <c r="HM5" s="350" t="s">
        <v>139</v>
      </c>
      <c r="HN5" s="350" t="s">
        <v>3937</v>
      </c>
      <c r="HO5" s="476" t="s">
        <v>3938</v>
      </c>
      <c r="HP5" s="477" t="s">
        <v>3939</v>
      </c>
      <c r="HQ5" s="326">
        <v>0</v>
      </c>
      <c r="HR5" s="326" t="s">
        <v>123</v>
      </c>
      <c r="HS5" s="326" t="s">
        <v>126</v>
      </c>
      <c r="HT5" s="326" t="s">
        <v>126</v>
      </c>
      <c r="HU5" s="326"/>
      <c r="HV5" s="326">
        <v>0</v>
      </c>
      <c r="HW5" s="326" t="s">
        <v>130</v>
      </c>
      <c r="HX5" s="326" t="s">
        <v>126</v>
      </c>
      <c r="HY5" s="326" t="s">
        <v>126</v>
      </c>
      <c r="HZ5" s="326"/>
      <c r="IA5" s="326">
        <v>1</v>
      </c>
      <c r="IB5" s="326" t="s">
        <v>139</v>
      </c>
      <c r="IC5" s="326" t="s">
        <v>3940</v>
      </c>
      <c r="ID5" s="357" t="s">
        <v>3941</v>
      </c>
      <c r="IE5" s="326" t="s">
        <v>3942</v>
      </c>
      <c r="IF5" s="12">
        <v>0</v>
      </c>
      <c r="IG5" s="12" t="s">
        <v>126</v>
      </c>
      <c r="IH5" s="323" t="s">
        <v>3943</v>
      </c>
      <c r="II5" s="401" t="s">
        <v>3944</v>
      </c>
      <c r="IJ5" s="324"/>
    </row>
    <row r="6" spans="1:244" ht="63" customHeight="1">
      <c r="A6" s="348">
        <v>2024</v>
      </c>
      <c r="B6" s="311" t="s">
        <v>105</v>
      </c>
      <c r="C6" s="149" t="s">
        <v>1394</v>
      </c>
      <c r="D6" s="144">
        <f t="shared" si="0"/>
        <v>0.4642857142857143</v>
      </c>
      <c r="E6" s="365">
        <f t="shared" si="1"/>
        <v>0.40561224489795922</v>
      </c>
      <c r="F6" s="365">
        <f t="shared" si="2"/>
        <v>0.42532467532467533</v>
      </c>
      <c r="G6" s="308">
        <v>1</v>
      </c>
      <c r="H6" s="308" t="s">
        <v>132</v>
      </c>
      <c r="I6" s="308" t="s">
        <v>979</v>
      </c>
      <c r="J6" s="320" t="s">
        <v>3945</v>
      </c>
      <c r="K6" s="308"/>
      <c r="L6" s="11">
        <v>1</v>
      </c>
      <c r="M6" s="11" t="s">
        <v>132</v>
      </c>
      <c r="N6" s="11" t="s">
        <v>981</v>
      </c>
      <c r="O6" s="353" t="s">
        <v>3946</v>
      </c>
      <c r="P6" s="11"/>
      <c r="Q6" s="308">
        <v>0</v>
      </c>
      <c r="R6" s="308" t="s">
        <v>123</v>
      </c>
      <c r="S6" s="308" t="s">
        <v>983</v>
      </c>
      <c r="T6" s="333" t="s">
        <v>3947</v>
      </c>
      <c r="U6" s="308"/>
      <c r="V6" s="308">
        <v>0</v>
      </c>
      <c r="W6" s="308" t="s">
        <v>126</v>
      </c>
      <c r="X6" s="308" t="s">
        <v>126</v>
      </c>
      <c r="Y6" s="308" t="s">
        <v>126</v>
      </c>
      <c r="Z6" s="308"/>
      <c r="AA6" s="308">
        <v>1</v>
      </c>
      <c r="AB6" s="308" t="s">
        <v>130</v>
      </c>
      <c r="AC6" s="308" t="s">
        <v>985</v>
      </c>
      <c r="AD6" s="333" t="s">
        <v>3948</v>
      </c>
      <c r="AE6" s="308"/>
      <c r="AF6" s="308">
        <v>1</v>
      </c>
      <c r="AG6" s="308" t="s">
        <v>130</v>
      </c>
      <c r="AH6" s="308" t="s">
        <v>987</v>
      </c>
      <c r="AI6" s="333" t="s">
        <v>3949</v>
      </c>
      <c r="AJ6" s="308"/>
      <c r="AK6" s="308">
        <v>0</v>
      </c>
      <c r="AL6" s="308" t="s">
        <v>132</v>
      </c>
      <c r="AM6" s="308" t="s">
        <v>987</v>
      </c>
      <c r="AN6" s="333" t="s">
        <v>3950</v>
      </c>
      <c r="AO6" s="308"/>
      <c r="AP6" s="308">
        <v>1</v>
      </c>
      <c r="AQ6" s="308" t="s">
        <v>130</v>
      </c>
      <c r="AR6" s="308" t="s">
        <v>988</v>
      </c>
      <c r="AS6" s="333" t="s">
        <v>3951</v>
      </c>
      <c r="AT6" s="308"/>
      <c r="AU6" s="308">
        <v>0</v>
      </c>
      <c r="AV6" s="308" t="s">
        <v>132</v>
      </c>
      <c r="AW6" s="308" t="s">
        <v>988</v>
      </c>
      <c r="AX6" s="333" t="s">
        <v>3952</v>
      </c>
      <c r="AY6" s="308"/>
      <c r="AZ6" s="308">
        <v>0</v>
      </c>
      <c r="BA6" s="308" t="s">
        <v>132</v>
      </c>
      <c r="BB6" s="308" t="s">
        <v>988</v>
      </c>
      <c r="BC6" s="333" t="s">
        <v>3953</v>
      </c>
      <c r="BD6" s="308"/>
      <c r="BE6" s="308">
        <v>0</v>
      </c>
      <c r="BF6" s="308" t="s">
        <v>132</v>
      </c>
      <c r="BG6" s="308" t="s">
        <v>989</v>
      </c>
      <c r="BH6" s="333" t="s">
        <v>3954</v>
      </c>
      <c r="BI6" s="308"/>
      <c r="BJ6" s="308"/>
      <c r="BK6" s="308" t="s">
        <v>126</v>
      </c>
      <c r="BL6" s="308" t="s">
        <v>126</v>
      </c>
      <c r="BM6" s="308" t="s">
        <v>126</v>
      </c>
      <c r="BN6" s="308" t="s">
        <v>1863</v>
      </c>
      <c r="BO6" s="308">
        <v>0</v>
      </c>
      <c r="BP6" s="308" t="s">
        <v>139</v>
      </c>
      <c r="BQ6" s="308" t="s">
        <v>126</v>
      </c>
      <c r="BR6" s="308" t="s">
        <v>126</v>
      </c>
      <c r="BS6" s="308"/>
      <c r="BT6" s="308">
        <v>0</v>
      </c>
      <c r="BU6" s="308" t="s">
        <v>139</v>
      </c>
      <c r="BV6" s="308" t="s">
        <v>126</v>
      </c>
      <c r="BW6" s="308" t="s">
        <v>126</v>
      </c>
      <c r="BX6" s="308"/>
      <c r="BY6" s="308">
        <v>0</v>
      </c>
      <c r="BZ6" s="308" t="s">
        <v>139</v>
      </c>
      <c r="CA6" s="308" t="s">
        <v>126</v>
      </c>
      <c r="CB6" s="308" t="s">
        <v>126</v>
      </c>
      <c r="CC6" s="308"/>
      <c r="CD6" s="308">
        <v>0</v>
      </c>
      <c r="CE6" s="308" t="s">
        <v>139</v>
      </c>
      <c r="CF6" s="308" t="s">
        <v>126</v>
      </c>
      <c r="CG6" s="308" t="s">
        <v>126</v>
      </c>
      <c r="CH6" s="308"/>
      <c r="CI6" s="308">
        <v>0</v>
      </c>
      <c r="CJ6" s="308" t="s">
        <v>139</v>
      </c>
      <c r="CK6" s="308" t="s">
        <v>126</v>
      </c>
      <c r="CL6" s="308" t="s">
        <v>126</v>
      </c>
      <c r="CM6" s="308"/>
      <c r="CN6" s="308">
        <v>0</v>
      </c>
      <c r="CO6" s="308" t="s">
        <v>139</v>
      </c>
      <c r="CP6" s="308" t="s">
        <v>126</v>
      </c>
      <c r="CQ6" s="308" t="s">
        <v>126</v>
      </c>
      <c r="CR6" s="308"/>
      <c r="CS6" s="308">
        <v>0</v>
      </c>
      <c r="CT6" s="308" t="s">
        <v>139</v>
      </c>
      <c r="CU6" s="308" t="s">
        <v>126</v>
      </c>
      <c r="CV6" s="308" t="s">
        <v>126</v>
      </c>
      <c r="CW6" s="308"/>
      <c r="CX6" s="308">
        <v>0</v>
      </c>
      <c r="CY6" s="308" t="s">
        <v>139</v>
      </c>
      <c r="CZ6" s="308" t="s">
        <v>126</v>
      </c>
      <c r="DA6" s="308" t="s">
        <v>126</v>
      </c>
      <c r="DB6" s="308"/>
      <c r="DC6" s="308">
        <v>0</v>
      </c>
      <c r="DD6" s="308" t="s">
        <v>139</v>
      </c>
      <c r="DE6" s="308" t="s">
        <v>126</v>
      </c>
      <c r="DF6" s="308" t="s">
        <v>126</v>
      </c>
      <c r="DG6" s="308"/>
      <c r="DH6" s="308">
        <v>0</v>
      </c>
      <c r="DI6" s="308" t="s">
        <v>139</v>
      </c>
      <c r="DJ6" s="308" t="s">
        <v>126</v>
      </c>
      <c r="DK6" s="308" t="s">
        <v>126</v>
      </c>
      <c r="DL6" s="308"/>
      <c r="DM6" s="308">
        <v>0</v>
      </c>
      <c r="DN6" s="308" t="s">
        <v>139</v>
      </c>
      <c r="DO6" s="308" t="s">
        <v>126</v>
      </c>
      <c r="DP6" s="308" t="s">
        <v>126</v>
      </c>
      <c r="DQ6" s="308"/>
      <c r="DR6" s="308">
        <v>0</v>
      </c>
      <c r="DS6" s="308" t="s">
        <v>139</v>
      </c>
      <c r="DT6" s="308" t="s">
        <v>126</v>
      </c>
      <c r="DU6" s="308" t="s">
        <v>126</v>
      </c>
      <c r="DV6" s="308"/>
      <c r="DW6" s="308"/>
      <c r="DX6" s="308"/>
      <c r="DY6" s="308" t="s">
        <v>126</v>
      </c>
      <c r="DZ6" s="308" t="s">
        <v>126</v>
      </c>
      <c r="EA6" s="308" t="s">
        <v>1863</v>
      </c>
      <c r="EB6" s="308" t="s">
        <v>1791</v>
      </c>
      <c r="EC6" s="308"/>
      <c r="ED6" s="308"/>
      <c r="EE6" s="308"/>
      <c r="EF6" s="308"/>
      <c r="EG6" s="308">
        <v>1</v>
      </c>
      <c r="EH6" s="308">
        <v>1</v>
      </c>
      <c r="EI6" s="308" t="s">
        <v>139</v>
      </c>
      <c r="EJ6" s="308" t="s">
        <v>126</v>
      </c>
      <c r="EK6" s="308" t="s">
        <v>126</v>
      </c>
      <c r="EL6" s="308"/>
      <c r="EM6" s="308">
        <v>1</v>
      </c>
      <c r="EN6" s="308">
        <v>1</v>
      </c>
      <c r="EO6" s="308" t="s">
        <v>139</v>
      </c>
      <c r="EP6" s="308" t="s">
        <v>126</v>
      </c>
      <c r="EQ6" s="308" t="s">
        <v>126</v>
      </c>
      <c r="ER6" s="308"/>
      <c r="ES6" s="308">
        <v>1</v>
      </c>
      <c r="ET6" s="308">
        <v>1</v>
      </c>
      <c r="EU6" s="308" t="s">
        <v>139</v>
      </c>
      <c r="EV6" s="308" t="s">
        <v>126</v>
      </c>
      <c r="EW6" s="308" t="s">
        <v>126</v>
      </c>
      <c r="EX6" s="308"/>
      <c r="EY6" s="308">
        <v>0</v>
      </c>
      <c r="EZ6" s="308" t="s">
        <v>123</v>
      </c>
      <c r="FA6" s="308" t="s">
        <v>983</v>
      </c>
      <c r="FB6" s="333" t="s">
        <v>3955</v>
      </c>
      <c r="FC6" s="308"/>
      <c r="FD6" s="308" t="s">
        <v>1791</v>
      </c>
      <c r="FE6" s="12"/>
      <c r="FF6" s="323"/>
      <c r="FG6" s="390"/>
      <c r="FH6" s="12"/>
      <c r="FI6" s="308" t="s">
        <v>1791</v>
      </c>
      <c r="FJ6" s="12"/>
      <c r="FK6" s="323"/>
      <c r="FL6" s="390"/>
      <c r="FM6" s="12"/>
      <c r="FN6" s="308">
        <v>0</v>
      </c>
      <c r="FO6" s="308" t="s">
        <v>132</v>
      </c>
      <c r="FP6" s="308" t="s">
        <v>990</v>
      </c>
      <c r="FQ6" s="333" t="s">
        <v>3956</v>
      </c>
      <c r="FR6" s="308"/>
      <c r="FS6" s="308">
        <v>1</v>
      </c>
      <c r="FT6" s="308" t="s">
        <v>139</v>
      </c>
      <c r="FU6" s="308" t="s">
        <v>992</v>
      </c>
      <c r="FV6" s="333" t="s">
        <v>3957</v>
      </c>
      <c r="FW6" s="308"/>
      <c r="FX6" s="308">
        <v>1</v>
      </c>
      <c r="FY6" s="308" t="s">
        <v>139</v>
      </c>
      <c r="FZ6" s="308" t="s">
        <v>992</v>
      </c>
      <c r="GA6" s="333" t="s">
        <v>3958</v>
      </c>
      <c r="GB6" s="308" t="s">
        <v>994</v>
      </c>
      <c r="GC6" s="308">
        <v>1</v>
      </c>
      <c r="GD6" s="326" t="s">
        <v>132</v>
      </c>
      <c r="GE6" s="326" t="s">
        <v>979</v>
      </c>
      <c r="GF6" s="327" t="s">
        <v>3959</v>
      </c>
      <c r="GG6" s="326" t="s">
        <v>3931</v>
      </c>
      <c r="GH6" s="308">
        <v>1</v>
      </c>
      <c r="GI6" s="308" t="s">
        <v>130</v>
      </c>
      <c r="GJ6" s="308" t="s">
        <v>983</v>
      </c>
      <c r="GK6" s="333" t="s">
        <v>3960</v>
      </c>
      <c r="GL6" s="308"/>
      <c r="GM6" s="308">
        <v>0</v>
      </c>
      <c r="GN6" s="308" t="s">
        <v>123</v>
      </c>
      <c r="GO6" s="308" t="s">
        <v>983</v>
      </c>
      <c r="GP6" s="333" t="s">
        <v>3961</v>
      </c>
      <c r="GQ6" s="308"/>
      <c r="GR6" s="308">
        <v>0</v>
      </c>
      <c r="GS6" s="308" t="s">
        <v>123</v>
      </c>
      <c r="GT6" s="308" t="s">
        <v>983</v>
      </c>
      <c r="GU6" s="333" t="s">
        <v>3962</v>
      </c>
      <c r="GV6" s="308"/>
      <c r="GW6" s="308">
        <v>0</v>
      </c>
      <c r="GX6" s="308" t="s">
        <v>123</v>
      </c>
      <c r="GY6" s="308" t="s">
        <v>983</v>
      </c>
      <c r="GZ6" s="333" t="s">
        <v>3963</v>
      </c>
      <c r="HA6" s="308"/>
      <c r="HB6" s="308">
        <v>1</v>
      </c>
      <c r="HC6" s="308" t="s">
        <v>132</v>
      </c>
      <c r="HD6" s="308" t="s">
        <v>995</v>
      </c>
      <c r="HE6" s="333" t="s">
        <v>3964</v>
      </c>
      <c r="HF6" s="308"/>
      <c r="HG6" s="308">
        <v>0</v>
      </c>
      <c r="HH6" s="308" t="s">
        <v>123</v>
      </c>
      <c r="HI6" s="308" t="s">
        <v>997</v>
      </c>
      <c r="HJ6" s="308" t="s">
        <v>998</v>
      </c>
      <c r="HK6" s="402" t="s">
        <v>999</v>
      </c>
      <c r="HL6" s="308">
        <v>0</v>
      </c>
      <c r="HM6" s="308" t="s">
        <v>123</v>
      </c>
      <c r="HN6" s="308" t="s">
        <v>997</v>
      </c>
      <c r="HO6" s="320" t="s">
        <v>3965</v>
      </c>
      <c r="HP6" s="404" t="s">
        <v>999</v>
      </c>
      <c r="HQ6" s="326">
        <v>0</v>
      </c>
      <c r="HR6" s="326" t="s">
        <v>123</v>
      </c>
      <c r="HS6" s="326" t="s">
        <v>126</v>
      </c>
      <c r="HT6" s="326" t="s">
        <v>126</v>
      </c>
      <c r="HU6" s="326"/>
      <c r="HV6" s="326">
        <v>0</v>
      </c>
      <c r="HW6" s="326" t="s">
        <v>130</v>
      </c>
      <c r="HX6" s="326" t="s">
        <v>126</v>
      </c>
      <c r="HY6" s="326" t="s">
        <v>126</v>
      </c>
      <c r="HZ6" s="326" t="s">
        <v>1863</v>
      </c>
      <c r="IA6" s="326"/>
      <c r="IB6" s="326"/>
      <c r="IC6" s="326"/>
      <c r="ID6" s="326" t="s">
        <v>1863</v>
      </c>
      <c r="IE6" s="326" t="s">
        <v>3942</v>
      </c>
      <c r="IF6" s="308" t="s">
        <v>1791</v>
      </c>
      <c r="IG6" s="12"/>
      <c r="IH6" s="323"/>
      <c r="II6" s="390"/>
      <c r="IJ6" s="12"/>
    </row>
    <row r="7" spans="1:244" ht="48.75" customHeight="1">
      <c r="A7" s="348">
        <v>2023</v>
      </c>
      <c r="B7" s="311" t="s">
        <v>105</v>
      </c>
      <c r="C7" s="336" t="s">
        <v>1394</v>
      </c>
      <c r="D7" s="299" t="s">
        <v>1394</v>
      </c>
      <c r="E7" s="406">
        <f t="shared" si="1"/>
        <v>0.40561224489795922</v>
      </c>
      <c r="F7" s="365">
        <f t="shared" si="2"/>
        <v>0.42532467532467533</v>
      </c>
      <c r="G7" s="298">
        <v>1</v>
      </c>
      <c r="H7" s="299" t="s">
        <v>132</v>
      </c>
      <c r="I7" s="300" t="s">
        <v>979</v>
      </c>
      <c r="J7" s="301" t="s">
        <v>980</v>
      </c>
      <c r="K7" s="299" t="s">
        <v>122</v>
      </c>
      <c r="L7" s="298">
        <v>1</v>
      </c>
      <c r="M7" s="299" t="s">
        <v>132</v>
      </c>
      <c r="N7" s="300" t="s">
        <v>981</v>
      </c>
      <c r="O7" s="301" t="s">
        <v>982</v>
      </c>
      <c r="P7" s="299" t="s">
        <v>122</v>
      </c>
      <c r="Q7" s="298">
        <v>0</v>
      </c>
      <c r="R7" s="299" t="s">
        <v>123</v>
      </c>
      <c r="S7" s="300" t="s">
        <v>983</v>
      </c>
      <c r="T7" s="301" t="s">
        <v>984</v>
      </c>
      <c r="U7" s="299" t="s">
        <v>122</v>
      </c>
      <c r="V7" s="298">
        <v>0</v>
      </c>
      <c r="W7" s="299"/>
      <c r="X7" s="378" t="s">
        <v>126</v>
      </c>
      <c r="Y7" s="301"/>
      <c r="Z7" s="379" t="s">
        <v>122</v>
      </c>
      <c r="AA7" s="298">
        <v>1</v>
      </c>
      <c r="AB7" s="299" t="s">
        <v>130</v>
      </c>
      <c r="AC7" s="300" t="s">
        <v>985</v>
      </c>
      <c r="AD7" s="301" t="s">
        <v>986</v>
      </c>
      <c r="AE7" s="380"/>
      <c r="AF7" s="298">
        <v>1</v>
      </c>
      <c r="AG7" s="299" t="s">
        <v>130</v>
      </c>
      <c r="AH7" s="300" t="s">
        <v>987</v>
      </c>
      <c r="AI7" s="301" t="s">
        <v>986</v>
      </c>
      <c r="AJ7" s="380"/>
      <c r="AK7" s="298">
        <v>0</v>
      </c>
      <c r="AL7" s="299" t="s">
        <v>132</v>
      </c>
      <c r="AM7" s="300" t="s">
        <v>987</v>
      </c>
      <c r="AN7" s="301" t="s">
        <v>986</v>
      </c>
      <c r="AO7" s="380"/>
      <c r="AP7" s="298">
        <v>1</v>
      </c>
      <c r="AQ7" s="299" t="s">
        <v>130</v>
      </c>
      <c r="AR7" s="300" t="s">
        <v>988</v>
      </c>
      <c r="AS7" s="301" t="s">
        <v>986</v>
      </c>
      <c r="AT7" s="380"/>
      <c r="AU7" s="298">
        <v>0</v>
      </c>
      <c r="AV7" s="299" t="s">
        <v>132</v>
      </c>
      <c r="AW7" s="300" t="s">
        <v>988</v>
      </c>
      <c r="AX7" s="301" t="s">
        <v>986</v>
      </c>
      <c r="AY7" s="380" t="s">
        <v>122</v>
      </c>
      <c r="AZ7" s="298">
        <v>0</v>
      </c>
      <c r="BA7" s="299" t="s">
        <v>132</v>
      </c>
      <c r="BB7" s="300" t="s">
        <v>988</v>
      </c>
      <c r="BC7" s="301" t="s">
        <v>986</v>
      </c>
      <c r="BD7" s="299"/>
      <c r="BE7" s="298">
        <v>0</v>
      </c>
      <c r="BF7" s="299" t="s">
        <v>132</v>
      </c>
      <c r="BG7" s="300" t="s">
        <v>989</v>
      </c>
      <c r="BH7" s="301" t="s">
        <v>986</v>
      </c>
      <c r="BI7" s="380"/>
      <c r="BJ7" s="299"/>
      <c r="BK7" s="299"/>
      <c r="BL7" s="299"/>
      <c r="BM7" s="299"/>
      <c r="BN7" s="299"/>
      <c r="BO7" s="298">
        <v>0</v>
      </c>
      <c r="BP7" s="299" t="s">
        <v>139</v>
      </c>
      <c r="BQ7" s="299" t="s">
        <v>126</v>
      </c>
      <c r="BR7" s="299"/>
      <c r="BS7" s="299" t="s">
        <v>122</v>
      </c>
      <c r="BT7" s="298">
        <v>0</v>
      </c>
      <c r="BU7" s="299" t="s">
        <v>139</v>
      </c>
      <c r="BV7" s="299" t="s">
        <v>126</v>
      </c>
      <c r="BW7" s="299"/>
      <c r="BX7" s="299" t="s">
        <v>122</v>
      </c>
      <c r="BY7" s="298">
        <v>0</v>
      </c>
      <c r="BZ7" s="299" t="s">
        <v>139</v>
      </c>
      <c r="CA7" s="299" t="s">
        <v>126</v>
      </c>
      <c r="CB7" s="299"/>
      <c r="CC7" s="299" t="s">
        <v>122</v>
      </c>
      <c r="CD7" s="298">
        <v>0</v>
      </c>
      <c r="CE7" s="299" t="s">
        <v>139</v>
      </c>
      <c r="CF7" s="299" t="s">
        <v>126</v>
      </c>
      <c r="CG7" s="299"/>
      <c r="CH7" s="299" t="s">
        <v>122</v>
      </c>
      <c r="CI7" s="298">
        <v>0</v>
      </c>
      <c r="CJ7" s="299" t="s">
        <v>139</v>
      </c>
      <c r="CK7" s="299" t="s">
        <v>126</v>
      </c>
      <c r="CL7" s="299"/>
      <c r="CM7" s="299" t="s">
        <v>122</v>
      </c>
      <c r="CN7" s="298">
        <v>0</v>
      </c>
      <c r="CO7" s="299" t="s">
        <v>139</v>
      </c>
      <c r="CP7" s="299" t="s">
        <v>126</v>
      </c>
      <c r="CQ7" s="299"/>
      <c r="CR7" s="299" t="s">
        <v>122</v>
      </c>
      <c r="CS7" s="298">
        <v>0</v>
      </c>
      <c r="CT7" s="299" t="s">
        <v>139</v>
      </c>
      <c r="CU7" s="300" t="s">
        <v>126</v>
      </c>
      <c r="CV7" s="300"/>
      <c r="CW7" s="300" t="s">
        <v>122</v>
      </c>
      <c r="CX7" s="298">
        <v>0</v>
      </c>
      <c r="CY7" s="299" t="s">
        <v>139</v>
      </c>
      <c r="CZ7" s="299" t="s">
        <v>126</v>
      </c>
      <c r="DA7" s="299"/>
      <c r="DB7" s="299"/>
      <c r="DC7" s="298">
        <v>0</v>
      </c>
      <c r="DD7" s="299" t="s">
        <v>139</v>
      </c>
      <c r="DE7" s="299" t="s">
        <v>126</v>
      </c>
      <c r="DF7" s="299"/>
      <c r="DG7" s="299" t="s">
        <v>122</v>
      </c>
      <c r="DH7" s="298">
        <v>0</v>
      </c>
      <c r="DI7" s="299" t="s">
        <v>139</v>
      </c>
      <c r="DJ7" s="299" t="s">
        <v>126</v>
      </c>
      <c r="DK7" s="299"/>
      <c r="DL7" s="299" t="s">
        <v>122</v>
      </c>
      <c r="DM7" s="298">
        <v>0</v>
      </c>
      <c r="DN7" s="299" t="s">
        <v>139</v>
      </c>
      <c r="DO7" s="300" t="s">
        <v>126</v>
      </c>
      <c r="DP7" s="300"/>
      <c r="DQ7" s="300" t="s">
        <v>122</v>
      </c>
      <c r="DR7" s="298">
        <v>0</v>
      </c>
      <c r="DS7" s="299" t="s">
        <v>139</v>
      </c>
      <c r="DT7" s="300" t="s">
        <v>126</v>
      </c>
      <c r="DU7" s="300"/>
      <c r="DV7" s="300" t="s">
        <v>122</v>
      </c>
      <c r="DW7" s="299"/>
      <c r="DX7" s="299"/>
      <c r="DY7" s="299"/>
      <c r="DZ7" s="299"/>
      <c r="EA7" s="299"/>
      <c r="EB7" s="299"/>
      <c r="EC7" s="299"/>
      <c r="ED7" s="299"/>
      <c r="EE7" s="299"/>
      <c r="EF7" s="299"/>
      <c r="EG7" s="298">
        <v>1</v>
      </c>
      <c r="EH7" s="336" t="s">
        <v>1685</v>
      </c>
      <c r="EI7" s="299" t="s">
        <v>139</v>
      </c>
      <c r="EJ7" s="299" t="s">
        <v>126</v>
      </c>
      <c r="EK7" s="300"/>
      <c r="EL7" s="299" t="s">
        <v>122</v>
      </c>
      <c r="EM7" s="299"/>
      <c r="EN7" s="336"/>
      <c r="EO7" s="299" t="s">
        <v>1686</v>
      </c>
      <c r="EP7" s="299"/>
      <c r="EQ7" s="299"/>
      <c r="ER7" s="299"/>
      <c r="ES7" s="299"/>
      <c r="ET7" s="336"/>
      <c r="EU7" s="299" t="s">
        <v>1686</v>
      </c>
      <c r="EV7" s="299"/>
      <c r="EW7" s="299"/>
      <c r="EX7" s="299"/>
      <c r="EY7" s="298">
        <v>0</v>
      </c>
      <c r="EZ7" s="299" t="s">
        <v>123</v>
      </c>
      <c r="FA7" s="300" t="s">
        <v>983</v>
      </c>
      <c r="FB7" s="301" t="s">
        <v>984</v>
      </c>
      <c r="FC7" s="299" t="s">
        <v>122</v>
      </c>
      <c r="FD7" s="310"/>
      <c r="FE7" s="310"/>
      <c r="FF7" s="310"/>
      <c r="FG7" s="310"/>
      <c r="FH7" s="310"/>
      <c r="FI7" s="310"/>
      <c r="FJ7" s="310"/>
      <c r="FK7" s="310"/>
      <c r="FL7" s="310"/>
      <c r="FM7" s="310"/>
      <c r="FN7" s="298">
        <v>0</v>
      </c>
      <c r="FO7" s="299" t="s">
        <v>132</v>
      </c>
      <c r="FP7" s="299" t="s">
        <v>990</v>
      </c>
      <c r="FQ7" s="301" t="s">
        <v>991</v>
      </c>
      <c r="FR7" s="300"/>
      <c r="FS7" s="298">
        <v>1</v>
      </c>
      <c r="FT7" s="299" t="s">
        <v>139</v>
      </c>
      <c r="FU7" s="300" t="s">
        <v>992</v>
      </c>
      <c r="FV7" s="301" t="s">
        <v>993</v>
      </c>
      <c r="FW7" s="300"/>
      <c r="FX7" s="298">
        <v>1</v>
      </c>
      <c r="FY7" s="299" t="s">
        <v>139</v>
      </c>
      <c r="FZ7" s="300" t="s">
        <v>992</v>
      </c>
      <c r="GA7" s="301" t="s">
        <v>993</v>
      </c>
      <c r="GB7" s="301" t="s">
        <v>994</v>
      </c>
      <c r="GC7" s="146"/>
      <c r="GD7" s="146" t="s">
        <v>1686</v>
      </c>
      <c r="GE7" s="146"/>
      <c r="GF7" s="146"/>
      <c r="GG7" s="146"/>
      <c r="GH7" s="298">
        <v>1</v>
      </c>
      <c r="GI7" s="299" t="s">
        <v>130</v>
      </c>
      <c r="GJ7" s="300" t="s">
        <v>983</v>
      </c>
      <c r="GK7" s="301" t="s">
        <v>984</v>
      </c>
      <c r="GL7" s="379" t="s">
        <v>122</v>
      </c>
      <c r="GM7" s="298">
        <v>0</v>
      </c>
      <c r="GN7" s="299" t="s">
        <v>123</v>
      </c>
      <c r="GO7" s="300" t="s">
        <v>983</v>
      </c>
      <c r="GP7" s="301" t="s">
        <v>984</v>
      </c>
      <c r="GQ7" s="299" t="s">
        <v>122</v>
      </c>
      <c r="GR7" s="298">
        <v>0</v>
      </c>
      <c r="GS7" s="299" t="s">
        <v>123</v>
      </c>
      <c r="GT7" s="300" t="s">
        <v>983</v>
      </c>
      <c r="GU7" s="301" t="s">
        <v>984</v>
      </c>
      <c r="GV7" s="300" t="s">
        <v>122</v>
      </c>
      <c r="GW7" s="298">
        <v>0</v>
      </c>
      <c r="GX7" s="299" t="s">
        <v>123</v>
      </c>
      <c r="GY7" s="300" t="s">
        <v>983</v>
      </c>
      <c r="GZ7" s="301" t="s">
        <v>984</v>
      </c>
      <c r="HA7" s="379" t="s">
        <v>122</v>
      </c>
      <c r="HB7" s="381">
        <v>1</v>
      </c>
      <c r="HC7" s="300" t="s">
        <v>132</v>
      </c>
      <c r="HD7" s="300" t="s">
        <v>995</v>
      </c>
      <c r="HE7" s="301" t="s">
        <v>996</v>
      </c>
      <c r="HF7" s="302" t="s">
        <v>122</v>
      </c>
      <c r="HG7" s="381">
        <v>0</v>
      </c>
      <c r="HH7" s="300" t="s">
        <v>123</v>
      </c>
      <c r="HI7" s="300" t="s">
        <v>997</v>
      </c>
      <c r="HJ7" s="301" t="s">
        <v>998</v>
      </c>
      <c r="HK7" s="382" t="s">
        <v>999</v>
      </c>
      <c r="HL7" s="381">
        <v>0</v>
      </c>
      <c r="HM7" s="300" t="s">
        <v>123</v>
      </c>
      <c r="HN7" s="300" t="s">
        <v>997</v>
      </c>
      <c r="HO7" s="301" t="s">
        <v>998</v>
      </c>
      <c r="HP7" s="301" t="s">
        <v>999</v>
      </c>
      <c r="HQ7" s="146"/>
      <c r="HR7" s="146" t="s">
        <v>1686</v>
      </c>
      <c r="HS7" s="146"/>
      <c r="HT7" s="146"/>
      <c r="HU7" s="146"/>
      <c r="HV7" s="146"/>
      <c r="HW7" s="146"/>
      <c r="HX7" s="146"/>
      <c r="HY7" s="146"/>
      <c r="HZ7" s="146"/>
      <c r="IA7" s="146"/>
      <c r="IB7" s="146"/>
      <c r="IC7" s="146"/>
      <c r="ID7" s="146"/>
      <c r="IE7" s="146" t="s">
        <v>3966</v>
      </c>
      <c r="IF7" s="310"/>
      <c r="IG7" s="310"/>
      <c r="IH7" s="310"/>
      <c r="II7" s="310"/>
      <c r="IJ7" s="310"/>
    </row>
    <row r="8" spans="1:244" ht="38.25" customHeight="1">
      <c r="A8" s="348">
        <v>2022</v>
      </c>
      <c r="B8" s="311" t="s">
        <v>105</v>
      </c>
      <c r="C8" s="336" t="s">
        <v>1394</v>
      </c>
      <c r="D8" s="299" t="s">
        <v>1394</v>
      </c>
      <c r="E8" s="344" t="s">
        <v>1394</v>
      </c>
      <c r="F8" s="335">
        <f t="shared" si="2"/>
        <v>0.42532467532467533</v>
      </c>
      <c r="G8" s="298">
        <v>1</v>
      </c>
      <c r="H8" s="299" t="s">
        <v>132</v>
      </c>
      <c r="I8" s="300" t="s">
        <v>979</v>
      </c>
      <c r="J8" s="301" t="s">
        <v>980</v>
      </c>
      <c r="K8" s="363"/>
      <c r="L8" s="298">
        <v>1</v>
      </c>
      <c r="M8" s="299" t="s">
        <v>132</v>
      </c>
      <c r="N8" s="299" t="s">
        <v>981</v>
      </c>
      <c r="O8" s="301" t="s">
        <v>982</v>
      </c>
      <c r="P8" s="299" t="s">
        <v>122</v>
      </c>
      <c r="Q8" s="298">
        <v>0</v>
      </c>
      <c r="R8" s="299" t="s">
        <v>123</v>
      </c>
      <c r="S8" s="299" t="s">
        <v>983</v>
      </c>
      <c r="T8" s="301" t="s">
        <v>984</v>
      </c>
      <c r="U8" s="299" t="s">
        <v>122</v>
      </c>
      <c r="V8" s="298">
        <v>0</v>
      </c>
      <c r="W8" s="299"/>
      <c r="X8" s="299" t="s">
        <v>126</v>
      </c>
      <c r="Y8" s="379"/>
      <c r="Z8" s="379" t="s">
        <v>122</v>
      </c>
      <c r="AA8" s="298">
        <v>1</v>
      </c>
      <c r="AB8" s="299" t="s">
        <v>130</v>
      </c>
      <c r="AC8" s="300" t="s">
        <v>985</v>
      </c>
      <c r="AD8" s="301" t="s">
        <v>986</v>
      </c>
      <c r="AE8" s="380"/>
      <c r="AF8" s="298">
        <v>1</v>
      </c>
      <c r="AG8" s="299" t="s">
        <v>130</v>
      </c>
      <c r="AH8" s="299" t="s">
        <v>987</v>
      </c>
      <c r="AI8" s="301" t="s">
        <v>986</v>
      </c>
      <c r="AJ8" s="380"/>
      <c r="AK8" s="298">
        <v>0</v>
      </c>
      <c r="AL8" s="299" t="s">
        <v>132</v>
      </c>
      <c r="AM8" s="299" t="s">
        <v>987</v>
      </c>
      <c r="AN8" s="301" t="s">
        <v>986</v>
      </c>
      <c r="AO8" s="299"/>
      <c r="AP8" s="298">
        <v>1</v>
      </c>
      <c r="AQ8" s="299" t="s">
        <v>130</v>
      </c>
      <c r="AR8" s="299" t="s">
        <v>988</v>
      </c>
      <c r="AS8" s="301" t="s">
        <v>986</v>
      </c>
      <c r="AT8" s="380"/>
      <c r="AU8" s="298">
        <v>0</v>
      </c>
      <c r="AV8" s="299" t="s">
        <v>132</v>
      </c>
      <c r="AW8" s="299" t="s">
        <v>988</v>
      </c>
      <c r="AX8" s="301" t="s">
        <v>986</v>
      </c>
      <c r="AY8" s="380" t="s">
        <v>122</v>
      </c>
      <c r="AZ8" s="298">
        <v>0</v>
      </c>
      <c r="BA8" s="299" t="s">
        <v>132</v>
      </c>
      <c r="BB8" s="299" t="s">
        <v>988</v>
      </c>
      <c r="BC8" s="301" t="s">
        <v>986</v>
      </c>
      <c r="BD8" s="380"/>
      <c r="BE8" s="298">
        <v>0</v>
      </c>
      <c r="BF8" s="299" t="s">
        <v>132</v>
      </c>
      <c r="BG8" s="299" t="s">
        <v>989</v>
      </c>
      <c r="BH8" s="301" t="s">
        <v>986</v>
      </c>
      <c r="BI8" s="380"/>
      <c r="BJ8" s="299"/>
      <c r="BK8" s="299"/>
      <c r="BL8" s="299"/>
      <c r="BM8" s="299"/>
      <c r="BN8" s="299"/>
      <c r="BO8" s="298">
        <v>0</v>
      </c>
      <c r="BP8" s="299" t="s">
        <v>139</v>
      </c>
      <c r="BQ8" s="299" t="s">
        <v>126</v>
      </c>
      <c r="BR8" s="299"/>
      <c r="BS8" s="299" t="s">
        <v>122</v>
      </c>
      <c r="BT8" s="298">
        <v>0</v>
      </c>
      <c r="BU8" s="299" t="s">
        <v>139</v>
      </c>
      <c r="BV8" s="299" t="s">
        <v>126</v>
      </c>
      <c r="BW8" s="299"/>
      <c r="BX8" s="299" t="s">
        <v>122</v>
      </c>
      <c r="BY8" s="298">
        <v>0</v>
      </c>
      <c r="BZ8" s="299" t="s">
        <v>139</v>
      </c>
      <c r="CA8" s="299" t="s">
        <v>126</v>
      </c>
      <c r="CB8" s="299"/>
      <c r="CC8" s="299" t="s">
        <v>122</v>
      </c>
      <c r="CD8" s="298">
        <v>0</v>
      </c>
      <c r="CE8" s="299" t="s">
        <v>139</v>
      </c>
      <c r="CF8" s="299" t="s">
        <v>126</v>
      </c>
      <c r="CG8" s="299"/>
      <c r="CH8" s="299" t="s">
        <v>122</v>
      </c>
      <c r="CI8" s="298">
        <v>0</v>
      </c>
      <c r="CJ8" s="299" t="s">
        <v>139</v>
      </c>
      <c r="CK8" s="299" t="s">
        <v>126</v>
      </c>
      <c r="CL8" s="299"/>
      <c r="CM8" s="299" t="s">
        <v>122</v>
      </c>
      <c r="CN8" s="298">
        <v>0</v>
      </c>
      <c r="CO8" s="299" t="s">
        <v>139</v>
      </c>
      <c r="CP8" s="299" t="s">
        <v>126</v>
      </c>
      <c r="CQ8" s="299"/>
      <c r="CR8" s="299"/>
      <c r="CS8" s="298">
        <v>0</v>
      </c>
      <c r="CT8" s="299" t="s">
        <v>139</v>
      </c>
      <c r="CU8" s="299" t="s">
        <v>126</v>
      </c>
      <c r="CV8" s="300"/>
      <c r="CW8" s="300" t="s">
        <v>122</v>
      </c>
      <c r="CX8" s="298">
        <v>0</v>
      </c>
      <c r="CY8" s="299" t="s">
        <v>139</v>
      </c>
      <c r="CZ8" s="299" t="s">
        <v>126</v>
      </c>
      <c r="DA8" s="299"/>
      <c r="DB8" s="299" t="s">
        <v>122</v>
      </c>
      <c r="DC8" s="298">
        <v>0</v>
      </c>
      <c r="DD8" s="299" t="s">
        <v>139</v>
      </c>
      <c r="DE8" s="299" t="s">
        <v>126</v>
      </c>
      <c r="DF8" s="299"/>
      <c r="DG8" s="299" t="s">
        <v>122</v>
      </c>
      <c r="DH8" s="298">
        <v>0</v>
      </c>
      <c r="DI8" s="299" t="s">
        <v>139</v>
      </c>
      <c r="DJ8" s="299" t="s">
        <v>126</v>
      </c>
      <c r="DK8" s="299"/>
      <c r="DL8" s="299" t="s">
        <v>122</v>
      </c>
      <c r="DM8" s="298">
        <v>0</v>
      </c>
      <c r="DN8" s="299" t="s">
        <v>139</v>
      </c>
      <c r="DO8" s="299" t="s">
        <v>126</v>
      </c>
      <c r="DP8" s="300"/>
      <c r="DQ8" s="299" t="s">
        <v>122</v>
      </c>
      <c r="DR8" s="298">
        <v>0</v>
      </c>
      <c r="DS8" s="299" t="s">
        <v>139</v>
      </c>
      <c r="DT8" s="299" t="s">
        <v>126</v>
      </c>
      <c r="DU8" s="300"/>
      <c r="DV8" s="300" t="s">
        <v>122</v>
      </c>
      <c r="DW8" s="299"/>
      <c r="DX8" s="299"/>
      <c r="DY8" s="299"/>
      <c r="DZ8" s="299"/>
      <c r="EA8" s="299"/>
      <c r="EB8" s="299"/>
      <c r="EC8" s="299"/>
      <c r="ED8" s="299"/>
      <c r="EE8" s="299"/>
      <c r="EF8" s="299"/>
      <c r="EG8" s="298">
        <v>1</v>
      </c>
      <c r="EH8" s="336" t="s">
        <v>1685</v>
      </c>
      <c r="EI8" s="299" t="s">
        <v>139</v>
      </c>
      <c r="EJ8" s="299" t="s">
        <v>126</v>
      </c>
      <c r="EK8" s="300"/>
      <c r="EL8" s="299" t="s">
        <v>122</v>
      </c>
      <c r="EM8" s="299"/>
      <c r="EN8" s="336"/>
      <c r="EO8" s="299" t="s">
        <v>1686</v>
      </c>
      <c r="EP8" s="299"/>
      <c r="EQ8" s="299"/>
      <c r="ER8" s="299"/>
      <c r="ES8" s="299"/>
      <c r="ET8" s="336"/>
      <c r="EU8" s="299" t="s">
        <v>1686</v>
      </c>
      <c r="EV8" s="299"/>
      <c r="EW8" s="299"/>
      <c r="EX8" s="299"/>
      <c r="EY8" s="298">
        <v>0</v>
      </c>
      <c r="EZ8" s="299" t="s">
        <v>123</v>
      </c>
      <c r="FA8" s="299" t="s">
        <v>983</v>
      </c>
      <c r="FB8" s="301" t="s">
        <v>984</v>
      </c>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t="s">
        <v>122</v>
      </c>
      <c r="FX8" s="310"/>
      <c r="FY8" s="310" t="s">
        <v>1686</v>
      </c>
      <c r="FZ8" s="310"/>
      <c r="GA8" s="310"/>
      <c r="GB8" s="345"/>
      <c r="GC8" s="146"/>
      <c r="GD8" s="146" t="s">
        <v>1686</v>
      </c>
      <c r="GE8" s="146"/>
      <c r="GF8" s="146"/>
      <c r="GG8" s="146"/>
      <c r="GH8" s="298">
        <v>1</v>
      </c>
      <c r="GI8" s="299" t="s">
        <v>130</v>
      </c>
      <c r="GJ8" s="299" t="s">
        <v>983</v>
      </c>
      <c r="GK8" s="301" t="s">
        <v>984</v>
      </c>
      <c r="GL8" s="379" t="s">
        <v>122</v>
      </c>
      <c r="GM8" s="298">
        <v>0</v>
      </c>
      <c r="GN8" s="299" t="s">
        <v>123</v>
      </c>
      <c r="GO8" s="299" t="s">
        <v>983</v>
      </c>
      <c r="GP8" s="301" t="s">
        <v>984</v>
      </c>
      <c r="GQ8" s="299" t="s">
        <v>122</v>
      </c>
      <c r="GR8" s="298">
        <v>0</v>
      </c>
      <c r="GS8" s="299" t="s">
        <v>123</v>
      </c>
      <c r="GT8" s="299" t="s">
        <v>983</v>
      </c>
      <c r="GU8" s="301" t="s">
        <v>984</v>
      </c>
      <c r="GV8" s="300" t="s">
        <v>122</v>
      </c>
      <c r="GW8" s="298">
        <v>0</v>
      </c>
      <c r="GX8" s="299" t="s">
        <v>123</v>
      </c>
      <c r="GY8" s="299" t="s">
        <v>983</v>
      </c>
      <c r="GZ8" s="301" t="s">
        <v>984</v>
      </c>
      <c r="HA8" s="379" t="s">
        <v>122</v>
      </c>
      <c r="HB8" s="381">
        <v>1</v>
      </c>
      <c r="HC8" s="300" t="s">
        <v>132</v>
      </c>
      <c r="HD8" s="300" t="s">
        <v>995</v>
      </c>
      <c r="HE8" s="301" t="s">
        <v>996</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3500-000000000000}"/>
    <hyperlink ref="O5" r:id="rId2" xr:uid="{00000000-0004-0000-3500-000001000000}"/>
    <hyperlink ref="T5" r:id="rId3" xr:uid="{00000000-0004-0000-3500-000002000000}"/>
    <hyperlink ref="AD5" r:id="rId4" xr:uid="{00000000-0004-0000-3500-000003000000}"/>
    <hyperlink ref="AI5" r:id="rId5" xr:uid="{00000000-0004-0000-3500-000004000000}"/>
    <hyperlink ref="AN5" r:id="rId6" xr:uid="{00000000-0004-0000-3500-000005000000}"/>
    <hyperlink ref="AS5" r:id="rId7" xr:uid="{00000000-0004-0000-3500-000006000000}"/>
    <hyperlink ref="AX5" r:id="rId8" xr:uid="{00000000-0004-0000-3500-000007000000}"/>
    <hyperlink ref="BC5" r:id="rId9" xr:uid="{00000000-0004-0000-3500-000008000000}"/>
    <hyperlink ref="BH5" r:id="rId10" xr:uid="{00000000-0004-0000-3500-000009000000}"/>
    <hyperlink ref="FB5" r:id="rId11" xr:uid="{00000000-0004-0000-3500-00000A000000}"/>
    <hyperlink ref="FG5" r:id="rId12" xr:uid="{00000000-0004-0000-3500-00000B000000}"/>
    <hyperlink ref="FL5" r:id="rId13" xr:uid="{00000000-0004-0000-3500-00000C000000}"/>
    <hyperlink ref="FQ5" r:id="rId14" xr:uid="{00000000-0004-0000-3500-00000D000000}"/>
    <hyperlink ref="FV5" r:id="rId15" xr:uid="{00000000-0004-0000-3500-00000E000000}"/>
    <hyperlink ref="GA5" r:id="rId16" xr:uid="{00000000-0004-0000-3500-00000F000000}"/>
    <hyperlink ref="GF5" r:id="rId17" xr:uid="{00000000-0004-0000-3500-000010000000}"/>
    <hyperlink ref="GK5" r:id="rId18" xr:uid="{00000000-0004-0000-3500-000011000000}"/>
    <hyperlink ref="GP5" r:id="rId19" xr:uid="{00000000-0004-0000-3500-000012000000}"/>
    <hyperlink ref="GU5" r:id="rId20" xr:uid="{00000000-0004-0000-3500-000013000000}"/>
    <hyperlink ref="GZ5" r:id="rId21" xr:uid="{00000000-0004-0000-3500-000014000000}"/>
    <hyperlink ref="HE5" r:id="rId22" xr:uid="{00000000-0004-0000-3500-000015000000}"/>
    <hyperlink ref="HJ5" r:id="rId23" xr:uid="{00000000-0004-0000-3500-000016000000}"/>
    <hyperlink ref="HK5" r:id="rId24" xr:uid="{00000000-0004-0000-3500-000017000000}"/>
    <hyperlink ref="HO5" r:id="rId25" location=":~:text=Each%20school%20district%20board%20of%20education%20shall%20adopt,class%20periods%20per%20school%20year%3B%20provided%2C%20that%3A%201." xr:uid="{00000000-0004-0000-3500-000018000000}"/>
    <hyperlink ref="ID5" r:id="rId26" xr:uid="{00000000-0004-0000-3500-000019000000}"/>
    <hyperlink ref="II5" r:id="rId27" xr:uid="{00000000-0004-0000-3500-00001A000000}"/>
    <hyperlink ref="J6" r:id="rId28" xr:uid="{00000000-0004-0000-3500-00001B000000}"/>
    <hyperlink ref="O6" r:id="rId29" xr:uid="{00000000-0004-0000-3500-00001C000000}"/>
    <hyperlink ref="T6" r:id="rId30" xr:uid="{00000000-0004-0000-3500-00001D000000}"/>
    <hyperlink ref="AD6" r:id="rId31" xr:uid="{00000000-0004-0000-3500-00001E000000}"/>
    <hyperlink ref="AI6" r:id="rId32" xr:uid="{00000000-0004-0000-3500-00001F000000}"/>
    <hyperlink ref="AN6" r:id="rId33" xr:uid="{00000000-0004-0000-3500-000020000000}"/>
    <hyperlink ref="AS6" r:id="rId34" xr:uid="{00000000-0004-0000-3500-000021000000}"/>
    <hyperlink ref="AX6" r:id="rId35" xr:uid="{00000000-0004-0000-3500-000022000000}"/>
    <hyperlink ref="BC6" r:id="rId36" xr:uid="{00000000-0004-0000-3500-000023000000}"/>
    <hyperlink ref="BH6" r:id="rId37" xr:uid="{00000000-0004-0000-3500-000024000000}"/>
    <hyperlink ref="FB6" r:id="rId38" xr:uid="{00000000-0004-0000-3500-000025000000}"/>
    <hyperlink ref="FQ6" r:id="rId39" xr:uid="{00000000-0004-0000-3500-000026000000}"/>
    <hyperlink ref="FV6" r:id="rId40" xr:uid="{00000000-0004-0000-3500-000027000000}"/>
    <hyperlink ref="GA6" r:id="rId41" xr:uid="{00000000-0004-0000-3500-000028000000}"/>
    <hyperlink ref="GF6" r:id="rId42" xr:uid="{00000000-0004-0000-3500-000029000000}"/>
    <hyperlink ref="GK6" r:id="rId43" xr:uid="{00000000-0004-0000-3500-00002A000000}"/>
    <hyperlink ref="GP6" r:id="rId44" xr:uid="{00000000-0004-0000-3500-00002B000000}"/>
    <hyperlink ref="GU6" r:id="rId45" xr:uid="{00000000-0004-0000-3500-00002C000000}"/>
    <hyperlink ref="GZ6" r:id="rId46" xr:uid="{00000000-0004-0000-3500-00002D000000}"/>
    <hyperlink ref="HE6" r:id="rId47" xr:uid="{00000000-0004-0000-3500-00002E000000}"/>
    <hyperlink ref="HK6" r:id="rId48" xr:uid="{00000000-0004-0000-3500-00002F000000}"/>
    <hyperlink ref="HO6" r:id="rId49" xr:uid="{00000000-0004-0000-3500-000030000000}"/>
    <hyperlink ref="HP6" r:id="rId50" xr:uid="{00000000-0004-0000-3500-000031000000}"/>
    <hyperlink ref="J7" r:id="rId51" xr:uid="{00000000-0004-0000-3500-000032000000}"/>
    <hyperlink ref="O7" r:id="rId52" xr:uid="{00000000-0004-0000-3500-000033000000}"/>
    <hyperlink ref="T7" r:id="rId53" xr:uid="{00000000-0004-0000-3500-000034000000}"/>
    <hyperlink ref="AD7" r:id="rId54" xr:uid="{00000000-0004-0000-3500-000035000000}"/>
    <hyperlink ref="AI7" r:id="rId55" xr:uid="{00000000-0004-0000-3500-000036000000}"/>
    <hyperlink ref="AN7" r:id="rId56" xr:uid="{00000000-0004-0000-3500-000037000000}"/>
    <hyperlink ref="AS7" r:id="rId57" xr:uid="{00000000-0004-0000-3500-000038000000}"/>
    <hyperlink ref="AX7" r:id="rId58" xr:uid="{00000000-0004-0000-3500-000039000000}"/>
    <hyperlink ref="BC7" r:id="rId59" xr:uid="{00000000-0004-0000-3500-00003A000000}"/>
    <hyperlink ref="BH7" r:id="rId60" xr:uid="{00000000-0004-0000-3500-00003B000000}"/>
    <hyperlink ref="FB7" r:id="rId61" xr:uid="{00000000-0004-0000-3500-00003C000000}"/>
    <hyperlink ref="FQ7" r:id="rId62" xr:uid="{00000000-0004-0000-3500-00003D000000}"/>
    <hyperlink ref="FV7" r:id="rId63" xr:uid="{00000000-0004-0000-3500-00003E000000}"/>
    <hyperlink ref="GA7" r:id="rId64" xr:uid="{00000000-0004-0000-3500-00003F000000}"/>
    <hyperlink ref="GB7" r:id="rId65" location=":~:text=Underage%20Drinking%3A%20Underage%20Possession%20of%20Alcohol&amp;text=Notes%3A,Stat." xr:uid="{00000000-0004-0000-3500-000040000000}"/>
    <hyperlink ref="GK7" r:id="rId66" xr:uid="{00000000-0004-0000-3500-000041000000}"/>
    <hyperlink ref="GP7" r:id="rId67" xr:uid="{00000000-0004-0000-3500-000042000000}"/>
    <hyperlink ref="GU7" r:id="rId68" xr:uid="{00000000-0004-0000-3500-000043000000}"/>
    <hyperlink ref="GZ7" r:id="rId69" xr:uid="{00000000-0004-0000-3500-000044000000}"/>
    <hyperlink ref="HE7" r:id="rId70" xr:uid="{00000000-0004-0000-3500-000045000000}"/>
    <hyperlink ref="HJ7" r:id="rId71" xr:uid="{00000000-0004-0000-3500-000046000000}"/>
    <hyperlink ref="HK7" r:id="rId72" xr:uid="{00000000-0004-0000-3500-000047000000}"/>
    <hyperlink ref="HO7" r:id="rId73" xr:uid="{00000000-0004-0000-3500-000048000000}"/>
    <hyperlink ref="HP7" r:id="rId74" xr:uid="{00000000-0004-0000-3500-000049000000}"/>
    <hyperlink ref="J8" r:id="rId75" xr:uid="{00000000-0004-0000-3500-00004A000000}"/>
    <hyperlink ref="T8" r:id="rId76" xr:uid="{00000000-0004-0000-3500-00004B000000}"/>
    <hyperlink ref="AD8" r:id="rId77" xr:uid="{00000000-0004-0000-3500-00004C000000}"/>
    <hyperlink ref="AI8" r:id="rId78" xr:uid="{00000000-0004-0000-3500-00004D000000}"/>
    <hyperlink ref="AN8" r:id="rId79" xr:uid="{00000000-0004-0000-3500-00004E000000}"/>
    <hyperlink ref="AS8" r:id="rId80" xr:uid="{00000000-0004-0000-3500-00004F000000}"/>
    <hyperlink ref="AX8" r:id="rId81" xr:uid="{00000000-0004-0000-3500-000050000000}"/>
    <hyperlink ref="BC8" r:id="rId82" xr:uid="{00000000-0004-0000-3500-000051000000}"/>
    <hyperlink ref="BH8" r:id="rId83" xr:uid="{00000000-0004-0000-3500-000052000000}"/>
    <hyperlink ref="FB8" r:id="rId84" xr:uid="{00000000-0004-0000-3500-000053000000}"/>
    <hyperlink ref="GK8" r:id="rId85" xr:uid="{00000000-0004-0000-3500-000054000000}"/>
    <hyperlink ref="GP8" r:id="rId86" xr:uid="{00000000-0004-0000-3500-000055000000}"/>
    <hyperlink ref="GU8" r:id="rId87" xr:uid="{00000000-0004-0000-3500-000056000000}"/>
    <hyperlink ref="GZ8" r:id="rId88" xr:uid="{00000000-0004-0000-3500-000057000000}"/>
    <hyperlink ref="HE8" r:id="rId89" xr:uid="{00000000-0004-0000-3500-000058000000}"/>
  </hyperlinks>
  <pageMargins left="0.7" right="0.7" top="0.75" bottom="0.75" header="0" footer="0"/>
  <pageSetup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outlinePr summaryBelow="0" summaryRight="0"/>
  </sheetPr>
  <dimension ref="A1:IJ8"/>
  <sheetViews>
    <sheetView workbookViewId="0">
      <pane xSplit="2" topLeftCell="HT1" activePane="topRight" state="frozen"/>
      <selection pane="topRight" activeCell="HW6" sqref="HW6"/>
    </sheetView>
  </sheetViews>
  <sheetFormatPr baseColWidth="10" defaultColWidth="12.6640625" defaultRowHeight="15" customHeight="1"/>
  <cols>
    <col min="1" max="216" width="9.33203125" customWidth="1"/>
    <col min="217" max="217" width="11.5" customWidth="1"/>
    <col min="218" max="221" width="9.33203125" customWidth="1"/>
    <col min="222" max="222" width="21.33203125" customWidth="1"/>
    <col min="223" max="231" width="9.33203125" customWidth="1"/>
    <col min="232" max="232" width="10.6640625" customWidth="1"/>
    <col min="233" max="236" width="9.33203125" customWidth="1"/>
    <col min="237" max="237" width="12.6640625" customWidth="1"/>
    <col min="238" max="517" width="9.3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106</v>
      </c>
      <c r="C5" s="312">
        <f>(G5+L5+Q5+V5+(AA5+AF5+AK5+AP5+AU5+AZ5+BE5+BJ5)/8+(BO5+BT5+BY5+CD5+CI5+CN5)/6+(CS5+CX5+DC5+DH5+DM5+DR5)/6+DW5+EB5+((EG5+EH5)/2+(EM5+EN5)/2+(ES5+ET5)/2)/3+EY5+(FD5+FI5)/2+FN5+(FS5+FX5)/2+GC5+GH5+(GM5+GR5+GW5)/3+HB5+(HG5+HL5+HQ5+HV5+IA5)/5+IF5)/20</f>
        <v>0.35</v>
      </c>
      <c r="D5" s="144">
        <f t="shared" ref="D5:D6" si="0">(L5+V5+(AA5+AF5+AK5+AP5+AU5+AZ5+BE5)/7+(BO5+BT5+BY5+CD5+CI5+CN5)/6+(CS5+CX5+DC5+DH5+DR5+DM5)/6+(EG5+EH5+EM5+EN5+ES5+ET5)/6+GH5+(GM5+GR5+GW5)/3+Q5+EY5+FN5+(FS5+FX5)/2+G5+HB5+(HG5+HL5+HQ5)/3+GC5)/16</f>
        <v>0.3794642857142857</v>
      </c>
      <c r="E5" s="365">
        <f t="shared" ref="E5:E7" si="1">(L5+V5+(AA5+AF5+AK5+AP5+AU5+AZ5+BE5)/7+(BO5+BT5+BY5+CD5+CI5+CN5)/6+(CS5+CX5+DC5+DH5+DR5+DM5)/6+EG5+(GH5+GM5+GR5+GW5)/4+Q5+EY5+FN5+(FS5+FX5)/2+G5+HB5+(HG5+HL5)/2)/14</f>
        <v>0.39795918367346939</v>
      </c>
      <c r="F5" s="365">
        <f t="shared" ref="F5:F8" si="2">(L5+V5+(AA5+AF5+AK5+AP5+AU5+AZ5+BE5)/7+(BO5+BT5+BY5+CD5+CI5+CN5)/6+(CS5+CX5+DC5+DH5+DR5+DM5)/6+EG5+(GH5+GM5+GR5+GW5)/4+Q5+EY5+G5+HB5)/11</f>
        <v>0.23376623376623373</v>
      </c>
      <c r="G5" s="308">
        <v>0</v>
      </c>
      <c r="H5" s="308" t="s">
        <v>130</v>
      </c>
      <c r="I5" s="308" t="s">
        <v>126</v>
      </c>
      <c r="J5" s="326" t="s">
        <v>126</v>
      </c>
      <c r="K5" s="308"/>
      <c r="L5" s="11">
        <v>1</v>
      </c>
      <c r="M5" s="11" t="s">
        <v>139</v>
      </c>
      <c r="N5" s="11" t="s">
        <v>1000</v>
      </c>
      <c r="O5" s="353" t="s">
        <v>3967</v>
      </c>
      <c r="P5" s="11"/>
      <c r="Q5" s="308">
        <v>0</v>
      </c>
      <c r="R5" s="308" t="s">
        <v>123</v>
      </c>
      <c r="S5" s="326" t="s">
        <v>126</v>
      </c>
      <c r="T5" s="326" t="s">
        <v>126</v>
      </c>
      <c r="U5" s="308"/>
      <c r="V5" s="308">
        <v>0</v>
      </c>
      <c r="W5" s="326" t="s">
        <v>126</v>
      </c>
      <c r="X5" s="326" t="s">
        <v>126</v>
      </c>
      <c r="Y5" s="326" t="s">
        <v>126</v>
      </c>
      <c r="Z5" s="308"/>
      <c r="AA5" s="308">
        <v>1</v>
      </c>
      <c r="AB5" s="308" t="s">
        <v>130</v>
      </c>
      <c r="AC5" s="308" t="s">
        <v>1002</v>
      </c>
      <c r="AD5" s="333" t="s">
        <v>3968</v>
      </c>
      <c r="AE5" s="308"/>
      <c r="AF5" s="308">
        <v>1</v>
      </c>
      <c r="AG5" s="308" t="s">
        <v>130</v>
      </c>
      <c r="AH5" s="308" t="s">
        <v>1004</v>
      </c>
      <c r="AI5" s="333" t="s">
        <v>3969</v>
      </c>
      <c r="AJ5" s="308"/>
      <c r="AK5" s="308">
        <v>0</v>
      </c>
      <c r="AL5" s="308" t="s">
        <v>132</v>
      </c>
      <c r="AM5" s="308" t="s">
        <v>1004</v>
      </c>
      <c r="AN5" s="333" t="s">
        <v>3970</v>
      </c>
      <c r="AO5" s="308" t="s">
        <v>1006</v>
      </c>
      <c r="AP5" s="308">
        <v>1</v>
      </c>
      <c r="AQ5" s="308" t="s">
        <v>130</v>
      </c>
      <c r="AR5" s="308" t="s">
        <v>1004</v>
      </c>
      <c r="AS5" s="333" t="s">
        <v>3971</v>
      </c>
      <c r="AT5" s="308"/>
      <c r="AU5" s="308">
        <v>0</v>
      </c>
      <c r="AV5" s="308" t="s">
        <v>132</v>
      </c>
      <c r="AW5" s="308" t="s">
        <v>1004</v>
      </c>
      <c r="AX5" s="333" t="s">
        <v>3972</v>
      </c>
      <c r="AY5" s="308"/>
      <c r="AZ5" s="308">
        <v>0</v>
      </c>
      <c r="BA5" s="308" t="s">
        <v>132</v>
      </c>
      <c r="BB5" s="308" t="s">
        <v>1004</v>
      </c>
      <c r="BC5" s="333" t="s">
        <v>3973</v>
      </c>
      <c r="BD5" s="308"/>
      <c r="BE5" s="308">
        <v>1</v>
      </c>
      <c r="BF5" s="308" t="s">
        <v>130</v>
      </c>
      <c r="BG5" s="308" t="s">
        <v>1007</v>
      </c>
      <c r="BH5" s="333" t="s">
        <v>3974</v>
      </c>
      <c r="BI5" s="308"/>
      <c r="BJ5" s="308">
        <v>0</v>
      </c>
      <c r="BK5" s="308" t="s">
        <v>126</v>
      </c>
      <c r="BL5" s="308" t="s">
        <v>126</v>
      </c>
      <c r="BM5" s="308" t="s">
        <v>126</v>
      </c>
      <c r="BN5" s="308"/>
      <c r="BO5" s="308">
        <v>0</v>
      </c>
      <c r="BP5" s="308" t="s">
        <v>139</v>
      </c>
      <c r="BQ5" s="308" t="s">
        <v>126</v>
      </c>
      <c r="BR5" s="308" t="s">
        <v>126</v>
      </c>
      <c r="BS5" s="308"/>
      <c r="BT5" s="308">
        <v>0</v>
      </c>
      <c r="BU5" s="308" t="s">
        <v>139</v>
      </c>
      <c r="BV5" s="308" t="s">
        <v>126</v>
      </c>
      <c r="BW5" s="308" t="s">
        <v>126</v>
      </c>
      <c r="BX5" s="308"/>
      <c r="BY5" s="308">
        <v>0</v>
      </c>
      <c r="BZ5" s="308" t="s">
        <v>139</v>
      </c>
      <c r="CA5" s="308" t="s">
        <v>126</v>
      </c>
      <c r="CB5" s="308" t="s">
        <v>126</v>
      </c>
      <c r="CC5" s="308"/>
      <c r="CD5" s="308">
        <v>0</v>
      </c>
      <c r="CE5" s="308" t="s">
        <v>139</v>
      </c>
      <c r="CF5" s="308" t="s">
        <v>126</v>
      </c>
      <c r="CG5" s="308" t="s">
        <v>126</v>
      </c>
      <c r="CH5" s="308"/>
      <c r="CI5" s="308">
        <v>0</v>
      </c>
      <c r="CJ5" s="308" t="s">
        <v>139</v>
      </c>
      <c r="CK5" s="308" t="s">
        <v>126</v>
      </c>
      <c r="CL5" s="308" t="s">
        <v>126</v>
      </c>
      <c r="CM5" s="308"/>
      <c r="CN5" s="308">
        <v>0</v>
      </c>
      <c r="CO5" s="308" t="s">
        <v>139</v>
      </c>
      <c r="CP5" s="308" t="s">
        <v>126</v>
      </c>
      <c r="CQ5" s="308" t="s">
        <v>126</v>
      </c>
      <c r="CR5" s="308"/>
      <c r="CS5" s="308">
        <v>0</v>
      </c>
      <c r="CT5" s="308" t="s">
        <v>123</v>
      </c>
      <c r="CU5" s="308" t="s">
        <v>1008</v>
      </c>
      <c r="CV5" s="333" t="s">
        <v>3975</v>
      </c>
      <c r="CW5" s="308"/>
      <c r="CX5" s="308">
        <v>0</v>
      </c>
      <c r="CY5" s="308" t="s">
        <v>123</v>
      </c>
      <c r="CZ5" s="308" t="s">
        <v>1008</v>
      </c>
      <c r="DA5" s="333" t="s">
        <v>3976</v>
      </c>
      <c r="DB5" s="308"/>
      <c r="DC5" s="308">
        <v>0</v>
      </c>
      <c r="DD5" s="308" t="s">
        <v>123</v>
      </c>
      <c r="DE5" s="308" t="s">
        <v>1008</v>
      </c>
      <c r="DF5" s="333" t="s">
        <v>3977</v>
      </c>
      <c r="DG5" s="308"/>
      <c r="DH5" s="308">
        <v>0</v>
      </c>
      <c r="DI5" s="308" t="s">
        <v>123</v>
      </c>
      <c r="DJ5" s="308" t="s">
        <v>1008</v>
      </c>
      <c r="DK5" s="333" t="s">
        <v>3978</v>
      </c>
      <c r="DL5" s="308"/>
      <c r="DM5" s="308">
        <v>0</v>
      </c>
      <c r="DN5" s="308" t="s">
        <v>123</v>
      </c>
      <c r="DO5" s="308" t="s">
        <v>1008</v>
      </c>
      <c r="DP5" s="333" t="s">
        <v>3979</v>
      </c>
      <c r="DQ5" s="308"/>
      <c r="DR5" s="308">
        <v>0</v>
      </c>
      <c r="DS5" s="308" t="s">
        <v>123</v>
      </c>
      <c r="DT5" s="308" t="s">
        <v>1008</v>
      </c>
      <c r="DU5" s="333" t="s">
        <v>3980</v>
      </c>
      <c r="DV5" s="308"/>
      <c r="DW5" s="308">
        <v>1</v>
      </c>
      <c r="DX5" s="308" t="s">
        <v>139</v>
      </c>
      <c r="DY5" s="308" t="s">
        <v>3981</v>
      </c>
      <c r="DZ5" s="321" t="s">
        <v>3982</v>
      </c>
      <c r="EA5" s="308" t="s">
        <v>3983</v>
      </c>
      <c r="EB5" s="308">
        <v>0</v>
      </c>
      <c r="EC5" s="308" t="s">
        <v>130</v>
      </c>
      <c r="ED5" s="308" t="s">
        <v>3984</v>
      </c>
      <c r="EE5" s="321" t="s">
        <v>3985</v>
      </c>
      <c r="EF5" s="364"/>
      <c r="EG5" s="308">
        <v>0</v>
      </c>
      <c r="EH5" s="308">
        <v>1</v>
      </c>
      <c r="EI5" s="308" t="s">
        <v>130</v>
      </c>
      <c r="EJ5" s="308" t="s">
        <v>1009</v>
      </c>
      <c r="EK5" s="333" t="s">
        <v>3986</v>
      </c>
      <c r="EL5" s="308"/>
      <c r="EM5" s="308">
        <v>0</v>
      </c>
      <c r="EN5" s="308">
        <v>1</v>
      </c>
      <c r="EO5" s="308" t="s">
        <v>130</v>
      </c>
      <c r="EP5" s="308" t="s">
        <v>3987</v>
      </c>
      <c r="EQ5" s="333" t="s">
        <v>3988</v>
      </c>
      <c r="ER5" s="308"/>
      <c r="ES5" s="308">
        <v>0</v>
      </c>
      <c r="ET5" s="308">
        <v>1</v>
      </c>
      <c r="EU5" s="308" t="s">
        <v>130</v>
      </c>
      <c r="EV5" s="308" t="s">
        <v>3987</v>
      </c>
      <c r="EW5" s="333" t="s">
        <v>3989</v>
      </c>
      <c r="EX5" s="308"/>
      <c r="EY5" s="308">
        <v>0</v>
      </c>
      <c r="EZ5" s="308" t="s">
        <v>123</v>
      </c>
      <c r="FA5" s="308" t="s">
        <v>126</v>
      </c>
      <c r="FB5" s="308" t="s">
        <v>126</v>
      </c>
      <c r="FC5" s="308"/>
      <c r="FD5" s="12">
        <v>0</v>
      </c>
      <c r="FE5" s="12" t="s">
        <v>126</v>
      </c>
      <c r="FF5" s="323" t="s">
        <v>3990</v>
      </c>
      <c r="FG5" s="401" t="s">
        <v>3991</v>
      </c>
      <c r="FH5" s="324"/>
      <c r="FI5" s="12">
        <v>0</v>
      </c>
      <c r="FJ5" s="12" t="s">
        <v>126</v>
      </c>
      <c r="FK5" s="323" t="s">
        <v>3990</v>
      </c>
      <c r="FL5" s="401" t="s">
        <v>3991</v>
      </c>
      <c r="FM5" s="324"/>
      <c r="FN5" s="308">
        <v>1</v>
      </c>
      <c r="FO5" s="308" t="s">
        <v>130</v>
      </c>
      <c r="FP5" s="308" t="s">
        <v>1014</v>
      </c>
      <c r="FQ5" s="333" t="s">
        <v>3992</v>
      </c>
      <c r="FR5" s="308"/>
      <c r="FS5" s="308">
        <v>1</v>
      </c>
      <c r="FT5" s="308" t="s">
        <v>139</v>
      </c>
      <c r="FU5" s="308" t="s">
        <v>1016</v>
      </c>
      <c r="FV5" s="333" t="s">
        <v>3993</v>
      </c>
      <c r="FW5" s="308"/>
      <c r="FX5" s="308">
        <v>1</v>
      </c>
      <c r="FY5" s="308" t="s">
        <v>139</v>
      </c>
      <c r="FZ5" s="308" t="s">
        <v>1018</v>
      </c>
      <c r="GA5" s="333" t="s">
        <v>3994</v>
      </c>
      <c r="GB5" s="308" t="s">
        <v>1019</v>
      </c>
      <c r="GC5" s="326">
        <v>0</v>
      </c>
      <c r="GD5" s="326" t="s">
        <v>130</v>
      </c>
      <c r="GE5" s="326" t="s">
        <v>126</v>
      </c>
      <c r="GF5" s="326" t="s">
        <v>126</v>
      </c>
      <c r="GG5" s="326"/>
      <c r="GH5" s="308">
        <v>0</v>
      </c>
      <c r="GI5" s="308" t="s">
        <v>123</v>
      </c>
      <c r="GJ5" s="308" t="s">
        <v>1011</v>
      </c>
      <c r="GK5" s="333" t="s">
        <v>3995</v>
      </c>
      <c r="GL5" s="308" t="s">
        <v>1013</v>
      </c>
      <c r="GM5" s="308">
        <v>0</v>
      </c>
      <c r="GN5" s="308" t="s">
        <v>123</v>
      </c>
      <c r="GO5" s="308" t="s">
        <v>126</v>
      </c>
      <c r="GP5" s="308" t="s">
        <v>126</v>
      </c>
      <c r="GQ5" s="308"/>
      <c r="GR5" s="308">
        <v>0</v>
      </c>
      <c r="GS5" s="308" t="s">
        <v>123</v>
      </c>
      <c r="GT5" s="308" t="s">
        <v>126</v>
      </c>
      <c r="GU5" s="308" t="s">
        <v>126</v>
      </c>
      <c r="GV5" s="308"/>
      <c r="GW5" s="308">
        <v>0</v>
      </c>
      <c r="GX5" s="308" t="s">
        <v>123</v>
      </c>
      <c r="GY5" s="308" t="s">
        <v>126</v>
      </c>
      <c r="GZ5" s="308" t="s">
        <v>126</v>
      </c>
      <c r="HA5" s="308"/>
      <c r="HB5" s="308">
        <v>1</v>
      </c>
      <c r="HC5" s="308" t="s">
        <v>132</v>
      </c>
      <c r="HD5" s="308" t="s">
        <v>1020</v>
      </c>
      <c r="HE5" s="333" t="s">
        <v>3996</v>
      </c>
      <c r="HF5" s="308"/>
      <c r="HG5" s="308">
        <v>1</v>
      </c>
      <c r="HH5" s="308" t="s">
        <v>139</v>
      </c>
      <c r="HI5" s="308" t="s">
        <v>1022</v>
      </c>
      <c r="HJ5" s="333" t="s">
        <v>3997</v>
      </c>
      <c r="HK5" s="308"/>
      <c r="HL5" s="308">
        <v>1</v>
      </c>
      <c r="HM5" s="308" t="s">
        <v>139</v>
      </c>
      <c r="HN5" s="308" t="s">
        <v>1024</v>
      </c>
      <c r="HO5" s="333" t="s">
        <v>3998</v>
      </c>
      <c r="HP5" s="308" t="s">
        <v>1026</v>
      </c>
      <c r="HQ5" s="308">
        <v>1</v>
      </c>
      <c r="HR5" s="326" t="s">
        <v>130</v>
      </c>
      <c r="HS5" s="326" t="s">
        <v>3999</v>
      </c>
      <c r="HT5" s="327" t="s">
        <v>4000</v>
      </c>
      <c r="HU5" s="326" t="s">
        <v>4001</v>
      </c>
      <c r="HV5" s="326">
        <v>1</v>
      </c>
      <c r="HW5" s="326" t="s">
        <v>139</v>
      </c>
      <c r="HX5" s="326" t="s">
        <v>4002</v>
      </c>
      <c r="HY5" s="357" t="s">
        <v>4003</v>
      </c>
      <c r="HZ5" s="326">
        <v>2021</v>
      </c>
      <c r="IA5" s="326">
        <v>1</v>
      </c>
      <c r="IB5" s="326" t="s">
        <v>139</v>
      </c>
      <c r="IC5" s="326" t="s">
        <v>4004</v>
      </c>
      <c r="ID5" s="357" t="s">
        <v>4005</v>
      </c>
      <c r="IE5" s="326" t="s">
        <v>4006</v>
      </c>
      <c r="IF5" s="12">
        <v>0</v>
      </c>
      <c r="IG5" s="12" t="s">
        <v>126</v>
      </c>
      <c r="IH5" s="323" t="s">
        <v>4007</v>
      </c>
      <c r="II5" s="401" t="s">
        <v>4008</v>
      </c>
      <c r="IJ5" s="324"/>
    </row>
    <row r="6" spans="1:244" ht="63" customHeight="1">
      <c r="A6" s="348">
        <v>2024</v>
      </c>
      <c r="B6" s="311" t="s">
        <v>106</v>
      </c>
      <c r="C6" s="149" t="s">
        <v>1394</v>
      </c>
      <c r="D6" s="144">
        <f t="shared" si="0"/>
        <v>0.3794642857142857</v>
      </c>
      <c r="E6" s="365">
        <f t="shared" si="1"/>
        <v>0.39795918367346939</v>
      </c>
      <c r="F6" s="365">
        <f t="shared" si="2"/>
        <v>0.23376623376623373</v>
      </c>
      <c r="G6" s="308">
        <v>0</v>
      </c>
      <c r="H6" s="308" t="s">
        <v>130</v>
      </c>
      <c r="I6" s="308" t="s">
        <v>126</v>
      </c>
      <c r="J6" s="326" t="s">
        <v>126</v>
      </c>
      <c r="K6" s="308"/>
      <c r="L6" s="11">
        <v>1</v>
      </c>
      <c r="M6" s="11" t="s">
        <v>139</v>
      </c>
      <c r="N6" s="11" t="s">
        <v>1000</v>
      </c>
      <c r="O6" s="353" t="s">
        <v>4009</v>
      </c>
      <c r="P6" s="11"/>
      <c r="Q6" s="308">
        <v>0</v>
      </c>
      <c r="R6" s="308" t="s">
        <v>123</v>
      </c>
      <c r="S6" s="308" t="s">
        <v>126</v>
      </c>
      <c r="T6" s="326" t="s">
        <v>126</v>
      </c>
      <c r="U6" s="308"/>
      <c r="V6" s="308">
        <v>0</v>
      </c>
      <c r="W6" s="326" t="s">
        <v>126</v>
      </c>
      <c r="X6" s="308" t="s">
        <v>126</v>
      </c>
      <c r="Y6" s="326" t="s">
        <v>126</v>
      </c>
      <c r="Z6" s="308"/>
      <c r="AA6" s="308">
        <v>1</v>
      </c>
      <c r="AB6" s="308" t="s">
        <v>130</v>
      </c>
      <c r="AC6" s="308" t="s">
        <v>1002</v>
      </c>
      <c r="AD6" s="333" t="s">
        <v>4010</v>
      </c>
      <c r="AE6" s="308"/>
      <c r="AF6" s="308">
        <v>1</v>
      </c>
      <c r="AG6" s="308" t="s">
        <v>130</v>
      </c>
      <c r="AH6" s="308" t="s">
        <v>1004</v>
      </c>
      <c r="AI6" s="333" t="s">
        <v>4011</v>
      </c>
      <c r="AJ6" s="308"/>
      <c r="AK6" s="308">
        <v>0</v>
      </c>
      <c r="AL6" s="308" t="s">
        <v>132</v>
      </c>
      <c r="AM6" s="308" t="s">
        <v>1005</v>
      </c>
      <c r="AN6" s="333" t="s">
        <v>4012</v>
      </c>
      <c r="AO6" s="308" t="s">
        <v>1006</v>
      </c>
      <c r="AP6" s="308">
        <v>1</v>
      </c>
      <c r="AQ6" s="308" t="s">
        <v>130</v>
      </c>
      <c r="AR6" s="308" t="s">
        <v>1004</v>
      </c>
      <c r="AS6" s="333" t="s">
        <v>4013</v>
      </c>
      <c r="AT6" s="308"/>
      <c r="AU6" s="308">
        <v>0</v>
      </c>
      <c r="AV6" s="308" t="s">
        <v>132</v>
      </c>
      <c r="AW6" s="308" t="s">
        <v>1004</v>
      </c>
      <c r="AX6" s="333" t="s">
        <v>4014</v>
      </c>
      <c r="AY6" s="308"/>
      <c r="AZ6" s="308">
        <v>0</v>
      </c>
      <c r="BA6" s="308" t="s">
        <v>132</v>
      </c>
      <c r="BB6" s="308" t="s">
        <v>1004</v>
      </c>
      <c r="BC6" s="333" t="s">
        <v>4015</v>
      </c>
      <c r="BD6" s="308"/>
      <c r="BE6" s="308">
        <v>1</v>
      </c>
      <c r="BF6" s="308" t="s">
        <v>130</v>
      </c>
      <c r="BG6" s="308" t="s">
        <v>1007</v>
      </c>
      <c r="BH6" s="333" t="s">
        <v>4016</v>
      </c>
      <c r="BI6" s="308"/>
      <c r="BJ6" s="308"/>
      <c r="BK6" s="308" t="s">
        <v>126</v>
      </c>
      <c r="BL6" s="308" t="s">
        <v>126</v>
      </c>
      <c r="BM6" s="308" t="s">
        <v>126</v>
      </c>
      <c r="BN6" s="308" t="s">
        <v>1863</v>
      </c>
      <c r="BO6" s="308">
        <v>0</v>
      </c>
      <c r="BP6" s="308" t="s">
        <v>139</v>
      </c>
      <c r="BQ6" s="308" t="s">
        <v>126</v>
      </c>
      <c r="BR6" s="308" t="s">
        <v>126</v>
      </c>
      <c r="BS6" s="308"/>
      <c r="BT6" s="308">
        <v>0</v>
      </c>
      <c r="BU6" s="308" t="s">
        <v>139</v>
      </c>
      <c r="BV6" s="308" t="s">
        <v>126</v>
      </c>
      <c r="BW6" s="308" t="s">
        <v>126</v>
      </c>
      <c r="BX6" s="308"/>
      <c r="BY6" s="308">
        <v>0</v>
      </c>
      <c r="BZ6" s="308" t="s">
        <v>139</v>
      </c>
      <c r="CA6" s="308" t="s">
        <v>126</v>
      </c>
      <c r="CB6" s="308" t="s">
        <v>126</v>
      </c>
      <c r="CC6" s="308"/>
      <c r="CD6" s="308">
        <v>0</v>
      </c>
      <c r="CE6" s="308" t="s">
        <v>139</v>
      </c>
      <c r="CF6" s="308" t="s">
        <v>126</v>
      </c>
      <c r="CG6" s="308" t="s">
        <v>126</v>
      </c>
      <c r="CH6" s="308"/>
      <c r="CI6" s="308">
        <v>0</v>
      </c>
      <c r="CJ6" s="308" t="s">
        <v>139</v>
      </c>
      <c r="CK6" s="308" t="s">
        <v>126</v>
      </c>
      <c r="CL6" s="308" t="s">
        <v>126</v>
      </c>
      <c r="CM6" s="308"/>
      <c r="CN6" s="308">
        <v>0</v>
      </c>
      <c r="CO6" s="308" t="s">
        <v>139</v>
      </c>
      <c r="CP6" s="308" t="s">
        <v>126</v>
      </c>
      <c r="CQ6" s="308" t="s">
        <v>126</v>
      </c>
      <c r="CR6" s="308"/>
      <c r="CS6" s="308">
        <v>0</v>
      </c>
      <c r="CT6" s="308" t="s">
        <v>123</v>
      </c>
      <c r="CU6" s="308" t="s">
        <v>1008</v>
      </c>
      <c r="CV6" s="333" t="s">
        <v>4017</v>
      </c>
      <c r="CW6" s="308"/>
      <c r="CX6" s="308">
        <v>0</v>
      </c>
      <c r="CY6" s="308" t="s">
        <v>123</v>
      </c>
      <c r="CZ6" s="308" t="s">
        <v>1008</v>
      </c>
      <c r="DA6" s="333" t="s">
        <v>4018</v>
      </c>
      <c r="DB6" s="308"/>
      <c r="DC6" s="308">
        <v>0</v>
      </c>
      <c r="DD6" s="308" t="s">
        <v>123</v>
      </c>
      <c r="DE6" s="308" t="s">
        <v>1008</v>
      </c>
      <c r="DF6" s="333" t="s">
        <v>4019</v>
      </c>
      <c r="DG6" s="308"/>
      <c r="DH6" s="308">
        <v>0</v>
      </c>
      <c r="DI6" s="308" t="s">
        <v>123</v>
      </c>
      <c r="DJ6" s="308" t="s">
        <v>1008</v>
      </c>
      <c r="DK6" s="333" t="s">
        <v>4020</v>
      </c>
      <c r="DL6" s="308"/>
      <c r="DM6" s="308">
        <v>0</v>
      </c>
      <c r="DN6" s="308" t="s">
        <v>123</v>
      </c>
      <c r="DO6" s="308" t="s">
        <v>1008</v>
      </c>
      <c r="DP6" s="333" t="s">
        <v>4021</v>
      </c>
      <c r="DQ6" s="308"/>
      <c r="DR6" s="308">
        <v>0</v>
      </c>
      <c r="DS6" s="308" t="s">
        <v>123</v>
      </c>
      <c r="DT6" s="308" t="s">
        <v>1008</v>
      </c>
      <c r="DU6" s="333" t="s">
        <v>4022</v>
      </c>
      <c r="DV6" s="308"/>
      <c r="DW6" s="308"/>
      <c r="DX6" s="308"/>
      <c r="DY6" s="308"/>
      <c r="DZ6" s="308" t="s">
        <v>1863</v>
      </c>
      <c r="EA6" s="308" t="s">
        <v>3983</v>
      </c>
      <c r="EB6" s="308" t="s">
        <v>1791</v>
      </c>
      <c r="EC6" s="308"/>
      <c r="ED6" s="308"/>
      <c r="EE6" s="308"/>
      <c r="EF6" s="308"/>
      <c r="EG6" s="308">
        <v>0</v>
      </c>
      <c r="EH6" s="308">
        <v>1</v>
      </c>
      <c r="EI6" s="308" t="s">
        <v>130</v>
      </c>
      <c r="EJ6" s="308" t="s">
        <v>1009</v>
      </c>
      <c r="EK6" s="333" t="s">
        <v>4023</v>
      </c>
      <c r="EL6" s="308"/>
      <c r="EM6" s="308">
        <v>0</v>
      </c>
      <c r="EN6" s="308">
        <v>1</v>
      </c>
      <c r="EO6" s="308" t="s">
        <v>130</v>
      </c>
      <c r="EP6" s="308" t="s">
        <v>3987</v>
      </c>
      <c r="EQ6" s="333" t="s">
        <v>4024</v>
      </c>
      <c r="ER6" s="308"/>
      <c r="ES6" s="308">
        <v>0</v>
      </c>
      <c r="ET6" s="308">
        <v>1</v>
      </c>
      <c r="EU6" s="308" t="s">
        <v>130</v>
      </c>
      <c r="EV6" s="308" t="s">
        <v>3987</v>
      </c>
      <c r="EW6" s="320" t="s">
        <v>4025</v>
      </c>
      <c r="EX6" s="308"/>
      <c r="EY6" s="308">
        <v>0</v>
      </c>
      <c r="EZ6" s="308" t="s">
        <v>123</v>
      </c>
      <c r="FA6" s="308" t="s">
        <v>126</v>
      </c>
      <c r="FB6" s="308" t="s">
        <v>126</v>
      </c>
      <c r="FC6" s="308"/>
      <c r="FD6" s="308" t="s">
        <v>1791</v>
      </c>
      <c r="FE6" s="12"/>
      <c r="FF6" s="323"/>
      <c r="FG6" s="390"/>
      <c r="FH6" s="12"/>
      <c r="FI6" s="308" t="s">
        <v>1791</v>
      </c>
      <c r="FJ6" s="12"/>
      <c r="FK6" s="323"/>
      <c r="FL6" s="390"/>
      <c r="FM6" s="12"/>
      <c r="FN6" s="308">
        <v>1</v>
      </c>
      <c r="FO6" s="308" t="s">
        <v>130</v>
      </c>
      <c r="FP6" s="308" t="s">
        <v>1014</v>
      </c>
      <c r="FQ6" s="333" t="s">
        <v>4026</v>
      </c>
      <c r="FR6" s="308"/>
      <c r="FS6" s="308">
        <v>1</v>
      </c>
      <c r="FT6" s="308" t="s">
        <v>139</v>
      </c>
      <c r="FU6" s="308" t="s">
        <v>1016</v>
      </c>
      <c r="FV6" s="333" t="s">
        <v>4027</v>
      </c>
      <c r="FW6" s="308"/>
      <c r="FX6" s="308">
        <v>1</v>
      </c>
      <c r="FY6" s="308" t="s">
        <v>139</v>
      </c>
      <c r="FZ6" s="308" t="s">
        <v>1018</v>
      </c>
      <c r="GA6" s="333" t="s">
        <v>4028</v>
      </c>
      <c r="GB6" s="308" t="s">
        <v>1019</v>
      </c>
      <c r="GC6" s="326">
        <v>0</v>
      </c>
      <c r="GD6" s="326" t="s">
        <v>130</v>
      </c>
      <c r="GE6" s="326" t="s">
        <v>126</v>
      </c>
      <c r="GF6" s="326" t="s">
        <v>126</v>
      </c>
      <c r="GG6" s="326"/>
      <c r="GH6" s="308">
        <v>0</v>
      </c>
      <c r="GI6" s="308" t="s">
        <v>123</v>
      </c>
      <c r="GJ6" s="308" t="s">
        <v>1011</v>
      </c>
      <c r="GK6" s="333" t="s">
        <v>4029</v>
      </c>
      <c r="GL6" s="308" t="s">
        <v>1013</v>
      </c>
      <c r="GM6" s="308">
        <v>0</v>
      </c>
      <c r="GN6" s="308" t="s">
        <v>123</v>
      </c>
      <c r="GO6" s="308" t="s">
        <v>126</v>
      </c>
      <c r="GP6" s="308" t="s">
        <v>126</v>
      </c>
      <c r="GQ6" s="308"/>
      <c r="GR6" s="308">
        <v>0</v>
      </c>
      <c r="GS6" s="308" t="s">
        <v>123</v>
      </c>
      <c r="GT6" s="308" t="s">
        <v>126</v>
      </c>
      <c r="GU6" s="308" t="s">
        <v>126</v>
      </c>
      <c r="GV6" s="308"/>
      <c r="GW6" s="308">
        <v>0</v>
      </c>
      <c r="GX6" s="308" t="s">
        <v>123</v>
      </c>
      <c r="GY6" s="308" t="s">
        <v>126</v>
      </c>
      <c r="GZ6" s="308" t="s">
        <v>126</v>
      </c>
      <c r="HA6" s="308"/>
      <c r="HB6" s="308">
        <v>1</v>
      </c>
      <c r="HC6" s="308" t="s">
        <v>132</v>
      </c>
      <c r="HD6" s="308" t="s">
        <v>1020</v>
      </c>
      <c r="HE6" s="333" t="s">
        <v>4030</v>
      </c>
      <c r="HF6" s="308"/>
      <c r="HG6" s="308">
        <v>1</v>
      </c>
      <c r="HH6" s="308" t="s">
        <v>139</v>
      </c>
      <c r="HI6" s="308" t="s">
        <v>1022</v>
      </c>
      <c r="HJ6" s="333" t="s">
        <v>4031</v>
      </c>
      <c r="HK6" s="308"/>
      <c r="HL6" s="308">
        <v>1</v>
      </c>
      <c r="HM6" s="308" t="s">
        <v>139</v>
      </c>
      <c r="HN6" s="308" t="s">
        <v>1024</v>
      </c>
      <c r="HO6" s="333" t="s">
        <v>4032</v>
      </c>
      <c r="HP6" s="308" t="s">
        <v>1026</v>
      </c>
      <c r="HQ6" s="326">
        <v>1</v>
      </c>
      <c r="HR6" s="326" t="s">
        <v>130</v>
      </c>
      <c r="HS6" s="326" t="s">
        <v>3999</v>
      </c>
      <c r="HT6" s="327" t="s">
        <v>4033</v>
      </c>
      <c r="HU6" s="326" t="s">
        <v>4034</v>
      </c>
      <c r="HV6" s="326"/>
      <c r="HW6" s="326"/>
      <c r="HX6" s="326"/>
      <c r="HY6" s="326"/>
      <c r="HZ6" s="326" t="s">
        <v>1863</v>
      </c>
      <c r="IA6" s="326"/>
      <c r="IB6" s="326"/>
      <c r="IC6" s="326"/>
      <c r="ID6" s="326"/>
      <c r="IE6" s="326" t="s">
        <v>1863</v>
      </c>
      <c r="IF6" s="308" t="s">
        <v>1791</v>
      </c>
      <c r="IG6" s="12"/>
      <c r="IH6" s="323"/>
      <c r="II6" s="390"/>
      <c r="IJ6" s="6"/>
    </row>
    <row r="7" spans="1:244" ht="48.75" customHeight="1">
      <c r="A7" s="348">
        <v>2023</v>
      </c>
      <c r="B7" s="311" t="s">
        <v>106</v>
      </c>
      <c r="C7" s="336" t="s">
        <v>1394</v>
      </c>
      <c r="D7" s="299" t="s">
        <v>1394</v>
      </c>
      <c r="E7" s="406">
        <f t="shared" si="1"/>
        <v>0.39795918367346939</v>
      </c>
      <c r="F7" s="365">
        <f t="shared" si="2"/>
        <v>0.23376623376623373</v>
      </c>
      <c r="G7" s="298">
        <v>0</v>
      </c>
      <c r="H7" s="299" t="s">
        <v>130</v>
      </c>
      <c r="I7" s="299" t="s">
        <v>126</v>
      </c>
      <c r="J7" s="299"/>
      <c r="K7" s="299" t="s">
        <v>122</v>
      </c>
      <c r="L7" s="298">
        <v>1</v>
      </c>
      <c r="M7" s="299" t="s">
        <v>139</v>
      </c>
      <c r="N7" s="300" t="s">
        <v>1000</v>
      </c>
      <c r="O7" s="301" t="s">
        <v>1001</v>
      </c>
      <c r="P7" s="299" t="s">
        <v>122</v>
      </c>
      <c r="Q7" s="298">
        <v>0</v>
      </c>
      <c r="R7" s="299" t="s">
        <v>123</v>
      </c>
      <c r="S7" s="299" t="s">
        <v>126</v>
      </c>
      <c r="T7" s="299"/>
      <c r="U7" s="299" t="s">
        <v>122</v>
      </c>
      <c r="V7" s="298">
        <v>0</v>
      </c>
      <c r="W7" s="299"/>
      <c r="X7" s="378" t="s">
        <v>126</v>
      </c>
      <c r="Y7" s="379"/>
      <c r="Z7" s="379" t="s">
        <v>122</v>
      </c>
      <c r="AA7" s="298">
        <v>1</v>
      </c>
      <c r="AB7" s="299" t="s">
        <v>130</v>
      </c>
      <c r="AC7" s="300" t="s">
        <v>1002</v>
      </c>
      <c r="AD7" s="301" t="s">
        <v>1003</v>
      </c>
      <c r="AE7" s="380"/>
      <c r="AF7" s="298">
        <v>1</v>
      </c>
      <c r="AG7" s="299" t="s">
        <v>130</v>
      </c>
      <c r="AH7" s="300" t="s">
        <v>1004</v>
      </c>
      <c r="AI7" s="301" t="s">
        <v>1003</v>
      </c>
      <c r="AJ7" s="380"/>
      <c r="AK7" s="298">
        <v>0</v>
      </c>
      <c r="AL7" s="299" t="s">
        <v>132</v>
      </c>
      <c r="AM7" s="300" t="s">
        <v>1005</v>
      </c>
      <c r="AN7" s="301" t="s">
        <v>1003</v>
      </c>
      <c r="AO7" s="299" t="s">
        <v>1006</v>
      </c>
      <c r="AP7" s="298">
        <v>1</v>
      </c>
      <c r="AQ7" s="299" t="s">
        <v>130</v>
      </c>
      <c r="AR7" s="300" t="s">
        <v>1004</v>
      </c>
      <c r="AS7" s="301" t="s">
        <v>1003</v>
      </c>
      <c r="AT7" s="380"/>
      <c r="AU7" s="298">
        <v>0</v>
      </c>
      <c r="AV7" s="299" t="s">
        <v>132</v>
      </c>
      <c r="AW7" s="300" t="s">
        <v>1004</v>
      </c>
      <c r="AX7" s="301" t="s">
        <v>1003</v>
      </c>
      <c r="AY7" s="380" t="s">
        <v>122</v>
      </c>
      <c r="AZ7" s="298">
        <v>0</v>
      </c>
      <c r="BA7" s="299" t="s">
        <v>132</v>
      </c>
      <c r="BB7" s="300" t="s">
        <v>1004</v>
      </c>
      <c r="BC7" s="301" t="s">
        <v>1003</v>
      </c>
      <c r="BD7" s="299"/>
      <c r="BE7" s="298">
        <v>1</v>
      </c>
      <c r="BF7" s="299" t="s">
        <v>130</v>
      </c>
      <c r="BG7" s="300" t="s">
        <v>1007</v>
      </c>
      <c r="BH7" s="301" t="s">
        <v>1003</v>
      </c>
      <c r="BI7" s="380"/>
      <c r="BJ7" s="299"/>
      <c r="BK7" s="299"/>
      <c r="BL7" s="299"/>
      <c r="BM7" s="299"/>
      <c r="BN7" s="299"/>
      <c r="BO7" s="298">
        <v>0</v>
      </c>
      <c r="BP7" s="299" t="s">
        <v>139</v>
      </c>
      <c r="BQ7" s="299" t="s">
        <v>126</v>
      </c>
      <c r="BR7" s="299"/>
      <c r="BS7" s="299"/>
      <c r="BT7" s="298">
        <v>0</v>
      </c>
      <c r="BU7" s="299" t="s">
        <v>139</v>
      </c>
      <c r="BV7" s="299" t="s">
        <v>126</v>
      </c>
      <c r="BW7" s="299"/>
      <c r="BX7" s="299"/>
      <c r="BY7" s="298">
        <v>0</v>
      </c>
      <c r="BZ7" s="299" t="s">
        <v>139</v>
      </c>
      <c r="CA7" s="299" t="s">
        <v>126</v>
      </c>
      <c r="CB7" s="299"/>
      <c r="CC7" s="299" t="s">
        <v>122</v>
      </c>
      <c r="CD7" s="298">
        <v>0</v>
      </c>
      <c r="CE7" s="299" t="s">
        <v>139</v>
      </c>
      <c r="CF7" s="299" t="s">
        <v>126</v>
      </c>
      <c r="CG7" s="299"/>
      <c r="CH7" s="299"/>
      <c r="CI7" s="298">
        <v>0</v>
      </c>
      <c r="CJ7" s="299" t="s">
        <v>139</v>
      </c>
      <c r="CK7" s="299" t="s">
        <v>126</v>
      </c>
      <c r="CL7" s="299"/>
      <c r="CM7" s="299" t="s">
        <v>122</v>
      </c>
      <c r="CN7" s="298">
        <v>0</v>
      </c>
      <c r="CO7" s="299" t="s">
        <v>139</v>
      </c>
      <c r="CP7" s="299" t="s">
        <v>126</v>
      </c>
      <c r="CQ7" s="299"/>
      <c r="CR7" s="299" t="s">
        <v>122</v>
      </c>
      <c r="CS7" s="298">
        <v>0</v>
      </c>
      <c r="CT7" s="299" t="s">
        <v>123</v>
      </c>
      <c r="CU7" s="300" t="s">
        <v>1008</v>
      </c>
      <c r="CV7" s="301" t="s">
        <v>1003</v>
      </c>
      <c r="CW7" s="299" t="s">
        <v>122</v>
      </c>
      <c r="CX7" s="298">
        <v>0</v>
      </c>
      <c r="CY7" s="299" t="s">
        <v>123</v>
      </c>
      <c r="CZ7" s="300" t="s">
        <v>1008</v>
      </c>
      <c r="DA7" s="301" t="s">
        <v>1003</v>
      </c>
      <c r="DB7" s="380"/>
      <c r="DC7" s="298">
        <v>0</v>
      </c>
      <c r="DD7" s="299" t="s">
        <v>123</v>
      </c>
      <c r="DE7" s="300" t="s">
        <v>1008</v>
      </c>
      <c r="DF7" s="301" t="s">
        <v>1003</v>
      </c>
      <c r="DG7" s="380"/>
      <c r="DH7" s="298">
        <v>0</v>
      </c>
      <c r="DI7" s="299" t="s">
        <v>123</v>
      </c>
      <c r="DJ7" s="300" t="s">
        <v>1008</v>
      </c>
      <c r="DK7" s="301" t="s">
        <v>1003</v>
      </c>
      <c r="DL7" s="380"/>
      <c r="DM7" s="298">
        <v>0</v>
      </c>
      <c r="DN7" s="299" t="s">
        <v>123</v>
      </c>
      <c r="DO7" s="300" t="s">
        <v>1008</v>
      </c>
      <c r="DP7" s="301" t="s">
        <v>1003</v>
      </c>
      <c r="DQ7" s="380"/>
      <c r="DR7" s="298">
        <v>0</v>
      </c>
      <c r="DS7" s="299" t="s">
        <v>123</v>
      </c>
      <c r="DT7" s="300" t="s">
        <v>1008</v>
      </c>
      <c r="DU7" s="301" t="s">
        <v>1003</v>
      </c>
      <c r="DV7" s="380"/>
      <c r="DW7" s="299"/>
      <c r="DX7" s="299"/>
      <c r="DY7" s="299"/>
      <c r="DZ7" s="299"/>
      <c r="EA7" s="299"/>
      <c r="EB7" s="299"/>
      <c r="EC7" s="299"/>
      <c r="ED7" s="299"/>
      <c r="EE7" s="299"/>
      <c r="EF7" s="299"/>
      <c r="EG7" s="298">
        <v>0</v>
      </c>
      <c r="EH7" s="336" t="s">
        <v>1685</v>
      </c>
      <c r="EI7" s="299" t="s">
        <v>130</v>
      </c>
      <c r="EJ7" s="299" t="s">
        <v>1009</v>
      </c>
      <c r="EK7" s="301" t="s">
        <v>1010</v>
      </c>
      <c r="EL7" s="299" t="s">
        <v>122</v>
      </c>
      <c r="EM7" s="299"/>
      <c r="EN7" s="336"/>
      <c r="EO7" s="299" t="s">
        <v>1686</v>
      </c>
      <c r="EP7" s="299"/>
      <c r="EQ7" s="299"/>
      <c r="ER7" s="299"/>
      <c r="ES7" s="299"/>
      <c r="ET7" s="336"/>
      <c r="EU7" s="299" t="s">
        <v>1686</v>
      </c>
      <c r="EV7" s="299"/>
      <c r="EW7" s="299"/>
      <c r="EX7" s="299"/>
      <c r="EY7" s="298">
        <v>0</v>
      </c>
      <c r="EZ7" s="299" t="s">
        <v>123</v>
      </c>
      <c r="FA7" s="299" t="s">
        <v>126</v>
      </c>
      <c r="FB7" s="299"/>
      <c r="FC7" s="299" t="s">
        <v>122</v>
      </c>
      <c r="FD7" s="310"/>
      <c r="FE7" s="310"/>
      <c r="FF7" s="310"/>
      <c r="FG7" s="310"/>
      <c r="FH7" s="310"/>
      <c r="FI7" s="310"/>
      <c r="FJ7" s="310"/>
      <c r="FK7" s="310"/>
      <c r="FL7" s="310"/>
      <c r="FM7" s="310"/>
      <c r="FN7" s="298">
        <v>1</v>
      </c>
      <c r="FO7" s="299" t="s">
        <v>130</v>
      </c>
      <c r="FP7" s="299" t="s">
        <v>1014</v>
      </c>
      <c r="FQ7" s="301" t="s">
        <v>1015</v>
      </c>
      <c r="FR7" s="300"/>
      <c r="FS7" s="298">
        <v>1</v>
      </c>
      <c r="FT7" s="299" t="s">
        <v>139</v>
      </c>
      <c r="FU7" s="300" t="s">
        <v>1016</v>
      </c>
      <c r="FV7" s="301" t="s">
        <v>1017</v>
      </c>
      <c r="FW7" s="300"/>
      <c r="FX7" s="298">
        <v>1</v>
      </c>
      <c r="FY7" s="299" t="s">
        <v>139</v>
      </c>
      <c r="FZ7" s="300" t="s">
        <v>1018</v>
      </c>
      <c r="GA7" s="301" t="s">
        <v>1017</v>
      </c>
      <c r="GB7" s="300" t="s">
        <v>1019</v>
      </c>
      <c r="GC7" s="146"/>
      <c r="GD7" s="146" t="s">
        <v>1686</v>
      </c>
      <c r="GE7" s="146"/>
      <c r="GF7" s="146"/>
      <c r="GG7" s="146"/>
      <c r="GH7" s="298">
        <v>0</v>
      </c>
      <c r="GI7" s="299" t="s">
        <v>123</v>
      </c>
      <c r="GJ7" s="300" t="s">
        <v>1011</v>
      </c>
      <c r="GK7" s="301" t="s">
        <v>1012</v>
      </c>
      <c r="GL7" s="299" t="s">
        <v>1013</v>
      </c>
      <c r="GM7" s="298">
        <v>0</v>
      </c>
      <c r="GN7" s="299" t="s">
        <v>123</v>
      </c>
      <c r="GO7" s="299" t="s">
        <v>126</v>
      </c>
      <c r="GP7" s="299"/>
      <c r="GQ7" s="299" t="s">
        <v>122</v>
      </c>
      <c r="GR7" s="298">
        <v>0</v>
      </c>
      <c r="GS7" s="299" t="s">
        <v>123</v>
      </c>
      <c r="GT7" s="300" t="s">
        <v>126</v>
      </c>
      <c r="GU7" s="300"/>
      <c r="GV7" s="300" t="s">
        <v>122</v>
      </c>
      <c r="GW7" s="298">
        <v>0</v>
      </c>
      <c r="GX7" s="299" t="s">
        <v>123</v>
      </c>
      <c r="GY7" s="299" t="s">
        <v>126</v>
      </c>
      <c r="GZ7" s="299"/>
      <c r="HA7" s="299" t="s">
        <v>122</v>
      </c>
      <c r="HB7" s="381">
        <v>1</v>
      </c>
      <c r="HC7" s="300" t="s">
        <v>132</v>
      </c>
      <c r="HD7" s="300" t="s">
        <v>1020</v>
      </c>
      <c r="HE7" s="301" t="s">
        <v>1021</v>
      </c>
      <c r="HF7" s="302" t="s">
        <v>122</v>
      </c>
      <c r="HG7" s="381">
        <v>1</v>
      </c>
      <c r="HH7" s="300" t="s">
        <v>139</v>
      </c>
      <c r="HI7" s="300" t="s">
        <v>1022</v>
      </c>
      <c r="HJ7" s="301" t="s">
        <v>1023</v>
      </c>
      <c r="HK7" s="300"/>
      <c r="HL7" s="381">
        <v>1</v>
      </c>
      <c r="HM7" s="300" t="s">
        <v>139</v>
      </c>
      <c r="HN7" s="300" t="s">
        <v>1024</v>
      </c>
      <c r="HO7" s="301" t="s">
        <v>1025</v>
      </c>
      <c r="HP7" s="300" t="s">
        <v>1026</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106</v>
      </c>
      <c r="C8" s="336" t="s">
        <v>1394</v>
      </c>
      <c r="D8" s="299" t="s">
        <v>1394</v>
      </c>
      <c r="E8" s="344" t="s">
        <v>1394</v>
      </c>
      <c r="F8" s="406">
        <f t="shared" si="2"/>
        <v>0.23376623376623373</v>
      </c>
      <c r="G8" s="298">
        <v>0</v>
      </c>
      <c r="H8" s="299" t="s">
        <v>130</v>
      </c>
      <c r="I8" s="299" t="s">
        <v>126</v>
      </c>
      <c r="J8" s="336"/>
      <c r="K8" s="363"/>
      <c r="L8" s="298">
        <v>1</v>
      </c>
      <c r="M8" s="299" t="s">
        <v>139</v>
      </c>
      <c r="N8" s="299" t="s">
        <v>1000</v>
      </c>
      <c r="O8" s="301" t="s">
        <v>1001</v>
      </c>
      <c r="P8" s="299" t="s">
        <v>122</v>
      </c>
      <c r="Q8" s="298">
        <v>0</v>
      </c>
      <c r="R8" s="299" t="s">
        <v>123</v>
      </c>
      <c r="S8" s="299" t="s">
        <v>126</v>
      </c>
      <c r="T8" s="299"/>
      <c r="U8" s="299" t="s">
        <v>122</v>
      </c>
      <c r="V8" s="298">
        <v>0</v>
      </c>
      <c r="W8" s="299"/>
      <c r="X8" s="299" t="s">
        <v>126</v>
      </c>
      <c r="Y8" s="379"/>
      <c r="Z8" s="379" t="s">
        <v>122</v>
      </c>
      <c r="AA8" s="298">
        <v>1</v>
      </c>
      <c r="AB8" s="299" t="s">
        <v>130</v>
      </c>
      <c r="AC8" s="300" t="s">
        <v>1002</v>
      </c>
      <c r="AD8" s="301" t="s">
        <v>1003</v>
      </c>
      <c r="AE8" s="380"/>
      <c r="AF8" s="298">
        <v>1</v>
      </c>
      <c r="AG8" s="299" t="s">
        <v>130</v>
      </c>
      <c r="AH8" s="299" t="s">
        <v>1004</v>
      </c>
      <c r="AI8" s="301" t="s">
        <v>1003</v>
      </c>
      <c r="AJ8" s="380"/>
      <c r="AK8" s="298">
        <v>0</v>
      </c>
      <c r="AL8" s="299" t="s">
        <v>132</v>
      </c>
      <c r="AM8" s="299" t="s">
        <v>1005</v>
      </c>
      <c r="AN8" s="301" t="s">
        <v>1003</v>
      </c>
      <c r="AO8" s="299" t="s">
        <v>1006</v>
      </c>
      <c r="AP8" s="298">
        <v>1</v>
      </c>
      <c r="AQ8" s="299" t="s">
        <v>130</v>
      </c>
      <c r="AR8" s="299" t="s">
        <v>1004</v>
      </c>
      <c r="AS8" s="301" t="s">
        <v>1003</v>
      </c>
      <c r="AT8" s="380"/>
      <c r="AU8" s="298">
        <v>0</v>
      </c>
      <c r="AV8" s="299" t="s">
        <v>132</v>
      </c>
      <c r="AW8" s="299" t="s">
        <v>1004</v>
      </c>
      <c r="AX8" s="301" t="s">
        <v>1003</v>
      </c>
      <c r="AY8" s="380" t="s">
        <v>122</v>
      </c>
      <c r="AZ8" s="298">
        <v>0</v>
      </c>
      <c r="BA8" s="299" t="s">
        <v>132</v>
      </c>
      <c r="BB8" s="299" t="s">
        <v>1004</v>
      </c>
      <c r="BC8" s="301" t="s">
        <v>1003</v>
      </c>
      <c r="BD8" s="380"/>
      <c r="BE8" s="298">
        <v>1</v>
      </c>
      <c r="BF8" s="299" t="s">
        <v>130</v>
      </c>
      <c r="BG8" s="299" t="s">
        <v>1007</v>
      </c>
      <c r="BH8" s="301" t="s">
        <v>1003</v>
      </c>
      <c r="BI8" s="380"/>
      <c r="BJ8" s="299"/>
      <c r="BK8" s="299"/>
      <c r="BL8" s="299"/>
      <c r="BM8" s="299"/>
      <c r="BN8" s="299"/>
      <c r="BO8" s="298">
        <v>0</v>
      </c>
      <c r="BP8" s="299" t="s">
        <v>139</v>
      </c>
      <c r="BQ8" s="299" t="s">
        <v>126</v>
      </c>
      <c r="BR8" s="299"/>
      <c r="BS8" s="299"/>
      <c r="BT8" s="298">
        <v>0</v>
      </c>
      <c r="BU8" s="299" t="s">
        <v>139</v>
      </c>
      <c r="BV8" s="299" t="s">
        <v>126</v>
      </c>
      <c r="BW8" s="299"/>
      <c r="BX8" s="299"/>
      <c r="BY8" s="298">
        <v>0</v>
      </c>
      <c r="BZ8" s="299" t="s">
        <v>139</v>
      </c>
      <c r="CA8" s="299" t="s">
        <v>126</v>
      </c>
      <c r="CB8" s="299"/>
      <c r="CC8" s="299" t="s">
        <v>122</v>
      </c>
      <c r="CD8" s="298">
        <v>0</v>
      </c>
      <c r="CE8" s="299" t="s">
        <v>139</v>
      </c>
      <c r="CF8" s="299" t="s">
        <v>126</v>
      </c>
      <c r="CG8" s="299"/>
      <c r="CH8" s="299"/>
      <c r="CI8" s="298">
        <v>0</v>
      </c>
      <c r="CJ8" s="299" t="s">
        <v>139</v>
      </c>
      <c r="CK8" s="299" t="s">
        <v>126</v>
      </c>
      <c r="CL8" s="299"/>
      <c r="CM8" s="299"/>
      <c r="CN8" s="298">
        <v>0</v>
      </c>
      <c r="CO8" s="299" t="s">
        <v>139</v>
      </c>
      <c r="CP8" s="299" t="s">
        <v>126</v>
      </c>
      <c r="CQ8" s="299"/>
      <c r="CR8" s="299"/>
      <c r="CS8" s="298">
        <v>0</v>
      </c>
      <c r="CT8" s="299" t="s">
        <v>123</v>
      </c>
      <c r="CU8" s="299" t="s">
        <v>1008</v>
      </c>
      <c r="CV8" s="301" t="s">
        <v>1003</v>
      </c>
      <c r="CW8" s="299" t="s">
        <v>122</v>
      </c>
      <c r="CX8" s="298">
        <v>0</v>
      </c>
      <c r="CY8" s="299" t="s">
        <v>123</v>
      </c>
      <c r="CZ8" s="299" t="s">
        <v>1008</v>
      </c>
      <c r="DA8" s="301" t="s">
        <v>1003</v>
      </c>
      <c r="DB8" s="380"/>
      <c r="DC8" s="298">
        <v>0</v>
      </c>
      <c r="DD8" s="299" t="s">
        <v>123</v>
      </c>
      <c r="DE8" s="299" t="s">
        <v>1008</v>
      </c>
      <c r="DF8" s="301" t="s">
        <v>1003</v>
      </c>
      <c r="DG8" s="380" t="s">
        <v>122</v>
      </c>
      <c r="DH8" s="298">
        <v>0</v>
      </c>
      <c r="DI8" s="299" t="s">
        <v>123</v>
      </c>
      <c r="DJ8" s="299" t="s">
        <v>1008</v>
      </c>
      <c r="DK8" s="301" t="s">
        <v>1003</v>
      </c>
      <c r="DL8" s="380"/>
      <c r="DM8" s="298">
        <v>0</v>
      </c>
      <c r="DN8" s="299" t="s">
        <v>123</v>
      </c>
      <c r="DO8" s="299" t="s">
        <v>1008</v>
      </c>
      <c r="DP8" s="301" t="s">
        <v>1003</v>
      </c>
      <c r="DQ8" s="299"/>
      <c r="DR8" s="298">
        <v>0</v>
      </c>
      <c r="DS8" s="299" t="s">
        <v>123</v>
      </c>
      <c r="DT8" s="299" t="s">
        <v>1008</v>
      </c>
      <c r="DU8" s="301" t="s">
        <v>1003</v>
      </c>
      <c r="DV8" s="380"/>
      <c r="DW8" s="299"/>
      <c r="DX8" s="299"/>
      <c r="DY8" s="299"/>
      <c r="DZ8" s="299"/>
      <c r="EA8" s="299"/>
      <c r="EB8" s="299"/>
      <c r="EC8" s="299"/>
      <c r="ED8" s="299"/>
      <c r="EE8" s="299"/>
      <c r="EF8" s="299"/>
      <c r="EG8" s="298">
        <v>0</v>
      </c>
      <c r="EH8" s="336" t="s">
        <v>1685</v>
      </c>
      <c r="EI8" s="299" t="s">
        <v>130</v>
      </c>
      <c r="EJ8" s="299" t="s">
        <v>1009</v>
      </c>
      <c r="EK8" s="301" t="s">
        <v>1010</v>
      </c>
      <c r="EL8" s="299" t="s">
        <v>122</v>
      </c>
      <c r="EM8" s="299"/>
      <c r="EN8" s="336"/>
      <c r="EO8" s="299" t="s">
        <v>1686</v>
      </c>
      <c r="EP8" s="299"/>
      <c r="EQ8" s="299"/>
      <c r="ER8" s="299"/>
      <c r="ES8" s="299"/>
      <c r="ET8" s="336"/>
      <c r="EU8" s="299" t="s">
        <v>1686</v>
      </c>
      <c r="EV8" s="299"/>
      <c r="EW8" s="299"/>
      <c r="EX8" s="299"/>
      <c r="EY8" s="298">
        <v>0</v>
      </c>
      <c r="EZ8" s="299" t="s">
        <v>123</v>
      </c>
      <c r="FA8" s="299" t="s">
        <v>126</v>
      </c>
      <c r="FB8" s="299"/>
      <c r="FC8" s="299" t="s">
        <v>122</v>
      </c>
      <c r="FD8" s="310"/>
      <c r="FE8" s="310"/>
      <c r="FF8" s="310"/>
      <c r="FG8" s="310"/>
      <c r="FH8" s="310"/>
      <c r="FI8" s="310"/>
      <c r="FJ8" s="310"/>
      <c r="FK8" s="310"/>
      <c r="FL8" s="310"/>
      <c r="FM8" s="310"/>
      <c r="FN8" s="298"/>
      <c r="FO8" s="299" t="s">
        <v>1686</v>
      </c>
      <c r="FP8" s="299"/>
      <c r="FQ8" s="299"/>
      <c r="FR8" s="299"/>
      <c r="FS8" s="298"/>
      <c r="FT8" s="299" t="s">
        <v>1686</v>
      </c>
      <c r="FU8" s="299"/>
      <c r="FV8" s="383"/>
      <c r="FW8" s="302" t="s">
        <v>122</v>
      </c>
      <c r="FX8" s="310"/>
      <c r="FY8" s="310" t="s">
        <v>1686</v>
      </c>
      <c r="FZ8" s="310"/>
      <c r="GA8" s="310"/>
      <c r="GB8" s="345"/>
      <c r="GC8" s="146"/>
      <c r="GD8" s="146" t="s">
        <v>1686</v>
      </c>
      <c r="GE8" s="146"/>
      <c r="GF8" s="146"/>
      <c r="GG8" s="146"/>
      <c r="GH8" s="298">
        <v>0</v>
      </c>
      <c r="GI8" s="299" t="s">
        <v>123</v>
      </c>
      <c r="GJ8" s="299" t="s">
        <v>1011</v>
      </c>
      <c r="GK8" s="301" t="s">
        <v>1012</v>
      </c>
      <c r="GL8" s="299" t="s">
        <v>1013</v>
      </c>
      <c r="GM8" s="298">
        <v>0</v>
      </c>
      <c r="GN8" s="299" t="s">
        <v>123</v>
      </c>
      <c r="GO8" s="299" t="s">
        <v>126</v>
      </c>
      <c r="GP8" s="299"/>
      <c r="GQ8" s="299" t="s">
        <v>122</v>
      </c>
      <c r="GR8" s="298">
        <v>0</v>
      </c>
      <c r="GS8" s="299" t="s">
        <v>123</v>
      </c>
      <c r="GT8" s="299" t="s">
        <v>126</v>
      </c>
      <c r="GU8" s="300"/>
      <c r="GV8" s="300" t="s">
        <v>122</v>
      </c>
      <c r="GW8" s="298">
        <v>0</v>
      </c>
      <c r="GX8" s="299" t="s">
        <v>123</v>
      </c>
      <c r="GY8" s="299" t="s">
        <v>126</v>
      </c>
      <c r="GZ8" s="299"/>
      <c r="HA8" s="299" t="s">
        <v>122</v>
      </c>
      <c r="HB8" s="381">
        <v>1</v>
      </c>
      <c r="HC8" s="300" t="s">
        <v>132</v>
      </c>
      <c r="HD8" s="300" t="s">
        <v>1020</v>
      </c>
      <c r="HE8" s="301" t="s">
        <v>1021</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3600-000000000000}"/>
    <hyperlink ref="AD5" r:id="rId2" xr:uid="{00000000-0004-0000-3600-000001000000}"/>
    <hyperlink ref="AI5" r:id="rId3" xr:uid="{00000000-0004-0000-3600-000002000000}"/>
    <hyperlink ref="AN5" r:id="rId4" xr:uid="{00000000-0004-0000-3600-000003000000}"/>
    <hyperlink ref="AS5" r:id="rId5" xr:uid="{00000000-0004-0000-3600-000004000000}"/>
    <hyperlink ref="AX5" r:id="rId6" xr:uid="{00000000-0004-0000-3600-000005000000}"/>
    <hyperlink ref="BC5" r:id="rId7" xr:uid="{00000000-0004-0000-3600-000006000000}"/>
    <hyperlink ref="BH5" r:id="rId8" xr:uid="{00000000-0004-0000-3600-000007000000}"/>
    <hyperlink ref="CV5" r:id="rId9" xr:uid="{00000000-0004-0000-3600-000008000000}"/>
    <hyperlink ref="DA5" r:id="rId10" xr:uid="{00000000-0004-0000-3600-000009000000}"/>
    <hyperlink ref="DF5" r:id="rId11" xr:uid="{00000000-0004-0000-3600-00000A000000}"/>
    <hyperlink ref="DK5" r:id="rId12" xr:uid="{00000000-0004-0000-3600-00000B000000}"/>
    <hyperlink ref="DP5" r:id="rId13" xr:uid="{00000000-0004-0000-3600-00000C000000}"/>
    <hyperlink ref="DU5" r:id="rId14" xr:uid="{00000000-0004-0000-3600-00000D000000}"/>
    <hyperlink ref="DZ5" r:id="rId15" xr:uid="{00000000-0004-0000-3600-00000E000000}"/>
    <hyperlink ref="EE5" r:id="rId16" xr:uid="{00000000-0004-0000-3600-00000F000000}"/>
    <hyperlink ref="EK5" r:id="rId17" xr:uid="{00000000-0004-0000-3600-000010000000}"/>
    <hyperlink ref="EQ5" r:id="rId18" xr:uid="{00000000-0004-0000-3600-000011000000}"/>
    <hyperlink ref="EW5" r:id="rId19" xr:uid="{00000000-0004-0000-3600-000012000000}"/>
    <hyperlink ref="FG5" r:id="rId20" xr:uid="{00000000-0004-0000-3600-000013000000}"/>
    <hyperlink ref="FL5" r:id="rId21" xr:uid="{00000000-0004-0000-3600-000014000000}"/>
    <hyperlink ref="FQ5" r:id="rId22" xr:uid="{00000000-0004-0000-3600-000015000000}"/>
    <hyperlink ref="FV5" r:id="rId23" xr:uid="{00000000-0004-0000-3600-000016000000}"/>
    <hyperlink ref="GA5" r:id="rId24" xr:uid="{00000000-0004-0000-3600-000017000000}"/>
    <hyperlink ref="GK5" r:id="rId25" xr:uid="{00000000-0004-0000-3600-000018000000}"/>
    <hyperlink ref="HE5" r:id="rId26" xr:uid="{00000000-0004-0000-3600-000019000000}"/>
    <hyperlink ref="HJ5" r:id="rId27" xr:uid="{00000000-0004-0000-3600-00001A000000}"/>
    <hyperlink ref="HO5" r:id="rId28" xr:uid="{00000000-0004-0000-3600-00001B000000}"/>
    <hyperlink ref="HT5" r:id="rId29" xr:uid="{00000000-0004-0000-3600-00001C000000}"/>
    <hyperlink ref="HY5" r:id="rId30" xr:uid="{00000000-0004-0000-3600-00001D000000}"/>
    <hyperlink ref="ID5" r:id="rId31" location=":~:text=(5)" xr:uid="{00000000-0004-0000-3600-00001E000000}"/>
    <hyperlink ref="II5" r:id="rId32" xr:uid="{00000000-0004-0000-3600-00001F000000}"/>
    <hyperlink ref="O6" r:id="rId33" xr:uid="{00000000-0004-0000-3600-000020000000}"/>
    <hyperlink ref="AD6" r:id="rId34" xr:uid="{00000000-0004-0000-3600-000021000000}"/>
    <hyperlink ref="AI6" r:id="rId35" xr:uid="{00000000-0004-0000-3600-000022000000}"/>
    <hyperlink ref="AN6" r:id="rId36" xr:uid="{00000000-0004-0000-3600-000023000000}"/>
    <hyperlink ref="AS6" r:id="rId37" xr:uid="{00000000-0004-0000-3600-000024000000}"/>
    <hyperlink ref="AX6" r:id="rId38" xr:uid="{00000000-0004-0000-3600-000025000000}"/>
    <hyperlink ref="BC6" r:id="rId39" xr:uid="{00000000-0004-0000-3600-000026000000}"/>
    <hyperlink ref="BH6" r:id="rId40" xr:uid="{00000000-0004-0000-3600-000027000000}"/>
    <hyperlink ref="CV6" r:id="rId41" xr:uid="{00000000-0004-0000-3600-000028000000}"/>
    <hyperlink ref="DA6" r:id="rId42" xr:uid="{00000000-0004-0000-3600-000029000000}"/>
    <hyperlink ref="DF6" r:id="rId43" xr:uid="{00000000-0004-0000-3600-00002A000000}"/>
    <hyperlink ref="DK6" r:id="rId44" xr:uid="{00000000-0004-0000-3600-00002B000000}"/>
    <hyperlink ref="DP6" r:id="rId45" xr:uid="{00000000-0004-0000-3600-00002C000000}"/>
    <hyperlink ref="DU6" r:id="rId46" xr:uid="{00000000-0004-0000-3600-00002D000000}"/>
    <hyperlink ref="EK6" r:id="rId47" xr:uid="{00000000-0004-0000-3600-00002E000000}"/>
    <hyperlink ref="EQ6" r:id="rId48" xr:uid="{00000000-0004-0000-3600-00002F000000}"/>
    <hyperlink ref="EW6" r:id="rId49" xr:uid="{00000000-0004-0000-3600-000030000000}"/>
    <hyperlink ref="FQ6" r:id="rId50" xr:uid="{00000000-0004-0000-3600-000031000000}"/>
    <hyperlink ref="FV6" r:id="rId51" xr:uid="{00000000-0004-0000-3600-000032000000}"/>
    <hyperlink ref="GA6" r:id="rId52" xr:uid="{00000000-0004-0000-3600-000033000000}"/>
    <hyperlink ref="GK6" r:id="rId53" xr:uid="{00000000-0004-0000-3600-000034000000}"/>
    <hyperlink ref="HE6" r:id="rId54" xr:uid="{00000000-0004-0000-3600-000035000000}"/>
    <hyperlink ref="HJ6" r:id="rId55" xr:uid="{00000000-0004-0000-3600-000036000000}"/>
    <hyperlink ref="HO6" r:id="rId56" xr:uid="{00000000-0004-0000-3600-000037000000}"/>
    <hyperlink ref="HT6" r:id="rId57" xr:uid="{00000000-0004-0000-3600-000038000000}"/>
    <hyperlink ref="O7" r:id="rId58" xr:uid="{00000000-0004-0000-3600-000039000000}"/>
    <hyperlink ref="AD7" r:id="rId59" xr:uid="{00000000-0004-0000-3600-00003A000000}"/>
    <hyperlink ref="AI7" r:id="rId60" xr:uid="{00000000-0004-0000-3600-00003B000000}"/>
    <hyperlink ref="AN7" r:id="rId61" xr:uid="{00000000-0004-0000-3600-00003C000000}"/>
    <hyperlink ref="AS7" r:id="rId62" xr:uid="{00000000-0004-0000-3600-00003D000000}"/>
    <hyperlink ref="AX7" r:id="rId63" xr:uid="{00000000-0004-0000-3600-00003E000000}"/>
    <hyperlink ref="BC7" r:id="rId64" xr:uid="{00000000-0004-0000-3600-00003F000000}"/>
    <hyperlink ref="BH7" r:id="rId65" xr:uid="{00000000-0004-0000-3600-000040000000}"/>
    <hyperlink ref="CV7" r:id="rId66" xr:uid="{00000000-0004-0000-3600-000041000000}"/>
    <hyperlink ref="DA7" r:id="rId67" xr:uid="{00000000-0004-0000-3600-000042000000}"/>
    <hyperlink ref="DF7" r:id="rId68" xr:uid="{00000000-0004-0000-3600-000043000000}"/>
    <hyperlink ref="DK7" r:id="rId69" xr:uid="{00000000-0004-0000-3600-000044000000}"/>
    <hyperlink ref="DP7" r:id="rId70" xr:uid="{00000000-0004-0000-3600-000045000000}"/>
    <hyperlink ref="DU7" r:id="rId71" xr:uid="{00000000-0004-0000-3600-000046000000}"/>
    <hyperlink ref="EK7" r:id="rId72" xr:uid="{00000000-0004-0000-3600-000047000000}"/>
    <hyperlink ref="FQ7" r:id="rId73" xr:uid="{00000000-0004-0000-3600-000048000000}"/>
    <hyperlink ref="FV7" r:id="rId74" xr:uid="{00000000-0004-0000-3600-000049000000}"/>
    <hyperlink ref="GA7" r:id="rId75" xr:uid="{00000000-0004-0000-3600-00004A000000}"/>
    <hyperlink ref="GK7" r:id="rId76" xr:uid="{00000000-0004-0000-3600-00004B000000}"/>
    <hyperlink ref="HE7" r:id="rId77" xr:uid="{00000000-0004-0000-3600-00004C000000}"/>
    <hyperlink ref="HJ7" r:id="rId78" xr:uid="{00000000-0004-0000-3600-00004D000000}"/>
    <hyperlink ref="HO7" r:id="rId79" xr:uid="{00000000-0004-0000-3600-00004E000000}"/>
    <hyperlink ref="O8" r:id="rId80" xr:uid="{00000000-0004-0000-3600-00004F000000}"/>
    <hyperlink ref="AD8" r:id="rId81" xr:uid="{00000000-0004-0000-3600-000050000000}"/>
    <hyperlink ref="AI8" r:id="rId82" xr:uid="{00000000-0004-0000-3600-000051000000}"/>
    <hyperlink ref="AN8" r:id="rId83" xr:uid="{00000000-0004-0000-3600-000052000000}"/>
    <hyperlink ref="AS8" r:id="rId84" xr:uid="{00000000-0004-0000-3600-000053000000}"/>
    <hyperlink ref="AX8" r:id="rId85" xr:uid="{00000000-0004-0000-3600-000054000000}"/>
    <hyperlink ref="BC8" r:id="rId86" xr:uid="{00000000-0004-0000-3600-000055000000}"/>
    <hyperlink ref="BH8" r:id="rId87" xr:uid="{00000000-0004-0000-3600-000056000000}"/>
    <hyperlink ref="CV8" r:id="rId88" xr:uid="{00000000-0004-0000-3600-000057000000}"/>
    <hyperlink ref="DA8" r:id="rId89" xr:uid="{00000000-0004-0000-3600-000058000000}"/>
    <hyperlink ref="DF8" r:id="rId90" xr:uid="{00000000-0004-0000-3600-000059000000}"/>
    <hyperlink ref="DK8" r:id="rId91" xr:uid="{00000000-0004-0000-3600-00005A000000}"/>
    <hyperlink ref="DP8" r:id="rId92" xr:uid="{00000000-0004-0000-3600-00005B000000}"/>
    <hyperlink ref="DU8" r:id="rId93" xr:uid="{00000000-0004-0000-3600-00005C000000}"/>
    <hyperlink ref="EK8" r:id="rId94" xr:uid="{00000000-0004-0000-3600-00005D000000}"/>
    <hyperlink ref="GK8" r:id="rId95" xr:uid="{00000000-0004-0000-3600-00005E000000}"/>
    <hyperlink ref="HE8" r:id="rId96" xr:uid="{00000000-0004-0000-3600-00005F000000}"/>
  </hyperlinks>
  <pageMargins left="0.7" right="0.7" top="0.75" bottom="0.75" header="0" footer="0"/>
  <pageSetup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556" width="11.3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107</v>
      </c>
      <c r="C5" s="312">
        <f>(G5+L5+Q5+V5+(AA5+AF5+AK5+AP5+AU5+AZ5+BE5+BJ5)/8+(BO5+BT5+BY5+CD5+CI5+CN5)/6+(CS5+CX5+DC5+DH5+DM5+DR5)/6+DW5+EB5+((EG5+EH5)/2+(EM5+EN5)/2+(ES5+ET5)/2)/3+EY5+(FD5+FI5)/2+FN5+(FS5+FX5)/2+GC5+GH5+(GM5+GR5+GW5)/3+HB5+(HG5+HL5+HQ5+HV5+IA5)/5+IF5)/20</f>
        <v>0.35333333333333333</v>
      </c>
      <c r="D5" s="312">
        <f t="shared" ref="D5:D6" si="0">(L5+V5+(AA5+AF5+AK5+AP5+AU5+AZ5+BE5)/7+(BO5+BT5+BY5+CD5+CI5+CN5)/6+(CS5+CX5+DC5+DH5+DR5+DM5)/6+(EG5+EH5+EM5+EN5+ES5+ET5)/6+GH5+(GM5+GR5+GW5)/3+Q5+EY5+FN5+(FS5+FX5)/2+G5+HB5+(HG5+HL5+HQ5)/3+GC5)/16</f>
        <v>0.46279761904761907</v>
      </c>
      <c r="E5" s="313">
        <f t="shared" ref="E5:E7" si="1">(L5+V5+(AA5+AF5+AK5+AP5+AU5+AZ5+BE5)/7+(BO5+BT5+BY5+CD5+CI5+CN5)/6+(CS5+CX5+DC5+DH5+DR5+DM5)/6+EG5+(GH5+GM5+GR5+GW5)/4+Q5+EY5+FN5+(FS5+FX5)/2+G5+HB5+(HG5+HL5)/2)/14</f>
        <v>0.55272108843537415</v>
      </c>
      <c r="F5" s="313">
        <f t="shared" ref="F5:F8" si="2">(L5+V5+(AA5+AF5+AK5+AP5+AU5+AZ5+BE5)/7+(BO5+BT5+BY5+CD5+CI5+CN5)/6+(CS5+CX5+DC5+DH5+DR5+DM5)/6+EG5+(GH5+GM5+GR5+GW5)/4+Q5+EY5+G5+HB5)/11</f>
        <v>0.47619047619047622</v>
      </c>
      <c r="G5" s="308">
        <v>1</v>
      </c>
      <c r="H5" s="308" t="s">
        <v>132</v>
      </c>
      <c r="I5" s="308" t="s">
        <v>1027</v>
      </c>
      <c r="J5" s="320" t="s">
        <v>4035</v>
      </c>
      <c r="K5" s="308">
        <v>2002</v>
      </c>
      <c r="L5" s="11">
        <v>1</v>
      </c>
      <c r="M5" s="11" t="s">
        <v>130</v>
      </c>
      <c r="N5" s="11" t="s">
        <v>1029</v>
      </c>
      <c r="O5" s="353" t="s">
        <v>4036</v>
      </c>
      <c r="P5" s="11" t="s">
        <v>4037</v>
      </c>
      <c r="Q5" s="308">
        <v>0</v>
      </c>
      <c r="R5" s="308" t="s">
        <v>123</v>
      </c>
      <c r="S5" s="308" t="s">
        <v>126</v>
      </c>
      <c r="T5" s="308" t="s">
        <v>126</v>
      </c>
      <c r="U5" s="308"/>
      <c r="V5" s="308">
        <v>0</v>
      </c>
      <c r="W5" s="308" t="s">
        <v>126</v>
      </c>
      <c r="X5" s="308" t="s">
        <v>126</v>
      </c>
      <c r="Y5" s="308" t="s">
        <v>126</v>
      </c>
      <c r="Z5" s="308"/>
      <c r="AA5" s="308">
        <v>1</v>
      </c>
      <c r="AB5" s="308" t="s">
        <v>130</v>
      </c>
      <c r="AC5" s="308" t="s">
        <v>1032</v>
      </c>
      <c r="AD5" s="333" t="s">
        <v>4038</v>
      </c>
      <c r="AE5" s="308"/>
      <c r="AF5" s="308">
        <v>1</v>
      </c>
      <c r="AG5" s="308" t="s">
        <v>130</v>
      </c>
      <c r="AH5" s="308" t="s">
        <v>1034</v>
      </c>
      <c r="AI5" s="333" t="s">
        <v>4039</v>
      </c>
      <c r="AJ5" s="308"/>
      <c r="AK5" s="308">
        <v>0</v>
      </c>
      <c r="AL5" s="308" t="s">
        <v>132</v>
      </c>
      <c r="AM5" s="308" t="s">
        <v>1034</v>
      </c>
      <c r="AN5" s="333" t="s">
        <v>4040</v>
      </c>
      <c r="AO5" s="308"/>
      <c r="AP5" s="308">
        <v>1</v>
      </c>
      <c r="AQ5" s="308" t="s">
        <v>130</v>
      </c>
      <c r="AR5" s="308" t="s">
        <v>1032</v>
      </c>
      <c r="AS5" s="333" t="s">
        <v>4041</v>
      </c>
      <c r="AT5" s="308"/>
      <c r="AU5" s="308">
        <v>0</v>
      </c>
      <c r="AV5" s="308" t="s">
        <v>132</v>
      </c>
      <c r="AW5" s="308" t="s">
        <v>1036</v>
      </c>
      <c r="AX5" s="333" t="s">
        <v>4042</v>
      </c>
      <c r="AY5" s="308" t="s">
        <v>1038</v>
      </c>
      <c r="AZ5" s="308">
        <v>1</v>
      </c>
      <c r="BA5" s="308" t="s">
        <v>130</v>
      </c>
      <c r="BB5" s="308" t="s">
        <v>1039</v>
      </c>
      <c r="BC5" s="333" t="s">
        <v>4043</v>
      </c>
      <c r="BD5" s="308"/>
      <c r="BE5" s="308">
        <v>0</v>
      </c>
      <c r="BF5" s="308" t="s">
        <v>132</v>
      </c>
      <c r="BG5" s="308" t="s">
        <v>1041</v>
      </c>
      <c r="BH5" s="333" t="s">
        <v>4044</v>
      </c>
      <c r="BI5" s="308"/>
      <c r="BJ5" s="308">
        <v>0</v>
      </c>
      <c r="BK5" s="308" t="s">
        <v>126</v>
      </c>
      <c r="BL5" s="308" t="s">
        <v>126</v>
      </c>
      <c r="BM5" s="308" t="s">
        <v>126</v>
      </c>
      <c r="BN5" s="308"/>
      <c r="BO5" s="308">
        <v>1</v>
      </c>
      <c r="BP5" s="308" t="s">
        <v>130</v>
      </c>
      <c r="BQ5" s="308" t="s">
        <v>1032</v>
      </c>
      <c r="BR5" s="333" t="s">
        <v>4045</v>
      </c>
      <c r="BS5" s="308"/>
      <c r="BT5" s="308">
        <v>1</v>
      </c>
      <c r="BU5" s="308" t="s">
        <v>130</v>
      </c>
      <c r="BV5" s="308" t="s">
        <v>1034</v>
      </c>
      <c r="BW5" s="333" t="s">
        <v>4046</v>
      </c>
      <c r="BX5" s="308"/>
      <c r="BY5" s="308">
        <v>0</v>
      </c>
      <c r="BZ5" s="308" t="s">
        <v>132</v>
      </c>
      <c r="CA5" s="308" t="s">
        <v>1034</v>
      </c>
      <c r="CB5" s="333" t="s">
        <v>4047</v>
      </c>
      <c r="CC5" s="308" t="s">
        <v>1043</v>
      </c>
      <c r="CD5" s="308">
        <v>1</v>
      </c>
      <c r="CE5" s="308" t="s">
        <v>130</v>
      </c>
      <c r="CF5" s="308" t="s">
        <v>1032</v>
      </c>
      <c r="CG5" s="333" t="s">
        <v>4048</v>
      </c>
      <c r="CH5" s="308"/>
      <c r="CI5" s="308">
        <v>0</v>
      </c>
      <c r="CJ5" s="308" t="s">
        <v>132</v>
      </c>
      <c r="CK5" s="308" t="s">
        <v>1032</v>
      </c>
      <c r="CL5" s="333" t="s">
        <v>4049</v>
      </c>
      <c r="CM5" s="308"/>
      <c r="CN5" s="308">
        <v>1</v>
      </c>
      <c r="CO5" s="308" t="s">
        <v>130</v>
      </c>
      <c r="CP5" s="308" t="s">
        <v>1039</v>
      </c>
      <c r="CQ5" s="333" t="s">
        <v>4050</v>
      </c>
      <c r="CR5" s="308"/>
      <c r="CS5" s="308">
        <v>0</v>
      </c>
      <c r="CT5" s="308" t="s">
        <v>139</v>
      </c>
      <c r="CU5" s="308" t="s">
        <v>126</v>
      </c>
      <c r="CV5" s="308" t="s">
        <v>126</v>
      </c>
      <c r="CW5" s="308"/>
      <c r="CX5" s="308">
        <v>0</v>
      </c>
      <c r="CY5" s="308" t="s">
        <v>139</v>
      </c>
      <c r="CZ5" s="308" t="s">
        <v>126</v>
      </c>
      <c r="DA5" s="308" t="s">
        <v>126</v>
      </c>
      <c r="DB5" s="308"/>
      <c r="DC5" s="308">
        <v>0</v>
      </c>
      <c r="DD5" s="308" t="s">
        <v>139</v>
      </c>
      <c r="DE5" s="308" t="s">
        <v>126</v>
      </c>
      <c r="DF5" s="308" t="s">
        <v>126</v>
      </c>
      <c r="DG5" s="308"/>
      <c r="DH5" s="308">
        <v>0</v>
      </c>
      <c r="DI5" s="308" t="s">
        <v>139</v>
      </c>
      <c r="DJ5" s="308" t="s">
        <v>126</v>
      </c>
      <c r="DK5" s="308" t="s">
        <v>126</v>
      </c>
      <c r="DL5" s="308"/>
      <c r="DM5" s="308">
        <v>0</v>
      </c>
      <c r="DN5" s="308" t="s">
        <v>139</v>
      </c>
      <c r="DO5" s="308" t="s">
        <v>126</v>
      </c>
      <c r="DP5" s="308" t="s">
        <v>126</v>
      </c>
      <c r="DQ5" s="308"/>
      <c r="DR5" s="308">
        <v>0</v>
      </c>
      <c r="DS5" s="308" t="s">
        <v>139</v>
      </c>
      <c r="DT5" s="308" t="s">
        <v>126</v>
      </c>
      <c r="DU5" s="308" t="s">
        <v>126</v>
      </c>
      <c r="DV5" s="308"/>
      <c r="DW5" s="308">
        <v>0</v>
      </c>
      <c r="DX5" s="308" t="s">
        <v>130</v>
      </c>
      <c r="DY5" s="308" t="s">
        <v>126</v>
      </c>
      <c r="DZ5" s="308" t="s">
        <v>126</v>
      </c>
      <c r="EA5" s="364" t="s">
        <v>4051</v>
      </c>
      <c r="EB5" s="308">
        <v>0</v>
      </c>
      <c r="EC5" s="308" t="s">
        <v>130</v>
      </c>
      <c r="ED5" s="308" t="s">
        <v>4052</v>
      </c>
      <c r="EE5" s="326" t="s">
        <v>4053</v>
      </c>
      <c r="EF5" s="308" t="s">
        <v>4054</v>
      </c>
      <c r="EG5" s="308">
        <v>1</v>
      </c>
      <c r="EH5" s="308">
        <v>1</v>
      </c>
      <c r="EI5" s="308" t="s">
        <v>139</v>
      </c>
      <c r="EJ5" s="308" t="s">
        <v>126</v>
      </c>
      <c r="EK5" s="308" t="s">
        <v>126</v>
      </c>
      <c r="EL5" s="308"/>
      <c r="EM5" s="308">
        <v>1</v>
      </c>
      <c r="EN5" s="308">
        <v>1</v>
      </c>
      <c r="EO5" s="308" t="s">
        <v>139</v>
      </c>
      <c r="EP5" s="308" t="s">
        <v>126</v>
      </c>
      <c r="EQ5" s="308" t="s">
        <v>126</v>
      </c>
      <c r="ER5" s="308"/>
      <c r="ES5" s="308">
        <v>1</v>
      </c>
      <c r="ET5" s="308">
        <v>1</v>
      </c>
      <c r="EU5" s="308" t="s">
        <v>139</v>
      </c>
      <c r="EV5" s="308" t="s">
        <v>126</v>
      </c>
      <c r="EW5" s="308" t="s">
        <v>126</v>
      </c>
      <c r="EX5" s="308"/>
      <c r="EY5" s="308">
        <v>0</v>
      </c>
      <c r="EZ5" s="308" t="s">
        <v>123</v>
      </c>
      <c r="FA5" s="308" t="s">
        <v>126</v>
      </c>
      <c r="FB5" s="308" t="s">
        <v>126</v>
      </c>
      <c r="FC5" s="308"/>
      <c r="FD5" s="12">
        <v>0</v>
      </c>
      <c r="FE5" s="12" t="s">
        <v>126</v>
      </c>
      <c r="FF5" s="323" t="s">
        <v>4055</v>
      </c>
      <c r="FG5" s="392" t="s">
        <v>4056</v>
      </c>
      <c r="FH5" s="324"/>
      <c r="FI5" s="12">
        <v>0</v>
      </c>
      <c r="FJ5" s="12" t="s">
        <v>126</v>
      </c>
      <c r="FK5" s="323" t="s">
        <v>4055</v>
      </c>
      <c r="FL5" s="392" t="s">
        <v>4057</v>
      </c>
      <c r="FM5" s="324"/>
      <c r="FN5" s="308">
        <v>1</v>
      </c>
      <c r="FO5" s="308" t="s">
        <v>130</v>
      </c>
      <c r="FP5" s="308" t="s">
        <v>1044</v>
      </c>
      <c r="FQ5" s="333" t="s">
        <v>4058</v>
      </c>
      <c r="FR5" s="308"/>
      <c r="FS5" s="308">
        <v>1</v>
      </c>
      <c r="FT5" s="308" t="s">
        <v>139</v>
      </c>
      <c r="FU5" s="308" t="s">
        <v>1046</v>
      </c>
      <c r="FV5" s="333" t="s">
        <v>4059</v>
      </c>
      <c r="FW5" s="308"/>
      <c r="FX5" s="308">
        <v>0</v>
      </c>
      <c r="FY5" s="308" t="s">
        <v>130</v>
      </c>
      <c r="FZ5" s="308" t="s">
        <v>1048</v>
      </c>
      <c r="GA5" s="333" t="s">
        <v>4060</v>
      </c>
      <c r="GB5" s="308"/>
      <c r="GC5" s="326">
        <v>0</v>
      </c>
      <c r="GD5" s="326" t="s">
        <v>130</v>
      </c>
      <c r="GE5" s="326" t="s">
        <v>126</v>
      </c>
      <c r="GF5" s="326" t="s">
        <v>126</v>
      </c>
      <c r="GG5" s="326"/>
      <c r="GH5" s="326">
        <v>0</v>
      </c>
      <c r="GI5" s="308" t="s">
        <v>123</v>
      </c>
      <c r="GJ5" s="326" t="s">
        <v>126</v>
      </c>
      <c r="GK5" s="326" t="s">
        <v>126</v>
      </c>
      <c r="GL5" s="308"/>
      <c r="GM5" s="326">
        <v>0</v>
      </c>
      <c r="GN5" s="308" t="s">
        <v>123</v>
      </c>
      <c r="GO5" s="326" t="s">
        <v>126</v>
      </c>
      <c r="GP5" s="326" t="s">
        <v>126</v>
      </c>
      <c r="GQ5" s="308"/>
      <c r="GR5" s="326">
        <v>0</v>
      </c>
      <c r="GS5" s="308" t="s">
        <v>123</v>
      </c>
      <c r="GT5" s="326" t="s">
        <v>126</v>
      </c>
      <c r="GU5" s="326" t="s">
        <v>126</v>
      </c>
      <c r="GV5" s="308"/>
      <c r="GW5" s="308">
        <v>0</v>
      </c>
      <c r="GX5" s="308" t="s">
        <v>123</v>
      </c>
      <c r="GY5" s="326" t="s">
        <v>126</v>
      </c>
      <c r="GZ5" s="326" t="s">
        <v>126</v>
      </c>
      <c r="HA5" s="308"/>
      <c r="HB5" s="308">
        <v>1</v>
      </c>
      <c r="HC5" s="308" t="s">
        <v>132</v>
      </c>
      <c r="HD5" s="308" t="s">
        <v>1050</v>
      </c>
      <c r="HE5" s="333" t="s">
        <v>4061</v>
      </c>
      <c r="HF5" s="308"/>
      <c r="HG5" s="308">
        <v>1</v>
      </c>
      <c r="HH5" s="308" t="s">
        <v>139</v>
      </c>
      <c r="HI5" s="308" t="s">
        <v>1052</v>
      </c>
      <c r="HJ5" s="333" t="s">
        <v>4062</v>
      </c>
      <c r="HK5" s="308" t="s">
        <v>1054</v>
      </c>
      <c r="HL5" s="308">
        <v>1</v>
      </c>
      <c r="HM5" s="308" t="s">
        <v>139</v>
      </c>
      <c r="HN5" s="308" t="s">
        <v>1052</v>
      </c>
      <c r="HO5" s="333" t="s">
        <v>4063</v>
      </c>
      <c r="HP5" s="308"/>
      <c r="HQ5" s="326">
        <v>0</v>
      </c>
      <c r="HR5" s="326" t="s">
        <v>123</v>
      </c>
      <c r="HS5" s="326" t="s">
        <v>126</v>
      </c>
      <c r="HT5" s="326" t="s">
        <v>126</v>
      </c>
      <c r="HU5" s="326"/>
      <c r="HV5" s="326">
        <v>0</v>
      </c>
      <c r="HW5" s="326" t="s">
        <v>130</v>
      </c>
      <c r="HX5" s="326" t="s">
        <v>126</v>
      </c>
      <c r="HY5" s="326" t="s">
        <v>126</v>
      </c>
      <c r="HZ5" s="326"/>
      <c r="IA5" s="414">
        <v>0</v>
      </c>
      <c r="IB5" s="414" t="s">
        <v>356</v>
      </c>
      <c r="IC5" s="414" t="s">
        <v>4064</v>
      </c>
      <c r="ID5" s="370" t="s">
        <v>4065</v>
      </c>
      <c r="IE5" s="414" t="s">
        <v>4066</v>
      </c>
      <c r="IF5" s="12">
        <v>0</v>
      </c>
      <c r="IG5" s="12" t="s">
        <v>126</v>
      </c>
      <c r="IH5" s="323" t="s">
        <v>4067</v>
      </c>
      <c r="II5" s="401" t="s">
        <v>4068</v>
      </c>
      <c r="IJ5" s="324"/>
    </row>
    <row r="6" spans="1:244" ht="63" customHeight="1">
      <c r="A6" s="348">
        <v>2024</v>
      </c>
      <c r="B6" s="311" t="s">
        <v>107</v>
      </c>
      <c r="C6" s="149" t="s">
        <v>1394</v>
      </c>
      <c r="D6" s="312">
        <f t="shared" si="0"/>
        <v>0.46279761904761907</v>
      </c>
      <c r="E6" s="313">
        <f t="shared" si="1"/>
        <v>0.55272108843537415</v>
      </c>
      <c r="F6" s="313">
        <f t="shared" si="2"/>
        <v>0.47619047619047622</v>
      </c>
      <c r="G6" s="308">
        <v>1</v>
      </c>
      <c r="H6" s="308" t="s">
        <v>132</v>
      </c>
      <c r="I6" s="308" t="s">
        <v>1027</v>
      </c>
      <c r="J6" s="320" t="s">
        <v>4069</v>
      </c>
      <c r="K6" s="308"/>
      <c r="L6" s="11">
        <v>1</v>
      </c>
      <c r="M6" s="11" t="s">
        <v>130</v>
      </c>
      <c r="N6" s="11" t="s">
        <v>1029</v>
      </c>
      <c r="O6" s="353" t="s">
        <v>4070</v>
      </c>
      <c r="P6" s="11" t="s">
        <v>4037</v>
      </c>
      <c r="Q6" s="308">
        <v>0</v>
      </c>
      <c r="R6" s="308" t="s">
        <v>123</v>
      </c>
      <c r="S6" s="308" t="s">
        <v>126</v>
      </c>
      <c r="T6" s="308" t="s">
        <v>126</v>
      </c>
      <c r="U6" s="308"/>
      <c r="V6" s="308">
        <v>0</v>
      </c>
      <c r="W6" s="308" t="s">
        <v>126</v>
      </c>
      <c r="X6" s="308" t="s">
        <v>126</v>
      </c>
      <c r="Y6" s="308" t="s">
        <v>126</v>
      </c>
      <c r="Z6" s="308"/>
      <c r="AA6" s="308">
        <v>1</v>
      </c>
      <c r="AB6" s="308" t="s">
        <v>130</v>
      </c>
      <c r="AC6" s="308" t="s">
        <v>1032</v>
      </c>
      <c r="AD6" s="333" t="s">
        <v>4071</v>
      </c>
      <c r="AE6" s="308"/>
      <c r="AF6" s="308">
        <v>1</v>
      </c>
      <c r="AG6" s="308" t="s">
        <v>130</v>
      </c>
      <c r="AH6" s="308" t="s">
        <v>1034</v>
      </c>
      <c r="AI6" s="333" t="s">
        <v>4072</v>
      </c>
      <c r="AJ6" s="308"/>
      <c r="AK6" s="308">
        <v>0</v>
      </c>
      <c r="AL6" s="308" t="s">
        <v>132</v>
      </c>
      <c r="AM6" s="308" t="s">
        <v>1034</v>
      </c>
      <c r="AN6" s="333" t="s">
        <v>4073</v>
      </c>
      <c r="AO6" s="308"/>
      <c r="AP6" s="308">
        <v>1</v>
      </c>
      <c r="AQ6" s="308" t="s">
        <v>130</v>
      </c>
      <c r="AR6" s="308" t="s">
        <v>1032</v>
      </c>
      <c r="AS6" s="333" t="s">
        <v>4074</v>
      </c>
      <c r="AT6" s="308"/>
      <c r="AU6" s="308">
        <v>0</v>
      </c>
      <c r="AV6" s="308" t="s">
        <v>132</v>
      </c>
      <c r="AW6" s="308" t="s">
        <v>1036</v>
      </c>
      <c r="AX6" s="333" t="s">
        <v>4075</v>
      </c>
      <c r="AY6" s="308" t="s">
        <v>1038</v>
      </c>
      <c r="AZ6" s="308">
        <v>1</v>
      </c>
      <c r="BA6" s="308" t="s">
        <v>130</v>
      </c>
      <c r="BB6" s="308" t="s">
        <v>1039</v>
      </c>
      <c r="BC6" s="333" t="s">
        <v>4076</v>
      </c>
      <c r="BD6" s="308"/>
      <c r="BE6" s="308">
        <v>0</v>
      </c>
      <c r="BF6" s="308" t="s">
        <v>132</v>
      </c>
      <c r="BG6" s="308" t="s">
        <v>1041</v>
      </c>
      <c r="BH6" s="333" t="s">
        <v>4077</v>
      </c>
      <c r="BI6" s="308"/>
      <c r="BJ6" s="308"/>
      <c r="BK6" s="308" t="s">
        <v>126</v>
      </c>
      <c r="BL6" s="308" t="s">
        <v>126</v>
      </c>
      <c r="BM6" s="308" t="s">
        <v>126</v>
      </c>
      <c r="BN6" s="308" t="s">
        <v>1863</v>
      </c>
      <c r="BO6" s="308">
        <v>1</v>
      </c>
      <c r="BP6" s="308" t="s">
        <v>130</v>
      </c>
      <c r="BQ6" s="308" t="s">
        <v>1032</v>
      </c>
      <c r="BR6" s="333" t="s">
        <v>4078</v>
      </c>
      <c r="BS6" s="308"/>
      <c r="BT6" s="308">
        <v>1</v>
      </c>
      <c r="BU6" s="308" t="s">
        <v>130</v>
      </c>
      <c r="BV6" s="308" t="s">
        <v>1034</v>
      </c>
      <c r="BW6" s="333" t="s">
        <v>4079</v>
      </c>
      <c r="BX6" s="308"/>
      <c r="BY6" s="308">
        <v>0</v>
      </c>
      <c r="BZ6" s="308" t="s">
        <v>132</v>
      </c>
      <c r="CA6" s="308" t="s">
        <v>1034</v>
      </c>
      <c r="CB6" s="333" t="s">
        <v>4080</v>
      </c>
      <c r="CC6" s="308" t="s">
        <v>1043</v>
      </c>
      <c r="CD6" s="308">
        <v>1</v>
      </c>
      <c r="CE6" s="308" t="s">
        <v>130</v>
      </c>
      <c r="CF6" s="308" t="s">
        <v>1032</v>
      </c>
      <c r="CG6" s="333" t="s">
        <v>4081</v>
      </c>
      <c r="CH6" s="308"/>
      <c r="CI6" s="308">
        <v>0</v>
      </c>
      <c r="CJ6" s="308" t="s">
        <v>132</v>
      </c>
      <c r="CK6" s="308" t="s">
        <v>1032</v>
      </c>
      <c r="CL6" s="333" t="s">
        <v>4082</v>
      </c>
      <c r="CM6" s="308"/>
      <c r="CN6" s="308">
        <v>1</v>
      </c>
      <c r="CO6" s="308" t="s">
        <v>130</v>
      </c>
      <c r="CP6" s="308" t="s">
        <v>1039</v>
      </c>
      <c r="CQ6" s="333" t="s">
        <v>4083</v>
      </c>
      <c r="CR6" s="308"/>
      <c r="CS6" s="308">
        <v>0</v>
      </c>
      <c r="CT6" s="308" t="s">
        <v>139</v>
      </c>
      <c r="CU6" s="308" t="s">
        <v>126</v>
      </c>
      <c r="CV6" s="308" t="s">
        <v>126</v>
      </c>
      <c r="CW6" s="308"/>
      <c r="CX6" s="308">
        <v>0</v>
      </c>
      <c r="CY6" s="308" t="s">
        <v>139</v>
      </c>
      <c r="CZ6" s="308" t="s">
        <v>126</v>
      </c>
      <c r="DA6" s="308" t="s">
        <v>126</v>
      </c>
      <c r="DB6" s="308"/>
      <c r="DC6" s="308">
        <v>0</v>
      </c>
      <c r="DD6" s="308" t="s">
        <v>139</v>
      </c>
      <c r="DE6" s="308" t="s">
        <v>126</v>
      </c>
      <c r="DF6" s="308" t="s">
        <v>126</v>
      </c>
      <c r="DG6" s="308"/>
      <c r="DH6" s="308">
        <v>0</v>
      </c>
      <c r="DI6" s="308" t="s">
        <v>139</v>
      </c>
      <c r="DJ6" s="308" t="s">
        <v>126</v>
      </c>
      <c r="DK6" s="308" t="s">
        <v>126</v>
      </c>
      <c r="DL6" s="308"/>
      <c r="DM6" s="308">
        <v>0</v>
      </c>
      <c r="DN6" s="308" t="s">
        <v>139</v>
      </c>
      <c r="DO6" s="308" t="s">
        <v>126</v>
      </c>
      <c r="DP6" s="308" t="s">
        <v>126</v>
      </c>
      <c r="DQ6" s="308"/>
      <c r="DR6" s="308">
        <v>0</v>
      </c>
      <c r="DS6" s="308" t="s">
        <v>139</v>
      </c>
      <c r="DT6" s="308" t="s">
        <v>126</v>
      </c>
      <c r="DU6" s="308" t="s">
        <v>126</v>
      </c>
      <c r="DV6" s="308"/>
      <c r="DW6" s="308"/>
      <c r="DX6" s="308"/>
      <c r="DY6" s="308" t="s">
        <v>126</v>
      </c>
      <c r="DZ6" s="308" t="s">
        <v>126</v>
      </c>
      <c r="EA6" s="308" t="s">
        <v>1863</v>
      </c>
      <c r="EB6" s="308" t="s">
        <v>1791</v>
      </c>
      <c r="EC6" s="308"/>
      <c r="ED6" s="308"/>
      <c r="EE6" s="308"/>
      <c r="EF6" s="308"/>
      <c r="EG6" s="308">
        <v>1</v>
      </c>
      <c r="EH6" s="308">
        <v>1</v>
      </c>
      <c r="EI6" s="308" t="s">
        <v>139</v>
      </c>
      <c r="EJ6" s="308" t="s">
        <v>126</v>
      </c>
      <c r="EK6" s="308" t="s">
        <v>126</v>
      </c>
      <c r="EL6" s="308"/>
      <c r="EM6" s="308">
        <v>1</v>
      </c>
      <c r="EN6" s="308">
        <v>1</v>
      </c>
      <c r="EO6" s="308" t="s">
        <v>139</v>
      </c>
      <c r="EP6" s="308" t="s">
        <v>126</v>
      </c>
      <c r="EQ6" s="308" t="s">
        <v>126</v>
      </c>
      <c r="ER6" s="308"/>
      <c r="ES6" s="308">
        <v>1</v>
      </c>
      <c r="ET6" s="308">
        <v>1</v>
      </c>
      <c r="EU6" s="308" t="s">
        <v>139</v>
      </c>
      <c r="EV6" s="308" t="s">
        <v>126</v>
      </c>
      <c r="EW6" s="308" t="s">
        <v>126</v>
      </c>
      <c r="EX6" s="308"/>
      <c r="EY6" s="308">
        <v>0</v>
      </c>
      <c r="EZ6" s="308" t="s">
        <v>123</v>
      </c>
      <c r="FA6" s="308" t="s">
        <v>126</v>
      </c>
      <c r="FB6" s="308" t="s">
        <v>126</v>
      </c>
      <c r="FC6" s="308"/>
      <c r="FD6" s="308" t="s">
        <v>1791</v>
      </c>
      <c r="FE6" s="12"/>
      <c r="FF6" s="323"/>
      <c r="FG6" s="323"/>
      <c r="FH6" s="12"/>
      <c r="FI6" s="308" t="s">
        <v>1791</v>
      </c>
      <c r="FJ6" s="12"/>
      <c r="FK6" s="323"/>
      <c r="FL6" s="323"/>
      <c r="FM6" s="12"/>
      <c r="FN6" s="308">
        <v>1</v>
      </c>
      <c r="FO6" s="308" t="s">
        <v>130</v>
      </c>
      <c r="FP6" s="308" t="s">
        <v>1044</v>
      </c>
      <c r="FQ6" s="333" t="s">
        <v>4084</v>
      </c>
      <c r="FR6" s="308"/>
      <c r="FS6" s="308">
        <v>1</v>
      </c>
      <c r="FT6" s="308" t="s">
        <v>139</v>
      </c>
      <c r="FU6" s="308" t="s">
        <v>1046</v>
      </c>
      <c r="FV6" s="333" t="s">
        <v>4085</v>
      </c>
      <c r="FW6" s="308"/>
      <c r="FX6" s="308">
        <v>0</v>
      </c>
      <c r="FY6" s="308" t="s">
        <v>130</v>
      </c>
      <c r="FZ6" s="308" t="s">
        <v>1048</v>
      </c>
      <c r="GA6" s="333" t="s">
        <v>4086</v>
      </c>
      <c r="GB6" s="308"/>
      <c r="GC6" s="326">
        <v>0</v>
      </c>
      <c r="GD6" s="326" t="s">
        <v>130</v>
      </c>
      <c r="GE6" s="326" t="s">
        <v>126</v>
      </c>
      <c r="GF6" s="326" t="s">
        <v>126</v>
      </c>
      <c r="GG6" s="326"/>
      <c r="GH6" s="308">
        <v>0</v>
      </c>
      <c r="GI6" s="308" t="s">
        <v>123</v>
      </c>
      <c r="GJ6" s="308" t="s">
        <v>126</v>
      </c>
      <c r="GK6" s="326" t="s">
        <v>126</v>
      </c>
      <c r="GL6" s="308"/>
      <c r="GM6" s="308">
        <v>0</v>
      </c>
      <c r="GN6" s="308" t="s">
        <v>123</v>
      </c>
      <c r="GO6" s="308" t="s">
        <v>126</v>
      </c>
      <c r="GP6" s="326" t="s">
        <v>126</v>
      </c>
      <c r="GQ6" s="308"/>
      <c r="GR6" s="308">
        <v>0</v>
      </c>
      <c r="GS6" s="308" t="s">
        <v>123</v>
      </c>
      <c r="GT6" s="308" t="s">
        <v>126</v>
      </c>
      <c r="GU6" s="326" t="s">
        <v>126</v>
      </c>
      <c r="GV6" s="308"/>
      <c r="GW6" s="308">
        <v>0</v>
      </c>
      <c r="GX6" s="308" t="s">
        <v>123</v>
      </c>
      <c r="GY6" s="308" t="s">
        <v>126</v>
      </c>
      <c r="GZ6" s="326" t="s">
        <v>126</v>
      </c>
      <c r="HA6" s="308"/>
      <c r="HB6" s="308">
        <v>1</v>
      </c>
      <c r="HC6" s="308" t="s">
        <v>132</v>
      </c>
      <c r="HD6" s="308" t="s">
        <v>1050</v>
      </c>
      <c r="HE6" s="333" t="s">
        <v>4087</v>
      </c>
      <c r="HF6" s="308"/>
      <c r="HG6" s="308">
        <v>1</v>
      </c>
      <c r="HH6" s="308" t="s">
        <v>139</v>
      </c>
      <c r="HI6" s="308" t="s">
        <v>1052</v>
      </c>
      <c r="HJ6" s="333" t="s">
        <v>4088</v>
      </c>
      <c r="HK6" s="308" t="s">
        <v>1054</v>
      </c>
      <c r="HL6" s="308">
        <v>1</v>
      </c>
      <c r="HM6" s="308" t="s">
        <v>139</v>
      </c>
      <c r="HN6" s="308" t="s">
        <v>1052</v>
      </c>
      <c r="HO6" s="333" t="s">
        <v>4089</v>
      </c>
      <c r="HP6" s="308"/>
      <c r="HQ6" s="326">
        <v>0</v>
      </c>
      <c r="HR6" s="326" t="s">
        <v>123</v>
      </c>
      <c r="HS6" s="326" t="s">
        <v>126</v>
      </c>
      <c r="HT6" s="326" t="s">
        <v>126</v>
      </c>
      <c r="HU6" s="326"/>
      <c r="HV6" s="326"/>
      <c r="HW6" s="326"/>
      <c r="HX6" s="326" t="s">
        <v>126</v>
      </c>
      <c r="HY6" s="326" t="s">
        <v>126</v>
      </c>
      <c r="HZ6" s="326" t="s">
        <v>1863</v>
      </c>
      <c r="IA6" s="326"/>
      <c r="IB6" s="326"/>
      <c r="IC6" s="326"/>
      <c r="ID6" s="326" t="s">
        <v>1863</v>
      </c>
      <c r="IE6" s="326"/>
      <c r="IF6" s="308" t="s">
        <v>1791</v>
      </c>
      <c r="IG6" s="12"/>
      <c r="IH6" s="323"/>
      <c r="II6" s="390"/>
      <c r="IJ6" s="12"/>
    </row>
    <row r="7" spans="1:244" ht="48.75" customHeight="1">
      <c r="A7" s="348">
        <v>2023</v>
      </c>
      <c r="B7" s="311" t="s">
        <v>107</v>
      </c>
      <c r="C7" s="336" t="s">
        <v>1394</v>
      </c>
      <c r="D7" s="313" t="s">
        <v>1394</v>
      </c>
      <c r="E7" s="335">
        <f t="shared" si="1"/>
        <v>0.55272108843537415</v>
      </c>
      <c r="F7" s="313">
        <f t="shared" si="2"/>
        <v>0.47619047619047622</v>
      </c>
      <c r="G7" s="298">
        <v>1</v>
      </c>
      <c r="H7" s="299" t="s">
        <v>132</v>
      </c>
      <c r="I7" s="300" t="s">
        <v>1027</v>
      </c>
      <c r="J7" s="301" t="s">
        <v>1028</v>
      </c>
      <c r="K7" s="299" t="s">
        <v>122</v>
      </c>
      <c r="L7" s="298">
        <v>1</v>
      </c>
      <c r="M7" s="299" t="s">
        <v>130</v>
      </c>
      <c r="N7" s="300" t="s">
        <v>1029</v>
      </c>
      <c r="O7" s="301" t="s">
        <v>1030</v>
      </c>
      <c r="P7" s="303" t="s">
        <v>4090</v>
      </c>
      <c r="Q7" s="298">
        <v>0</v>
      </c>
      <c r="R7" s="299" t="s">
        <v>123</v>
      </c>
      <c r="S7" s="299" t="s">
        <v>126</v>
      </c>
      <c r="T7" s="299"/>
      <c r="U7" s="299" t="s">
        <v>122</v>
      </c>
      <c r="V7" s="298">
        <v>0</v>
      </c>
      <c r="W7" s="299"/>
      <c r="X7" s="378" t="s">
        <v>126</v>
      </c>
      <c r="Y7" s="379"/>
      <c r="Z7" s="379" t="s">
        <v>122</v>
      </c>
      <c r="AA7" s="298">
        <v>1</v>
      </c>
      <c r="AB7" s="299" t="s">
        <v>130</v>
      </c>
      <c r="AC7" s="300" t="s">
        <v>1032</v>
      </c>
      <c r="AD7" s="301" t="s">
        <v>1033</v>
      </c>
      <c r="AE7" s="380"/>
      <c r="AF7" s="298">
        <v>1</v>
      </c>
      <c r="AG7" s="299" t="s">
        <v>130</v>
      </c>
      <c r="AH7" s="300" t="s">
        <v>1034</v>
      </c>
      <c r="AI7" s="301" t="s">
        <v>1035</v>
      </c>
      <c r="AJ7" s="380"/>
      <c r="AK7" s="298">
        <v>0</v>
      </c>
      <c r="AL7" s="299" t="s">
        <v>132</v>
      </c>
      <c r="AM7" s="300" t="s">
        <v>1034</v>
      </c>
      <c r="AN7" s="301" t="s">
        <v>1035</v>
      </c>
      <c r="AO7" s="299"/>
      <c r="AP7" s="298">
        <v>1</v>
      </c>
      <c r="AQ7" s="299" t="s">
        <v>130</v>
      </c>
      <c r="AR7" s="300" t="s">
        <v>1032</v>
      </c>
      <c r="AS7" s="301" t="s">
        <v>1033</v>
      </c>
      <c r="AT7" s="380"/>
      <c r="AU7" s="298">
        <v>0</v>
      </c>
      <c r="AV7" s="299" t="s">
        <v>132</v>
      </c>
      <c r="AW7" s="300" t="s">
        <v>1036</v>
      </c>
      <c r="AX7" s="301" t="s">
        <v>1037</v>
      </c>
      <c r="AY7" s="300" t="s">
        <v>1038</v>
      </c>
      <c r="AZ7" s="298">
        <v>1</v>
      </c>
      <c r="BA7" s="299" t="s">
        <v>130</v>
      </c>
      <c r="BB7" s="300" t="s">
        <v>1039</v>
      </c>
      <c r="BC7" s="301" t="s">
        <v>1040</v>
      </c>
      <c r="BD7" s="299"/>
      <c r="BE7" s="298">
        <v>0</v>
      </c>
      <c r="BF7" s="299" t="s">
        <v>132</v>
      </c>
      <c r="BG7" s="300" t="s">
        <v>1041</v>
      </c>
      <c r="BH7" s="301" t="s">
        <v>1042</v>
      </c>
      <c r="BI7" s="380"/>
      <c r="BJ7" s="299"/>
      <c r="BK7" s="299"/>
      <c r="BL7" s="299"/>
      <c r="BM7" s="299"/>
      <c r="BN7" s="299"/>
      <c r="BO7" s="298">
        <v>1</v>
      </c>
      <c r="BP7" s="299" t="s">
        <v>130</v>
      </c>
      <c r="BQ7" s="300" t="s">
        <v>1032</v>
      </c>
      <c r="BR7" s="301" t="s">
        <v>1033</v>
      </c>
      <c r="BS7" s="380"/>
      <c r="BT7" s="298">
        <v>1</v>
      </c>
      <c r="BU7" s="299" t="s">
        <v>130</v>
      </c>
      <c r="BV7" s="300" t="s">
        <v>1034</v>
      </c>
      <c r="BW7" s="301" t="s">
        <v>1035</v>
      </c>
      <c r="BX7" s="380"/>
      <c r="BY7" s="298">
        <v>0</v>
      </c>
      <c r="BZ7" s="299" t="s">
        <v>132</v>
      </c>
      <c r="CA7" s="300" t="s">
        <v>1034</v>
      </c>
      <c r="CB7" s="301" t="s">
        <v>1035</v>
      </c>
      <c r="CC7" s="299" t="s">
        <v>1043</v>
      </c>
      <c r="CD7" s="298">
        <v>1</v>
      </c>
      <c r="CE7" s="299" t="s">
        <v>130</v>
      </c>
      <c r="CF7" s="300" t="s">
        <v>1032</v>
      </c>
      <c r="CG7" s="301" t="s">
        <v>1033</v>
      </c>
      <c r="CH7" s="380"/>
      <c r="CI7" s="298">
        <v>0</v>
      </c>
      <c r="CJ7" s="299" t="s">
        <v>132</v>
      </c>
      <c r="CK7" s="303" t="s">
        <v>1032</v>
      </c>
      <c r="CL7" s="301" t="s">
        <v>1033</v>
      </c>
      <c r="CM7" s="300" t="s">
        <v>122</v>
      </c>
      <c r="CN7" s="298">
        <v>1</v>
      </c>
      <c r="CO7" s="299" t="s">
        <v>130</v>
      </c>
      <c r="CP7" s="300" t="s">
        <v>1039</v>
      </c>
      <c r="CQ7" s="301" t="s">
        <v>1040</v>
      </c>
      <c r="CR7" s="379" t="s">
        <v>122</v>
      </c>
      <c r="CS7" s="298">
        <v>0</v>
      </c>
      <c r="CT7" s="299" t="s">
        <v>139</v>
      </c>
      <c r="CU7" s="300" t="s">
        <v>126</v>
      </c>
      <c r="CV7" s="300"/>
      <c r="CW7" s="300" t="s">
        <v>122</v>
      </c>
      <c r="CX7" s="298">
        <v>0</v>
      </c>
      <c r="CY7" s="299" t="s">
        <v>139</v>
      </c>
      <c r="CZ7" s="300" t="s">
        <v>126</v>
      </c>
      <c r="DA7" s="299"/>
      <c r="DB7" s="299"/>
      <c r="DC7" s="298">
        <v>0</v>
      </c>
      <c r="DD7" s="299" t="s">
        <v>139</v>
      </c>
      <c r="DE7" s="299" t="s">
        <v>126</v>
      </c>
      <c r="DF7" s="299"/>
      <c r="DG7" s="299" t="s">
        <v>122</v>
      </c>
      <c r="DH7" s="298">
        <v>0</v>
      </c>
      <c r="DI7" s="299" t="s">
        <v>139</v>
      </c>
      <c r="DJ7" s="299" t="s">
        <v>126</v>
      </c>
      <c r="DK7" s="299"/>
      <c r="DL7" s="299" t="s">
        <v>122</v>
      </c>
      <c r="DM7" s="298">
        <v>0</v>
      </c>
      <c r="DN7" s="299" t="s">
        <v>139</v>
      </c>
      <c r="DO7" s="300" t="s">
        <v>126</v>
      </c>
      <c r="DP7" s="300"/>
      <c r="DQ7" s="300" t="s">
        <v>122</v>
      </c>
      <c r="DR7" s="298">
        <v>0</v>
      </c>
      <c r="DS7" s="299" t="s">
        <v>139</v>
      </c>
      <c r="DT7" s="300" t="s">
        <v>126</v>
      </c>
      <c r="DU7" s="300"/>
      <c r="DV7" s="300" t="s">
        <v>122</v>
      </c>
      <c r="DW7" s="299"/>
      <c r="DX7" s="299"/>
      <c r="DY7" s="299"/>
      <c r="DZ7" s="299"/>
      <c r="EA7" s="299"/>
      <c r="EB7" s="299"/>
      <c r="EC7" s="299"/>
      <c r="ED7" s="299"/>
      <c r="EE7" s="299"/>
      <c r="EF7" s="299"/>
      <c r="EG7" s="298">
        <v>1</v>
      </c>
      <c r="EH7" s="336" t="s">
        <v>1685</v>
      </c>
      <c r="EI7" s="299" t="s">
        <v>139</v>
      </c>
      <c r="EJ7" s="299" t="s">
        <v>126</v>
      </c>
      <c r="EK7" s="300"/>
      <c r="EL7" s="299" t="s">
        <v>122</v>
      </c>
      <c r="EM7" s="299"/>
      <c r="EN7" s="336"/>
      <c r="EO7" s="299" t="s">
        <v>1686</v>
      </c>
      <c r="EP7" s="299"/>
      <c r="EQ7" s="299"/>
      <c r="ER7" s="299"/>
      <c r="ES7" s="299"/>
      <c r="ET7" s="336"/>
      <c r="EU7" s="299" t="s">
        <v>1686</v>
      </c>
      <c r="EV7" s="299"/>
      <c r="EW7" s="299"/>
      <c r="EX7" s="299"/>
      <c r="EY7" s="298">
        <v>0</v>
      </c>
      <c r="EZ7" s="299" t="s">
        <v>123</v>
      </c>
      <c r="FA7" s="299" t="s">
        <v>126</v>
      </c>
      <c r="FB7" s="299"/>
      <c r="FC7" s="299" t="s">
        <v>122</v>
      </c>
      <c r="FD7" s="310"/>
      <c r="FE7" s="310"/>
      <c r="FF7" s="310"/>
      <c r="FG7" s="310"/>
      <c r="FH7" s="310"/>
      <c r="FI7" s="310"/>
      <c r="FJ7" s="310"/>
      <c r="FK7" s="310"/>
      <c r="FL7" s="310"/>
      <c r="FM7" s="310"/>
      <c r="FN7" s="298">
        <v>1</v>
      </c>
      <c r="FO7" s="299" t="s">
        <v>130</v>
      </c>
      <c r="FP7" s="299" t="s">
        <v>1044</v>
      </c>
      <c r="FQ7" s="444" t="s">
        <v>1045</v>
      </c>
      <c r="FR7" s="300"/>
      <c r="FS7" s="298">
        <v>1</v>
      </c>
      <c r="FT7" s="299" t="s">
        <v>139</v>
      </c>
      <c r="FU7" s="300" t="s">
        <v>1046</v>
      </c>
      <c r="FV7" s="301" t="s">
        <v>1047</v>
      </c>
      <c r="FW7" s="300"/>
      <c r="FX7" s="298">
        <v>0</v>
      </c>
      <c r="FY7" s="299" t="s">
        <v>130</v>
      </c>
      <c r="FZ7" s="300" t="s">
        <v>1048</v>
      </c>
      <c r="GA7" s="301" t="s">
        <v>1049</v>
      </c>
      <c r="GB7" s="300"/>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299" t="s">
        <v>126</v>
      </c>
      <c r="GZ7" s="299"/>
      <c r="HA7" s="299" t="s">
        <v>122</v>
      </c>
      <c r="HB7" s="381">
        <v>1</v>
      </c>
      <c r="HC7" s="300" t="s">
        <v>132</v>
      </c>
      <c r="HD7" s="300" t="s">
        <v>1050</v>
      </c>
      <c r="HE7" s="301" t="s">
        <v>1051</v>
      </c>
      <c r="HF7" s="302" t="s">
        <v>122</v>
      </c>
      <c r="HG7" s="381">
        <v>1</v>
      </c>
      <c r="HH7" s="300" t="s">
        <v>139</v>
      </c>
      <c r="HI7" s="300" t="s">
        <v>1052</v>
      </c>
      <c r="HJ7" s="301" t="s">
        <v>1053</v>
      </c>
      <c r="HK7" s="300" t="s">
        <v>1054</v>
      </c>
      <c r="HL7" s="381">
        <v>1</v>
      </c>
      <c r="HM7" s="300" t="s">
        <v>139</v>
      </c>
      <c r="HN7" s="300" t="s">
        <v>1052</v>
      </c>
      <c r="HO7" s="301" t="s">
        <v>1053</v>
      </c>
      <c r="HP7" s="300"/>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107</v>
      </c>
      <c r="C8" s="336" t="s">
        <v>1394</v>
      </c>
      <c r="D8" s="313" t="s">
        <v>1394</v>
      </c>
      <c r="E8" s="313" t="s">
        <v>1394</v>
      </c>
      <c r="F8" s="335">
        <f t="shared" si="2"/>
        <v>0.47619047619047622</v>
      </c>
      <c r="G8" s="298">
        <v>1</v>
      </c>
      <c r="H8" s="299" t="s">
        <v>132</v>
      </c>
      <c r="I8" s="300" t="s">
        <v>1027</v>
      </c>
      <c r="J8" s="301" t="s">
        <v>1028</v>
      </c>
      <c r="K8" s="363"/>
      <c r="L8" s="298">
        <v>1</v>
      </c>
      <c r="M8" s="299" t="s">
        <v>130</v>
      </c>
      <c r="N8" s="299" t="s">
        <v>1029</v>
      </c>
      <c r="O8" s="301" t="s">
        <v>1030</v>
      </c>
      <c r="P8" s="303" t="s">
        <v>1564</v>
      </c>
      <c r="Q8" s="298">
        <v>0</v>
      </c>
      <c r="R8" s="299" t="s">
        <v>123</v>
      </c>
      <c r="S8" s="299" t="s">
        <v>126</v>
      </c>
      <c r="T8" s="299"/>
      <c r="U8" s="299" t="s">
        <v>122</v>
      </c>
      <c r="V8" s="298">
        <v>0</v>
      </c>
      <c r="W8" s="299"/>
      <c r="X8" s="299" t="s">
        <v>126</v>
      </c>
      <c r="Y8" s="379"/>
      <c r="Z8" s="379" t="s">
        <v>122</v>
      </c>
      <c r="AA8" s="298">
        <v>1</v>
      </c>
      <c r="AB8" s="299" t="s">
        <v>130</v>
      </c>
      <c r="AC8" s="300" t="s">
        <v>1032</v>
      </c>
      <c r="AD8" s="301" t="s">
        <v>1033</v>
      </c>
      <c r="AE8" s="380"/>
      <c r="AF8" s="298">
        <v>1</v>
      </c>
      <c r="AG8" s="299" t="s">
        <v>130</v>
      </c>
      <c r="AH8" s="299" t="s">
        <v>1034</v>
      </c>
      <c r="AI8" s="301" t="s">
        <v>1035</v>
      </c>
      <c r="AJ8" s="380"/>
      <c r="AK8" s="298">
        <v>0</v>
      </c>
      <c r="AL8" s="299" t="s">
        <v>132</v>
      </c>
      <c r="AM8" s="299" t="s">
        <v>1034</v>
      </c>
      <c r="AN8" s="301" t="s">
        <v>1035</v>
      </c>
      <c r="AO8" s="299"/>
      <c r="AP8" s="298">
        <v>1</v>
      </c>
      <c r="AQ8" s="299" t="s">
        <v>130</v>
      </c>
      <c r="AR8" s="299" t="s">
        <v>1032</v>
      </c>
      <c r="AS8" s="301" t="s">
        <v>1033</v>
      </c>
      <c r="AT8" s="380"/>
      <c r="AU8" s="298">
        <v>0</v>
      </c>
      <c r="AV8" s="299" t="s">
        <v>132</v>
      </c>
      <c r="AW8" s="299" t="s">
        <v>1036</v>
      </c>
      <c r="AX8" s="301" t="s">
        <v>1037</v>
      </c>
      <c r="AY8" s="300" t="s">
        <v>1038</v>
      </c>
      <c r="AZ8" s="298">
        <v>1</v>
      </c>
      <c r="BA8" s="299" t="s">
        <v>130</v>
      </c>
      <c r="BB8" s="299" t="s">
        <v>1039</v>
      </c>
      <c r="BC8" s="301" t="s">
        <v>1040</v>
      </c>
      <c r="BD8" s="380"/>
      <c r="BE8" s="298">
        <v>0</v>
      </c>
      <c r="BF8" s="299" t="s">
        <v>132</v>
      </c>
      <c r="BG8" s="299" t="s">
        <v>1041</v>
      </c>
      <c r="BH8" s="301" t="s">
        <v>1042</v>
      </c>
      <c r="BI8" s="380"/>
      <c r="BJ8" s="299"/>
      <c r="BK8" s="299"/>
      <c r="BL8" s="299"/>
      <c r="BM8" s="299"/>
      <c r="BN8" s="299"/>
      <c r="BO8" s="298">
        <v>1</v>
      </c>
      <c r="BP8" s="299" t="s">
        <v>130</v>
      </c>
      <c r="BQ8" s="299" t="s">
        <v>1032</v>
      </c>
      <c r="BR8" s="301" t="s">
        <v>1033</v>
      </c>
      <c r="BS8" s="380"/>
      <c r="BT8" s="298">
        <v>1</v>
      </c>
      <c r="BU8" s="299" t="s">
        <v>130</v>
      </c>
      <c r="BV8" s="299" t="s">
        <v>1034</v>
      </c>
      <c r="BW8" s="301" t="s">
        <v>1035</v>
      </c>
      <c r="BX8" s="380"/>
      <c r="BY8" s="298">
        <v>0</v>
      </c>
      <c r="BZ8" s="299" t="s">
        <v>132</v>
      </c>
      <c r="CA8" s="299" t="s">
        <v>1034</v>
      </c>
      <c r="CB8" s="301" t="s">
        <v>1035</v>
      </c>
      <c r="CC8" s="299" t="s">
        <v>1376</v>
      </c>
      <c r="CD8" s="298">
        <v>1</v>
      </c>
      <c r="CE8" s="299" t="s">
        <v>130</v>
      </c>
      <c r="CF8" s="299" t="s">
        <v>1032</v>
      </c>
      <c r="CG8" s="301" t="s">
        <v>1033</v>
      </c>
      <c r="CH8" s="380"/>
      <c r="CI8" s="298">
        <v>0</v>
      </c>
      <c r="CJ8" s="299" t="s">
        <v>132</v>
      </c>
      <c r="CK8" s="299" t="s">
        <v>1032</v>
      </c>
      <c r="CL8" s="301" t="s">
        <v>1033</v>
      </c>
      <c r="CM8" s="300"/>
      <c r="CN8" s="298">
        <v>1</v>
      </c>
      <c r="CO8" s="299" t="s">
        <v>130</v>
      </c>
      <c r="CP8" s="299" t="s">
        <v>1039</v>
      </c>
      <c r="CQ8" s="301" t="s">
        <v>1040</v>
      </c>
      <c r="CR8" s="379"/>
      <c r="CS8" s="298">
        <v>0</v>
      </c>
      <c r="CT8" s="299" t="s">
        <v>139</v>
      </c>
      <c r="CU8" s="299" t="s">
        <v>126</v>
      </c>
      <c r="CV8" s="300"/>
      <c r="CW8" s="300" t="s">
        <v>122</v>
      </c>
      <c r="CX8" s="298">
        <v>0</v>
      </c>
      <c r="CY8" s="299" t="s">
        <v>139</v>
      </c>
      <c r="CZ8" s="299" t="s">
        <v>126</v>
      </c>
      <c r="DA8" s="299"/>
      <c r="DB8" s="299"/>
      <c r="DC8" s="298">
        <v>0</v>
      </c>
      <c r="DD8" s="299" t="s">
        <v>139</v>
      </c>
      <c r="DE8" s="299" t="s">
        <v>126</v>
      </c>
      <c r="DF8" s="299"/>
      <c r="DG8" s="299" t="s">
        <v>122</v>
      </c>
      <c r="DH8" s="298">
        <v>0</v>
      </c>
      <c r="DI8" s="299" t="s">
        <v>139</v>
      </c>
      <c r="DJ8" s="299" t="s">
        <v>126</v>
      </c>
      <c r="DK8" s="299"/>
      <c r="DL8" s="299" t="s">
        <v>122</v>
      </c>
      <c r="DM8" s="298">
        <v>0</v>
      </c>
      <c r="DN8" s="299" t="s">
        <v>139</v>
      </c>
      <c r="DO8" s="299" t="s">
        <v>126</v>
      </c>
      <c r="DP8" s="300"/>
      <c r="DQ8" s="299" t="s">
        <v>122</v>
      </c>
      <c r="DR8" s="298">
        <v>0</v>
      </c>
      <c r="DS8" s="299" t="s">
        <v>139</v>
      </c>
      <c r="DT8" s="299" t="s">
        <v>126</v>
      </c>
      <c r="DU8" s="300"/>
      <c r="DV8" s="300" t="s">
        <v>122</v>
      </c>
      <c r="DW8" s="299"/>
      <c r="DX8" s="299"/>
      <c r="DY8" s="299"/>
      <c r="DZ8" s="299"/>
      <c r="EA8" s="299"/>
      <c r="EB8" s="299"/>
      <c r="EC8" s="299"/>
      <c r="ED8" s="299"/>
      <c r="EE8" s="299"/>
      <c r="EF8" s="299"/>
      <c r="EG8" s="298">
        <v>1</v>
      </c>
      <c r="EH8" s="336" t="s">
        <v>1685</v>
      </c>
      <c r="EI8" s="299" t="s">
        <v>139</v>
      </c>
      <c r="EJ8" s="299" t="s">
        <v>126</v>
      </c>
      <c r="EK8" s="300"/>
      <c r="EL8" s="299" t="s">
        <v>122</v>
      </c>
      <c r="EM8" s="299"/>
      <c r="EN8" s="336"/>
      <c r="EO8" s="299" t="s">
        <v>1686</v>
      </c>
      <c r="EP8" s="299"/>
      <c r="EQ8" s="299"/>
      <c r="ER8" s="299"/>
      <c r="ES8" s="299"/>
      <c r="ET8" s="336"/>
      <c r="EU8" s="299" t="s">
        <v>1686</v>
      </c>
      <c r="EV8" s="299"/>
      <c r="EW8" s="299"/>
      <c r="EX8" s="299"/>
      <c r="EY8" s="298">
        <v>0</v>
      </c>
      <c r="EZ8" s="299" t="s">
        <v>123</v>
      </c>
      <c r="FA8" s="299" t="s">
        <v>126</v>
      </c>
      <c r="FB8" s="299"/>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t="s">
        <v>122</v>
      </c>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299"/>
      <c r="HA8" s="299" t="s">
        <v>122</v>
      </c>
      <c r="HB8" s="381">
        <v>1</v>
      </c>
      <c r="HC8" s="300" t="s">
        <v>132</v>
      </c>
      <c r="HD8" s="300" t="s">
        <v>1050</v>
      </c>
      <c r="HE8" s="301" t="s">
        <v>1051</v>
      </c>
      <c r="HF8" s="363"/>
      <c r="HG8" s="343" t="s">
        <v>122</v>
      </c>
      <c r="HH8" s="310" t="s">
        <v>1686</v>
      </c>
      <c r="HI8" s="310"/>
      <c r="HJ8" s="346"/>
      <c r="HK8" s="345"/>
      <c r="HL8" s="310"/>
      <c r="HM8" s="310" t="s">
        <v>1686</v>
      </c>
      <c r="HN8" s="310"/>
      <c r="HO8" s="346"/>
      <c r="HP8" s="337"/>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3700-000000000000}"/>
    <hyperlink ref="O5" r:id="rId2" xr:uid="{00000000-0004-0000-3700-000001000000}"/>
    <hyperlink ref="AD5" r:id="rId3" xr:uid="{00000000-0004-0000-3700-000002000000}"/>
    <hyperlink ref="AI5" r:id="rId4" xr:uid="{00000000-0004-0000-3700-000003000000}"/>
    <hyperlink ref="AN5" r:id="rId5" xr:uid="{00000000-0004-0000-3700-000004000000}"/>
    <hyperlink ref="AS5" r:id="rId6" xr:uid="{00000000-0004-0000-3700-000005000000}"/>
    <hyperlink ref="AX5" r:id="rId7" xr:uid="{00000000-0004-0000-3700-000006000000}"/>
    <hyperlink ref="BC5" r:id="rId8" xr:uid="{00000000-0004-0000-3700-000007000000}"/>
    <hyperlink ref="BH5" r:id="rId9" xr:uid="{00000000-0004-0000-3700-000008000000}"/>
    <hyperlink ref="BR5" r:id="rId10" xr:uid="{00000000-0004-0000-3700-000009000000}"/>
    <hyperlink ref="BW5" r:id="rId11" xr:uid="{00000000-0004-0000-3700-00000A000000}"/>
    <hyperlink ref="CB5" r:id="rId12" xr:uid="{00000000-0004-0000-3700-00000B000000}"/>
    <hyperlink ref="CG5" r:id="rId13" xr:uid="{00000000-0004-0000-3700-00000C000000}"/>
    <hyperlink ref="CL5" r:id="rId14" xr:uid="{00000000-0004-0000-3700-00000D000000}"/>
    <hyperlink ref="CQ5" r:id="rId15" xr:uid="{00000000-0004-0000-3700-00000E000000}"/>
    <hyperlink ref="EE5" r:id="rId16" location=":~:text=%28a%29%20No%20health%20care%20provider%20shall%20be%20required,denied%20a%20certificate%20of%20need%20or%20the%20r" xr:uid="{00000000-0004-0000-3700-00000F000000}"/>
    <hyperlink ref="FG5" r:id="rId17" xr:uid="{00000000-0004-0000-3700-000010000000}"/>
    <hyperlink ref="FL5" r:id="rId18" xr:uid="{00000000-0004-0000-3700-000011000000}"/>
    <hyperlink ref="FQ5" r:id="rId19" xr:uid="{00000000-0004-0000-3700-000012000000}"/>
    <hyperlink ref="FV5" r:id="rId20" xr:uid="{00000000-0004-0000-3700-000013000000}"/>
    <hyperlink ref="GA5" r:id="rId21" xr:uid="{00000000-0004-0000-3700-000014000000}"/>
    <hyperlink ref="HE5" r:id="rId22" xr:uid="{00000000-0004-0000-3700-000015000000}"/>
    <hyperlink ref="HJ5" r:id="rId23" xr:uid="{00000000-0004-0000-3700-000016000000}"/>
    <hyperlink ref="HO5" r:id="rId24" xr:uid="{00000000-0004-0000-3700-000017000000}"/>
    <hyperlink ref="ID5" r:id="rId25" xr:uid="{00000000-0004-0000-3700-000018000000}"/>
    <hyperlink ref="II5" r:id="rId26" xr:uid="{00000000-0004-0000-3700-000019000000}"/>
    <hyperlink ref="J6" r:id="rId27" xr:uid="{00000000-0004-0000-3700-00001A000000}"/>
    <hyperlink ref="O6" r:id="rId28" xr:uid="{00000000-0004-0000-3700-00001B000000}"/>
    <hyperlink ref="AD6" r:id="rId29" xr:uid="{00000000-0004-0000-3700-00001C000000}"/>
    <hyperlink ref="AI6" r:id="rId30" xr:uid="{00000000-0004-0000-3700-00001D000000}"/>
    <hyperlink ref="AN6" r:id="rId31" xr:uid="{00000000-0004-0000-3700-00001E000000}"/>
    <hyperlink ref="AS6" r:id="rId32" xr:uid="{00000000-0004-0000-3700-00001F000000}"/>
    <hyperlink ref="AX6" r:id="rId33" xr:uid="{00000000-0004-0000-3700-000020000000}"/>
    <hyperlink ref="BC6" r:id="rId34" xr:uid="{00000000-0004-0000-3700-000021000000}"/>
    <hyperlink ref="BH6" r:id="rId35" xr:uid="{00000000-0004-0000-3700-000022000000}"/>
    <hyperlink ref="BR6" r:id="rId36" xr:uid="{00000000-0004-0000-3700-000023000000}"/>
    <hyperlink ref="BW6" r:id="rId37" xr:uid="{00000000-0004-0000-3700-000024000000}"/>
    <hyperlink ref="CB6" r:id="rId38" xr:uid="{00000000-0004-0000-3700-000025000000}"/>
    <hyperlink ref="CG6" r:id="rId39" xr:uid="{00000000-0004-0000-3700-000026000000}"/>
    <hyperlink ref="CL6" r:id="rId40" xr:uid="{00000000-0004-0000-3700-000027000000}"/>
    <hyperlink ref="CQ6" r:id="rId41" xr:uid="{00000000-0004-0000-3700-000028000000}"/>
    <hyperlink ref="FQ6" r:id="rId42" xr:uid="{00000000-0004-0000-3700-000029000000}"/>
    <hyperlink ref="FV6" r:id="rId43" xr:uid="{00000000-0004-0000-3700-00002A000000}"/>
    <hyperlink ref="GA6" r:id="rId44" xr:uid="{00000000-0004-0000-3700-00002B000000}"/>
    <hyperlink ref="HE6" r:id="rId45" xr:uid="{00000000-0004-0000-3700-00002C000000}"/>
    <hyperlink ref="HJ6" r:id="rId46" xr:uid="{00000000-0004-0000-3700-00002D000000}"/>
    <hyperlink ref="HO6" r:id="rId47" xr:uid="{00000000-0004-0000-3700-00002E000000}"/>
    <hyperlink ref="J7" r:id="rId48" xr:uid="{00000000-0004-0000-3700-00002F000000}"/>
    <hyperlink ref="O7" r:id="rId49" xr:uid="{00000000-0004-0000-3700-000030000000}"/>
    <hyperlink ref="P7" r:id="rId50" xr:uid="{00000000-0004-0000-3700-000031000000}"/>
    <hyperlink ref="AD7" r:id="rId51" xr:uid="{00000000-0004-0000-3700-000032000000}"/>
    <hyperlink ref="AI7" r:id="rId52" xr:uid="{00000000-0004-0000-3700-000033000000}"/>
    <hyperlink ref="AN7" r:id="rId53" xr:uid="{00000000-0004-0000-3700-000034000000}"/>
    <hyperlink ref="AS7" r:id="rId54" xr:uid="{00000000-0004-0000-3700-000035000000}"/>
    <hyperlink ref="AX7" r:id="rId55" xr:uid="{00000000-0004-0000-3700-000036000000}"/>
    <hyperlink ref="BC7" r:id="rId56" xr:uid="{00000000-0004-0000-3700-000037000000}"/>
    <hyperlink ref="BH7" r:id="rId57" xr:uid="{00000000-0004-0000-3700-000038000000}"/>
    <hyperlink ref="BR7" r:id="rId58" xr:uid="{00000000-0004-0000-3700-000039000000}"/>
    <hyperlink ref="BW7" r:id="rId59" xr:uid="{00000000-0004-0000-3700-00003A000000}"/>
    <hyperlink ref="CB7" r:id="rId60" xr:uid="{00000000-0004-0000-3700-00003B000000}"/>
    <hyperlink ref="CG7" r:id="rId61" xr:uid="{00000000-0004-0000-3700-00003C000000}"/>
    <hyperlink ref="CK7" r:id="rId62" xr:uid="{00000000-0004-0000-3700-00003D000000}"/>
    <hyperlink ref="CL7" r:id="rId63" xr:uid="{00000000-0004-0000-3700-00003E000000}"/>
    <hyperlink ref="CQ7" r:id="rId64" xr:uid="{00000000-0004-0000-3700-00003F000000}"/>
    <hyperlink ref="FQ7" r:id="rId65" xr:uid="{00000000-0004-0000-3700-000040000000}"/>
    <hyperlink ref="FV7" r:id="rId66" xr:uid="{00000000-0004-0000-3700-000041000000}"/>
    <hyperlink ref="GA7" r:id="rId67" xr:uid="{00000000-0004-0000-3700-000042000000}"/>
    <hyperlink ref="HE7" r:id="rId68" xr:uid="{00000000-0004-0000-3700-000043000000}"/>
    <hyperlink ref="HJ7" r:id="rId69" xr:uid="{00000000-0004-0000-3700-000044000000}"/>
    <hyperlink ref="HO7" r:id="rId70" xr:uid="{00000000-0004-0000-3700-000045000000}"/>
    <hyperlink ref="J8" r:id="rId71" xr:uid="{00000000-0004-0000-3700-000046000000}"/>
    <hyperlink ref="O8" r:id="rId72" xr:uid="{00000000-0004-0000-3700-000047000000}"/>
    <hyperlink ref="P8" r:id="rId73" xr:uid="{00000000-0004-0000-3700-000048000000}"/>
    <hyperlink ref="AD8" r:id="rId74" xr:uid="{00000000-0004-0000-3700-000049000000}"/>
    <hyperlink ref="AI8" r:id="rId75" xr:uid="{00000000-0004-0000-3700-00004A000000}"/>
    <hyperlink ref="AN8" r:id="rId76" xr:uid="{00000000-0004-0000-3700-00004B000000}"/>
    <hyperlink ref="AS8" r:id="rId77" xr:uid="{00000000-0004-0000-3700-00004C000000}"/>
    <hyperlink ref="AX8" r:id="rId78" xr:uid="{00000000-0004-0000-3700-00004D000000}"/>
    <hyperlink ref="BC8" r:id="rId79" xr:uid="{00000000-0004-0000-3700-00004E000000}"/>
    <hyperlink ref="BH8" r:id="rId80" xr:uid="{00000000-0004-0000-3700-00004F000000}"/>
    <hyperlink ref="BR8" r:id="rId81" xr:uid="{00000000-0004-0000-3700-000050000000}"/>
    <hyperlink ref="BW8" r:id="rId82" xr:uid="{00000000-0004-0000-3700-000051000000}"/>
    <hyperlink ref="CB8" r:id="rId83" xr:uid="{00000000-0004-0000-3700-000052000000}"/>
    <hyperlink ref="CG8" r:id="rId84" xr:uid="{00000000-0004-0000-3700-000053000000}"/>
    <hyperlink ref="CL8" r:id="rId85" xr:uid="{00000000-0004-0000-3700-000054000000}"/>
    <hyperlink ref="CQ8" r:id="rId86" xr:uid="{00000000-0004-0000-3700-000055000000}"/>
    <hyperlink ref="HE8" r:id="rId87" xr:uid="{00000000-0004-0000-3700-000056000000}"/>
  </hyperlink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GR105"/>
  <sheetViews>
    <sheetView workbookViewId="0">
      <pane xSplit="1" topLeftCell="B1" activePane="topRight" state="frozen"/>
      <selection pane="topRight" activeCell="C2" sqref="C2:C5"/>
    </sheetView>
  </sheetViews>
  <sheetFormatPr baseColWidth="10" defaultColWidth="12.6640625" defaultRowHeight="15" customHeight="1"/>
  <cols>
    <col min="1" max="1" width="20.33203125" customWidth="1"/>
    <col min="2" max="2" width="19.83203125" customWidth="1"/>
    <col min="3" max="220" width="16.1640625" customWidth="1"/>
  </cols>
  <sheetData>
    <row r="1" spans="1:200" ht="25.5" customHeight="1">
      <c r="A1" s="170" t="s">
        <v>1415</v>
      </c>
      <c r="B1" s="86"/>
      <c r="C1" s="611" t="s">
        <v>1416</v>
      </c>
      <c r="D1" s="593"/>
      <c r="E1" s="593"/>
      <c r="F1" s="593"/>
      <c r="G1" s="593"/>
      <c r="H1" s="593"/>
      <c r="I1" s="593"/>
      <c r="J1" s="593"/>
      <c r="K1" s="593"/>
      <c r="L1" s="593"/>
      <c r="M1" s="593"/>
      <c r="N1" s="593"/>
      <c r="O1" s="593"/>
      <c r="P1" s="593"/>
      <c r="Q1" s="593"/>
      <c r="R1" s="593"/>
      <c r="S1" s="593"/>
      <c r="T1" s="593"/>
      <c r="U1" s="593"/>
      <c r="V1" s="593"/>
      <c r="W1" s="593"/>
      <c r="X1" s="593"/>
      <c r="Y1" s="593"/>
      <c r="Z1" s="593"/>
      <c r="AA1" s="593"/>
      <c r="AB1" s="593"/>
      <c r="AC1" s="593"/>
      <c r="AD1" s="593"/>
      <c r="AE1" s="593"/>
      <c r="AF1" s="593"/>
      <c r="AG1" s="593"/>
      <c r="AH1" s="593"/>
      <c r="AI1" s="593"/>
      <c r="AJ1" s="593"/>
      <c r="AK1" s="593"/>
      <c r="AL1" s="593"/>
      <c r="AM1" s="593"/>
      <c r="AN1" s="593"/>
      <c r="AO1" s="593"/>
      <c r="AP1" s="593"/>
      <c r="AQ1" s="593"/>
      <c r="AR1" s="593"/>
      <c r="AS1" s="593"/>
      <c r="AT1" s="593"/>
      <c r="AU1" s="593"/>
      <c r="AV1" s="593"/>
      <c r="AW1" s="593"/>
      <c r="AX1" s="593"/>
      <c r="AY1" s="593"/>
      <c r="AZ1" s="593"/>
      <c r="BA1" s="593"/>
      <c r="BB1" s="593"/>
      <c r="BC1" s="593"/>
      <c r="BD1" s="593"/>
      <c r="BE1" s="593"/>
      <c r="BF1" s="593"/>
      <c r="BG1" s="593"/>
      <c r="BH1" s="593"/>
      <c r="BI1" s="593"/>
      <c r="BJ1" s="593"/>
      <c r="BK1" s="593"/>
      <c r="BL1" s="593"/>
      <c r="BM1" s="593"/>
      <c r="BN1" s="593"/>
      <c r="BO1" s="593"/>
      <c r="BP1" s="593"/>
      <c r="BQ1" s="593"/>
      <c r="BR1" s="593"/>
      <c r="BS1" s="593"/>
      <c r="BT1" s="593"/>
      <c r="BU1" s="593"/>
      <c r="BV1" s="593"/>
      <c r="BW1" s="593"/>
      <c r="BX1" s="593"/>
      <c r="BY1" s="593"/>
      <c r="BZ1" s="593"/>
      <c r="CA1" s="593"/>
      <c r="CB1" s="593"/>
      <c r="CC1" s="593"/>
      <c r="CD1" s="593"/>
      <c r="CE1" s="593"/>
      <c r="CF1" s="593"/>
      <c r="CG1" s="593"/>
      <c r="CH1" s="593"/>
      <c r="CI1" s="593"/>
      <c r="CJ1" s="593"/>
      <c r="CK1" s="593"/>
      <c r="CL1" s="593"/>
      <c r="CM1" s="593"/>
      <c r="CN1" s="593"/>
      <c r="CO1" s="593"/>
      <c r="CP1" s="593"/>
      <c r="CQ1" s="593"/>
      <c r="CR1" s="593"/>
      <c r="CS1" s="593"/>
      <c r="CT1" s="593"/>
      <c r="CU1" s="593"/>
      <c r="CV1" s="593"/>
      <c r="CW1" s="593"/>
      <c r="CX1" s="593"/>
      <c r="CY1" s="593"/>
      <c r="CZ1" s="593"/>
      <c r="DA1" s="593"/>
      <c r="DB1" s="593"/>
      <c r="DC1" s="593"/>
      <c r="DD1" s="593"/>
      <c r="DE1" s="593"/>
      <c r="DF1" s="593"/>
      <c r="DG1" s="593"/>
      <c r="DH1" s="593"/>
      <c r="DI1" s="593"/>
      <c r="DJ1" s="593"/>
      <c r="DK1" s="593"/>
      <c r="DL1" s="593"/>
      <c r="DM1" s="593"/>
      <c r="DN1" s="593"/>
      <c r="DO1" s="593"/>
      <c r="DP1" s="593"/>
      <c r="DQ1" s="593"/>
      <c r="DR1" s="593"/>
      <c r="DS1" s="593"/>
      <c r="DT1" s="593"/>
      <c r="DU1" s="593"/>
      <c r="DV1" s="593"/>
      <c r="DW1" s="593"/>
      <c r="DX1" s="593"/>
      <c r="DY1" s="593"/>
      <c r="DZ1" s="593"/>
      <c r="EA1" s="593"/>
      <c r="EB1" s="593"/>
      <c r="EC1" s="593"/>
      <c r="ED1" s="593"/>
      <c r="EE1" s="593"/>
      <c r="EF1" s="593"/>
      <c r="EG1" s="593"/>
      <c r="EH1" s="593"/>
      <c r="EI1" s="593"/>
      <c r="EJ1" s="593"/>
      <c r="EK1" s="593"/>
      <c r="EL1" s="593"/>
      <c r="EM1" s="593"/>
      <c r="EN1" s="593"/>
      <c r="EO1" s="593"/>
      <c r="EP1" s="593"/>
      <c r="EQ1" s="593"/>
      <c r="ER1" s="593"/>
      <c r="ES1" s="593"/>
      <c r="ET1" s="593"/>
      <c r="EU1" s="593"/>
      <c r="EV1" s="593"/>
      <c r="EW1" s="593"/>
      <c r="EX1" s="593"/>
      <c r="EY1" s="593"/>
      <c r="EZ1" s="593"/>
      <c r="FA1" s="593"/>
      <c r="FB1" s="593"/>
      <c r="FC1" s="593"/>
      <c r="FD1" s="593"/>
      <c r="FE1" s="593"/>
      <c r="FF1" s="593"/>
      <c r="FG1" s="593"/>
      <c r="FH1" s="593"/>
      <c r="FI1" s="593"/>
      <c r="FJ1" s="593"/>
      <c r="FK1" s="593"/>
      <c r="FL1" s="593"/>
      <c r="FM1" s="593"/>
      <c r="FN1" s="593"/>
      <c r="FO1" s="593"/>
      <c r="FP1" s="593"/>
      <c r="FQ1" s="593"/>
      <c r="FR1" s="593"/>
      <c r="FS1" s="593"/>
      <c r="FT1" s="593"/>
      <c r="FU1" s="593"/>
      <c r="FV1" s="593"/>
      <c r="FW1" s="593"/>
      <c r="FX1" s="593"/>
      <c r="FY1" s="593"/>
      <c r="FZ1" s="593"/>
      <c r="GA1" s="593"/>
      <c r="GB1" s="593"/>
      <c r="GC1" s="593"/>
      <c r="GD1" s="593"/>
      <c r="GE1" s="593"/>
      <c r="GF1" s="593"/>
      <c r="GG1" s="593"/>
      <c r="GH1" s="594"/>
      <c r="GI1" s="85"/>
      <c r="GJ1" s="85"/>
      <c r="GK1" s="85"/>
      <c r="GL1" s="85"/>
      <c r="GM1" s="85"/>
      <c r="GN1" s="85"/>
      <c r="GO1" s="85"/>
      <c r="GP1" s="85"/>
      <c r="GQ1" s="85"/>
      <c r="GR1" s="85"/>
    </row>
    <row r="2" spans="1:200" ht="25.5" customHeight="1">
      <c r="A2" s="171" t="s">
        <v>1417</v>
      </c>
      <c r="B2" s="69"/>
      <c r="C2" s="612" t="s">
        <v>1418</v>
      </c>
      <c r="D2" s="614" t="s">
        <v>1419</v>
      </c>
      <c r="E2" s="614" t="s">
        <v>1392</v>
      </c>
      <c r="F2" s="607" t="s">
        <v>9</v>
      </c>
      <c r="G2" s="605"/>
      <c r="H2" s="605"/>
      <c r="I2" s="605"/>
      <c r="J2" s="606"/>
      <c r="K2" s="607" t="s">
        <v>1420</v>
      </c>
      <c r="L2" s="605"/>
      <c r="M2" s="605"/>
      <c r="N2" s="605"/>
      <c r="O2" s="605"/>
      <c r="P2" s="605"/>
      <c r="Q2" s="605"/>
      <c r="R2" s="605"/>
      <c r="S2" s="605"/>
      <c r="T2" s="605"/>
      <c r="U2" s="605"/>
      <c r="V2" s="605"/>
      <c r="W2" s="605"/>
      <c r="X2" s="605"/>
      <c r="Y2" s="605"/>
      <c r="Z2" s="605"/>
      <c r="AA2" s="605"/>
      <c r="AB2" s="605"/>
      <c r="AC2" s="605"/>
      <c r="AD2" s="605"/>
      <c r="AE2" s="605"/>
      <c r="AF2" s="605"/>
      <c r="AG2" s="605"/>
      <c r="AH2" s="605"/>
      <c r="AI2" s="605"/>
      <c r="AJ2" s="605"/>
      <c r="AK2" s="605"/>
      <c r="AL2" s="605"/>
      <c r="AM2" s="605"/>
      <c r="AN2" s="605"/>
      <c r="AO2" s="605"/>
      <c r="AP2" s="605"/>
      <c r="AQ2" s="605"/>
      <c r="AR2" s="605"/>
      <c r="AS2" s="605"/>
      <c r="AT2" s="605"/>
      <c r="AU2" s="605"/>
      <c r="AV2" s="605"/>
      <c r="AW2" s="605"/>
      <c r="AX2" s="605"/>
      <c r="AY2" s="605"/>
      <c r="AZ2" s="605"/>
      <c r="BA2" s="605"/>
      <c r="BB2" s="605"/>
      <c r="BC2" s="605"/>
      <c r="BD2" s="605"/>
      <c r="BE2" s="605"/>
      <c r="BF2" s="605"/>
      <c r="BG2" s="605"/>
      <c r="BH2" s="605"/>
      <c r="BI2" s="605"/>
      <c r="BJ2" s="605"/>
      <c r="BK2" s="605"/>
      <c r="BL2" s="605"/>
      <c r="BM2" s="605"/>
      <c r="BN2" s="605"/>
      <c r="BO2" s="605"/>
      <c r="BP2" s="605"/>
      <c r="BQ2" s="605"/>
      <c r="BR2" s="605"/>
      <c r="BS2" s="605"/>
      <c r="BT2" s="605"/>
      <c r="BU2" s="605"/>
      <c r="BV2" s="605"/>
      <c r="BW2" s="605"/>
      <c r="BX2" s="605"/>
      <c r="BY2" s="605"/>
      <c r="BZ2" s="605"/>
      <c r="CA2" s="605"/>
      <c r="CB2" s="605"/>
      <c r="CC2" s="605"/>
      <c r="CD2" s="605"/>
      <c r="CE2" s="605"/>
      <c r="CF2" s="605"/>
      <c r="CG2" s="605"/>
      <c r="CH2" s="605"/>
      <c r="CI2" s="605"/>
      <c r="CJ2" s="605"/>
      <c r="CK2" s="605"/>
      <c r="CL2" s="605"/>
      <c r="CM2" s="605"/>
      <c r="CN2" s="605"/>
      <c r="CO2" s="605"/>
      <c r="CP2" s="605"/>
      <c r="CQ2" s="605"/>
      <c r="CR2" s="605"/>
      <c r="CS2" s="605"/>
      <c r="CT2" s="605"/>
      <c r="CU2" s="605"/>
      <c r="CV2" s="605"/>
      <c r="CW2" s="605"/>
      <c r="CX2" s="605"/>
      <c r="CY2" s="605"/>
      <c r="CZ2" s="605"/>
      <c r="DA2" s="605"/>
      <c r="DB2" s="605"/>
      <c r="DC2" s="605"/>
      <c r="DD2" s="605"/>
      <c r="DE2" s="605"/>
      <c r="DF2" s="606"/>
      <c r="DG2" s="604" t="s">
        <v>16</v>
      </c>
      <c r="DH2" s="605"/>
      <c r="DI2" s="605"/>
      <c r="DJ2" s="605"/>
      <c r="DK2" s="605"/>
      <c r="DL2" s="605"/>
      <c r="DM2" s="605"/>
      <c r="DN2" s="605"/>
      <c r="DO2" s="605"/>
      <c r="DP2" s="605"/>
      <c r="DQ2" s="605"/>
      <c r="DR2" s="605"/>
      <c r="DS2" s="605"/>
      <c r="DT2" s="605"/>
      <c r="DU2" s="606"/>
      <c r="DV2" s="604" t="s">
        <v>1421</v>
      </c>
      <c r="DW2" s="605"/>
      <c r="DX2" s="605"/>
      <c r="DY2" s="605"/>
      <c r="DZ2" s="605"/>
      <c r="EA2" s="605"/>
      <c r="EB2" s="605"/>
      <c r="EC2" s="605"/>
      <c r="ED2" s="605"/>
      <c r="EE2" s="605"/>
      <c r="EF2" s="605"/>
      <c r="EG2" s="605"/>
      <c r="EH2" s="605"/>
      <c r="EI2" s="605"/>
      <c r="EJ2" s="605"/>
      <c r="EK2" s="605"/>
      <c r="EL2" s="605"/>
      <c r="EM2" s="605"/>
      <c r="EN2" s="605"/>
      <c r="EO2" s="605"/>
      <c r="EP2" s="605"/>
      <c r="EQ2" s="605"/>
      <c r="ER2" s="605"/>
      <c r="ES2" s="605"/>
      <c r="ET2" s="605"/>
      <c r="EU2" s="605"/>
      <c r="EV2" s="605"/>
      <c r="EW2" s="605"/>
      <c r="EX2" s="605"/>
      <c r="EY2" s="606"/>
      <c r="EZ2" s="607" t="s">
        <v>1422</v>
      </c>
      <c r="FA2" s="605"/>
      <c r="FB2" s="605"/>
      <c r="FC2" s="605"/>
      <c r="FD2" s="605"/>
      <c r="FE2" s="605"/>
      <c r="FF2" s="605"/>
      <c r="FG2" s="605"/>
      <c r="FH2" s="605"/>
      <c r="FI2" s="605"/>
      <c r="FJ2" s="605"/>
      <c r="FK2" s="605"/>
      <c r="FL2" s="605"/>
      <c r="FM2" s="605"/>
      <c r="FN2" s="606"/>
      <c r="FO2" s="607" t="s">
        <v>8</v>
      </c>
      <c r="FP2" s="605"/>
      <c r="FQ2" s="605"/>
      <c r="FR2" s="605"/>
      <c r="FS2" s="606"/>
      <c r="FT2" s="604" t="s">
        <v>1423</v>
      </c>
      <c r="FU2" s="605"/>
      <c r="FV2" s="605"/>
      <c r="FW2" s="605"/>
      <c r="FX2" s="605"/>
      <c r="FY2" s="605"/>
      <c r="FZ2" s="605"/>
      <c r="GA2" s="605"/>
      <c r="GB2" s="605"/>
      <c r="GC2" s="605"/>
      <c r="GD2" s="605"/>
      <c r="GE2" s="605"/>
      <c r="GF2" s="605"/>
      <c r="GG2" s="605"/>
      <c r="GH2" s="605"/>
      <c r="GI2" s="605"/>
      <c r="GJ2" s="605"/>
      <c r="GK2" s="605"/>
      <c r="GL2" s="605"/>
      <c r="GM2" s="606"/>
      <c r="GN2" s="608"/>
      <c r="GO2" s="605"/>
      <c r="GP2" s="605"/>
      <c r="GQ2" s="605"/>
      <c r="GR2" s="606"/>
    </row>
    <row r="3" spans="1:200" ht="25.5" customHeight="1">
      <c r="A3" s="171" t="s">
        <v>7</v>
      </c>
      <c r="B3" s="69"/>
      <c r="C3" s="613"/>
      <c r="D3" s="613"/>
      <c r="E3" s="613"/>
      <c r="F3" s="607" t="s">
        <v>9</v>
      </c>
      <c r="G3" s="605"/>
      <c r="H3" s="605"/>
      <c r="I3" s="605"/>
      <c r="J3" s="606"/>
      <c r="K3" s="607" t="s">
        <v>10</v>
      </c>
      <c r="L3" s="605"/>
      <c r="M3" s="605"/>
      <c r="N3" s="605"/>
      <c r="O3" s="606"/>
      <c r="P3" s="607" t="s">
        <v>11</v>
      </c>
      <c r="Q3" s="605"/>
      <c r="R3" s="605"/>
      <c r="S3" s="605"/>
      <c r="T3" s="605"/>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c r="AT3" s="605"/>
      <c r="AU3" s="605"/>
      <c r="AV3" s="605"/>
      <c r="AW3" s="605"/>
      <c r="AX3" s="606"/>
      <c r="AY3" s="607" t="s">
        <v>12</v>
      </c>
      <c r="AZ3" s="605"/>
      <c r="BA3" s="605"/>
      <c r="BB3" s="605"/>
      <c r="BC3" s="605"/>
      <c r="BD3" s="605"/>
      <c r="BE3" s="605"/>
      <c r="BF3" s="605"/>
      <c r="BG3" s="605"/>
      <c r="BH3" s="605"/>
      <c r="BI3" s="605"/>
      <c r="BJ3" s="605"/>
      <c r="BK3" s="605"/>
      <c r="BL3" s="605"/>
      <c r="BM3" s="605"/>
      <c r="BN3" s="605"/>
      <c r="BO3" s="605"/>
      <c r="BP3" s="605"/>
      <c r="BQ3" s="605"/>
      <c r="BR3" s="605"/>
      <c r="BS3" s="605"/>
      <c r="BT3" s="605"/>
      <c r="BU3" s="605"/>
      <c r="BV3" s="605"/>
      <c r="BW3" s="605"/>
      <c r="BX3" s="605"/>
      <c r="BY3" s="605"/>
      <c r="BZ3" s="605"/>
      <c r="CA3" s="605"/>
      <c r="CB3" s="606"/>
      <c r="CC3" s="607" t="s">
        <v>13</v>
      </c>
      <c r="CD3" s="605"/>
      <c r="CE3" s="605"/>
      <c r="CF3" s="605"/>
      <c r="CG3" s="605"/>
      <c r="CH3" s="605"/>
      <c r="CI3" s="605"/>
      <c r="CJ3" s="605"/>
      <c r="CK3" s="605"/>
      <c r="CL3" s="605"/>
      <c r="CM3" s="605"/>
      <c r="CN3" s="605"/>
      <c r="CO3" s="605"/>
      <c r="CP3" s="605"/>
      <c r="CQ3" s="605"/>
      <c r="CR3" s="605"/>
      <c r="CS3" s="605"/>
      <c r="CT3" s="605"/>
      <c r="CU3" s="605"/>
      <c r="CV3" s="605"/>
      <c r="CW3" s="605"/>
      <c r="CX3" s="605"/>
      <c r="CY3" s="605"/>
      <c r="CZ3" s="605"/>
      <c r="DA3" s="605"/>
      <c r="DB3" s="605"/>
      <c r="DC3" s="605"/>
      <c r="DD3" s="605"/>
      <c r="DE3" s="605"/>
      <c r="DF3" s="606"/>
      <c r="DG3" s="604" t="s">
        <v>16</v>
      </c>
      <c r="DH3" s="605"/>
      <c r="DI3" s="605"/>
      <c r="DJ3" s="605"/>
      <c r="DK3" s="605"/>
      <c r="DL3" s="605"/>
      <c r="DM3" s="605"/>
      <c r="DN3" s="605"/>
      <c r="DO3" s="605"/>
      <c r="DP3" s="605"/>
      <c r="DQ3" s="605"/>
      <c r="DR3" s="605"/>
      <c r="DS3" s="605"/>
      <c r="DT3" s="605"/>
      <c r="DU3" s="606"/>
      <c r="DV3" s="609" t="s">
        <v>1424</v>
      </c>
      <c r="DW3" s="605"/>
      <c r="DX3" s="605"/>
      <c r="DY3" s="605"/>
      <c r="DZ3" s="606"/>
      <c r="EA3" s="604" t="s">
        <v>22</v>
      </c>
      <c r="EB3" s="605"/>
      <c r="EC3" s="605"/>
      <c r="ED3" s="605"/>
      <c r="EE3" s="605"/>
      <c r="EF3" s="605"/>
      <c r="EG3" s="605"/>
      <c r="EH3" s="605"/>
      <c r="EI3" s="605"/>
      <c r="EJ3" s="605"/>
      <c r="EK3" s="605"/>
      <c r="EL3" s="605"/>
      <c r="EM3" s="605"/>
      <c r="EN3" s="605"/>
      <c r="EO3" s="606"/>
      <c r="EP3" s="607" t="s">
        <v>1359</v>
      </c>
      <c r="EQ3" s="605"/>
      <c r="ER3" s="605"/>
      <c r="ES3" s="605"/>
      <c r="ET3" s="606"/>
      <c r="EU3" s="607" t="s">
        <v>1355</v>
      </c>
      <c r="EV3" s="605"/>
      <c r="EW3" s="605"/>
      <c r="EX3" s="605"/>
      <c r="EY3" s="606"/>
      <c r="EZ3" s="607" t="s">
        <v>19</v>
      </c>
      <c r="FA3" s="605"/>
      <c r="FB3" s="605"/>
      <c r="FC3" s="605"/>
      <c r="FD3" s="606"/>
      <c r="FE3" s="607" t="s">
        <v>20</v>
      </c>
      <c r="FF3" s="605"/>
      <c r="FG3" s="605"/>
      <c r="FH3" s="605"/>
      <c r="FI3" s="605"/>
      <c r="FJ3" s="605"/>
      <c r="FK3" s="605"/>
      <c r="FL3" s="605"/>
      <c r="FM3" s="605"/>
      <c r="FN3" s="606"/>
      <c r="FO3" s="607" t="s">
        <v>8</v>
      </c>
      <c r="FP3" s="605"/>
      <c r="FQ3" s="605"/>
      <c r="FR3" s="605"/>
      <c r="FS3" s="606"/>
      <c r="FT3" s="607" t="s">
        <v>23</v>
      </c>
      <c r="FU3" s="605"/>
      <c r="FV3" s="605"/>
      <c r="FW3" s="605"/>
      <c r="FX3" s="606"/>
      <c r="FY3" s="604" t="s">
        <v>1397</v>
      </c>
      <c r="FZ3" s="605"/>
      <c r="GA3" s="605"/>
      <c r="GB3" s="605"/>
      <c r="GC3" s="605"/>
      <c r="GD3" s="605"/>
      <c r="GE3" s="605"/>
      <c r="GF3" s="605"/>
      <c r="GG3" s="605"/>
      <c r="GH3" s="605"/>
      <c r="GI3" s="605"/>
      <c r="GJ3" s="605"/>
      <c r="GK3" s="605"/>
      <c r="GL3" s="605"/>
      <c r="GM3" s="606"/>
      <c r="GN3" s="610" t="s">
        <v>1425</v>
      </c>
      <c r="GO3" s="605"/>
      <c r="GP3" s="605"/>
      <c r="GQ3" s="605"/>
      <c r="GR3" s="606"/>
    </row>
    <row r="4" spans="1:200" ht="25.5" customHeight="1">
      <c r="A4" s="171" t="s">
        <v>25</v>
      </c>
      <c r="B4" s="69"/>
      <c r="C4" s="613"/>
      <c r="D4" s="613"/>
      <c r="E4" s="613"/>
      <c r="F4" s="607" t="s">
        <v>9</v>
      </c>
      <c r="G4" s="605"/>
      <c r="H4" s="605"/>
      <c r="I4" s="605"/>
      <c r="J4" s="606"/>
      <c r="K4" s="607" t="s">
        <v>10</v>
      </c>
      <c r="L4" s="605"/>
      <c r="M4" s="605"/>
      <c r="N4" s="605"/>
      <c r="O4" s="606"/>
      <c r="P4" s="607" t="s">
        <v>26</v>
      </c>
      <c r="Q4" s="605"/>
      <c r="R4" s="605"/>
      <c r="S4" s="605"/>
      <c r="T4" s="606"/>
      <c r="U4" s="607" t="s">
        <v>27</v>
      </c>
      <c r="V4" s="605"/>
      <c r="W4" s="605"/>
      <c r="X4" s="605"/>
      <c r="Y4" s="606"/>
      <c r="Z4" s="607" t="s">
        <v>28</v>
      </c>
      <c r="AA4" s="605"/>
      <c r="AB4" s="605"/>
      <c r="AC4" s="605"/>
      <c r="AD4" s="606"/>
      <c r="AE4" s="607" t="s">
        <v>29</v>
      </c>
      <c r="AF4" s="605"/>
      <c r="AG4" s="605"/>
      <c r="AH4" s="605"/>
      <c r="AI4" s="606"/>
      <c r="AJ4" s="607" t="s">
        <v>30</v>
      </c>
      <c r="AK4" s="605"/>
      <c r="AL4" s="605"/>
      <c r="AM4" s="605"/>
      <c r="AN4" s="606"/>
      <c r="AO4" s="607" t="s">
        <v>31</v>
      </c>
      <c r="AP4" s="605"/>
      <c r="AQ4" s="605"/>
      <c r="AR4" s="605"/>
      <c r="AS4" s="606"/>
      <c r="AT4" s="607" t="s">
        <v>32</v>
      </c>
      <c r="AU4" s="605"/>
      <c r="AV4" s="605"/>
      <c r="AW4" s="605"/>
      <c r="AX4" s="606"/>
      <c r="AY4" s="607" t="s">
        <v>33</v>
      </c>
      <c r="AZ4" s="605"/>
      <c r="BA4" s="605"/>
      <c r="BB4" s="605"/>
      <c r="BC4" s="606"/>
      <c r="BD4" s="607" t="s">
        <v>34</v>
      </c>
      <c r="BE4" s="605"/>
      <c r="BF4" s="605"/>
      <c r="BG4" s="605"/>
      <c r="BH4" s="606"/>
      <c r="BI4" s="607" t="s">
        <v>35</v>
      </c>
      <c r="BJ4" s="605"/>
      <c r="BK4" s="605"/>
      <c r="BL4" s="605"/>
      <c r="BM4" s="606"/>
      <c r="BN4" s="607" t="s">
        <v>36</v>
      </c>
      <c r="BO4" s="605"/>
      <c r="BP4" s="605"/>
      <c r="BQ4" s="605"/>
      <c r="BR4" s="606"/>
      <c r="BS4" s="607" t="s">
        <v>37</v>
      </c>
      <c r="BT4" s="605"/>
      <c r="BU4" s="605"/>
      <c r="BV4" s="605"/>
      <c r="BW4" s="606"/>
      <c r="BX4" s="607" t="s">
        <v>38</v>
      </c>
      <c r="BY4" s="605"/>
      <c r="BZ4" s="605"/>
      <c r="CA4" s="605"/>
      <c r="CB4" s="606"/>
      <c r="CC4" s="607" t="s">
        <v>39</v>
      </c>
      <c r="CD4" s="605"/>
      <c r="CE4" s="605"/>
      <c r="CF4" s="605"/>
      <c r="CG4" s="606"/>
      <c r="CH4" s="607" t="s">
        <v>40</v>
      </c>
      <c r="CI4" s="605"/>
      <c r="CJ4" s="605"/>
      <c r="CK4" s="605"/>
      <c r="CL4" s="606"/>
      <c r="CM4" s="607" t="s">
        <v>41</v>
      </c>
      <c r="CN4" s="605"/>
      <c r="CO4" s="605"/>
      <c r="CP4" s="605"/>
      <c r="CQ4" s="606"/>
      <c r="CR4" s="607" t="s">
        <v>42</v>
      </c>
      <c r="CS4" s="605"/>
      <c r="CT4" s="605"/>
      <c r="CU4" s="605"/>
      <c r="CV4" s="606"/>
      <c r="CW4" s="607" t="s">
        <v>43</v>
      </c>
      <c r="CX4" s="605"/>
      <c r="CY4" s="605"/>
      <c r="CZ4" s="605"/>
      <c r="DA4" s="606"/>
      <c r="DB4" s="607" t="s">
        <v>44</v>
      </c>
      <c r="DC4" s="605"/>
      <c r="DD4" s="605"/>
      <c r="DE4" s="605"/>
      <c r="DF4" s="606"/>
      <c r="DG4" s="604" t="s">
        <v>45</v>
      </c>
      <c r="DH4" s="605"/>
      <c r="DI4" s="605"/>
      <c r="DJ4" s="605"/>
      <c r="DK4" s="606"/>
      <c r="DL4" s="604" t="s">
        <v>46</v>
      </c>
      <c r="DM4" s="605"/>
      <c r="DN4" s="605"/>
      <c r="DO4" s="605"/>
      <c r="DP4" s="606"/>
      <c r="DQ4" s="604" t="s">
        <v>47</v>
      </c>
      <c r="DR4" s="605"/>
      <c r="DS4" s="605"/>
      <c r="DT4" s="605"/>
      <c r="DU4" s="606"/>
      <c r="DV4" s="604" t="s">
        <v>1424</v>
      </c>
      <c r="DW4" s="605"/>
      <c r="DX4" s="605"/>
      <c r="DY4" s="605"/>
      <c r="DZ4" s="606"/>
      <c r="EA4" s="607" t="s">
        <v>1426</v>
      </c>
      <c r="EB4" s="605"/>
      <c r="EC4" s="605"/>
      <c r="ED4" s="605"/>
      <c r="EE4" s="606"/>
      <c r="EF4" s="607" t="s">
        <v>53</v>
      </c>
      <c r="EG4" s="605"/>
      <c r="EH4" s="605"/>
      <c r="EI4" s="605"/>
      <c r="EJ4" s="606"/>
      <c r="EK4" s="607" t="s">
        <v>54</v>
      </c>
      <c r="EL4" s="605"/>
      <c r="EM4" s="605"/>
      <c r="EN4" s="605"/>
      <c r="EO4" s="606"/>
      <c r="EP4" s="607" t="s">
        <v>1359</v>
      </c>
      <c r="EQ4" s="605"/>
      <c r="ER4" s="605"/>
      <c r="ES4" s="605"/>
      <c r="ET4" s="606"/>
      <c r="EU4" s="607" t="s">
        <v>1355</v>
      </c>
      <c r="EV4" s="605"/>
      <c r="EW4" s="605"/>
      <c r="EX4" s="605"/>
      <c r="EY4" s="606"/>
      <c r="EZ4" s="607" t="s">
        <v>19</v>
      </c>
      <c r="FA4" s="605"/>
      <c r="FB4" s="605"/>
      <c r="FC4" s="605"/>
      <c r="FD4" s="606"/>
      <c r="FE4" s="607" t="s">
        <v>50</v>
      </c>
      <c r="FF4" s="605"/>
      <c r="FG4" s="605"/>
      <c r="FH4" s="605"/>
      <c r="FI4" s="606"/>
      <c r="FJ4" s="607" t="s">
        <v>51</v>
      </c>
      <c r="FK4" s="605"/>
      <c r="FL4" s="605"/>
      <c r="FM4" s="605"/>
      <c r="FN4" s="606"/>
      <c r="FO4" s="607" t="s">
        <v>8</v>
      </c>
      <c r="FP4" s="605"/>
      <c r="FQ4" s="605"/>
      <c r="FR4" s="605"/>
      <c r="FS4" s="606"/>
      <c r="FT4" s="607" t="s">
        <v>55</v>
      </c>
      <c r="FU4" s="605"/>
      <c r="FV4" s="605"/>
      <c r="FW4" s="605"/>
      <c r="FX4" s="606"/>
      <c r="FY4" s="607" t="s">
        <v>56</v>
      </c>
      <c r="FZ4" s="605"/>
      <c r="GA4" s="605"/>
      <c r="GB4" s="605"/>
      <c r="GC4" s="606"/>
      <c r="GD4" s="607" t="s">
        <v>57</v>
      </c>
      <c r="GE4" s="605"/>
      <c r="GF4" s="605"/>
      <c r="GG4" s="605"/>
      <c r="GH4" s="606"/>
      <c r="GI4" s="610" t="s">
        <v>1427</v>
      </c>
      <c r="GJ4" s="605"/>
      <c r="GK4" s="605"/>
      <c r="GL4" s="605"/>
      <c r="GM4" s="606"/>
      <c r="GN4" s="610" t="s">
        <v>1425</v>
      </c>
      <c r="GO4" s="605"/>
      <c r="GP4" s="605"/>
      <c r="GQ4" s="605"/>
      <c r="GR4" s="606"/>
    </row>
    <row r="5" spans="1:200" ht="25.5" customHeight="1">
      <c r="A5" s="28" t="s">
        <v>59</v>
      </c>
      <c r="B5" s="29" t="s">
        <v>60</v>
      </c>
      <c r="C5" s="606"/>
      <c r="D5" s="606"/>
      <c r="E5" s="606"/>
      <c r="F5" s="29" t="s">
        <v>68</v>
      </c>
      <c r="G5" s="29" t="s">
        <v>69</v>
      </c>
      <c r="H5" s="29" t="s">
        <v>65</v>
      </c>
      <c r="I5" s="29" t="s">
        <v>66</v>
      </c>
      <c r="J5" s="29" t="s">
        <v>67</v>
      </c>
      <c r="K5" s="29" t="s">
        <v>68</v>
      </c>
      <c r="L5" s="29" t="s">
        <v>69</v>
      </c>
      <c r="M5" s="29" t="s">
        <v>65</v>
      </c>
      <c r="N5" s="29" t="s">
        <v>66</v>
      </c>
      <c r="O5" s="29" t="s">
        <v>67</v>
      </c>
      <c r="P5" s="29" t="s">
        <v>68</v>
      </c>
      <c r="Q5" s="29" t="s">
        <v>69</v>
      </c>
      <c r="R5" s="29" t="s">
        <v>65</v>
      </c>
      <c r="S5" s="29" t="s">
        <v>66</v>
      </c>
      <c r="T5" s="29" t="s">
        <v>67</v>
      </c>
      <c r="U5" s="29" t="s">
        <v>68</v>
      </c>
      <c r="V5" s="29" t="s">
        <v>69</v>
      </c>
      <c r="W5" s="29" t="s">
        <v>65</v>
      </c>
      <c r="X5" s="29" t="s">
        <v>66</v>
      </c>
      <c r="Y5" s="29" t="s">
        <v>67</v>
      </c>
      <c r="Z5" s="29" t="s">
        <v>68</v>
      </c>
      <c r="AA5" s="29" t="s">
        <v>69</v>
      </c>
      <c r="AB5" s="29" t="s">
        <v>65</v>
      </c>
      <c r="AC5" s="29" t="s">
        <v>66</v>
      </c>
      <c r="AD5" s="29" t="s">
        <v>67</v>
      </c>
      <c r="AE5" s="29" t="s">
        <v>68</v>
      </c>
      <c r="AF5" s="29" t="s">
        <v>69</v>
      </c>
      <c r="AG5" s="29" t="s">
        <v>65</v>
      </c>
      <c r="AH5" s="29" t="s">
        <v>66</v>
      </c>
      <c r="AI5" s="29" t="s">
        <v>67</v>
      </c>
      <c r="AJ5" s="29" t="s">
        <v>68</v>
      </c>
      <c r="AK5" s="29" t="s">
        <v>69</v>
      </c>
      <c r="AL5" s="29" t="s">
        <v>65</v>
      </c>
      <c r="AM5" s="29" t="s">
        <v>66</v>
      </c>
      <c r="AN5" s="29" t="s">
        <v>67</v>
      </c>
      <c r="AO5" s="29" t="s">
        <v>68</v>
      </c>
      <c r="AP5" s="29" t="s">
        <v>69</v>
      </c>
      <c r="AQ5" s="29" t="s">
        <v>65</v>
      </c>
      <c r="AR5" s="29" t="s">
        <v>66</v>
      </c>
      <c r="AS5" s="29" t="s">
        <v>67</v>
      </c>
      <c r="AT5" s="29" t="s">
        <v>68</v>
      </c>
      <c r="AU5" s="29" t="s">
        <v>69</v>
      </c>
      <c r="AV5" s="29" t="s">
        <v>65</v>
      </c>
      <c r="AW5" s="29" t="s">
        <v>66</v>
      </c>
      <c r="AX5" s="29" t="s">
        <v>67</v>
      </c>
      <c r="AY5" s="29" t="s">
        <v>68</v>
      </c>
      <c r="AZ5" s="29" t="s">
        <v>69</v>
      </c>
      <c r="BA5" s="29" t="s">
        <v>65</v>
      </c>
      <c r="BB5" s="29" t="s">
        <v>66</v>
      </c>
      <c r="BC5" s="29" t="s">
        <v>67</v>
      </c>
      <c r="BD5" s="29" t="s">
        <v>68</v>
      </c>
      <c r="BE5" s="29" t="s">
        <v>69</v>
      </c>
      <c r="BF5" s="29" t="s">
        <v>65</v>
      </c>
      <c r="BG5" s="29" t="s">
        <v>66</v>
      </c>
      <c r="BH5" s="29" t="s">
        <v>67</v>
      </c>
      <c r="BI5" s="29" t="s">
        <v>68</v>
      </c>
      <c r="BJ5" s="29" t="s">
        <v>69</v>
      </c>
      <c r="BK5" s="29" t="s">
        <v>65</v>
      </c>
      <c r="BL5" s="29" t="s">
        <v>66</v>
      </c>
      <c r="BM5" s="29" t="s">
        <v>67</v>
      </c>
      <c r="BN5" s="29" t="s">
        <v>68</v>
      </c>
      <c r="BO5" s="29" t="s">
        <v>69</v>
      </c>
      <c r="BP5" s="29" t="s">
        <v>65</v>
      </c>
      <c r="BQ5" s="29" t="s">
        <v>66</v>
      </c>
      <c r="BR5" s="29" t="s">
        <v>67</v>
      </c>
      <c r="BS5" s="29" t="s">
        <v>68</v>
      </c>
      <c r="BT5" s="29" t="s">
        <v>69</v>
      </c>
      <c r="BU5" s="29" t="s">
        <v>65</v>
      </c>
      <c r="BV5" s="29" t="s">
        <v>66</v>
      </c>
      <c r="BW5" s="29" t="s">
        <v>67</v>
      </c>
      <c r="BX5" s="29" t="s">
        <v>68</v>
      </c>
      <c r="BY5" s="29" t="s">
        <v>69</v>
      </c>
      <c r="BZ5" s="29" t="s">
        <v>65</v>
      </c>
      <c r="CA5" s="29" t="s">
        <v>66</v>
      </c>
      <c r="CB5" s="29" t="s">
        <v>67</v>
      </c>
      <c r="CC5" s="29" t="s">
        <v>68</v>
      </c>
      <c r="CD5" s="29" t="s">
        <v>69</v>
      </c>
      <c r="CE5" s="29" t="s">
        <v>65</v>
      </c>
      <c r="CF5" s="29" t="s">
        <v>66</v>
      </c>
      <c r="CG5" s="29" t="s">
        <v>67</v>
      </c>
      <c r="CH5" s="29" t="s">
        <v>68</v>
      </c>
      <c r="CI5" s="29" t="s">
        <v>69</v>
      </c>
      <c r="CJ5" s="29" t="s">
        <v>65</v>
      </c>
      <c r="CK5" s="29" t="s">
        <v>66</v>
      </c>
      <c r="CL5" s="29" t="s">
        <v>67</v>
      </c>
      <c r="CM5" s="29" t="s">
        <v>68</v>
      </c>
      <c r="CN5" s="29" t="s">
        <v>69</v>
      </c>
      <c r="CO5" s="29" t="s">
        <v>65</v>
      </c>
      <c r="CP5" s="29" t="s">
        <v>66</v>
      </c>
      <c r="CQ5" s="29" t="s">
        <v>67</v>
      </c>
      <c r="CR5" s="29" t="s">
        <v>68</v>
      </c>
      <c r="CS5" s="29" t="s">
        <v>69</v>
      </c>
      <c r="CT5" s="29" t="s">
        <v>65</v>
      </c>
      <c r="CU5" s="29" t="s">
        <v>66</v>
      </c>
      <c r="CV5" s="29" t="s">
        <v>67</v>
      </c>
      <c r="CW5" s="29" t="s">
        <v>68</v>
      </c>
      <c r="CX5" s="29" t="s">
        <v>69</v>
      </c>
      <c r="CY5" s="29" t="s">
        <v>65</v>
      </c>
      <c r="CZ5" s="29" t="s">
        <v>66</v>
      </c>
      <c r="DA5" s="29" t="s">
        <v>67</v>
      </c>
      <c r="DB5" s="29" t="s">
        <v>68</v>
      </c>
      <c r="DC5" s="29" t="s">
        <v>69</v>
      </c>
      <c r="DD5" s="29" t="s">
        <v>65</v>
      </c>
      <c r="DE5" s="29" t="s">
        <v>66</v>
      </c>
      <c r="DF5" s="29" t="s">
        <v>67</v>
      </c>
      <c r="DG5" s="60" t="s">
        <v>68</v>
      </c>
      <c r="DH5" s="60" t="s">
        <v>69</v>
      </c>
      <c r="DI5" s="60" t="s">
        <v>65</v>
      </c>
      <c r="DJ5" s="60" t="s">
        <v>66</v>
      </c>
      <c r="DK5" s="60" t="s">
        <v>67</v>
      </c>
      <c r="DL5" s="60" t="s">
        <v>68</v>
      </c>
      <c r="DM5" s="60" t="s">
        <v>69</v>
      </c>
      <c r="DN5" s="60" t="s">
        <v>65</v>
      </c>
      <c r="DO5" s="60" t="s">
        <v>66</v>
      </c>
      <c r="DP5" s="60" t="s">
        <v>67</v>
      </c>
      <c r="DQ5" s="60" t="s">
        <v>68</v>
      </c>
      <c r="DR5" s="60" t="s">
        <v>69</v>
      </c>
      <c r="DS5" s="60" t="s">
        <v>65</v>
      </c>
      <c r="DT5" s="60" t="s">
        <v>66</v>
      </c>
      <c r="DU5" s="60" t="s">
        <v>67</v>
      </c>
      <c r="DV5" s="60" t="s">
        <v>68</v>
      </c>
      <c r="DW5" s="60" t="s">
        <v>69</v>
      </c>
      <c r="DX5" s="60" t="s">
        <v>65</v>
      </c>
      <c r="DY5" s="60" t="s">
        <v>66</v>
      </c>
      <c r="DZ5" s="60" t="s">
        <v>67</v>
      </c>
      <c r="EA5" s="29" t="s">
        <v>68</v>
      </c>
      <c r="EB5" s="29" t="s">
        <v>69</v>
      </c>
      <c r="EC5" s="29" t="s">
        <v>65</v>
      </c>
      <c r="ED5" s="29" t="s">
        <v>66</v>
      </c>
      <c r="EE5" s="29" t="s">
        <v>67</v>
      </c>
      <c r="EF5" s="29" t="s">
        <v>68</v>
      </c>
      <c r="EG5" s="29" t="s">
        <v>69</v>
      </c>
      <c r="EH5" s="29" t="s">
        <v>65</v>
      </c>
      <c r="EI5" s="29" t="s">
        <v>66</v>
      </c>
      <c r="EJ5" s="29" t="s">
        <v>67</v>
      </c>
      <c r="EK5" s="29" t="s">
        <v>68</v>
      </c>
      <c r="EL5" s="29" t="s">
        <v>69</v>
      </c>
      <c r="EM5" s="29" t="s">
        <v>65</v>
      </c>
      <c r="EN5" s="29" t="s">
        <v>66</v>
      </c>
      <c r="EO5" s="29" t="s">
        <v>67</v>
      </c>
      <c r="EP5" s="29" t="s">
        <v>68</v>
      </c>
      <c r="EQ5" s="29" t="s">
        <v>69</v>
      </c>
      <c r="ER5" s="29" t="s">
        <v>65</v>
      </c>
      <c r="ES5" s="29" t="s">
        <v>66</v>
      </c>
      <c r="ET5" s="29" t="s">
        <v>67</v>
      </c>
      <c r="EU5" s="29" t="s">
        <v>68</v>
      </c>
      <c r="EV5" s="29" t="s">
        <v>69</v>
      </c>
      <c r="EW5" s="29" t="s">
        <v>65</v>
      </c>
      <c r="EX5" s="29" t="s">
        <v>66</v>
      </c>
      <c r="EY5" s="29" t="s">
        <v>67</v>
      </c>
      <c r="EZ5" s="29" t="s">
        <v>68</v>
      </c>
      <c r="FA5" s="29" t="s">
        <v>69</v>
      </c>
      <c r="FB5" s="29" t="s">
        <v>65</v>
      </c>
      <c r="FC5" s="29" t="s">
        <v>66</v>
      </c>
      <c r="FD5" s="29" t="s">
        <v>67</v>
      </c>
      <c r="FE5" s="29" t="s">
        <v>68</v>
      </c>
      <c r="FF5" s="29" t="s">
        <v>69</v>
      </c>
      <c r="FG5" s="29" t="s">
        <v>65</v>
      </c>
      <c r="FH5" s="29" t="s">
        <v>66</v>
      </c>
      <c r="FI5" s="29" t="s">
        <v>67</v>
      </c>
      <c r="FJ5" s="29" t="s">
        <v>68</v>
      </c>
      <c r="FK5" s="29" t="s">
        <v>69</v>
      </c>
      <c r="FL5" s="29" t="s">
        <v>65</v>
      </c>
      <c r="FM5" s="29" t="s">
        <v>66</v>
      </c>
      <c r="FN5" s="29" t="s">
        <v>67</v>
      </c>
      <c r="FO5" s="29" t="s">
        <v>68</v>
      </c>
      <c r="FP5" s="29" t="s">
        <v>69</v>
      </c>
      <c r="FQ5" s="29" t="s">
        <v>65</v>
      </c>
      <c r="FR5" s="29" t="s">
        <v>66</v>
      </c>
      <c r="FS5" s="29" t="s">
        <v>67</v>
      </c>
      <c r="FT5" s="29" t="s">
        <v>68</v>
      </c>
      <c r="FU5" s="29" t="s">
        <v>69</v>
      </c>
      <c r="FV5" s="29" t="s">
        <v>65</v>
      </c>
      <c r="FW5" s="29" t="s">
        <v>66</v>
      </c>
      <c r="FX5" s="29" t="s">
        <v>67</v>
      </c>
      <c r="FY5" s="29" t="s">
        <v>68</v>
      </c>
      <c r="FZ5" s="29" t="s">
        <v>69</v>
      </c>
      <c r="GA5" s="29" t="s">
        <v>65</v>
      </c>
      <c r="GB5" s="29" t="s">
        <v>66</v>
      </c>
      <c r="GC5" s="29" t="s">
        <v>67</v>
      </c>
      <c r="GD5" s="29" t="s">
        <v>68</v>
      </c>
      <c r="GE5" s="29" t="s">
        <v>69</v>
      </c>
      <c r="GF5" s="29" t="s">
        <v>65</v>
      </c>
      <c r="GG5" s="29" t="s">
        <v>66</v>
      </c>
      <c r="GH5" s="29" t="s">
        <v>67</v>
      </c>
      <c r="GI5" s="60" t="s">
        <v>68</v>
      </c>
      <c r="GJ5" s="60" t="s">
        <v>69</v>
      </c>
      <c r="GK5" s="60" t="s">
        <v>65</v>
      </c>
      <c r="GL5" s="60" t="s">
        <v>66</v>
      </c>
      <c r="GM5" s="60" t="s">
        <v>67</v>
      </c>
      <c r="GN5" s="60" t="s">
        <v>68</v>
      </c>
      <c r="GO5" s="60" t="s">
        <v>69</v>
      </c>
      <c r="GP5" s="60" t="s">
        <v>65</v>
      </c>
      <c r="GQ5" s="60" t="s">
        <v>66</v>
      </c>
      <c r="GR5" s="60" t="s">
        <v>67</v>
      </c>
    </row>
    <row r="6" spans="1:200" ht="25.5" customHeight="1">
      <c r="A6" s="92" t="s">
        <v>117</v>
      </c>
      <c r="B6" s="34">
        <v>2024</v>
      </c>
      <c r="C6" s="53">
        <f>West_Virginia!D6</f>
        <v>0.24702380952380953</v>
      </c>
      <c r="D6" s="172">
        <f>West_Virginia!E6</f>
        <v>0.21088435374149661</v>
      </c>
      <c r="E6" s="9">
        <v>50</v>
      </c>
      <c r="F6" s="40">
        <f>West_Virginia!L6</f>
        <v>0</v>
      </c>
      <c r="G6" s="40" t="str">
        <f>West_Virginia!M6</f>
        <v>D</v>
      </c>
      <c r="H6" s="40" t="str">
        <f>West_Virginia!N6</f>
        <v>§3-3-1</v>
      </c>
      <c r="I6" s="57" t="str">
        <f>West_Virginia!O6</f>
        <v xml:space="preserve">https://code.wvlegislature.gov/3-3-1/ </v>
      </c>
      <c r="J6" s="58">
        <f>West_Virginia!P6</f>
        <v>0</v>
      </c>
      <c r="K6" s="40">
        <f>West_Virginia!V6</f>
        <v>0</v>
      </c>
      <c r="L6" s="58" t="str">
        <f>West_Virginia!W6</f>
        <v>-</v>
      </c>
      <c r="M6" s="40" t="str">
        <f>West_Virginia!X6</f>
        <v>-</v>
      </c>
      <c r="N6" s="58" t="str">
        <f>West_Virginia!Y6</f>
        <v>-</v>
      </c>
      <c r="O6" s="58">
        <f>West_Virginia!Z6</f>
        <v>0</v>
      </c>
      <c r="P6" s="40">
        <f>West_Virginia!AA6</f>
        <v>1</v>
      </c>
      <c r="Q6" s="40" t="str">
        <f>West_Virginia!AB6</f>
        <v>C</v>
      </c>
      <c r="R6" s="40" t="str">
        <f>West_Virginia!AC6</f>
        <v xml:space="preserve">§16-2F-7 </v>
      </c>
      <c r="S6" s="57" t="str">
        <f>West_Virginia!AD6</f>
        <v xml:space="preserve">https://code.wvlegislature.gov/16-2F-7/ </v>
      </c>
      <c r="T6" s="58">
        <f>West_Virginia!AE6</f>
        <v>0</v>
      </c>
      <c r="U6" s="40">
        <f>West_Virginia!AF6</f>
        <v>0</v>
      </c>
      <c r="V6" s="40" t="str">
        <f>West_Virginia!AG6</f>
        <v>B</v>
      </c>
      <c r="W6" s="40" t="str">
        <f>West_Virginia!AH6</f>
        <v xml:space="preserve">§16-2F-7 </v>
      </c>
      <c r="X6" s="57" t="str">
        <f>West_Virginia!AI6</f>
        <v xml:space="preserve">https://code.wvlegislature.gov/16-2F-7/ </v>
      </c>
      <c r="Y6" s="58">
        <f>West_Virginia!AJ6</f>
        <v>0</v>
      </c>
      <c r="Z6" s="40">
        <f>West_Virginia!AK6</f>
        <v>0</v>
      </c>
      <c r="AA6" s="40" t="str">
        <f>West_Virginia!AL6</f>
        <v>B</v>
      </c>
      <c r="AB6" s="40" t="str">
        <f>West_Virginia!AM6</f>
        <v xml:space="preserve">§16-2F-7 </v>
      </c>
      <c r="AC6" s="57" t="str">
        <f>West_Virginia!AN6</f>
        <v xml:space="preserve">https://code.wvlegislature.gov/16-2F-7/ </v>
      </c>
      <c r="AD6" s="58">
        <f>West_Virginia!AO6</f>
        <v>0</v>
      </c>
      <c r="AE6" s="40">
        <f>West_Virginia!AP6</f>
        <v>0</v>
      </c>
      <c r="AF6" s="40" t="str">
        <f>West_Virginia!AQ6</f>
        <v>B</v>
      </c>
      <c r="AG6" s="40" t="str">
        <f>West_Virginia!AR6</f>
        <v xml:space="preserve">§16-2F-7 </v>
      </c>
      <c r="AH6" s="57" t="str">
        <f>West_Virginia!AS6</f>
        <v xml:space="preserve">https://code.wvlegislature.gov/16-2F-7/ </v>
      </c>
      <c r="AI6" s="58">
        <f>West_Virginia!AT6</f>
        <v>0</v>
      </c>
      <c r="AJ6" s="40">
        <f>West_Virginia!AU6</f>
        <v>0</v>
      </c>
      <c r="AK6" s="40" t="str">
        <f>West_Virginia!AV6</f>
        <v>B</v>
      </c>
      <c r="AL6" s="40" t="str">
        <f>West_Virginia!AW6</f>
        <v xml:space="preserve">§16-2F-7 </v>
      </c>
      <c r="AM6" s="57" t="str">
        <f>West_Virginia!AX6</f>
        <v xml:space="preserve">https://code.wvlegislature.gov/16-2F-7/ </v>
      </c>
      <c r="AN6" s="58">
        <f>West_Virginia!AY6</f>
        <v>0</v>
      </c>
      <c r="AO6" s="40">
        <f>West_Virginia!AZ6</f>
        <v>0</v>
      </c>
      <c r="AP6" s="40" t="str">
        <f>West_Virginia!BA6</f>
        <v>B</v>
      </c>
      <c r="AQ6" s="40" t="str">
        <f>West_Virginia!BB6</f>
        <v xml:space="preserve">§16-2F-7 </v>
      </c>
      <c r="AR6" s="57" t="str">
        <f>West_Virginia!BC6</f>
        <v xml:space="preserve">https://code.wvlegislature.gov/16-2F-7/ </v>
      </c>
      <c r="AS6" s="58">
        <f>West_Virginia!BD6</f>
        <v>0</v>
      </c>
      <c r="AT6" s="40">
        <f>West_Virginia!BE6</f>
        <v>1</v>
      </c>
      <c r="AU6" s="40" t="str">
        <f>West_Virginia!BF6</f>
        <v>C</v>
      </c>
      <c r="AV6" s="40" t="str">
        <f>West_Virginia!BG6</f>
        <v xml:space="preserve">§16-2F-7 </v>
      </c>
      <c r="AW6" s="57" t="str">
        <f>West_Virginia!BH6</f>
        <v xml:space="preserve">https://code.wvlegislature.gov/16-2F-7/ </v>
      </c>
      <c r="AX6" s="58">
        <f>West_Virginia!BI6</f>
        <v>0</v>
      </c>
      <c r="AY6" s="40">
        <f>West_Virginia!BO6</f>
        <v>1</v>
      </c>
      <c r="AZ6" s="40" t="str">
        <f>West_Virginia!BP6</f>
        <v>C</v>
      </c>
      <c r="BA6" s="40" t="str">
        <f>West_Virginia!BQ6</f>
        <v>§16-11-1</v>
      </c>
      <c r="BB6" s="57" t="str">
        <f>West_Virginia!BR6</f>
        <v xml:space="preserve">https://code.wvlegislature.gov/16-11-1/ </v>
      </c>
      <c r="BC6" s="58">
        <f>West_Virginia!BS6</f>
        <v>0</v>
      </c>
      <c r="BD6" s="40">
        <f>West_Virginia!BT6</f>
        <v>1</v>
      </c>
      <c r="BE6" s="40" t="str">
        <f>West_Virginia!BU6</f>
        <v>C</v>
      </c>
      <c r="BF6" s="40" t="str">
        <f>West_Virginia!BV6</f>
        <v>§16-11-1</v>
      </c>
      <c r="BG6" s="57" t="str">
        <f>West_Virginia!BW6</f>
        <v xml:space="preserve">https://code.wvlegislature.gov/16-11-1/ </v>
      </c>
      <c r="BH6" s="58">
        <f>West_Virginia!BX6</f>
        <v>0</v>
      </c>
      <c r="BI6" s="40">
        <f>West_Virginia!BY6</f>
        <v>1</v>
      </c>
      <c r="BJ6" s="40" t="str">
        <f>West_Virginia!BZ6</f>
        <v>C</v>
      </c>
      <c r="BK6" s="40" t="str">
        <f>West_Virginia!CA6</f>
        <v>§16-11-1</v>
      </c>
      <c r="BL6" s="57" t="str">
        <f>West_Virginia!CB6</f>
        <v xml:space="preserve">https://code.wvlegislature.gov/16-11-1/ </v>
      </c>
      <c r="BM6" s="58">
        <f>West_Virginia!CC6</f>
        <v>0</v>
      </c>
      <c r="BN6" s="40">
        <f>West_Virginia!CD6</f>
        <v>1</v>
      </c>
      <c r="BO6" s="40" t="str">
        <f>West_Virginia!CE6</f>
        <v>C</v>
      </c>
      <c r="BP6" s="40" t="str">
        <f>West_Virginia!CF6</f>
        <v>§16-11-1</v>
      </c>
      <c r="BQ6" s="57" t="str">
        <f>West_Virginia!CG6</f>
        <v xml:space="preserve">https://code.wvlegislature.gov/16-11-1/ </v>
      </c>
      <c r="BR6" s="58">
        <f>West_Virginia!CH6</f>
        <v>0</v>
      </c>
      <c r="BS6" s="40">
        <f>West_Virginia!CI6</f>
        <v>0</v>
      </c>
      <c r="BT6" s="40" t="str">
        <f>West_Virginia!CJ6</f>
        <v>B</v>
      </c>
      <c r="BU6" s="40" t="str">
        <f>West_Virginia!CK6</f>
        <v>§16-11-1</v>
      </c>
      <c r="BV6" s="57" t="str">
        <f>West_Virginia!CL6</f>
        <v xml:space="preserve">https://code.wvlegislature.gov/16-11-1/ </v>
      </c>
      <c r="BW6" s="58">
        <f>West_Virginia!CM6</f>
        <v>0</v>
      </c>
      <c r="BX6" s="40">
        <f>West_Virginia!CN6</f>
        <v>0</v>
      </c>
      <c r="BY6" s="40" t="str">
        <f>West_Virginia!CO6</f>
        <v>B</v>
      </c>
      <c r="BZ6" s="40" t="str">
        <f>West_Virginia!CP6</f>
        <v>§16-11-1</v>
      </c>
      <c r="CA6" s="57" t="str">
        <f>West_Virginia!CQ6</f>
        <v xml:space="preserve">https://code.wvlegislature.gov/16-11-1/ </v>
      </c>
      <c r="CB6" s="58">
        <f>West_Virginia!CR6</f>
        <v>0</v>
      </c>
      <c r="CC6" s="40">
        <f>West_Virginia!CS6</f>
        <v>0</v>
      </c>
      <c r="CD6" s="40" t="str">
        <f>West_Virginia!CT6</f>
        <v>D</v>
      </c>
      <c r="CE6" s="40" t="str">
        <f>West_Virginia!CU6</f>
        <v xml:space="preserve">§16-2B-4 </v>
      </c>
      <c r="CF6" s="57" t="str">
        <f>West_Virginia!CV6</f>
        <v xml:space="preserve">https://code.wvlegislature.gov/16-2B-4/ </v>
      </c>
      <c r="CG6" s="58">
        <f>West_Virginia!CW6</f>
        <v>0</v>
      </c>
      <c r="CH6" s="40">
        <f>West_Virginia!CX6</f>
        <v>0</v>
      </c>
      <c r="CI6" s="40" t="str">
        <f>West_Virginia!CY6</f>
        <v>D</v>
      </c>
      <c r="CJ6" s="40" t="str">
        <f>West_Virginia!CZ6</f>
        <v xml:space="preserve">§16-2B-4 </v>
      </c>
      <c r="CK6" s="57" t="str">
        <f>West_Virginia!DA6</f>
        <v xml:space="preserve">https://code.wvlegislature.gov/16-2B-4/ </v>
      </c>
      <c r="CL6" s="58">
        <f>West_Virginia!DB6</f>
        <v>0</v>
      </c>
      <c r="CM6" s="40">
        <f>West_Virginia!DC6</f>
        <v>0</v>
      </c>
      <c r="CN6" s="40" t="str">
        <f>West_Virginia!DD6</f>
        <v>B</v>
      </c>
      <c r="CO6" s="40" t="str">
        <f>West_Virginia!DE6</f>
        <v xml:space="preserve">§16-2B-4 </v>
      </c>
      <c r="CP6" s="57" t="str">
        <f>West_Virginia!DF6</f>
        <v xml:space="preserve">https://code.wvlegislature.gov/16-2B-4/ </v>
      </c>
      <c r="CQ6" s="58">
        <f>West_Virginia!DG6</f>
        <v>0</v>
      </c>
      <c r="CR6" s="40">
        <f>West_Virginia!DH6</f>
        <v>0</v>
      </c>
      <c r="CS6" s="40" t="str">
        <f>West_Virginia!DI6</f>
        <v>D</v>
      </c>
      <c r="CT6" s="40" t="str">
        <f>West_Virginia!DJ6</f>
        <v xml:space="preserve">§16-2B-4 </v>
      </c>
      <c r="CU6" s="57" t="str">
        <f>West_Virginia!DK6</f>
        <v xml:space="preserve">https://code.wvlegislature.gov/16-2B-4/ </v>
      </c>
      <c r="CV6" s="58">
        <f>West_Virginia!DL6</f>
        <v>0</v>
      </c>
      <c r="CW6" s="40">
        <f>West_Virginia!DM6</f>
        <v>0</v>
      </c>
      <c r="CX6" s="40" t="str">
        <f>West_Virginia!DN6</f>
        <v>D</v>
      </c>
      <c r="CY6" s="40" t="str">
        <f>West_Virginia!DO6</f>
        <v xml:space="preserve">§16-2B-4 </v>
      </c>
      <c r="CZ6" s="57" t="str">
        <f>West_Virginia!DP6</f>
        <v xml:space="preserve">https://code.wvlegislature.gov/16-2B-4/ </v>
      </c>
      <c r="DA6" s="58">
        <f>West_Virginia!DQ6</f>
        <v>0</v>
      </c>
      <c r="DB6" s="40">
        <f>West_Virginia!DR6</f>
        <v>0</v>
      </c>
      <c r="DC6" s="40" t="str">
        <f>West_Virginia!DS6</f>
        <v>D</v>
      </c>
      <c r="DD6" s="40" t="str">
        <f>West_Virginia!DT6</f>
        <v xml:space="preserve">§16-2B-4 </v>
      </c>
      <c r="DE6" s="57" t="str">
        <f>West_Virginia!DU6</f>
        <v xml:space="preserve">https://code.wvlegislature.gov/16-2B-4/ </v>
      </c>
      <c r="DF6" s="58">
        <f>West_Virginia!DV6</f>
        <v>0</v>
      </c>
      <c r="DG6" s="60">
        <f>(West_Virginia!EG6+West_Virginia!EH6)/2</f>
        <v>1</v>
      </c>
      <c r="DH6" s="60" t="str">
        <f>West_Virginia!EI6</f>
        <v>D</v>
      </c>
      <c r="DI6" s="60" t="str">
        <f>West_Virginia!EJ6</f>
        <v>§33-16E-7, -2-5</v>
      </c>
      <c r="DJ6" s="62" t="str">
        <f>West_Virginia!EK6</f>
        <v xml:space="preserve">https://code.wvlegislature.gov/33-16E-7/ </v>
      </c>
      <c r="DK6" s="61">
        <f>West_Virginia!EL6</f>
        <v>0</v>
      </c>
      <c r="DL6" s="60">
        <f>(West_Virginia!EN6+West_Virginia!EM6)/2</f>
        <v>1</v>
      </c>
      <c r="DM6" s="60" t="str">
        <f>West_Virginia!EO6</f>
        <v>A</v>
      </c>
      <c r="DN6" s="60" t="str">
        <f>West_Virginia!EP6</f>
        <v>-</v>
      </c>
      <c r="DO6" s="61" t="str">
        <f>West_Virginia!EQ6</f>
        <v>-</v>
      </c>
      <c r="DP6" s="61">
        <f>West_Virginia!ER6</f>
        <v>0</v>
      </c>
      <c r="DQ6" s="60">
        <f>(West_Virginia!ES6+West_Virginia!ET6)/2</f>
        <v>1</v>
      </c>
      <c r="DR6" s="60" t="str">
        <f>West_Virginia!EU6</f>
        <v>A</v>
      </c>
      <c r="DS6" s="60" t="str">
        <f>West_Virginia!EV6</f>
        <v>-</v>
      </c>
      <c r="DT6" s="61" t="str">
        <f>West_Virginia!EW6</f>
        <v>-</v>
      </c>
      <c r="DU6" s="61">
        <f>West_Virginia!EX6</f>
        <v>0</v>
      </c>
      <c r="DV6" s="60">
        <f>West_Virginia!GH6</f>
        <v>0</v>
      </c>
      <c r="DW6" s="60" t="str">
        <f>West_Virginia!GI6</f>
        <v>D</v>
      </c>
      <c r="DX6" s="60" t="str">
        <f>West_Virginia!GJ6</f>
        <v>-</v>
      </c>
      <c r="DY6" s="61" t="str">
        <f>West_Virginia!GK6</f>
        <v>-</v>
      </c>
      <c r="DZ6" s="61">
        <f>West_Virginia!GL6</f>
        <v>0</v>
      </c>
      <c r="EA6" s="40">
        <f>West_Virginia!GM6</f>
        <v>0</v>
      </c>
      <c r="EB6" s="40" t="str">
        <f>West_Virginia!GN6</f>
        <v>D</v>
      </c>
      <c r="EC6" s="40" t="str">
        <f>West_Virginia!GO6</f>
        <v>-</v>
      </c>
      <c r="ED6" s="58" t="str">
        <f>West_Virginia!GP6</f>
        <v>-</v>
      </c>
      <c r="EE6" s="58">
        <f>West_Virginia!GQ6</f>
        <v>0</v>
      </c>
      <c r="EF6" s="40">
        <f>West_Virginia!GR6</f>
        <v>0</v>
      </c>
      <c r="EG6" s="40" t="str">
        <f>West_Virginia!GS6</f>
        <v>D</v>
      </c>
      <c r="EH6" s="40" t="str">
        <f>West_Virginia!GT6</f>
        <v>-</v>
      </c>
      <c r="EI6" s="58" t="str">
        <f>West_Virginia!GU6</f>
        <v>-</v>
      </c>
      <c r="EJ6" s="58">
        <f>West_Virginia!GV6</f>
        <v>0</v>
      </c>
      <c r="EK6" s="40">
        <f>West_Virginia!GW6</f>
        <v>0</v>
      </c>
      <c r="EL6" s="40" t="str">
        <f>West_Virginia!GX6</f>
        <v>D</v>
      </c>
      <c r="EM6" s="40" t="str">
        <f>West_Virginia!GY6</f>
        <v>-</v>
      </c>
      <c r="EN6" s="58" t="str">
        <f>West_Virginia!GZ6</f>
        <v>-</v>
      </c>
      <c r="EO6" s="58">
        <f>West_Virginia!HA6</f>
        <v>0</v>
      </c>
      <c r="EP6" s="40">
        <f>West_Virginia!Q6</f>
        <v>0</v>
      </c>
      <c r="EQ6" s="40" t="str">
        <f>West_Virginia!R6</f>
        <v>D</v>
      </c>
      <c r="ER6" s="40" t="str">
        <f>West_Virginia!S6</f>
        <v>-</v>
      </c>
      <c r="ES6" s="58" t="str">
        <f>West_Virginia!T6</f>
        <v>-</v>
      </c>
      <c r="ET6" s="58">
        <f>West_Virginia!U6</f>
        <v>0</v>
      </c>
      <c r="EU6" s="40">
        <f>West_Virginia!EY6</f>
        <v>0</v>
      </c>
      <c r="EV6" s="40" t="str">
        <f>West_Virginia!EZ6</f>
        <v>D</v>
      </c>
      <c r="EW6" s="40" t="str">
        <f>West_Virginia!FA6</f>
        <v>-</v>
      </c>
      <c r="EX6" s="58" t="str">
        <f>West_Virginia!FB6</f>
        <v>-</v>
      </c>
      <c r="EY6" s="58">
        <f>West_Virginia!FC6</f>
        <v>0</v>
      </c>
      <c r="EZ6" s="40">
        <f>West_Virginia!FN6</f>
        <v>0</v>
      </c>
      <c r="FA6" s="40" t="str">
        <f>West_Virginia!FO6</f>
        <v>D</v>
      </c>
      <c r="FB6" s="40" t="str">
        <f>West_Virginia!FP6</f>
        <v>§49-2-811, -803</v>
      </c>
      <c r="FC6" s="57" t="str">
        <f>West_Virginia!FQ6</f>
        <v xml:space="preserve">https://code.wvlegislature.gov/49-2-811/ </v>
      </c>
      <c r="FD6" s="58">
        <f>West_Virginia!FR6</f>
        <v>0</v>
      </c>
      <c r="FE6" s="40">
        <f>West_Virginia!FS6</f>
        <v>0</v>
      </c>
      <c r="FF6" s="40" t="str">
        <f>West_Virginia!FT6</f>
        <v>B</v>
      </c>
      <c r="FG6" s="40" t="str">
        <f>West_Virginia!FU6</f>
        <v>§60-3-22A</v>
      </c>
      <c r="FH6" s="57" t="str">
        <f>West_Virginia!FV6</f>
        <v xml:space="preserve">https://code.wvlegislature.gov/60-3-22a/ </v>
      </c>
      <c r="FI6" s="40" t="str">
        <f>West_Virginia!FW6</f>
        <v xml:space="preserve">The exception applies to those related to the minor by blood. </v>
      </c>
      <c r="FJ6" s="40">
        <f>West_Virginia!FX6</f>
        <v>0</v>
      </c>
      <c r="FK6" s="40" t="str">
        <f>West_Virginia!FY6</f>
        <v>C</v>
      </c>
      <c r="FL6" s="40" t="str">
        <f>West_Virginia!FZ6</f>
        <v>§60-3A-24(a)</v>
      </c>
      <c r="FM6" s="57" t="str">
        <f>West_Virginia!GA6</f>
        <v xml:space="preserve">https://code.wvlegislature.gov/60-3A-24/ </v>
      </c>
      <c r="FN6" s="58">
        <f>West_Virginia!GB6</f>
        <v>0</v>
      </c>
      <c r="FO6" s="40">
        <f>West_Virginia!G6</f>
        <v>1</v>
      </c>
      <c r="FP6" s="40" t="str">
        <f>West_Virginia!H6</f>
        <v>B</v>
      </c>
      <c r="FQ6" s="40" t="str">
        <f>West_Virginia!I6</f>
        <v>§35-1A-1</v>
      </c>
      <c r="FR6" s="57" t="str">
        <f>West_Virginia!J6</f>
        <v>https://code.wvlegislature.gov/35-1A-1/</v>
      </c>
      <c r="FS6" s="40">
        <f>West_Virginia!K6</f>
        <v>0</v>
      </c>
      <c r="FT6" s="40">
        <f>West_Virginia!HB6</f>
        <v>0</v>
      </c>
      <c r="FU6" s="40" t="str">
        <f>West_Virginia!HC6</f>
        <v>C</v>
      </c>
      <c r="FV6" s="40" t="str">
        <f>West_Virginia!HD6</f>
        <v>§16-3-4</v>
      </c>
      <c r="FW6" s="57" t="str">
        <f>West_Virginia!HE6</f>
        <v xml:space="preserve">https://code.wvlegislature.gov/16-3-4/ </v>
      </c>
      <c r="FX6" s="58">
        <f>West_Virginia!HF6</f>
        <v>0</v>
      </c>
      <c r="FY6" s="40">
        <f>West_Virginia!HG6</f>
        <v>0</v>
      </c>
      <c r="FZ6" s="40" t="str">
        <f>West_Virginia!HH6</f>
        <v>C</v>
      </c>
      <c r="GA6" s="40" t="str">
        <f>West_Virginia!HI6</f>
        <v>§18-8-4</v>
      </c>
      <c r="GB6" s="57" t="str">
        <f>West_Virginia!HJ6</f>
        <v xml:space="preserve">https://code.wvlegislature.gov/18-8-4/ </v>
      </c>
      <c r="GC6" s="57" t="str">
        <f>West_Virginia!HK6</f>
        <v xml:space="preserve">The West Virginia Department of Education does not provide any additional guidance beyond the excused absences listed in the cited statute. </v>
      </c>
      <c r="GD6" s="40">
        <f>West_Virginia!HL6</f>
        <v>0</v>
      </c>
      <c r="GE6" s="40" t="str">
        <f>West_Virginia!HM6</f>
        <v>B</v>
      </c>
      <c r="GF6" s="40" t="str">
        <f>West_Virginia!HN6</f>
        <v>§18-8-1(j); -4</v>
      </c>
      <c r="GG6" s="57" t="str">
        <f>West_Virginia!HO6</f>
        <v xml:space="preserve">https://code.wvlegislature.gov/18-8-1/ </v>
      </c>
      <c r="GH6" s="57" t="str">
        <f>West_Virginia!HP6</f>
        <v xml:space="preserve">According to the cited statute, the county board "may approve" a request for excused absence for religious instruction. This does not provide a sufficient safeguard for all public school children. The West Virginia Department of Education does not provide any additional guidance. </v>
      </c>
      <c r="GI6" s="60">
        <f>West_Virginia!HQ6</f>
        <v>0</v>
      </c>
      <c r="GJ6" s="60" t="str">
        <f>West_Virginia!HR6</f>
        <v>D</v>
      </c>
      <c r="GK6" s="60" t="str">
        <f>West_Virginia!HS6</f>
        <v>-</v>
      </c>
      <c r="GL6" s="61" t="str">
        <f>West_Virginia!HT6</f>
        <v>-</v>
      </c>
      <c r="GM6" s="61">
        <f>West_Virginia!HU6</f>
        <v>0</v>
      </c>
      <c r="GN6" s="60">
        <f>West_Virginia!GC6</f>
        <v>1</v>
      </c>
      <c r="GO6" s="60" t="str">
        <f>West_Virginia!GD6</f>
        <v>B</v>
      </c>
      <c r="GP6" s="60" t="str">
        <f>West_Virginia!GE6</f>
        <v>§35-1A-1</v>
      </c>
      <c r="GQ6" s="62" t="str">
        <f>West_Virginia!GF6</f>
        <v xml:space="preserve">https://code.wvlegislature.gov/35-1A-1/ </v>
      </c>
      <c r="GR6" s="60" t="str">
        <f>West_Virginia!GG6</f>
        <v>No state action may… Treat religious conduct more restrictively than any conduct of reasonably comparable risk; nor (3) Treat religious conduct more restrictively than comparable conduct because of alleged economic need or benefit.</v>
      </c>
    </row>
    <row r="7" spans="1:200" ht="25.5" customHeight="1">
      <c r="A7" s="92" t="s">
        <v>71</v>
      </c>
      <c r="B7" s="34">
        <v>2024</v>
      </c>
      <c r="C7" s="53">
        <f>Alaska!D6</f>
        <v>0.2857142857142857</v>
      </c>
      <c r="D7" s="172">
        <f>Alaska!E6</f>
        <v>0.32653061224489793</v>
      </c>
      <c r="E7" s="28">
        <v>49</v>
      </c>
      <c r="F7" s="40">
        <f>Alaska!L6</f>
        <v>1</v>
      </c>
      <c r="G7" s="40" t="str">
        <f>Alaska!M6</f>
        <v>B</v>
      </c>
      <c r="H7" s="40" t="str">
        <f>Alaska!N6</f>
        <v>§15.20.010</v>
      </c>
      <c r="I7" s="57" t="str">
        <f>Alaska!O6</f>
        <v xml:space="preserve">https://www.akleg.gov/basis/statutes.asp#15.20:~:text=Procedures%20for%20Elections.-,Sec.%2015.20.010.,-Persons%20who%20may </v>
      </c>
      <c r="J7" s="58">
        <f>Alaska!P6</f>
        <v>1996</v>
      </c>
      <c r="K7" s="40">
        <f>Alaska!V6</f>
        <v>0</v>
      </c>
      <c r="L7" s="58">
        <f>Alaska!W6</f>
        <v>0</v>
      </c>
      <c r="M7" s="40" t="str">
        <f>Alaska!X6</f>
        <v>-</v>
      </c>
      <c r="N7" s="58">
        <f>Alaska!Y6</f>
        <v>0</v>
      </c>
      <c r="O7" s="58">
        <f>Alaska!Z6</f>
        <v>0</v>
      </c>
      <c r="P7" s="40">
        <f>Alaska!AA6</f>
        <v>1</v>
      </c>
      <c r="Q7" s="40" t="str">
        <f>Alaska!AB6</f>
        <v>C</v>
      </c>
      <c r="R7" s="40" t="str">
        <f>Alaska!AC6</f>
        <v>§18.16.010(b)</v>
      </c>
      <c r="S7" s="57" t="str">
        <f>Alaska!AD6</f>
        <v xml:space="preserve">http://www.akleg.gov/basis/statutes.asp#18.16.010 </v>
      </c>
      <c r="T7" s="58">
        <f>Alaska!AE6</f>
        <v>0</v>
      </c>
      <c r="U7" s="40">
        <f>Alaska!AF6</f>
        <v>1</v>
      </c>
      <c r="V7" s="40" t="str">
        <f>Alaska!AG6</f>
        <v>C</v>
      </c>
      <c r="W7" s="40" t="str">
        <f>Alaska!AH6</f>
        <v>§18.16.010(b)</v>
      </c>
      <c r="X7" s="57" t="str">
        <f>Alaska!AI6</f>
        <v xml:space="preserve">http://www.akleg.gov/basis/statutes.asp#18.16.010 </v>
      </c>
      <c r="Y7" s="58">
        <f>Alaska!AJ6</f>
        <v>0</v>
      </c>
      <c r="Z7" s="40">
        <f>Alaska!AK6</f>
        <v>0</v>
      </c>
      <c r="AA7" s="40" t="str">
        <f>Alaska!AL6</f>
        <v>B</v>
      </c>
      <c r="AB7" s="40" t="str">
        <f>Alaska!AM6</f>
        <v>§18.16.010(b)</v>
      </c>
      <c r="AC7" s="57" t="str">
        <f>Alaska!AN6</f>
        <v xml:space="preserve">http://www.akleg.gov/basis/statutes.asp#18.16.010 </v>
      </c>
      <c r="AD7" s="40" t="str">
        <f>Alaska!AO6</f>
        <v>Updating note: Alaska Stat. §18.16.010(b) is unconstitutional to the extent that it applies to quasi-public institutions that are not sponsored by religious organizations. Valley Hosp. Ass'n v. Mat-Su Coalition for Choice, 948 P.2d 963 (Alaska 1997).</v>
      </c>
      <c r="AE7" s="40">
        <f>Alaska!AP6</f>
        <v>1</v>
      </c>
      <c r="AF7" s="40" t="str">
        <f>Alaska!AQ6</f>
        <v>C</v>
      </c>
      <c r="AG7" s="40" t="str">
        <f>Alaska!AR6</f>
        <v>§18.16.010(b)</v>
      </c>
      <c r="AH7" s="57" t="str">
        <f>Alaska!AS6</f>
        <v xml:space="preserve">http://www.akleg.gov/basis/statutes.asp#18.16.010 </v>
      </c>
      <c r="AI7" s="58">
        <f>Alaska!AT6</f>
        <v>0</v>
      </c>
      <c r="AJ7" s="40">
        <f>Alaska!AU6</f>
        <v>0</v>
      </c>
      <c r="AK7" s="40" t="str">
        <f>Alaska!AV6</f>
        <v>B</v>
      </c>
      <c r="AL7" s="40" t="str">
        <f>Alaska!AW6</f>
        <v>§18.16.010(b)</v>
      </c>
      <c r="AM7" s="57" t="str">
        <f>Alaska!AX6</f>
        <v xml:space="preserve">http://www.akleg.gov/basis/statutes.asp#18.16.010 </v>
      </c>
      <c r="AN7" s="58">
        <f>Alaska!AY6</f>
        <v>0</v>
      </c>
      <c r="AO7" s="40">
        <f>Alaska!AZ6</f>
        <v>0</v>
      </c>
      <c r="AP7" s="40" t="str">
        <f>Alaska!BA6</f>
        <v>B</v>
      </c>
      <c r="AQ7" s="40" t="str">
        <f>Alaska!BB6</f>
        <v>§18.16.010(b)</v>
      </c>
      <c r="AR7" s="57" t="str">
        <f>Alaska!BC6</f>
        <v xml:space="preserve">http://www.akleg.gov/basis/statutes.asp#18.16.010 </v>
      </c>
      <c r="AS7" s="58">
        <f>Alaska!BD6</f>
        <v>0</v>
      </c>
      <c r="AT7" s="40">
        <f>Alaska!BE6</f>
        <v>1</v>
      </c>
      <c r="AU7" s="40" t="str">
        <f>Alaska!BF6</f>
        <v>C</v>
      </c>
      <c r="AV7" s="40" t="str">
        <f>Alaska!BG6</f>
        <v>§18.16.010(b)</v>
      </c>
      <c r="AW7" s="57" t="str">
        <f>Alaska!BH6</f>
        <v xml:space="preserve">http://www.akleg.gov/basis/statutes.asp#18.16.010 </v>
      </c>
      <c r="AX7" s="58">
        <f>Alaska!BI6</f>
        <v>0</v>
      </c>
      <c r="AY7" s="40">
        <f>Alaska!BO6</f>
        <v>0</v>
      </c>
      <c r="AZ7" s="40" t="str">
        <f>Alaska!BP6</f>
        <v>A</v>
      </c>
      <c r="BA7" s="40" t="str">
        <f>Alaska!BQ6</f>
        <v>-</v>
      </c>
      <c r="BB7" s="58">
        <f>Alaska!BR6</f>
        <v>0</v>
      </c>
      <c r="BC7" s="58">
        <f>Alaska!BS6</f>
        <v>0</v>
      </c>
      <c r="BD7" s="40">
        <f>Alaska!BT6</f>
        <v>0</v>
      </c>
      <c r="BE7" s="40" t="str">
        <f>Alaska!BU6</f>
        <v>A</v>
      </c>
      <c r="BF7" s="40" t="str">
        <f>Alaska!BV6</f>
        <v>-</v>
      </c>
      <c r="BG7" s="58">
        <f>Alaska!BW6</f>
        <v>0</v>
      </c>
      <c r="BH7" s="58">
        <f>Alaska!BX6</f>
        <v>0</v>
      </c>
      <c r="BI7" s="40">
        <f>Alaska!BY6</f>
        <v>0</v>
      </c>
      <c r="BJ7" s="40" t="str">
        <f>Alaska!BZ6</f>
        <v>A</v>
      </c>
      <c r="BK7" s="40" t="str">
        <f>Alaska!CA6</f>
        <v>-</v>
      </c>
      <c r="BL7" s="58">
        <f>Alaska!CB6</f>
        <v>0</v>
      </c>
      <c r="BM7" s="58">
        <f>Alaska!CC6</f>
        <v>0</v>
      </c>
      <c r="BN7" s="40">
        <f>Alaska!CD6</f>
        <v>0</v>
      </c>
      <c r="BO7" s="40" t="str">
        <f>Alaska!CE6</f>
        <v>A</v>
      </c>
      <c r="BP7" s="40" t="str">
        <f>Alaska!CF6</f>
        <v>-</v>
      </c>
      <c r="BQ7" s="58">
        <f>Alaska!CG6</f>
        <v>0</v>
      </c>
      <c r="BR7" s="58">
        <f>Alaska!CH6</f>
        <v>0</v>
      </c>
      <c r="BS7" s="40">
        <f>Alaska!CI6</f>
        <v>0</v>
      </c>
      <c r="BT7" s="40" t="str">
        <f>Alaska!CJ6</f>
        <v>A</v>
      </c>
      <c r="BU7" s="40" t="str">
        <f>Alaska!CK6</f>
        <v>-</v>
      </c>
      <c r="BV7" s="58">
        <f>Alaska!CL6</f>
        <v>0</v>
      </c>
      <c r="BW7" s="58">
        <f>Alaska!CM6</f>
        <v>0</v>
      </c>
      <c r="BX7" s="40">
        <f>Alaska!CN6</f>
        <v>0</v>
      </c>
      <c r="BY7" s="40" t="str">
        <f>Alaska!CO6</f>
        <v>A</v>
      </c>
      <c r="BZ7" s="40" t="str">
        <f>Alaska!CP6</f>
        <v>-</v>
      </c>
      <c r="CA7" s="58">
        <f>Alaska!CQ6</f>
        <v>0</v>
      </c>
      <c r="CB7" s="58">
        <f>Alaska!CR6</f>
        <v>0</v>
      </c>
      <c r="CC7" s="40">
        <f>Alaska!CS6</f>
        <v>0</v>
      </c>
      <c r="CD7" s="40" t="str">
        <f>Alaska!CT6</f>
        <v>A</v>
      </c>
      <c r="CE7" s="40" t="str">
        <f>Alaska!CU6</f>
        <v>-</v>
      </c>
      <c r="CF7" s="58">
        <f>Alaska!CV6</f>
        <v>0</v>
      </c>
      <c r="CG7" s="58">
        <f>Alaska!CW6</f>
        <v>0</v>
      </c>
      <c r="CH7" s="40">
        <f>Alaska!CX6</f>
        <v>0</v>
      </c>
      <c r="CI7" s="40" t="str">
        <f>Alaska!CY6</f>
        <v>A</v>
      </c>
      <c r="CJ7" s="40" t="str">
        <f>Alaska!CZ6</f>
        <v>-</v>
      </c>
      <c r="CK7" s="58">
        <f>Alaska!DA6</f>
        <v>0</v>
      </c>
      <c r="CL7" s="58">
        <f>Alaska!DB6</f>
        <v>0</v>
      </c>
      <c r="CM7" s="40">
        <f>Alaska!DC6</f>
        <v>0</v>
      </c>
      <c r="CN7" s="40" t="str">
        <f>Alaska!DD6</f>
        <v>A</v>
      </c>
      <c r="CO7" s="40" t="str">
        <f>Alaska!DE6</f>
        <v>-</v>
      </c>
      <c r="CP7" s="58">
        <f>Alaska!DF6</f>
        <v>0</v>
      </c>
      <c r="CQ7" s="58">
        <f>Alaska!DG6</f>
        <v>0</v>
      </c>
      <c r="CR7" s="40">
        <f>Alaska!DH6</f>
        <v>0</v>
      </c>
      <c r="CS7" s="40" t="str">
        <f>Alaska!DI6</f>
        <v>A</v>
      </c>
      <c r="CT7" s="40" t="str">
        <f>Alaska!DJ6</f>
        <v>-</v>
      </c>
      <c r="CU7" s="58">
        <f>Alaska!DK6</f>
        <v>0</v>
      </c>
      <c r="CV7" s="58">
        <f>Alaska!DL6</f>
        <v>0</v>
      </c>
      <c r="CW7" s="40">
        <f>Alaska!DM6</f>
        <v>0</v>
      </c>
      <c r="CX7" s="40" t="str">
        <f>Alaska!DN6</f>
        <v>A</v>
      </c>
      <c r="CY7" s="40" t="str">
        <f>Alaska!DO6</f>
        <v>-</v>
      </c>
      <c r="CZ7" s="58">
        <f>Alaska!DP6</f>
        <v>0</v>
      </c>
      <c r="DA7" s="58">
        <f>Alaska!DQ6</f>
        <v>0</v>
      </c>
      <c r="DB7" s="40">
        <f>Alaska!DR6</f>
        <v>0</v>
      </c>
      <c r="DC7" s="40" t="str">
        <f>Alaska!DS6</f>
        <v>A</v>
      </c>
      <c r="DD7" s="40" t="str">
        <f>Alaska!DT6</f>
        <v>-</v>
      </c>
      <c r="DE7" s="58">
        <f>Alaska!DU6</f>
        <v>0</v>
      </c>
      <c r="DF7" s="58">
        <f>Alaska!DV6</f>
        <v>0</v>
      </c>
      <c r="DG7" s="60">
        <f>(Alaska!EG6+Alaska!EH6)/2</f>
        <v>1</v>
      </c>
      <c r="DH7" s="60" t="str">
        <f>Alaska!EI6</f>
        <v>A</v>
      </c>
      <c r="DI7" s="60" t="str">
        <f>Alaska!EJ6</f>
        <v>-</v>
      </c>
      <c r="DJ7" s="61">
        <f>Alaska!EK6</f>
        <v>0</v>
      </c>
      <c r="DK7" s="61">
        <f>Alaska!EL6</f>
        <v>0</v>
      </c>
      <c r="DL7" s="60">
        <f>(Alaska!EN6+Alaska!EM6)/2</f>
        <v>1</v>
      </c>
      <c r="DM7" s="60" t="str">
        <f>Alaska!EO6</f>
        <v>A</v>
      </c>
      <c r="DN7" s="60" t="str">
        <f>Alaska!EP6</f>
        <v>-</v>
      </c>
      <c r="DO7" s="61">
        <f>Alaska!EQ6</f>
        <v>0</v>
      </c>
      <c r="DP7" s="61">
        <f>Alaska!ER6</f>
        <v>0</v>
      </c>
      <c r="DQ7" s="60">
        <f>(Alaska!ES6+Alaska!ET6)/2</f>
        <v>1</v>
      </c>
      <c r="DR7" s="60" t="str">
        <f>Alaska!EU6</f>
        <v>A</v>
      </c>
      <c r="DS7" s="60" t="str">
        <f>Alaska!EV6</f>
        <v>-</v>
      </c>
      <c r="DT7" s="61">
        <f>Alaska!EW6</f>
        <v>0</v>
      </c>
      <c r="DU7" s="61">
        <f>Alaska!EX6</f>
        <v>0</v>
      </c>
      <c r="DV7" s="60">
        <f>Alaska!GH6</f>
        <v>0</v>
      </c>
      <c r="DW7" s="60" t="str">
        <f>Alaska!GI6</f>
        <v>B</v>
      </c>
      <c r="DX7" s="60" t="str">
        <f>Alaska!GJ6</f>
        <v>§25.05.261</v>
      </c>
      <c r="DY7" s="62" t="str">
        <f>Alaska!GK6</f>
        <v xml:space="preserve">https://www.akleg.gov/basis/statutes.asp#25.05.261 </v>
      </c>
      <c r="DZ7" s="60" t="str">
        <f>Alaska!GL6</f>
        <v xml:space="preserve">Clergy are protected only against an argument that the linked statute might compel them to officiate. </v>
      </c>
      <c r="EA7" s="40">
        <f>Alaska!GM6</f>
        <v>0</v>
      </c>
      <c r="EB7" s="40" t="str">
        <f>Alaska!GN6</f>
        <v>D</v>
      </c>
      <c r="EC7" s="40" t="str">
        <f>Alaska!GO6</f>
        <v>-</v>
      </c>
      <c r="ED7" s="58">
        <f>Alaska!GP6</f>
        <v>0</v>
      </c>
      <c r="EE7" s="58">
        <f>Alaska!GQ6</f>
        <v>0</v>
      </c>
      <c r="EF7" s="40">
        <f>Alaska!GR6</f>
        <v>0</v>
      </c>
      <c r="EG7" s="40" t="str">
        <f>Alaska!GS6</f>
        <v>D</v>
      </c>
      <c r="EH7" s="40" t="str">
        <f>Alaska!GT6</f>
        <v>-</v>
      </c>
      <c r="EI7" s="58">
        <f>Alaska!GU6</f>
        <v>0</v>
      </c>
      <c r="EJ7" s="58">
        <f>Alaska!GV6</f>
        <v>0</v>
      </c>
      <c r="EK7" s="40">
        <f>Alaska!GW6</f>
        <v>0</v>
      </c>
      <c r="EL7" s="40" t="str">
        <f>Alaska!GX6</f>
        <v>D</v>
      </c>
      <c r="EM7" s="40" t="str">
        <f>Alaska!GY6</f>
        <v>-</v>
      </c>
      <c r="EN7" s="58">
        <f>Alaska!GZ6</f>
        <v>0</v>
      </c>
      <c r="EO7" s="58">
        <f>Alaska!HA6</f>
        <v>0</v>
      </c>
      <c r="EP7" s="40">
        <f>Alaska!Q6</f>
        <v>0</v>
      </c>
      <c r="EQ7" s="40" t="str">
        <f>Alaska!R6</f>
        <v>D</v>
      </c>
      <c r="ER7" s="40" t="str">
        <f>Alaska!S6</f>
        <v>-</v>
      </c>
      <c r="ES7" s="58">
        <f>Alaska!T6</f>
        <v>0</v>
      </c>
      <c r="ET7" s="58">
        <f>Alaska!U6</f>
        <v>0</v>
      </c>
      <c r="EU7" s="40">
        <f>Alaska!EY6</f>
        <v>0</v>
      </c>
      <c r="EV7" s="40" t="str">
        <f>Alaska!EZ6</f>
        <v>D</v>
      </c>
      <c r="EW7" s="40" t="str">
        <f>Alaska!FA6</f>
        <v>-</v>
      </c>
      <c r="EX7" s="58">
        <f>Alaska!FB6</f>
        <v>0</v>
      </c>
      <c r="EY7" s="58">
        <f>Alaska!FC6</f>
        <v>0</v>
      </c>
      <c r="EZ7" s="40">
        <f>Alaska!FN6</f>
        <v>1</v>
      </c>
      <c r="FA7" s="40" t="str">
        <f>Alaska!FO6</f>
        <v>F</v>
      </c>
      <c r="FB7" s="40" t="str">
        <f>Alaska!FP6</f>
        <v>§47.17.020(d)</v>
      </c>
      <c r="FC7" s="57" t="str">
        <f>Alaska!FQ6</f>
        <v xml:space="preserve">https://www.akleg.gov/basis/statutes.asp#47.17.020 </v>
      </c>
      <c r="FD7" s="40" t="str">
        <f>Alaska!FR6</f>
        <v xml:space="preserve">"Religious healing practitioners" are not required to report. However, there is no language referencing clergy, ministers, clerics, or similar. </v>
      </c>
      <c r="FE7" s="40">
        <f>Alaska!FS6</f>
        <v>0</v>
      </c>
      <c r="FF7" s="40" t="str">
        <f>Alaska!FT6</f>
        <v>B</v>
      </c>
      <c r="FG7" s="40" t="str">
        <f>Alaska!FU6</f>
        <v>§04.16.051(b)(1)</v>
      </c>
      <c r="FH7" s="57" t="str">
        <f>Alaska!FV6</f>
        <v xml:space="preserve">https://www.akleg.gov/basis/statutes.asp#04.16.051 </v>
      </c>
      <c r="FI7" s="40" t="str">
        <f>Alaska!FW6</f>
        <v>Statutory language seems to require more of a role for parents in the furnishment beyond offering consent/being present.</v>
      </c>
      <c r="FJ7" s="40">
        <f>Alaska!FX6</f>
        <v>0</v>
      </c>
      <c r="FK7" s="40" t="str">
        <f>Alaska!FY6</f>
        <v>B</v>
      </c>
      <c r="FL7" s="40" t="str">
        <f>Alaska!FZ6</f>
        <v>§04.16.050(a)</v>
      </c>
      <c r="FM7" s="57" t="str">
        <f>Alaska!GA6</f>
        <v xml:space="preserve">https://www.akleg.gov/basis/statutes.asp#04.16.050 </v>
      </c>
      <c r="FN7" s="40" t="str">
        <f>Alaska!GB6</f>
        <v>Exceptions are made for alcohol furnished by parents, but the statutory language also seems to require more of a role for parents in furnishment than offering consent/being present.</v>
      </c>
      <c r="FO7" s="40">
        <f>Alaska!G6</f>
        <v>0</v>
      </c>
      <c r="FP7" s="40" t="str">
        <f>Alaska!H6</f>
        <v>C</v>
      </c>
      <c r="FQ7" s="40" t="str">
        <f>Alaska!I6</f>
        <v>-</v>
      </c>
      <c r="FR7" s="58">
        <f>Alaska!J6</f>
        <v>0</v>
      </c>
      <c r="FS7" s="58">
        <f>Alaska!K6</f>
        <v>0</v>
      </c>
      <c r="FT7" s="40">
        <f>Alaska!HB6</f>
        <v>1</v>
      </c>
      <c r="FU7" s="40" t="str">
        <f>Alaska!HC6</f>
        <v>A</v>
      </c>
      <c r="FV7" s="40" t="str">
        <f>Alaska!HD6</f>
        <v>Alaska Admin. Code 4 §06.055(b)(3)</v>
      </c>
      <c r="FW7" s="57" t="str">
        <f>Alaska!HE6</f>
        <v xml:space="preserve">http://www.akleg.gov/basis/aac.asp#4.06.055 </v>
      </c>
      <c r="FX7" s="58">
        <f>Alaska!HF6</f>
        <v>0</v>
      </c>
      <c r="FY7" s="40">
        <f>Alaska!HG6</f>
        <v>0</v>
      </c>
      <c r="FZ7" s="40" t="str">
        <f>Alaska!HH6</f>
        <v>D</v>
      </c>
      <c r="GA7" s="40" t="str">
        <f>Alaska!HI6</f>
        <v>§14.30.010</v>
      </c>
      <c r="GB7" s="57" t="str">
        <f>Alaska!HJ6</f>
        <v xml:space="preserve">https://www.akleg.gov/basis/statutes.asp#14.30.010 </v>
      </c>
      <c r="GC7" s="40" t="str">
        <f>Alaska!HK6</f>
        <v>The Association of Alaska School Boards confirms our assessment that Alaska's statutes do not define excused or unexcused absences.</v>
      </c>
      <c r="GD7" s="40">
        <f>Alaska!HL6</f>
        <v>0</v>
      </c>
      <c r="GE7" s="40" t="str">
        <f>Alaska!HM6</f>
        <v>D</v>
      </c>
      <c r="GF7" s="40" t="str">
        <f>Alaska!HN6</f>
        <v>§14.30.010</v>
      </c>
      <c r="GG7" s="57" t="str">
        <f>Alaska!HO6</f>
        <v xml:space="preserve">https://www.akleg.gov/basis/statutes.asp#14.30.010 </v>
      </c>
      <c r="GH7" s="40" t="str">
        <f>Alaska!HP6</f>
        <v>The Association of Alaska School Boards confirms our assessment that Alaska's statutes do not define excused or unexcused absences.</v>
      </c>
      <c r="GI7" s="60">
        <f>Alaska!HQ6</f>
        <v>0</v>
      </c>
      <c r="GJ7" s="60" t="str">
        <f>Alaska!HR6</f>
        <v>D</v>
      </c>
      <c r="GK7" s="60" t="str">
        <f>Alaska!HS6</f>
        <v>-</v>
      </c>
      <c r="GL7" s="61">
        <f>Alaska!HT6</f>
        <v>0</v>
      </c>
      <c r="GM7" s="61">
        <f>Alaska!HU6</f>
        <v>0</v>
      </c>
      <c r="GN7" s="60">
        <f>Alaska!GC6</f>
        <v>0</v>
      </c>
      <c r="GO7" s="60" t="str">
        <f>Alaska!GD6</f>
        <v>C</v>
      </c>
      <c r="GP7" s="60" t="str">
        <f>Alaska!GE6</f>
        <v>-</v>
      </c>
      <c r="GQ7" s="61">
        <f>Alaska!GF6</f>
        <v>0</v>
      </c>
      <c r="GR7" s="61">
        <f>Alaska!GG6</f>
        <v>0</v>
      </c>
    </row>
    <row r="8" spans="1:200" ht="25.5" customHeight="1">
      <c r="A8" s="92" t="s">
        <v>74</v>
      </c>
      <c r="B8" s="34">
        <v>2024</v>
      </c>
      <c r="C8" s="53">
        <f>California!D6</f>
        <v>0.28720238095238099</v>
      </c>
      <c r="D8" s="172">
        <f>California!E6</f>
        <v>0.25680272108843538</v>
      </c>
      <c r="E8" s="28">
        <v>48</v>
      </c>
      <c r="F8" s="40">
        <f>California!L6</f>
        <v>1</v>
      </c>
      <c r="G8" s="40" t="str">
        <f>California!M6</f>
        <v>A</v>
      </c>
      <c r="H8" s="40" t="str">
        <f>California!N6</f>
        <v>ELEC §3003</v>
      </c>
      <c r="I8" s="57" t="str">
        <f>California!O6</f>
        <v xml:space="preserve">https://leginfo.legislature.ca.gov/faces/codes_displaySection.xhtml?lawCode=ELEC&amp;sectionNum=3003. </v>
      </c>
      <c r="J8" s="58">
        <f>California!P6</f>
        <v>0</v>
      </c>
      <c r="K8" s="40">
        <f>California!V6</f>
        <v>0</v>
      </c>
      <c r="L8" s="58">
        <f>California!W6</f>
        <v>0</v>
      </c>
      <c r="M8" s="40" t="str">
        <f>California!X6</f>
        <v>-</v>
      </c>
      <c r="N8" s="58">
        <f>California!Y6</f>
        <v>0</v>
      </c>
      <c r="O8" s="58">
        <f>California!Z6</f>
        <v>0</v>
      </c>
      <c r="P8" s="40">
        <f>California!AA6</f>
        <v>1</v>
      </c>
      <c r="Q8" s="40" t="str">
        <f>California!AB6</f>
        <v>C</v>
      </c>
      <c r="R8" s="40" t="str">
        <f>California!AC6</f>
        <v>HSC §123420(a)</v>
      </c>
      <c r="S8" s="57" t="str">
        <f>California!AD6</f>
        <v xml:space="preserve">https://leginfo.legislature.ca.gov/faces/codes_displayText.xhtml?lawCode=HSC&amp;division=106.&amp;title=&amp;part=2.&amp;chapter=2.&amp;article=2. </v>
      </c>
      <c r="T8" s="58">
        <f>California!AE6</f>
        <v>1995</v>
      </c>
      <c r="U8" s="40">
        <f>California!AF6</f>
        <v>1</v>
      </c>
      <c r="V8" s="40" t="str">
        <f>California!AG6</f>
        <v>C</v>
      </c>
      <c r="W8" s="40" t="str">
        <f>California!AH6</f>
        <v>HSC §123420(c)</v>
      </c>
      <c r="X8" s="57" t="str">
        <f>California!AI6</f>
        <v xml:space="preserve">https://leginfo.legislature.ca.gov/faces/codes_displayText.xhtml?lawCode=HSC&amp;division=106.&amp;title=&amp;part=2.&amp;chapter=2.&amp;article=2. </v>
      </c>
      <c r="Y8" s="40" t="str">
        <f>California!AJ6</f>
        <v>California includes only nonprofit, religious hospitals in the conscience exemption for institutions.</v>
      </c>
      <c r="Z8" s="40">
        <f>California!AK6</f>
        <v>0</v>
      </c>
      <c r="AA8" s="40" t="str">
        <f>California!AL6</f>
        <v>B</v>
      </c>
      <c r="AB8" s="40" t="str">
        <f>California!AM6</f>
        <v>HSC §123420(c)</v>
      </c>
      <c r="AC8" s="57" t="str">
        <f>California!AN6</f>
        <v xml:space="preserve">https://leginfo.legislature.ca.gov/faces/codes_displayText.xhtml?lawCode=HSC&amp;division=106.&amp;title=&amp;part=2.&amp;chapter=2.&amp;article=2. </v>
      </c>
      <c r="AD8" s="58">
        <f>California!AO6</f>
        <v>1995</v>
      </c>
      <c r="AE8" s="40">
        <f>California!AP6</f>
        <v>1</v>
      </c>
      <c r="AF8" s="40" t="str">
        <f>California!AQ6</f>
        <v>C</v>
      </c>
      <c r="AG8" s="40" t="str">
        <f>California!AR6</f>
        <v>HSC §123420 (a)</v>
      </c>
      <c r="AH8" s="57" t="str">
        <f>California!AS6</f>
        <v xml:space="preserve">https://leginfo.legislature.ca.gov/faces/codes_displayText.xhtml?lawCode=HSC&amp;division=106.&amp;title=&amp;part=2.&amp;chapter=2.&amp;article=2. </v>
      </c>
      <c r="AI8" s="58">
        <f>California!AT6</f>
        <v>1995</v>
      </c>
      <c r="AJ8" s="40">
        <f>California!AU6</f>
        <v>0</v>
      </c>
      <c r="AK8" s="40" t="str">
        <f>California!AV6</f>
        <v>B</v>
      </c>
      <c r="AL8" s="40" t="str">
        <f>California!AW6</f>
        <v>HSC §123420</v>
      </c>
      <c r="AM8" s="57" t="str">
        <f>California!AX6</f>
        <v xml:space="preserve">https://leginfo.legislature.ca.gov/faces/codes_displayText.xhtml?lawCode=HSC&amp;division=106.&amp;title=&amp;part=2.&amp;chapter=2.&amp;article=2. </v>
      </c>
      <c r="AN8" s="58">
        <f>California!AY6</f>
        <v>1995</v>
      </c>
      <c r="AO8" s="40">
        <f>California!AZ6</f>
        <v>0</v>
      </c>
      <c r="AP8" s="40" t="str">
        <f>California!BA6</f>
        <v>B</v>
      </c>
      <c r="AQ8" s="40" t="str">
        <f>California!BB6</f>
        <v>HSC §123420</v>
      </c>
      <c r="AR8" s="57" t="str">
        <f>California!BC6</f>
        <v xml:space="preserve">https://leginfo.legislature.ca.gov/faces/codes_displayText.xhtml?lawCode=HSC&amp;division=106.&amp;title=&amp;part=2.&amp;chapter=2.&amp;article=2. </v>
      </c>
      <c r="AS8" s="58">
        <f>California!BD6</f>
        <v>1995</v>
      </c>
      <c r="AT8" s="40">
        <f>California!BE6</f>
        <v>0</v>
      </c>
      <c r="AU8" s="40" t="str">
        <f>California!BF6</f>
        <v>B</v>
      </c>
      <c r="AV8" s="40" t="str">
        <f>California!BG6</f>
        <v>HSC §123420(d)</v>
      </c>
      <c r="AW8" s="57" t="str">
        <f>California!BH6</f>
        <v xml:space="preserve">https://leginfo.legislature.ca.gov/faces/codes_displayText.xhtml?lawCode=HSC&amp;division=106.&amp;title=&amp;part=2.&amp;chapter=2.&amp;article=2. </v>
      </c>
      <c r="AX8" s="58">
        <f>California!BI6</f>
        <v>1995</v>
      </c>
      <c r="AY8" s="40">
        <f>California!BO6</f>
        <v>0</v>
      </c>
      <c r="AZ8" s="40" t="str">
        <f>California!BP6</f>
        <v>A</v>
      </c>
      <c r="BA8" s="40" t="str">
        <f>California!BQ6</f>
        <v>-</v>
      </c>
      <c r="BB8" s="58">
        <f>California!BR6</f>
        <v>0</v>
      </c>
      <c r="BC8" s="58">
        <f>California!BS6</f>
        <v>0</v>
      </c>
      <c r="BD8" s="40">
        <f>California!BT6</f>
        <v>0</v>
      </c>
      <c r="BE8" s="40" t="str">
        <f>California!BU6</f>
        <v>A</v>
      </c>
      <c r="BF8" s="40" t="str">
        <f>California!BV6</f>
        <v>-</v>
      </c>
      <c r="BG8" s="58">
        <f>California!BW6</f>
        <v>0</v>
      </c>
      <c r="BH8" s="58">
        <f>California!BX6</f>
        <v>0</v>
      </c>
      <c r="BI8" s="40">
        <f>California!BY6</f>
        <v>0</v>
      </c>
      <c r="BJ8" s="40" t="str">
        <f>California!BZ6</f>
        <v>A</v>
      </c>
      <c r="BK8" s="40" t="str">
        <f>California!CA6</f>
        <v>-</v>
      </c>
      <c r="BL8" s="58">
        <f>California!CB6</f>
        <v>0</v>
      </c>
      <c r="BM8" s="58">
        <f>California!CC6</f>
        <v>0</v>
      </c>
      <c r="BN8" s="40">
        <f>California!CD6</f>
        <v>0</v>
      </c>
      <c r="BO8" s="40" t="str">
        <f>California!CE6</f>
        <v>A</v>
      </c>
      <c r="BP8" s="40" t="str">
        <f>California!CF6</f>
        <v>-</v>
      </c>
      <c r="BQ8" s="58">
        <f>California!CG6</f>
        <v>0</v>
      </c>
      <c r="BR8" s="58">
        <f>California!CH6</f>
        <v>0</v>
      </c>
      <c r="BS8" s="40">
        <f>California!CI6</f>
        <v>0</v>
      </c>
      <c r="BT8" s="40" t="str">
        <f>California!CJ6</f>
        <v>A</v>
      </c>
      <c r="BU8" s="40" t="str">
        <f>California!CK6</f>
        <v>-</v>
      </c>
      <c r="BV8" s="58">
        <f>California!CL6</f>
        <v>0</v>
      </c>
      <c r="BW8" s="58">
        <f>California!CM6</f>
        <v>0</v>
      </c>
      <c r="BX8" s="40">
        <f>California!CN6</f>
        <v>0</v>
      </c>
      <c r="BY8" s="40" t="str">
        <f>California!CO6</f>
        <v>A</v>
      </c>
      <c r="BZ8" s="40" t="str">
        <f>California!CP6</f>
        <v>-</v>
      </c>
      <c r="CA8" s="58">
        <f>California!CQ6</f>
        <v>0</v>
      </c>
      <c r="CB8" s="58">
        <f>California!CR6</f>
        <v>0</v>
      </c>
      <c r="CC8" s="40">
        <f>California!CS6</f>
        <v>1</v>
      </c>
      <c r="CD8" s="40" t="str">
        <f>California!CT6</f>
        <v>C</v>
      </c>
      <c r="CE8" s="40" t="str">
        <f>California!CU6</f>
        <v>BPC §733(b)(3)</v>
      </c>
      <c r="CF8" s="57" t="str">
        <f>California!CV6</f>
        <v xml:space="preserve">https://leginfo.legislature.ca.gov/faces/codes_displaySection.xhtml?sectionNum=733.&amp;lawCode=BPC </v>
      </c>
      <c r="CG8" s="40" t="str">
        <f>California!CW6</f>
        <v>We differ from Sawicki, who seems to miss a more fundamental conscience code (not limited to contraception) applicable to at least some individual health practitioners.</v>
      </c>
      <c r="CH8" s="40">
        <f>California!CX6</f>
        <v>0</v>
      </c>
      <c r="CI8" s="40" t="str">
        <f>California!CY6</f>
        <v>B</v>
      </c>
      <c r="CJ8" s="40" t="str">
        <f>California!CZ6</f>
        <v>BPC §733(b)(3)</v>
      </c>
      <c r="CK8" s="57" t="str">
        <f>California!DA6</f>
        <v xml:space="preserve">https://leginfo.legislature.ca.gov/faces/codes_displaySection.xhtml?sectionNum=733.&amp;lawCode=BPC </v>
      </c>
      <c r="CL8" s="58">
        <f>California!DB6</f>
        <v>0</v>
      </c>
      <c r="CM8" s="40">
        <f>California!DC6</f>
        <v>0</v>
      </c>
      <c r="CN8" s="40" t="str">
        <f>California!DD6</f>
        <v>B</v>
      </c>
      <c r="CO8" s="40" t="str">
        <f>California!DE6</f>
        <v>BPC §733(b)(3)</v>
      </c>
      <c r="CP8" s="57" t="str">
        <f>California!DF6</f>
        <v xml:space="preserve">https://leginfo.legislature.ca.gov/faces/codes_displaySection.xhtml?sectionNum=733.&amp;lawCode=BPC </v>
      </c>
      <c r="CQ8" s="58">
        <f>California!DG6</f>
        <v>0</v>
      </c>
      <c r="CR8" s="40">
        <f>California!DH6</f>
        <v>0</v>
      </c>
      <c r="CS8" s="40" t="str">
        <f>California!DI6</f>
        <v>B</v>
      </c>
      <c r="CT8" s="40" t="str">
        <f>California!DJ6</f>
        <v>BPC §733(b)(3)</v>
      </c>
      <c r="CU8" s="57" t="str">
        <f>California!DK6</f>
        <v xml:space="preserve">https://leginfo.legislature.ca.gov/faces/codes_displaySection.xhtml?sectionNum=733.&amp;lawCode=BPC </v>
      </c>
      <c r="CV8" s="58">
        <f>California!DL6</f>
        <v>0</v>
      </c>
      <c r="CW8" s="40">
        <f>California!DM6</f>
        <v>0</v>
      </c>
      <c r="CX8" s="40" t="str">
        <f>California!DN6</f>
        <v>B</v>
      </c>
      <c r="CY8" s="40" t="str">
        <f>California!DO6</f>
        <v>BPC §733(b)(3)</v>
      </c>
      <c r="CZ8" s="57" t="str">
        <f>California!DP6</f>
        <v xml:space="preserve">https://leginfo.legislature.ca.gov/faces/codes_displaySection.xhtml?sectionNum=733.&amp;lawCode=BPC </v>
      </c>
      <c r="DA8" s="58">
        <f>California!DQ6</f>
        <v>0</v>
      </c>
      <c r="DB8" s="40">
        <f>California!DR6</f>
        <v>0</v>
      </c>
      <c r="DC8" s="40" t="str">
        <f>California!DS6</f>
        <v>B</v>
      </c>
      <c r="DD8" s="40" t="str">
        <f>California!DT6</f>
        <v>BPC §733(b)(3)</v>
      </c>
      <c r="DE8" s="57" t="str">
        <f>California!DU6</f>
        <v xml:space="preserve">https://leginfo.legislature.ca.gov/faces/codes_displaySection.xhtml?sectionNum=733.&amp;lawCode=BPC </v>
      </c>
      <c r="DF8" s="58">
        <f>California!DV6</f>
        <v>0</v>
      </c>
      <c r="DG8" s="60">
        <f>(California!EG6+California!EH6)/2</f>
        <v>0.5</v>
      </c>
      <c r="DH8" s="60" t="str">
        <f>California!EI6</f>
        <v>C</v>
      </c>
      <c r="DI8" s="60" t="str">
        <f>California!EJ6</f>
        <v>INS §10123.196(e), HSC §1367.25(c)</v>
      </c>
      <c r="DJ8" s="62" t="str">
        <f>California!EK6</f>
        <v xml:space="preserve"> https://leginfo.legislature.ca.gov/faces/codes_displaySection.xhtml?lawCode=INS&amp;sectionNum=10123.196; https://leginfo.legislature.ca.gov/faces/codes_displaySection.xhtml?sectionNum=1367.25.&amp;lawCode=HSC </v>
      </c>
      <c r="DK8" s="61" t="str">
        <f>California!EL6</f>
        <v>Both amended last in 2022</v>
      </c>
      <c r="DL8" s="60">
        <f>(California!EN6+California!EM6)/2</f>
        <v>0</v>
      </c>
      <c r="DM8" s="60" t="str">
        <f>California!EO6</f>
        <v>B</v>
      </c>
      <c r="DN8" s="60" t="str">
        <f>California!EP6</f>
        <v>HSC 1367.251</v>
      </c>
      <c r="DO8" s="62" t="str">
        <f>California!EQ6</f>
        <v>https://leginfo.legislature.ca.gov/faces/codes_displaySection.xhtml?lawCode=HSC&amp;sectionNum=1367.251.</v>
      </c>
      <c r="DP8" s="61">
        <f>California!ER6</f>
        <v>0</v>
      </c>
      <c r="DQ8" s="60">
        <f>(California!ES6+California!ET6)/2</f>
        <v>0.5</v>
      </c>
      <c r="DR8" s="60" t="str">
        <f>California!EU6</f>
        <v>C</v>
      </c>
      <c r="DS8" s="60" t="str">
        <f>California!EV6</f>
        <v>HSC 1367.25 (c), 1367.255 (b)</v>
      </c>
      <c r="DT8" s="62" t="str">
        <f>California!EW6</f>
        <v xml:space="preserve">https://leginfo.legislature.ca.gov/faces/codes_displaySection.xhtml?lawCode=HSC&amp;sectionNum=1367.251; https://leginfo.legislature.ca.gov/faces/codes_displaySection.xhtml?lawCode=HSC&amp;sectionNum=1367.255 </v>
      </c>
      <c r="DU8" s="61">
        <f>California!EX6</f>
        <v>0</v>
      </c>
      <c r="DV8" s="60">
        <f>California!GH6</f>
        <v>1</v>
      </c>
      <c r="DW8" s="60" t="str">
        <f>California!GI6</f>
        <v>A</v>
      </c>
      <c r="DX8" s="60" t="str">
        <f>California!GJ6</f>
        <v>FAM §400(a)</v>
      </c>
      <c r="DY8" s="62" t="str">
        <f>California!GK6</f>
        <v xml:space="preserve">https://leginfo.legislature.ca.gov/faces/codes_displayText.xhtml?lawCode=FAM&amp;division=3.&amp;title=&amp;part=3.&amp;chapter=1.&amp;article= </v>
      </c>
      <c r="DZ8" s="60" t="str">
        <f>California!GL6</f>
        <v xml:space="preserve"> </v>
      </c>
      <c r="EA8" s="66">
        <f>California!GM6</f>
        <v>0</v>
      </c>
      <c r="EB8" s="66" t="str">
        <f>California!GN6</f>
        <v>B</v>
      </c>
      <c r="EC8" s="66" t="str">
        <f>California!GO6</f>
        <v>FAM §400(a)</v>
      </c>
      <c r="ED8" s="67" t="str">
        <f>California!GP6</f>
        <v xml:space="preserve">https://leginfo.legislature.ca.gov/faces/codes_displayText.xhtml?lawCode=FAM&amp;division=3.&amp;title=&amp;part=3.&amp;chapter=1.&amp;article= </v>
      </c>
      <c r="EE8" s="66" t="str">
        <f>California!GQ6</f>
        <v xml:space="preserve"> </v>
      </c>
      <c r="EF8" s="66">
        <f>California!GR6</f>
        <v>1</v>
      </c>
      <c r="EG8" s="66" t="str">
        <f>California!GS6</f>
        <v>A</v>
      </c>
      <c r="EH8" s="66" t="str">
        <f>California!GT6</f>
        <v>FAM §400(a)</v>
      </c>
      <c r="EI8" s="67" t="str">
        <f>California!GU6</f>
        <v xml:space="preserve">https://leginfo.legislature.ca.gov/faces/codes_displayText.xhtml?lawCode=FAM&amp;division=3.&amp;title=&amp;part=3.&amp;chapter=1.&amp;article= </v>
      </c>
      <c r="EJ8" s="66" t="str">
        <f>California!GV6</f>
        <v xml:space="preserve"> </v>
      </c>
      <c r="EK8" s="66">
        <f>California!GW6</f>
        <v>0</v>
      </c>
      <c r="EL8" s="66" t="str">
        <f>California!GX6</f>
        <v>B</v>
      </c>
      <c r="EM8" s="66" t="str">
        <f>California!GY6</f>
        <v>FAM §400(a)</v>
      </c>
      <c r="EN8" s="67" t="str">
        <f>California!GZ6</f>
        <v xml:space="preserve">https://leginfo.legislature.ca.gov/faces/codes_displayText.xhtml?lawCode=FAM&amp;division=3.&amp;title=&amp;part=3.&amp;chapter=1.&amp;article= </v>
      </c>
      <c r="EO8" s="66" t="str">
        <f>California!HA6</f>
        <v xml:space="preserve"> </v>
      </c>
      <c r="EP8" s="66">
        <f>California!Q6</f>
        <v>0</v>
      </c>
      <c r="EQ8" s="66" t="str">
        <f>California!R6</f>
        <v>B</v>
      </c>
      <c r="ER8" s="66" t="str">
        <f>California!S6</f>
        <v>FAM §400(a)</v>
      </c>
      <c r="ES8" s="67" t="str">
        <f>California!T6</f>
        <v xml:space="preserve">https://leginfo.legislature.ca.gov/faces/codes_displayText.xhtml?lawCode=FAM&amp;division=3.&amp;title=&amp;part=3.&amp;chapter=1.&amp;article= </v>
      </c>
      <c r="ET8" s="66" t="str">
        <f>California!U6</f>
        <v xml:space="preserve"> </v>
      </c>
      <c r="EU8" s="66">
        <f>California!EY6</f>
        <v>0</v>
      </c>
      <c r="EV8" s="66" t="str">
        <f>California!EZ6</f>
        <v>B</v>
      </c>
      <c r="EW8" s="66" t="str">
        <f>California!FA6</f>
        <v>FAM §400(a)</v>
      </c>
      <c r="EX8" s="67" t="str">
        <f>California!FB6</f>
        <v xml:space="preserve">https://leginfo.legislature.ca.gov/faces/codes_displayText.xhtml?lawCode=FAM&amp;division=3.&amp;title=&amp;part=3.&amp;chapter=1.&amp;article= </v>
      </c>
      <c r="EY8" s="66" t="str">
        <f>California!FC6</f>
        <v xml:space="preserve"> </v>
      </c>
      <c r="EZ8" s="66">
        <f>California!FN6</f>
        <v>1</v>
      </c>
      <c r="FA8" s="66" t="str">
        <f>California!FO6</f>
        <v>C</v>
      </c>
      <c r="FB8" s="66" t="str">
        <f>California!FP6</f>
        <v>PEN  §11166(d)(1), §11165.7(a)(32)</v>
      </c>
      <c r="FC8" s="67" t="str">
        <f>California!FQ6</f>
        <v xml:space="preserve">https://leginfo.legislature.ca.gov/faces/codes_displaySection.xhtml?lawCode=PEN&amp;sectionNum=11166; https://leginfo.legislature.ca.gov/faces/codes_displaySection.xhtml?lawCode=PEN&amp;sectionNum=11165.7 </v>
      </c>
      <c r="FD8" s="68">
        <f>California!FR6</f>
        <v>0</v>
      </c>
      <c r="FE8" s="66">
        <f>California!FS6</f>
        <v>0</v>
      </c>
      <c r="FF8" s="66" t="str">
        <f>California!FT6</f>
        <v>C</v>
      </c>
      <c r="FG8" s="66" t="str">
        <f>California!FU6</f>
        <v>BPC §25660.5</v>
      </c>
      <c r="FH8" s="67" t="str">
        <f>California!FV6</f>
        <v xml:space="preserve">https://leginfo.legislature.ca.gov/faces/codes_displaySection.xhtml?sectionNum=25660.5.&amp;nodeTreePath=13.14.3&amp;lawCode=BPC </v>
      </c>
      <c r="FI8" s="68" t="str">
        <f>California!FW6</f>
        <v>Last amended in 1965</v>
      </c>
      <c r="FJ8" s="66">
        <f>California!FX6</f>
        <v>0</v>
      </c>
      <c r="FK8" s="66" t="str">
        <f>California!FY6</f>
        <v>C</v>
      </c>
      <c r="FL8" s="66" t="str">
        <f>California!FZ6</f>
        <v>BPC §25662</v>
      </c>
      <c r="FM8" s="67" t="str">
        <f>California!GA6</f>
        <v xml:space="preserve">https://leginfo.legislature.ca.gov/faces/codes_displaySection.xhtml?sectionNum=25662.&amp;nodeTreePath=13.14.3&amp;lawCode=BPC </v>
      </c>
      <c r="FN8" s="68">
        <f>California!GB6</f>
        <v>0</v>
      </c>
      <c r="FO8" s="66">
        <f>California!G6</f>
        <v>0</v>
      </c>
      <c r="FP8" s="66" t="str">
        <f>California!H6</f>
        <v>C</v>
      </c>
      <c r="FQ8" s="66" t="str">
        <f>California!I6</f>
        <v>-</v>
      </c>
      <c r="FR8" s="68">
        <f>California!J6</f>
        <v>0</v>
      </c>
      <c r="FS8" s="68">
        <f>California!K6</f>
        <v>0</v>
      </c>
      <c r="FT8" s="66">
        <f>California!HB6</f>
        <v>0</v>
      </c>
      <c r="FU8" s="66" t="str">
        <f>California!HC6</f>
        <v>C</v>
      </c>
      <c r="FV8" s="66" t="str">
        <f>California!HD6</f>
        <v>HSC §120325(c)</v>
      </c>
      <c r="FW8" s="67" t="str">
        <f>California!HE6</f>
        <v xml:space="preserve">https://leginfo.legislature.ca.gov/faces/codes_displayText.xhtml?lawCode=HSC&amp;division=105.&amp;title=&amp;part=2.&amp;chapter=1.&amp;article </v>
      </c>
      <c r="FX8" s="68">
        <f>California!HF6</f>
        <v>0</v>
      </c>
      <c r="FY8" s="66">
        <f>California!HG6</f>
        <v>1</v>
      </c>
      <c r="FZ8" s="66" t="str">
        <f>California!HH6</f>
        <v>A</v>
      </c>
      <c r="GA8" s="66" t="str">
        <f>California!HI6</f>
        <v>EDC §48205(a)(7), §46014</v>
      </c>
      <c r="GB8" s="67" t="str">
        <f>California!HJ6</f>
        <v>https://leginfo.legislature.ca.gov/faces/codes_displaySection.xhtml?lawCode=EDC&amp;sectionNum=48205 ; https://leginfo.legislature.ca.gov/faces/codes_displaySection.xhtml?lawCode=EDC&amp;sectionNum=46014</v>
      </c>
      <c r="GC8" s="66" t="str">
        <f>California!HK6</f>
        <v>The California Department of Education provides a "School Attendance Review Board Handbook" that confirms our assessment of the cited statute.</v>
      </c>
      <c r="GD8" s="66">
        <f>California!HL6</f>
        <v>0</v>
      </c>
      <c r="GE8" s="66" t="str">
        <f>California!HM6</f>
        <v>B</v>
      </c>
      <c r="GF8" s="66" t="str">
        <f>California!HN6</f>
        <v>EDC §46014, 48205(a)(7)</v>
      </c>
      <c r="GG8" s="67" t="str">
        <f>California!HO6</f>
        <v xml:space="preserve">https://leginfo.legislature.ca.gov/faces/codes_displaySection.xhtml?sectionNum=46014.&amp;lawCode=EDC </v>
      </c>
      <c r="GH8" s="66" t="str">
        <f>California!HP6</f>
        <v>The California Department of Education provides a "School Attendance Review Board Handbook" that confirms our assessment of the cited statute.</v>
      </c>
      <c r="GI8" s="60">
        <f>California!HQ6</f>
        <v>0</v>
      </c>
      <c r="GJ8" s="60" t="str">
        <f>California!HR6</f>
        <v>D</v>
      </c>
      <c r="GK8" s="60" t="str">
        <f>California!HS6</f>
        <v>-</v>
      </c>
      <c r="GL8" s="61">
        <f>California!HT6</f>
        <v>0</v>
      </c>
      <c r="GM8" s="61">
        <f>California!HU6</f>
        <v>0</v>
      </c>
      <c r="GN8" s="60">
        <f>California!GC6</f>
        <v>0</v>
      </c>
      <c r="GO8" s="60" t="str">
        <f>California!GD6</f>
        <v>C</v>
      </c>
      <c r="GP8" s="60" t="str">
        <f>California!GE6</f>
        <v>-</v>
      </c>
      <c r="GQ8" s="61">
        <f>California!GF6</f>
        <v>0</v>
      </c>
      <c r="GR8" s="61">
        <f>California!GG6</f>
        <v>0</v>
      </c>
    </row>
    <row r="9" spans="1:200" ht="25.5" customHeight="1">
      <c r="A9" s="92" t="s">
        <v>114</v>
      </c>
      <c r="B9" s="34">
        <v>2024</v>
      </c>
      <c r="C9" s="53">
        <f>Vermont!D6</f>
        <v>0.29166666666666663</v>
      </c>
      <c r="D9" s="172">
        <f>Vermont!E6</f>
        <v>0.25</v>
      </c>
      <c r="E9" s="28">
        <v>47</v>
      </c>
      <c r="F9" s="40">
        <f>Vermont!L6</f>
        <v>1</v>
      </c>
      <c r="G9" s="40" t="str">
        <f>Vermont!M6</f>
        <v>A</v>
      </c>
      <c r="H9" s="40" t="str">
        <f>Vermont!N6</f>
        <v>17 §2537a</v>
      </c>
      <c r="I9" s="57" t="str">
        <f>Vermont!O6</f>
        <v xml:space="preserve">https://legislature.vermont.gov/statutes/section/17/051/02537a </v>
      </c>
      <c r="J9" s="58">
        <f>Vermont!P6</f>
        <v>0</v>
      </c>
      <c r="K9" s="40">
        <f>Vermont!V6</f>
        <v>0</v>
      </c>
      <c r="L9" s="58" t="str">
        <f>Vermont!W6</f>
        <v>-</v>
      </c>
      <c r="M9" s="40" t="str">
        <f>Vermont!X6</f>
        <v>-</v>
      </c>
      <c r="N9" s="58" t="str">
        <f>Vermont!Y6</f>
        <v>-</v>
      </c>
      <c r="O9" s="58">
        <f>Vermont!Z6</f>
        <v>0</v>
      </c>
      <c r="P9" s="40">
        <f>Vermont!AA6</f>
        <v>0</v>
      </c>
      <c r="Q9" s="40" t="str">
        <f>Vermont!AB6</f>
        <v>A</v>
      </c>
      <c r="R9" s="40" t="str">
        <f>Vermont!AC6</f>
        <v>-</v>
      </c>
      <c r="S9" s="58" t="str">
        <f>Vermont!AD6</f>
        <v>-</v>
      </c>
      <c r="T9" s="58">
        <f>Vermont!AE6</f>
        <v>0</v>
      </c>
      <c r="U9" s="40">
        <f>Vermont!AF6</f>
        <v>0</v>
      </c>
      <c r="V9" s="40" t="str">
        <f>Vermont!AG6</f>
        <v>A</v>
      </c>
      <c r="W9" s="40" t="str">
        <f>Vermont!AH6</f>
        <v>-</v>
      </c>
      <c r="X9" s="58" t="str">
        <f>Vermont!AI6</f>
        <v>-</v>
      </c>
      <c r="Y9" s="58">
        <f>Vermont!AJ6</f>
        <v>0</v>
      </c>
      <c r="Z9" s="40">
        <f>Vermont!AK6</f>
        <v>0</v>
      </c>
      <c r="AA9" s="40" t="str">
        <f>Vermont!AL6</f>
        <v>A</v>
      </c>
      <c r="AB9" s="40" t="str">
        <f>Vermont!AM6</f>
        <v>-</v>
      </c>
      <c r="AC9" s="58" t="str">
        <f>Vermont!AN6</f>
        <v>-</v>
      </c>
      <c r="AD9" s="58">
        <f>Vermont!AO6</f>
        <v>0</v>
      </c>
      <c r="AE9" s="40">
        <f>Vermont!AP6</f>
        <v>0</v>
      </c>
      <c r="AF9" s="40" t="str">
        <f>Vermont!AQ6</f>
        <v>A</v>
      </c>
      <c r="AG9" s="40" t="str">
        <f>Vermont!AR6</f>
        <v>-</v>
      </c>
      <c r="AH9" s="58" t="str">
        <f>Vermont!AS6</f>
        <v>-</v>
      </c>
      <c r="AI9" s="58">
        <f>Vermont!AT6</f>
        <v>0</v>
      </c>
      <c r="AJ9" s="40">
        <f>Vermont!AU6</f>
        <v>0</v>
      </c>
      <c r="AK9" s="40" t="str">
        <f>Vermont!AV6</f>
        <v>A</v>
      </c>
      <c r="AL9" s="40" t="str">
        <f>Vermont!AW6</f>
        <v>-</v>
      </c>
      <c r="AM9" s="58" t="str">
        <f>Vermont!AX6</f>
        <v>-</v>
      </c>
      <c r="AN9" s="58">
        <f>Vermont!AY6</f>
        <v>0</v>
      </c>
      <c r="AO9" s="40">
        <f>Vermont!AZ6</f>
        <v>0</v>
      </c>
      <c r="AP9" s="40" t="str">
        <f>Vermont!BA6</f>
        <v>A</v>
      </c>
      <c r="AQ9" s="40" t="str">
        <f>Vermont!BB6</f>
        <v>18 §9497</v>
      </c>
      <c r="AR9" s="57" t="str">
        <f>Vermont!BC6</f>
        <v xml:space="preserve">https://legislature.vermont.gov/statutes/section/18/223/09497 </v>
      </c>
      <c r="AS9" s="40" t="str">
        <f>Vermont!BD6</f>
        <v>We differ from Sawicki here because, as she says, Vermont "establishes only positive protections for providers who choose to participate in abortion." Therefore, we determine this must be 0.</v>
      </c>
      <c r="AT9" s="40">
        <f>Vermont!BE6</f>
        <v>0</v>
      </c>
      <c r="AU9" s="40" t="str">
        <f>Vermont!BF6</f>
        <v>A</v>
      </c>
      <c r="AV9" s="40" t="str">
        <f>Vermont!BG6</f>
        <v>-</v>
      </c>
      <c r="AW9" s="58" t="str">
        <f>Vermont!BH6</f>
        <v>-</v>
      </c>
      <c r="AX9" s="58">
        <f>Vermont!BI6</f>
        <v>0</v>
      </c>
      <c r="AY9" s="40">
        <f>Vermont!BO6</f>
        <v>0</v>
      </c>
      <c r="AZ9" s="40" t="str">
        <f>Vermont!BP6</f>
        <v>A</v>
      </c>
      <c r="BA9" s="40" t="str">
        <f>Vermont!BQ6</f>
        <v>-</v>
      </c>
      <c r="BB9" s="58" t="str">
        <f>Vermont!BR6</f>
        <v>-</v>
      </c>
      <c r="BC9" s="58">
        <f>Vermont!BS6</f>
        <v>0</v>
      </c>
      <c r="BD9" s="40">
        <f>Vermont!BT6</f>
        <v>0</v>
      </c>
      <c r="BE9" s="40" t="str">
        <f>Vermont!BU6</f>
        <v>A</v>
      </c>
      <c r="BF9" s="40" t="str">
        <f>Vermont!BV6</f>
        <v>-</v>
      </c>
      <c r="BG9" s="58" t="str">
        <f>Vermont!BW6</f>
        <v>-</v>
      </c>
      <c r="BH9" s="58">
        <f>Vermont!BX6</f>
        <v>0</v>
      </c>
      <c r="BI9" s="40">
        <f>Vermont!BY6</f>
        <v>0</v>
      </c>
      <c r="BJ9" s="40" t="str">
        <f>Vermont!BZ6</f>
        <v>A</v>
      </c>
      <c r="BK9" s="40" t="str">
        <f>Vermont!CA6</f>
        <v>-</v>
      </c>
      <c r="BL9" s="58" t="str">
        <f>Vermont!CB6</f>
        <v>-</v>
      </c>
      <c r="BM9" s="58">
        <f>Vermont!CC6</f>
        <v>0</v>
      </c>
      <c r="BN9" s="40">
        <f>Vermont!CD6</f>
        <v>0</v>
      </c>
      <c r="BO9" s="40" t="str">
        <f>Vermont!CE6</f>
        <v>A</v>
      </c>
      <c r="BP9" s="40" t="str">
        <f>Vermont!CF6</f>
        <v>-</v>
      </c>
      <c r="BQ9" s="58" t="str">
        <f>Vermont!CG6</f>
        <v>-</v>
      </c>
      <c r="BR9" s="58">
        <f>Vermont!CH6</f>
        <v>0</v>
      </c>
      <c r="BS9" s="40">
        <f>Vermont!CI6</f>
        <v>0</v>
      </c>
      <c r="BT9" s="40" t="str">
        <f>Vermont!CJ6</f>
        <v>A</v>
      </c>
      <c r="BU9" s="40" t="str">
        <f>Vermont!CK6</f>
        <v>-</v>
      </c>
      <c r="BV9" s="58" t="str">
        <f>Vermont!CL6</f>
        <v>-</v>
      </c>
      <c r="BW9" s="58">
        <f>Vermont!CM6</f>
        <v>0</v>
      </c>
      <c r="BX9" s="40">
        <f>Vermont!CN6</f>
        <v>0</v>
      </c>
      <c r="BY9" s="40" t="str">
        <f>Vermont!CO6</f>
        <v>A</v>
      </c>
      <c r="BZ9" s="40" t="str">
        <f>Vermont!CP6</f>
        <v>-</v>
      </c>
      <c r="CA9" s="58" t="str">
        <f>Vermont!CQ6</f>
        <v>-</v>
      </c>
      <c r="CB9" s="58">
        <f>Vermont!CR6</f>
        <v>0</v>
      </c>
      <c r="CC9" s="40">
        <f>Vermont!CS6</f>
        <v>0</v>
      </c>
      <c r="CD9" s="40" t="str">
        <f>Vermont!CT6</f>
        <v>A</v>
      </c>
      <c r="CE9" s="40" t="str">
        <f>Vermont!CU6</f>
        <v>-</v>
      </c>
      <c r="CF9" s="58" t="str">
        <f>Vermont!CV6</f>
        <v>-</v>
      </c>
      <c r="CG9" s="58">
        <f>Vermont!CW6</f>
        <v>0</v>
      </c>
      <c r="CH9" s="40">
        <f>Vermont!CX6</f>
        <v>0</v>
      </c>
      <c r="CI9" s="40" t="str">
        <f>Vermont!CY6</f>
        <v>A</v>
      </c>
      <c r="CJ9" s="40" t="str">
        <f>Vermont!CZ6</f>
        <v>-</v>
      </c>
      <c r="CK9" s="58" t="str">
        <f>Vermont!DA6</f>
        <v>-</v>
      </c>
      <c r="CL9" s="58">
        <f>Vermont!DB6</f>
        <v>0</v>
      </c>
      <c r="CM9" s="40">
        <f>Vermont!DC6</f>
        <v>0</v>
      </c>
      <c r="CN9" s="40" t="str">
        <f>Vermont!DD6</f>
        <v>A</v>
      </c>
      <c r="CO9" s="40" t="str">
        <f>Vermont!DE6</f>
        <v>-</v>
      </c>
      <c r="CP9" s="58" t="str">
        <f>Vermont!DF6</f>
        <v>-</v>
      </c>
      <c r="CQ9" s="58">
        <f>Vermont!DG6</f>
        <v>0</v>
      </c>
      <c r="CR9" s="40">
        <f>Vermont!DH6</f>
        <v>0</v>
      </c>
      <c r="CS9" s="40" t="str">
        <f>Vermont!DI6</f>
        <v>A</v>
      </c>
      <c r="CT9" s="40" t="str">
        <f>Vermont!DJ6</f>
        <v>-</v>
      </c>
      <c r="CU9" s="58" t="str">
        <f>Vermont!DK6</f>
        <v>-</v>
      </c>
      <c r="CV9" s="58">
        <f>Vermont!DL6</f>
        <v>0</v>
      </c>
      <c r="CW9" s="40">
        <f>Vermont!DM6</f>
        <v>0</v>
      </c>
      <c r="CX9" s="40" t="str">
        <f>Vermont!DN6</f>
        <v>A</v>
      </c>
      <c r="CY9" s="40" t="str">
        <f>Vermont!DO6</f>
        <v>-</v>
      </c>
      <c r="CZ9" s="58" t="str">
        <f>Vermont!DP6</f>
        <v>-</v>
      </c>
      <c r="DA9" s="58">
        <f>Vermont!DQ6</f>
        <v>0</v>
      </c>
      <c r="DB9" s="40">
        <f>Vermont!DR6</f>
        <v>0</v>
      </c>
      <c r="DC9" s="40" t="str">
        <f>Vermont!DS6</f>
        <v>A</v>
      </c>
      <c r="DD9" s="40" t="str">
        <f>Vermont!DT6</f>
        <v>-</v>
      </c>
      <c r="DE9" s="58" t="str">
        <f>Vermont!DU6</f>
        <v>-</v>
      </c>
      <c r="DF9" s="58">
        <f>Vermont!DV6</f>
        <v>0</v>
      </c>
      <c r="DG9" s="60">
        <f>(Vermont!EG6+Vermont!EH6)/2</f>
        <v>0</v>
      </c>
      <c r="DH9" s="60" t="str">
        <f>Vermont!EI6</f>
        <v>B</v>
      </c>
      <c r="DI9" s="60" t="str">
        <f>Vermont!EJ6</f>
        <v>8 §4099c</v>
      </c>
      <c r="DJ9" s="62" t="str">
        <f>Vermont!EK6</f>
        <v xml:space="preserve">https://legislature.vermont.gov/statutes/section/08/107/04099c </v>
      </c>
      <c r="DK9" s="61">
        <f>Vermont!EL6</f>
        <v>0</v>
      </c>
      <c r="DL9" s="60">
        <f>(Vermont!EN6+Vermont!EM6)/2</f>
        <v>1</v>
      </c>
      <c r="DM9" s="60" t="str">
        <f>Vermont!EO6</f>
        <v>A</v>
      </c>
      <c r="DN9" s="60" t="str">
        <f>Vermont!EP6</f>
        <v>-</v>
      </c>
      <c r="DO9" s="61" t="str">
        <f>Vermont!EQ6</f>
        <v>-</v>
      </c>
      <c r="DP9" s="61">
        <f>Vermont!ER6</f>
        <v>0</v>
      </c>
      <c r="DQ9" s="60">
        <f>(Vermont!ES6+Vermont!ET6)/2</f>
        <v>0</v>
      </c>
      <c r="DR9" s="60" t="str">
        <f>Vermont!EU6</f>
        <v>B</v>
      </c>
      <c r="DS9" s="60" t="str">
        <f>Vermont!EV6</f>
        <v>8 §4099c</v>
      </c>
      <c r="DT9" s="62" t="str">
        <f>Vermont!EW6</f>
        <v xml:space="preserve">https://legislature.vermont.gov/statutes/section/08/107/04099c </v>
      </c>
      <c r="DU9" s="61">
        <f>Vermont!EX6</f>
        <v>0</v>
      </c>
      <c r="DV9" s="60">
        <f>Vermont!GH6</f>
        <v>1</v>
      </c>
      <c r="DW9" s="60" t="str">
        <f>Vermont!GI6</f>
        <v>A</v>
      </c>
      <c r="DX9" s="60" t="str">
        <f>Vermont!GJ6</f>
        <v>18 §5144(c)</v>
      </c>
      <c r="DY9" s="62" t="str">
        <f>Vermont!GK6</f>
        <v xml:space="preserve">https://legislature.vermont.gov/statutes/section/18/105/05144 </v>
      </c>
      <c r="DZ9" s="61">
        <f>Vermont!GL6</f>
        <v>0</v>
      </c>
      <c r="EA9" s="40">
        <f>Vermont!GM6</f>
        <v>1</v>
      </c>
      <c r="EB9" s="40" t="str">
        <f>Vermont!GN6</f>
        <v>A</v>
      </c>
      <c r="EC9" s="40" t="str">
        <f>Vermont!GO6</f>
        <v>9 §4502(l)</v>
      </c>
      <c r="ED9" s="57" t="str">
        <f>Vermont!GP6</f>
        <v xml:space="preserve">https://legislature.vermont.gov/statutes/section/09/139/04502 </v>
      </c>
      <c r="EE9" s="58">
        <f>Vermont!GQ6</f>
        <v>0</v>
      </c>
      <c r="EF9" s="40">
        <f>Vermont!GR6</f>
        <v>0</v>
      </c>
      <c r="EG9" s="40" t="str">
        <f>Vermont!GS6</f>
        <v>B</v>
      </c>
      <c r="EH9" s="40" t="str">
        <f>Vermont!GT6</f>
        <v>9 §4502(l)</v>
      </c>
      <c r="EI9" s="57" t="str">
        <f>Vermont!GU6</f>
        <v xml:space="preserve">https://legislature.vermont.gov/statutes/section/09/139/04502 </v>
      </c>
      <c r="EJ9" s="58">
        <f>Vermont!GV6</f>
        <v>0</v>
      </c>
      <c r="EK9" s="40">
        <f>Vermont!GW6</f>
        <v>0</v>
      </c>
      <c r="EL9" s="40" t="str">
        <f>Vermont!GX6</f>
        <v>B</v>
      </c>
      <c r="EM9" s="40" t="str">
        <f>Vermont!GY6</f>
        <v>9 §4502(l)</v>
      </c>
      <c r="EN9" s="57" t="str">
        <f>Vermont!GZ6</f>
        <v xml:space="preserve">https://legislature.vermont.gov/statutes/section/09/139/04502 </v>
      </c>
      <c r="EO9" s="58">
        <f>Vermont!HA6</f>
        <v>0</v>
      </c>
      <c r="EP9" s="40">
        <f>Vermont!Q6</f>
        <v>0</v>
      </c>
      <c r="EQ9" s="40" t="str">
        <f>Vermont!R6</f>
        <v>B</v>
      </c>
      <c r="ER9" s="40" t="str">
        <f>Vermont!S6</f>
        <v>18 §5144(c)</v>
      </c>
      <c r="ES9" s="57" t="str">
        <f>Vermont!T6</f>
        <v xml:space="preserve">https://legislature.vermont.gov/statutes/section/18/105/05144 </v>
      </c>
      <c r="ET9" s="58">
        <f>Vermont!U6</f>
        <v>0</v>
      </c>
      <c r="EU9" s="40">
        <f>Vermont!EY6</f>
        <v>0</v>
      </c>
      <c r="EV9" s="40" t="str">
        <f>Vermont!EZ6</f>
        <v>B</v>
      </c>
      <c r="EW9" s="40" t="str">
        <f>Vermont!FA6</f>
        <v>9 §4502(l)</v>
      </c>
      <c r="EX9" s="57" t="str">
        <f>Vermont!FB6</f>
        <v xml:space="preserve">https://legislature.vermont.gov/statutes/section/09/139/04502 </v>
      </c>
      <c r="EY9" s="58">
        <f>Vermont!FC6</f>
        <v>0</v>
      </c>
      <c r="EZ9" s="40">
        <f>Vermont!FN6</f>
        <v>1</v>
      </c>
      <c r="FA9" s="40" t="str">
        <f>Vermont!FO6</f>
        <v>C</v>
      </c>
      <c r="FB9" s="40" t="str">
        <f>Vermont!FP6</f>
        <v>33 §4913(a)(12), -(j), -(k)</v>
      </c>
      <c r="FC9" s="57" t="str">
        <f>Vermont!FQ6</f>
        <v xml:space="preserve">https://legislature.vermont.gov/statutes/section/33/049/04913 </v>
      </c>
      <c r="FD9" s="58">
        <f>Vermont!FR6</f>
        <v>0</v>
      </c>
      <c r="FE9" s="40">
        <f>Vermont!FS6</f>
        <v>0</v>
      </c>
      <c r="FF9" s="40" t="str">
        <f>Vermont!FT6</f>
        <v>C</v>
      </c>
      <c r="FG9" s="40" t="str">
        <f>Vermont!FU6</f>
        <v>7 §658</v>
      </c>
      <c r="FH9" s="57" t="str">
        <f>Vermont!FV6</f>
        <v xml:space="preserve">https://legislature.vermont.gov/statutes/section/07/021/00658 </v>
      </c>
      <c r="FI9" s="58">
        <f>Vermont!FW6</f>
        <v>0</v>
      </c>
      <c r="FJ9" s="40">
        <f>Vermont!FX6</f>
        <v>0</v>
      </c>
      <c r="FK9" s="40" t="str">
        <f>Vermont!FY6</f>
        <v>C</v>
      </c>
      <c r="FL9" s="40" t="str">
        <f>Vermont!FZ6</f>
        <v>7 §656</v>
      </c>
      <c r="FM9" s="57" t="str">
        <f>Vermont!GA6</f>
        <v xml:space="preserve">https://legislature.vermont.gov/statutes/section/07/021/00656 </v>
      </c>
      <c r="FN9" s="58">
        <f>Vermont!GB6</f>
        <v>0</v>
      </c>
      <c r="FO9" s="40">
        <f>Vermont!G6</f>
        <v>0</v>
      </c>
      <c r="FP9" s="40" t="str">
        <f>Vermont!H6</f>
        <v>C</v>
      </c>
      <c r="FQ9" s="40" t="str">
        <f>Vermont!I6</f>
        <v>-</v>
      </c>
      <c r="FR9" s="58" t="str">
        <f>Vermont!J6</f>
        <v>-</v>
      </c>
      <c r="FS9" s="58">
        <f>Vermont!K6</f>
        <v>0</v>
      </c>
      <c r="FT9" s="40">
        <f>Vermont!HB6</f>
        <v>1</v>
      </c>
      <c r="FU9" s="40" t="str">
        <f>Vermont!HC6</f>
        <v>A</v>
      </c>
      <c r="FV9" s="40" t="str">
        <f>Vermont!HD6</f>
        <v>18 §1122(a)(3)(A)</v>
      </c>
      <c r="FW9" s="57" t="str">
        <f>Vermont!HE6</f>
        <v xml:space="preserve">https://legislature.vermont.gov/statutes/section/18/021/01122 </v>
      </c>
      <c r="FX9" s="58">
        <f>Vermont!HF6</f>
        <v>0</v>
      </c>
      <c r="FY9" s="40">
        <f>Vermont!HG6</f>
        <v>0</v>
      </c>
      <c r="FZ9" s="40" t="str">
        <f>Vermont!HH6</f>
        <v>D</v>
      </c>
      <c r="GA9" s="40" t="str">
        <f>Vermont!HI6</f>
        <v>16 §1123(a)</v>
      </c>
      <c r="GB9" s="57" t="str">
        <f>Vermont!HJ6</f>
        <v xml:space="preserve">https://legislature.vermont.gov/statutes/section/16/025/01123 </v>
      </c>
      <c r="GC9" s="57" t="str">
        <f>Vermont!HK6</f>
        <v xml:space="preserve">The cited statute indicates that the superintendent determines excused absences. The Vermont Agency of Education does not provide any additional guidelines. </v>
      </c>
      <c r="GD9" s="40">
        <f>Vermont!HL6</f>
        <v>0</v>
      </c>
      <c r="GE9" s="40" t="str">
        <f>Vermont!HM6</f>
        <v>D</v>
      </c>
      <c r="GF9" s="40" t="str">
        <f>Vermont!HN6</f>
        <v>16 §1123(a)</v>
      </c>
      <c r="GG9" s="57" t="str">
        <f>Vermont!HO6</f>
        <v xml:space="preserve">https://legislature.vermont.gov/statutes/section/16/025/01123 </v>
      </c>
      <c r="GH9" s="57" t="str">
        <f>Vermont!HP6</f>
        <v xml:space="preserve">The cited statute indicates that the superintendent determines excused absences. The Vermont Agency of Education does not provide any additional guidelines. </v>
      </c>
      <c r="GI9" s="60">
        <f>Vermont!HQ6</f>
        <v>0</v>
      </c>
      <c r="GJ9" s="60" t="str">
        <f>Vermont!HR6</f>
        <v>D</v>
      </c>
      <c r="GK9" s="60" t="str">
        <f>Vermont!HS6</f>
        <v>-</v>
      </c>
      <c r="GL9" s="61" t="str">
        <f>Vermont!HT6</f>
        <v>-</v>
      </c>
      <c r="GM9" s="61">
        <f>Vermont!HU6</f>
        <v>0</v>
      </c>
      <c r="GN9" s="60">
        <f>Vermont!GC6</f>
        <v>0</v>
      </c>
      <c r="GO9" s="60" t="str">
        <f>Vermont!GD6</f>
        <v>C</v>
      </c>
      <c r="GP9" s="60" t="str">
        <f>Vermont!GE6</f>
        <v>-</v>
      </c>
      <c r="GQ9" s="61" t="str">
        <f>Vermont!GF6</f>
        <v>-</v>
      </c>
      <c r="GR9" s="61">
        <f>Vermont!GG6</f>
        <v>0</v>
      </c>
    </row>
    <row r="10" spans="1:200" ht="25.5" customHeight="1">
      <c r="A10" s="92" t="s">
        <v>119</v>
      </c>
      <c r="B10" s="34">
        <v>2024</v>
      </c>
      <c r="C10" s="53">
        <f>Wyoming!D6</f>
        <v>0.29613095238095238</v>
      </c>
      <c r="D10" s="172">
        <f>Wyoming!E6</f>
        <v>0.33843537414965985</v>
      </c>
      <c r="E10" s="28">
        <v>46</v>
      </c>
      <c r="F10" s="40">
        <f>Wyoming!L6</f>
        <v>1</v>
      </c>
      <c r="G10" s="40" t="str">
        <f>Wyoming!M6</f>
        <v>B</v>
      </c>
      <c r="H10" s="40" t="str">
        <f>Wyoming!N6</f>
        <v>§22-9-102</v>
      </c>
      <c r="I10" s="57" t="str">
        <f>Wyoming!O6</f>
        <v>https://advance.lexis.com/api/document/collection/statutes-legislation/id/56VF-GYD1-73WF-6447-00008-00?cite=Wyo.%20Stat.%20%C2%A7%2022-9-102&amp;context=1000516</v>
      </c>
      <c r="J10" s="58">
        <f>Wyoming!P6</f>
        <v>0</v>
      </c>
      <c r="K10" s="40">
        <f>Wyoming!V6</f>
        <v>0</v>
      </c>
      <c r="L10" s="58" t="str">
        <f>Wyoming!W6</f>
        <v>-</v>
      </c>
      <c r="M10" s="40" t="str">
        <f>Wyoming!X6</f>
        <v>-</v>
      </c>
      <c r="N10" s="58" t="str">
        <f>Wyoming!Y6</f>
        <v>-</v>
      </c>
      <c r="O10" s="58">
        <f>Wyoming!Z6</f>
        <v>0</v>
      </c>
      <c r="P10" s="40">
        <f>Wyoming!AA6</f>
        <v>1</v>
      </c>
      <c r="Q10" s="40" t="str">
        <f>Wyoming!AB6</f>
        <v>C</v>
      </c>
      <c r="R10" s="40" t="str">
        <f>Wyoming!AC6</f>
        <v>§35-6-130</v>
      </c>
      <c r="S10" s="57" t="str">
        <f>Wyoming!AD6</f>
        <v xml:space="preserve">https://advance.lexis.com/document/?pdmfid=1000516&amp;crid=bacff34a-54ed-49e9-945c-24c7bbdc5a9b&amp;pddocfullpath=%2Fshared%2Fdocument%2Fstatutes-legislation%2Furn%3AcontentItem%3A67VF-1RP3-CGX8-014T-00008-00&amp;pdtocnodeidentifier=ABKAAHABG&amp;ecomp=sw2ck&amp;prid=8475dd8b-27d1-4b53-bbbd-51ee7667a7ba </v>
      </c>
      <c r="T10" s="58">
        <f>Wyoming!AE6</f>
        <v>0</v>
      </c>
      <c r="U10" s="40">
        <f>Wyoming!AF6</f>
        <v>1</v>
      </c>
      <c r="V10" s="40" t="str">
        <f>Wyoming!AG6</f>
        <v>C</v>
      </c>
      <c r="W10" s="40" t="str">
        <f>Wyoming!AH6</f>
        <v>§35-6-129</v>
      </c>
      <c r="X10" s="57" t="str">
        <f>Wyoming!AI6</f>
        <v xml:space="preserve">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v>
      </c>
      <c r="Y10" s="58">
        <f>Wyoming!AJ6</f>
        <v>0</v>
      </c>
      <c r="Z10" s="40">
        <f>Wyoming!AK6</f>
        <v>0</v>
      </c>
      <c r="AA10" s="40" t="str">
        <f>Wyoming!AL6</f>
        <v>B</v>
      </c>
      <c r="AB10" s="40" t="str">
        <f>Wyoming!AM6</f>
        <v>§35-6-129</v>
      </c>
      <c r="AC10" s="57" t="str">
        <f>Wyoming!AN6</f>
        <v xml:space="preserve">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v>
      </c>
      <c r="AD10" s="58">
        <f>Wyoming!AO6</f>
        <v>0</v>
      </c>
      <c r="AE10" s="40">
        <f>Wyoming!AP6</f>
        <v>1</v>
      </c>
      <c r="AF10" s="40" t="str">
        <f>Wyoming!AQ6</f>
        <v>C</v>
      </c>
      <c r="AG10" s="40" t="str">
        <f>Wyoming!AR6</f>
        <v>§35-6-129, -130</v>
      </c>
      <c r="AH10" s="57" t="str">
        <f>Wyoming!AS6</f>
        <v xml:space="preserve">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v>
      </c>
      <c r="AI10" s="58">
        <f>Wyoming!AT6</f>
        <v>0</v>
      </c>
      <c r="AJ10" s="40">
        <f>Wyoming!AU6</f>
        <v>0</v>
      </c>
      <c r="AK10" s="40" t="str">
        <f>Wyoming!AV6</f>
        <v>B</v>
      </c>
      <c r="AL10" s="40" t="str">
        <f>Wyoming!AW6</f>
        <v>§35-6-129, -130</v>
      </c>
      <c r="AM10" s="57" t="str">
        <f>Wyoming!AX6</f>
        <v xml:space="preserve">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v>
      </c>
      <c r="AN10" s="58">
        <f>Wyoming!AY6</f>
        <v>0</v>
      </c>
      <c r="AO10" s="40">
        <f>Wyoming!AZ6</f>
        <v>0</v>
      </c>
      <c r="AP10" s="40" t="str">
        <f>Wyoming!BA6</f>
        <v>B</v>
      </c>
      <c r="AQ10" s="40" t="str">
        <f>Wyoming!BB6</f>
        <v>§35-6-129, -130</v>
      </c>
      <c r="AR10" s="57" t="str">
        <f>Wyoming!BC6</f>
        <v xml:space="preserve">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v>
      </c>
      <c r="AS10" s="58">
        <f>Wyoming!BD6</f>
        <v>0</v>
      </c>
      <c r="AT10" s="40">
        <f>Wyoming!BE6</f>
        <v>1</v>
      </c>
      <c r="AU10" s="40" t="str">
        <f>Wyoming!BF6</f>
        <v>C</v>
      </c>
      <c r="AV10" s="40" t="str">
        <f>Wyoming!BG6</f>
        <v>§35-6-129, -130</v>
      </c>
      <c r="AW10" s="57" t="str">
        <f>Wyoming!BH6</f>
        <v xml:space="preserve">https://advance.lexis.com/document/documentslider/?pdmfid=1000516&amp;crid=85b34acc-b0a8-4f7d-b720-699b7773c815&amp;pdistocdocslideraccess=true&amp;config=&amp;pddocfullpath=%2Fshared%2Fdocument%2Fstatutes-legislation%2Furn%3AcontentItem%3A67VD-RTK3-CGX8-049C-00008-00&amp;pdcomponentid=234175&amp;pdtocnodeidentifier=ABKAAHABF&amp;ecomp=-ssyk&amp;prid=bacff34a-54ed-49e9-945c-24c7bbdc5a9b </v>
      </c>
      <c r="AX10" s="58">
        <f>Wyoming!BI6</f>
        <v>0</v>
      </c>
      <c r="AY10" s="40">
        <f>Wyoming!BO6</f>
        <v>0</v>
      </c>
      <c r="AZ10" s="40" t="str">
        <f>Wyoming!BP6</f>
        <v>A</v>
      </c>
      <c r="BA10" s="40" t="str">
        <f>Wyoming!BQ6</f>
        <v>-</v>
      </c>
      <c r="BB10" s="58" t="str">
        <f>Wyoming!BR6</f>
        <v>-</v>
      </c>
      <c r="BC10" s="58">
        <f>Wyoming!BS6</f>
        <v>0</v>
      </c>
      <c r="BD10" s="40">
        <f>Wyoming!BT6</f>
        <v>0</v>
      </c>
      <c r="BE10" s="40" t="str">
        <f>Wyoming!BU6</f>
        <v>A</v>
      </c>
      <c r="BF10" s="40" t="str">
        <f>Wyoming!BV6</f>
        <v>-</v>
      </c>
      <c r="BG10" s="58" t="str">
        <f>Wyoming!BW6</f>
        <v>-</v>
      </c>
      <c r="BH10" s="58">
        <f>Wyoming!BX6</f>
        <v>0</v>
      </c>
      <c r="BI10" s="40">
        <f>Wyoming!BY6</f>
        <v>0</v>
      </c>
      <c r="BJ10" s="40" t="str">
        <f>Wyoming!BZ6</f>
        <v>A</v>
      </c>
      <c r="BK10" s="40" t="str">
        <f>Wyoming!CA6</f>
        <v>-</v>
      </c>
      <c r="BL10" s="58" t="str">
        <f>Wyoming!CB6</f>
        <v>-</v>
      </c>
      <c r="BM10" s="58">
        <f>Wyoming!CC6</f>
        <v>0</v>
      </c>
      <c r="BN10" s="40">
        <f>Wyoming!CD6</f>
        <v>0</v>
      </c>
      <c r="BO10" s="40" t="str">
        <f>Wyoming!CE6</f>
        <v>A</v>
      </c>
      <c r="BP10" s="40" t="str">
        <f>Wyoming!CF6</f>
        <v>-</v>
      </c>
      <c r="BQ10" s="58" t="str">
        <f>Wyoming!CG6</f>
        <v>-</v>
      </c>
      <c r="BR10" s="58">
        <f>Wyoming!CH6</f>
        <v>0</v>
      </c>
      <c r="BS10" s="40">
        <f>Wyoming!CI6</f>
        <v>0</v>
      </c>
      <c r="BT10" s="40" t="str">
        <f>Wyoming!CJ6</f>
        <v>A</v>
      </c>
      <c r="BU10" s="40" t="str">
        <f>Wyoming!CK6</f>
        <v>-</v>
      </c>
      <c r="BV10" s="58" t="str">
        <f>Wyoming!CL6</f>
        <v>-</v>
      </c>
      <c r="BW10" s="58">
        <f>Wyoming!CM6</f>
        <v>0</v>
      </c>
      <c r="BX10" s="40">
        <f>Wyoming!CN6</f>
        <v>0</v>
      </c>
      <c r="BY10" s="40" t="str">
        <f>Wyoming!CO6</f>
        <v>A</v>
      </c>
      <c r="BZ10" s="40" t="str">
        <f>Wyoming!CP6</f>
        <v>-</v>
      </c>
      <c r="CA10" s="58" t="str">
        <f>Wyoming!CQ6</f>
        <v>-</v>
      </c>
      <c r="CB10" s="58">
        <f>Wyoming!CR6</f>
        <v>0</v>
      </c>
      <c r="CC10" s="40">
        <f>Wyoming!CS6</f>
        <v>1</v>
      </c>
      <c r="CD10" s="40" t="str">
        <f>Wyoming!CT6</f>
        <v>C</v>
      </c>
      <c r="CE10" s="40" t="str">
        <f>Wyoming!CU6</f>
        <v>§42-5-101(d)</v>
      </c>
      <c r="CF10" s="57" t="str">
        <f>Wyoming!CV6</f>
        <v xml:space="preserve">https://advance.lexis.com/api/document/collection/statutes-legislation/id/56VF-H771-73WF-60FP-00008-00?cite=Wyo.%20Stat.%20%C2%A7%2042-5-101&amp;context=1000516 </v>
      </c>
      <c r="CG10" s="58">
        <f>Wyoming!CW6</f>
        <v>0</v>
      </c>
      <c r="CH10" s="40">
        <f>Wyoming!CX6</f>
        <v>0</v>
      </c>
      <c r="CI10" s="40" t="str">
        <f>Wyoming!CY6</f>
        <v>B</v>
      </c>
      <c r="CJ10" s="40" t="str">
        <f>Wyoming!CZ6</f>
        <v>§42-5-101(d)</v>
      </c>
      <c r="CK10" s="57" t="str">
        <f>Wyoming!DA6</f>
        <v xml:space="preserve">https://advance.lexis.com/api/document/collection/statutes-legislation/id/56VF-H771-73WF-60FP-00008-00?cite=Wyo.%20Stat.%20%C2%A7%2042-5-101&amp;context=1000516 </v>
      </c>
      <c r="CL10" s="58">
        <f>Wyoming!DB6</f>
        <v>0</v>
      </c>
      <c r="CM10" s="40">
        <f>Wyoming!DC6</f>
        <v>0</v>
      </c>
      <c r="CN10" s="40" t="str">
        <f>Wyoming!DD6</f>
        <v>B</v>
      </c>
      <c r="CO10" s="40" t="str">
        <f>Wyoming!DE6</f>
        <v>§42-5-101(d)</v>
      </c>
      <c r="CP10" s="57" t="str">
        <f>Wyoming!DF6</f>
        <v xml:space="preserve">https://advance.lexis.com/api/document/collection/statutes-legislation/id/56VF-H771-73WF-60FP-00008-00?cite=Wyo.%20Stat.%20%C2%A7%2042-5-101&amp;context=1000516 </v>
      </c>
      <c r="CQ10" s="58">
        <f>Wyoming!DG6</f>
        <v>0</v>
      </c>
      <c r="CR10" s="40">
        <f>Wyoming!DH6</f>
        <v>0</v>
      </c>
      <c r="CS10" s="40" t="str">
        <f>Wyoming!DI6</f>
        <v>B</v>
      </c>
      <c r="CT10" s="40" t="str">
        <f>Wyoming!DJ6</f>
        <v>§42-5-101(d)</v>
      </c>
      <c r="CU10" s="57" t="str">
        <f>Wyoming!DK6</f>
        <v xml:space="preserve">https://advance.lexis.com/api/document/collection/statutes-legislation/id/56VF-H771-73WF-60FP-00008-00?cite=Wyo.%20Stat.%20%C2%A7%2042-5-101&amp;context=1000516 </v>
      </c>
      <c r="CV10" s="58">
        <f>Wyoming!DL6</f>
        <v>0</v>
      </c>
      <c r="CW10" s="40">
        <f>Wyoming!DM6</f>
        <v>0</v>
      </c>
      <c r="CX10" s="40" t="str">
        <f>Wyoming!DN6</f>
        <v>B</v>
      </c>
      <c r="CY10" s="40" t="str">
        <f>Wyoming!DO6</f>
        <v>§42-5-101(d)</v>
      </c>
      <c r="CZ10" s="57" t="str">
        <f>Wyoming!DP6</f>
        <v xml:space="preserve">https://advance.lexis.com/api/document/collection/statutes-legislation/id/56VF-H771-73WF-60FP-00008-00?cite=Wyo.%20Stat.%20%C2%A7%2042-5-101&amp;context=1000516 </v>
      </c>
      <c r="DA10" s="58">
        <f>Wyoming!DQ6</f>
        <v>0</v>
      </c>
      <c r="DB10" s="40">
        <f>Wyoming!DR6</f>
        <v>0</v>
      </c>
      <c r="DC10" s="40" t="str">
        <f>Wyoming!DS6</f>
        <v>B</v>
      </c>
      <c r="DD10" s="40" t="str">
        <f>Wyoming!DT6</f>
        <v>§42-5-101(d)</v>
      </c>
      <c r="DE10" s="57" t="str">
        <f>Wyoming!DU6</f>
        <v xml:space="preserve">https://advance.lexis.com/api/document/collection/statutes-legislation/id/56VF-H771-73WF-60FP-00008-00?cite=Wyo.%20Stat.%20%C2%A7%2042-5-101&amp;context=1000516 </v>
      </c>
      <c r="DF10" s="58">
        <f>Wyoming!DV6</f>
        <v>0</v>
      </c>
      <c r="DG10" s="60">
        <f>(Wyoming!EG6+Wyoming!EH6)/2</f>
        <v>1</v>
      </c>
      <c r="DH10" s="60" t="str">
        <f>Wyoming!EI6</f>
        <v>A</v>
      </c>
      <c r="DI10" s="60" t="str">
        <f>Wyoming!EJ6</f>
        <v>-</v>
      </c>
      <c r="DJ10" s="61" t="str">
        <f>Wyoming!EK6</f>
        <v>-</v>
      </c>
      <c r="DK10" s="61">
        <f>Wyoming!EL6</f>
        <v>0</v>
      </c>
      <c r="DL10" s="60">
        <f>(Wyoming!EN6+Wyoming!EM6)/2</f>
        <v>1</v>
      </c>
      <c r="DM10" s="60" t="str">
        <f>Wyoming!EO6</f>
        <v>A</v>
      </c>
      <c r="DN10" s="60" t="str">
        <f>Wyoming!EP6</f>
        <v>-</v>
      </c>
      <c r="DO10" s="61" t="str">
        <f>Wyoming!EQ6</f>
        <v>-</v>
      </c>
      <c r="DP10" s="61">
        <f>Wyoming!ER6</f>
        <v>0</v>
      </c>
      <c r="DQ10" s="60">
        <f>(Wyoming!ES6+Wyoming!ET6)/2</f>
        <v>1</v>
      </c>
      <c r="DR10" s="60" t="str">
        <f>Wyoming!EU6</f>
        <v>A</v>
      </c>
      <c r="DS10" s="60" t="str">
        <f>Wyoming!EV6</f>
        <v>-</v>
      </c>
      <c r="DT10" s="61" t="str">
        <f>Wyoming!EW6</f>
        <v>-</v>
      </c>
      <c r="DU10" s="61">
        <f>Wyoming!EX6</f>
        <v>0</v>
      </c>
      <c r="DV10" s="60">
        <f>Wyoming!GH6</f>
        <v>0</v>
      </c>
      <c r="DW10" s="60" t="str">
        <f>Wyoming!GI6</f>
        <v>D</v>
      </c>
      <c r="DX10" s="60" t="str">
        <f>Wyoming!GJ6</f>
        <v>-</v>
      </c>
      <c r="DY10" s="61" t="str">
        <f>Wyoming!GK6</f>
        <v>-</v>
      </c>
      <c r="DZ10" s="61">
        <f>Wyoming!GL6</f>
        <v>0</v>
      </c>
      <c r="EA10" s="40">
        <f>Wyoming!GM6</f>
        <v>0</v>
      </c>
      <c r="EB10" s="40" t="str">
        <f>Wyoming!GN6</f>
        <v>D</v>
      </c>
      <c r="EC10" s="40" t="str">
        <f>Wyoming!GO6</f>
        <v>-</v>
      </c>
      <c r="ED10" s="58" t="str">
        <f>Wyoming!GP6</f>
        <v>-</v>
      </c>
      <c r="EE10" s="58">
        <f>Wyoming!GQ6</f>
        <v>0</v>
      </c>
      <c r="EF10" s="40">
        <f>Wyoming!GR6</f>
        <v>0</v>
      </c>
      <c r="EG10" s="40" t="str">
        <f>Wyoming!GS6</f>
        <v>D</v>
      </c>
      <c r="EH10" s="40" t="str">
        <f>Wyoming!GT6</f>
        <v>-</v>
      </c>
      <c r="EI10" s="58" t="str">
        <f>Wyoming!GU6</f>
        <v>-</v>
      </c>
      <c r="EJ10" s="58">
        <f>Wyoming!GV6</f>
        <v>0</v>
      </c>
      <c r="EK10" s="40">
        <f>Wyoming!GW6</f>
        <v>0</v>
      </c>
      <c r="EL10" s="40" t="str">
        <f>Wyoming!GX6</f>
        <v>D</v>
      </c>
      <c r="EM10" s="40" t="str">
        <f>Wyoming!GY6</f>
        <v>-</v>
      </c>
      <c r="EN10" s="58" t="str">
        <f>Wyoming!GZ6</f>
        <v>-</v>
      </c>
      <c r="EO10" s="58">
        <f>Wyoming!HA6</f>
        <v>0</v>
      </c>
      <c r="EP10" s="40">
        <f>Wyoming!Q6</f>
        <v>0</v>
      </c>
      <c r="EQ10" s="40" t="str">
        <f>Wyoming!R6</f>
        <v>D</v>
      </c>
      <c r="ER10" s="40" t="str">
        <f>Wyoming!S6</f>
        <v>-</v>
      </c>
      <c r="ES10" s="58" t="str">
        <f>Wyoming!T6</f>
        <v>-</v>
      </c>
      <c r="ET10" s="58">
        <f>Wyoming!U6</f>
        <v>0</v>
      </c>
      <c r="EU10" s="40">
        <f>Wyoming!EY6</f>
        <v>0</v>
      </c>
      <c r="EV10" s="40" t="str">
        <f>Wyoming!EZ6</f>
        <v>D</v>
      </c>
      <c r="EW10" s="40" t="str">
        <f>Wyoming!FA6</f>
        <v>-</v>
      </c>
      <c r="EX10" s="58" t="str">
        <f>Wyoming!FB6</f>
        <v>-</v>
      </c>
      <c r="EY10" s="58">
        <f>Wyoming!FC6</f>
        <v>0</v>
      </c>
      <c r="EZ10" s="40">
        <f>Wyoming!FN6</f>
        <v>0</v>
      </c>
      <c r="FA10" s="40" t="str">
        <f>Wyoming!FO6</f>
        <v>B</v>
      </c>
      <c r="FB10" s="40" t="str">
        <f>Wyoming!FP6</f>
        <v>§14-3-205(a)</v>
      </c>
      <c r="FC10" s="57" t="str">
        <f>Wyoming!FQ6</f>
        <v xml:space="preserve">https://advance.lexis.com/documentpage/?pdmfid=1000516&amp;crid=2b632305-b386-4a33-a2ff-ce755ed3915d&amp;nodeid=AAOAAEAADAAG&amp;nodepath=%2FROOT%2FAAO%2FAAOAAE%2FAAOAAEAAD%2FAAOAAEAADAAG&amp;level=4&amp;haschildren=&amp;populated=false&amp;title=%C2%A7%E2%80%8214-3-205.+Child+abuse+or+neglect%3B+persons+required+to+report.&amp;config=00JABmMTEzODA5Zi0wOWExLTQ3NTAtOThmNy0xYjc5ZjUwYzRkZmIKAFBvZENhdGFsb2f3sjqEYfYX7EMD8yWYBYCu&amp;pddocfullpath=%2Fshared%2Fdocument%2Fstatutes-legislation%2Furn%3AcontentItem%3A5YFJ-H9F3-GXJ9-321D-00008-00&amp;ecomp=8gf5kkk&amp;prid=745b29aa-ade8-4e76-a859-ea6249f47694 </v>
      </c>
      <c r="FD10" s="40" t="str">
        <f>Wyoming!FR6</f>
        <v xml:space="preserve">We disagree with the external source, which cites an evidentiary privilege for clergy. This privilege is no longer written in the cited statute. </v>
      </c>
      <c r="FE10" s="40">
        <f>Wyoming!FS6</f>
        <v>1</v>
      </c>
      <c r="FF10" s="40" t="str">
        <f>Wyoming!FT6</f>
        <v>A</v>
      </c>
      <c r="FG10" s="40" t="str">
        <f>Wyoming!FU6</f>
        <v>§12-6-101(d)(ii)</v>
      </c>
      <c r="FH10" s="57" t="str">
        <f>Wyoming!FV6</f>
        <v xml:space="preserve">https://advance.lexis.com/documentpage/?pdmfid=1000516&amp;crid=cdfa0bba-1c17-47bf-ab8d-3b6abea1d5f2&amp;nodeid=AAMAAHAAB&amp;nodepath=%2fROOT%2fAAM%2fAAMAAH%2fAAMAAHAAB&amp;level=3&amp;haschildren=&amp;populated=false&amp;title=%C2%A7%E2%80%8212-6-101.+Sale+or+possession+prohibited%3b+when+possession+unlawful%3b+public+drunkenness%3b+falsification+of+identification%3b+penalty%3b+prima+facie+identification+as+defense.&amp;config=00JABmMTEzODA5Zi0wOWExLTQ3NTAtOThmNy0xYjc5ZjUwYzRkZmIKAFBvZENhdGFsb2f3sjqEYfYX7EMD8yWYBYCu&amp;pddocfullpath=%2fshared%2fdocument%2fstatutes-legislation%2furn%3acontentItem%3a62M6-VH03-GXJ9-3358-00008-00&amp;ecomp=8gf5kkk&amp;prid=f6a8b034-f642-498c-ab38-a47e0151a0e5 </v>
      </c>
      <c r="FI10" s="58">
        <f>Wyoming!FW6</f>
        <v>0</v>
      </c>
      <c r="FJ10" s="40">
        <f>Wyoming!FX6</f>
        <v>1</v>
      </c>
      <c r="FK10" s="40" t="str">
        <f>Wyoming!FY6</f>
        <v>A</v>
      </c>
      <c r="FL10" s="40" t="str">
        <f>Wyoming!FZ6</f>
        <v>§12-6-101(d)(ii)</v>
      </c>
      <c r="FM10" s="57" t="str">
        <f>Wyoming!GA6</f>
        <v xml:space="preserve">https://advance.lexis.com/documentpage/?pdmfid=1000516&amp;crid=cdfa0bba-1c17-47bf-ab8d-3b6abea1d5f2&amp;nodeid=AAMAAHAAB&amp;nodepath=%2fROOT%2fAAM%2fAAMAAH%2fAAMAAHAAB&amp;level=3&amp;haschildren=&amp;populated=false&amp;title=%C2%A7%E2%80%8212-6-101.+Sale+or+possession+prohibited%3b+when+possession+unlawful%3b+public+drunkenness%3b+falsification+of+identification%3b+penalty%3b+prima+facie+identification+as+defense.&amp;config=00JABmMTEzODA5Zi0wOWExLTQ3NTAtOThmNy0xYjc5ZjUwYzRkZmIKAFBvZENhdGFsb2f3sjqEYfYX7EMD8yWYBYCu&amp;pddocfullpath=%2fshared%2fdocument%2fstatutes-legislation%2furn%3acontentItem%3a62M6-VH03-GXJ9-3358-00008-00&amp;ecomp=8gf5kkk&amp;prid=f6a8b034-f642-498c-ab38-a47e0151a0e5 </v>
      </c>
      <c r="FN10" s="58">
        <f>Wyoming!GB6</f>
        <v>0</v>
      </c>
      <c r="FO10" s="40">
        <f>Wyoming!G6</f>
        <v>0</v>
      </c>
      <c r="FP10" s="40" t="str">
        <f>Wyoming!H6</f>
        <v>C</v>
      </c>
      <c r="FQ10" s="40" t="str">
        <f>Wyoming!I6</f>
        <v>-</v>
      </c>
      <c r="FR10" s="58" t="str">
        <f>Wyoming!J6</f>
        <v>-</v>
      </c>
      <c r="FS10" s="58">
        <f>Wyoming!K6</f>
        <v>0</v>
      </c>
      <c r="FT10" s="40">
        <f>Wyoming!HB6</f>
        <v>1</v>
      </c>
      <c r="FU10" s="40" t="str">
        <f>Wyoming!HC6</f>
        <v>A</v>
      </c>
      <c r="FV10" s="40" t="str">
        <f>Wyoming!HD6</f>
        <v>§21-4-309(a)</v>
      </c>
      <c r="FW10" s="57" t="str">
        <f>Wyoming!HE6</f>
        <v xml:space="preserve">https://advance.lexis.com/api/document/collection/statutes-legislation/id/62HX-F7J3-CH1B-T1GR-00008-00?cite=Wyo.%20Stat.%20%C2%A7%2021-4-309&amp;context=1000516 </v>
      </c>
      <c r="FX10" s="58">
        <f>Wyoming!HF6</f>
        <v>0</v>
      </c>
      <c r="FY10" s="40">
        <f>Wyoming!HG6</f>
        <v>0</v>
      </c>
      <c r="FZ10" s="40" t="str">
        <f>Wyoming!HH6</f>
        <v>C</v>
      </c>
      <c r="GA10" s="40" t="str">
        <f>Wyoming!HI6</f>
        <v>§21-3-110(xxxix)</v>
      </c>
      <c r="GB10" s="57" t="str">
        <f>Wyoming!HJ6</f>
        <v xml:space="preserve">https://advance.lexis.com/api/document/collection/statutes-legislation/id/67TW-TP33-CGX8-04NN-00008-00?cite=Wyo.%20Stat.%20%C2%A7%2021-3-110&amp;context=1000516 </v>
      </c>
      <c r="GC10" s="57" t="str">
        <f>Wyoming!HK6</f>
        <v xml:space="preserve">The cited statute indicates that unexcused absences are determined by the board of trustees for each district. The statute provides a list of preapproved excused absences, but the board of trustees may define unexcused absences beyond the list provided. The Wyoming Department of Education does not provide any additional guidance. </v>
      </c>
      <c r="GD10" s="40">
        <f>Wyoming!HL6</f>
        <v>0</v>
      </c>
      <c r="GE10" s="40" t="str">
        <f>Wyoming!HM6</f>
        <v>C</v>
      </c>
      <c r="GF10" s="40" t="str">
        <f>Wyoming!HN6</f>
        <v>§21-3-110(xxxix)</v>
      </c>
      <c r="GG10" s="57" t="str">
        <f>Wyoming!HO6</f>
        <v xml:space="preserve">https://advance.lexis.com/api/document/collection/statutes-legislation/id/67TW-TP33-CGX8-04NN-00008-00?cite=Wyo.%20Stat.%20%C2%A7%2021-3-110&amp;context=1000516 </v>
      </c>
      <c r="GH10" s="57" t="str">
        <f>Wyoming!HP6</f>
        <v xml:space="preserve">The cited statute indicates that unexcused absences are determined by the board of trustees for each district. The statute provides a list of preapproved excused absences, but the board of trustees may define unexcused absences beyond the list provided. The Wyoming Department of Education does not provide any additional guidance. </v>
      </c>
      <c r="GI10" s="60">
        <f>Wyoming!HQ6</f>
        <v>0</v>
      </c>
      <c r="GJ10" s="60" t="str">
        <f>Wyoming!HR6</f>
        <v>D</v>
      </c>
      <c r="GK10" s="60" t="str">
        <f>Wyoming!HS6</f>
        <v>-</v>
      </c>
      <c r="GL10" s="61" t="str">
        <f>Wyoming!HT6</f>
        <v>-</v>
      </c>
      <c r="GM10" s="61">
        <f>Wyoming!HU6</f>
        <v>0</v>
      </c>
      <c r="GN10" s="60">
        <f>Wyoming!GC6</f>
        <v>0</v>
      </c>
      <c r="GO10" s="60" t="str">
        <f>Wyoming!GD6</f>
        <v>C</v>
      </c>
      <c r="GP10" s="60" t="str">
        <f>Wyoming!GE6</f>
        <v>-</v>
      </c>
      <c r="GQ10" s="61" t="str">
        <f>Wyoming!GF6</f>
        <v>-</v>
      </c>
      <c r="GR10" s="60" t="str">
        <f>Wyoming!GG6</f>
        <v>Watch 2024 HB0150</v>
      </c>
    </row>
    <row r="11" spans="1:200" ht="25.5" customHeight="1">
      <c r="A11" s="92" t="s">
        <v>99</v>
      </c>
      <c r="B11" s="34">
        <v>2024</v>
      </c>
      <c r="C11" s="53">
        <f>New_Jersey!D6</f>
        <v>0.32589285714285715</v>
      </c>
      <c r="D11" s="172">
        <f>New_Jersey!E6</f>
        <v>0.36054421768707484</v>
      </c>
      <c r="E11" s="28">
        <v>44</v>
      </c>
      <c r="F11" s="40">
        <f>New_Jersey!L6</f>
        <v>1</v>
      </c>
      <c r="G11" s="40" t="str">
        <f>New_Jersey!M6</f>
        <v>B</v>
      </c>
      <c r="H11" s="40" t="str">
        <f>New_Jersey!N6</f>
        <v>19:63-3</v>
      </c>
      <c r="I11" s="57" t="str">
        <f>New_Jersey!O6</f>
        <v xml:space="preserve">https://lis.njleg.state.nj.us/nxt/gateway.dll/statutes%2F1%2F19990%2F20960 </v>
      </c>
      <c r="J11" s="58">
        <f>New_Jersey!P6</f>
        <v>0</v>
      </c>
      <c r="K11" s="40">
        <f>New_Jersey!V6</f>
        <v>0</v>
      </c>
      <c r="L11" s="58" t="str">
        <f>New_Jersey!W6</f>
        <v>-</v>
      </c>
      <c r="M11" s="40" t="str">
        <f>New_Jersey!X6</f>
        <v>-</v>
      </c>
      <c r="N11" s="58" t="str">
        <f>New_Jersey!Y6</f>
        <v>-</v>
      </c>
      <c r="O11" s="58">
        <f>New_Jersey!Z6</f>
        <v>0</v>
      </c>
      <c r="P11" s="40">
        <f>New_Jersey!AA6</f>
        <v>1</v>
      </c>
      <c r="Q11" s="40" t="str">
        <f>New_Jersey!AB6</f>
        <v>C</v>
      </c>
      <c r="R11" s="40" t="str">
        <f>New_Jersey!AC6</f>
        <v>2A:65A-1</v>
      </c>
      <c r="S11" s="57" t="str">
        <f>New_Jersey!AD6</f>
        <v xml:space="preserve">https://lis.njleg.state.nj.us/nxt/gateway.dll/statutes%2F1%2F112%2F1925 </v>
      </c>
      <c r="T11" s="58">
        <f>New_Jersey!AE6</f>
        <v>0</v>
      </c>
      <c r="U11" s="40">
        <f>New_Jersey!AF6</f>
        <v>1</v>
      </c>
      <c r="V11" s="40" t="str">
        <f>New_Jersey!AG6</f>
        <v>C</v>
      </c>
      <c r="W11" s="40" t="str">
        <f>New_Jersey!AH6</f>
        <v>2A:65A-2</v>
      </c>
      <c r="X11" s="57" t="str">
        <f>New_Jersey!AI6</f>
        <v xml:space="preserve">https://lis.njleg.state.nj.us/nxt/gateway.dll/statutes%2F1%2F112%2F1926 </v>
      </c>
      <c r="Y11" s="58">
        <f>New_Jersey!AJ6</f>
        <v>0</v>
      </c>
      <c r="Z11" s="40">
        <f>New_Jersey!AK6</f>
        <v>0</v>
      </c>
      <c r="AA11" s="40" t="str">
        <f>New_Jersey!AL6</f>
        <v>B</v>
      </c>
      <c r="AB11" s="40" t="str">
        <f>New_Jersey!AM6</f>
        <v>2A:65A-2</v>
      </c>
      <c r="AC11" s="57" t="str">
        <f>New_Jersey!AN6</f>
        <v xml:space="preserve">https://lis.njleg.state.nj.us/nxt/gateway.dll/statutes%2F1%2F112%2F1926 </v>
      </c>
      <c r="AD11" s="58">
        <f>New_Jersey!AO6</f>
        <v>0</v>
      </c>
      <c r="AE11" s="40">
        <f>New_Jersey!AP6</f>
        <v>1</v>
      </c>
      <c r="AF11" s="40" t="str">
        <f>New_Jersey!AQ6</f>
        <v>C</v>
      </c>
      <c r="AG11" s="40" t="str">
        <f>New_Jersey!AR6</f>
        <v>2A:65A-3</v>
      </c>
      <c r="AH11" s="57" t="str">
        <f>New_Jersey!AS6</f>
        <v xml:space="preserve">https://lis.njleg.state.nj.us/nxt/gateway.dll/statutes%2F1%2F112%2F1927 </v>
      </c>
      <c r="AI11" s="58">
        <f>New_Jersey!AT6</f>
        <v>0</v>
      </c>
      <c r="AJ11" s="40">
        <f>New_Jersey!AU6</f>
        <v>1</v>
      </c>
      <c r="AK11" s="40" t="str">
        <f>New_Jersey!AV6</f>
        <v>C</v>
      </c>
      <c r="AL11" s="40" t="str">
        <f>New_Jersey!AW6</f>
        <v>2A:65A-3</v>
      </c>
      <c r="AM11" s="57" t="str">
        <f>New_Jersey!AX6</f>
        <v xml:space="preserve">https://lis.njleg.state.nj.us/nxt/gateway.dll/statutes%2F1%2F112%2F1927 </v>
      </c>
      <c r="AN11" s="58">
        <f>New_Jersey!AY6</f>
        <v>0</v>
      </c>
      <c r="AO11" s="40">
        <f>New_Jersey!AZ6</f>
        <v>0</v>
      </c>
      <c r="AP11" s="40" t="str">
        <f>New_Jersey!BA6</f>
        <v>B</v>
      </c>
      <c r="AQ11" s="40" t="str">
        <f>New_Jersey!BB6</f>
        <v>2A:65A-3</v>
      </c>
      <c r="AR11" s="57" t="str">
        <f>New_Jersey!BC6</f>
        <v xml:space="preserve">https://lis.njleg.state.nj.us/nxt/gateway.dll/statutes%2F1%2F112%2F1927 </v>
      </c>
      <c r="AS11" s="58">
        <f>New_Jersey!BD6</f>
        <v>0</v>
      </c>
      <c r="AT11" s="40">
        <f>New_Jersey!BE6</f>
        <v>1</v>
      </c>
      <c r="AU11" s="40" t="str">
        <f>New_Jersey!BF6</f>
        <v>C</v>
      </c>
      <c r="AV11" s="40" t="str">
        <f>New_Jersey!BG6</f>
        <v>2A:65A-3</v>
      </c>
      <c r="AW11" s="57" t="str">
        <f>New_Jersey!BH6</f>
        <v xml:space="preserve">https://lis.njleg.state.nj.us/nxt/gateway.dll/statutes%2F1%2F112%2F1927 </v>
      </c>
      <c r="AX11" s="58">
        <f>New_Jersey!BI6</f>
        <v>0</v>
      </c>
      <c r="AY11" s="40">
        <f>New_Jersey!BO6</f>
        <v>1</v>
      </c>
      <c r="AZ11" s="40" t="str">
        <f>New_Jersey!BP6</f>
        <v>C</v>
      </c>
      <c r="BA11" s="40" t="str">
        <f>New_Jersey!BQ6</f>
        <v>2A:65A-1</v>
      </c>
      <c r="BB11" s="57" t="str">
        <f>New_Jersey!BR6</f>
        <v xml:space="preserve">https://lis.njleg.state.nj.us/nxt/gateway.dll/statutes%2F1%2F112%2F1925 </v>
      </c>
      <c r="BC11" s="58">
        <f>New_Jersey!BS6</f>
        <v>0</v>
      </c>
      <c r="BD11" s="40">
        <f>New_Jersey!BT6</f>
        <v>1</v>
      </c>
      <c r="BE11" s="40" t="str">
        <f>New_Jersey!BU6</f>
        <v>C</v>
      </c>
      <c r="BF11" s="40" t="str">
        <f>New_Jersey!BV6</f>
        <v>2A:65A-2</v>
      </c>
      <c r="BG11" s="57" t="str">
        <f>New_Jersey!BW6</f>
        <v xml:space="preserve">https://lis.njleg.state.nj.us/nxt/gateway.dll/statutes%2F1%2F112%2F1926 </v>
      </c>
      <c r="BH11" s="58">
        <f>New_Jersey!BX6</f>
        <v>0</v>
      </c>
      <c r="BI11" s="40">
        <f>New_Jersey!BY6</f>
        <v>1</v>
      </c>
      <c r="BJ11" s="40" t="str">
        <f>New_Jersey!BZ6</f>
        <v>C</v>
      </c>
      <c r="BK11" s="40" t="str">
        <f>New_Jersey!CA6</f>
        <v>2A:65A-2</v>
      </c>
      <c r="BL11" s="57" t="str">
        <f>New_Jersey!CB6</f>
        <v xml:space="preserve">https://lis.njleg.state.nj.us/nxt/gateway.dll/statutes%2F1%2F112%2F1926 </v>
      </c>
      <c r="BM11" s="58">
        <f>New_Jersey!CC6</f>
        <v>0</v>
      </c>
      <c r="BN11" s="40">
        <f>New_Jersey!CD6</f>
        <v>1</v>
      </c>
      <c r="BO11" s="40" t="str">
        <f>New_Jersey!CE6</f>
        <v>C</v>
      </c>
      <c r="BP11" s="40" t="str">
        <f>New_Jersey!CF6</f>
        <v>2A:65A-3</v>
      </c>
      <c r="BQ11" s="57" t="str">
        <f>New_Jersey!CG6</f>
        <v xml:space="preserve">https://lis.njleg.state.nj.us/nxt/gateway.dll/statutes%2F1%2F112%2F1927 </v>
      </c>
      <c r="BR11" s="58">
        <f>New_Jersey!CH6</f>
        <v>0</v>
      </c>
      <c r="BS11" s="40">
        <f>New_Jersey!CI6</f>
        <v>1</v>
      </c>
      <c r="BT11" s="40" t="str">
        <f>New_Jersey!CJ6</f>
        <v>C</v>
      </c>
      <c r="BU11" s="40" t="str">
        <f>New_Jersey!CK6</f>
        <v>2A:65A-3</v>
      </c>
      <c r="BV11" s="57" t="str">
        <f>New_Jersey!CL6</f>
        <v xml:space="preserve">https://lis.njleg.state.nj.us/nxt/gateway.dll/statutes%2F1%2F112%2F1927 </v>
      </c>
      <c r="BW11" s="58">
        <f>New_Jersey!CM6</f>
        <v>0</v>
      </c>
      <c r="BX11" s="40">
        <f>New_Jersey!CN6</f>
        <v>0</v>
      </c>
      <c r="BY11" s="40" t="str">
        <f>New_Jersey!CO6</f>
        <v>B</v>
      </c>
      <c r="BZ11" s="40" t="str">
        <f>New_Jersey!CP6</f>
        <v>2A:65A-3</v>
      </c>
      <c r="CA11" s="57" t="str">
        <f>New_Jersey!CQ6</f>
        <v xml:space="preserve">https://lis.njleg.state.nj.us/nxt/gateway.dll/statutes%2F1%2F112%2F1927 </v>
      </c>
      <c r="CB11" s="58">
        <f>New_Jersey!CR6</f>
        <v>0</v>
      </c>
      <c r="CC11" s="40">
        <f>New_Jersey!CS6</f>
        <v>0</v>
      </c>
      <c r="CD11" s="40" t="str">
        <f>New_Jersey!CT6</f>
        <v>A</v>
      </c>
      <c r="CE11" s="40" t="str">
        <f>New_Jersey!CU6</f>
        <v>-</v>
      </c>
      <c r="CF11" s="58" t="str">
        <f>New_Jersey!CV6</f>
        <v>-</v>
      </c>
      <c r="CG11" s="58">
        <f>New_Jersey!CW6</f>
        <v>0</v>
      </c>
      <c r="CH11" s="40">
        <f>New_Jersey!CX6</f>
        <v>0</v>
      </c>
      <c r="CI11" s="40" t="str">
        <f>New_Jersey!CY6</f>
        <v>A</v>
      </c>
      <c r="CJ11" s="40" t="str">
        <f>New_Jersey!CZ6</f>
        <v>-</v>
      </c>
      <c r="CK11" s="58" t="str">
        <f>New_Jersey!DA6</f>
        <v>-</v>
      </c>
      <c r="CL11" s="58">
        <f>New_Jersey!DB6</f>
        <v>0</v>
      </c>
      <c r="CM11" s="40">
        <f>New_Jersey!DC6</f>
        <v>0</v>
      </c>
      <c r="CN11" s="40" t="str">
        <f>New_Jersey!DD6</f>
        <v>A</v>
      </c>
      <c r="CO11" s="40" t="str">
        <f>New_Jersey!DE6</f>
        <v>-</v>
      </c>
      <c r="CP11" s="58" t="str">
        <f>New_Jersey!DF6</f>
        <v>-</v>
      </c>
      <c r="CQ11" s="58">
        <f>New_Jersey!DG6</f>
        <v>0</v>
      </c>
      <c r="CR11" s="40">
        <f>New_Jersey!DH6</f>
        <v>0</v>
      </c>
      <c r="CS11" s="40" t="str">
        <f>New_Jersey!DI6</f>
        <v>A</v>
      </c>
      <c r="CT11" s="40" t="str">
        <f>New_Jersey!DJ6</f>
        <v>-</v>
      </c>
      <c r="CU11" s="58" t="str">
        <f>New_Jersey!DK6</f>
        <v>-</v>
      </c>
      <c r="CV11" s="58">
        <f>New_Jersey!DL6</f>
        <v>0</v>
      </c>
      <c r="CW11" s="40">
        <f>New_Jersey!DM6</f>
        <v>0</v>
      </c>
      <c r="CX11" s="40" t="str">
        <f>New_Jersey!DN6</f>
        <v>A</v>
      </c>
      <c r="CY11" s="40" t="str">
        <f>New_Jersey!DO6</f>
        <v>-</v>
      </c>
      <c r="CZ11" s="58" t="str">
        <f>New_Jersey!DP6</f>
        <v>-</v>
      </c>
      <c r="DA11" s="58">
        <f>New_Jersey!DQ6</f>
        <v>0</v>
      </c>
      <c r="DB11" s="40">
        <f>New_Jersey!DR6</f>
        <v>0</v>
      </c>
      <c r="DC11" s="40" t="str">
        <f>New_Jersey!DS6</f>
        <v>A</v>
      </c>
      <c r="DD11" s="40" t="str">
        <f>New_Jersey!DT6</f>
        <v>-</v>
      </c>
      <c r="DE11" s="58" t="str">
        <f>New_Jersey!DU6</f>
        <v>-</v>
      </c>
      <c r="DF11" s="58">
        <f>New_Jersey!DV6</f>
        <v>0</v>
      </c>
      <c r="DG11" s="60">
        <f>(New_Jersey!EG6+New_Jersey!EH6)/2</f>
        <v>0</v>
      </c>
      <c r="DH11" s="60" t="str">
        <f>New_Jersey!EI6</f>
        <v>B</v>
      </c>
      <c r="DI11" s="60" t="str">
        <f>New_Jersey!EJ6</f>
        <v xml:space="preserve"> 17:48-6ee, 17:48A-7bb, 17:48E-35.29, 17:48F-13.2, 17B:26-2.1y, 17B:27-46.1ee, 17B:27A-7.12, 17B:27A-19.15, 26:2J-4.30, 52:14-17.29j</v>
      </c>
      <c r="DJ11" s="62" t="str">
        <f>New_Jersey!EK6</f>
        <v xml:space="preserve">https://lis.njleg.state.nj.us/nxt/gateway.dll/statutes%2F1%2F11136%2F14162 </v>
      </c>
      <c r="DK11" s="60" t="str">
        <f>New_Jersey!EL6</f>
        <v>There are currently no religious exemptions to the contraceptive mandate in New Jersey. In this we disagree with KFF, which states that New Jersey defines religious employers as "qualified church-controlled organizations as defined in 26 USC 3121."</v>
      </c>
      <c r="DL11" s="60">
        <f>(New_Jersey!EN6+New_Jersey!EM6)/2</f>
        <v>1</v>
      </c>
      <c r="DM11" s="60" t="str">
        <f>New_Jersey!EO6</f>
        <v>D</v>
      </c>
      <c r="DN11" s="60" t="str">
        <f>New_Jersey!EP6</f>
        <v>26:2S-39</v>
      </c>
      <c r="DO11" s="62" t="str">
        <f>New_Jersey!EQ6</f>
        <v>https://casetext.com/statute/new-jersey-statutes/title-26-health-and-vital-statistics/chapter-262s/section-262s-39-health-benefit-plans-coverage-for-abortion-certain-religious-employers-exempt</v>
      </c>
      <c r="DP11" s="61">
        <f>New_Jersey!ER6</f>
        <v>0</v>
      </c>
      <c r="DQ11" s="60">
        <f>(New_Jersey!ES6+New_Jersey!ET6)/2</f>
        <v>0</v>
      </c>
      <c r="DR11" s="60" t="str">
        <f>New_Jersey!EU6</f>
        <v>B</v>
      </c>
      <c r="DS11" s="60" t="str">
        <f>New_Jersey!EV6</f>
        <v>17:48A-7bb, 17B:27A-19.15</v>
      </c>
      <c r="DT11" s="62" t="str">
        <f>New_Jersey!EW6</f>
        <v>https://casetext.com/statute/new-jersey-statutes/title-17-corporations-and-institutions-for-finance-and-insurance/chapter-1748a/section-1748a-7bb-medical-service-corporation-coverage-for-contraceptives</v>
      </c>
      <c r="DU11" s="61">
        <f>New_Jersey!EX6</f>
        <v>0</v>
      </c>
      <c r="DV11" s="60">
        <f>New_Jersey!GH6</f>
        <v>0</v>
      </c>
      <c r="DW11" s="60" t="str">
        <f>New_Jersey!GI6</f>
        <v>B</v>
      </c>
      <c r="DX11" s="60" t="str">
        <f>New_Jersey!GJ6</f>
        <v>-</v>
      </c>
      <c r="DY11" s="61" t="str">
        <f>New_Jersey!GK6</f>
        <v>-</v>
      </c>
      <c r="DZ11" s="61">
        <f>New_Jersey!GL6</f>
        <v>0</v>
      </c>
      <c r="EA11" s="66">
        <f>New_Jersey!GM6</f>
        <v>0</v>
      </c>
      <c r="EB11" s="66" t="str">
        <f>New_Jersey!GN6</f>
        <v>B</v>
      </c>
      <c r="EC11" s="66" t="str">
        <f>New_Jersey!GO6</f>
        <v>-</v>
      </c>
      <c r="ED11" s="68" t="str">
        <f>New_Jersey!GP6</f>
        <v>-</v>
      </c>
      <c r="EE11" s="68">
        <f>New_Jersey!GQ6</f>
        <v>0</v>
      </c>
      <c r="EF11" s="66">
        <f>New_Jersey!GR6</f>
        <v>0</v>
      </c>
      <c r="EG11" s="66" t="str">
        <f>New_Jersey!GS6</f>
        <v>B</v>
      </c>
      <c r="EH11" s="66" t="str">
        <f>New_Jersey!GT6</f>
        <v>-</v>
      </c>
      <c r="EI11" s="68" t="str">
        <f>New_Jersey!GU6</f>
        <v>-</v>
      </c>
      <c r="EJ11" s="68">
        <f>New_Jersey!GV6</f>
        <v>0</v>
      </c>
      <c r="EK11" s="66">
        <f>New_Jersey!GW6</f>
        <v>0</v>
      </c>
      <c r="EL11" s="66" t="str">
        <f>New_Jersey!GX6</f>
        <v>B</v>
      </c>
      <c r="EM11" s="66" t="str">
        <f>New_Jersey!GY6</f>
        <v>-</v>
      </c>
      <c r="EN11" s="68" t="str">
        <f>New_Jersey!GZ6</f>
        <v>-</v>
      </c>
      <c r="EO11" s="68">
        <f>New_Jersey!HA6</f>
        <v>0</v>
      </c>
      <c r="EP11" s="66">
        <f>New_Jersey!Q6</f>
        <v>0</v>
      </c>
      <c r="EQ11" s="66" t="str">
        <f>New_Jersey!R6</f>
        <v>B</v>
      </c>
      <c r="ER11" s="66" t="str">
        <f>New_Jersey!S6</f>
        <v>-</v>
      </c>
      <c r="ES11" s="68" t="str">
        <f>New_Jersey!T6</f>
        <v>-</v>
      </c>
      <c r="ET11" s="68">
        <f>New_Jersey!U6</f>
        <v>0</v>
      </c>
      <c r="EU11" s="66">
        <f>New_Jersey!EY6</f>
        <v>0</v>
      </c>
      <c r="EV11" s="66" t="str">
        <f>New_Jersey!EZ6</f>
        <v>B</v>
      </c>
      <c r="EW11" s="66" t="str">
        <f>New_Jersey!FA6</f>
        <v>-</v>
      </c>
      <c r="EX11" s="68" t="str">
        <f>New_Jersey!FB6</f>
        <v>-</v>
      </c>
      <c r="EY11" s="68">
        <f>New_Jersey!FC6</f>
        <v>0</v>
      </c>
      <c r="EZ11" s="66">
        <f>New_Jersey!FN6</f>
        <v>0</v>
      </c>
      <c r="FA11" s="66" t="str">
        <f>New_Jersey!FO6</f>
        <v>B</v>
      </c>
      <c r="FB11" s="66" t="str">
        <f>New_Jersey!FP6</f>
        <v>9:6-8.10</v>
      </c>
      <c r="FC11" s="67" t="str">
        <f>New_Jersey!FQ6</f>
        <v xml:space="preserve">https://lis.njleg.state.nj.us/nxt/gateway.dll/statutes%2F1%2F7044%2F7144 </v>
      </c>
      <c r="FD11" s="66" t="str">
        <f>New_Jersey!FR6</f>
        <v>Privilege is extended to clergy in New Jersey courts. This does not explicitly extend to the requirement for a person (clergy included) to report (§2A:84A-23).</v>
      </c>
      <c r="FE11" s="66">
        <f>New_Jersey!FS6</f>
        <v>1</v>
      </c>
      <c r="FF11" s="66" t="str">
        <f>New_Jersey!FT6</f>
        <v>A</v>
      </c>
      <c r="FG11" s="66" t="str">
        <f>New_Jersey!FU6</f>
        <v>2C:33-17(1)(a)</v>
      </c>
      <c r="FH11" s="67" t="str">
        <f>New_Jersey!FV6</f>
        <v xml:space="preserve">https://lis.njleg.state.nj.us/nxt/gateway.dll/statutes%2F1%2F2753%2F3148 </v>
      </c>
      <c r="FI11" s="68">
        <f>New_Jersey!FW6</f>
        <v>0</v>
      </c>
      <c r="FJ11" s="66">
        <f>New_Jersey!FX6</f>
        <v>1</v>
      </c>
      <c r="FK11" s="66" t="str">
        <f>New_Jersey!FY6</f>
        <v>A</v>
      </c>
      <c r="FL11" s="66" t="str">
        <f>New_Jersey!FZ6</f>
        <v>2C:33-17(1)(b)(3)</v>
      </c>
      <c r="FM11" s="67" t="str">
        <f>New_Jersey!GA6</f>
        <v xml:space="preserve">https://lis.njleg.state.nj.us/nxt/gateway.dll/statutes%2F1%2F2753%2F3148 </v>
      </c>
      <c r="FN11" s="68">
        <f>New_Jersey!GB6</f>
        <v>0</v>
      </c>
      <c r="FO11" s="66">
        <f>New_Jersey!G6</f>
        <v>0</v>
      </c>
      <c r="FP11" s="66" t="str">
        <f>New_Jersey!H6</f>
        <v>C</v>
      </c>
      <c r="FQ11" s="66" t="str">
        <f>New_Jersey!I6</f>
        <v>-</v>
      </c>
      <c r="FR11" s="68" t="str">
        <f>New_Jersey!J6</f>
        <v>-</v>
      </c>
      <c r="FS11" s="68">
        <f>New_Jersey!K6</f>
        <v>0</v>
      </c>
      <c r="FT11" s="66">
        <f>New_Jersey!HB6</f>
        <v>1</v>
      </c>
      <c r="FU11" s="66" t="str">
        <f>New_Jersey!HC6</f>
        <v>A</v>
      </c>
      <c r="FV11" s="66" t="str">
        <f>New_Jersey!HD6</f>
        <v>26:1A-9.1</v>
      </c>
      <c r="FW11" s="67" t="str">
        <f>New_Jersey!HE6</f>
        <v xml:space="preserve">https://lis.njleg.state.nj.us/nxt/gateway.dll/statutes%2F1%2F22143%2F22155 </v>
      </c>
      <c r="FX11" s="68">
        <f>New_Jersey!HF6</f>
        <v>0</v>
      </c>
      <c r="FY11" s="66">
        <f>New_Jersey!HG6</f>
        <v>1</v>
      </c>
      <c r="FZ11" s="66" t="str">
        <f>New_Jersey!HH6</f>
        <v>A</v>
      </c>
      <c r="GA11" s="66" t="str">
        <f>New_Jersey!HI6</f>
        <v>18A:36-15, -16</v>
      </c>
      <c r="GB11" s="67" t="str">
        <f>New_Jersey!HJ6</f>
        <v xml:space="preserve">https://lis.njleg.state.nj.us/nxt/gateway.dll/statutes%2F1%2F15696%2F17461 </v>
      </c>
      <c r="GC11" s="68">
        <f>New_Jersey!HK6</f>
        <v>0</v>
      </c>
      <c r="GD11" s="66">
        <f>New_Jersey!HL6</f>
        <v>0</v>
      </c>
      <c r="GE11" s="66" t="str">
        <f>New_Jersey!HM6</f>
        <v>C</v>
      </c>
      <c r="GF11" s="66" t="str">
        <f>New_Jersey!HN6</f>
        <v>18A:36-13.1, -13.2, -14, -15, -16</v>
      </c>
      <c r="GG11" s="67" t="str">
        <f>New_Jersey!HO6</f>
        <v xml:space="preserve">https://lis.njleg.state.nj.us/nxt/gateway.dll/statutes%2F1%2F15696%2F17458 </v>
      </c>
      <c r="GH11" s="67" t="str">
        <f>New_Jersey!HP6</f>
        <v xml:space="preserve">The cited statutes indicate that each district board of education shall "develop, adopt, and implement" attendance policies. The Department of Education provides no additional guidance. </v>
      </c>
      <c r="GI11" s="60">
        <f>New_Jersey!HQ6</f>
        <v>0</v>
      </c>
      <c r="GJ11" s="60" t="str">
        <f>New_Jersey!HR6</f>
        <v>D</v>
      </c>
      <c r="GK11" s="60" t="str">
        <f>New_Jersey!HS6</f>
        <v>-</v>
      </c>
      <c r="GL11" s="61" t="str">
        <f>New_Jersey!HT6</f>
        <v>-</v>
      </c>
      <c r="GM11" s="61">
        <f>New_Jersey!HU6</f>
        <v>0</v>
      </c>
      <c r="GN11" s="60">
        <f>New_Jersey!GC6</f>
        <v>0</v>
      </c>
      <c r="GO11" s="60" t="str">
        <f>New_Jersey!GD6</f>
        <v>C</v>
      </c>
      <c r="GP11" s="60" t="str">
        <f>New_Jersey!GE6</f>
        <v>-</v>
      </c>
      <c r="GQ11" s="61" t="str">
        <f>New_Jersey!GF6</f>
        <v>-</v>
      </c>
      <c r="GR11" s="61">
        <f>New_Jersey!GG6</f>
        <v>0</v>
      </c>
    </row>
    <row r="12" spans="1:200" ht="25.5" customHeight="1">
      <c r="A12" s="92" t="s">
        <v>101</v>
      </c>
      <c r="B12" s="34">
        <v>2024</v>
      </c>
      <c r="C12" s="53">
        <f>New_York!D6</f>
        <v>0.32589285714285715</v>
      </c>
      <c r="D12" s="172">
        <f>New_York!E6</f>
        <v>0.26530612244897961</v>
      </c>
      <c r="E12" s="28">
        <v>44</v>
      </c>
      <c r="F12" s="40">
        <f>New_York!L6</f>
        <v>0</v>
      </c>
      <c r="G12" s="40" t="str">
        <f>New_York!M6</f>
        <v>D</v>
      </c>
      <c r="H12" s="40" t="str">
        <f>New_York!N6</f>
        <v>ELN §8-400</v>
      </c>
      <c r="I12" s="57" t="str">
        <f>New_York!O6</f>
        <v xml:space="preserve">https://www.nysenate.gov/legislation/laws/ELN/8-400 </v>
      </c>
      <c r="J12" s="58">
        <f>New_York!P6</f>
        <v>0</v>
      </c>
      <c r="K12" s="40">
        <f>New_York!V6</f>
        <v>0</v>
      </c>
      <c r="L12" s="58" t="str">
        <f>New_York!W6</f>
        <v>-</v>
      </c>
      <c r="M12" s="40" t="str">
        <f>New_York!X6</f>
        <v>-</v>
      </c>
      <c r="N12" s="58" t="str">
        <f>New_York!Y6</f>
        <v>-</v>
      </c>
      <c r="O12" s="58">
        <f>New_York!Z6</f>
        <v>0</v>
      </c>
      <c r="P12" s="40">
        <f>New_York!AA6</f>
        <v>1</v>
      </c>
      <c r="Q12" s="40" t="str">
        <f>New_York!AB6</f>
        <v>C</v>
      </c>
      <c r="R12" s="40" t="str">
        <f>New_York!AC6</f>
        <v>CVR §79-i</v>
      </c>
      <c r="S12" s="57" t="str">
        <f>New_York!AD6</f>
        <v xml:space="preserve">https://www.nysenate.gov/legislation/laws/CVR/79-I </v>
      </c>
      <c r="T12" s="58">
        <f>New_York!AE6</f>
        <v>0</v>
      </c>
      <c r="U12" s="40">
        <f>New_York!AF6</f>
        <v>1</v>
      </c>
      <c r="V12" s="40" t="str">
        <f>New_York!AG6</f>
        <v>C</v>
      </c>
      <c r="W12" s="40" t="str">
        <f>New_York!AH6</f>
        <v>C. R. &amp; Regs. 10, §405.9(b)(10)</v>
      </c>
      <c r="X12" s="57" t="str">
        <f>New_York!AI6</f>
        <v xml:space="preserve">https://regs.health.ny.gov/content/section-4059-admissiondischarge </v>
      </c>
      <c r="Y12" s="58">
        <f>New_York!AJ6</f>
        <v>0</v>
      </c>
      <c r="Z12" s="40">
        <f>New_York!AK6</f>
        <v>1</v>
      </c>
      <c r="AA12" s="40" t="str">
        <f>New_York!AL6</f>
        <v>C</v>
      </c>
      <c r="AB12" s="40" t="str">
        <f>New_York!AM6</f>
        <v>C. R. &amp; Regs. 10, §405.9(b)(10)</v>
      </c>
      <c r="AC12" s="57" t="str">
        <f>New_York!AN6</f>
        <v xml:space="preserve">https://regs.health.ny.gov/content/section-4059-admissiondischarge </v>
      </c>
      <c r="AD12" s="58">
        <f>New_York!AO6</f>
        <v>0</v>
      </c>
      <c r="AE12" s="40">
        <f>New_York!AP6</f>
        <v>1</v>
      </c>
      <c r="AF12" s="40" t="str">
        <f>New_York!AQ6</f>
        <v>C</v>
      </c>
      <c r="AG12" s="40" t="str">
        <f>New_York!AR6</f>
        <v>CVR §79-I; C. R. &amp; Regs. 10, §405.9(b)(10)</v>
      </c>
      <c r="AH12" s="57" t="str">
        <f>New_York!AS6</f>
        <v xml:space="preserve">https://www.nysenate.gov/legislation/laws/CVR/79-I </v>
      </c>
      <c r="AI12" s="58">
        <f>New_York!AT6</f>
        <v>0</v>
      </c>
      <c r="AJ12" s="40">
        <f>New_York!AU6</f>
        <v>0</v>
      </c>
      <c r="AK12" s="40" t="str">
        <f>New_York!AV6</f>
        <v>B</v>
      </c>
      <c r="AL12" s="40" t="str">
        <f>New_York!AW6</f>
        <v>C. R. &amp; Regs. 10, §405.9(b)(10)</v>
      </c>
      <c r="AM12" s="57" t="str">
        <f>New_York!AX6</f>
        <v xml:space="preserve">https://regs.health.ny.gov/content/section-4059-admissiondischarge </v>
      </c>
      <c r="AN12" s="58">
        <f>New_York!AY6</f>
        <v>0</v>
      </c>
      <c r="AO12" s="40">
        <f>New_York!AZ6</f>
        <v>0</v>
      </c>
      <c r="AP12" s="40" t="str">
        <f>New_York!BA6</f>
        <v>B</v>
      </c>
      <c r="AQ12" s="40" t="str">
        <f>New_York!BB6</f>
        <v>C. R. &amp; Regs. 10, §405.9(b)(10)</v>
      </c>
      <c r="AR12" s="57" t="str">
        <f>New_York!BC6</f>
        <v xml:space="preserve">https://regs.health.ny.gov/content/section-4059-admissiondischarge </v>
      </c>
      <c r="AS12" s="58">
        <f>New_York!BD6</f>
        <v>0</v>
      </c>
      <c r="AT12" s="40">
        <f>New_York!BE6</f>
        <v>1</v>
      </c>
      <c r="AU12" s="40" t="str">
        <f>New_York!BF6</f>
        <v>C</v>
      </c>
      <c r="AV12" s="40" t="str">
        <f>New_York!BG6</f>
        <v>C. R. &amp; Regs. 10, §405.9(b)(10)</v>
      </c>
      <c r="AW12" s="57" t="str">
        <f>New_York!BH6</f>
        <v xml:space="preserve">https://regs.health.ny.gov/content/section-4059-admissiondischarge </v>
      </c>
      <c r="AX12" s="58">
        <f>New_York!BI6</f>
        <v>0</v>
      </c>
      <c r="AY12" s="40">
        <f>New_York!BO6</f>
        <v>0</v>
      </c>
      <c r="AZ12" s="40" t="str">
        <f>New_York!BP6</f>
        <v>A</v>
      </c>
      <c r="BA12" s="40" t="str">
        <f>New_York!BQ6</f>
        <v>-</v>
      </c>
      <c r="BB12" s="58" t="str">
        <f>New_York!BR6</f>
        <v>-</v>
      </c>
      <c r="BC12" s="58">
        <f>New_York!BS6</f>
        <v>0</v>
      </c>
      <c r="BD12" s="40">
        <f>New_York!BT6</f>
        <v>0</v>
      </c>
      <c r="BE12" s="40" t="str">
        <f>New_York!BU6</f>
        <v>A</v>
      </c>
      <c r="BF12" s="40" t="str">
        <f>New_York!BV6</f>
        <v>-</v>
      </c>
      <c r="BG12" s="58" t="str">
        <f>New_York!BW6</f>
        <v>-</v>
      </c>
      <c r="BH12" s="58">
        <f>New_York!BX6</f>
        <v>0</v>
      </c>
      <c r="BI12" s="40">
        <f>New_York!BY6</f>
        <v>0</v>
      </c>
      <c r="BJ12" s="40" t="str">
        <f>New_York!BZ6</f>
        <v>A</v>
      </c>
      <c r="BK12" s="40" t="str">
        <f>New_York!CA6</f>
        <v>-</v>
      </c>
      <c r="BL12" s="58" t="str">
        <f>New_York!CB6</f>
        <v>-</v>
      </c>
      <c r="BM12" s="58">
        <f>New_York!CC6</f>
        <v>0</v>
      </c>
      <c r="BN12" s="40">
        <f>New_York!CD6</f>
        <v>0</v>
      </c>
      <c r="BO12" s="40" t="str">
        <f>New_York!CE6</f>
        <v>A</v>
      </c>
      <c r="BP12" s="40" t="str">
        <f>New_York!CF6</f>
        <v>-</v>
      </c>
      <c r="BQ12" s="58" t="str">
        <f>New_York!CG6</f>
        <v>-</v>
      </c>
      <c r="BR12" s="58">
        <f>New_York!CH6</f>
        <v>0</v>
      </c>
      <c r="BS12" s="40">
        <f>New_York!CI6</f>
        <v>0</v>
      </c>
      <c r="BT12" s="40" t="str">
        <f>New_York!CJ6</f>
        <v>A</v>
      </c>
      <c r="BU12" s="40" t="str">
        <f>New_York!CK6</f>
        <v>-</v>
      </c>
      <c r="BV12" s="58" t="str">
        <f>New_York!CL6</f>
        <v>-</v>
      </c>
      <c r="BW12" s="58">
        <f>New_York!CM6</f>
        <v>0</v>
      </c>
      <c r="BX12" s="40">
        <f>New_York!CN6</f>
        <v>0</v>
      </c>
      <c r="BY12" s="40" t="str">
        <f>New_York!CO6</f>
        <v>A</v>
      </c>
      <c r="BZ12" s="40" t="str">
        <f>New_York!CP6</f>
        <v>-</v>
      </c>
      <c r="CA12" s="58" t="str">
        <f>New_York!CQ6</f>
        <v>-</v>
      </c>
      <c r="CB12" s="58">
        <f>New_York!CR6</f>
        <v>0</v>
      </c>
      <c r="CC12" s="40">
        <f>New_York!CS6</f>
        <v>0</v>
      </c>
      <c r="CD12" s="40" t="str">
        <f>New_York!CT6</f>
        <v>D</v>
      </c>
      <c r="CE12" s="40" t="str">
        <f>New_York!CU6</f>
        <v>C., R., &amp; Regs. 18, §463.6</v>
      </c>
      <c r="CF12" s="57" t="str">
        <f>New_York!CV6</f>
        <v xml:space="preserve">https://govt.westlaw.com/nycrr/Document/I50cf7d20cd1711dda432a117e6e0f345?viewType=FullText&amp;originationContext=documenttoc&amp;transitionType=CategoryPageItem&amp;contextData=(sc.Default) </v>
      </c>
      <c r="CG12" s="40" t="str">
        <f>New_York!CW6</f>
        <v xml:space="preserve"> </v>
      </c>
      <c r="CH12" s="40">
        <f>New_York!CX6</f>
        <v>0</v>
      </c>
      <c r="CI12" s="40" t="str">
        <f>New_York!CY6</f>
        <v>D</v>
      </c>
      <c r="CJ12" s="40" t="str">
        <f>New_York!CZ6</f>
        <v>C., R., &amp; Regs. 18, §463.6</v>
      </c>
      <c r="CK12" s="57" t="str">
        <f>New_York!DA6</f>
        <v xml:space="preserve">https://govt.westlaw.com/nycrr/Document/I50cf7d20cd1711dda432a117e6e0f345?viewType=FullText&amp;originationContext=documenttoc&amp;transitionType=CategoryPageItem&amp;contextData=(sc.Default) </v>
      </c>
      <c r="CL12" s="58">
        <f>New_York!DB6</f>
        <v>0</v>
      </c>
      <c r="CM12" s="40">
        <f>New_York!DC6</f>
        <v>0</v>
      </c>
      <c r="CN12" s="40" t="str">
        <f>New_York!DD6</f>
        <v>D</v>
      </c>
      <c r="CO12" s="40" t="str">
        <f>New_York!DE6</f>
        <v>C., R., &amp; Regs. 18, §463.6</v>
      </c>
      <c r="CP12" s="57" t="str">
        <f>New_York!DF6</f>
        <v xml:space="preserve">https://govt.westlaw.com/nycrr/Document/I50cf7d20cd1711dda432a117e6e0f345?viewType=FullText&amp;originationContext=documenttoc&amp;transitionType=CategoryPageItem&amp;contextData=(sc.Default) </v>
      </c>
      <c r="CQ12" s="58">
        <f>New_York!DG6</f>
        <v>0</v>
      </c>
      <c r="CR12" s="40">
        <f>New_York!DH6</f>
        <v>0</v>
      </c>
      <c r="CS12" s="40" t="str">
        <f>New_York!DI6</f>
        <v>D</v>
      </c>
      <c r="CT12" s="40" t="str">
        <f>New_York!DJ6</f>
        <v>C., R., &amp; Regs. 18, §463.6</v>
      </c>
      <c r="CU12" s="57" t="str">
        <f>New_York!DK6</f>
        <v xml:space="preserve">https://govt.westlaw.com/nycrr/Document/I50cf7d20cd1711dda432a117e6e0f345?viewType=FullText&amp;originationContext=documenttoc&amp;transitionType=CategoryPageItem&amp;contextData=(sc.Default) </v>
      </c>
      <c r="CV12" s="58">
        <f>New_York!DL6</f>
        <v>0</v>
      </c>
      <c r="CW12" s="40">
        <f>New_York!DM6</f>
        <v>0</v>
      </c>
      <c r="CX12" s="40" t="str">
        <f>New_York!DN6</f>
        <v>D</v>
      </c>
      <c r="CY12" s="40" t="str">
        <f>New_York!DO6</f>
        <v>C., R., &amp; Regs. 18, §463.6</v>
      </c>
      <c r="CZ12" s="57" t="str">
        <f>New_York!DP6</f>
        <v xml:space="preserve">https://govt.westlaw.com/nycrr/Document/I50cf7d20cd1711dda432a117e6e0f345?viewType=FullText&amp;originationContext=documenttoc&amp;transitionType=CategoryPageItem&amp;contextData=(sc.Default) </v>
      </c>
      <c r="DA12" s="58">
        <f>New_York!DQ6</f>
        <v>0</v>
      </c>
      <c r="DB12" s="40">
        <f>New_York!DR6</f>
        <v>0</v>
      </c>
      <c r="DC12" s="40" t="str">
        <f>New_York!DS6</f>
        <v>D</v>
      </c>
      <c r="DD12" s="40" t="str">
        <f>New_York!DT6</f>
        <v>C., R., &amp; Regs. 18, §463.6</v>
      </c>
      <c r="DE12" s="57" t="str">
        <f>New_York!DU6</f>
        <v xml:space="preserve">https://govt.westlaw.com/nycrr/Document/I50cf7d20cd1711dda432a117e6e0f345?viewType=FullText&amp;originationContext=documenttoc&amp;transitionType=CategoryPageItem&amp;contextData=(sc.Default) </v>
      </c>
      <c r="DF12" s="58">
        <f>New_York!DV6</f>
        <v>0</v>
      </c>
      <c r="DG12" s="60">
        <f>(New_York!EG6+New_York!EH6)/2</f>
        <v>0.5</v>
      </c>
      <c r="DH12" s="60" t="str">
        <f>New_York!EI6</f>
        <v>C</v>
      </c>
      <c r="DI12" s="60" t="str">
        <f>New_York!EJ6</f>
        <v xml:space="preserve">ISC §3221(16)(1),(4)(E); 4303(5-5) </v>
      </c>
      <c r="DJ12" s="62" t="str">
        <f>New_York!EK6</f>
        <v xml:space="preserve">https://www.nysenate.gov/legislation/laws/ISC/3221 </v>
      </c>
      <c r="DK12" s="61">
        <f>New_York!EL6</f>
        <v>0</v>
      </c>
      <c r="DL12" s="60">
        <f>(New_York!EN6+New_York!EM6)/2</f>
        <v>0.5</v>
      </c>
      <c r="DM12" s="60" t="str">
        <f>New_York!EO6</f>
        <v>C</v>
      </c>
      <c r="DN12" s="60" t="str">
        <f>New_York!EP6</f>
        <v>ISC §3221(22)(C),(16)(4)(E)</v>
      </c>
      <c r="DO12" s="62" t="str">
        <f>New_York!EQ6</f>
        <v xml:space="preserve">https://www.nysenate.gov/legislation/laws/ISC/3221 </v>
      </c>
      <c r="DP12" s="61">
        <f>New_York!ER6</f>
        <v>0</v>
      </c>
      <c r="DQ12" s="60">
        <f>(New_York!ES6+New_York!ET6)/2</f>
        <v>0.5</v>
      </c>
      <c r="DR12" s="60" t="str">
        <f>New_York!EU6</f>
        <v>C</v>
      </c>
      <c r="DS12" s="60" t="str">
        <f>New_York!EV6</f>
        <v>ISC §3221(16)(2),(4)(E)</v>
      </c>
      <c r="DT12" s="62" t="str">
        <f>New_York!EW6</f>
        <v xml:space="preserve">https://www.nysenate.gov/legislation/laws/ISC/3221  </v>
      </c>
      <c r="DU12" s="61">
        <f>New_York!EX6</f>
        <v>0</v>
      </c>
      <c r="DV12" s="60">
        <f>New_York!GH6</f>
        <v>1</v>
      </c>
      <c r="DW12" s="60" t="str">
        <f>New_York!GI6</f>
        <v>A</v>
      </c>
      <c r="DX12" s="60" t="str">
        <f>New_York!GJ6</f>
        <v>DOM §10-B</v>
      </c>
      <c r="DY12" s="62" t="str">
        <f>New_York!GK6</f>
        <v xml:space="preserve">https://www.nysenate.gov/legislation/laws/DOM/10-B </v>
      </c>
      <c r="DZ12" s="61">
        <f>New_York!GL6</f>
        <v>0</v>
      </c>
      <c r="EA12" s="66">
        <f>New_York!GM6</f>
        <v>1</v>
      </c>
      <c r="EB12" s="66" t="str">
        <f>New_York!GN6</f>
        <v>A</v>
      </c>
      <c r="EC12" s="66" t="str">
        <f>New_York!GO6</f>
        <v>DOM §10-B</v>
      </c>
      <c r="ED12" s="67" t="str">
        <f>New_York!GP6</f>
        <v xml:space="preserve">https://www.nysenate.gov/legislation/laws/DOM/10-B </v>
      </c>
      <c r="EE12" s="68">
        <f>New_York!GQ6</f>
        <v>0</v>
      </c>
      <c r="EF12" s="66">
        <f>New_York!GR6</f>
        <v>1</v>
      </c>
      <c r="EG12" s="66" t="str">
        <f>New_York!GS6</f>
        <v>A</v>
      </c>
      <c r="EH12" s="66" t="str">
        <f>New_York!GT6</f>
        <v>DOM §10-B(3)</v>
      </c>
      <c r="EI12" s="67" t="str">
        <f>New_York!GU6</f>
        <v xml:space="preserve">https://www.nysenate.gov/legislation/laws/DOM/10-B </v>
      </c>
      <c r="EJ12" s="68">
        <f>New_York!GV6</f>
        <v>0</v>
      </c>
      <c r="EK12" s="66">
        <f>New_York!GW6</f>
        <v>1</v>
      </c>
      <c r="EL12" s="66" t="str">
        <f>New_York!GX6</f>
        <v>A</v>
      </c>
      <c r="EM12" s="66" t="str">
        <f>New_York!GY6</f>
        <v>DOM §10-B(3)</v>
      </c>
      <c r="EN12" s="67" t="str">
        <f>New_York!GZ6</f>
        <v xml:space="preserve">https://www.nysenate.gov/legislation/laws/DOM/10-B </v>
      </c>
      <c r="EO12" s="68">
        <f>New_York!HA6</f>
        <v>0</v>
      </c>
      <c r="EP12" s="66">
        <f>New_York!Q6</f>
        <v>0</v>
      </c>
      <c r="EQ12" s="66" t="str">
        <f>New_York!R6</f>
        <v>B</v>
      </c>
      <c r="ER12" s="66" t="str">
        <f>New_York!S6</f>
        <v>DOM §10-B</v>
      </c>
      <c r="ES12" s="67" t="str">
        <f>New_York!T6</f>
        <v xml:space="preserve">https://www.nysenate.gov/legislation/laws/DOM/10-B </v>
      </c>
      <c r="ET12" s="68">
        <f>New_York!U6</f>
        <v>0</v>
      </c>
      <c r="EU12" s="66">
        <f>New_York!EY6</f>
        <v>0</v>
      </c>
      <c r="EV12" s="66" t="str">
        <f>New_York!EZ6</f>
        <v>B</v>
      </c>
      <c r="EW12" s="66" t="str">
        <f>New_York!FA6</f>
        <v>DOM §10-B</v>
      </c>
      <c r="EX12" s="67" t="str">
        <f>New_York!FB6</f>
        <v xml:space="preserve">https://www.nysenate.gov/legislation/laws/DOM/10-B </v>
      </c>
      <c r="EY12" s="68">
        <f>New_York!FC6</f>
        <v>0</v>
      </c>
      <c r="EZ12" s="66">
        <f>New_York!FN6</f>
        <v>1</v>
      </c>
      <c r="FA12" s="66" t="str">
        <f>New_York!FO6</f>
        <v>F</v>
      </c>
      <c r="FB12" s="66" t="str">
        <f>New_York!FP6</f>
        <v>SOS §413</v>
      </c>
      <c r="FC12" s="67" t="str">
        <f>New_York!FQ6</f>
        <v xml:space="preserve">https://www.nysenate.gov/legislation/laws/SOS/413 </v>
      </c>
      <c r="FD12" s="66" t="str">
        <f>New_York!FR6</f>
        <v>Clergy not mandatory reporters.  See also CVP §4505.</v>
      </c>
      <c r="FE12" s="66">
        <f>New_York!FS6</f>
        <v>0</v>
      </c>
      <c r="FF12" s="66" t="str">
        <f>New_York!FT6</f>
        <v>C</v>
      </c>
      <c r="FG12" s="66" t="str">
        <f>New_York!FU6</f>
        <v>ABC §65</v>
      </c>
      <c r="FH12" s="67" t="str">
        <f>New_York!FV6</f>
        <v xml:space="preserve">https://www.nysenate.gov/legislation/laws/ABC/65 </v>
      </c>
      <c r="FI12" s="68">
        <f>New_York!FW6</f>
        <v>0</v>
      </c>
      <c r="FJ12" s="66">
        <f>New_York!FX6</f>
        <v>0</v>
      </c>
      <c r="FK12" s="66" t="str">
        <f>New_York!FY6</f>
        <v>B</v>
      </c>
      <c r="FL12" s="66" t="str">
        <f>New_York!FZ6</f>
        <v>ABC §65-C(2)(b)</v>
      </c>
      <c r="FM12" s="67" t="str">
        <f>New_York!GA6</f>
        <v xml:space="preserve">https://www.nysenate.gov/legislation/laws/ABC/65-C </v>
      </c>
      <c r="FN12" s="66" t="str">
        <f>New_York!GB6</f>
        <v>Exceptions are made for alcohol furnished by parents, but the statutory language also seems to require more of a role for parents in furnishment than offering consent/being present.</v>
      </c>
      <c r="FO12" s="66">
        <f>New_York!G6</f>
        <v>0</v>
      </c>
      <c r="FP12" s="66" t="str">
        <f>New_York!H6</f>
        <v>C</v>
      </c>
      <c r="FQ12" s="66" t="str">
        <f>New_York!I6</f>
        <v>-</v>
      </c>
      <c r="FR12" s="68" t="str">
        <f>New_York!J6</f>
        <v>-</v>
      </c>
      <c r="FS12" s="68">
        <f>New_York!K6</f>
        <v>0</v>
      </c>
      <c r="FT12" s="66">
        <f>New_York!HB6</f>
        <v>0</v>
      </c>
      <c r="FU12" s="66" t="str">
        <f>New_York!HC6</f>
        <v>C</v>
      </c>
      <c r="FV12" s="66" t="str">
        <f>New_York!HD6</f>
        <v>PBH §2164</v>
      </c>
      <c r="FW12" s="67" t="str">
        <f>New_York!HE6</f>
        <v xml:space="preserve">https://www.nysenate.gov/legislation/laws/PBH/2164 </v>
      </c>
      <c r="FX12" s="68">
        <f>New_York!HF6</f>
        <v>0</v>
      </c>
      <c r="FY12" s="66">
        <f>New_York!HG6</f>
        <v>1</v>
      </c>
      <c r="FZ12" s="66" t="str">
        <f>New_York!HH6</f>
        <v>A</v>
      </c>
      <c r="GA12" s="66" t="str">
        <f>New_York!HI6</f>
        <v>EDN §3210(1)(b)(i)</v>
      </c>
      <c r="GB12" s="67" t="str">
        <f>New_York!HJ6</f>
        <v xml:space="preserve">https://www.nysenate.gov/legislation/laws/EDN/3210 </v>
      </c>
      <c r="GC12" s="68">
        <f>New_York!HK6</f>
        <v>0</v>
      </c>
      <c r="GD12" s="66">
        <f>New_York!HL6</f>
        <v>1</v>
      </c>
      <c r="GE12" s="66" t="str">
        <f>New_York!HM6</f>
        <v>A</v>
      </c>
      <c r="GF12" s="66" t="str">
        <f>New_York!HN6</f>
        <v>EDN §3210(1)(b)(i)</v>
      </c>
      <c r="GG12" s="67" t="str">
        <f>New_York!HO6</f>
        <v xml:space="preserve">https://www.nysenate.gov/legislation/laws/EDN/3210 </v>
      </c>
      <c r="GH12" s="68">
        <f>New_York!HP6</f>
        <v>0</v>
      </c>
      <c r="GI12" s="60">
        <f>New_York!HQ6</f>
        <v>1</v>
      </c>
      <c r="GJ12" s="60" t="str">
        <f>New_York!HR6</f>
        <v>B</v>
      </c>
      <c r="GK12" s="60" t="str">
        <f>New_York!HS6</f>
        <v>EDN §224-a</v>
      </c>
      <c r="GL12" s="62" t="str">
        <f>New_York!HT6</f>
        <v xml:space="preserve">https://www.nysenate.gov/legislation/laws/EDN/224-A </v>
      </c>
      <c r="GM12" s="61">
        <f>New_York!HU6</f>
        <v>0</v>
      </c>
      <c r="GN12" s="60">
        <f>New_York!GC6</f>
        <v>0</v>
      </c>
      <c r="GO12" s="60" t="str">
        <f>New_York!GD6</f>
        <v>C</v>
      </c>
      <c r="GP12" s="60" t="str">
        <f>New_York!GE6</f>
        <v>-</v>
      </c>
      <c r="GQ12" s="61" t="str">
        <f>New_York!GF6</f>
        <v>-</v>
      </c>
      <c r="GR12" s="61">
        <f>New_York!GG6</f>
        <v>0</v>
      </c>
    </row>
    <row r="13" spans="1:200" ht="25.5" customHeight="1">
      <c r="A13" s="92" t="s">
        <v>75</v>
      </c>
      <c r="B13" s="34">
        <v>2024</v>
      </c>
      <c r="C13" s="53">
        <f>Colorado!D6</f>
        <v>0.34375</v>
      </c>
      <c r="D13" s="172">
        <f>Colorado!E6</f>
        <v>0.34523809523809529</v>
      </c>
      <c r="E13" s="28">
        <v>43</v>
      </c>
      <c r="F13" s="40">
        <f>Colorado!L6</f>
        <v>1</v>
      </c>
      <c r="G13" s="40" t="str">
        <f>Colorado!M6</f>
        <v>A</v>
      </c>
      <c r="H13" s="40" t="str">
        <f>Colorado!N6</f>
        <v>§1-5-401</v>
      </c>
      <c r="I13" s="57" t="str">
        <f>Colorado!O6</f>
        <v xml:space="preserve">https://advance.lexis.com/api/document/collection/statutes-legislation/id/61P5-WPB1-DYDC-J25D-00008-00?cite=C.R.S.%201-5-401&amp;context=1000516 </v>
      </c>
      <c r="J13" s="58">
        <f>Colorado!P6</f>
        <v>0</v>
      </c>
      <c r="K13" s="40">
        <f>Colorado!V6</f>
        <v>0</v>
      </c>
      <c r="L13" s="58">
        <f>Colorado!W6</f>
        <v>0</v>
      </c>
      <c r="M13" s="40" t="str">
        <f>Colorado!X6</f>
        <v>-</v>
      </c>
      <c r="N13" s="58">
        <f>Colorado!Y6</f>
        <v>0</v>
      </c>
      <c r="O13" s="58">
        <f>Colorado!Z6</f>
        <v>0</v>
      </c>
      <c r="P13" s="40">
        <f>Colorado!AA6</f>
        <v>0</v>
      </c>
      <c r="Q13" s="40" t="str">
        <f>Colorado!AB6</f>
        <v>A</v>
      </c>
      <c r="R13" s="40" t="str">
        <f>Colorado!AC6</f>
        <v>-</v>
      </c>
      <c r="S13" s="58">
        <f>Colorado!AD6</f>
        <v>0</v>
      </c>
      <c r="T13" s="58">
        <f>Colorado!AE6</f>
        <v>0</v>
      </c>
      <c r="U13" s="40">
        <f>Colorado!AF6</f>
        <v>0</v>
      </c>
      <c r="V13" s="40" t="str">
        <f>Colorado!AG6</f>
        <v>A</v>
      </c>
      <c r="W13" s="40" t="str">
        <f>Colorado!AH6</f>
        <v>-</v>
      </c>
      <c r="X13" s="57" t="str">
        <f>Colorado!AI6</f>
        <v xml:space="preserve">https://leg.colorado.gov/sites/default/files/2023a_1218_signed.pdf </v>
      </c>
      <c r="Y13" s="40" t="str">
        <f>Colorado!AJ6</f>
        <v>Existance of the Patient's Right to Know Act in 2023, requiring hospitals to publish which services they will not provide, implies it is at least tolerated that some hospitals refuse to provide certain services for nonmedical reasons</v>
      </c>
      <c r="Z13" s="40">
        <f>Colorado!AK6</f>
        <v>0</v>
      </c>
      <c r="AA13" s="40" t="str">
        <f>Colorado!AL6</f>
        <v>A</v>
      </c>
      <c r="AB13" s="40" t="str">
        <f>Colorado!AM6</f>
        <v>-</v>
      </c>
      <c r="AC13" s="58">
        <f>Colorado!AN6</f>
        <v>0</v>
      </c>
      <c r="AD13" s="58">
        <f>Colorado!AO6</f>
        <v>0</v>
      </c>
      <c r="AE13" s="40">
        <f>Colorado!AP6</f>
        <v>0</v>
      </c>
      <c r="AF13" s="40" t="str">
        <f>Colorado!AQ6</f>
        <v>A</v>
      </c>
      <c r="AG13" s="40" t="str">
        <f>Colorado!AR6</f>
        <v>-</v>
      </c>
      <c r="AH13" s="58">
        <f>Colorado!AS6</f>
        <v>0</v>
      </c>
      <c r="AI13" s="58">
        <f>Colorado!AT6</f>
        <v>0</v>
      </c>
      <c r="AJ13" s="40">
        <f>Colorado!AU6</f>
        <v>0</v>
      </c>
      <c r="AK13" s="40" t="str">
        <f>Colorado!AV6</f>
        <v>A</v>
      </c>
      <c r="AL13" s="40" t="str">
        <f>Colorado!AW6</f>
        <v>-</v>
      </c>
      <c r="AM13" s="58">
        <f>Colorado!AX6</f>
        <v>0</v>
      </c>
      <c r="AN13" s="58">
        <f>Colorado!AY6</f>
        <v>0</v>
      </c>
      <c r="AO13" s="40">
        <f>Colorado!AZ6</f>
        <v>0</v>
      </c>
      <c r="AP13" s="40" t="str">
        <f>Colorado!BA6</f>
        <v>A</v>
      </c>
      <c r="AQ13" s="40" t="str">
        <f>Colorado!BB6</f>
        <v>-</v>
      </c>
      <c r="AR13" s="58">
        <f>Colorado!BC6</f>
        <v>0</v>
      </c>
      <c r="AS13" s="58">
        <f>Colorado!BD6</f>
        <v>0</v>
      </c>
      <c r="AT13" s="40">
        <f>Colorado!BE6</f>
        <v>0</v>
      </c>
      <c r="AU13" s="40" t="str">
        <f>Colorado!BF6</f>
        <v>A</v>
      </c>
      <c r="AV13" s="40" t="str">
        <f>Colorado!BG6</f>
        <v>-</v>
      </c>
      <c r="AW13" s="58">
        <f>Colorado!BH6</f>
        <v>0</v>
      </c>
      <c r="AX13" s="58">
        <f>Colorado!BI6</f>
        <v>0</v>
      </c>
      <c r="AY13" s="40">
        <f>Colorado!BO6</f>
        <v>1</v>
      </c>
      <c r="AZ13" s="40" t="str">
        <f>Colorado!BP6</f>
        <v>C</v>
      </c>
      <c r="BA13" s="40" t="str">
        <f>Colorado!BQ6</f>
        <v>§25.5-10-235(2)</v>
      </c>
      <c r="BB13" s="57" t="str">
        <f>Colorado!BR6</f>
        <v xml:space="preserve">https://advance.lexis.com/api/document/collection/statutes-legislation/id/61P5-WWD1-DYDC-J0YX-00008-00?cite=C.R.S.%2025.5-10-235&amp;context=1000516 </v>
      </c>
      <c r="BC13" s="58">
        <f>Colorado!BS6</f>
        <v>0</v>
      </c>
      <c r="BD13" s="40">
        <f>Colorado!BT6</f>
        <v>1</v>
      </c>
      <c r="BE13" s="40" t="str">
        <f>Colorado!BU6</f>
        <v>C</v>
      </c>
      <c r="BF13" s="40" t="str">
        <f>Colorado!BV6</f>
        <v>§25.5-10-235(2)</v>
      </c>
      <c r="BG13" s="57" t="str">
        <f>Colorado!BW6</f>
        <v xml:space="preserve">https://advance.lexis.com/api/document/collection/statutes-legislation/id/61P5-WWD1-DYDC-J0YX-00008-00?cite=C.R.S.%2025.5-10-235&amp;context=1000516 </v>
      </c>
      <c r="BH13" s="58">
        <f>Colorado!BX6</f>
        <v>0</v>
      </c>
      <c r="BI13" s="40">
        <f>Colorado!BY6</f>
        <v>1</v>
      </c>
      <c r="BJ13" s="40" t="str">
        <f>Colorado!BZ6</f>
        <v>C</v>
      </c>
      <c r="BK13" s="40" t="str">
        <f>Colorado!CA6</f>
        <v>§25.5-10-235(2)</v>
      </c>
      <c r="BL13" s="57" t="str">
        <f>Colorado!CB6</f>
        <v xml:space="preserve">https://advance.lexis.com/api/document/collection/statutes-legislation/id/61P5-WWD1-DYDC-J0YX-00008-00?cite=C.R.S.%2025.5-10-235&amp;context=1000516 </v>
      </c>
      <c r="BM13" s="58">
        <f>Colorado!CC6</f>
        <v>0</v>
      </c>
      <c r="BN13" s="40">
        <f>Colorado!CD6</f>
        <v>1</v>
      </c>
      <c r="BO13" s="40" t="str">
        <f>Colorado!CE6</f>
        <v>C</v>
      </c>
      <c r="BP13" s="40" t="str">
        <f>Colorado!CF6</f>
        <v>§25.5-10-235(2)</v>
      </c>
      <c r="BQ13" s="57" t="str">
        <f>Colorado!CG6</f>
        <v xml:space="preserve">https://advance.lexis.com/api/document/collection/statutes-legislation/id/61P5-WWD1-DYDC-J0YX-00008-00?cite=C.R.S.%2025.5-10-235&amp;context=1000516 </v>
      </c>
      <c r="BR13" s="58">
        <f>Colorado!CH6</f>
        <v>0</v>
      </c>
      <c r="BS13" s="40">
        <f>Colorado!CI6</f>
        <v>1</v>
      </c>
      <c r="BT13" s="40" t="str">
        <f>Colorado!CJ6</f>
        <v>C</v>
      </c>
      <c r="BU13" s="40" t="str">
        <f>Colorado!CK6</f>
        <v>§25.5-10-235(2)</v>
      </c>
      <c r="BV13" s="57" t="str">
        <f>Colorado!CL6</f>
        <v xml:space="preserve">https://advance.lexis.com/api/document/collection/statutes-legislation/id/61P5-WWD1-DYDC-J0YX-00008-00?cite=C.R.S.%2025.5-10-235&amp;context=1000516 </v>
      </c>
      <c r="BW13" s="58">
        <f>Colorado!CM6</f>
        <v>0</v>
      </c>
      <c r="BX13" s="40">
        <f>Colorado!CN6</f>
        <v>0</v>
      </c>
      <c r="BY13" s="40" t="str">
        <f>Colorado!CO6</f>
        <v>B</v>
      </c>
      <c r="BZ13" s="40" t="str">
        <f>Colorado!CP6</f>
        <v>§25.5-10-235(2)</v>
      </c>
      <c r="CA13" s="57" t="str">
        <f>Colorado!CQ6</f>
        <v xml:space="preserve">https://advance.lexis.com/api/document/collection/statutes-legislation/id/61P5-WWD1-DYDC-J0YX-00008-00?cite=C.R.S.%2025.5-10-235&amp;context=1000516 </v>
      </c>
      <c r="CB13" s="58">
        <f>Colorado!CR6</f>
        <v>0</v>
      </c>
      <c r="CC13" s="40">
        <f>Colorado!CS6</f>
        <v>1</v>
      </c>
      <c r="CD13" s="40" t="str">
        <f>Colorado!CT6</f>
        <v>C</v>
      </c>
      <c r="CE13" s="40" t="str">
        <f>Colorado!CU6</f>
        <v>§25-6-102(9)</v>
      </c>
      <c r="CF13" s="57" t="str">
        <f>Colorado!CV6</f>
        <v xml:space="preserve">https://advance.lexis.com/api/document/collection/statutes-legislation/id/630C-HWH3-GXJ9-34DC-00008-00?cite=C.R.S.%2025-6-102&amp;context=1000516 </v>
      </c>
      <c r="CG13" s="58">
        <f>Colorado!CW6</f>
        <v>0</v>
      </c>
      <c r="CH13" s="40">
        <f>Colorado!CX6</f>
        <v>1</v>
      </c>
      <c r="CI13" s="40" t="str">
        <f>Colorado!CY6</f>
        <v>C</v>
      </c>
      <c r="CJ13" s="40" t="str">
        <f>Colorado!CZ6</f>
        <v>§25-6-102(9)</v>
      </c>
      <c r="CK13" s="57" t="str">
        <f>Colorado!DA6</f>
        <v xml:space="preserve">https://advance.lexis.com/api/document/collection/statutes-legislation/id/630C-HWH3-GXJ9-34DC-00008-00?cite=C.R.S.%2025-6-102&amp;context=1000516 </v>
      </c>
      <c r="CL13" s="58">
        <f>Colorado!DB6</f>
        <v>0</v>
      </c>
      <c r="CM13" s="40">
        <f>Colorado!DC6</f>
        <v>0</v>
      </c>
      <c r="CN13" s="40" t="str">
        <f>Colorado!DD6</f>
        <v>B</v>
      </c>
      <c r="CO13" s="40" t="str">
        <f>Colorado!DE6</f>
        <v>§25-6-102(9)</v>
      </c>
      <c r="CP13" s="57" t="str">
        <f>Colorado!DF6</f>
        <v xml:space="preserve">https://advance.lexis.com/api/document/collection/statutes-legislation/id/630C-HWH3-GXJ9-34DC-00008-00?cite=C.R.S.%2025-6-102&amp;context=1000516 </v>
      </c>
      <c r="CQ13" s="58">
        <f>Colorado!DG6</f>
        <v>0</v>
      </c>
      <c r="CR13" s="40">
        <f>Colorado!DH6</f>
        <v>1</v>
      </c>
      <c r="CS13" s="40" t="str">
        <f>Colorado!DI6</f>
        <v>C</v>
      </c>
      <c r="CT13" s="40" t="str">
        <f>Colorado!DJ6</f>
        <v>§25-6-102(9)</v>
      </c>
      <c r="CU13" s="57" t="str">
        <f>Colorado!DK6</f>
        <v xml:space="preserve">https://advance.lexis.com/api/document/collection/statutes-legislation/id/630C-HWH3-GXJ9-34DC-00008-00?cite=C.R.S.%2025-6-102&amp;context=1000516 </v>
      </c>
      <c r="CV13" s="58">
        <f>Colorado!DL6</f>
        <v>0</v>
      </c>
      <c r="CW13" s="40">
        <f>Colorado!DM6</f>
        <v>0</v>
      </c>
      <c r="CX13" s="40" t="str">
        <f>Colorado!DN6</f>
        <v>B</v>
      </c>
      <c r="CY13" s="40" t="str">
        <f>Colorado!DO6</f>
        <v>§25-6-102(9)</v>
      </c>
      <c r="CZ13" s="57" t="str">
        <f>Colorado!DP6</f>
        <v xml:space="preserve">https://advance.lexis.com/api/document/collection/statutes-legislation/id/630C-HWH3-GXJ9-34DC-00008-00?cite=C.R.S.%2025-6-102&amp;context=1000516 </v>
      </c>
      <c r="DA13" s="58">
        <f>Colorado!DQ6</f>
        <v>0</v>
      </c>
      <c r="DB13" s="40">
        <f>Colorado!DR6</f>
        <v>0</v>
      </c>
      <c r="DC13" s="40" t="str">
        <f>Colorado!DS6</f>
        <v>B</v>
      </c>
      <c r="DD13" s="40" t="str">
        <f>Colorado!DT6</f>
        <v>§25-6-102(9)</v>
      </c>
      <c r="DE13" s="57" t="str">
        <f>Colorado!DU6</f>
        <v xml:space="preserve">https://advance.lexis.com/api/document/collection/statutes-legislation/id/630C-HWH3-GXJ9-34DC-00008-00?cite=C.R.S.%2025-6-102&amp;context=1000516 </v>
      </c>
      <c r="DF13" s="58">
        <f>Colorado!DV6</f>
        <v>0</v>
      </c>
      <c r="DG13" s="60">
        <f>(Colorado!EG6+Colorado!EH6)/2</f>
        <v>0</v>
      </c>
      <c r="DH13" s="60" t="str">
        <f>Colorado!EI6</f>
        <v>B</v>
      </c>
      <c r="DI13" s="60" t="str">
        <f>Colorado!EJ6</f>
        <v>§10-16-104,-104.2</v>
      </c>
      <c r="DJ13" s="62" t="str">
        <f>Colorado!EK6</f>
        <v xml:space="preserve">https://advance.lexis.com/api/document/collection/statutes-legislation/id/6576-89F3-CGX8-01NH-00008-00?cite=C.R.S.%2010-16-104&amp;context=1000516 </v>
      </c>
      <c r="DK13" s="61">
        <f>Colorado!EL6</f>
        <v>0</v>
      </c>
      <c r="DL13" s="60">
        <f>(Colorado!EN6+Colorado!EM6)/2</f>
        <v>1</v>
      </c>
      <c r="DM13" s="60" t="str">
        <f>Colorado!EO6</f>
        <v>D</v>
      </c>
      <c r="DN13" s="60" t="str">
        <f>Colorado!EP6</f>
        <v>10-16-104 (26)(d)</v>
      </c>
      <c r="DO13" s="62" t="str">
        <f>Colorado!EQ6</f>
        <v xml:space="preserve">https://advance.lexis.com/documentpage/?pdmfid=1000516&amp;crid=01866cb0-fa8b-4d0c-a950-3dad205a371e&amp;config=014FJAAyNGJkY2Y4Zi1mNjgyLTRkN2YtYmE4OS03NTYzNzYzOTg0OGEKAFBvZENhdGFsb2d592qv2Kywlf8caKqYROP5&amp;pddocfullpath=%2Fshared%2Fdocument%2Fstatutes-legislation%2Furn%3AcontentItem%3A681M-TTB3-GXF6-80JW-00008-00&amp;pdcontentcomponentid=234176&amp;pdteaserkey=sr0&amp;pditab=allpods&amp;ecomp=bs65kkk&amp;earg=sr0&amp;prid=45a2d732-fa27-4415-af30-1e6f0a1faafe </v>
      </c>
      <c r="DP13" s="61">
        <f>Colorado!ER6</f>
        <v>0</v>
      </c>
      <c r="DQ13" s="60">
        <f>(Colorado!ES6+Colorado!ET6)/2</f>
        <v>1</v>
      </c>
      <c r="DR13" s="60" t="str">
        <f>Colorado!EU6</f>
        <v>A</v>
      </c>
      <c r="DS13" s="60" t="str">
        <f>Colorado!EV6</f>
        <v>-</v>
      </c>
      <c r="DT13" s="61">
        <f>Colorado!EW6</f>
        <v>0</v>
      </c>
      <c r="DU13" s="61">
        <f>Colorado!EX6</f>
        <v>0</v>
      </c>
      <c r="DV13" s="60">
        <f>Colorado!GH6</f>
        <v>0</v>
      </c>
      <c r="DW13" s="60" t="str">
        <f>Colorado!GI6</f>
        <v>B</v>
      </c>
      <c r="DX13" s="60" t="str">
        <f>Colorado!GJ6</f>
        <v>-</v>
      </c>
      <c r="DY13" s="61">
        <f>Colorado!GK6</f>
        <v>0</v>
      </c>
      <c r="DZ13" s="61">
        <f>Colorado!GL6</f>
        <v>0</v>
      </c>
      <c r="EA13" s="66">
        <f>Colorado!GM6</f>
        <v>0</v>
      </c>
      <c r="EB13" s="66" t="str">
        <f>Colorado!GN6</f>
        <v>B</v>
      </c>
      <c r="EC13" s="66" t="str">
        <f>Colorado!GO6</f>
        <v>-</v>
      </c>
      <c r="ED13" s="68">
        <f>Colorado!GP6</f>
        <v>0</v>
      </c>
      <c r="EE13" s="68">
        <f>Colorado!GQ6</f>
        <v>0</v>
      </c>
      <c r="EF13" s="66">
        <f>Colorado!GR6</f>
        <v>0</v>
      </c>
      <c r="EG13" s="66" t="str">
        <f>Colorado!GS6</f>
        <v>B</v>
      </c>
      <c r="EH13" s="66" t="str">
        <f>Colorado!GT6</f>
        <v>-</v>
      </c>
      <c r="EI13" s="68">
        <f>Colorado!GU6</f>
        <v>0</v>
      </c>
      <c r="EJ13" s="68">
        <f>Colorado!GV6</f>
        <v>0</v>
      </c>
      <c r="EK13" s="66">
        <f>Colorado!GW6</f>
        <v>0</v>
      </c>
      <c r="EL13" s="66" t="str">
        <f>Colorado!GX6</f>
        <v>B</v>
      </c>
      <c r="EM13" s="66" t="str">
        <f>Colorado!GY6</f>
        <v>-</v>
      </c>
      <c r="EN13" s="68">
        <f>Colorado!GZ6</f>
        <v>0</v>
      </c>
      <c r="EO13" s="68">
        <f>Colorado!HA6</f>
        <v>0</v>
      </c>
      <c r="EP13" s="66">
        <f>Colorado!Q6</f>
        <v>0</v>
      </c>
      <c r="EQ13" s="66" t="str">
        <f>Colorado!R6</f>
        <v>B</v>
      </c>
      <c r="ER13" s="66" t="str">
        <f>Colorado!S6</f>
        <v>-</v>
      </c>
      <c r="ES13" s="68">
        <f>Colorado!T6</f>
        <v>0</v>
      </c>
      <c r="ET13" s="68">
        <f>Colorado!U6</f>
        <v>0</v>
      </c>
      <c r="EU13" s="66">
        <f>Colorado!EY6</f>
        <v>0</v>
      </c>
      <c r="EV13" s="66" t="str">
        <f>Colorado!EZ6</f>
        <v>B</v>
      </c>
      <c r="EW13" s="66" t="str">
        <f>Colorado!FA6</f>
        <v>-</v>
      </c>
      <c r="EX13" s="68">
        <f>Colorado!FB6</f>
        <v>0</v>
      </c>
      <c r="EY13" s="68">
        <f>Colorado!FC6</f>
        <v>0</v>
      </c>
      <c r="EZ13" s="66">
        <f>Colorado!FN6</f>
        <v>1</v>
      </c>
      <c r="FA13" s="66" t="str">
        <f>Colorado!FO6</f>
        <v>C</v>
      </c>
      <c r="FB13" s="66" t="str">
        <f>Colorado!FP6</f>
        <v>§19-3-304(2)(aa), §13-90-107(1)(c)</v>
      </c>
      <c r="FC13" s="67" t="str">
        <f>Colorado!FQ6</f>
        <v xml:space="preserve">https://advance.lexis.com/documentpage/?pdmfid=1000516&amp;crid=ac3941da-d951-43e8-9ec7-c3195280609b&amp;nodeid=AATAAGAAEAAE&amp;nodepath=%2FROOT%2FAAT%2FAATAAG%2FAATAAGAAE%2FAATAAGAAEAAE&amp;level=4&amp;haschildren=&amp;populated=false&amp;title=19-3-304.+Persons+required+to+report+child+abuse+or+neglect.&amp;config=014FJAAyNGJkY2Y4Zi1mNjgyLTRkN2YtYmE4OS03NTYzNzYzOTg0OGEKAFBvZENhdGFsb2d592qv2Kywlf8caKqYROP5&amp;pddocfullpath=%2Fshared%2Fdocument%2Fstatutes-legislation%2Furn%3AcontentItem%3A65HV-01K3-GXF6-847X-00008-00&amp;ecomp=8gf59kk&amp;prid=f71e017f-0e01-46e5-ad96-77cc30a465be </v>
      </c>
      <c r="FD13" s="68">
        <f>Colorado!FR6</f>
        <v>0</v>
      </c>
      <c r="FE13" s="66">
        <f>Colorado!FS6</f>
        <v>0</v>
      </c>
      <c r="FF13" s="66" t="str">
        <f>Colorado!FT6</f>
        <v>B</v>
      </c>
      <c r="FG13" s="66" t="str">
        <f>Colorado!FU6</f>
        <v>§18-13-122(10)</v>
      </c>
      <c r="FH13" s="67" t="str">
        <f>Colorado!FV6</f>
        <v xml:space="preserve">https://advance.lexis.com/api/document/collection/statutes-legislation/id/65KK-P0G3-CGX8-0042-00008-00?cite=C.R.S.%2018-13-122&amp;context=1000516 </v>
      </c>
      <c r="FI13" s="68">
        <f>Colorado!FW6</f>
        <v>0</v>
      </c>
      <c r="FJ13" s="66">
        <f>Colorado!FX6</f>
        <v>1</v>
      </c>
      <c r="FK13" s="66" t="str">
        <f>Colorado!FY6</f>
        <v>A</v>
      </c>
      <c r="FL13" s="66" t="str">
        <f>Colorado!FZ6</f>
        <v>§18-13-122(6)</v>
      </c>
      <c r="FM13" s="67" t="str">
        <f>Colorado!GA6</f>
        <v>https://advance.lexis.com/api/document/collection/statutes-legislation/id/65KK-P0G3-CGX8-0042-00008-00?cite=C.R.S.%2018-13-122&amp;context=1000516</v>
      </c>
      <c r="FN13" s="68">
        <f>Colorado!GB6</f>
        <v>0</v>
      </c>
      <c r="FO13" s="66">
        <f>Colorado!G6</f>
        <v>0</v>
      </c>
      <c r="FP13" s="66" t="str">
        <f>Colorado!H6</f>
        <v>C</v>
      </c>
      <c r="FQ13" s="66" t="str">
        <f>Colorado!I6</f>
        <v>-</v>
      </c>
      <c r="FR13" s="68">
        <f>Colorado!J6</f>
        <v>0</v>
      </c>
      <c r="FS13" s="68">
        <f>Colorado!K6</f>
        <v>0</v>
      </c>
      <c r="FT13" s="66">
        <f>Colorado!HB6</f>
        <v>1</v>
      </c>
      <c r="FU13" s="66" t="str">
        <f>Colorado!HC6</f>
        <v>B</v>
      </c>
      <c r="FV13" s="66" t="str">
        <f>Colorado!HD6</f>
        <v>§25-4-903(2)(b)(l)</v>
      </c>
      <c r="FW13" s="67" t="str">
        <f>Colorado!HE6</f>
        <v xml:space="preserve">https://advance.lexis.com/api/document/collection/statutes-legislation/id/61P5-WW41-DYDC-J1S9-00008-00?cite=C.R.S.%2025-4-903&amp;context=1000516 </v>
      </c>
      <c r="FX13" s="68">
        <f>Colorado!HF6</f>
        <v>0</v>
      </c>
      <c r="FY13" s="66">
        <f>Colorado!HG6</f>
        <v>0</v>
      </c>
      <c r="FZ13" s="66" t="str">
        <f>Colorado!HH6</f>
        <v>D</v>
      </c>
      <c r="GA13" s="66" t="str">
        <f>Colorado!HI6</f>
        <v>§22-33-104(4)(a)</v>
      </c>
      <c r="GB13" s="67" t="str">
        <f>Colorado!HJ6</f>
        <v xml:space="preserve">https://advance.lexis.com/documentpage/?pdmfid=1000516&amp;crid=1e637ba3-7123-4086-8932-c951dd1710fe&amp;nodeid=AAWAAEAAHAACAAF&amp;nodepath=%2fROOT%2fAAW%2fAAWAAE%2fAAWAAEAAH%2fAAWAAEAAHAAC%2fAAWAAEAAHAACAAF&amp;level=5&amp;haschildren=&amp;populated=false&amp;title=22-33-104.+Compulsory+school+attendance.&amp;config=014FJAAyNGJkY2Y4Zi1mNjgyLTRkN2YtYmE4OS03NTYzNzYzOTg0OGEKAFBvZENhdGFsb2d592qv2Kywlf8caKqYROP5&amp;pddocfullpath=%2fshared%2fdocument%2fstatutes-legislation%2furn%3acontentItem%3a61P5-WTJ1-DYDC-J36X-00008-00&amp;ecomp=8gf59kk&amp;prid=519d65ef-167d-4781-8c0b-ccbec60b26b4 </v>
      </c>
      <c r="GC13" s="66" t="str">
        <f>Colorado!HK6</f>
        <v>In the Colorado State Board of Education "Standardized Calculation for Counting Student Attendance and Truancy," we see mentions of religion in reference to excused absences. However, excused absences are determined by school districts.</v>
      </c>
      <c r="GD13" s="66">
        <f>Colorado!HL6</f>
        <v>0</v>
      </c>
      <c r="GE13" s="66" t="str">
        <f>Colorado!HM6</f>
        <v>D</v>
      </c>
      <c r="GF13" s="66" t="str">
        <f>Colorado!HN6</f>
        <v>§22-33-104(4)(a)</v>
      </c>
      <c r="GG13" s="67" t="str">
        <f>Colorado!HO6</f>
        <v xml:space="preserve">https://advance.lexis.com/documentpage/?pdmfid=1000516&amp;crid=1e637ba3-7123-4086-8932-c951dd1710fe&amp;nodeid=AAWAAEAAHAACAAF&amp;nodepath=%2fROOT%2fAAW%2fAAWAAE%2fAAWAAEAAH%2fAAWAAEAAHAAC%2fAAWAAEAAHAACAAF&amp;level=5&amp;haschildren=&amp;populated=false&amp;title=22-33-104.+Compulsory+school+attendance.&amp;config=014FJAAyNGJkY2Y4Zi1mNjgyLTRkN2YtYmE4OS03NTYzNzYzOTg0OGEKAFBvZENhdGFsb2d592qv2Kywlf8caKqYROP5&amp;pddocfullpath=%2fshared%2fdocument%2fstatutes-legislation%2furn%3acontentItem%3a61P5-WTJ1-DYDC-J36X-00008-00&amp;ecomp=8gf59kk&amp;prid=519d65ef-167d-4781-8c0b-ccbec60b26b4 </v>
      </c>
      <c r="GH13" s="66" t="str">
        <f>Colorado!HP6</f>
        <v>In the Colorado State Board of Education "Standardized Calculation for Counting Student Attendance and Truancy," we see mentions of religion in reference to excused absences. However, excused absences are determined by school districts.</v>
      </c>
      <c r="GI13" s="60">
        <f>Colorado!HQ6</f>
        <v>0</v>
      </c>
      <c r="GJ13" s="60" t="str">
        <f>Colorado!HR6</f>
        <v>D</v>
      </c>
      <c r="GK13" s="60" t="str">
        <f>Colorado!HS6</f>
        <v>-</v>
      </c>
      <c r="GL13" s="61">
        <f>Colorado!HT6</f>
        <v>0</v>
      </c>
      <c r="GM13" s="61">
        <f>Colorado!HU6</f>
        <v>0</v>
      </c>
      <c r="GN13" s="60">
        <f>Colorado!GC6</f>
        <v>0</v>
      </c>
      <c r="GO13" s="60" t="str">
        <f>Colorado!GD6</f>
        <v>C</v>
      </c>
      <c r="GP13" s="60" t="str">
        <f>Colorado!GE6</f>
        <v>-</v>
      </c>
      <c r="GQ13" s="61">
        <f>Colorado!GF6</f>
        <v>0</v>
      </c>
      <c r="GR13" s="61">
        <f>Colorado!GG6</f>
        <v>0</v>
      </c>
    </row>
    <row r="14" spans="1:200" ht="25.5" customHeight="1">
      <c r="A14" s="92" t="s">
        <v>91</v>
      </c>
      <c r="B14" s="34">
        <v>2024</v>
      </c>
      <c r="C14" s="53">
        <f>Michigan!D6</f>
        <v>0.34523809523809523</v>
      </c>
      <c r="D14" s="172">
        <f>Michigan!E6</f>
        <v>0.34693877551020413</v>
      </c>
      <c r="E14" s="28">
        <v>42</v>
      </c>
      <c r="F14" s="40">
        <f>Michigan!L6</f>
        <v>1</v>
      </c>
      <c r="G14" s="40" t="str">
        <f>Michigan!M6</f>
        <v>B</v>
      </c>
      <c r="H14" s="40" t="str">
        <f>Michigan!N6</f>
        <v>§168.759</v>
      </c>
      <c r="I14" s="57" t="str">
        <f>Michigan!O6</f>
        <v xml:space="preserve">http://www.legislature.mi.gov/(S(5vv1cckyvyxwdqp02mnufgzh))/mileg.aspx?page=GetObject&amp;objectname=mcl-168-759 </v>
      </c>
      <c r="J14" s="58">
        <f>Michigan!P6</f>
        <v>0</v>
      </c>
      <c r="K14" s="40">
        <f>Michigan!V6</f>
        <v>0</v>
      </c>
      <c r="L14" s="58">
        <f>Michigan!W6</f>
        <v>0</v>
      </c>
      <c r="M14" s="40" t="str">
        <f>Michigan!X6</f>
        <v>-</v>
      </c>
      <c r="N14" s="58">
        <f>Michigan!Y6</f>
        <v>0</v>
      </c>
      <c r="O14" s="58">
        <f>Michigan!Z6</f>
        <v>0</v>
      </c>
      <c r="P14" s="40">
        <f>Michigan!AA6</f>
        <v>1</v>
      </c>
      <c r="Q14" s="40" t="str">
        <f>Michigan!AB6</f>
        <v>C</v>
      </c>
      <c r="R14" s="40" t="str">
        <f>Michigan!AC6</f>
        <v>§333.20182, -83</v>
      </c>
      <c r="S14" s="57" t="str">
        <f>Michigan!AD6</f>
        <v xml:space="preserve">https://www.legislature.mi.gov/(S(c3ftwktj2qarvjlqk5e41qim))/mileg.aspx?page=getObject&amp;objectName=mcl-333-20182 </v>
      </c>
      <c r="T14" s="58">
        <f>Michigan!AE6</f>
        <v>1978</v>
      </c>
      <c r="U14" s="40">
        <f>Michigan!AF6</f>
        <v>1</v>
      </c>
      <c r="V14" s="40" t="str">
        <f>Michigan!AG6</f>
        <v>C</v>
      </c>
      <c r="W14" s="40" t="str">
        <f>Michigan!AH6</f>
        <v>§333.20181</v>
      </c>
      <c r="X14" s="57" t="str">
        <f>Michigan!AI6</f>
        <v xml:space="preserve">https://www.legislature.mi.gov/(S(jypyluaegz1lflw5ipaswrmu))/mileg.aspx?page=getObject&amp;objectName=mcl-333-20181 </v>
      </c>
      <c r="Y14" s="58">
        <f>Michigan!AJ6</f>
        <v>0</v>
      </c>
      <c r="Z14" s="40">
        <f>Michigan!AK6</f>
        <v>1</v>
      </c>
      <c r="AA14" s="40" t="str">
        <f>Michigan!AL6</f>
        <v>C</v>
      </c>
      <c r="AB14" s="40" t="str">
        <f>Michigan!AM6</f>
        <v>§333.20181</v>
      </c>
      <c r="AC14" s="57" t="str">
        <f>Michigan!AN6</f>
        <v xml:space="preserve">https://www.legislature.mi.gov/(S(jypyluaegz1lflw5ipaswrmu))/mileg.aspx?page=getObject&amp;objectName=mcl-333-20181 </v>
      </c>
      <c r="AD14" s="58">
        <f>Michigan!AO6</f>
        <v>0</v>
      </c>
      <c r="AE14" s="40">
        <f>Michigan!AP6</f>
        <v>1</v>
      </c>
      <c r="AF14" s="40" t="str">
        <f>Michigan!AQ6</f>
        <v>C</v>
      </c>
      <c r="AG14" s="40" t="str">
        <f>Michigan!AR6</f>
        <v>§333.20181, .20182</v>
      </c>
      <c r="AH14" s="57" t="str">
        <f>Michigan!AS6</f>
        <v xml:space="preserve">https://www.legislature.mi.gov/(S(jypyluaegz1lflw5ipaswrmu))/mileg.aspx?page=getObject&amp;objectName=mcl-333-20181 </v>
      </c>
      <c r="AI14" s="58">
        <f>Michigan!AT6</f>
        <v>0</v>
      </c>
      <c r="AJ14" s="40">
        <f>Michigan!AU6</f>
        <v>1</v>
      </c>
      <c r="AK14" s="40" t="str">
        <f>Michigan!AV6</f>
        <v>C</v>
      </c>
      <c r="AL14" s="40" t="str">
        <f>Michigan!AW6</f>
        <v>§333.20181, .20182</v>
      </c>
      <c r="AM14" s="57" t="str">
        <f>Michigan!AX6</f>
        <v xml:space="preserve">https://www.legislature.mi.gov/(S(jypyluaegz1lflw5ipaswrmu))/mileg.aspx?page=getObject&amp;objectName=mcl-333-20181 </v>
      </c>
      <c r="AN14" s="58">
        <f>Michigan!AY6</f>
        <v>0</v>
      </c>
      <c r="AO14" s="40">
        <f>Michigan!AZ6</f>
        <v>0</v>
      </c>
      <c r="AP14" s="40" t="str">
        <f>Michigan!BA6</f>
        <v>B</v>
      </c>
      <c r="AQ14" s="40" t="str">
        <f>Michigan!BB6</f>
        <v>§333.20181, .20182</v>
      </c>
      <c r="AR14" s="57" t="str">
        <f>Michigan!BC6</f>
        <v xml:space="preserve">https://www.legislature.mi.gov/(S(jypyluaegz1lflw5ipaswrmu))/mileg.aspx?page=getObject&amp;objectName=mcl-333-20181 </v>
      </c>
      <c r="AS14" s="58">
        <f>Michigan!BD6</f>
        <v>0</v>
      </c>
      <c r="AT14" s="40">
        <f>Michigan!BE6</f>
        <v>1</v>
      </c>
      <c r="AU14" s="40" t="str">
        <f>Michigan!BF6</f>
        <v>C</v>
      </c>
      <c r="AV14" s="40" t="str">
        <f>Michigan!BG6</f>
        <v>§333.20181, .20182</v>
      </c>
      <c r="AW14" s="57" t="str">
        <f>Michigan!BH6</f>
        <v xml:space="preserve">https://www.legislature.mi.gov/(S(jypyluaegz1lflw5ipaswrmu))/mileg.aspx?page=getObject&amp;objectName=mcl-333-20181 </v>
      </c>
      <c r="AX14" s="58">
        <f>Michigan!BI6</f>
        <v>0</v>
      </c>
      <c r="AY14" s="40">
        <f>Michigan!BO6</f>
        <v>0</v>
      </c>
      <c r="AZ14" s="40" t="str">
        <f>Michigan!BP6</f>
        <v>A</v>
      </c>
      <c r="BA14" s="40" t="str">
        <f>Michigan!BQ6</f>
        <v>-</v>
      </c>
      <c r="BB14" s="58">
        <f>Michigan!BR6</f>
        <v>0</v>
      </c>
      <c r="BC14" s="58">
        <f>Michigan!BS6</f>
        <v>0</v>
      </c>
      <c r="BD14" s="40">
        <f>Michigan!BT6</f>
        <v>0</v>
      </c>
      <c r="BE14" s="40" t="str">
        <f>Michigan!BU6</f>
        <v>A</v>
      </c>
      <c r="BF14" s="40" t="str">
        <f>Michigan!BV6</f>
        <v>-</v>
      </c>
      <c r="BG14" s="58">
        <f>Michigan!BW6</f>
        <v>0</v>
      </c>
      <c r="BH14" s="58">
        <f>Michigan!BX6</f>
        <v>0</v>
      </c>
      <c r="BI14" s="40">
        <f>Michigan!BY6</f>
        <v>0</v>
      </c>
      <c r="BJ14" s="40" t="str">
        <f>Michigan!BZ6</f>
        <v>A</v>
      </c>
      <c r="BK14" s="40" t="str">
        <f>Michigan!CA6</f>
        <v>-</v>
      </c>
      <c r="BL14" s="58">
        <f>Michigan!CB6</f>
        <v>0</v>
      </c>
      <c r="BM14" s="58">
        <f>Michigan!CC6</f>
        <v>0</v>
      </c>
      <c r="BN14" s="40">
        <f>Michigan!CD6</f>
        <v>0</v>
      </c>
      <c r="BO14" s="40" t="str">
        <f>Michigan!CE6</f>
        <v>A</v>
      </c>
      <c r="BP14" s="40" t="str">
        <f>Michigan!CF6</f>
        <v>-</v>
      </c>
      <c r="BQ14" s="58">
        <f>Michigan!CG6</f>
        <v>0</v>
      </c>
      <c r="BR14" s="58">
        <f>Michigan!CH6</f>
        <v>0</v>
      </c>
      <c r="BS14" s="40">
        <f>Michigan!CI6</f>
        <v>0</v>
      </c>
      <c r="BT14" s="40" t="str">
        <f>Michigan!CJ6</f>
        <v>A</v>
      </c>
      <c r="BU14" s="40" t="str">
        <f>Michigan!CK6</f>
        <v>-</v>
      </c>
      <c r="BV14" s="58">
        <f>Michigan!CL6</f>
        <v>0</v>
      </c>
      <c r="BW14" s="58">
        <f>Michigan!CM6</f>
        <v>0</v>
      </c>
      <c r="BX14" s="40">
        <f>Michigan!CN6</f>
        <v>0</v>
      </c>
      <c r="BY14" s="40" t="str">
        <f>Michigan!CO6</f>
        <v>A</v>
      </c>
      <c r="BZ14" s="40" t="str">
        <f>Michigan!CP6</f>
        <v>-</v>
      </c>
      <c r="CA14" s="58">
        <f>Michigan!CQ6</f>
        <v>0</v>
      </c>
      <c r="CB14" s="58">
        <f>Michigan!CR6</f>
        <v>0</v>
      </c>
      <c r="CC14" s="40">
        <f>Michigan!CS6</f>
        <v>0</v>
      </c>
      <c r="CD14" s="40" t="str">
        <f>Michigan!CT6</f>
        <v>A</v>
      </c>
      <c r="CE14" s="40" t="str">
        <f>Michigan!CU6</f>
        <v>-</v>
      </c>
      <c r="CF14" s="58">
        <f>Michigan!CV6</f>
        <v>0</v>
      </c>
      <c r="CG14" s="58">
        <f>Michigan!CW6</f>
        <v>0</v>
      </c>
      <c r="CH14" s="40">
        <f>Michigan!CX6</f>
        <v>0</v>
      </c>
      <c r="CI14" s="40" t="str">
        <f>Michigan!CY6</f>
        <v>A</v>
      </c>
      <c r="CJ14" s="40" t="str">
        <f>Michigan!CZ6</f>
        <v>-</v>
      </c>
      <c r="CK14" s="58">
        <f>Michigan!DA6</f>
        <v>0</v>
      </c>
      <c r="CL14" s="58">
        <f>Michigan!DB6</f>
        <v>0</v>
      </c>
      <c r="CM14" s="40">
        <f>Michigan!DC6</f>
        <v>0</v>
      </c>
      <c r="CN14" s="40" t="str">
        <f>Michigan!DD6</f>
        <v>A</v>
      </c>
      <c r="CO14" s="40" t="str">
        <f>Michigan!DE6</f>
        <v>-</v>
      </c>
      <c r="CP14" s="58">
        <f>Michigan!DF6</f>
        <v>0</v>
      </c>
      <c r="CQ14" s="58">
        <f>Michigan!DG6</f>
        <v>0</v>
      </c>
      <c r="CR14" s="40">
        <f>Michigan!DH6</f>
        <v>0</v>
      </c>
      <c r="CS14" s="40" t="str">
        <f>Michigan!DI6</f>
        <v>A</v>
      </c>
      <c r="CT14" s="40" t="str">
        <f>Michigan!DJ6</f>
        <v>-</v>
      </c>
      <c r="CU14" s="58">
        <f>Michigan!DK6</f>
        <v>0</v>
      </c>
      <c r="CV14" s="58">
        <f>Michigan!DL6</f>
        <v>0</v>
      </c>
      <c r="CW14" s="40">
        <f>Michigan!DM6</f>
        <v>0</v>
      </c>
      <c r="CX14" s="40" t="str">
        <f>Michigan!DN6</f>
        <v>A</v>
      </c>
      <c r="CY14" s="40" t="str">
        <f>Michigan!DO6</f>
        <v>-</v>
      </c>
      <c r="CZ14" s="58">
        <f>Michigan!DP6</f>
        <v>0</v>
      </c>
      <c r="DA14" s="58">
        <f>Michigan!DQ6</f>
        <v>0</v>
      </c>
      <c r="DB14" s="40">
        <f>Michigan!DR6</f>
        <v>0</v>
      </c>
      <c r="DC14" s="40" t="str">
        <f>Michigan!DS6</f>
        <v>A</v>
      </c>
      <c r="DD14" s="40" t="str">
        <f>Michigan!DT6</f>
        <v>-</v>
      </c>
      <c r="DE14" s="58">
        <f>Michigan!DU6</f>
        <v>0</v>
      </c>
      <c r="DF14" s="58">
        <f>Michigan!DV6</f>
        <v>0</v>
      </c>
      <c r="DG14" s="60">
        <f>(Michigan!EG6+Michigan!EH6)/2</f>
        <v>0.5</v>
      </c>
      <c r="DH14" s="60" t="str">
        <f>Michigan!EI6</f>
        <v>C</v>
      </c>
      <c r="DI14" s="60" t="str">
        <f>Michigan!EJ6</f>
        <v>MCRC Declaratory Ruling, §37.2201, -.2202</v>
      </c>
      <c r="DJ14" s="62" t="str">
        <f>Michigan!EK6</f>
        <v xml:space="preserve">https://www.michigan.gov/documents/Declaratory_Ruling_7-26-06_169371_7.pdf#page=7 </v>
      </c>
      <c r="DK14" s="60" t="str">
        <f>Michigan!EL6</f>
        <v>We differ from KFF, which states that Michigan exempts religiously affiliated nonprofits. However, we put weight on the "inculcation" found in the Michigan Civil Rights Commission Document, putting the exemption more on par with "houses of worship." We follow KFF by noting, while Michigan has no contraceptive mandate, "the state’s antidiscrimination law has been interpreted to require contraceptive coverage."</v>
      </c>
      <c r="DL14" s="60">
        <f>(Michigan!EN6+Michigan!EM6)/2</f>
        <v>1</v>
      </c>
      <c r="DM14" s="60" t="str">
        <f>Michigan!EO6</f>
        <v>A</v>
      </c>
      <c r="DN14" s="60" t="str">
        <f>Michigan!EP6</f>
        <v>-</v>
      </c>
      <c r="DO14" s="61">
        <f>Michigan!EQ6</f>
        <v>0</v>
      </c>
      <c r="DP14" s="61">
        <f>Michigan!ER6</f>
        <v>0</v>
      </c>
      <c r="DQ14" s="60">
        <f>(Michigan!ES6+Michigan!ET6)/2</f>
        <v>1</v>
      </c>
      <c r="DR14" s="60" t="str">
        <f>Michigan!EU6</f>
        <v>A</v>
      </c>
      <c r="DS14" s="60" t="str">
        <f>Michigan!EV6</f>
        <v>-</v>
      </c>
      <c r="DT14" s="61">
        <f>Michigan!EW6</f>
        <v>0</v>
      </c>
      <c r="DU14" s="61">
        <f>Michigan!EX6</f>
        <v>0</v>
      </c>
      <c r="DV14" s="60">
        <f>Michigan!GH6</f>
        <v>0</v>
      </c>
      <c r="DW14" s="60" t="str">
        <f>Michigan!GI6</f>
        <v>D</v>
      </c>
      <c r="DX14" s="60" t="str">
        <f>Michigan!GJ6</f>
        <v>-</v>
      </c>
      <c r="DY14" s="61">
        <f>Michigan!GK6</f>
        <v>0</v>
      </c>
      <c r="DZ14" s="61">
        <f>Michigan!GL6</f>
        <v>0</v>
      </c>
      <c r="EA14" s="66">
        <f>Michigan!GM6</f>
        <v>0</v>
      </c>
      <c r="EB14" s="66" t="str">
        <f>Michigan!GN6</f>
        <v>D</v>
      </c>
      <c r="EC14" s="66" t="str">
        <f>Michigan!GO6</f>
        <v>-</v>
      </c>
      <c r="ED14" s="68">
        <f>Michigan!GP6</f>
        <v>0</v>
      </c>
      <c r="EE14" s="68">
        <f>Michigan!GQ6</f>
        <v>0</v>
      </c>
      <c r="EF14" s="66">
        <f>Michigan!GR6</f>
        <v>0</v>
      </c>
      <c r="EG14" s="66" t="str">
        <f>Michigan!GS6</f>
        <v>D</v>
      </c>
      <c r="EH14" s="66" t="str">
        <f>Michigan!GT6</f>
        <v>-</v>
      </c>
      <c r="EI14" s="68">
        <f>Michigan!GU6</f>
        <v>0</v>
      </c>
      <c r="EJ14" s="68">
        <f>Michigan!GV6</f>
        <v>0</v>
      </c>
      <c r="EK14" s="66">
        <f>Michigan!GW6</f>
        <v>0</v>
      </c>
      <c r="EL14" s="66" t="str">
        <f>Michigan!GX6</f>
        <v>D</v>
      </c>
      <c r="EM14" s="66" t="str">
        <f>Michigan!GY6</f>
        <v>-</v>
      </c>
      <c r="EN14" s="68">
        <f>Michigan!GZ6</f>
        <v>0</v>
      </c>
      <c r="EO14" s="68">
        <f>Michigan!HA6</f>
        <v>0</v>
      </c>
      <c r="EP14" s="66">
        <f>Michigan!Q6</f>
        <v>0</v>
      </c>
      <c r="EQ14" s="66" t="str">
        <f>Michigan!R6</f>
        <v>D</v>
      </c>
      <c r="ER14" s="66" t="str">
        <f>Michigan!S6</f>
        <v>-</v>
      </c>
      <c r="ES14" s="68">
        <f>Michigan!T6</f>
        <v>0</v>
      </c>
      <c r="ET14" s="68">
        <f>Michigan!U6</f>
        <v>0</v>
      </c>
      <c r="EU14" s="66">
        <f>Michigan!EY6</f>
        <v>0</v>
      </c>
      <c r="EV14" s="66" t="str">
        <f>Michigan!EZ6</f>
        <v>D</v>
      </c>
      <c r="EW14" s="66" t="str">
        <f>Michigan!FA6</f>
        <v>-</v>
      </c>
      <c r="EX14" s="68">
        <f>Michigan!FB6</f>
        <v>0</v>
      </c>
      <c r="EY14" s="68">
        <f>Michigan!FC6</f>
        <v>0</v>
      </c>
      <c r="EZ14" s="66">
        <f>Michigan!FN6</f>
        <v>1</v>
      </c>
      <c r="FA14" s="66" t="str">
        <f>Michigan!FO6</f>
        <v>C</v>
      </c>
      <c r="FB14" s="66" t="str">
        <f>Michigan!FP6</f>
        <v>§722.623(1)(a), -.631</v>
      </c>
      <c r="FC14" s="67" t="str">
        <f>Michigan!FQ6</f>
        <v xml:space="preserve">https://www.legislature.mi.gov/Laws/MCL?objectName=mcl-722-623; https://www.legislature.mi.gov/(S(kkakbj5sb5uokqhbvhdvcbp2))/mileg.aspx?page=getObject&amp;objectName=mcl-722-631 </v>
      </c>
      <c r="FD14" s="68">
        <f>Michigan!FR6</f>
        <v>0</v>
      </c>
      <c r="FE14" s="66">
        <f>Michigan!FS6</f>
        <v>0</v>
      </c>
      <c r="FF14" s="66" t="str">
        <f>Michigan!FT6</f>
        <v>C</v>
      </c>
      <c r="FG14" s="66" t="str">
        <f>Michigan!FU6</f>
        <v>§436.1701</v>
      </c>
      <c r="FH14" s="67" t="str">
        <f>Michigan!FV6</f>
        <v xml:space="preserve">http://legislature.mi.gov/doc.aspx?mcl-436-1701 </v>
      </c>
      <c r="FI14" s="68" t="str">
        <f>Michigan!FW6</f>
        <v>Last amended in 2020</v>
      </c>
      <c r="FJ14" s="66">
        <f>Michigan!FX6</f>
        <v>1</v>
      </c>
      <c r="FK14" s="66" t="str">
        <f>Michigan!FY6</f>
        <v>A</v>
      </c>
      <c r="FL14" s="66" t="str">
        <f>Michigan!FZ6</f>
        <v>§436.1703(13)</v>
      </c>
      <c r="FM14" s="67" t="str">
        <f>Michigan!GA6</f>
        <v xml:space="preserve">http://legislature.mi.gov/doc.aspx?mcl-436-1703 </v>
      </c>
      <c r="FN14" s="68">
        <f>Michigan!GB6</f>
        <v>0</v>
      </c>
      <c r="FO14" s="66">
        <f>Michigan!G6</f>
        <v>0</v>
      </c>
      <c r="FP14" s="66" t="str">
        <f>Michigan!H6</f>
        <v>C</v>
      </c>
      <c r="FQ14" s="66" t="str">
        <f>Michigan!I6</f>
        <v>-</v>
      </c>
      <c r="FR14" s="68">
        <f>Michigan!J6</f>
        <v>0</v>
      </c>
      <c r="FS14" s="68">
        <f>Michigan!K6</f>
        <v>0</v>
      </c>
      <c r="FT14" s="66">
        <f>Michigan!HB6</f>
        <v>1</v>
      </c>
      <c r="FU14" s="66" t="str">
        <f>Michigan!HC6</f>
        <v>B</v>
      </c>
      <c r="FV14" s="66" t="str">
        <f>Michigan!HD6</f>
        <v>§333.9215</v>
      </c>
      <c r="FW14" s="67" t="str">
        <f>Michigan!HE6</f>
        <v xml:space="preserve">http://www.legislature.mi.gov/(S(dmqeakwo1sdlgzyvsshdga1i))/mileg.aspx?page=getObject&amp;objectName=mcl-333-9215&amp;highlight=9208 </v>
      </c>
      <c r="FX14" s="68">
        <f>Michigan!HF6</f>
        <v>1978</v>
      </c>
      <c r="FY14" s="66">
        <f>Michigan!HG6</f>
        <v>0</v>
      </c>
      <c r="FZ14" s="66" t="str">
        <f>Michigan!HH6</f>
        <v>C</v>
      </c>
      <c r="GA14" s="66" t="str">
        <f>Michigan!HI6</f>
        <v>§380.1561</v>
      </c>
      <c r="GB14" s="67" t="str">
        <f>Michigan!HJ6</f>
        <v xml:space="preserve">http://www.legislature.mi.gov/(S(jxpl4egkzuqntvkdn5ferunm))/mileg.aspx?page=getObject&amp;objectName=mcl-380-1561 </v>
      </c>
      <c r="GC14" s="67" t="str">
        <f>Michigan!HK6</f>
        <v xml:space="preserve">The Michigan Department of Education names districts as responsible for setting excused absence policy. </v>
      </c>
      <c r="GD14" s="66">
        <f>Michigan!HL6</f>
        <v>1</v>
      </c>
      <c r="GE14" s="66" t="str">
        <f>Michigan!HM6</f>
        <v>A</v>
      </c>
      <c r="GF14" s="66" t="str">
        <f>Michigan!HN6</f>
        <v>§380.1561</v>
      </c>
      <c r="GG14" s="67" t="str">
        <f>Michigan!HO6</f>
        <v xml:space="preserve">http://www.legislature.mi.gov/(S(jxpl4egkzuqntvkdn5ferunm))/mileg.aspx?page=getObject&amp;objectName=mcl-380-1561 </v>
      </c>
      <c r="GH14" s="66" t="str">
        <f>Michigan!HP6</f>
        <v>The cited statute excuses absences for attendance at "confirmation classes" and for "religious instruction.</v>
      </c>
      <c r="GI14" s="60">
        <f>Michigan!HQ6</f>
        <v>0</v>
      </c>
      <c r="GJ14" s="60" t="str">
        <f>Michigan!HR6</f>
        <v>D</v>
      </c>
      <c r="GK14" s="60" t="str">
        <f>Michigan!HS6</f>
        <v>-</v>
      </c>
      <c r="GL14" s="61">
        <f>Michigan!HT6</f>
        <v>0</v>
      </c>
      <c r="GM14" s="61">
        <f>Michigan!HU6</f>
        <v>0</v>
      </c>
      <c r="GN14" s="60">
        <f>Michigan!GC6</f>
        <v>0</v>
      </c>
      <c r="GO14" s="60" t="str">
        <f>Michigan!GD6</f>
        <v>C</v>
      </c>
      <c r="GP14" s="60" t="str">
        <f>Michigan!GE6</f>
        <v>-</v>
      </c>
      <c r="GQ14" s="61">
        <f>Michigan!GF6</f>
        <v>0</v>
      </c>
      <c r="GR14" s="61">
        <f>Michigan!GG6</f>
        <v>0</v>
      </c>
    </row>
    <row r="15" spans="1:200" ht="25.5" customHeight="1">
      <c r="A15" s="92" t="s">
        <v>98</v>
      </c>
      <c r="B15" s="34">
        <v>2024</v>
      </c>
      <c r="C15" s="53">
        <f>New_Hampshire!D6</f>
        <v>0.35416666666666663</v>
      </c>
      <c r="D15" s="172">
        <f>New_Hampshire!E6</f>
        <v>0.21428571428571427</v>
      </c>
      <c r="E15" s="28">
        <v>41</v>
      </c>
      <c r="F15" s="40">
        <f>New_Hampshire!L6</f>
        <v>1</v>
      </c>
      <c r="G15" s="40" t="str">
        <f>New_Hampshire!M6</f>
        <v>C</v>
      </c>
      <c r="H15" s="40" t="str">
        <f>New_Hampshire!N6</f>
        <v>63 §657:1</v>
      </c>
      <c r="I15" s="57" t="str">
        <f>New_Hampshire!O6</f>
        <v xml:space="preserve">https://www.gencourt.state.nh.us/rsa/html/LXIII/657/657-1.htm </v>
      </c>
      <c r="J15" s="58">
        <f>New_Hampshire!P6</f>
        <v>0</v>
      </c>
      <c r="K15" s="40">
        <f>New_Hampshire!V6</f>
        <v>0</v>
      </c>
      <c r="L15" s="58" t="str">
        <f>New_Hampshire!W6</f>
        <v>-</v>
      </c>
      <c r="M15" s="40" t="str">
        <f>New_Hampshire!X6</f>
        <v>-</v>
      </c>
      <c r="N15" s="58" t="str">
        <f>New_Hampshire!Y6</f>
        <v>-</v>
      </c>
      <c r="O15" s="58">
        <f>New_Hampshire!Z6</f>
        <v>0</v>
      </c>
      <c r="P15" s="40">
        <f>New_Hampshire!AA6</f>
        <v>0</v>
      </c>
      <c r="Q15" s="40" t="str">
        <f>New_Hampshire!AB6</f>
        <v>A</v>
      </c>
      <c r="R15" s="40" t="str">
        <f>New_Hampshire!AC6</f>
        <v>-</v>
      </c>
      <c r="S15" s="58" t="str">
        <f>New_Hampshire!AD6</f>
        <v>-</v>
      </c>
      <c r="T15" s="58">
        <f>New_Hampshire!AE6</f>
        <v>0</v>
      </c>
      <c r="U15" s="40">
        <f>New_Hampshire!AF6</f>
        <v>0</v>
      </c>
      <c r="V15" s="40" t="str">
        <f>New_Hampshire!AG6</f>
        <v>A</v>
      </c>
      <c r="W15" s="40" t="str">
        <f>New_Hampshire!AH6</f>
        <v>-</v>
      </c>
      <c r="X15" s="58" t="str">
        <f>New_Hampshire!AI6</f>
        <v>-</v>
      </c>
      <c r="Y15" s="58">
        <f>New_Hampshire!AJ6</f>
        <v>0</v>
      </c>
      <c r="Z15" s="40">
        <f>New_Hampshire!AK6</f>
        <v>0</v>
      </c>
      <c r="AA15" s="40" t="str">
        <f>New_Hampshire!AL6</f>
        <v>A</v>
      </c>
      <c r="AB15" s="40" t="str">
        <f>New_Hampshire!AM6</f>
        <v>-</v>
      </c>
      <c r="AC15" s="58" t="str">
        <f>New_Hampshire!AN6</f>
        <v>-</v>
      </c>
      <c r="AD15" s="58">
        <f>New_Hampshire!AO6</f>
        <v>0</v>
      </c>
      <c r="AE15" s="40">
        <f>New_Hampshire!AP6</f>
        <v>0</v>
      </c>
      <c r="AF15" s="40" t="str">
        <f>New_Hampshire!AQ6</f>
        <v>A</v>
      </c>
      <c r="AG15" s="40" t="str">
        <f>New_Hampshire!AR6</f>
        <v>-</v>
      </c>
      <c r="AH15" s="58" t="str">
        <f>New_Hampshire!AS6</f>
        <v>-</v>
      </c>
      <c r="AI15" s="58">
        <f>New_Hampshire!AT6</f>
        <v>0</v>
      </c>
      <c r="AJ15" s="40">
        <f>New_Hampshire!AU6</f>
        <v>0</v>
      </c>
      <c r="AK15" s="40" t="str">
        <f>New_Hampshire!AV6</f>
        <v>A</v>
      </c>
      <c r="AL15" s="40" t="str">
        <f>New_Hampshire!AW6</f>
        <v>-</v>
      </c>
      <c r="AM15" s="58" t="str">
        <f>New_Hampshire!AX6</f>
        <v>-</v>
      </c>
      <c r="AN15" s="58">
        <f>New_Hampshire!AY6</f>
        <v>0</v>
      </c>
      <c r="AO15" s="40">
        <f>New_Hampshire!AZ6</f>
        <v>0</v>
      </c>
      <c r="AP15" s="40" t="str">
        <f>New_Hampshire!BA6</f>
        <v>A</v>
      </c>
      <c r="AQ15" s="40" t="str">
        <f>New_Hampshire!BB6</f>
        <v>-</v>
      </c>
      <c r="AR15" s="58" t="str">
        <f>New_Hampshire!BC6</f>
        <v>-</v>
      </c>
      <c r="AS15" s="58">
        <f>New_Hampshire!BD6</f>
        <v>0</v>
      </c>
      <c r="AT15" s="40">
        <f>New_Hampshire!BE6</f>
        <v>0</v>
      </c>
      <c r="AU15" s="40" t="str">
        <f>New_Hampshire!BF6</f>
        <v>A</v>
      </c>
      <c r="AV15" s="40" t="str">
        <f>New_Hampshire!BG6</f>
        <v>-</v>
      </c>
      <c r="AW15" s="58" t="str">
        <f>New_Hampshire!BH6</f>
        <v>-</v>
      </c>
      <c r="AX15" s="58">
        <f>New_Hampshire!BI6</f>
        <v>0</v>
      </c>
      <c r="AY15" s="40">
        <f>New_Hampshire!BO6</f>
        <v>0</v>
      </c>
      <c r="AZ15" s="40" t="str">
        <f>New_Hampshire!BP6</f>
        <v>A</v>
      </c>
      <c r="BA15" s="40" t="str">
        <f>New_Hampshire!BQ6</f>
        <v>-</v>
      </c>
      <c r="BB15" s="58" t="str">
        <f>New_Hampshire!BR6</f>
        <v>-</v>
      </c>
      <c r="BC15" s="58">
        <f>New_Hampshire!BS6</f>
        <v>0</v>
      </c>
      <c r="BD15" s="40">
        <f>New_Hampshire!BT6</f>
        <v>0</v>
      </c>
      <c r="BE15" s="40" t="str">
        <f>New_Hampshire!BU6</f>
        <v>A</v>
      </c>
      <c r="BF15" s="40" t="str">
        <f>New_Hampshire!BV6</f>
        <v>-</v>
      </c>
      <c r="BG15" s="58" t="str">
        <f>New_Hampshire!BW6</f>
        <v>-</v>
      </c>
      <c r="BH15" s="58">
        <f>New_Hampshire!BX6</f>
        <v>0</v>
      </c>
      <c r="BI15" s="40">
        <f>New_Hampshire!BY6</f>
        <v>0</v>
      </c>
      <c r="BJ15" s="40" t="str">
        <f>New_Hampshire!BZ6</f>
        <v>A</v>
      </c>
      <c r="BK15" s="40" t="str">
        <f>New_Hampshire!CA6</f>
        <v>-</v>
      </c>
      <c r="BL15" s="58" t="str">
        <f>New_Hampshire!CB6</f>
        <v>-</v>
      </c>
      <c r="BM15" s="58">
        <f>New_Hampshire!CC6</f>
        <v>0</v>
      </c>
      <c r="BN15" s="40">
        <f>New_Hampshire!CD6</f>
        <v>0</v>
      </c>
      <c r="BO15" s="40" t="str">
        <f>New_Hampshire!CE6</f>
        <v>A</v>
      </c>
      <c r="BP15" s="40" t="str">
        <f>New_Hampshire!CF6</f>
        <v>-</v>
      </c>
      <c r="BQ15" s="58" t="str">
        <f>New_Hampshire!CG6</f>
        <v>-</v>
      </c>
      <c r="BR15" s="58">
        <f>New_Hampshire!CH6</f>
        <v>0</v>
      </c>
      <c r="BS15" s="40">
        <f>New_Hampshire!CI6</f>
        <v>0</v>
      </c>
      <c r="BT15" s="40" t="str">
        <f>New_Hampshire!CJ6</f>
        <v>A</v>
      </c>
      <c r="BU15" s="40" t="str">
        <f>New_Hampshire!CK6</f>
        <v>-</v>
      </c>
      <c r="BV15" s="58" t="str">
        <f>New_Hampshire!CL6</f>
        <v>-</v>
      </c>
      <c r="BW15" s="58">
        <f>New_Hampshire!CM6</f>
        <v>0</v>
      </c>
      <c r="BX15" s="40">
        <f>New_Hampshire!CN6</f>
        <v>0</v>
      </c>
      <c r="BY15" s="40" t="str">
        <f>New_Hampshire!CO6</f>
        <v>A</v>
      </c>
      <c r="BZ15" s="40" t="str">
        <f>New_Hampshire!CP6</f>
        <v>-</v>
      </c>
      <c r="CA15" s="58" t="str">
        <f>New_Hampshire!CQ6</f>
        <v>-</v>
      </c>
      <c r="CB15" s="58">
        <f>New_Hampshire!CR6</f>
        <v>0</v>
      </c>
      <c r="CC15" s="40">
        <f>New_Hampshire!CS6</f>
        <v>0</v>
      </c>
      <c r="CD15" s="40" t="str">
        <f>New_Hampshire!CT6</f>
        <v>A</v>
      </c>
      <c r="CE15" s="40" t="str">
        <f>New_Hampshire!CU6</f>
        <v>-</v>
      </c>
      <c r="CF15" s="58" t="str">
        <f>New_Hampshire!CV6</f>
        <v>-</v>
      </c>
      <c r="CG15" s="58">
        <f>New_Hampshire!CW6</f>
        <v>0</v>
      </c>
      <c r="CH15" s="40">
        <f>New_Hampshire!CX6</f>
        <v>0</v>
      </c>
      <c r="CI15" s="40" t="str">
        <f>New_Hampshire!CY6</f>
        <v>A</v>
      </c>
      <c r="CJ15" s="40" t="str">
        <f>New_Hampshire!CZ6</f>
        <v>-</v>
      </c>
      <c r="CK15" s="58" t="str">
        <f>New_Hampshire!DA6</f>
        <v>-</v>
      </c>
      <c r="CL15" s="58">
        <f>New_Hampshire!DB6</f>
        <v>0</v>
      </c>
      <c r="CM15" s="40">
        <f>New_Hampshire!DC6</f>
        <v>0</v>
      </c>
      <c r="CN15" s="40" t="str">
        <f>New_Hampshire!DD6</f>
        <v>A</v>
      </c>
      <c r="CO15" s="40" t="str">
        <f>New_Hampshire!DE6</f>
        <v>-</v>
      </c>
      <c r="CP15" s="58" t="str">
        <f>New_Hampshire!DF6</f>
        <v>-</v>
      </c>
      <c r="CQ15" s="58">
        <f>New_Hampshire!DG6</f>
        <v>0</v>
      </c>
      <c r="CR15" s="40">
        <f>New_Hampshire!DH6</f>
        <v>0</v>
      </c>
      <c r="CS15" s="40" t="str">
        <f>New_Hampshire!DI6</f>
        <v>A</v>
      </c>
      <c r="CT15" s="40" t="str">
        <f>New_Hampshire!DJ6</f>
        <v>-</v>
      </c>
      <c r="CU15" s="58" t="str">
        <f>New_Hampshire!DK6</f>
        <v>-</v>
      </c>
      <c r="CV15" s="58">
        <f>New_Hampshire!DL6</f>
        <v>0</v>
      </c>
      <c r="CW15" s="40">
        <f>New_Hampshire!DM6</f>
        <v>0</v>
      </c>
      <c r="CX15" s="40" t="str">
        <f>New_Hampshire!DN6</f>
        <v>A</v>
      </c>
      <c r="CY15" s="40" t="str">
        <f>New_Hampshire!DO6</f>
        <v>-</v>
      </c>
      <c r="CZ15" s="58" t="str">
        <f>New_Hampshire!DP6</f>
        <v>-</v>
      </c>
      <c r="DA15" s="58">
        <f>New_Hampshire!DQ6</f>
        <v>0</v>
      </c>
      <c r="DB15" s="40">
        <f>New_Hampshire!DR6</f>
        <v>0</v>
      </c>
      <c r="DC15" s="40" t="str">
        <f>New_Hampshire!DS6</f>
        <v>A</v>
      </c>
      <c r="DD15" s="40" t="str">
        <f>New_Hampshire!DT6</f>
        <v>-</v>
      </c>
      <c r="DE15" s="58" t="str">
        <f>New_Hampshire!DU6</f>
        <v>-</v>
      </c>
      <c r="DF15" s="58">
        <f>New_Hampshire!DV6</f>
        <v>0</v>
      </c>
      <c r="DG15" s="60">
        <f>(New_Hampshire!EG6+New_Hampshire!EH6)/2</f>
        <v>0</v>
      </c>
      <c r="DH15" s="60" t="str">
        <f>New_Hampshire!EI6</f>
        <v>B</v>
      </c>
      <c r="DI15" s="60" t="str">
        <f>New_Hampshire!EJ6</f>
        <v>37 §420-A:17-c, §415:6-v, -18-I</v>
      </c>
      <c r="DJ15" s="62" t="str">
        <f>New_Hampshire!EK6</f>
        <v xml:space="preserve">http://www.gencourt.state.nh.us/rsa/html/xxxvii/420-a/420-a-mrg.htm </v>
      </c>
      <c r="DK15" s="61">
        <f>New_Hampshire!EL6</f>
        <v>0</v>
      </c>
      <c r="DL15" s="60">
        <f>(New_Hampshire!EN6+New_Hampshire!EM6)/2</f>
        <v>1</v>
      </c>
      <c r="DM15" s="60" t="str">
        <f>New_Hampshire!EO6</f>
        <v>A</v>
      </c>
      <c r="DN15" s="60" t="str">
        <f>New_Hampshire!EP6</f>
        <v>-</v>
      </c>
      <c r="DO15" s="61" t="str">
        <f>New_Hampshire!EQ6</f>
        <v>-</v>
      </c>
      <c r="DP15" s="61">
        <f>New_Hampshire!ER6</f>
        <v>0</v>
      </c>
      <c r="DQ15" s="60">
        <f>(New_Hampshire!ES6+New_Hampshire!ET6)/2</f>
        <v>1</v>
      </c>
      <c r="DR15" s="60" t="str">
        <f>New_Hampshire!EU6</f>
        <v>A</v>
      </c>
      <c r="DS15" s="60" t="str">
        <f>New_Hampshire!EV6</f>
        <v>-</v>
      </c>
      <c r="DT15" s="61" t="str">
        <f>New_Hampshire!EW6</f>
        <v>-</v>
      </c>
      <c r="DU15" s="61">
        <f>New_Hampshire!EX6</f>
        <v>0</v>
      </c>
      <c r="DV15" s="60">
        <f>New_Hampshire!GH6</f>
        <v>1</v>
      </c>
      <c r="DW15" s="60" t="str">
        <f>New_Hampshire!GI6</f>
        <v>A</v>
      </c>
      <c r="DX15" s="60" t="str">
        <f>New_Hampshire!GJ6</f>
        <v>43 §457:37(1)-(3)</v>
      </c>
      <c r="DY15" s="62" t="str">
        <f>New_Hampshire!GK6</f>
        <v xml:space="preserve">http://www.gencourt.state.nh.us/rsa/html/XLIII/457/457-37.htm </v>
      </c>
      <c r="DZ15" s="61">
        <f>New_Hampshire!GL6</f>
        <v>0</v>
      </c>
      <c r="EA15" s="66">
        <f>New_Hampshire!GM6</f>
        <v>1</v>
      </c>
      <c r="EB15" s="66" t="str">
        <f>New_Hampshire!GN6</f>
        <v>A</v>
      </c>
      <c r="EC15" s="66" t="str">
        <f>New_Hampshire!GO6</f>
        <v>43 §457:37(1)-(3)</v>
      </c>
      <c r="ED15" s="67" t="str">
        <f>New_Hampshire!GP6</f>
        <v xml:space="preserve">http://www.gencourt.state.nh.us/rsa/html/XLIII/457/457-37.htm </v>
      </c>
      <c r="EE15" s="68">
        <f>New_Hampshire!GQ6</f>
        <v>0</v>
      </c>
      <c r="EF15" s="66">
        <f>New_Hampshire!GR6</f>
        <v>1</v>
      </c>
      <c r="EG15" s="66" t="str">
        <f>New_Hampshire!GS6</f>
        <v>A</v>
      </c>
      <c r="EH15" s="66" t="str">
        <f>New_Hampshire!GT6</f>
        <v>43 §457:37(1)-(3)</v>
      </c>
      <c r="EI15" s="67" t="str">
        <f>New_Hampshire!GU6</f>
        <v xml:space="preserve">http://www.gencourt.state.nh.us/rsa/html/XLIII/457/457-37.htm </v>
      </c>
      <c r="EJ15" s="68">
        <f>New_Hampshire!GV6</f>
        <v>0</v>
      </c>
      <c r="EK15" s="66">
        <f>New_Hampshire!GW6</f>
        <v>1</v>
      </c>
      <c r="EL15" s="66" t="str">
        <f>New_Hampshire!GX6</f>
        <v>A</v>
      </c>
      <c r="EM15" s="66" t="str">
        <f>New_Hampshire!GY6</f>
        <v>43 §457:37(1)-(3)</v>
      </c>
      <c r="EN15" s="67" t="str">
        <f>New_Hampshire!GZ6</f>
        <v xml:space="preserve">http://www.gencourt.state.nh.us/rsa/html/XLIII/457/457-37.htm </v>
      </c>
      <c r="EO15" s="68">
        <f>New_Hampshire!HA6</f>
        <v>0</v>
      </c>
      <c r="EP15" s="66">
        <f>New_Hampshire!Q6</f>
        <v>0</v>
      </c>
      <c r="EQ15" s="66" t="str">
        <f>New_Hampshire!R6</f>
        <v>B</v>
      </c>
      <c r="ER15" s="66" t="str">
        <f>New_Hampshire!S6</f>
        <v>43 §457:37(1)-(3)</v>
      </c>
      <c r="ES15" s="67" t="str">
        <f>New_Hampshire!T6</f>
        <v xml:space="preserve">http://www.gencourt.state.nh.us/rsa/html/XLIII/457/457-37.htm </v>
      </c>
      <c r="ET15" s="68">
        <f>New_Hampshire!U6</f>
        <v>0</v>
      </c>
      <c r="EU15" s="66">
        <f>New_Hampshire!EY6</f>
        <v>0</v>
      </c>
      <c r="EV15" s="87" t="str">
        <f>New_Hampshire!EZ6</f>
        <v>B</v>
      </c>
      <c r="EW15" s="66" t="str">
        <f>New_Hampshire!FA6</f>
        <v>43 §457:37(1)-(3)</v>
      </c>
      <c r="EX15" s="67" t="str">
        <f>New_Hampshire!FB6</f>
        <v xml:space="preserve">http://www.gencourt.state.nh.us/rsa/html/XLIII/457/457-37.htm </v>
      </c>
      <c r="EY15" s="68">
        <f>New_Hampshire!FC6</f>
        <v>0</v>
      </c>
      <c r="EZ15" s="66">
        <f>New_Hampshire!FN6</f>
        <v>0</v>
      </c>
      <c r="FA15" s="66" t="str">
        <f>New_Hampshire!FO6</f>
        <v>D</v>
      </c>
      <c r="FB15" s="66" t="str">
        <f>New_Hampshire!FP6</f>
        <v>12 §169-C:32, -29</v>
      </c>
      <c r="FC15" s="67" t="str">
        <f>New_Hampshire!FQ6</f>
        <v xml:space="preserve">https://www.gencourt.state.nh.us/rsa/html/XII/169-C/169-C-32.htm </v>
      </c>
      <c r="FD15" s="68">
        <f>New_Hampshire!FR6</f>
        <v>0</v>
      </c>
      <c r="FE15" s="66">
        <f>New_Hampshire!FS6</f>
        <v>0</v>
      </c>
      <c r="FF15" s="66" t="str">
        <f>New_Hampshire!FT6</f>
        <v>C</v>
      </c>
      <c r="FG15" s="66" t="str">
        <f>New_Hampshire!FU6</f>
        <v>13 §179:5</v>
      </c>
      <c r="FH15" s="67" t="str">
        <f>New_Hampshire!FV6</f>
        <v xml:space="preserve">https://www.gencourt.state.nh.us/rsa/html/XIII/179/179-5.htm </v>
      </c>
      <c r="FI15" s="68">
        <f>New_Hampshire!FW6</f>
        <v>0</v>
      </c>
      <c r="FJ15" s="66">
        <f>New_Hampshire!FX6</f>
        <v>0</v>
      </c>
      <c r="FK15" s="66" t="str">
        <f>New_Hampshire!FY6</f>
        <v>C</v>
      </c>
      <c r="FL15" s="66" t="str">
        <f>New_Hampshire!FZ6</f>
        <v>13 §179:10</v>
      </c>
      <c r="FM15" s="67" t="str">
        <f>New_Hampshire!GA6</f>
        <v xml:space="preserve">https://www.gencourt.state.nh.us/rsa/html/XIII/179/179-10.htm </v>
      </c>
      <c r="FN15" s="68">
        <f>New_Hampshire!GB6</f>
        <v>0</v>
      </c>
      <c r="FO15" s="66">
        <f>New_Hampshire!G6</f>
        <v>0</v>
      </c>
      <c r="FP15" s="66" t="str">
        <f>New_Hampshire!H6</f>
        <v>C</v>
      </c>
      <c r="FQ15" s="66" t="str">
        <f>New_Hampshire!I6</f>
        <v>-</v>
      </c>
      <c r="FR15" s="68" t="str">
        <f>New_Hampshire!J6</f>
        <v>-</v>
      </c>
      <c r="FS15" s="68">
        <f>New_Hampshire!K6</f>
        <v>0</v>
      </c>
      <c r="FT15" s="66">
        <f>New_Hampshire!HB6</f>
        <v>1</v>
      </c>
      <c r="FU15" s="66" t="str">
        <f>New_Hampshire!HC6</f>
        <v>A</v>
      </c>
      <c r="FV15" s="66" t="str">
        <f>New_Hampshire!HD6</f>
        <v>10 §141-C:20-c(II)</v>
      </c>
      <c r="FW15" s="67" t="str">
        <f>New_Hampshire!HE6</f>
        <v xml:space="preserve">http://www.gencourt.state.nh.us/rsa/html/X/141-C/141-C-20-c.htm </v>
      </c>
      <c r="FX15" s="68">
        <f>New_Hampshire!HF6</f>
        <v>0</v>
      </c>
      <c r="FY15" s="66">
        <f>New_Hampshire!HG6</f>
        <v>0</v>
      </c>
      <c r="FZ15" s="66" t="str">
        <f>New_Hampshire!HH6</f>
        <v>D</v>
      </c>
      <c r="GA15" s="66" t="str">
        <f>New_Hampshire!HI6</f>
        <v>15 §193:1; §189:34</v>
      </c>
      <c r="GB15" s="67" t="str">
        <f>New_Hampshire!HJ6</f>
        <v xml:space="preserve">http://www.gencourt.state.nh.us/rsa/html/XV/193/193-1.htm </v>
      </c>
      <c r="GC15" s="67" t="str">
        <f>New_Hampshire!HK6</f>
        <v>NH DoE states explicitly that students absent for religious holidays ahould be marked "absent."</v>
      </c>
      <c r="GD15" s="66">
        <f>New_Hampshire!HL6</f>
        <v>0</v>
      </c>
      <c r="GE15" s="66" t="str">
        <f>New_Hampshire!HM6</f>
        <v>D</v>
      </c>
      <c r="GF15" s="66" t="str">
        <f>New_Hampshire!HN6</f>
        <v>15 §193:1; 189:34</v>
      </c>
      <c r="GG15" s="67" t="str">
        <f>New_Hampshire!HO6</f>
        <v xml:space="preserve">http://www.gencourt.state.nh.us/rsa/html/XV/193/193-1.htm </v>
      </c>
      <c r="GH15" s="67" t="str">
        <f>New_Hampshire!HP6</f>
        <v>The cited statutes indicate that excused absences may be determined by the school district superintendent, school authorities, and/or the parents. The New Hampshire Department of Education provides no additional guidance.</v>
      </c>
      <c r="GI15" s="60">
        <f>New_Hampshire!HQ6</f>
        <v>0</v>
      </c>
      <c r="GJ15" s="60" t="str">
        <f>New_Hampshire!HR6</f>
        <v>D</v>
      </c>
      <c r="GK15" s="60" t="str">
        <f>New_Hampshire!HS6</f>
        <v>-</v>
      </c>
      <c r="GL15" s="61" t="str">
        <f>New_Hampshire!HT6</f>
        <v>-</v>
      </c>
      <c r="GM15" s="61">
        <f>New_Hampshire!HU6</f>
        <v>0</v>
      </c>
      <c r="GN15" s="60">
        <f>New_Hampshire!GC6</f>
        <v>1</v>
      </c>
      <c r="GO15" s="60" t="str">
        <f>New_Hampshire!GD6</f>
        <v>B</v>
      </c>
      <c r="GP15" s="60" t="str">
        <f>New_Hampshire!GE6</f>
        <v>§546-C:2</v>
      </c>
      <c r="GQ15" s="62" t="str">
        <f>New_Hampshire!GF6</f>
        <v xml:space="preserve">https://www.gencourt.state.nh.us/rsa/html/LV/546-C/546-C-2.htm </v>
      </c>
      <c r="GR15" s="61">
        <f>New_Hampshire!GG6</f>
        <v>0</v>
      </c>
    </row>
    <row r="16" spans="1:200" ht="25.5" customHeight="1">
      <c r="A16" s="92" t="s">
        <v>96</v>
      </c>
      <c r="B16" s="34">
        <v>2024</v>
      </c>
      <c r="C16" s="53">
        <f>Nebraska!D6</f>
        <v>0.29464285714285715</v>
      </c>
      <c r="D16" s="172">
        <f>Nebraska!E6</f>
        <v>0.33673469387755101</v>
      </c>
      <c r="E16" s="28">
        <v>40</v>
      </c>
      <c r="F16" s="40">
        <f>Nebraska!L6</f>
        <v>1</v>
      </c>
      <c r="G16" s="40" t="str">
        <f>Nebraska!M6</f>
        <v>B</v>
      </c>
      <c r="H16" s="40" t="str">
        <f>Nebraska!N6</f>
        <v>§32-938</v>
      </c>
      <c r="I16" s="57" t="str">
        <f>Nebraska!O6</f>
        <v xml:space="preserve">https://nebraskalegislature.gov/laws/statutes.php?statute=32-938 </v>
      </c>
      <c r="J16" s="58">
        <f>Nebraska!P6</f>
        <v>0</v>
      </c>
      <c r="K16" s="40">
        <f>Nebraska!V6</f>
        <v>0</v>
      </c>
      <c r="L16" s="58" t="str">
        <f>Nebraska!W6</f>
        <v>-</v>
      </c>
      <c r="M16" s="40" t="str">
        <f>Nebraska!X6</f>
        <v>-</v>
      </c>
      <c r="N16" s="57" t="str">
        <f>Nebraska!Y6</f>
        <v xml:space="preserve">https://legiscan.com/NE/bill/LB810/2023 </v>
      </c>
      <c r="O16" s="40" t="str">
        <f>Nebraska!Z6</f>
        <v>Bill 810, in the works in 2023, carried over to 2024.</v>
      </c>
      <c r="P16" s="40">
        <f>Nebraska!AA6</f>
        <v>1</v>
      </c>
      <c r="Q16" s="40" t="str">
        <f>Nebraska!AB6</f>
        <v>C</v>
      </c>
      <c r="R16" s="40" t="str">
        <f>Nebraska!AC6</f>
        <v>§28-338</v>
      </c>
      <c r="S16" s="57" t="str">
        <f>Nebraska!AD6</f>
        <v xml:space="preserve">https://nebraskalegislature.gov/laws/statutes.php?statute=28-338 </v>
      </c>
      <c r="T16" s="58">
        <f>Nebraska!AE6</f>
        <v>0</v>
      </c>
      <c r="U16" s="40">
        <f>Nebraska!AF6</f>
        <v>1</v>
      </c>
      <c r="V16" s="40" t="str">
        <f>Nebraska!AG6</f>
        <v>C</v>
      </c>
      <c r="W16" s="40" t="str">
        <f>Nebraska!AH6</f>
        <v>§28-337</v>
      </c>
      <c r="X16" s="57" t="str">
        <f>Nebraska!AI6</f>
        <v xml:space="preserve">https://nebraskalegislature.gov/laws/statutes.php?statute=28-337 </v>
      </c>
      <c r="Y16" s="58">
        <f>Nebraska!AJ6</f>
        <v>0</v>
      </c>
      <c r="Z16" s="40">
        <f>Nebraska!AK6</f>
        <v>1</v>
      </c>
      <c r="AA16" s="40" t="str">
        <f>Nebraska!AL6</f>
        <v>C</v>
      </c>
      <c r="AB16" s="40" t="str">
        <f>Nebraska!AM6</f>
        <v>§28-337</v>
      </c>
      <c r="AC16" s="57" t="str">
        <f>Nebraska!AN6</f>
        <v xml:space="preserve">https://nebraskalegislature.gov/laws/statutes.php?statute=28-337 </v>
      </c>
      <c r="AD16" s="58">
        <f>Nebraska!AO6</f>
        <v>0</v>
      </c>
      <c r="AE16" s="40">
        <f>Nebraska!AP6</f>
        <v>1</v>
      </c>
      <c r="AF16" s="40" t="str">
        <f>Nebraska!AQ6</f>
        <v>C</v>
      </c>
      <c r="AG16" s="40" t="str">
        <f>Nebraska!AR6</f>
        <v>§28-338</v>
      </c>
      <c r="AH16" s="57" t="str">
        <f>Nebraska!AS6</f>
        <v xml:space="preserve">https://nebraskalegislature.gov/laws/statutes.php?statute=28-338 </v>
      </c>
      <c r="AI16" s="58">
        <f>Nebraska!AT6</f>
        <v>0</v>
      </c>
      <c r="AJ16" s="40">
        <f>Nebraska!AU6</f>
        <v>0</v>
      </c>
      <c r="AK16" s="40" t="str">
        <f>Nebraska!AV6</f>
        <v>B</v>
      </c>
      <c r="AL16" s="40" t="str">
        <f>Nebraska!AW6</f>
        <v>§28-338</v>
      </c>
      <c r="AM16" s="57" t="str">
        <f>Nebraska!AX6</f>
        <v xml:space="preserve">https://nebraskalegislature.gov/laws/statutes.php?statute=28-338 </v>
      </c>
      <c r="AN16" s="58">
        <f>Nebraska!AY6</f>
        <v>0</v>
      </c>
      <c r="AO16" s="40">
        <f>Nebraska!AZ6</f>
        <v>0</v>
      </c>
      <c r="AP16" s="40" t="str">
        <f>Nebraska!BA6</f>
        <v>B</v>
      </c>
      <c r="AQ16" s="40" t="str">
        <f>Nebraska!BB6</f>
        <v>§28-338</v>
      </c>
      <c r="AR16" s="57" t="str">
        <f>Nebraska!BC6</f>
        <v xml:space="preserve">https://nebraskalegislature.gov/laws/statutes.php?statute=28-338 </v>
      </c>
      <c r="AS16" s="58">
        <f>Nebraska!BD6</f>
        <v>0</v>
      </c>
      <c r="AT16" s="40">
        <f>Nebraska!BE6</f>
        <v>1</v>
      </c>
      <c r="AU16" s="40" t="str">
        <f>Nebraska!BF6</f>
        <v>C</v>
      </c>
      <c r="AV16" s="40" t="str">
        <f>Nebraska!BG6</f>
        <v>§28-338</v>
      </c>
      <c r="AW16" s="57" t="str">
        <f>Nebraska!BH6</f>
        <v xml:space="preserve">https://nebraskalegislature.gov/laws/statutes.php?statute=28-338 </v>
      </c>
      <c r="AX16" s="58">
        <f>Nebraska!BI6</f>
        <v>0</v>
      </c>
      <c r="AY16" s="40">
        <f>Nebraska!BO6</f>
        <v>0</v>
      </c>
      <c r="AZ16" s="40" t="str">
        <f>Nebraska!BP6</f>
        <v>A</v>
      </c>
      <c r="BA16" s="40" t="str">
        <f>Nebraska!BQ6</f>
        <v>-</v>
      </c>
      <c r="BB16" s="58" t="str">
        <f>Nebraska!BR6</f>
        <v>-</v>
      </c>
      <c r="BC16" s="58">
        <f>Nebraska!BS6</f>
        <v>0</v>
      </c>
      <c r="BD16" s="40">
        <f>Nebraska!BT6</f>
        <v>0</v>
      </c>
      <c r="BE16" s="40" t="str">
        <f>Nebraska!BU6</f>
        <v>A</v>
      </c>
      <c r="BF16" s="40" t="str">
        <f>Nebraska!BV6</f>
        <v>-</v>
      </c>
      <c r="BG16" s="58" t="str">
        <f>Nebraska!BW6</f>
        <v>-</v>
      </c>
      <c r="BH16" s="58">
        <f>Nebraska!BX6</f>
        <v>0</v>
      </c>
      <c r="BI16" s="40">
        <f>Nebraska!BY6</f>
        <v>0</v>
      </c>
      <c r="BJ16" s="40" t="str">
        <f>Nebraska!BZ6</f>
        <v>A</v>
      </c>
      <c r="BK16" s="40" t="str">
        <f>Nebraska!CA6</f>
        <v>-</v>
      </c>
      <c r="BL16" s="58" t="str">
        <f>Nebraska!CB6</f>
        <v>-</v>
      </c>
      <c r="BM16" s="58">
        <f>Nebraska!CC6</f>
        <v>0</v>
      </c>
      <c r="BN16" s="40">
        <f>Nebraska!CD6</f>
        <v>0</v>
      </c>
      <c r="BO16" s="40" t="str">
        <f>Nebraska!CE6</f>
        <v>A</v>
      </c>
      <c r="BP16" s="40" t="str">
        <f>Nebraska!CF6</f>
        <v>-</v>
      </c>
      <c r="BQ16" s="58" t="str">
        <f>Nebraska!CG6</f>
        <v>-</v>
      </c>
      <c r="BR16" s="58">
        <f>Nebraska!CH6</f>
        <v>0</v>
      </c>
      <c r="BS16" s="40">
        <f>Nebraska!CI6</f>
        <v>0</v>
      </c>
      <c r="BT16" s="40" t="str">
        <f>Nebraska!CJ6</f>
        <v>A</v>
      </c>
      <c r="BU16" s="40" t="str">
        <f>Nebraska!CK6</f>
        <v>-</v>
      </c>
      <c r="BV16" s="58" t="str">
        <f>Nebraska!CL6</f>
        <v>-</v>
      </c>
      <c r="BW16" s="58">
        <f>Nebraska!CM6</f>
        <v>0</v>
      </c>
      <c r="BX16" s="40">
        <f>Nebraska!CN6</f>
        <v>0</v>
      </c>
      <c r="BY16" s="40" t="str">
        <f>Nebraska!CO6</f>
        <v>A</v>
      </c>
      <c r="BZ16" s="40" t="str">
        <f>Nebraska!CP6</f>
        <v>-</v>
      </c>
      <c r="CA16" s="58" t="str">
        <f>Nebraska!CQ6</f>
        <v>-</v>
      </c>
      <c r="CB16" s="58">
        <f>Nebraska!CR6</f>
        <v>0</v>
      </c>
      <c r="CC16" s="40">
        <f>Nebraska!CS6</f>
        <v>0</v>
      </c>
      <c r="CD16" s="40" t="str">
        <f>Nebraska!CT6</f>
        <v>A</v>
      </c>
      <c r="CE16" s="40" t="str">
        <f>Nebraska!CU6</f>
        <v>-</v>
      </c>
      <c r="CF16" s="58" t="str">
        <f>Nebraska!CV6</f>
        <v>-</v>
      </c>
      <c r="CG16" s="58">
        <f>Nebraska!CW6</f>
        <v>0</v>
      </c>
      <c r="CH16" s="40">
        <f>Nebraska!CX6</f>
        <v>0</v>
      </c>
      <c r="CI16" s="40" t="str">
        <f>Nebraska!CY6</f>
        <v>A</v>
      </c>
      <c r="CJ16" s="40" t="str">
        <f>Nebraska!CZ6</f>
        <v>-</v>
      </c>
      <c r="CK16" s="58" t="str">
        <f>Nebraska!DA6</f>
        <v>-</v>
      </c>
      <c r="CL16" s="58">
        <f>Nebraska!DB6</f>
        <v>0</v>
      </c>
      <c r="CM16" s="40">
        <f>Nebraska!DC6</f>
        <v>0</v>
      </c>
      <c r="CN16" s="40" t="str">
        <f>Nebraska!DD6</f>
        <v>A</v>
      </c>
      <c r="CO16" s="40" t="str">
        <f>Nebraska!DE6</f>
        <v>-</v>
      </c>
      <c r="CP16" s="58" t="str">
        <f>Nebraska!DF6</f>
        <v>-</v>
      </c>
      <c r="CQ16" s="58">
        <f>Nebraska!DG6</f>
        <v>0</v>
      </c>
      <c r="CR16" s="40">
        <f>Nebraska!DH6</f>
        <v>0</v>
      </c>
      <c r="CS16" s="40" t="str">
        <f>Nebraska!DI6</f>
        <v>A</v>
      </c>
      <c r="CT16" s="40" t="str">
        <f>Nebraska!DJ6</f>
        <v>-</v>
      </c>
      <c r="CU16" s="58" t="str">
        <f>Nebraska!DK6</f>
        <v>-</v>
      </c>
      <c r="CV16" s="58">
        <f>Nebraska!DL6</f>
        <v>0</v>
      </c>
      <c r="CW16" s="40">
        <f>Nebraska!DM6</f>
        <v>0</v>
      </c>
      <c r="CX16" s="40" t="str">
        <f>Nebraska!DN6</f>
        <v>A</v>
      </c>
      <c r="CY16" s="40" t="str">
        <f>Nebraska!DO6</f>
        <v>-</v>
      </c>
      <c r="CZ16" s="58" t="str">
        <f>Nebraska!DP6</f>
        <v>-</v>
      </c>
      <c r="DA16" s="58">
        <f>Nebraska!DQ6</f>
        <v>0</v>
      </c>
      <c r="DB16" s="40">
        <f>Nebraska!DR6</f>
        <v>0</v>
      </c>
      <c r="DC16" s="40" t="str">
        <f>Nebraska!DS6</f>
        <v>A</v>
      </c>
      <c r="DD16" s="40" t="str">
        <f>Nebraska!DT6</f>
        <v>-</v>
      </c>
      <c r="DE16" s="58" t="str">
        <f>Nebraska!DU6</f>
        <v>-</v>
      </c>
      <c r="DF16" s="58">
        <f>Nebraska!DV6</f>
        <v>0</v>
      </c>
      <c r="DG16" s="60">
        <f>(Nebraska!EG6+Nebraska!EH6)/2</f>
        <v>1</v>
      </c>
      <c r="DH16" s="60" t="str">
        <f>Nebraska!EI6</f>
        <v>A</v>
      </c>
      <c r="DI16" s="60" t="str">
        <f>Nebraska!EJ6</f>
        <v>-</v>
      </c>
      <c r="DJ16" s="61" t="str">
        <f>Nebraska!EK6</f>
        <v>-</v>
      </c>
      <c r="DK16" s="61">
        <f>Nebraska!EL6</f>
        <v>0</v>
      </c>
      <c r="DL16" s="60">
        <f>(Nebraska!EN6+Nebraska!EM6)/2</f>
        <v>1</v>
      </c>
      <c r="DM16" s="60" t="str">
        <f>Nebraska!EO6</f>
        <v>A</v>
      </c>
      <c r="DN16" s="60" t="str">
        <f>Nebraska!EP6</f>
        <v>-</v>
      </c>
      <c r="DO16" s="61" t="str">
        <f>Nebraska!EQ6</f>
        <v>-</v>
      </c>
      <c r="DP16" s="61">
        <f>Nebraska!ER6</f>
        <v>0</v>
      </c>
      <c r="DQ16" s="60">
        <f>(Nebraska!ES6+Nebraska!ET6)/2</f>
        <v>1</v>
      </c>
      <c r="DR16" s="60" t="str">
        <f>Nebraska!EU6</f>
        <v>A</v>
      </c>
      <c r="DS16" s="60" t="str">
        <f>Nebraska!EV6</f>
        <v>-</v>
      </c>
      <c r="DT16" s="61" t="str">
        <f>Nebraska!EW6</f>
        <v>-</v>
      </c>
      <c r="DU16" s="61">
        <f>Nebraska!EX6</f>
        <v>0</v>
      </c>
      <c r="DV16" s="60">
        <f>Nebraska!GH6</f>
        <v>0</v>
      </c>
      <c r="DW16" s="60" t="str">
        <f>Nebraska!GI6</f>
        <v>D</v>
      </c>
      <c r="DX16" s="60" t="str">
        <f>Nebraska!GJ6</f>
        <v>42-108.</v>
      </c>
      <c r="DY16" s="62" t="str">
        <f>Nebraska!GK6</f>
        <v xml:space="preserve">https://nebraskalegislature.gov/laws/statutes.php?statute=42-108 </v>
      </c>
      <c r="DZ16" s="60" t="str">
        <f>Nebraska!GL6</f>
        <v xml:space="preserve">Annotation on state legislature website reads "Performance of ceremony is not obligatory on clergyman or judges."  This is because of a court case.  The statute doesn't clearly protect clergy. </v>
      </c>
      <c r="EA16" s="66">
        <f>Nebraska!GM6</f>
        <v>0</v>
      </c>
      <c r="EB16" s="66" t="str">
        <f>Nebraska!GN6</f>
        <v>D</v>
      </c>
      <c r="EC16" s="66" t="str">
        <f>Nebraska!GO6</f>
        <v>-</v>
      </c>
      <c r="ED16" s="68" t="str">
        <f>Nebraska!GP6</f>
        <v>-</v>
      </c>
      <c r="EE16" s="68">
        <f>Nebraska!GQ6</f>
        <v>0</v>
      </c>
      <c r="EF16" s="66">
        <f>Nebraska!GR6</f>
        <v>0</v>
      </c>
      <c r="EG16" s="66" t="str">
        <f>Nebraska!GS6</f>
        <v>D</v>
      </c>
      <c r="EH16" s="66" t="str">
        <f>Nebraska!GT6</f>
        <v>-</v>
      </c>
      <c r="EI16" s="68" t="str">
        <f>Nebraska!GU6</f>
        <v>-</v>
      </c>
      <c r="EJ16" s="68">
        <f>Nebraska!GV6</f>
        <v>0</v>
      </c>
      <c r="EK16" s="66">
        <f>Nebraska!GW6</f>
        <v>0</v>
      </c>
      <c r="EL16" s="66" t="str">
        <f>Nebraska!GX6</f>
        <v>D</v>
      </c>
      <c r="EM16" s="66" t="str">
        <f>Nebraska!GY6</f>
        <v>-</v>
      </c>
      <c r="EN16" s="68" t="str">
        <f>Nebraska!GZ6</f>
        <v>-</v>
      </c>
      <c r="EO16" s="68">
        <f>Nebraska!HA6</f>
        <v>0</v>
      </c>
      <c r="EP16" s="66">
        <f>Nebraska!Q6</f>
        <v>0</v>
      </c>
      <c r="EQ16" s="66" t="str">
        <f>Nebraska!R6</f>
        <v>B</v>
      </c>
      <c r="ER16" s="66" t="str">
        <f>Nebraska!S6</f>
        <v>§ 42-108</v>
      </c>
      <c r="ES16" s="67" t="str">
        <f>Nebraska!T6</f>
        <v xml:space="preserve">https://nebraskalegislature.gov/laws/statutes.php?statute=42-108 </v>
      </c>
      <c r="ET16" s="66" t="str">
        <f>Nebraska!U6</f>
        <v>Annotation on state legislature website reads "Performance of ceremony is not obligatory on clergyman or judges."</v>
      </c>
      <c r="EU16" s="66">
        <f>Nebraska!EY6</f>
        <v>0</v>
      </c>
      <c r="EV16" s="66" t="str">
        <f>Nebraska!EZ6</f>
        <v>D</v>
      </c>
      <c r="EW16" s="66" t="str">
        <f>Nebraska!FA6</f>
        <v>-</v>
      </c>
      <c r="EX16" s="68" t="str">
        <f>Nebraska!FB6</f>
        <v>-</v>
      </c>
      <c r="EY16" s="68">
        <f>Nebraska!FC6</f>
        <v>0</v>
      </c>
      <c r="EZ16" s="66">
        <f>Nebraska!FN6</f>
        <v>0</v>
      </c>
      <c r="FA16" s="66" t="str">
        <f>Nebraska!FO6</f>
        <v>B</v>
      </c>
      <c r="FB16" s="66" t="str">
        <f>Nebraska!FP6</f>
        <v>§28-711, -707(2), §27-506</v>
      </c>
      <c r="FC16" s="67" t="str">
        <f>Nebraska!FQ6</f>
        <v xml:space="preserve">https://nebraskalegislature.gov/laws/statutes.php?statute=28-711 </v>
      </c>
      <c r="FD16" s="66" t="str">
        <f>Nebraska!FR6</f>
        <v xml:space="preserve">The clergy privilege provided in Nebraska is limited to testimony in cases of child abuse or neglect. </v>
      </c>
      <c r="FE16" s="66">
        <f>Nebraska!FS6</f>
        <v>1</v>
      </c>
      <c r="FF16" s="66" t="str">
        <f>Nebraska!FT6</f>
        <v>A</v>
      </c>
      <c r="FG16" s="66" t="str">
        <f>Nebraska!FU6</f>
        <v>§53-168.06(4)</v>
      </c>
      <c r="FH16" s="67" t="str">
        <f>Nebraska!FV6</f>
        <v xml:space="preserve">https://nebraskalegislature.gov/laws/statutes.php?statute=53-168.06 </v>
      </c>
      <c r="FI16" s="68">
        <f>Nebraska!FW6</f>
        <v>0</v>
      </c>
      <c r="FJ16" s="66">
        <f>Nebraska!FX6</f>
        <v>1</v>
      </c>
      <c r="FK16" s="66" t="str">
        <f>Nebraska!FY6</f>
        <v>A</v>
      </c>
      <c r="FL16" s="66" t="str">
        <f>Nebraska!FZ6</f>
        <v>§53-180.02</v>
      </c>
      <c r="FM16" s="67" t="str">
        <f>Nebraska!GA6</f>
        <v xml:space="preserve">https://nebraskalegislature.gov/laws/statutes.php?statute=53-180.02 </v>
      </c>
      <c r="FN16" s="68">
        <f>Nebraska!GB6</f>
        <v>0</v>
      </c>
      <c r="FO16" s="66">
        <f>Nebraska!G6</f>
        <v>0</v>
      </c>
      <c r="FP16" s="66" t="str">
        <f>Nebraska!H6</f>
        <v>C</v>
      </c>
      <c r="FQ16" s="66" t="str">
        <f>Nebraska!I6</f>
        <v>-</v>
      </c>
      <c r="FR16" s="68">
        <f>Nebraska!J6</f>
        <v>0</v>
      </c>
      <c r="FS16" s="68">
        <f>Nebraska!K6</f>
        <v>0</v>
      </c>
      <c r="FT16" s="66">
        <f>Nebraska!HB6</f>
        <v>1</v>
      </c>
      <c r="FU16" s="66" t="str">
        <f>Nebraska!HC6</f>
        <v>A</v>
      </c>
      <c r="FV16" s="66" t="str">
        <f>Nebraska!HD6</f>
        <v>§79-221(2)</v>
      </c>
      <c r="FW16" s="67" t="str">
        <f>Nebraska!HE6</f>
        <v xml:space="preserve">https://nebraskalegislature.gov/laws/statutes.php?statute=79-221 </v>
      </c>
      <c r="FX16" s="68">
        <f>Nebraska!HF6</f>
        <v>0</v>
      </c>
      <c r="FY16" s="66">
        <f>Nebraska!HG6</f>
        <v>0</v>
      </c>
      <c r="FZ16" s="66" t="str">
        <f>Nebraska!HH6</f>
        <v>D</v>
      </c>
      <c r="GA16" s="66" t="str">
        <f>Nebraska!HI6</f>
        <v>§79-201(2), -208</v>
      </c>
      <c r="GB16" s="67" t="str">
        <f>Nebraska!HJ6</f>
        <v xml:space="preserve">https://nebraskalegislature.gov/laws/statutes.php?statute=79-201 </v>
      </c>
      <c r="GC16" s="67" t="str">
        <f>Nebraska!HK6</f>
        <v>The cited statutes delegate to "school authorities" and designated attendance officers for each district the task of defining excused absences. The Nebraska Department of Education does not provide any additional guidance.</v>
      </c>
      <c r="GD16" s="66">
        <f>Nebraska!HL6</f>
        <v>0</v>
      </c>
      <c r="GE16" s="66" t="str">
        <f>Nebraska!HM6</f>
        <v>D</v>
      </c>
      <c r="GF16" s="66" t="str">
        <f>Nebraska!HN6</f>
        <v>§79-201(2), -208</v>
      </c>
      <c r="GG16" s="67" t="str">
        <f>Nebraska!HO6</f>
        <v xml:space="preserve">https://nebraskalegislature.gov/laws/statutes.php?statute=79-201 </v>
      </c>
      <c r="GH16" s="67" t="str">
        <f>Nebraska!HP6</f>
        <v>The cited statutes delegate to "school authorities" and designated attendance officers for each district the task of defining excused absences. The Nebraska Department of Education does not provide any additional guidance.</v>
      </c>
      <c r="GI16" s="60">
        <f>Nebraska!HQ6</f>
        <v>0</v>
      </c>
      <c r="GJ16" s="60" t="str">
        <f>Nebraska!HR6</f>
        <v>D</v>
      </c>
      <c r="GK16" s="60" t="str">
        <f>Nebraska!HS6</f>
        <v>-</v>
      </c>
      <c r="GL16" s="61" t="str">
        <f>Nebraska!HT6</f>
        <v>-</v>
      </c>
      <c r="GM16" s="61">
        <f>Nebraska!HU6</f>
        <v>0</v>
      </c>
      <c r="GN16" s="60">
        <f>Nebraska!GC6</f>
        <v>0</v>
      </c>
      <c r="GO16" s="60" t="str">
        <f>Nebraska!GD6</f>
        <v>C</v>
      </c>
      <c r="GP16" s="60" t="str">
        <f>Nebraska!GE6</f>
        <v>-</v>
      </c>
      <c r="GQ16" s="61" t="str">
        <f>Nebraska!GF6</f>
        <v>-</v>
      </c>
      <c r="GR16" s="61">
        <f>Nebraska!GG6</f>
        <v>0</v>
      </c>
    </row>
    <row r="17" spans="1:200" ht="25.5" customHeight="1">
      <c r="A17" s="92" t="s">
        <v>94</v>
      </c>
      <c r="B17" s="34">
        <v>2024</v>
      </c>
      <c r="C17" s="53">
        <f>Missouri!D6</f>
        <v>0.3660714285714286</v>
      </c>
      <c r="D17" s="172">
        <f>Missouri!E6</f>
        <v>0.41836734693877553</v>
      </c>
      <c r="E17" s="28">
        <v>39</v>
      </c>
      <c r="F17" s="40">
        <f>Missouri!L6</f>
        <v>1</v>
      </c>
      <c r="G17" s="40" t="str">
        <f>Missouri!M6</f>
        <v>C</v>
      </c>
      <c r="H17" s="40" t="str">
        <f>Missouri!N6</f>
        <v xml:space="preserve">§115.277(3) </v>
      </c>
      <c r="I17" s="57" t="str">
        <f>Missouri!O6</f>
        <v xml:space="preserve">https://revisor.mo.gov/main/OneSection.aspx?section=115.277 </v>
      </c>
      <c r="J17" s="58">
        <f>Missouri!P6</f>
        <v>0</v>
      </c>
      <c r="K17" s="40">
        <f>Missouri!V6</f>
        <v>0</v>
      </c>
      <c r="L17" s="58">
        <f>Missouri!W6</f>
        <v>0</v>
      </c>
      <c r="M17" s="40" t="str">
        <f>Missouri!X6</f>
        <v>-</v>
      </c>
      <c r="N17" s="58">
        <f>Missouri!Y6</f>
        <v>0</v>
      </c>
      <c r="O17" s="58">
        <f>Missouri!Z6</f>
        <v>0</v>
      </c>
      <c r="P17" s="40">
        <f>Missouri!AA6</f>
        <v>1</v>
      </c>
      <c r="Q17" s="40" t="str">
        <f>Missouri!AB6</f>
        <v>C</v>
      </c>
      <c r="R17" s="40" t="str">
        <f>Missouri!AC6</f>
        <v>§197.032; 188.105, .110</v>
      </c>
      <c r="S17" s="57" t="str">
        <f>Missouri!AD6</f>
        <v xml:space="preserve">https://www.revisor.mo.gov/main/OneSection.aspx?section=197.032 </v>
      </c>
      <c r="T17" s="58">
        <f>Missouri!AE6</f>
        <v>0</v>
      </c>
      <c r="U17" s="40">
        <f>Missouri!AF6</f>
        <v>1</v>
      </c>
      <c r="V17" s="40" t="str">
        <f>Missouri!AG6</f>
        <v>C</v>
      </c>
      <c r="W17" s="40" t="str">
        <f>Missouri!AH6</f>
        <v>§197.032</v>
      </c>
      <c r="X17" s="57" t="str">
        <f>Missouri!AI6</f>
        <v xml:space="preserve">https://www.revisor.mo.gov/main/OneSection.aspx?section=197.032 </v>
      </c>
      <c r="Y17" s="58">
        <f>Missouri!AJ6</f>
        <v>1973</v>
      </c>
      <c r="Z17" s="40">
        <f>Missouri!AK6</f>
        <v>1</v>
      </c>
      <c r="AA17" s="40" t="str">
        <f>Missouri!AL6</f>
        <v>C</v>
      </c>
      <c r="AB17" s="40" t="str">
        <f>Missouri!AM6</f>
        <v>§197.032</v>
      </c>
      <c r="AC17" s="57" t="str">
        <f>Missouri!AN6</f>
        <v xml:space="preserve">https://www.revisor.mo.gov/main/OneSection.aspx?section=197.032 </v>
      </c>
      <c r="AD17" s="58">
        <f>Missouri!AO6</f>
        <v>0</v>
      </c>
      <c r="AE17" s="40">
        <f>Missouri!AP6</f>
        <v>1</v>
      </c>
      <c r="AF17" s="40" t="str">
        <f>Missouri!AQ6</f>
        <v>C</v>
      </c>
      <c r="AG17" s="40" t="str">
        <f>Missouri!AR6</f>
        <v>§197.032</v>
      </c>
      <c r="AH17" s="57" t="str">
        <f>Missouri!AS6</f>
        <v xml:space="preserve">https://www.revisor.mo.gov/main/OneSection.aspx?section=197.032 </v>
      </c>
      <c r="AI17" s="58">
        <f>Missouri!AT6</f>
        <v>0</v>
      </c>
      <c r="AJ17" s="40">
        <f>Missouri!AU6</f>
        <v>0</v>
      </c>
      <c r="AK17" s="40" t="str">
        <f>Missouri!AV6</f>
        <v>B</v>
      </c>
      <c r="AL17" s="40" t="str">
        <f>Missouri!AW6</f>
        <v>§197.032</v>
      </c>
      <c r="AM17" s="57" t="str">
        <f>Missouri!AX6</f>
        <v xml:space="preserve">https://www.revisor.mo.gov/main/OneSection.aspx?section=197.032 </v>
      </c>
      <c r="AN17" s="58">
        <f>Missouri!AY6</f>
        <v>0</v>
      </c>
      <c r="AO17" s="40">
        <f>Missouri!AZ6</f>
        <v>1</v>
      </c>
      <c r="AP17" s="40" t="str">
        <f>Missouri!BA6</f>
        <v>C</v>
      </c>
      <c r="AQ17" s="40" t="str">
        <f>Missouri!BB6</f>
        <v>§197.032</v>
      </c>
      <c r="AR17" s="57" t="str">
        <f>Missouri!BC6</f>
        <v xml:space="preserve">https://www.revisor.mo.gov/main/OneSection.aspx?section=197.032 </v>
      </c>
      <c r="AS17" s="58">
        <f>Missouri!BD6</f>
        <v>0</v>
      </c>
      <c r="AT17" s="40">
        <f>Missouri!BE6</f>
        <v>1</v>
      </c>
      <c r="AU17" s="40" t="str">
        <f>Missouri!BF6</f>
        <v>C</v>
      </c>
      <c r="AV17" s="40" t="str">
        <f>Missouri!BG6</f>
        <v>§197.032</v>
      </c>
      <c r="AW17" s="57" t="str">
        <f>Missouri!BH6</f>
        <v xml:space="preserve">https://www.revisor.mo.gov/main/OneSection.aspx?section=197.032 </v>
      </c>
      <c r="AX17" s="58">
        <f>Missouri!BI6</f>
        <v>0</v>
      </c>
      <c r="AY17" s="40">
        <f>Missouri!BO6</f>
        <v>0</v>
      </c>
      <c r="AZ17" s="40" t="str">
        <f>Missouri!BP6</f>
        <v>A</v>
      </c>
      <c r="BA17" s="40" t="str">
        <f>Missouri!BQ6</f>
        <v>-</v>
      </c>
      <c r="BB17" s="58">
        <f>Missouri!BR6</f>
        <v>0</v>
      </c>
      <c r="BC17" s="58">
        <f>Missouri!BS6</f>
        <v>0</v>
      </c>
      <c r="BD17" s="40">
        <f>Missouri!BT6</f>
        <v>0</v>
      </c>
      <c r="BE17" s="40" t="str">
        <f>Missouri!BU6</f>
        <v>A</v>
      </c>
      <c r="BF17" s="40" t="str">
        <f>Missouri!BV6</f>
        <v>-</v>
      </c>
      <c r="BG17" s="58">
        <f>Missouri!BW6</f>
        <v>0</v>
      </c>
      <c r="BH17" s="58">
        <f>Missouri!BX6</f>
        <v>0</v>
      </c>
      <c r="BI17" s="40">
        <f>Missouri!BY6</f>
        <v>0</v>
      </c>
      <c r="BJ17" s="40" t="str">
        <f>Missouri!BZ6</f>
        <v>A</v>
      </c>
      <c r="BK17" s="40" t="str">
        <f>Missouri!CA6</f>
        <v>-</v>
      </c>
      <c r="BL17" s="58">
        <f>Missouri!CB6</f>
        <v>0</v>
      </c>
      <c r="BM17" s="58">
        <f>Missouri!CC6</f>
        <v>0</v>
      </c>
      <c r="BN17" s="40">
        <f>Missouri!CD6</f>
        <v>0</v>
      </c>
      <c r="BO17" s="40" t="str">
        <f>Missouri!CE6</f>
        <v>A</v>
      </c>
      <c r="BP17" s="40" t="str">
        <f>Missouri!CF6</f>
        <v>-</v>
      </c>
      <c r="BQ17" s="58">
        <f>Missouri!CG6</f>
        <v>0</v>
      </c>
      <c r="BR17" s="58">
        <f>Missouri!CH6</f>
        <v>0</v>
      </c>
      <c r="BS17" s="40">
        <f>Missouri!CI6</f>
        <v>0</v>
      </c>
      <c r="BT17" s="40" t="str">
        <f>Missouri!CJ6</f>
        <v>A</v>
      </c>
      <c r="BU17" s="40" t="str">
        <f>Missouri!CK6</f>
        <v>-</v>
      </c>
      <c r="BV17" s="58">
        <f>Missouri!CL6</f>
        <v>0</v>
      </c>
      <c r="BW17" s="58">
        <f>Missouri!CM6</f>
        <v>0</v>
      </c>
      <c r="BX17" s="40">
        <f>Missouri!CN6</f>
        <v>0</v>
      </c>
      <c r="BY17" s="40" t="str">
        <f>Missouri!CO6</f>
        <v>A</v>
      </c>
      <c r="BZ17" s="40" t="str">
        <f>Missouri!CP6</f>
        <v>-</v>
      </c>
      <c r="CA17" s="58">
        <f>Missouri!CQ6</f>
        <v>0</v>
      </c>
      <c r="CB17" s="58">
        <f>Missouri!CR6</f>
        <v>0</v>
      </c>
      <c r="CC17" s="40">
        <f>Missouri!CS6</f>
        <v>0</v>
      </c>
      <c r="CD17" s="40" t="str">
        <f>Missouri!CT6</f>
        <v>A</v>
      </c>
      <c r="CE17" s="40" t="str">
        <f>Missouri!CU6</f>
        <v>-</v>
      </c>
      <c r="CF17" s="58">
        <f>Missouri!CV6</f>
        <v>0</v>
      </c>
      <c r="CG17" s="58">
        <f>Missouri!CW6</f>
        <v>0</v>
      </c>
      <c r="CH17" s="40">
        <f>Missouri!CX6</f>
        <v>0</v>
      </c>
      <c r="CI17" s="40" t="str">
        <f>Missouri!CY6</f>
        <v>A</v>
      </c>
      <c r="CJ17" s="40" t="str">
        <f>Missouri!CZ6</f>
        <v>-</v>
      </c>
      <c r="CK17" s="58">
        <f>Missouri!DA6</f>
        <v>0</v>
      </c>
      <c r="CL17" s="58">
        <f>Missouri!DB6</f>
        <v>0</v>
      </c>
      <c r="CM17" s="40">
        <f>Missouri!DC6</f>
        <v>0</v>
      </c>
      <c r="CN17" s="40" t="str">
        <f>Missouri!DD6</f>
        <v>A</v>
      </c>
      <c r="CO17" s="40" t="str">
        <f>Missouri!DE6</f>
        <v>-</v>
      </c>
      <c r="CP17" s="58">
        <f>Missouri!DF6</f>
        <v>0</v>
      </c>
      <c r="CQ17" s="58">
        <f>Missouri!DG6</f>
        <v>0</v>
      </c>
      <c r="CR17" s="40">
        <f>Missouri!DH6</f>
        <v>0</v>
      </c>
      <c r="CS17" s="40" t="str">
        <f>Missouri!DI6</f>
        <v>A</v>
      </c>
      <c r="CT17" s="40" t="str">
        <f>Missouri!DJ6</f>
        <v>-</v>
      </c>
      <c r="CU17" s="58">
        <f>Missouri!DK6</f>
        <v>0</v>
      </c>
      <c r="CV17" s="58">
        <f>Missouri!DL6</f>
        <v>0</v>
      </c>
      <c r="CW17" s="40">
        <f>Missouri!DM6</f>
        <v>0</v>
      </c>
      <c r="CX17" s="40" t="str">
        <f>Missouri!DN6</f>
        <v>A</v>
      </c>
      <c r="CY17" s="40" t="str">
        <f>Missouri!DO6</f>
        <v>-</v>
      </c>
      <c r="CZ17" s="58">
        <f>Missouri!DP6</f>
        <v>0</v>
      </c>
      <c r="DA17" s="58">
        <f>Missouri!DQ6</f>
        <v>0</v>
      </c>
      <c r="DB17" s="40">
        <f>Missouri!DR6</f>
        <v>0</v>
      </c>
      <c r="DC17" s="40" t="str">
        <f>Missouri!DS6</f>
        <v>A</v>
      </c>
      <c r="DD17" s="40" t="str">
        <f>Missouri!DT6</f>
        <v>-</v>
      </c>
      <c r="DE17" s="58">
        <f>Missouri!DU6</f>
        <v>0</v>
      </c>
      <c r="DF17" s="58">
        <f>Missouri!DV6</f>
        <v>0</v>
      </c>
      <c r="DG17" s="60">
        <f>(Missouri!EG6+Missouri!EH6)/2</f>
        <v>1</v>
      </c>
      <c r="DH17" s="60" t="str">
        <f>Missouri!EI6</f>
        <v>D</v>
      </c>
      <c r="DI17" s="60" t="str">
        <f>Missouri!EJ6</f>
        <v>§376.1199.4(1)</v>
      </c>
      <c r="DJ17" s="62" t="str">
        <f>Missouri!EK6</f>
        <v xml:space="preserve">https://revisor.mo.gov/main/OneSection.aspx?section=376.1199 </v>
      </c>
      <c r="DK17" s="61">
        <f>Missouri!EL6</f>
        <v>2012</v>
      </c>
      <c r="DL17" s="60">
        <f>(Missouri!EN6+Missouri!EM6)/2</f>
        <v>1</v>
      </c>
      <c r="DM17" s="60" t="str">
        <f>Missouri!EO6</f>
        <v>A</v>
      </c>
      <c r="DN17" s="60" t="str">
        <f>Missouri!EP6</f>
        <v>-</v>
      </c>
      <c r="DO17" s="61">
        <f>Missouri!EQ6</f>
        <v>0</v>
      </c>
      <c r="DP17" s="61">
        <f>Missouri!ER6</f>
        <v>0</v>
      </c>
      <c r="DQ17" s="60">
        <f>(Missouri!ES6+Missouri!ET6)/2</f>
        <v>1</v>
      </c>
      <c r="DR17" s="60" t="str">
        <f>Missouri!EU6</f>
        <v>A</v>
      </c>
      <c r="DS17" s="60" t="str">
        <f>Missouri!EV6</f>
        <v>-</v>
      </c>
      <c r="DT17" s="61">
        <f>Missouri!EW6</f>
        <v>0</v>
      </c>
      <c r="DU17" s="61">
        <f>Missouri!EX6</f>
        <v>0</v>
      </c>
      <c r="DV17" s="60">
        <f>Missouri!GH6</f>
        <v>0</v>
      </c>
      <c r="DW17" s="60" t="str">
        <f>Missouri!GI6</f>
        <v>D</v>
      </c>
      <c r="DX17" s="60" t="str">
        <f>Missouri!GJ6</f>
        <v>-</v>
      </c>
      <c r="DY17" s="61">
        <f>Missouri!GK6</f>
        <v>0</v>
      </c>
      <c r="DZ17" s="61">
        <f>Missouri!GL6</f>
        <v>0</v>
      </c>
      <c r="EA17" s="66">
        <f>Missouri!GM6</f>
        <v>0</v>
      </c>
      <c r="EB17" s="66" t="str">
        <f>Missouri!GN6</f>
        <v>D</v>
      </c>
      <c r="EC17" s="66" t="str">
        <f>Missouri!GO6</f>
        <v>-</v>
      </c>
      <c r="ED17" s="68">
        <f>Missouri!GP6</f>
        <v>0</v>
      </c>
      <c r="EE17" s="68">
        <f>Missouri!GQ6</f>
        <v>0</v>
      </c>
      <c r="EF17" s="66">
        <f>Missouri!GR6</f>
        <v>0</v>
      </c>
      <c r="EG17" s="66" t="str">
        <f>Missouri!GS6</f>
        <v>D</v>
      </c>
      <c r="EH17" s="66" t="str">
        <f>Missouri!GT6</f>
        <v>-</v>
      </c>
      <c r="EI17" s="68">
        <f>Missouri!GU6</f>
        <v>0</v>
      </c>
      <c r="EJ17" s="68">
        <f>Missouri!GV6</f>
        <v>0</v>
      </c>
      <c r="EK17" s="66">
        <f>Missouri!GW6</f>
        <v>0</v>
      </c>
      <c r="EL17" s="66" t="str">
        <f>Missouri!GX6</f>
        <v>D</v>
      </c>
      <c r="EM17" s="66" t="str">
        <f>Missouri!GY6</f>
        <v>-</v>
      </c>
      <c r="EN17" s="68">
        <f>Missouri!GZ6</f>
        <v>0</v>
      </c>
      <c r="EO17" s="68">
        <f>Missouri!HA6</f>
        <v>0</v>
      </c>
      <c r="EP17" s="66">
        <f>Missouri!Q6</f>
        <v>0</v>
      </c>
      <c r="EQ17" s="66" t="str">
        <f>Missouri!R6</f>
        <v>D</v>
      </c>
      <c r="ER17" s="66" t="str">
        <f>Missouri!S6</f>
        <v>-</v>
      </c>
      <c r="ES17" s="68">
        <f>Missouri!T6</f>
        <v>0</v>
      </c>
      <c r="ET17" s="68">
        <f>Missouri!U6</f>
        <v>0</v>
      </c>
      <c r="EU17" s="66">
        <f>Missouri!EY6</f>
        <v>0</v>
      </c>
      <c r="EV17" s="66" t="str">
        <f>Missouri!EZ6</f>
        <v>D</v>
      </c>
      <c r="EW17" s="66" t="str">
        <f>Missouri!FA6</f>
        <v>-</v>
      </c>
      <c r="EX17" s="68">
        <f>Missouri!FB6</f>
        <v>0</v>
      </c>
      <c r="EY17" s="68">
        <f>Missouri!FC6</f>
        <v>0</v>
      </c>
      <c r="EZ17" s="66">
        <f>Missouri!FN6</f>
        <v>1</v>
      </c>
      <c r="FA17" s="66" t="str">
        <f>Missouri!FO6</f>
        <v>C</v>
      </c>
      <c r="FB17" s="66" t="str">
        <f>Missouri!FP6</f>
        <v xml:space="preserve">§210.140, -.115(1), §352.400(2) </v>
      </c>
      <c r="FC17" s="67" t="str">
        <f>Missouri!FQ6</f>
        <v xml:space="preserve">https://revisor.mo.gov/main/OneSection.aspx?section=210.140&amp;bid=11309&amp;hl= </v>
      </c>
      <c r="FD17" s="68">
        <f>Missouri!FR6</f>
        <v>0</v>
      </c>
      <c r="FE17" s="66">
        <f>Missouri!FS6</f>
        <v>0</v>
      </c>
      <c r="FF17" s="66" t="str">
        <f>Missouri!FT6</f>
        <v>C</v>
      </c>
      <c r="FG17" s="66" t="str">
        <f>Missouri!FU6</f>
        <v>§311.310(1)</v>
      </c>
      <c r="FH17" s="67" t="str">
        <f>Missouri!FV6</f>
        <v xml:space="preserve">https://revisor.mo.gov/main/OneSection.aspx?section=311.310&amp;bid=16623&amp;hl= </v>
      </c>
      <c r="FI17" s="66" t="str">
        <f>Missouri!FW6</f>
        <v>We disagree with the external source (NIH.gov), which notes that parental consent makes furnishing legal, because the citated statute limits the location to one where the parent has "lawful right to the exclusive use and enjoyment of any property."</v>
      </c>
      <c r="FJ17" s="66">
        <f>Missouri!FX6</f>
        <v>0</v>
      </c>
      <c r="FK17" s="66" t="str">
        <f>Missouri!FY6</f>
        <v>C</v>
      </c>
      <c r="FL17" s="66" t="str">
        <f>Missouri!FZ6</f>
        <v>§311.325</v>
      </c>
      <c r="FM17" s="67" t="str">
        <f>Missouri!GA6</f>
        <v xml:space="preserve">https://revisor.mo.gov/main/OneSection.aspx?section=311.325&amp;bid=16626&amp;hl= </v>
      </c>
      <c r="FN17" s="68">
        <f>Missouri!GB6</f>
        <v>0</v>
      </c>
      <c r="FO17" s="66">
        <f>Missouri!G6</f>
        <v>1</v>
      </c>
      <c r="FP17" s="66" t="str">
        <f>Missouri!H6</f>
        <v>B</v>
      </c>
      <c r="FQ17" s="66" t="str">
        <f>Missouri!I6</f>
        <v>§1.302</v>
      </c>
      <c r="FR17" s="67" t="str">
        <f>Missouri!J6</f>
        <v xml:space="preserve">https://revisor.mo.gov/main/OneSection.aspx?section=1.302 </v>
      </c>
      <c r="FS17" s="68">
        <f>Missouri!K6</f>
        <v>0</v>
      </c>
      <c r="FT17" s="66">
        <f>Missouri!HB6</f>
        <v>1</v>
      </c>
      <c r="FU17" s="66" t="str">
        <f>Missouri!HC6</f>
        <v>A</v>
      </c>
      <c r="FV17" s="66" t="str">
        <f>Missouri!HD6</f>
        <v>§167.181(3)</v>
      </c>
      <c r="FW17" s="67" t="str">
        <f>Missouri!HE6</f>
        <v xml:space="preserve">https://revisor.mo.gov/main/OneSection.aspx?section=167.181 </v>
      </c>
      <c r="FX17" s="66" t="str">
        <f>Missouri!HF6</f>
        <v>We code Missouri as A because philosophical exemptions apply to childcare facilities only, not public schools; religious exemptions, however, extend to public schools.</v>
      </c>
      <c r="FY17" s="66">
        <f>Missouri!HG6</f>
        <v>0</v>
      </c>
      <c r="FZ17" s="66" t="str">
        <f>Missouri!HH6</f>
        <v>D</v>
      </c>
      <c r="GA17" s="66" t="str">
        <f>Missouri!HI6</f>
        <v>§167.031</v>
      </c>
      <c r="GB17" s="67" t="str">
        <f>Missouri!HJ6</f>
        <v xml:space="preserve">https://revisor.mo.gov/main/OneSection.aspx?section=167.031 </v>
      </c>
      <c r="GC17" s="67" t="str">
        <f>Missouri!HK6</f>
        <v xml:space="preserve">The cited statute indicates that the superintendent is responsible for defining excused absences. The Missouri Department of Elementary and Secondary Education confirms the stuatory citations on compulsory attendance law. </v>
      </c>
      <c r="GD17" s="66">
        <f>Missouri!HL6</f>
        <v>0</v>
      </c>
      <c r="GE17" s="66" t="str">
        <f>Missouri!HM6</f>
        <v>D</v>
      </c>
      <c r="GF17" s="66" t="str">
        <f>Missouri!HN6</f>
        <v>§167.031</v>
      </c>
      <c r="GG17" s="67" t="str">
        <f>Missouri!HO6</f>
        <v xml:space="preserve">https://revisor.mo.gov/main/OneSection.aspx?section=167.031 </v>
      </c>
      <c r="GH17" s="67" t="str">
        <f>Missouri!HP6</f>
        <v xml:space="preserve">The cited statute indicates that the superintendent is responsible for defining excused absences. The Missouri Department of Elementary and Secondary Education confirms the stuatory citations on compulsory attendance law. </v>
      </c>
      <c r="GI17" s="60">
        <f>Missouri!HQ6</f>
        <v>0</v>
      </c>
      <c r="GJ17" s="60" t="str">
        <f>Missouri!HR6</f>
        <v>D</v>
      </c>
      <c r="GK17" s="60" t="str">
        <f>Missouri!HS6</f>
        <v>-</v>
      </c>
      <c r="GL17" s="61">
        <f>Missouri!HT6</f>
        <v>0</v>
      </c>
      <c r="GM17" s="61">
        <f>Missouri!HU6</f>
        <v>0</v>
      </c>
      <c r="GN17" s="60">
        <f>Missouri!GC6</f>
        <v>0</v>
      </c>
      <c r="GO17" s="60" t="str">
        <f>Missouri!GD6</f>
        <v>C</v>
      </c>
      <c r="GP17" s="60" t="str">
        <f>Missouri!GE6</f>
        <v>-</v>
      </c>
      <c r="GQ17" s="61">
        <f>Missouri!GF6</f>
        <v>0</v>
      </c>
      <c r="GR17" s="61">
        <f>Missouri!GG6</f>
        <v>0</v>
      </c>
    </row>
    <row r="18" spans="1:200" ht="25.5" customHeight="1">
      <c r="A18" s="92" t="s">
        <v>84</v>
      </c>
      <c r="B18" s="34">
        <v>2024</v>
      </c>
      <c r="C18" s="53">
        <f>Iowa!D6</f>
        <v>0.36904761904761907</v>
      </c>
      <c r="D18" s="172">
        <f>Iowa!E6</f>
        <v>0.39795918367346939</v>
      </c>
      <c r="E18" s="28">
        <v>38</v>
      </c>
      <c r="F18" s="40">
        <f>Iowa!L6</f>
        <v>1</v>
      </c>
      <c r="G18" s="40" t="str">
        <f>Iowa!M6</f>
        <v>B</v>
      </c>
      <c r="H18" s="40" t="str">
        <f>Iowa!N6</f>
        <v>§53.1</v>
      </c>
      <c r="I18" s="57" t="str">
        <f>Iowa!O6</f>
        <v xml:space="preserve">https://www.legis.iowa.gov/docs/code/53.1.pdf </v>
      </c>
      <c r="J18" s="58">
        <f>Iowa!P6</f>
        <v>0</v>
      </c>
      <c r="K18" s="40">
        <f>Iowa!V6</f>
        <v>0</v>
      </c>
      <c r="L18" s="58">
        <f>Iowa!W6</f>
        <v>0</v>
      </c>
      <c r="M18" s="40" t="str">
        <f>Iowa!X6</f>
        <v>-</v>
      </c>
      <c r="N18" s="58">
        <f>Iowa!Y6</f>
        <v>0</v>
      </c>
      <c r="O18" s="58">
        <f>Iowa!Z6</f>
        <v>0</v>
      </c>
      <c r="P18" s="40">
        <f>Iowa!AA6</f>
        <v>1</v>
      </c>
      <c r="Q18" s="40" t="str">
        <f>Iowa!AB6</f>
        <v>C</v>
      </c>
      <c r="R18" s="40" t="str">
        <f>Iowa!AC6</f>
        <v>§146.1</v>
      </c>
      <c r="S18" s="57" t="str">
        <f>Iowa!AD6</f>
        <v xml:space="preserve">https://www.legis.iowa.gov/docs/code/146.1.pdf </v>
      </c>
      <c r="T18" s="58">
        <f>Iowa!AE6</f>
        <v>0</v>
      </c>
      <c r="U18" s="40">
        <f>Iowa!AF6</f>
        <v>1</v>
      </c>
      <c r="V18" s="40" t="str">
        <f>Iowa!AG6</f>
        <v>C</v>
      </c>
      <c r="W18" s="40" t="str">
        <f>Iowa!AH6</f>
        <v>§146.2</v>
      </c>
      <c r="X18" s="57" t="str">
        <f>Iowa!AI6</f>
        <v xml:space="preserve">https://www.legis.iowa.gov/docs/code/2021/146.2.pdf </v>
      </c>
      <c r="Y18" s="40" t="str">
        <f>Iowa!AJ6</f>
        <v>We differ from Sawicki, who, though reporting which entities are protected from civil liabilities (not just who has protections), indicates that private hospitals do not have this protection. The cited statute, however, indicates they do.</v>
      </c>
      <c r="Z18" s="40">
        <f>Iowa!AK6</f>
        <v>0</v>
      </c>
      <c r="AA18" s="40" t="str">
        <f>Iowa!AL6</f>
        <v>B</v>
      </c>
      <c r="AB18" s="40" t="str">
        <f>Iowa!AM6</f>
        <v>§146.2</v>
      </c>
      <c r="AC18" s="57" t="str">
        <f>Iowa!AN6</f>
        <v xml:space="preserve">https://www.legis.iowa.gov/docs/code/2021/146.2.pdf </v>
      </c>
      <c r="AD18" s="58">
        <f>Iowa!AO6</f>
        <v>0</v>
      </c>
      <c r="AE18" s="40">
        <f>Iowa!AP6</f>
        <v>1</v>
      </c>
      <c r="AF18" s="40" t="str">
        <f>Iowa!AQ6</f>
        <v>C</v>
      </c>
      <c r="AG18" s="40" t="str">
        <f>Iowa!AR6</f>
        <v>§146.1, .2</v>
      </c>
      <c r="AH18" s="57" t="str">
        <f>Iowa!AS6</f>
        <v xml:space="preserve">https://www.legis.iowa.gov/docs/code/146.1.pdf </v>
      </c>
      <c r="AI18" s="40" t="str">
        <f>Iowa!AT6</f>
        <v>Civil liability seems shielded only in cases of hospital policy, not individual choice</v>
      </c>
      <c r="AJ18" s="40">
        <f>Iowa!AU6</f>
        <v>0</v>
      </c>
      <c r="AK18" s="40" t="str">
        <f>Iowa!AV6</f>
        <v>B</v>
      </c>
      <c r="AL18" s="40" t="str">
        <f>Iowa!AW6</f>
        <v>§146.1, .2</v>
      </c>
      <c r="AM18" s="57" t="str">
        <f>Iowa!AX6</f>
        <v xml:space="preserve">https://www.legis.iowa.gov/docs/code/146.1.pdf </v>
      </c>
      <c r="AN18" s="58">
        <f>Iowa!AY6</f>
        <v>0</v>
      </c>
      <c r="AO18" s="40">
        <f>Iowa!AZ6</f>
        <v>1</v>
      </c>
      <c r="AP18" s="40" t="str">
        <f>Iowa!BA6</f>
        <v>C</v>
      </c>
      <c r="AQ18" s="40" t="str">
        <f>Iowa!BB6</f>
        <v>§146.1, .2</v>
      </c>
      <c r="AR18" s="57" t="str">
        <f>Iowa!BC6</f>
        <v xml:space="preserve">https://www.legis.iowa.gov/docs/code/146.1.pdf </v>
      </c>
      <c r="AS18" s="58">
        <f>Iowa!BD6</f>
        <v>0</v>
      </c>
      <c r="AT18" s="40">
        <f>Iowa!BE6</f>
        <v>0</v>
      </c>
      <c r="AU18" s="40" t="str">
        <f>Iowa!BF6</f>
        <v>B</v>
      </c>
      <c r="AV18" s="40" t="str">
        <f>Iowa!BG6</f>
        <v>§146.1, .2</v>
      </c>
      <c r="AW18" s="57" t="str">
        <f>Iowa!BH6</f>
        <v xml:space="preserve">https://www.legis.iowa.gov/docs/code/146.1.pdf </v>
      </c>
      <c r="AX18" s="58">
        <f>Iowa!BI6</f>
        <v>0</v>
      </c>
      <c r="AY18" s="40">
        <f>Iowa!BO6</f>
        <v>0</v>
      </c>
      <c r="AZ18" s="40" t="str">
        <f>Iowa!BP6</f>
        <v>A</v>
      </c>
      <c r="BA18" s="40" t="str">
        <f>Iowa!BQ6</f>
        <v>-</v>
      </c>
      <c r="BB18" s="58">
        <f>Iowa!BR6</f>
        <v>0</v>
      </c>
      <c r="BC18" s="58">
        <f>Iowa!BS6</f>
        <v>0</v>
      </c>
      <c r="BD18" s="40">
        <f>Iowa!BT6</f>
        <v>0</v>
      </c>
      <c r="BE18" s="40" t="str">
        <f>Iowa!BU6</f>
        <v>A</v>
      </c>
      <c r="BF18" s="40" t="str">
        <f>Iowa!BV6</f>
        <v>-</v>
      </c>
      <c r="BG18" s="58">
        <f>Iowa!BW6</f>
        <v>0</v>
      </c>
      <c r="BH18" s="58">
        <f>Iowa!BX6</f>
        <v>0</v>
      </c>
      <c r="BI18" s="40">
        <f>Iowa!BY6</f>
        <v>0</v>
      </c>
      <c r="BJ18" s="40" t="str">
        <f>Iowa!BZ6</f>
        <v>A</v>
      </c>
      <c r="BK18" s="40" t="str">
        <f>Iowa!CA6</f>
        <v>-</v>
      </c>
      <c r="BL18" s="58">
        <f>Iowa!CB6</f>
        <v>0</v>
      </c>
      <c r="BM18" s="58">
        <f>Iowa!CC6</f>
        <v>0</v>
      </c>
      <c r="BN18" s="40">
        <f>Iowa!CD6</f>
        <v>0</v>
      </c>
      <c r="BO18" s="40" t="str">
        <f>Iowa!CE6</f>
        <v>A</v>
      </c>
      <c r="BP18" s="40" t="str">
        <f>Iowa!CF6</f>
        <v>-</v>
      </c>
      <c r="BQ18" s="58">
        <f>Iowa!CG6</f>
        <v>0</v>
      </c>
      <c r="BR18" s="58">
        <f>Iowa!CH6</f>
        <v>0</v>
      </c>
      <c r="BS18" s="40">
        <f>Iowa!CI6</f>
        <v>0</v>
      </c>
      <c r="BT18" s="40" t="str">
        <f>Iowa!CJ6</f>
        <v>A</v>
      </c>
      <c r="BU18" s="40" t="str">
        <f>Iowa!CK6</f>
        <v>-</v>
      </c>
      <c r="BV18" s="58">
        <f>Iowa!CL6</f>
        <v>0</v>
      </c>
      <c r="BW18" s="58">
        <f>Iowa!CM6</f>
        <v>0</v>
      </c>
      <c r="BX18" s="40">
        <f>Iowa!CN6</f>
        <v>0</v>
      </c>
      <c r="BY18" s="40" t="str">
        <f>Iowa!CO6</f>
        <v>A</v>
      </c>
      <c r="BZ18" s="40" t="str">
        <f>Iowa!CP6</f>
        <v>-</v>
      </c>
      <c r="CA18" s="58">
        <f>Iowa!CQ6</f>
        <v>0</v>
      </c>
      <c r="CB18" s="58">
        <f>Iowa!CR6</f>
        <v>0</v>
      </c>
      <c r="CC18" s="40">
        <f>Iowa!CS6</f>
        <v>0</v>
      </c>
      <c r="CD18" s="40" t="str">
        <f>Iowa!CT6</f>
        <v>A</v>
      </c>
      <c r="CE18" s="40" t="str">
        <f>Iowa!CU6</f>
        <v>-</v>
      </c>
      <c r="CF18" s="58">
        <f>Iowa!CV6</f>
        <v>0</v>
      </c>
      <c r="CG18" s="58">
        <f>Iowa!CW6</f>
        <v>0</v>
      </c>
      <c r="CH18" s="40">
        <f>Iowa!CX6</f>
        <v>0</v>
      </c>
      <c r="CI18" s="40" t="str">
        <f>Iowa!CY6</f>
        <v>A</v>
      </c>
      <c r="CJ18" s="40" t="str">
        <f>Iowa!CZ6</f>
        <v>-</v>
      </c>
      <c r="CK18" s="58">
        <f>Iowa!DA6</f>
        <v>0</v>
      </c>
      <c r="CL18" s="58">
        <f>Iowa!DB6</f>
        <v>0</v>
      </c>
      <c r="CM18" s="40">
        <f>Iowa!DC6</f>
        <v>0</v>
      </c>
      <c r="CN18" s="40" t="str">
        <f>Iowa!DD6</f>
        <v>A</v>
      </c>
      <c r="CO18" s="40" t="str">
        <f>Iowa!DE6</f>
        <v>-</v>
      </c>
      <c r="CP18" s="58">
        <f>Iowa!DF6</f>
        <v>0</v>
      </c>
      <c r="CQ18" s="58">
        <f>Iowa!DG6</f>
        <v>0</v>
      </c>
      <c r="CR18" s="40">
        <f>Iowa!DH6</f>
        <v>0</v>
      </c>
      <c r="CS18" s="40" t="str">
        <f>Iowa!DI6</f>
        <v>A</v>
      </c>
      <c r="CT18" s="40" t="str">
        <f>Iowa!DJ6</f>
        <v>-</v>
      </c>
      <c r="CU18" s="58">
        <f>Iowa!DK6</f>
        <v>0</v>
      </c>
      <c r="CV18" s="58">
        <f>Iowa!DL6</f>
        <v>0</v>
      </c>
      <c r="CW18" s="40">
        <f>Iowa!DM6</f>
        <v>0</v>
      </c>
      <c r="CX18" s="40" t="str">
        <f>Iowa!DN6</f>
        <v>A</v>
      </c>
      <c r="CY18" s="40" t="str">
        <f>Iowa!DO6</f>
        <v>-</v>
      </c>
      <c r="CZ18" s="58">
        <f>Iowa!DP6</f>
        <v>0</v>
      </c>
      <c r="DA18" s="58">
        <f>Iowa!DQ6</f>
        <v>0</v>
      </c>
      <c r="DB18" s="40">
        <f>Iowa!DR6</f>
        <v>0</v>
      </c>
      <c r="DC18" s="40" t="str">
        <f>Iowa!DS6</f>
        <v>A</v>
      </c>
      <c r="DD18" s="40" t="str">
        <f>Iowa!DT6</f>
        <v>-</v>
      </c>
      <c r="DE18" s="58">
        <f>Iowa!DU6</f>
        <v>0</v>
      </c>
      <c r="DF18" s="58">
        <f>Iowa!DV6</f>
        <v>0</v>
      </c>
      <c r="DG18" s="60">
        <f>(Iowa!EG6+Iowa!EH6)/2</f>
        <v>0</v>
      </c>
      <c r="DH18" s="60" t="str">
        <f>Iowa!EI6</f>
        <v>B</v>
      </c>
      <c r="DI18" s="60" t="str">
        <f>Iowa!EJ6</f>
        <v>§514C.19</v>
      </c>
      <c r="DJ18" s="62" t="str">
        <f>Iowa!EK6</f>
        <v xml:space="preserve">https://www.legis.iowa.gov/docs/code/514C.19.pdf </v>
      </c>
      <c r="DK18" s="61">
        <f>Iowa!EL6</f>
        <v>0</v>
      </c>
      <c r="DL18" s="60">
        <f>(Iowa!EN6+Iowa!EM6)/2</f>
        <v>1</v>
      </c>
      <c r="DM18" s="60" t="str">
        <f>Iowa!EO6</f>
        <v>A</v>
      </c>
      <c r="DN18" s="60" t="str">
        <f>Iowa!EP6</f>
        <v>-</v>
      </c>
      <c r="DO18" s="61">
        <f>Iowa!EQ6</f>
        <v>0</v>
      </c>
      <c r="DP18" s="61">
        <f>Iowa!ER6</f>
        <v>0</v>
      </c>
      <c r="DQ18" s="60">
        <f>(Iowa!ES6+Iowa!ET6)/2</f>
        <v>1</v>
      </c>
      <c r="DR18" s="60" t="str">
        <f>Iowa!EU6</f>
        <v>A</v>
      </c>
      <c r="DS18" s="60" t="str">
        <f>Iowa!EV6</f>
        <v>-</v>
      </c>
      <c r="DT18" s="61">
        <f>Iowa!EW6</f>
        <v>0</v>
      </c>
      <c r="DU18" s="61">
        <f>Iowa!EX6</f>
        <v>0</v>
      </c>
      <c r="DV18" s="60">
        <f>Iowa!GH6</f>
        <v>0</v>
      </c>
      <c r="DW18" s="60" t="str">
        <f>Iowa!GI6</f>
        <v>D</v>
      </c>
      <c r="DX18" s="60" t="str">
        <f>Iowa!GJ6</f>
        <v>-</v>
      </c>
      <c r="DY18" s="61">
        <f>Iowa!GK6</f>
        <v>0</v>
      </c>
      <c r="DZ18" s="61">
        <f>Iowa!GL6</f>
        <v>0</v>
      </c>
      <c r="EA18" s="66">
        <f>Iowa!GM6</f>
        <v>0</v>
      </c>
      <c r="EB18" s="66" t="str">
        <f>Iowa!GN6</f>
        <v>D</v>
      </c>
      <c r="EC18" s="66" t="str">
        <f>Iowa!GO6</f>
        <v>-</v>
      </c>
      <c r="ED18" s="68">
        <f>Iowa!GP6</f>
        <v>0</v>
      </c>
      <c r="EE18" s="68">
        <f>Iowa!GQ6</f>
        <v>0</v>
      </c>
      <c r="EF18" s="66">
        <f>Iowa!GR6</f>
        <v>0</v>
      </c>
      <c r="EG18" s="66" t="str">
        <f>Iowa!GS6</f>
        <v>D</v>
      </c>
      <c r="EH18" s="66" t="str">
        <f>Iowa!GT6</f>
        <v>-</v>
      </c>
      <c r="EI18" s="68">
        <f>Iowa!GU6</f>
        <v>0</v>
      </c>
      <c r="EJ18" s="68">
        <f>Iowa!GV6</f>
        <v>0</v>
      </c>
      <c r="EK18" s="66">
        <f>Iowa!GW6</f>
        <v>0</v>
      </c>
      <c r="EL18" s="66" t="str">
        <f>Iowa!GX6</f>
        <v>D</v>
      </c>
      <c r="EM18" s="66" t="str">
        <f>Iowa!GY6</f>
        <v>-</v>
      </c>
      <c r="EN18" s="68">
        <f>Iowa!GZ6</f>
        <v>0</v>
      </c>
      <c r="EO18" s="68">
        <f>Iowa!HA6</f>
        <v>0</v>
      </c>
      <c r="EP18" s="66">
        <f>Iowa!Q6</f>
        <v>0</v>
      </c>
      <c r="EQ18" s="66" t="str">
        <f>Iowa!R6</f>
        <v>D</v>
      </c>
      <c r="ER18" s="66" t="str">
        <f>Iowa!S6</f>
        <v>-</v>
      </c>
      <c r="ES18" s="68">
        <f>Iowa!T6</f>
        <v>0</v>
      </c>
      <c r="ET18" s="68">
        <f>Iowa!U6</f>
        <v>0</v>
      </c>
      <c r="EU18" s="66">
        <f>Iowa!EY6</f>
        <v>0</v>
      </c>
      <c r="EV18" s="66" t="str">
        <f>Iowa!EZ6</f>
        <v>D</v>
      </c>
      <c r="EW18" s="66" t="str">
        <f>Iowa!FA6</f>
        <v>-</v>
      </c>
      <c r="EX18" s="68">
        <f>Iowa!FB6</f>
        <v>0</v>
      </c>
      <c r="EY18" s="68">
        <f>Iowa!FC6</f>
        <v>0</v>
      </c>
      <c r="EZ18" s="66">
        <f>Iowa!FN6</f>
        <v>1</v>
      </c>
      <c r="FA18" s="66" t="str">
        <f>Iowa!FO6</f>
        <v>F</v>
      </c>
      <c r="FB18" s="66" t="str">
        <f>Iowa!FP6</f>
        <v>§232.69</v>
      </c>
      <c r="FC18" s="67" t="str">
        <f>Iowa!FQ6</f>
        <v xml:space="preserve">https://www.legis.iowa.gov/docs/code/2022/232.69.pdf </v>
      </c>
      <c r="FD18" s="66" t="str">
        <f>Iowa!FR6</f>
        <v xml:space="preserve">The external source did not report a relevant statute for Iowa. </v>
      </c>
      <c r="FE18" s="66">
        <f>Iowa!FS6</f>
        <v>1</v>
      </c>
      <c r="FF18" s="66" t="str">
        <f>Iowa!FT6</f>
        <v>A</v>
      </c>
      <c r="FG18" s="66" t="str">
        <f>Iowa!FU6</f>
        <v>§123.47(2)(c)(2)</v>
      </c>
      <c r="FH18" s="67" t="str">
        <f>Iowa!FV6</f>
        <v xml:space="preserve">https://www.legis.iowa.gov/docs/code/123.47.pdf </v>
      </c>
      <c r="FI18" s="68">
        <f>Iowa!FW6</f>
        <v>0</v>
      </c>
      <c r="FJ18" s="66">
        <f>Iowa!FX6</f>
        <v>1</v>
      </c>
      <c r="FK18" s="66" t="str">
        <f>Iowa!FY6</f>
        <v>A</v>
      </c>
      <c r="FL18" s="66" t="str">
        <f>Iowa!FZ6</f>
        <v>§123.47(2)(c)(2)</v>
      </c>
      <c r="FM18" s="67" t="str">
        <f>Iowa!GA6</f>
        <v xml:space="preserve">https://www.legis.iowa.gov/docs/code/123.47.pdf </v>
      </c>
      <c r="FN18" s="68">
        <f>Iowa!GB6</f>
        <v>0</v>
      </c>
      <c r="FO18" s="66">
        <f>Iowa!G6</f>
        <v>0</v>
      </c>
      <c r="FP18" s="66" t="str">
        <f>Iowa!H6</f>
        <v>C</v>
      </c>
      <c r="FQ18" s="66" t="str">
        <f>Iowa!I6</f>
        <v>-</v>
      </c>
      <c r="FR18" s="68">
        <f>Iowa!J6</f>
        <v>0</v>
      </c>
      <c r="FS18" s="70" t="str">
        <f>Iowa!K6</f>
        <v xml:space="preserve">Watch this bill: https://www.thegazette.com/state-government/iowa-republicans-advance-bill-on-religious-liberty-protections/ </v>
      </c>
      <c r="FT18" s="66">
        <f>Iowa!HB6</f>
        <v>1</v>
      </c>
      <c r="FU18" s="66" t="str">
        <f>Iowa!HC6</f>
        <v>A</v>
      </c>
      <c r="FV18" s="66" t="str">
        <f>Iowa!HD6</f>
        <v>§139A.8(4)(a)(2)</v>
      </c>
      <c r="FW18" s="67" t="str">
        <f>Iowa!HE6</f>
        <v xml:space="preserve">https://www.legis.iowa.gov/docs/code/139A.8.pdf </v>
      </c>
      <c r="FX18" s="68">
        <f>Iowa!HF6</f>
        <v>0</v>
      </c>
      <c r="FY18" s="66">
        <f>Iowa!HG6</f>
        <v>1</v>
      </c>
      <c r="FZ18" s="66" t="str">
        <f>Iowa!HH6</f>
        <v>A</v>
      </c>
      <c r="GA18" s="66" t="str">
        <f>Iowa!HI6</f>
        <v>§299.2(3)</v>
      </c>
      <c r="GB18" s="67" t="str">
        <f>Iowa!HJ6</f>
        <v xml:space="preserve">https://www.legis.iowa.gov/docs/ico/chapter/299.pdf </v>
      </c>
      <c r="GC18" s="68">
        <f>Iowa!HK6</f>
        <v>0</v>
      </c>
      <c r="GD18" s="66">
        <f>Iowa!HL6</f>
        <v>1</v>
      </c>
      <c r="GE18" s="66" t="str">
        <f>Iowa!HM6</f>
        <v>A</v>
      </c>
      <c r="GF18" s="66" t="str">
        <f>Iowa!HN6</f>
        <v>§299.2(3)</v>
      </c>
      <c r="GG18" s="67" t="str">
        <f>Iowa!HO6</f>
        <v xml:space="preserve">https://www.legis.iowa.gov/docs/ico/chapter/299.pdf </v>
      </c>
      <c r="GH18" s="68">
        <f>Iowa!HP6</f>
        <v>0</v>
      </c>
      <c r="GI18" s="60">
        <f>Iowa!HQ6</f>
        <v>0</v>
      </c>
      <c r="GJ18" s="60" t="str">
        <f>Iowa!HR6</f>
        <v>D</v>
      </c>
      <c r="GK18" s="60" t="str">
        <f>Iowa!HS6</f>
        <v>-</v>
      </c>
      <c r="GL18" s="61">
        <f>Iowa!HT6</f>
        <v>0</v>
      </c>
      <c r="GM18" s="61">
        <f>Iowa!HU6</f>
        <v>0</v>
      </c>
      <c r="GN18" s="60">
        <f>Iowa!GC6</f>
        <v>0</v>
      </c>
      <c r="GO18" s="60" t="str">
        <f>Iowa!GD6</f>
        <v>C</v>
      </c>
      <c r="GP18" s="60" t="str">
        <f>Iowa!GE6</f>
        <v>-</v>
      </c>
      <c r="GQ18" s="61">
        <f>Iowa!GF6</f>
        <v>0</v>
      </c>
      <c r="GR18" s="60" t="str">
        <f>Iowa!GG6</f>
        <v xml:space="preserve">Watch this bill: https://legiscan.com/IA/votes/HF2097/2023#:~:text=Iowa%20House%20Bill%202097&amp;text=Bill%20Title%3A%20A%20bill%20for,of%20worship%20by%20the%20governor. </v>
      </c>
    </row>
    <row r="19" spans="1:200" ht="25.5" customHeight="1">
      <c r="A19" s="92" t="s">
        <v>83</v>
      </c>
      <c r="B19" s="34">
        <v>2024</v>
      </c>
      <c r="C19" s="53">
        <f>Indiana!D6</f>
        <v>0.3705357142857143</v>
      </c>
      <c r="D19" s="172">
        <f>Indiana!E6</f>
        <v>0.35204081632653061</v>
      </c>
      <c r="E19" s="28">
        <v>37</v>
      </c>
      <c r="F19" s="40">
        <f>Indiana!L6</f>
        <v>1</v>
      </c>
      <c r="G19" s="40" t="str">
        <f>Indiana!M6</f>
        <v>C</v>
      </c>
      <c r="H19" s="40" t="str">
        <f>Indiana!N6</f>
        <v>3-11-10-24(a)(9)</v>
      </c>
      <c r="I19" s="57" t="str">
        <f>Indiana!O6</f>
        <v xml:space="preserve">http://iga.in.gov/legislative/laws/2020/ic/titles/003#3-11-10-24 </v>
      </c>
      <c r="J19" s="58">
        <f>Indiana!P6</f>
        <v>0</v>
      </c>
      <c r="K19" s="40">
        <f>Indiana!V6</f>
        <v>0</v>
      </c>
      <c r="L19" s="58">
        <f>Indiana!W6</f>
        <v>0</v>
      </c>
      <c r="M19" s="40" t="str">
        <f>Indiana!X6</f>
        <v>-</v>
      </c>
      <c r="N19" s="58">
        <f>Indiana!Y6</f>
        <v>0</v>
      </c>
      <c r="O19" s="58">
        <f>Indiana!Z6</f>
        <v>0</v>
      </c>
      <c r="P19" s="40">
        <f>Indiana!AA6</f>
        <v>1</v>
      </c>
      <c r="Q19" s="40" t="str">
        <f>Indiana!AB6</f>
        <v>C</v>
      </c>
      <c r="R19" s="40" t="str">
        <f>Indiana!AC6</f>
        <v>16-34-1-4</v>
      </c>
      <c r="S19" s="57" t="str">
        <f>Indiana!AD6</f>
        <v xml:space="preserve">http://iga.in.gov/legislative/laws/2020/ic/titles/016#16-34-1 </v>
      </c>
      <c r="T19" s="58">
        <f>Indiana!AE6</f>
        <v>0</v>
      </c>
      <c r="U19" s="40">
        <f>Indiana!AF6</f>
        <v>1</v>
      </c>
      <c r="V19" s="40" t="str">
        <f>Indiana!AG6</f>
        <v>C</v>
      </c>
      <c r="W19" s="40" t="str">
        <f>Indiana!AH6</f>
        <v>16-34-1-3</v>
      </c>
      <c r="X19" s="57" t="str">
        <f>Indiana!AI6</f>
        <v xml:space="preserve">http://iga.in.gov/legislative/laws/2020/ic/titles/016#16-34-1 </v>
      </c>
      <c r="Y19" s="40" t="str">
        <f>Indiana!AJ6</f>
        <v>Section 3, not 4, references hospitals</v>
      </c>
      <c r="Z19" s="40">
        <f>Indiana!AK6</f>
        <v>0</v>
      </c>
      <c r="AA19" s="40" t="str">
        <f>Indiana!AL6</f>
        <v>B</v>
      </c>
      <c r="AB19" s="40" t="str">
        <f>Indiana!AM6</f>
        <v>16-34-1-3</v>
      </c>
      <c r="AC19" s="57" t="str">
        <f>Indiana!AN6</f>
        <v xml:space="preserve">http://iga.in.gov/legislative/laws/2020/ic/titles/016#16-34-1 </v>
      </c>
      <c r="AD19" s="58">
        <f>Indiana!AO6</f>
        <v>0</v>
      </c>
      <c r="AE19" s="40">
        <f>Indiana!AP6</f>
        <v>0</v>
      </c>
      <c r="AF19" s="40" t="str">
        <f>Indiana!AQ6</f>
        <v>B</v>
      </c>
      <c r="AG19" s="40" t="str">
        <f>Indiana!AR6</f>
        <v>16-34-1-4</v>
      </c>
      <c r="AH19" s="57" t="str">
        <f>Indiana!AS6</f>
        <v xml:space="preserve">http://iga.in.gov/legislative/laws/2020/ic/titles/016#16-34-1 </v>
      </c>
      <c r="AI19" s="58">
        <f>Indiana!AT6</f>
        <v>0</v>
      </c>
      <c r="AJ19" s="40">
        <f>Indiana!AU6</f>
        <v>0</v>
      </c>
      <c r="AK19" s="40" t="str">
        <f>Indiana!AV6</f>
        <v>B</v>
      </c>
      <c r="AL19" s="40" t="str">
        <f>Indiana!AW6</f>
        <v>16-34-1-4</v>
      </c>
      <c r="AM19" s="57" t="str">
        <f>Indiana!AX6</f>
        <v xml:space="preserve">http://iga.in.gov/legislative/laws/2020/ic/titles/016#16-34-1 </v>
      </c>
      <c r="AN19" s="58">
        <f>Indiana!AY6</f>
        <v>0</v>
      </c>
      <c r="AO19" s="40">
        <f>Indiana!AZ6</f>
        <v>0</v>
      </c>
      <c r="AP19" s="40" t="str">
        <f>Indiana!BA6</f>
        <v>B</v>
      </c>
      <c r="AQ19" s="40" t="str">
        <f>Indiana!BB6</f>
        <v>16-34-1-4</v>
      </c>
      <c r="AR19" s="57" t="str">
        <f>Indiana!BC6</f>
        <v xml:space="preserve">http://iga.in.gov/legislative/laws/2020/ic/titles/016#16-34-1 </v>
      </c>
      <c r="AS19" s="58">
        <f>Indiana!BD6</f>
        <v>0</v>
      </c>
      <c r="AT19" s="40">
        <f>Indiana!BE6</f>
        <v>1</v>
      </c>
      <c r="AU19" s="40" t="str">
        <f>Indiana!BF6</f>
        <v>C</v>
      </c>
      <c r="AV19" s="40" t="str">
        <f>Indiana!BG6</f>
        <v>16-34-1-4</v>
      </c>
      <c r="AW19" s="57" t="str">
        <f>Indiana!BH6</f>
        <v xml:space="preserve">http://iga.in.gov/legislative/laws/2020/ic/titles/016#16-34-1 </v>
      </c>
      <c r="AX19" s="58">
        <f>Indiana!BI6</f>
        <v>0</v>
      </c>
      <c r="AY19" s="40">
        <f>Indiana!BO6</f>
        <v>0</v>
      </c>
      <c r="AZ19" s="40" t="str">
        <f>Indiana!BP6</f>
        <v>A</v>
      </c>
      <c r="BA19" s="40" t="str">
        <f>Indiana!BQ6</f>
        <v>-</v>
      </c>
      <c r="BB19" s="58">
        <f>Indiana!BR6</f>
        <v>0</v>
      </c>
      <c r="BC19" s="58">
        <f>Indiana!BS6</f>
        <v>0</v>
      </c>
      <c r="BD19" s="40">
        <f>Indiana!BT6</f>
        <v>0</v>
      </c>
      <c r="BE19" s="40" t="str">
        <f>Indiana!BU6</f>
        <v>A</v>
      </c>
      <c r="BF19" s="40" t="str">
        <f>Indiana!BV6</f>
        <v>-</v>
      </c>
      <c r="BG19" s="58">
        <f>Indiana!BW6</f>
        <v>0</v>
      </c>
      <c r="BH19" s="58">
        <f>Indiana!BX6</f>
        <v>0</v>
      </c>
      <c r="BI19" s="40">
        <f>Indiana!BY6</f>
        <v>0</v>
      </c>
      <c r="BJ19" s="40" t="str">
        <f>Indiana!BZ6</f>
        <v>A</v>
      </c>
      <c r="BK19" s="40" t="str">
        <f>Indiana!CA6</f>
        <v>-</v>
      </c>
      <c r="BL19" s="58">
        <f>Indiana!CB6</f>
        <v>0</v>
      </c>
      <c r="BM19" s="58">
        <f>Indiana!CC6</f>
        <v>0</v>
      </c>
      <c r="BN19" s="40">
        <f>Indiana!CD6</f>
        <v>0</v>
      </c>
      <c r="BO19" s="40" t="str">
        <f>Indiana!CE6</f>
        <v>A</v>
      </c>
      <c r="BP19" s="40" t="str">
        <f>Indiana!CF6</f>
        <v>-</v>
      </c>
      <c r="BQ19" s="58">
        <f>Indiana!CG6</f>
        <v>0</v>
      </c>
      <c r="BR19" s="58">
        <f>Indiana!CH6</f>
        <v>0</v>
      </c>
      <c r="BS19" s="40">
        <f>Indiana!CI6</f>
        <v>0</v>
      </c>
      <c r="BT19" s="40" t="str">
        <f>Indiana!CJ6</f>
        <v>A</v>
      </c>
      <c r="BU19" s="40" t="str">
        <f>Indiana!CK6</f>
        <v>-</v>
      </c>
      <c r="BV19" s="58">
        <f>Indiana!CL6</f>
        <v>0</v>
      </c>
      <c r="BW19" s="58">
        <f>Indiana!CM6</f>
        <v>0</v>
      </c>
      <c r="BX19" s="40">
        <f>Indiana!CN6</f>
        <v>0</v>
      </c>
      <c r="BY19" s="40" t="str">
        <f>Indiana!CO6</f>
        <v>A</v>
      </c>
      <c r="BZ19" s="40" t="str">
        <f>Indiana!CP6</f>
        <v>-</v>
      </c>
      <c r="CA19" s="58">
        <f>Indiana!CQ6</f>
        <v>0</v>
      </c>
      <c r="CB19" s="58">
        <f>Indiana!CR6</f>
        <v>0</v>
      </c>
      <c r="CC19" s="40">
        <f>Indiana!CS6</f>
        <v>0</v>
      </c>
      <c r="CD19" s="58">
        <f>Indiana!CT6</f>
        <v>0</v>
      </c>
      <c r="CE19" s="40" t="str">
        <f>Indiana!CU6</f>
        <v>IC 25-26-25 and IC 25-26-13-16 (2022)</v>
      </c>
      <c r="CF19" s="40" t="str">
        <f>Indiana!CV6</f>
        <v>chrome-extension://efaidnbmnnnibpcajpcglclefindmkaj/https://iga.in.gov/pdf-documents/123/2023/house/bills/HB1568/HB1568.06.ENRS.pdf</v>
      </c>
      <c r="CG19" s="40" t="str">
        <f>Indiana!CW6</f>
        <v xml:space="preserve">In 2023, Indiana expanded to pharmacists the power to grant hormonal contraception prescriptions, but included conscience exceptions both for prescription writing and dispensing, including to individual pharmacy employees. Should this be counted in some way under individual-level protections?   --MDH The bill linked at the URL (passed 5/01/23) allows a conscience refusal for one specific form of contraception but law does not seem to cover all forms--which leaves Catholics, in general, and Protestants with respect to abortificiants in danger.  See: IC 25-26-13-16.  I left the code  blank, but if we need a code for each one perhaps: E. State offers protection for only one form of contraceptive devise. </v>
      </c>
      <c r="CH19" s="40">
        <f>Indiana!CX6</f>
        <v>0</v>
      </c>
      <c r="CI19" s="40" t="str">
        <f>Indiana!CY6</f>
        <v>A</v>
      </c>
      <c r="CJ19" s="40" t="str">
        <f>Indiana!CZ6</f>
        <v>-</v>
      </c>
      <c r="CK19" s="58">
        <f>Indiana!DA6</f>
        <v>0</v>
      </c>
      <c r="CL19" s="58">
        <f>Indiana!DB6</f>
        <v>0</v>
      </c>
      <c r="CM19" s="40">
        <f>Indiana!DC6</f>
        <v>0</v>
      </c>
      <c r="CN19" s="40" t="str">
        <f>Indiana!DD6</f>
        <v>A</v>
      </c>
      <c r="CO19" s="40" t="str">
        <f>Indiana!DE6</f>
        <v>-</v>
      </c>
      <c r="CP19" s="58">
        <f>Indiana!DF6</f>
        <v>0</v>
      </c>
      <c r="CQ19" s="58">
        <f>Indiana!DG6</f>
        <v>0</v>
      </c>
      <c r="CR19" s="40">
        <f>Indiana!DH6</f>
        <v>0</v>
      </c>
      <c r="CS19" s="40" t="str">
        <f>Indiana!DI6</f>
        <v>A</v>
      </c>
      <c r="CT19" s="40" t="str">
        <f>Indiana!DJ6</f>
        <v>-</v>
      </c>
      <c r="CU19" s="58">
        <f>Indiana!DK6</f>
        <v>0</v>
      </c>
      <c r="CV19" s="58">
        <f>Indiana!DL6</f>
        <v>0</v>
      </c>
      <c r="CW19" s="40">
        <f>Indiana!DM6</f>
        <v>0</v>
      </c>
      <c r="CX19" s="40" t="str">
        <f>Indiana!DN6</f>
        <v>A</v>
      </c>
      <c r="CY19" s="40" t="str">
        <f>Indiana!DO6</f>
        <v>-</v>
      </c>
      <c r="CZ19" s="58">
        <f>Indiana!DP6</f>
        <v>0</v>
      </c>
      <c r="DA19" s="58">
        <f>Indiana!DQ6</f>
        <v>0</v>
      </c>
      <c r="DB19" s="40">
        <f>Indiana!DR6</f>
        <v>0</v>
      </c>
      <c r="DC19" s="40" t="str">
        <f>Indiana!DS6</f>
        <v>A</v>
      </c>
      <c r="DD19" s="40" t="str">
        <f>Indiana!DT6</f>
        <v>-</v>
      </c>
      <c r="DE19" s="58">
        <f>Indiana!DU6</f>
        <v>0</v>
      </c>
      <c r="DF19" s="58">
        <f>Indiana!DV6</f>
        <v>0</v>
      </c>
      <c r="DG19" s="60">
        <f>(Indiana!EG6+Indiana!EH6)/2</f>
        <v>1</v>
      </c>
      <c r="DH19" s="60" t="str">
        <f>Indiana!EI6</f>
        <v>A</v>
      </c>
      <c r="DI19" s="60" t="str">
        <f>Indiana!EJ6</f>
        <v>-</v>
      </c>
      <c r="DJ19" s="61">
        <f>Indiana!EK6</f>
        <v>0</v>
      </c>
      <c r="DK19" s="61">
        <f>Indiana!EL6</f>
        <v>0</v>
      </c>
      <c r="DL19" s="60">
        <f>(Indiana!EN6+Indiana!EM6)/2</f>
        <v>1</v>
      </c>
      <c r="DM19" s="60" t="str">
        <f>Indiana!EO6</f>
        <v>A</v>
      </c>
      <c r="DN19" s="60" t="str">
        <f>Indiana!EP6</f>
        <v>-</v>
      </c>
      <c r="DO19" s="61">
        <f>Indiana!EQ6</f>
        <v>0</v>
      </c>
      <c r="DP19" s="61">
        <f>Indiana!ER6</f>
        <v>0</v>
      </c>
      <c r="DQ19" s="60">
        <f>(Indiana!ES6+Indiana!ET6)/2</f>
        <v>1</v>
      </c>
      <c r="DR19" s="60" t="str">
        <f>Indiana!EU6</f>
        <v>A</v>
      </c>
      <c r="DS19" s="60" t="str">
        <f>Indiana!EV6</f>
        <v>-</v>
      </c>
      <c r="DT19" s="61">
        <f>Indiana!EW6</f>
        <v>0</v>
      </c>
      <c r="DU19" s="61">
        <f>Indiana!EX6</f>
        <v>0</v>
      </c>
      <c r="DV19" s="60">
        <f>Indiana!GH6</f>
        <v>0</v>
      </c>
      <c r="DW19" s="60" t="str">
        <f>Indiana!GI6</f>
        <v>D</v>
      </c>
      <c r="DX19" s="60" t="str">
        <f>Indiana!GJ6</f>
        <v>-</v>
      </c>
      <c r="DY19" s="61">
        <f>Indiana!GK6</f>
        <v>0</v>
      </c>
      <c r="DZ19" s="61">
        <f>Indiana!GL6</f>
        <v>0</v>
      </c>
      <c r="EA19" s="66">
        <f>Indiana!GM6</f>
        <v>0</v>
      </c>
      <c r="EB19" s="66" t="str">
        <f>Indiana!GN6</f>
        <v>D</v>
      </c>
      <c r="EC19" s="66" t="str">
        <f>Indiana!GO6</f>
        <v>-</v>
      </c>
      <c r="ED19" s="68">
        <f>Indiana!GP6</f>
        <v>0</v>
      </c>
      <c r="EE19" s="68">
        <f>Indiana!GQ6</f>
        <v>0</v>
      </c>
      <c r="EF19" s="66">
        <f>Indiana!GR6</f>
        <v>0</v>
      </c>
      <c r="EG19" s="66" t="str">
        <f>Indiana!GS6</f>
        <v>D</v>
      </c>
      <c r="EH19" s="66" t="str">
        <f>Indiana!GT6</f>
        <v>-</v>
      </c>
      <c r="EI19" s="68">
        <f>Indiana!GU6</f>
        <v>0</v>
      </c>
      <c r="EJ19" s="68">
        <f>Indiana!GV6</f>
        <v>0</v>
      </c>
      <c r="EK19" s="66">
        <f>Indiana!GW6</f>
        <v>0</v>
      </c>
      <c r="EL19" s="66" t="str">
        <f>Indiana!GX6</f>
        <v>D</v>
      </c>
      <c r="EM19" s="66" t="str">
        <f>Indiana!GY6</f>
        <v>-</v>
      </c>
      <c r="EN19" s="68">
        <f>Indiana!GZ6</f>
        <v>0</v>
      </c>
      <c r="EO19" s="68">
        <f>Indiana!HA6</f>
        <v>0</v>
      </c>
      <c r="EP19" s="66">
        <f>Indiana!Q6</f>
        <v>0</v>
      </c>
      <c r="EQ19" s="66" t="str">
        <f>Indiana!R6</f>
        <v>D</v>
      </c>
      <c r="ER19" s="66" t="str">
        <f>Indiana!S6</f>
        <v>-</v>
      </c>
      <c r="ES19" s="68">
        <f>Indiana!T6</f>
        <v>0</v>
      </c>
      <c r="ET19" s="68">
        <f>Indiana!U6</f>
        <v>0</v>
      </c>
      <c r="EU19" s="66">
        <f>Indiana!EY6</f>
        <v>0</v>
      </c>
      <c r="EV19" s="66" t="str">
        <f>Indiana!EZ6</f>
        <v>D</v>
      </c>
      <c r="EW19" s="66" t="str">
        <f>Indiana!FA6</f>
        <v>-</v>
      </c>
      <c r="EX19" s="68">
        <f>Indiana!FB6</f>
        <v>0</v>
      </c>
      <c r="EY19" s="68">
        <f>Indiana!FC6</f>
        <v>0</v>
      </c>
      <c r="EZ19" s="66">
        <f>Indiana!FN6</f>
        <v>0</v>
      </c>
      <c r="FA19" s="66" t="str">
        <f>Indiana!FO6</f>
        <v>B</v>
      </c>
      <c r="FB19" s="66" t="str">
        <f>Indiana!FP6</f>
        <v>31-33-5-1, 34-46-3-1</v>
      </c>
      <c r="FC19" s="67" t="str">
        <f>Indiana!FQ6</f>
        <v xml:space="preserve">https://iga.in.gov/legislative/laws/2022/ic/titles/031#31-33 </v>
      </c>
      <c r="FD19" s="68">
        <f>Indiana!FR6</f>
        <v>0</v>
      </c>
      <c r="FE19" s="66">
        <f>Indiana!FS6</f>
        <v>1</v>
      </c>
      <c r="FF19" s="66" t="str">
        <f>Indiana!FT6</f>
        <v>A</v>
      </c>
      <c r="FG19" s="66" t="str">
        <f>Indiana!FU6</f>
        <v>7.1-1-2-3(3)</v>
      </c>
      <c r="FH19" s="67" t="str">
        <f>Indiana!FV6</f>
        <v xml:space="preserve">https://iga.in.gov/legislative/laws/2022/ic/titles/7.1#7.1-1-2-3 </v>
      </c>
      <c r="FI19" s="68">
        <f>Indiana!FW6</f>
        <v>0</v>
      </c>
      <c r="FJ19" s="66">
        <f>Indiana!FX6</f>
        <v>0</v>
      </c>
      <c r="FK19" s="66" t="str">
        <f>Indiana!FY6</f>
        <v>C</v>
      </c>
      <c r="FL19" s="66" t="str">
        <f>Indiana!FZ6</f>
        <v>7.1-5-7-7</v>
      </c>
      <c r="FM19" s="67" t="str">
        <f>Indiana!GA6</f>
        <v xml:space="preserve">https://iga.in.gov/legislative/laws/2022/ic/titles/7.1#7.1-5-7-7 </v>
      </c>
      <c r="FN19" s="68">
        <f>Indiana!GB6</f>
        <v>0</v>
      </c>
      <c r="FO19" s="66">
        <f>Indiana!G6</f>
        <v>1</v>
      </c>
      <c r="FP19" s="66" t="str">
        <f>Indiana!H6</f>
        <v>B</v>
      </c>
      <c r="FQ19" s="66" t="str">
        <f>Indiana!I6</f>
        <v xml:space="preserve"> 34-13-9-8</v>
      </c>
      <c r="FR19" s="67" t="str">
        <f>Indiana!J6</f>
        <v xml:space="preserve">http://iga.in.gov/legislative/laws/2021/ic/titles/034#34-13-9-8 </v>
      </c>
      <c r="FS19" s="68">
        <f>Indiana!K6</f>
        <v>0</v>
      </c>
      <c r="FT19" s="66">
        <f>Indiana!HB6</f>
        <v>1</v>
      </c>
      <c r="FU19" s="66" t="str">
        <f>Indiana!HC6</f>
        <v>A</v>
      </c>
      <c r="FV19" s="66" t="str">
        <f>Indiana!HD6</f>
        <v>21-40-5-6</v>
      </c>
      <c r="FW19" s="67" t="str">
        <f>Indiana!HE6</f>
        <v xml:space="preserve">https://iga.in.gov/laws/2023/ic/titles/21#21-40-5-6 </v>
      </c>
      <c r="FX19" s="68">
        <f>Indiana!HF6</f>
        <v>0</v>
      </c>
      <c r="FY19" s="66">
        <f>Indiana!HG6</f>
        <v>0</v>
      </c>
      <c r="FZ19" s="66" t="str">
        <f>Indiana!HH6</f>
        <v>D</v>
      </c>
      <c r="GA19" s="66" t="str">
        <f>Indiana!HI6</f>
        <v>20-33-2</v>
      </c>
      <c r="GB19" s="67" t="str">
        <f>Indiana!HJ6</f>
        <v>https://iga.in.gov/laws/2023/ic/titles/20#20-33-2</v>
      </c>
      <c r="GC19" s="67" t="str">
        <f>Indiana!HK6</f>
        <v>In an official, publicly available letter on attendance guidelines from the Indiana State Attendance Officer, the Officer confirms that "school districts locally define 'excused' and 'unexcused' absences."</v>
      </c>
      <c r="GD19" s="66">
        <f>Indiana!HL6</f>
        <v>0</v>
      </c>
      <c r="GE19" s="66" t="str">
        <f>Indiana!HM6</f>
        <v>B</v>
      </c>
      <c r="GF19" s="66" t="str">
        <f>Indiana!HN6</f>
        <v>20-33-2-19</v>
      </c>
      <c r="GG19" s="67" t="str">
        <f>Indiana!HO6</f>
        <v>https://iga.in.gov/laws/2023/ic/titles/20#20-33-2-19</v>
      </c>
      <c r="GH19" s="67" t="str">
        <f>Indiana!HP6</f>
        <v>The cited statute permits that a "principal may allow the student to attend a school for religious instruction" and thus, does not provide a sufficient safeguard for all public school children. Furthermore, in an official, publicly available letter on attendance guidelines from the Indiana State Attendance Officer, the Officer confirms that "school districts locally define 'excused' and 'unexcused' absences."</v>
      </c>
      <c r="GI19" s="60">
        <f>Indiana!HQ6</f>
        <v>0</v>
      </c>
      <c r="GJ19" s="60" t="str">
        <f>Indiana!HR6</f>
        <v>D</v>
      </c>
      <c r="GK19" s="60" t="str">
        <f>Indiana!HS6</f>
        <v>-</v>
      </c>
      <c r="GL19" s="61">
        <f>Indiana!HT6</f>
        <v>0</v>
      </c>
      <c r="GM19" s="61">
        <f>Indiana!HU6</f>
        <v>0</v>
      </c>
      <c r="GN19" s="60">
        <f>Indiana!GC6</f>
        <v>1</v>
      </c>
      <c r="GO19" s="60" t="str">
        <f>Indiana!GD6</f>
        <v>B</v>
      </c>
      <c r="GP19" s="60" t="str">
        <f>Indiana!GE6</f>
        <v>10-14-3-12.5</v>
      </c>
      <c r="GQ19" s="62" t="str">
        <f>Indiana!GF6</f>
        <v xml:space="preserve">https://iga.in.gov/laws/2023/ic/titles/10#10-14-3-12.5 </v>
      </c>
      <c r="GR19" s="61">
        <f>Indiana!GG6</f>
        <v>0</v>
      </c>
    </row>
    <row r="20" spans="1:200" ht="25.5" customHeight="1">
      <c r="A20" s="92" t="s">
        <v>90</v>
      </c>
      <c r="B20" s="34">
        <v>2024</v>
      </c>
      <c r="C20" s="53">
        <f>Massachusetts!D6</f>
        <v>0.37797619047619047</v>
      </c>
      <c r="D20" s="172">
        <f>Massachusetts!E6</f>
        <v>0.40816326530612246</v>
      </c>
      <c r="E20" s="28">
        <v>36</v>
      </c>
      <c r="F20" s="40">
        <f>Massachusetts!L6</f>
        <v>1</v>
      </c>
      <c r="G20" s="40" t="str">
        <f>Massachusetts!M6</f>
        <v>C</v>
      </c>
      <c r="H20" s="40" t="str">
        <f>Massachusetts!N6</f>
        <v>1.8.54.86</v>
      </c>
      <c r="I20" s="57" t="str">
        <f>Massachusetts!O6</f>
        <v xml:space="preserve">https://malegislature.gov/Laws/GeneralLaws/PartI/TitleVIII/Chapter54/Section86 </v>
      </c>
      <c r="J20" s="58">
        <f>Massachusetts!P6</f>
        <v>0</v>
      </c>
      <c r="K20" s="40">
        <f>Massachusetts!V6</f>
        <v>0</v>
      </c>
      <c r="L20" s="58">
        <f>Massachusetts!W6</f>
        <v>0</v>
      </c>
      <c r="M20" s="40" t="str">
        <f>Massachusetts!X6</f>
        <v>-</v>
      </c>
      <c r="N20" s="58">
        <f>Massachusetts!Y6</f>
        <v>0</v>
      </c>
      <c r="O20" s="58">
        <f>Massachusetts!Z6</f>
        <v>0</v>
      </c>
      <c r="P20" s="40">
        <f>Massachusetts!AA6</f>
        <v>1</v>
      </c>
      <c r="Q20" s="40" t="str">
        <f>Massachusetts!AB6</f>
        <v>C</v>
      </c>
      <c r="R20" s="40" t="str">
        <f>Massachusetts!AC6</f>
        <v>1.16.112.12I</v>
      </c>
      <c r="S20" s="57" t="str">
        <f>Massachusetts!AD6</f>
        <v xml:space="preserve">https://malegislature.gov/Laws/GeneralLaws/PartI/TitleXVI/Chapter112/Section12I </v>
      </c>
      <c r="T20" s="58">
        <f>Massachusetts!AE6</f>
        <v>0</v>
      </c>
      <c r="U20" s="40">
        <f>Massachusetts!AF6</f>
        <v>1</v>
      </c>
      <c r="V20" s="40" t="str">
        <f>Massachusetts!AG6</f>
        <v>C</v>
      </c>
      <c r="W20" s="40" t="str">
        <f>Massachusetts!AH6</f>
        <v xml:space="preserve">4.1.272.21B </v>
      </c>
      <c r="X20" s="57" t="str">
        <f>Massachusetts!AI6</f>
        <v xml:space="preserve">https://malegislature.gov/Laws/GeneralLaws/PartIV/TitleI/Chapter272/Section21B </v>
      </c>
      <c r="Y20" s="58">
        <f>Massachusetts!AJ6</f>
        <v>0</v>
      </c>
      <c r="Z20" s="40">
        <f>Massachusetts!AK6</f>
        <v>0</v>
      </c>
      <c r="AA20" s="40" t="str">
        <f>Massachusetts!AL6</f>
        <v>B</v>
      </c>
      <c r="AB20" s="40" t="str">
        <f>Massachusetts!AM6</f>
        <v>4.1.272.21B, 1.16.112.12I</v>
      </c>
      <c r="AC20" s="57" t="str">
        <f>Massachusetts!AN6</f>
        <v xml:space="preserve">https://malegislature.gov/Laws/GeneralLaws/PartIV/TitleI/Chapter272/Section21B </v>
      </c>
      <c r="AD20" s="58">
        <f>Massachusetts!AO6</f>
        <v>0</v>
      </c>
      <c r="AE20" s="40">
        <f>Massachusetts!AP6</f>
        <v>1</v>
      </c>
      <c r="AF20" s="40" t="str">
        <f>Massachusetts!AQ6</f>
        <v>C</v>
      </c>
      <c r="AG20" s="40" t="str">
        <f>Massachusetts!AR6</f>
        <v>1.16.112.12I</v>
      </c>
      <c r="AH20" s="57" t="str">
        <f>Massachusetts!AS6</f>
        <v xml:space="preserve">https://malegislature.gov/Laws/GeneralLaws/PartI/TitleXVI/Chapter112/Section12I </v>
      </c>
      <c r="AI20" s="58">
        <f>Massachusetts!AT6</f>
        <v>0</v>
      </c>
      <c r="AJ20" s="40">
        <f>Massachusetts!AU6</f>
        <v>0</v>
      </c>
      <c r="AK20" s="40" t="str">
        <f>Massachusetts!AV6</f>
        <v>B</v>
      </c>
      <c r="AL20" s="40" t="str">
        <f>Massachusetts!AW6</f>
        <v>1.16.112.12I</v>
      </c>
      <c r="AM20" s="57" t="str">
        <f>Massachusetts!AX6</f>
        <v xml:space="preserve">https://malegislature.gov/Laws/GeneralLaws/PartI/TitleXVI/Chapter112/Section12I </v>
      </c>
      <c r="AN20" s="58">
        <f>Massachusetts!AY6</f>
        <v>0</v>
      </c>
      <c r="AO20" s="40">
        <f>Massachusetts!AZ6</f>
        <v>1</v>
      </c>
      <c r="AP20" s="40" t="str">
        <f>Massachusetts!BA6</f>
        <v>C</v>
      </c>
      <c r="AQ20" s="40" t="str">
        <f>Massachusetts!BB6</f>
        <v>1.16.112.12I</v>
      </c>
      <c r="AR20" s="57" t="str">
        <f>Massachusetts!BC6</f>
        <v xml:space="preserve">https://malegislature.gov/Laws/GeneralLaws/PartI/TitleXVI/Chapter112/Section12I </v>
      </c>
      <c r="AS20" s="58">
        <f>Massachusetts!BD6</f>
        <v>0</v>
      </c>
      <c r="AT20" s="40">
        <f>Massachusetts!BE6</f>
        <v>1</v>
      </c>
      <c r="AU20" s="40" t="str">
        <f>Massachusetts!BF6</f>
        <v>C</v>
      </c>
      <c r="AV20" s="40" t="str">
        <f>Massachusetts!BG6</f>
        <v xml:space="preserve">4.1.272.21B </v>
      </c>
      <c r="AW20" s="57" t="str">
        <f>Massachusetts!BH6</f>
        <v xml:space="preserve">https://malegislature.gov/Laws/GeneralLaws/PartIV/TitleI/Chapter272/Section21B </v>
      </c>
      <c r="AX20" s="58">
        <f>Massachusetts!BI6</f>
        <v>0</v>
      </c>
      <c r="AY20" s="40">
        <f>Massachusetts!BO6</f>
        <v>1</v>
      </c>
      <c r="AZ20" s="40" t="str">
        <f>Massachusetts!BP6</f>
        <v>C</v>
      </c>
      <c r="BA20" s="40" t="str">
        <f>Massachusetts!BQ6</f>
        <v>1.16.112.12I</v>
      </c>
      <c r="BB20" s="57" t="str">
        <f>Massachusetts!BR6</f>
        <v xml:space="preserve">https://malegislature.gov/Laws/GeneralLaws/PartI/TitleXVI/Chapter112/Section12I </v>
      </c>
      <c r="BC20" s="58">
        <f>Massachusetts!BS6</f>
        <v>0</v>
      </c>
      <c r="BD20" s="40">
        <f>Massachusetts!BT6</f>
        <v>1</v>
      </c>
      <c r="BE20" s="40" t="str">
        <f>Massachusetts!BU6</f>
        <v>C</v>
      </c>
      <c r="BF20" s="40" t="str">
        <f>Massachusetts!BV6</f>
        <v xml:space="preserve">4.1.272.21B </v>
      </c>
      <c r="BG20" s="57" t="str">
        <f>Massachusetts!BW6</f>
        <v xml:space="preserve">https://malegislature.gov/Laws/GeneralLaws/PartIV/TitleI/Chapter272/Section21B </v>
      </c>
      <c r="BH20" s="58">
        <f>Massachusetts!BX6</f>
        <v>0</v>
      </c>
      <c r="BI20" s="40">
        <f>Massachusetts!BY6</f>
        <v>0</v>
      </c>
      <c r="BJ20" s="40" t="str">
        <f>Massachusetts!BZ6</f>
        <v>B</v>
      </c>
      <c r="BK20" s="40" t="str">
        <f>Massachusetts!CA6</f>
        <v xml:space="preserve">4.1.272.21B </v>
      </c>
      <c r="BL20" s="57" t="str">
        <f>Massachusetts!CB6</f>
        <v xml:space="preserve">https://malegislature.gov/Laws/GeneralLaws/PartIV/TitleI/Chapter272/Section21B </v>
      </c>
      <c r="BM20" s="58">
        <f>Massachusetts!CC6</f>
        <v>0</v>
      </c>
      <c r="BN20" s="40">
        <f>Massachusetts!CD6</f>
        <v>1</v>
      </c>
      <c r="BO20" s="40" t="str">
        <f>Massachusetts!CE6</f>
        <v>C</v>
      </c>
      <c r="BP20" s="40" t="str">
        <f>Massachusetts!CF6</f>
        <v>1.16.112.12I</v>
      </c>
      <c r="BQ20" s="57" t="str">
        <f>Massachusetts!CG6</f>
        <v xml:space="preserve">https://malegislature.gov/Laws/GeneralLaws/PartI/TitleXVI/Chapter112/Section12I </v>
      </c>
      <c r="BR20" s="58">
        <f>Massachusetts!CH6</f>
        <v>0</v>
      </c>
      <c r="BS20" s="40">
        <f>Massachusetts!CI6</f>
        <v>0</v>
      </c>
      <c r="BT20" s="40" t="str">
        <f>Massachusetts!CJ6</f>
        <v>B</v>
      </c>
      <c r="BU20" s="40" t="str">
        <f>Massachusetts!CK6</f>
        <v xml:space="preserve">4.1.272.21B </v>
      </c>
      <c r="BV20" s="57" t="str">
        <f>Massachusetts!CL6</f>
        <v xml:space="preserve">https://malegislature.gov/Laws/GeneralLaws/PartIV/TitleI/Chapter272/Section21B </v>
      </c>
      <c r="BW20" s="58">
        <f>Massachusetts!CM6</f>
        <v>0</v>
      </c>
      <c r="BX20" s="40">
        <f>Massachusetts!CN6</f>
        <v>1</v>
      </c>
      <c r="BY20" s="40" t="str">
        <f>Massachusetts!CO6</f>
        <v>C</v>
      </c>
      <c r="BZ20" s="40" t="str">
        <f>Massachusetts!CP6</f>
        <v xml:space="preserve">4.1.272.21B </v>
      </c>
      <c r="CA20" s="57" t="str">
        <f>Massachusetts!CQ6</f>
        <v xml:space="preserve">https://malegislature.gov/Laws/GeneralLaws/PartIV/TitleI/Chapter272/Section21B </v>
      </c>
      <c r="CB20" s="58">
        <f>Massachusetts!CR6</f>
        <v>0</v>
      </c>
      <c r="CC20" s="40">
        <f>Massachusetts!CS6</f>
        <v>0</v>
      </c>
      <c r="CD20" s="40" t="str">
        <f>Massachusetts!CT6</f>
        <v>B</v>
      </c>
      <c r="CE20" s="40" t="str">
        <f>Massachusetts!CU6</f>
        <v xml:space="preserve">4.1.272.21B </v>
      </c>
      <c r="CF20" s="57" t="str">
        <f>Massachusetts!CV6</f>
        <v xml:space="preserve">https://malegislature.gov/Laws/GeneralLaws/PartIV/TitleI/Chapter272/Section21B </v>
      </c>
      <c r="CG20" s="40" t="str">
        <f>Massachusetts!CW6</f>
        <v xml:space="preserve"> </v>
      </c>
      <c r="CH20" s="40">
        <f>Massachusetts!CX6</f>
        <v>1</v>
      </c>
      <c r="CI20" s="40" t="str">
        <f>Massachusetts!CY6</f>
        <v>C</v>
      </c>
      <c r="CJ20" s="40" t="str">
        <f>Massachusetts!CZ6</f>
        <v xml:space="preserve">4.1.272.21B </v>
      </c>
      <c r="CK20" s="57" t="str">
        <f>Massachusetts!DA6</f>
        <v xml:space="preserve">https://malegislature.gov/Laws/GeneralLaws/PartIV/TitleI/Chapter272/Section21B </v>
      </c>
      <c r="CL20" s="58">
        <f>Massachusetts!DB6</f>
        <v>0</v>
      </c>
      <c r="CM20" s="40">
        <f>Massachusetts!DC6</f>
        <v>0</v>
      </c>
      <c r="CN20" s="40" t="str">
        <f>Massachusetts!DD6</f>
        <v>B</v>
      </c>
      <c r="CO20" s="40" t="str">
        <f>Massachusetts!DE6</f>
        <v xml:space="preserve">4.1.272.21B </v>
      </c>
      <c r="CP20" s="57" t="str">
        <f>Massachusetts!DF6</f>
        <v xml:space="preserve">https://malegislature.gov/Laws/GeneralLaws/PartIV/TitleI/Chapter272/Section21B </v>
      </c>
      <c r="CQ20" s="58">
        <f>Massachusetts!DG6</f>
        <v>0</v>
      </c>
      <c r="CR20" s="40">
        <f>Massachusetts!DH6</f>
        <v>0</v>
      </c>
      <c r="CS20" s="40" t="str">
        <f>Massachusetts!DI6</f>
        <v>B</v>
      </c>
      <c r="CT20" s="40" t="str">
        <f>Massachusetts!DJ6</f>
        <v xml:space="preserve">4.1.272.21B </v>
      </c>
      <c r="CU20" s="57" t="str">
        <f>Massachusetts!DK6</f>
        <v xml:space="preserve">https://malegislature.gov/Laws/GeneralLaws/PartIV/TitleI/Chapter272/Section21B </v>
      </c>
      <c r="CV20" s="58">
        <f>Massachusetts!DL6</f>
        <v>0</v>
      </c>
      <c r="CW20" s="40">
        <f>Massachusetts!DM6</f>
        <v>0</v>
      </c>
      <c r="CX20" s="40" t="str">
        <f>Massachusetts!DN6</f>
        <v>B</v>
      </c>
      <c r="CY20" s="40" t="str">
        <f>Massachusetts!DO6</f>
        <v xml:space="preserve">4.1.272.21B </v>
      </c>
      <c r="CZ20" s="57" t="str">
        <f>Massachusetts!DP6</f>
        <v xml:space="preserve">https://malegislature.gov/Laws/GeneralLaws/PartIV/TitleI/Chapter272/Section21B </v>
      </c>
      <c r="DA20" s="58">
        <f>Massachusetts!DQ6</f>
        <v>0</v>
      </c>
      <c r="DB20" s="40">
        <f>Massachusetts!DR6</f>
        <v>1</v>
      </c>
      <c r="DC20" s="40" t="str">
        <f>Massachusetts!DS6</f>
        <v>C</v>
      </c>
      <c r="DD20" s="40" t="str">
        <f>Massachusetts!DT6</f>
        <v xml:space="preserve">4.1.272.21B </v>
      </c>
      <c r="DE20" s="57" t="str">
        <f>Massachusetts!DU6</f>
        <v xml:space="preserve">https://malegislature.gov/Laws/GeneralLaws/PartIV/TitleI/Chapter272/Section21B </v>
      </c>
      <c r="DF20" s="58">
        <f>Massachusetts!DV6</f>
        <v>0</v>
      </c>
      <c r="DG20" s="60">
        <f>(Massachusetts!EG6+Massachusetts!EH6)/2</f>
        <v>1</v>
      </c>
      <c r="DH20" s="60" t="str">
        <f>Massachusetts!EI6</f>
        <v>D</v>
      </c>
      <c r="DI20" s="60" t="str">
        <f>Massachusetts!EJ6</f>
        <v>1.22.175.47W(c), -.176A.8W(c), -.176B.4W(c), -.176G.4O(c)</v>
      </c>
      <c r="DJ20" s="62" t="str">
        <f>Massachusetts!EK6</f>
        <v xml:space="preserve">https://malegislature.gov/Laws/GeneralLaws/PartI/TitleXXII/Chapter175/Section47W </v>
      </c>
      <c r="DK20" s="61">
        <f>Massachusetts!EL6</f>
        <v>0</v>
      </c>
      <c r="DL20" s="60">
        <f>(Massachusetts!EN6+Massachusetts!EM6)/2</f>
        <v>1</v>
      </c>
      <c r="DM20" s="60" t="str">
        <f>Massachusetts!EO6</f>
        <v>D</v>
      </c>
      <c r="DN20" s="60" t="str">
        <f>Massachusetts!EP6</f>
        <v>1.22.175.47F</v>
      </c>
      <c r="DO20" s="62" t="str">
        <f>Massachusetts!EQ6</f>
        <v xml:space="preserve">https://malegislature.gov/Laws/GeneralLaws/PartI/TitleXXII/Chapter175/Section47F#:~:text=Section%2047F%3A%20Abortion%2C%20abortion%2D,44.%5D </v>
      </c>
      <c r="DP20" s="61">
        <f>Massachusetts!ER6</f>
        <v>0</v>
      </c>
      <c r="DQ20" s="60">
        <f>(Massachusetts!ES6+Massachusetts!ET6)/2</f>
        <v>1</v>
      </c>
      <c r="DR20" s="60" t="str">
        <f>Massachusetts!EU6</f>
        <v>D</v>
      </c>
      <c r="DS20" s="60" t="str">
        <f>Massachusetts!EV6</f>
        <v>1.22.175.47W(c), -.176A.8W(c), -.176B.4W(c), -.176G.4O(c)</v>
      </c>
      <c r="DT20" s="62" t="str">
        <f>Massachusetts!EW6</f>
        <v xml:space="preserve">https://malegislature.gov/Laws/GeneralLaws/PartI/TitleXXII/Chapter175/Section47W  </v>
      </c>
      <c r="DU20" s="60" t="str">
        <f>Massachusetts!EX6</f>
        <v>Female sterilization only</v>
      </c>
      <c r="DV20" s="60">
        <f>Massachusetts!GH6</f>
        <v>0</v>
      </c>
      <c r="DW20" s="60" t="str">
        <f>Massachusetts!GI6</f>
        <v>B</v>
      </c>
      <c r="DX20" s="60" t="str">
        <f>Massachusetts!GJ6</f>
        <v>-</v>
      </c>
      <c r="DY20" s="61">
        <f>Massachusetts!GK6</f>
        <v>0</v>
      </c>
      <c r="DZ20" s="61">
        <f>Massachusetts!GL6</f>
        <v>0</v>
      </c>
      <c r="EA20" s="66">
        <f>Massachusetts!GM6</f>
        <v>0</v>
      </c>
      <c r="EB20" s="66" t="str">
        <f>Massachusetts!GN6</f>
        <v>B</v>
      </c>
      <c r="EC20" s="66" t="str">
        <f>Massachusetts!GO6</f>
        <v>-</v>
      </c>
      <c r="ED20" s="68">
        <f>Massachusetts!GP6</f>
        <v>0</v>
      </c>
      <c r="EE20" s="68">
        <f>Massachusetts!GQ6</f>
        <v>0</v>
      </c>
      <c r="EF20" s="66">
        <f>Massachusetts!GR6</f>
        <v>0</v>
      </c>
      <c r="EG20" s="66" t="str">
        <f>Massachusetts!GS6</f>
        <v>B</v>
      </c>
      <c r="EH20" s="66" t="str">
        <f>Massachusetts!GT6</f>
        <v>-</v>
      </c>
      <c r="EI20" s="68">
        <f>Massachusetts!GU6</f>
        <v>0</v>
      </c>
      <c r="EJ20" s="68">
        <f>Massachusetts!GV6</f>
        <v>0</v>
      </c>
      <c r="EK20" s="66">
        <f>Massachusetts!GW6</f>
        <v>0</v>
      </c>
      <c r="EL20" s="66" t="str">
        <f>Massachusetts!GX6</f>
        <v>B</v>
      </c>
      <c r="EM20" s="66" t="str">
        <f>Massachusetts!GY6</f>
        <v>-</v>
      </c>
      <c r="EN20" s="68">
        <f>Massachusetts!GZ6</f>
        <v>0</v>
      </c>
      <c r="EO20" s="68">
        <f>Massachusetts!HA6</f>
        <v>0</v>
      </c>
      <c r="EP20" s="66">
        <f>Massachusetts!Q6</f>
        <v>0</v>
      </c>
      <c r="EQ20" s="66" t="str">
        <f>Massachusetts!R6</f>
        <v>B</v>
      </c>
      <c r="ER20" s="66" t="str">
        <f>Massachusetts!S6</f>
        <v>-</v>
      </c>
      <c r="ES20" s="68">
        <f>Massachusetts!T6</f>
        <v>0</v>
      </c>
      <c r="ET20" s="68">
        <f>Massachusetts!U6</f>
        <v>0</v>
      </c>
      <c r="EU20" s="66">
        <f>Massachusetts!EY6</f>
        <v>0</v>
      </c>
      <c r="EV20" s="66" t="str">
        <f>Massachusetts!EZ6</f>
        <v>B</v>
      </c>
      <c r="EW20" s="66" t="str">
        <f>Massachusetts!FA6</f>
        <v>-</v>
      </c>
      <c r="EX20" s="68">
        <f>Massachusetts!FB6</f>
        <v>0</v>
      </c>
      <c r="EY20" s="68">
        <f>Massachusetts!FC6</f>
        <v>0</v>
      </c>
      <c r="EZ20" s="66">
        <f>Massachusetts!FN6</f>
        <v>1</v>
      </c>
      <c r="FA20" s="66" t="str">
        <f>Massachusetts!FO6</f>
        <v>C</v>
      </c>
      <c r="FB20" s="66" t="str">
        <f>Massachusetts!FP6</f>
        <v>1.17.119 §51A(j), §21</v>
      </c>
      <c r="FC20" s="67" t="str">
        <f>Massachusetts!FQ6</f>
        <v xml:space="preserve">https://malegislature.gov/Laws/GeneralLaws/PartI/TitleXVII/Chapter119/Section51A </v>
      </c>
      <c r="FD20" s="68">
        <f>Massachusetts!FR6</f>
        <v>0</v>
      </c>
      <c r="FE20" s="66">
        <f>Massachusetts!FS6</f>
        <v>0</v>
      </c>
      <c r="FF20" s="66" t="str">
        <f>Massachusetts!FT6</f>
        <v>B</v>
      </c>
      <c r="FG20" s="66" t="str">
        <f>Massachusetts!FU6</f>
        <v>1.20.138.34</v>
      </c>
      <c r="FH20" s="67" t="str">
        <f>Massachusetts!FV6</f>
        <v xml:space="preserve">https://malegislature.gov/Laws/GeneralLaws/PartI/TitleXX/Chapter138/Section34 </v>
      </c>
      <c r="FI20" s="68">
        <f>Massachusetts!FW6</f>
        <v>0</v>
      </c>
      <c r="FJ20" s="66">
        <f>Massachusetts!FX6</f>
        <v>0</v>
      </c>
      <c r="FK20" s="66" t="str">
        <f>Massachusetts!FY6</f>
        <v>B</v>
      </c>
      <c r="FL20" s="66" t="str">
        <f>Massachusetts!FZ6</f>
        <v>1.20.138.34C</v>
      </c>
      <c r="FM20" s="67" t="str">
        <f>Massachusetts!GA6</f>
        <v xml:space="preserve">https://malegislature.gov/Laws/GeneralLaws/PartI/TitleXX/Chapter138/Section34C </v>
      </c>
      <c r="FN20" s="68">
        <f>Massachusetts!GB6</f>
        <v>0</v>
      </c>
      <c r="FO20" s="66">
        <f>Massachusetts!G6</f>
        <v>0</v>
      </c>
      <c r="FP20" s="66" t="str">
        <f>Massachusetts!H6</f>
        <v>C</v>
      </c>
      <c r="FQ20" s="66" t="str">
        <f>Massachusetts!I6</f>
        <v>-</v>
      </c>
      <c r="FR20" s="68">
        <f>Massachusetts!J6</f>
        <v>0</v>
      </c>
      <c r="FS20" s="68">
        <f>Massachusetts!K6</f>
        <v>0</v>
      </c>
      <c r="FT20" s="66">
        <f>Massachusetts!HB6</f>
        <v>1</v>
      </c>
      <c r="FU20" s="66" t="str">
        <f>Massachusetts!HC6</f>
        <v>A</v>
      </c>
      <c r="FV20" s="66" t="str">
        <f>Massachusetts!HD6</f>
        <v>1.7.76.15</v>
      </c>
      <c r="FW20" s="67" t="str">
        <f>Massachusetts!HE6</f>
        <v xml:space="preserve">https://malegislature.gov/Laws/GeneralLaws/PartI/TitleXII/Chapter76/Section15 </v>
      </c>
      <c r="FX20" s="68">
        <f>Massachusetts!HF6</f>
        <v>0</v>
      </c>
      <c r="FY20" s="66">
        <f>Massachusetts!HG6</f>
        <v>0</v>
      </c>
      <c r="FZ20" s="66" t="str">
        <f>Massachusetts!HH6</f>
        <v>D</v>
      </c>
      <c r="GA20" s="66" t="str">
        <f>Massachusetts!HI6</f>
        <v>1.7.76.1</v>
      </c>
      <c r="GB20" s="67" t="str">
        <f>Massachusetts!HJ6</f>
        <v xml:space="preserve">https://malegislature.gov/Laws/GeneralLaws/PartI/TitleXII/Chapter76/Section1 </v>
      </c>
      <c r="GC20" s="67" t="str">
        <f>Massachusetts!HK6</f>
        <v xml:space="preserve">The Massachusetts Department of Elementary and Secondary Education "Guidance for Attendance Policies" confirms the statutory regulation that districts determine the absence policy. </v>
      </c>
      <c r="GD20" s="66">
        <f>Massachusetts!HL6</f>
        <v>0</v>
      </c>
      <c r="GE20" s="66" t="str">
        <f>Massachusetts!HM6</f>
        <v>B</v>
      </c>
      <c r="GF20" s="66" t="str">
        <f>Massachusetts!HN6</f>
        <v>1.7.76.1</v>
      </c>
      <c r="GG20" s="67" t="str">
        <f>Massachusetts!HO6</f>
        <v xml:space="preserve">https://malegislature.gov/Laws/GeneralLaws/PartI/TitleXII/Chapter76/Section1 </v>
      </c>
      <c r="GH20" s="67" t="str">
        <f>Massachusetts!HP6</f>
        <v xml:space="preserve">Massachusetts only permits, but does not require, excused absences be granted for religious instruction. Moreover, the Massachusetts Department of Elementary and Secondary Education "Guidance for Attendance Policies" confirms the statutory regulation that districts determine the absence policy. </v>
      </c>
      <c r="GI20" s="60">
        <f>Massachusetts!HQ6</f>
        <v>1</v>
      </c>
      <c r="GJ20" s="60" t="str">
        <f>Massachusetts!HR6</f>
        <v>B</v>
      </c>
      <c r="GK20" s="60" t="str">
        <f>Massachusetts!HS6</f>
        <v>1.21.151C.2B</v>
      </c>
      <c r="GL20" s="62" t="str">
        <f>Massachusetts!HT6</f>
        <v xml:space="preserve">https://malegislature.gov/Laws/GeneralLaws/PartI/TitleXXI/Chapter151C/Section2B </v>
      </c>
      <c r="GM20" s="61">
        <f>Massachusetts!HU6</f>
        <v>0</v>
      </c>
      <c r="GN20" s="60">
        <f>Massachusetts!GC6</f>
        <v>0</v>
      </c>
      <c r="GO20" s="60" t="str">
        <f>Massachusetts!GD6</f>
        <v>C</v>
      </c>
      <c r="GP20" s="60" t="str">
        <f>Massachusetts!GE6</f>
        <v>-</v>
      </c>
      <c r="GQ20" s="61">
        <f>Massachusetts!GF6</f>
        <v>0</v>
      </c>
      <c r="GR20" s="61">
        <f>Massachusetts!GG6</f>
        <v>0</v>
      </c>
    </row>
    <row r="21" spans="1:200" ht="25.5" customHeight="1">
      <c r="A21" s="92" t="s">
        <v>106</v>
      </c>
      <c r="B21" s="34">
        <v>2024</v>
      </c>
      <c r="C21" s="53">
        <f>Oregon!D6</f>
        <v>0.3794642857142857</v>
      </c>
      <c r="D21" s="172">
        <f>Oregon!E6</f>
        <v>0.39795918367346939</v>
      </c>
      <c r="E21" s="28">
        <v>35</v>
      </c>
      <c r="F21" s="40">
        <f>Oregon!L6</f>
        <v>1</v>
      </c>
      <c r="G21" s="40" t="str">
        <f>Oregon!M6</f>
        <v>A</v>
      </c>
      <c r="H21" s="40" t="str">
        <f>Oregon!N6</f>
        <v>§254.465</v>
      </c>
      <c r="I21" s="57" t="str">
        <f>Oregon!O6</f>
        <v xml:space="preserve">https://www.oregonlegislature.gov/bills_laws/ors/ors254.html </v>
      </c>
      <c r="J21" s="58">
        <f>Oregon!P6</f>
        <v>0</v>
      </c>
      <c r="K21" s="40">
        <f>Oregon!V6</f>
        <v>0</v>
      </c>
      <c r="L21" s="58" t="str">
        <f>Oregon!W6</f>
        <v>-</v>
      </c>
      <c r="M21" s="40" t="str">
        <f>Oregon!X6</f>
        <v>-</v>
      </c>
      <c r="N21" s="58" t="str">
        <f>Oregon!Y6</f>
        <v>-</v>
      </c>
      <c r="O21" s="58">
        <f>Oregon!Z6</f>
        <v>0</v>
      </c>
      <c r="P21" s="40">
        <f>Oregon!AA6</f>
        <v>1</v>
      </c>
      <c r="Q21" s="40" t="str">
        <f>Oregon!AB6</f>
        <v>C</v>
      </c>
      <c r="R21" s="40" t="str">
        <f>Oregon!AC6</f>
        <v>§435.485</v>
      </c>
      <c r="S21" s="57" t="str">
        <f>Oregon!AD6</f>
        <v xml:space="preserve">https://www.oregonlegislature.gov/bills_laws/ors/ors435.html </v>
      </c>
      <c r="T21" s="58">
        <f>Oregon!AE6</f>
        <v>0</v>
      </c>
      <c r="U21" s="40">
        <f>Oregon!AF6</f>
        <v>1</v>
      </c>
      <c r="V21" s="40" t="str">
        <f>Oregon!AG6</f>
        <v>C</v>
      </c>
      <c r="W21" s="40" t="str">
        <f>Oregon!AH6</f>
        <v>§435.475</v>
      </c>
      <c r="X21" s="57" t="str">
        <f>Oregon!AI6</f>
        <v xml:space="preserve">https://www.oregonlegislature.gov/bills_laws/ors/ors435.html </v>
      </c>
      <c r="Y21" s="58">
        <f>Oregon!AJ6</f>
        <v>0</v>
      </c>
      <c r="Z21" s="40">
        <f>Oregon!AK6</f>
        <v>0</v>
      </c>
      <c r="AA21" s="40" t="str">
        <f>Oregon!AL6</f>
        <v>B</v>
      </c>
      <c r="AB21" s="40" t="str">
        <f>Oregon!AM6</f>
        <v>§435.475(3)</v>
      </c>
      <c r="AC21" s="57" t="str">
        <f>Oregon!AN6</f>
        <v xml:space="preserve">https://www.oregonlegislature.gov/bills_laws/ors/ors435.html </v>
      </c>
      <c r="AD21" s="40" t="str">
        <f>Oregon!AO6</f>
        <v>We differ from Sawicki here because a hospital can only refuse abortion after making this known as policy. Part 3 disallows such policies in public hospitals.</v>
      </c>
      <c r="AE21" s="40">
        <f>Oregon!AP6</f>
        <v>1</v>
      </c>
      <c r="AF21" s="40" t="str">
        <f>Oregon!AQ6</f>
        <v>C</v>
      </c>
      <c r="AG21" s="40" t="str">
        <f>Oregon!AR6</f>
        <v>§435.475</v>
      </c>
      <c r="AH21" s="57" t="str">
        <f>Oregon!AS6</f>
        <v xml:space="preserve">https://www.oregonlegislature.gov/bills_laws/ors/ors435.html </v>
      </c>
      <c r="AI21" s="58">
        <f>Oregon!AT6</f>
        <v>0</v>
      </c>
      <c r="AJ21" s="40">
        <f>Oregon!AU6</f>
        <v>0</v>
      </c>
      <c r="AK21" s="40" t="str">
        <f>Oregon!AV6</f>
        <v>B</v>
      </c>
      <c r="AL21" s="40" t="str">
        <f>Oregon!AW6</f>
        <v>§435.475</v>
      </c>
      <c r="AM21" s="57" t="str">
        <f>Oregon!AX6</f>
        <v xml:space="preserve">https://www.oregonlegislature.gov/bills_laws/ors/ors435.html </v>
      </c>
      <c r="AN21" s="58">
        <f>Oregon!AY6</f>
        <v>0</v>
      </c>
      <c r="AO21" s="40">
        <f>Oregon!AZ6</f>
        <v>0</v>
      </c>
      <c r="AP21" s="40" t="str">
        <f>Oregon!BA6</f>
        <v>B</v>
      </c>
      <c r="AQ21" s="40" t="str">
        <f>Oregon!BB6</f>
        <v>§435.475</v>
      </c>
      <c r="AR21" s="57" t="str">
        <f>Oregon!BC6</f>
        <v xml:space="preserve">https://www.oregonlegislature.gov/bills_laws/ors/ors435.html </v>
      </c>
      <c r="AS21" s="58">
        <f>Oregon!BD6</f>
        <v>0</v>
      </c>
      <c r="AT21" s="40">
        <f>Oregon!BE6</f>
        <v>1</v>
      </c>
      <c r="AU21" s="40" t="str">
        <f>Oregon!BF6</f>
        <v>C</v>
      </c>
      <c r="AV21" s="40" t="str">
        <f>Oregon!BG6</f>
        <v>§435.475, 485</v>
      </c>
      <c r="AW21" s="57" t="str">
        <f>Oregon!BH6</f>
        <v xml:space="preserve">https://www.oregonlegislature.gov/bills_laws/ors/ors435.html </v>
      </c>
      <c r="AX21" s="58">
        <f>Oregon!BI6</f>
        <v>0</v>
      </c>
      <c r="AY21" s="40">
        <f>Oregon!BO6</f>
        <v>0</v>
      </c>
      <c r="AZ21" s="40" t="str">
        <f>Oregon!BP6</f>
        <v>A</v>
      </c>
      <c r="BA21" s="40" t="str">
        <f>Oregon!BQ6</f>
        <v>-</v>
      </c>
      <c r="BB21" s="58" t="str">
        <f>Oregon!BR6</f>
        <v>-</v>
      </c>
      <c r="BC21" s="58">
        <f>Oregon!BS6</f>
        <v>0</v>
      </c>
      <c r="BD21" s="40">
        <f>Oregon!BT6</f>
        <v>0</v>
      </c>
      <c r="BE21" s="40" t="str">
        <f>Oregon!BU6</f>
        <v>A</v>
      </c>
      <c r="BF21" s="40" t="str">
        <f>Oregon!BV6</f>
        <v>-</v>
      </c>
      <c r="BG21" s="58" t="str">
        <f>Oregon!BW6</f>
        <v>-</v>
      </c>
      <c r="BH21" s="58">
        <f>Oregon!BX6</f>
        <v>0</v>
      </c>
      <c r="BI21" s="40">
        <f>Oregon!BY6</f>
        <v>0</v>
      </c>
      <c r="BJ21" s="40" t="str">
        <f>Oregon!BZ6</f>
        <v>A</v>
      </c>
      <c r="BK21" s="40" t="str">
        <f>Oregon!CA6</f>
        <v>-</v>
      </c>
      <c r="BL21" s="58" t="str">
        <f>Oregon!CB6</f>
        <v>-</v>
      </c>
      <c r="BM21" s="58">
        <f>Oregon!CC6</f>
        <v>0</v>
      </c>
      <c r="BN21" s="40">
        <f>Oregon!CD6</f>
        <v>0</v>
      </c>
      <c r="BO21" s="40" t="str">
        <f>Oregon!CE6</f>
        <v>A</v>
      </c>
      <c r="BP21" s="40" t="str">
        <f>Oregon!CF6</f>
        <v>-</v>
      </c>
      <c r="BQ21" s="58" t="str">
        <f>Oregon!CG6</f>
        <v>-</v>
      </c>
      <c r="BR21" s="58">
        <f>Oregon!CH6</f>
        <v>0</v>
      </c>
      <c r="BS21" s="40">
        <f>Oregon!CI6</f>
        <v>0</v>
      </c>
      <c r="BT21" s="40" t="str">
        <f>Oregon!CJ6</f>
        <v>A</v>
      </c>
      <c r="BU21" s="40" t="str">
        <f>Oregon!CK6</f>
        <v>-</v>
      </c>
      <c r="BV21" s="58" t="str">
        <f>Oregon!CL6</f>
        <v>-</v>
      </c>
      <c r="BW21" s="58">
        <f>Oregon!CM6</f>
        <v>0</v>
      </c>
      <c r="BX21" s="40">
        <f>Oregon!CN6</f>
        <v>0</v>
      </c>
      <c r="BY21" s="40" t="str">
        <f>Oregon!CO6</f>
        <v>A</v>
      </c>
      <c r="BZ21" s="40" t="str">
        <f>Oregon!CP6</f>
        <v>-</v>
      </c>
      <c r="CA21" s="58" t="str">
        <f>Oregon!CQ6</f>
        <v>-</v>
      </c>
      <c r="CB21" s="58">
        <f>Oregon!CR6</f>
        <v>0</v>
      </c>
      <c r="CC21" s="40">
        <f>Oregon!CS6</f>
        <v>0</v>
      </c>
      <c r="CD21" s="40" t="str">
        <f>Oregon!CT6</f>
        <v>D</v>
      </c>
      <c r="CE21" s="40" t="str">
        <f>Oregon!CU6</f>
        <v>§435.225</v>
      </c>
      <c r="CF21" s="57" t="str">
        <f>Oregon!CV6</f>
        <v xml:space="preserve">https://www.oregonlegislature.gov/bills_laws/ors/ors435.html </v>
      </c>
      <c r="CG21" s="58">
        <f>Oregon!CW6</f>
        <v>0</v>
      </c>
      <c r="CH21" s="40">
        <f>Oregon!CX6</f>
        <v>0</v>
      </c>
      <c r="CI21" s="40" t="str">
        <f>Oregon!CY6</f>
        <v>D</v>
      </c>
      <c r="CJ21" s="40" t="str">
        <f>Oregon!CZ6</f>
        <v>§435.225</v>
      </c>
      <c r="CK21" s="57" t="str">
        <f>Oregon!DA6</f>
        <v xml:space="preserve">https://www.oregonlegislature.gov/bills_laws/ors/ors435.html </v>
      </c>
      <c r="CL21" s="58">
        <f>Oregon!DB6</f>
        <v>0</v>
      </c>
      <c r="CM21" s="40">
        <f>Oregon!DC6</f>
        <v>0</v>
      </c>
      <c r="CN21" s="40" t="str">
        <f>Oregon!DD6</f>
        <v>D</v>
      </c>
      <c r="CO21" s="40" t="str">
        <f>Oregon!DE6</f>
        <v>§435.225</v>
      </c>
      <c r="CP21" s="57" t="str">
        <f>Oregon!DF6</f>
        <v xml:space="preserve">https://www.oregonlegislature.gov/bills_laws/ors/ors435.html </v>
      </c>
      <c r="CQ21" s="58">
        <f>Oregon!DG6</f>
        <v>0</v>
      </c>
      <c r="CR21" s="40">
        <f>Oregon!DH6</f>
        <v>0</v>
      </c>
      <c r="CS21" s="40" t="str">
        <f>Oregon!DI6</f>
        <v>D</v>
      </c>
      <c r="CT21" s="40" t="str">
        <f>Oregon!DJ6</f>
        <v>§435.225</v>
      </c>
      <c r="CU21" s="57" t="str">
        <f>Oregon!DK6</f>
        <v xml:space="preserve">https://www.oregonlegislature.gov/bills_laws/ors/ors435.html </v>
      </c>
      <c r="CV21" s="58">
        <f>Oregon!DL6</f>
        <v>0</v>
      </c>
      <c r="CW21" s="40">
        <f>Oregon!DM6</f>
        <v>0</v>
      </c>
      <c r="CX21" s="40" t="str">
        <f>Oregon!DN6</f>
        <v>D</v>
      </c>
      <c r="CY21" s="40" t="str">
        <f>Oregon!DO6</f>
        <v>§435.225</v>
      </c>
      <c r="CZ21" s="57" t="str">
        <f>Oregon!DP6</f>
        <v xml:space="preserve">https://www.oregonlegislature.gov/bills_laws/ors/ors435.html </v>
      </c>
      <c r="DA21" s="58">
        <f>Oregon!DQ6</f>
        <v>0</v>
      </c>
      <c r="DB21" s="40">
        <f>Oregon!DR6</f>
        <v>0</v>
      </c>
      <c r="DC21" s="40" t="str">
        <f>Oregon!DS6</f>
        <v>D</v>
      </c>
      <c r="DD21" s="40" t="str">
        <f>Oregon!DT6</f>
        <v>§435.225</v>
      </c>
      <c r="DE21" s="57" t="str">
        <f>Oregon!DU6</f>
        <v xml:space="preserve">https://www.oregonlegislature.gov/bills_laws/ors/ors435.html </v>
      </c>
      <c r="DF21" s="58">
        <f>Oregon!DV6</f>
        <v>0</v>
      </c>
      <c r="DG21" s="60">
        <f>(Oregon!EG6+Oregon!EH6)/2</f>
        <v>0.5</v>
      </c>
      <c r="DH21" s="60" t="str">
        <f>Oregon!EI6</f>
        <v>C</v>
      </c>
      <c r="DI21" s="60" t="str">
        <f>Oregon!EJ6</f>
        <v>§743A.066(4)</v>
      </c>
      <c r="DJ21" s="62" t="str">
        <f>Oregon!EK6</f>
        <v xml:space="preserve">https://www.oregonlegislature.gov/bills_laws/ors/ors743A.html </v>
      </c>
      <c r="DK21" s="61">
        <f>Oregon!EL6</f>
        <v>0</v>
      </c>
      <c r="DL21" s="60">
        <f>(Oregon!EN6+Oregon!EM6)/2</f>
        <v>0.5</v>
      </c>
      <c r="DM21" s="60" t="str">
        <f>Oregon!EO6</f>
        <v>C</v>
      </c>
      <c r="DN21" s="60" t="str">
        <f>Oregon!EP6</f>
        <v>§743A.067(9)</v>
      </c>
      <c r="DO21" s="62" t="str">
        <f>Oregon!EQ6</f>
        <v xml:space="preserve">https://www.oregonlegislature.gov/bills_laws/ors/ors743A.html </v>
      </c>
      <c r="DP21" s="61">
        <f>Oregon!ER6</f>
        <v>0</v>
      </c>
      <c r="DQ21" s="60">
        <f>(Oregon!ES6+Oregon!ET6)/2</f>
        <v>0.5</v>
      </c>
      <c r="DR21" s="60" t="str">
        <f>Oregon!EU6</f>
        <v>C</v>
      </c>
      <c r="DS21" s="60" t="str">
        <f>Oregon!EV6</f>
        <v>§743A.067(9)</v>
      </c>
      <c r="DT21" s="62" t="str">
        <f>Oregon!EW6</f>
        <v xml:space="preserve">https://www.oregonlegislature.gov/bills_laws/ors/ors743A.html   </v>
      </c>
      <c r="DU21" s="61">
        <f>Oregon!EX6</f>
        <v>0</v>
      </c>
      <c r="DV21" s="60">
        <f>Oregon!GH6</f>
        <v>0</v>
      </c>
      <c r="DW21" s="60" t="str">
        <f>Oregon!GI6</f>
        <v>D</v>
      </c>
      <c r="DX21" s="60" t="str">
        <f>Oregon!GJ6</f>
        <v>§106.305(8)</v>
      </c>
      <c r="DY21" s="62" t="str">
        <f>Oregon!GK6</f>
        <v xml:space="preserve">https://www.oregonlegislature.gov/bills_laws/ors/ors106.html </v>
      </c>
      <c r="DZ21" s="60" t="str">
        <f>Oregon!GL6</f>
        <v>Oregon only makes exemptions for clergy for participation in domestic partnerships.</v>
      </c>
      <c r="EA21" s="40">
        <f>Oregon!GM6</f>
        <v>0</v>
      </c>
      <c r="EB21" s="40" t="str">
        <f>Oregon!GN6</f>
        <v>D</v>
      </c>
      <c r="EC21" s="40" t="str">
        <f>Oregon!GO6</f>
        <v>-</v>
      </c>
      <c r="ED21" s="58" t="str">
        <f>Oregon!GP6</f>
        <v>-</v>
      </c>
      <c r="EE21" s="58">
        <f>Oregon!GQ6</f>
        <v>0</v>
      </c>
      <c r="EF21" s="40">
        <f>Oregon!GR6</f>
        <v>0</v>
      </c>
      <c r="EG21" s="40" t="str">
        <f>Oregon!GS6</f>
        <v>D</v>
      </c>
      <c r="EH21" s="40" t="str">
        <f>Oregon!GT6</f>
        <v>-</v>
      </c>
      <c r="EI21" s="58" t="str">
        <f>Oregon!GU6</f>
        <v>-</v>
      </c>
      <c r="EJ21" s="58">
        <f>Oregon!GV6</f>
        <v>0</v>
      </c>
      <c r="EK21" s="40">
        <f>Oregon!GW6</f>
        <v>0</v>
      </c>
      <c r="EL21" s="40" t="str">
        <f>Oregon!GX6</f>
        <v>D</v>
      </c>
      <c r="EM21" s="40" t="str">
        <f>Oregon!GY6</f>
        <v>-</v>
      </c>
      <c r="EN21" s="58" t="str">
        <f>Oregon!GZ6</f>
        <v>-</v>
      </c>
      <c r="EO21" s="58">
        <f>Oregon!HA6</f>
        <v>0</v>
      </c>
      <c r="EP21" s="40">
        <f>Oregon!Q6</f>
        <v>0</v>
      </c>
      <c r="EQ21" s="40" t="str">
        <f>Oregon!R6</f>
        <v>D</v>
      </c>
      <c r="ER21" s="40" t="str">
        <f>Oregon!S6</f>
        <v>-</v>
      </c>
      <c r="ES21" s="58" t="str">
        <f>Oregon!T6</f>
        <v>-</v>
      </c>
      <c r="ET21" s="58">
        <f>Oregon!U6</f>
        <v>0</v>
      </c>
      <c r="EU21" s="40">
        <f>Oregon!EY6</f>
        <v>0</v>
      </c>
      <c r="EV21" s="40" t="str">
        <f>Oregon!EZ6</f>
        <v>D</v>
      </c>
      <c r="EW21" s="40" t="str">
        <f>Oregon!FA6</f>
        <v>-</v>
      </c>
      <c r="EX21" s="58" t="str">
        <f>Oregon!FB6</f>
        <v>-</v>
      </c>
      <c r="EY21" s="58">
        <f>Oregon!FC6</f>
        <v>0</v>
      </c>
      <c r="EZ21" s="40">
        <f>Oregon!FN6</f>
        <v>1</v>
      </c>
      <c r="FA21" s="40" t="str">
        <f>Oregon!FO6</f>
        <v>C</v>
      </c>
      <c r="FB21" s="40" t="str">
        <f>Oregon!FP6</f>
        <v>§419B.010(1), -.005(5)(h)</v>
      </c>
      <c r="FC21" s="57" t="str">
        <f>Oregon!FQ6</f>
        <v xml:space="preserve">https://www.oregonlegislature.gov/bills_laws/ors/ors419B.html </v>
      </c>
      <c r="FD21" s="58">
        <f>Oregon!FR6</f>
        <v>0</v>
      </c>
      <c r="FE21" s="40">
        <f>Oregon!FS6</f>
        <v>1</v>
      </c>
      <c r="FF21" s="40" t="str">
        <f>Oregon!FT6</f>
        <v>A</v>
      </c>
      <c r="FG21" s="40" t="str">
        <f>Oregon!FU6</f>
        <v>§471.410(4)</v>
      </c>
      <c r="FH21" s="57" t="str">
        <f>Oregon!FV6</f>
        <v xml:space="preserve">https://www.oregonlegislature.gov/bills_laws/ors/ors471.html </v>
      </c>
      <c r="FI21" s="58">
        <f>Oregon!FW6</f>
        <v>0</v>
      </c>
      <c r="FJ21" s="40">
        <f>Oregon!FX6</f>
        <v>1</v>
      </c>
      <c r="FK21" s="40" t="str">
        <f>Oregon!FY6</f>
        <v>A</v>
      </c>
      <c r="FL21" s="40" t="str">
        <f>Oregon!FZ6</f>
        <v>§471.430(2)</v>
      </c>
      <c r="FM21" s="57" t="str">
        <f>Oregon!GA6</f>
        <v xml:space="preserve">https://www.oregonlegislature.gov/bills_laws/ors/ors471.html </v>
      </c>
      <c r="FN21" s="40" t="str">
        <f>Oregon!GB6</f>
        <v>We disagree with the external source, which does not mention a religious exception.</v>
      </c>
      <c r="FO21" s="40">
        <f>Oregon!G6</f>
        <v>0</v>
      </c>
      <c r="FP21" s="40" t="str">
        <f>Oregon!H6</f>
        <v>C</v>
      </c>
      <c r="FQ21" s="40" t="str">
        <f>Oregon!I6</f>
        <v>-</v>
      </c>
      <c r="FR21" s="58" t="str">
        <f>Oregon!J6</f>
        <v>-</v>
      </c>
      <c r="FS21" s="58">
        <f>Oregon!K6</f>
        <v>0</v>
      </c>
      <c r="FT21" s="40">
        <f>Oregon!HB6</f>
        <v>1</v>
      </c>
      <c r="FU21" s="40" t="str">
        <f>Oregon!HC6</f>
        <v>B</v>
      </c>
      <c r="FV21" s="40" t="str">
        <f>Oregon!HD6</f>
        <v>§433.267(1)(c)(A)</v>
      </c>
      <c r="FW21" s="57" t="str">
        <f>Oregon!HE6</f>
        <v xml:space="preserve">https://www.oregonlegislature.gov/bills_laws/ors/ors433.html </v>
      </c>
      <c r="FX21" s="58">
        <f>Oregon!HF6</f>
        <v>0</v>
      </c>
      <c r="FY21" s="40">
        <f>Oregon!HG6</f>
        <v>1</v>
      </c>
      <c r="FZ21" s="40" t="str">
        <f>Oregon!HH6</f>
        <v>A</v>
      </c>
      <c r="GA21" s="40" t="str">
        <f>Oregon!HI6</f>
        <v>Oregon Admin. Rules, Oregon Dept. of Education 581-021-0046(5)</v>
      </c>
      <c r="GB21" s="57" t="str">
        <f>Oregon!HJ6</f>
        <v xml:space="preserve">https://secure.sos.state.or.us/oard/viewSingleRule.action?ruleVrsnRsn=300068 </v>
      </c>
      <c r="GC21" s="58">
        <f>Oregon!HK6</f>
        <v>0</v>
      </c>
      <c r="GD21" s="40">
        <f>Oregon!HL6</f>
        <v>1</v>
      </c>
      <c r="GE21" s="40" t="str">
        <f>Oregon!HM6</f>
        <v>A</v>
      </c>
      <c r="GF21" s="40" t="str">
        <f>Oregon!HN6</f>
        <v>§339.420</v>
      </c>
      <c r="GG21" s="57" t="str">
        <f>Oregon!HO6</f>
        <v xml:space="preserve">https://www.oregonlegislature.gov/bills_laws/ors/ors339.html </v>
      </c>
      <c r="GH21" s="40" t="str">
        <f>Oregon!HP6</f>
        <v xml:space="preserve">The heading of the cited statute reads "child excused to receive religious instruction" although the law goes on to use the verb phrase "may be excused." We score this item generously, as we have in other states where language seems inconsistent in this way. </v>
      </c>
      <c r="GI21" s="60">
        <f>Oregon!HQ6</f>
        <v>1</v>
      </c>
      <c r="GJ21" s="60" t="str">
        <f>Oregon!HR6</f>
        <v>C</v>
      </c>
      <c r="GK21" s="60" t="str">
        <f>Oregon!HS6</f>
        <v>§350.250</v>
      </c>
      <c r="GL21" s="62" t="str">
        <f>Oregon!HT6</f>
        <v xml:space="preserve">https://www.oregonlegislature.gov/bills_laws/ors/ors350.html </v>
      </c>
      <c r="GM21" s="60" t="str">
        <f>Oregon!HU6</f>
        <v>Makeup work at student's expense, wheareas most states specify it shall not be at student's expense</v>
      </c>
      <c r="GN21" s="60">
        <f>Oregon!GC6</f>
        <v>0</v>
      </c>
      <c r="GO21" s="60" t="str">
        <f>Oregon!GD6</f>
        <v>C</v>
      </c>
      <c r="GP21" s="60" t="str">
        <f>Oregon!GE6</f>
        <v>-</v>
      </c>
      <c r="GQ21" s="61" t="str">
        <f>Oregon!GF6</f>
        <v>-</v>
      </c>
      <c r="GR21" s="61">
        <f>Oregon!GG6</f>
        <v>0</v>
      </c>
    </row>
    <row r="22" spans="1:200" ht="25.5" customHeight="1">
      <c r="A22" s="92" t="s">
        <v>86</v>
      </c>
      <c r="B22" s="34">
        <v>2024</v>
      </c>
      <c r="C22" s="53">
        <f>Kentucky!D6</f>
        <v>0.38541666666666669</v>
      </c>
      <c r="D22" s="172">
        <f>Kentucky!E6</f>
        <v>0.36904761904761907</v>
      </c>
      <c r="E22" s="28">
        <v>34</v>
      </c>
      <c r="F22" s="40">
        <f>Kentucky!L6</f>
        <v>0</v>
      </c>
      <c r="G22" s="40" t="str">
        <f>Kentucky!M6</f>
        <v>D</v>
      </c>
      <c r="H22" s="40" t="str">
        <f>Kentucky!N6</f>
        <v>117.085(1)(h)</v>
      </c>
      <c r="I22" s="57" t="str">
        <f>Kentucky!O6</f>
        <v xml:space="preserve">https://apps.legislature.ky.gov/law/statutes/statute.aspx?id=52127 </v>
      </c>
      <c r="J22" s="58">
        <f>Kentucky!P6</f>
        <v>0</v>
      </c>
      <c r="K22" s="40">
        <f>Kentucky!V6</f>
        <v>0</v>
      </c>
      <c r="L22" s="58">
        <f>Kentucky!W6</f>
        <v>0</v>
      </c>
      <c r="M22" s="40" t="str">
        <f>Kentucky!X6</f>
        <v>-</v>
      </c>
      <c r="N22" s="58">
        <f>Kentucky!Y6</f>
        <v>0</v>
      </c>
      <c r="O22" s="58">
        <f>Kentucky!Z6</f>
        <v>0</v>
      </c>
      <c r="P22" s="40">
        <f>Kentucky!AA6</f>
        <v>1</v>
      </c>
      <c r="Q22" s="40" t="str">
        <f>Kentucky!AB6</f>
        <v>C</v>
      </c>
      <c r="R22" s="40" t="str">
        <f>Kentucky!AC6</f>
        <v>311.800(4)</v>
      </c>
      <c r="S22" s="57" t="str">
        <f>Kentucky!AD6</f>
        <v xml:space="preserve">https://apps.legislature.ky.gov/law/statutes/statute.aspx?id=30643 </v>
      </c>
      <c r="T22" s="58" t="str">
        <f>Kentucky!AE6</f>
        <v>Last amended in 1980</v>
      </c>
      <c r="U22" s="40">
        <f>Kentucky!AF6</f>
        <v>1</v>
      </c>
      <c r="V22" s="40" t="str">
        <f>Kentucky!AG6</f>
        <v>C</v>
      </c>
      <c r="W22" s="40" t="str">
        <f>Kentucky!AH6</f>
        <v>311.800(3)</v>
      </c>
      <c r="X22" s="57" t="str">
        <f>Kentucky!AI6</f>
        <v xml:space="preserve">https://apps.legislature.ky.gov/law/statutes/statute.aspx?id=30643 </v>
      </c>
      <c r="Y22" s="58" t="str">
        <f>Kentucky!AJ6</f>
        <v>Last amended in 1980</v>
      </c>
      <c r="Z22" s="40">
        <f>Kentucky!AK6</f>
        <v>1</v>
      </c>
      <c r="AA22" s="40" t="str">
        <f>Kentucky!AL6</f>
        <v>C</v>
      </c>
      <c r="AB22" s="40" t="str">
        <f>Kentucky!AM6</f>
        <v>311.800 (1)</v>
      </c>
      <c r="AC22" s="57" t="str">
        <f>Kentucky!AN6</f>
        <v xml:space="preserve">https://apps.legislature.ky.gov/law/statutes/statute.aspx?id=30643 </v>
      </c>
      <c r="AD22" s="58">
        <f>Kentucky!AO6</f>
        <v>0</v>
      </c>
      <c r="AE22" s="40">
        <f>Kentucky!AP6</f>
        <v>1</v>
      </c>
      <c r="AF22" s="40" t="str">
        <f>Kentucky!AQ6</f>
        <v>C</v>
      </c>
      <c r="AG22" s="40" t="str">
        <f>Kentucky!AR6</f>
        <v>311.800(4)</v>
      </c>
      <c r="AH22" s="57" t="str">
        <f>Kentucky!AS6</f>
        <v xml:space="preserve">https://apps.legislature.ky.gov/law/statutes/statute.aspx?id=30643 </v>
      </c>
      <c r="AI22" s="58">
        <f>Kentucky!AT6</f>
        <v>0</v>
      </c>
      <c r="AJ22" s="40">
        <f>Kentucky!AU6</f>
        <v>1</v>
      </c>
      <c r="AK22" s="40" t="str">
        <f>Kentucky!AV6</f>
        <v>C</v>
      </c>
      <c r="AL22" s="40" t="str">
        <f>Kentucky!AW6</f>
        <v>311.800</v>
      </c>
      <c r="AM22" s="57" t="str">
        <f>Kentucky!AX6</f>
        <v xml:space="preserve">https://apps.legislature.ky.gov/law/statutes/statute.aspx?id=30643 </v>
      </c>
      <c r="AN22" s="58">
        <f>Kentucky!AY6</f>
        <v>0</v>
      </c>
      <c r="AO22" s="40">
        <f>Kentucky!AZ6</f>
        <v>1</v>
      </c>
      <c r="AP22" s="40" t="str">
        <f>Kentucky!BA6</f>
        <v>C</v>
      </c>
      <c r="AQ22" s="40" t="str">
        <f>Kentucky!BB6</f>
        <v>311.800(5)(a)(b)</v>
      </c>
      <c r="AR22" s="57" t="str">
        <f>Kentucky!BC6</f>
        <v xml:space="preserve">https://apps.legislature.ky.gov/law/statutes/statute.aspx?id=30643 </v>
      </c>
      <c r="AS22" s="58">
        <f>Kentucky!BD6</f>
        <v>0</v>
      </c>
      <c r="AT22" s="40">
        <f>Kentucky!BE6</f>
        <v>1</v>
      </c>
      <c r="AU22" s="40" t="str">
        <f>Kentucky!BF6</f>
        <v>C</v>
      </c>
      <c r="AV22" s="40" t="str">
        <f>Kentucky!BG6</f>
        <v>311.800(1)</v>
      </c>
      <c r="AW22" s="57" t="str">
        <f>Kentucky!BH6</f>
        <v xml:space="preserve">https://apps.legislature.ky.gov/law/statutes/statute.aspx?id=30643 </v>
      </c>
      <c r="AX22" s="40" t="str">
        <f>Kentucky!BI6</f>
        <v>We differ from Sawicki, finding that Kentucky makes no mention of emergency abortions, except in requiring public hospitals to perform them (not individuals).</v>
      </c>
      <c r="AY22" s="40">
        <f>Kentucky!BO6</f>
        <v>1</v>
      </c>
      <c r="AZ22" s="40" t="str">
        <f>Kentucky!BP6</f>
        <v>C</v>
      </c>
      <c r="BA22" s="40" t="str">
        <f>Kentucky!BQ6</f>
        <v>311.800(5)(c)</v>
      </c>
      <c r="BB22" s="57" t="str">
        <f>Kentucky!BR6</f>
        <v xml:space="preserve">https://apps.legislature.ky.gov/law/statutes/statute.aspx?id=30643 </v>
      </c>
      <c r="BC22" s="58">
        <f>Kentucky!BS6</f>
        <v>0</v>
      </c>
      <c r="BD22" s="40">
        <f>Kentucky!BT6</f>
        <v>0</v>
      </c>
      <c r="BE22" s="40" t="str">
        <f>Kentucky!BU6</f>
        <v>B</v>
      </c>
      <c r="BF22" s="40" t="str">
        <f>Kentucky!BV6</f>
        <v>311.800(5)(c)</v>
      </c>
      <c r="BG22" s="57" t="str">
        <f>Kentucky!BW6</f>
        <v xml:space="preserve">https://apps.legislature.ky.gov/law/statutes/statute.aspx?id=30643 </v>
      </c>
      <c r="BH22" s="58">
        <f>Kentucky!BX6</f>
        <v>0</v>
      </c>
      <c r="BI22" s="40">
        <f>Kentucky!BY6</f>
        <v>0</v>
      </c>
      <c r="BJ22" s="40" t="str">
        <f>Kentucky!BZ6</f>
        <v>B</v>
      </c>
      <c r="BK22" s="40" t="str">
        <f>Kentucky!CA6</f>
        <v>311.800(5)(c)</v>
      </c>
      <c r="BL22" s="57" t="str">
        <f>Kentucky!CB6</f>
        <v xml:space="preserve">https://apps.legislature.ky.gov/law/statutes/statute.aspx?id=30643 </v>
      </c>
      <c r="BM22" s="58">
        <f>Kentucky!CC6</f>
        <v>0</v>
      </c>
      <c r="BN22" s="40">
        <f>Kentucky!CD6</f>
        <v>0</v>
      </c>
      <c r="BO22" s="40" t="str">
        <f>Kentucky!CE6</f>
        <v>B</v>
      </c>
      <c r="BP22" s="40" t="str">
        <f>Kentucky!CF6</f>
        <v>311.800(5)(c)</v>
      </c>
      <c r="BQ22" s="57" t="str">
        <f>Kentucky!CG6</f>
        <v xml:space="preserve">https://apps.legislature.ky.gov/law/statutes/statute.aspx?id=30643 </v>
      </c>
      <c r="BR22" s="58">
        <f>Kentucky!CH6</f>
        <v>0</v>
      </c>
      <c r="BS22" s="40">
        <f>Kentucky!CI6</f>
        <v>0</v>
      </c>
      <c r="BT22" s="40" t="str">
        <f>Kentucky!CJ6</f>
        <v>B</v>
      </c>
      <c r="BU22" s="40" t="str">
        <f>Kentucky!CK6</f>
        <v>311.800(5)(c)</v>
      </c>
      <c r="BV22" s="57" t="str">
        <f>Kentucky!CL6</f>
        <v xml:space="preserve">https://apps.legislature.ky.gov/law/statutes/statute.aspx?id=30643 </v>
      </c>
      <c r="BW22" s="58">
        <f>Kentucky!CM6</f>
        <v>0</v>
      </c>
      <c r="BX22" s="40">
        <f>Kentucky!CN6</f>
        <v>0</v>
      </c>
      <c r="BY22" s="40" t="str">
        <f>Kentucky!CO6</f>
        <v>B</v>
      </c>
      <c r="BZ22" s="40" t="str">
        <f>Kentucky!CP6</f>
        <v>311.800(5)(c)</v>
      </c>
      <c r="CA22" s="57" t="str">
        <f>Kentucky!CQ6</f>
        <v xml:space="preserve">https://apps.legislature.ky.gov/law/statutes/statute.aspx?id=30643 </v>
      </c>
      <c r="CB22" s="40" t="str">
        <f>Kentucky!CR6</f>
        <v>We differ from Sawicki in their assessment that government consequences are precluded. It appears Kentucky's statute only outlaws employment and education discrimination for those who refuse to participate in sterilization.</v>
      </c>
      <c r="CC22" s="40">
        <f>Kentucky!CS6</f>
        <v>0</v>
      </c>
      <c r="CD22" s="40" t="str">
        <f>Kentucky!CT6</f>
        <v>A</v>
      </c>
      <c r="CE22" s="40" t="str">
        <f>Kentucky!CU6</f>
        <v>-</v>
      </c>
      <c r="CF22" s="58">
        <f>Kentucky!CV6</f>
        <v>0</v>
      </c>
      <c r="CG22" s="58">
        <f>Kentucky!CW6</f>
        <v>0</v>
      </c>
      <c r="CH22" s="40">
        <f>Kentucky!CX6</f>
        <v>0</v>
      </c>
      <c r="CI22" s="40" t="str">
        <f>Kentucky!CY6</f>
        <v>A</v>
      </c>
      <c r="CJ22" s="40" t="str">
        <f>Kentucky!CZ6</f>
        <v>-</v>
      </c>
      <c r="CK22" s="58">
        <f>Kentucky!DA6</f>
        <v>0</v>
      </c>
      <c r="CL22" s="58">
        <f>Kentucky!DB6</f>
        <v>0</v>
      </c>
      <c r="CM22" s="40">
        <f>Kentucky!DC6</f>
        <v>0</v>
      </c>
      <c r="CN22" s="40" t="str">
        <f>Kentucky!DD6</f>
        <v>A</v>
      </c>
      <c r="CO22" s="40" t="str">
        <f>Kentucky!DE6</f>
        <v>-</v>
      </c>
      <c r="CP22" s="58">
        <f>Kentucky!DF6</f>
        <v>0</v>
      </c>
      <c r="CQ22" s="58">
        <f>Kentucky!DG6</f>
        <v>0</v>
      </c>
      <c r="CR22" s="40">
        <f>Kentucky!DH6</f>
        <v>0</v>
      </c>
      <c r="CS22" s="40" t="str">
        <f>Kentucky!DI6</f>
        <v>A</v>
      </c>
      <c r="CT22" s="40" t="str">
        <f>Kentucky!DJ6</f>
        <v>-</v>
      </c>
      <c r="CU22" s="58">
        <f>Kentucky!DK6</f>
        <v>0</v>
      </c>
      <c r="CV22" s="58">
        <f>Kentucky!DL6</f>
        <v>0</v>
      </c>
      <c r="CW22" s="40">
        <f>Kentucky!DM6</f>
        <v>0</v>
      </c>
      <c r="CX22" s="40" t="str">
        <f>Kentucky!DN6</f>
        <v>A</v>
      </c>
      <c r="CY22" s="40" t="str">
        <f>Kentucky!DO6</f>
        <v>-</v>
      </c>
      <c r="CZ22" s="58">
        <f>Kentucky!DP6</f>
        <v>0</v>
      </c>
      <c r="DA22" s="58">
        <f>Kentucky!DQ6</f>
        <v>0</v>
      </c>
      <c r="DB22" s="40">
        <f>Kentucky!DR6</f>
        <v>0</v>
      </c>
      <c r="DC22" s="40" t="str">
        <f>Kentucky!DS6</f>
        <v>A</v>
      </c>
      <c r="DD22" s="40" t="str">
        <f>Kentucky!DT6</f>
        <v>-</v>
      </c>
      <c r="DE22" s="58">
        <f>Kentucky!DU6</f>
        <v>0</v>
      </c>
      <c r="DF22" s="58">
        <f>Kentucky!DV6</f>
        <v>0</v>
      </c>
      <c r="DG22" s="60">
        <f>(Kentucky!EG6+Kentucky!EH6)/2</f>
        <v>1</v>
      </c>
      <c r="DH22" s="60" t="str">
        <f>Kentucky!EI6</f>
        <v>A</v>
      </c>
      <c r="DI22" s="60" t="str">
        <f>Kentucky!EJ6</f>
        <v>-</v>
      </c>
      <c r="DJ22" s="61">
        <f>Kentucky!EK6</f>
        <v>0</v>
      </c>
      <c r="DK22" s="61">
        <f>Kentucky!EL6</f>
        <v>0</v>
      </c>
      <c r="DL22" s="60">
        <f>(Kentucky!EN6+Kentucky!EM6)/2</f>
        <v>1</v>
      </c>
      <c r="DM22" s="60" t="str">
        <f>Kentucky!EO6</f>
        <v>A</v>
      </c>
      <c r="DN22" s="60" t="str">
        <f>Kentucky!EP6</f>
        <v>-</v>
      </c>
      <c r="DO22" s="61">
        <f>Kentucky!EQ6</f>
        <v>0</v>
      </c>
      <c r="DP22" s="61">
        <f>Kentucky!ER6</f>
        <v>0</v>
      </c>
      <c r="DQ22" s="60">
        <f>(Kentucky!ES6+Kentucky!ET6)/2</f>
        <v>1</v>
      </c>
      <c r="DR22" s="60" t="str">
        <f>Kentucky!EU6</f>
        <v>A</v>
      </c>
      <c r="DS22" s="60" t="str">
        <f>Kentucky!EV6</f>
        <v>-</v>
      </c>
      <c r="DT22" s="61">
        <f>Kentucky!EW6</f>
        <v>0</v>
      </c>
      <c r="DU22" s="61">
        <f>Kentucky!EX6</f>
        <v>0</v>
      </c>
      <c r="DV22" s="60">
        <f>Kentucky!GH6</f>
        <v>0</v>
      </c>
      <c r="DW22" s="60" t="str">
        <f>Kentucky!GI6</f>
        <v>D</v>
      </c>
      <c r="DX22" s="60" t="str">
        <f>Kentucky!GJ6</f>
        <v>-</v>
      </c>
      <c r="DY22" s="61">
        <f>Kentucky!GK6</f>
        <v>0</v>
      </c>
      <c r="DZ22" s="61">
        <f>Kentucky!GL6</f>
        <v>0</v>
      </c>
      <c r="EA22" s="66">
        <f>Kentucky!GM6</f>
        <v>0</v>
      </c>
      <c r="EB22" s="66" t="str">
        <f>Kentucky!GN6</f>
        <v>D</v>
      </c>
      <c r="EC22" s="66" t="str">
        <f>Kentucky!GO6</f>
        <v>-</v>
      </c>
      <c r="ED22" s="68">
        <f>Kentucky!GP6</f>
        <v>0</v>
      </c>
      <c r="EE22" s="68">
        <f>Kentucky!GQ6</f>
        <v>0</v>
      </c>
      <c r="EF22" s="66">
        <f>Kentucky!GR6</f>
        <v>0</v>
      </c>
      <c r="EG22" s="66" t="str">
        <f>Kentucky!GS6</f>
        <v>D</v>
      </c>
      <c r="EH22" s="66" t="str">
        <f>Kentucky!GT6</f>
        <v>-</v>
      </c>
      <c r="EI22" s="68">
        <f>Kentucky!GU6</f>
        <v>0</v>
      </c>
      <c r="EJ22" s="68">
        <f>Kentucky!GV6</f>
        <v>0</v>
      </c>
      <c r="EK22" s="66">
        <f>Kentucky!GW6</f>
        <v>0</v>
      </c>
      <c r="EL22" s="66" t="str">
        <f>Kentucky!GX6</f>
        <v>D</v>
      </c>
      <c r="EM22" s="66" t="str">
        <f>Kentucky!GY6</f>
        <v>-</v>
      </c>
      <c r="EN22" s="68">
        <f>Kentucky!GZ6</f>
        <v>0</v>
      </c>
      <c r="EO22" s="68">
        <f>Kentucky!HA6</f>
        <v>0</v>
      </c>
      <c r="EP22" s="66">
        <f>Kentucky!Q6</f>
        <v>0</v>
      </c>
      <c r="EQ22" s="66" t="str">
        <f>Kentucky!R6</f>
        <v>D</v>
      </c>
      <c r="ER22" s="66" t="str">
        <f>Kentucky!S6</f>
        <v>-</v>
      </c>
      <c r="ES22" s="68">
        <f>Kentucky!T6</f>
        <v>0</v>
      </c>
      <c r="ET22" s="68">
        <f>Kentucky!U6</f>
        <v>0</v>
      </c>
      <c r="EU22" s="66">
        <f>Kentucky!EY6</f>
        <v>0</v>
      </c>
      <c r="EV22" s="66" t="str">
        <f>Kentucky!EZ6</f>
        <v>D</v>
      </c>
      <c r="EW22" s="66" t="str">
        <f>Kentucky!FA6</f>
        <v>-</v>
      </c>
      <c r="EX22" s="68">
        <f>Kentucky!FB6</f>
        <v>0</v>
      </c>
      <c r="EY22" s="68">
        <f>Kentucky!FC6</f>
        <v>0</v>
      </c>
      <c r="EZ22" s="66">
        <f>Kentucky!FN6</f>
        <v>1</v>
      </c>
      <c r="FA22" s="66" t="str">
        <f>Kentucky!FO6</f>
        <v>A</v>
      </c>
      <c r="FB22" s="66" t="str">
        <f>Kentucky!FP6</f>
        <v>620.030(1), -(5)</v>
      </c>
      <c r="FC22" s="67" t="str">
        <f>Kentucky!FQ6</f>
        <v xml:space="preserve">https://apps.legislature.ky.gov/law/statutes/statute.aspx?id=53977 </v>
      </c>
      <c r="FD22" s="68">
        <f>Kentucky!FR6</f>
        <v>0</v>
      </c>
      <c r="FE22" s="66">
        <f>Kentucky!FS6</f>
        <v>0</v>
      </c>
      <c r="FF22" s="66" t="str">
        <f>Kentucky!FT6</f>
        <v>B</v>
      </c>
      <c r="FG22" s="66" t="str">
        <f>Kentucky!FU6</f>
        <v>530.070(1)(a)</v>
      </c>
      <c r="FH22" s="67" t="str">
        <f>Kentucky!FV6</f>
        <v xml:space="preserve">https://apps.legislature.ky.gov/law/statutes/statute.aspx?id=20003 </v>
      </c>
      <c r="FI22" s="66" t="str">
        <f>Kentucky!FW6</f>
        <v>Statutory language seems to require more of a role for parents in the furnishment beyond offering consent/being present.</v>
      </c>
      <c r="FJ22" s="66">
        <f>Kentucky!FX6</f>
        <v>0</v>
      </c>
      <c r="FK22" s="66" t="str">
        <f>Kentucky!FY6</f>
        <v>C</v>
      </c>
      <c r="FL22" s="66" t="str">
        <f>Kentucky!FZ6</f>
        <v>244.085(2)</v>
      </c>
      <c r="FM22" s="67" t="str">
        <f>Kentucky!GA6</f>
        <v xml:space="preserve">https://apps.legislature.ky.gov/law/statutes/statute.aspx?id=50405#:~:text=Page%201-,244.085%20Minors%20not%20to%20possess%20or%20purchase%20liquor%20nor%20to,premises%20where%20alcoholic%20beverages%20sold. </v>
      </c>
      <c r="FN22" s="68">
        <f>Kentucky!GB6</f>
        <v>0</v>
      </c>
      <c r="FO22" s="66">
        <f>Kentucky!G6</f>
        <v>1</v>
      </c>
      <c r="FP22" s="66" t="str">
        <f>Kentucky!H6</f>
        <v>B</v>
      </c>
      <c r="FQ22" s="66" t="str">
        <f>Kentucky!I6</f>
        <v>446.350</v>
      </c>
      <c r="FR22" s="67" t="str">
        <f>Kentucky!J6</f>
        <v xml:space="preserve">https://apps.legislature.ky.gov/law/statutes/statute.aspx?id=42395 </v>
      </c>
      <c r="FS22" s="68">
        <f>Kentucky!K6</f>
        <v>0</v>
      </c>
      <c r="FT22" s="66">
        <f>Kentucky!HB6</f>
        <v>1</v>
      </c>
      <c r="FU22" s="66" t="str">
        <f>Kentucky!HC6</f>
        <v>A</v>
      </c>
      <c r="FV22" s="66" t="str">
        <f>Kentucky!HD6</f>
        <v>214.036(1)(b)</v>
      </c>
      <c r="FW22" s="67" t="str">
        <f>Kentucky!HE6</f>
        <v xml:space="preserve">https://apps.legislature.ky.gov/law/statutes/statute.aspx?id=51860 </v>
      </c>
      <c r="FX22" s="68">
        <f>Kentucky!HF6</f>
        <v>0</v>
      </c>
      <c r="FY22" s="66">
        <f>Kentucky!HG6</f>
        <v>0</v>
      </c>
      <c r="FZ22" s="66" t="str">
        <f>Kentucky!HH6</f>
        <v>C</v>
      </c>
      <c r="GA22" s="66">
        <f>Kentucky!HI6</f>
        <v>159.035</v>
      </c>
      <c r="GB22" s="67" t="str">
        <f>Kentucky!HJ6</f>
        <v xml:space="preserve">https://apps.legislature.ky.gov/law/statutes/statute.aspx?id=53173 </v>
      </c>
      <c r="GC22" s="67" t="str">
        <f>Kentucky!HK6</f>
        <v xml:space="preserve">The most recent "Kentucky Pupil Attendance Manual" from the Kentucky Department of Education only mentions religious events in stating that, like funerals and family vacation, they do not qualify as Educational Enhancement Opportunities, one category of excuse for absences. </v>
      </c>
      <c r="GD22" s="66">
        <f>Kentucky!HL6</f>
        <v>0</v>
      </c>
      <c r="GE22" s="66" t="str">
        <f>Kentucky!HM6</f>
        <v>C</v>
      </c>
      <c r="GF22" s="66">
        <f>Kentucky!HN6</f>
        <v>159.035</v>
      </c>
      <c r="GG22" s="67" t="str">
        <f>Kentucky!HO6</f>
        <v xml:space="preserve">https://apps.legislature.ky.gov/law/statutes/statute.aspx?id=53173 </v>
      </c>
      <c r="GH22" s="67" t="str">
        <f>Kentucky!HP6</f>
        <v xml:space="preserve">The most recent "Kentucky Pupil Attendance Manual" from the Kentucky Department of Education only mentions religious events in stating that, like funerals and family vacation, they do not qualify as Educational Enhancement Opportunities, one category of excuse for absences. </v>
      </c>
      <c r="GI22" s="60">
        <f>Kentucky!HQ6</f>
        <v>0</v>
      </c>
      <c r="GJ22" s="60" t="str">
        <f>Kentucky!HR6</f>
        <v>D</v>
      </c>
      <c r="GK22" s="60" t="str">
        <f>Kentucky!HS6</f>
        <v>-</v>
      </c>
      <c r="GL22" s="61">
        <f>Kentucky!HT6</f>
        <v>0</v>
      </c>
      <c r="GM22" s="61">
        <f>Kentucky!HU6</f>
        <v>0</v>
      </c>
      <c r="GN22" s="60">
        <f>Kentucky!GC6</f>
        <v>1</v>
      </c>
      <c r="GO22" s="60" t="str">
        <f>Kentucky!GD6</f>
        <v>B</v>
      </c>
      <c r="GP22" s="60" t="str">
        <f>Kentucky!GE6</f>
        <v>39A.100 (6)</v>
      </c>
      <c r="GQ22" s="62" t="str">
        <f>Kentucky!GF6</f>
        <v xml:space="preserve">https://apps.legislature.ky.gov/law/statutes/statute.aspx?id=52714 </v>
      </c>
      <c r="GR22" s="61" t="str">
        <f>Kentucky!GG6</f>
        <v>Relevant language added in 2022 amendment</v>
      </c>
    </row>
    <row r="23" spans="1:200" ht="25.5" customHeight="1">
      <c r="A23" s="92" t="s">
        <v>102</v>
      </c>
      <c r="B23" s="34">
        <v>2024</v>
      </c>
      <c r="C23" s="53">
        <f>North_Carolina!D6</f>
        <v>0.38839285714285715</v>
      </c>
      <c r="D23" s="172">
        <f>North_Carolina!E6</f>
        <v>0.37244897959183676</v>
      </c>
      <c r="E23" s="28">
        <v>32</v>
      </c>
      <c r="F23" s="40">
        <f>North_Carolina!L6</f>
        <v>1</v>
      </c>
      <c r="G23" s="40" t="str">
        <f>North_Carolina!M6</f>
        <v>B</v>
      </c>
      <c r="H23" s="40" t="str">
        <f>North_Carolina!N6</f>
        <v>§163-226(a)</v>
      </c>
      <c r="I23" s="57" t="str">
        <f>North_Carolina!O6</f>
        <v xml:space="preserve">https://www.ncleg.net/enactedlegislation/statutes/html/BySection/Chapter_163/GS_163-226.html </v>
      </c>
      <c r="J23" s="58">
        <f>North_Carolina!P6</f>
        <v>0</v>
      </c>
      <c r="K23" s="40">
        <f>North_Carolina!V6</f>
        <v>0</v>
      </c>
      <c r="L23" s="58" t="str">
        <f>North_Carolina!W6</f>
        <v>-</v>
      </c>
      <c r="M23" s="40" t="str">
        <f>North_Carolina!X6</f>
        <v>-</v>
      </c>
      <c r="N23" s="58" t="str">
        <f>North_Carolina!Y6</f>
        <v>-</v>
      </c>
      <c r="O23" s="40" t="str">
        <f>North_Carolina!Z6</f>
        <v>Watch S.B. 641, currently pending in 23-24 session</v>
      </c>
      <c r="P23" s="40">
        <f>North_Carolina!AA6</f>
        <v>1</v>
      </c>
      <c r="Q23" s="40" t="str">
        <f>North_Carolina!AB6</f>
        <v>C</v>
      </c>
      <c r="R23" s="40" t="str">
        <f>North_Carolina!AC6</f>
        <v>§14-45.1(e)</v>
      </c>
      <c r="S23" s="57" t="str">
        <f>North_Carolina!AD6</f>
        <v>S20v5.pdf (ncleg.gov)</v>
      </c>
      <c r="T23" s="58">
        <f>North_Carolina!AE6</f>
        <v>0</v>
      </c>
      <c r="U23" s="40">
        <f>North_Carolina!AF6</f>
        <v>1</v>
      </c>
      <c r="V23" s="40" t="str">
        <f>North_Carolina!AG6</f>
        <v>C</v>
      </c>
      <c r="W23" s="40" t="str">
        <f>North_Carolina!AH6</f>
        <v>§14-45.1(f)</v>
      </c>
      <c r="X23" s="57" t="str">
        <f>North_Carolina!AI6</f>
        <v>S20v5.pdf (ncleg.gov)</v>
      </c>
      <c r="Y23" s="58">
        <f>North_Carolina!AJ6</f>
        <v>0</v>
      </c>
      <c r="Z23" s="40">
        <f>North_Carolina!AK6</f>
        <v>1</v>
      </c>
      <c r="AA23" s="40" t="str">
        <f>North_Carolina!AL6</f>
        <v>C</v>
      </c>
      <c r="AB23" s="40" t="str">
        <f>North_Carolina!AM6</f>
        <v>§14-45.1(f)</v>
      </c>
      <c r="AC23" s="57" t="str">
        <f>North_Carolina!AN6</f>
        <v>S20v5.pdf (ncleg.gov)</v>
      </c>
      <c r="AD23" s="58">
        <f>North_Carolina!AO6</f>
        <v>0</v>
      </c>
      <c r="AE23" s="40">
        <f>North_Carolina!AP6</f>
        <v>1</v>
      </c>
      <c r="AF23" s="40" t="str">
        <f>North_Carolina!AQ6</f>
        <v>C</v>
      </c>
      <c r="AG23" s="40" t="str">
        <f>North_Carolina!AR6</f>
        <v>§14-45.1(e)(f)</v>
      </c>
      <c r="AH23" s="57" t="str">
        <f>North_Carolina!AS6</f>
        <v>S20v5.pdf (ncleg.gov)</v>
      </c>
      <c r="AI23" s="58">
        <f>North_Carolina!AT6</f>
        <v>0</v>
      </c>
      <c r="AJ23" s="40">
        <f>North_Carolina!AU6</f>
        <v>0</v>
      </c>
      <c r="AK23" s="40" t="str">
        <f>North_Carolina!AV6</f>
        <v>B</v>
      </c>
      <c r="AL23" s="40" t="str">
        <f>North_Carolina!AW6</f>
        <v>§14-45.1(e)(f)</v>
      </c>
      <c r="AM23" s="57" t="str">
        <f>North_Carolina!AX6</f>
        <v>S20v5.pdf (ncleg.gov)</v>
      </c>
      <c r="AN23" s="58">
        <f>North_Carolina!AY6</f>
        <v>0</v>
      </c>
      <c r="AO23" s="40">
        <f>North_Carolina!AZ6</f>
        <v>0</v>
      </c>
      <c r="AP23" s="40" t="str">
        <f>North_Carolina!BA6</f>
        <v>B</v>
      </c>
      <c r="AQ23" s="40" t="str">
        <f>North_Carolina!BB6</f>
        <v>§14-45.1(e)(f)</v>
      </c>
      <c r="AR23" s="57" t="str">
        <f>North_Carolina!BC6</f>
        <v>S20v5.pdf (ncleg.gov)</v>
      </c>
      <c r="AS23" s="58">
        <f>North_Carolina!BD6</f>
        <v>0</v>
      </c>
      <c r="AT23" s="40">
        <f>North_Carolina!BE6</f>
        <v>1</v>
      </c>
      <c r="AU23" s="40" t="str">
        <f>North_Carolina!BF6</f>
        <v>C</v>
      </c>
      <c r="AV23" s="40" t="str">
        <f>North_Carolina!BG6</f>
        <v>§14-45.1(e)(f)</v>
      </c>
      <c r="AW23" s="57" t="str">
        <f>North_Carolina!BH6</f>
        <v>S20v5.pdf (ncleg.gov)</v>
      </c>
      <c r="AX23" s="58">
        <f>North_Carolina!BI6</f>
        <v>0</v>
      </c>
      <c r="AY23" s="40">
        <f>North_Carolina!BO6</f>
        <v>0</v>
      </c>
      <c r="AZ23" s="40" t="str">
        <f>North_Carolina!BP6</f>
        <v>A</v>
      </c>
      <c r="BA23" s="40" t="str">
        <f>North_Carolina!BQ6</f>
        <v>-</v>
      </c>
      <c r="BB23" s="58" t="str">
        <f>North_Carolina!BR6</f>
        <v>-</v>
      </c>
      <c r="BC23" s="58">
        <f>North_Carolina!BS6</f>
        <v>0</v>
      </c>
      <c r="BD23" s="40">
        <f>North_Carolina!BT6</f>
        <v>0</v>
      </c>
      <c r="BE23" s="40" t="str">
        <f>North_Carolina!BU6</f>
        <v>A</v>
      </c>
      <c r="BF23" s="40" t="str">
        <f>North_Carolina!BV6</f>
        <v>-</v>
      </c>
      <c r="BG23" s="58" t="str">
        <f>North_Carolina!BW6</f>
        <v>-</v>
      </c>
      <c r="BH23" s="58">
        <f>North_Carolina!BX6</f>
        <v>0</v>
      </c>
      <c r="BI23" s="40">
        <f>North_Carolina!BY6</f>
        <v>0</v>
      </c>
      <c r="BJ23" s="40" t="str">
        <f>North_Carolina!BZ6</f>
        <v>A</v>
      </c>
      <c r="BK23" s="40" t="str">
        <f>North_Carolina!CA6</f>
        <v>-</v>
      </c>
      <c r="BL23" s="58" t="str">
        <f>North_Carolina!CB6</f>
        <v>-</v>
      </c>
      <c r="BM23" s="58">
        <f>North_Carolina!CC6</f>
        <v>0</v>
      </c>
      <c r="BN23" s="40">
        <f>North_Carolina!CD6</f>
        <v>0</v>
      </c>
      <c r="BO23" s="40" t="str">
        <f>North_Carolina!CE6</f>
        <v>A</v>
      </c>
      <c r="BP23" s="40" t="str">
        <f>North_Carolina!CF6</f>
        <v>-</v>
      </c>
      <c r="BQ23" s="58" t="str">
        <f>North_Carolina!CG6</f>
        <v>-</v>
      </c>
      <c r="BR23" s="58">
        <f>North_Carolina!CH6</f>
        <v>0</v>
      </c>
      <c r="BS23" s="40">
        <f>North_Carolina!CI6</f>
        <v>0</v>
      </c>
      <c r="BT23" s="40" t="str">
        <f>North_Carolina!CJ6</f>
        <v>A</v>
      </c>
      <c r="BU23" s="40" t="str">
        <f>North_Carolina!CK6</f>
        <v>-</v>
      </c>
      <c r="BV23" s="58" t="str">
        <f>North_Carolina!CL6</f>
        <v>-</v>
      </c>
      <c r="BW23" s="58">
        <f>North_Carolina!CM6</f>
        <v>0</v>
      </c>
      <c r="BX23" s="40">
        <f>North_Carolina!CN6</f>
        <v>0</v>
      </c>
      <c r="BY23" s="40" t="str">
        <f>North_Carolina!CO6</f>
        <v>A</v>
      </c>
      <c r="BZ23" s="40" t="str">
        <f>North_Carolina!CP6</f>
        <v>-</v>
      </c>
      <c r="CA23" s="58" t="str">
        <f>North_Carolina!CQ6</f>
        <v>-</v>
      </c>
      <c r="CB23" s="58">
        <f>North_Carolina!CR6</f>
        <v>0</v>
      </c>
      <c r="CC23" s="40">
        <f>North_Carolina!CS6</f>
        <v>0</v>
      </c>
      <c r="CD23" s="40" t="str">
        <f>North_Carolina!CT6</f>
        <v>A</v>
      </c>
      <c r="CE23" s="40" t="str">
        <f>North_Carolina!CU6</f>
        <v>-</v>
      </c>
      <c r="CF23" s="58" t="str">
        <f>North_Carolina!CV6</f>
        <v>-</v>
      </c>
      <c r="CG23" s="58">
        <f>North_Carolina!CW6</f>
        <v>0</v>
      </c>
      <c r="CH23" s="40">
        <f>North_Carolina!CX6</f>
        <v>0</v>
      </c>
      <c r="CI23" s="40" t="str">
        <f>North_Carolina!CY6</f>
        <v>A</v>
      </c>
      <c r="CJ23" s="40" t="str">
        <f>North_Carolina!CZ6</f>
        <v>-</v>
      </c>
      <c r="CK23" s="58" t="str">
        <f>North_Carolina!DA6</f>
        <v>-</v>
      </c>
      <c r="CL23" s="58">
        <f>North_Carolina!DB6</f>
        <v>0</v>
      </c>
      <c r="CM23" s="40">
        <f>North_Carolina!DC6</f>
        <v>0</v>
      </c>
      <c r="CN23" s="40" t="str">
        <f>North_Carolina!DD6</f>
        <v>A</v>
      </c>
      <c r="CO23" s="40" t="str">
        <f>North_Carolina!DE6</f>
        <v>-</v>
      </c>
      <c r="CP23" s="58" t="str">
        <f>North_Carolina!DF6</f>
        <v>-</v>
      </c>
      <c r="CQ23" s="58">
        <f>North_Carolina!DG6</f>
        <v>0</v>
      </c>
      <c r="CR23" s="40">
        <f>North_Carolina!DH6</f>
        <v>0</v>
      </c>
      <c r="CS23" s="40" t="str">
        <f>North_Carolina!DI6</f>
        <v>A</v>
      </c>
      <c r="CT23" s="40" t="str">
        <f>North_Carolina!DJ6</f>
        <v>-</v>
      </c>
      <c r="CU23" s="58" t="str">
        <f>North_Carolina!DK6</f>
        <v>-</v>
      </c>
      <c r="CV23" s="58">
        <f>North_Carolina!DL6</f>
        <v>0</v>
      </c>
      <c r="CW23" s="40">
        <f>North_Carolina!DM6</f>
        <v>0</v>
      </c>
      <c r="CX23" s="40" t="str">
        <f>North_Carolina!DN6</f>
        <v>A</v>
      </c>
      <c r="CY23" s="40" t="str">
        <f>North_Carolina!DO6</f>
        <v>-</v>
      </c>
      <c r="CZ23" s="58" t="str">
        <f>North_Carolina!DP6</f>
        <v>-</v>
      </c>
      <c r="DA23" s="58">
        <f>North_Carolina!DQ6</f>
        <v>0</v>
      </c>
      <c r="DB23" s="40">
        <f>North_Carolina!DR6</f>
        <v>0</v>
      </c>
      <c r="DC23" s="40" t="str">
        <f>North_Carolina!DS6</f>
        <v>A</v>
      </c>
      <c r="DD23" s="40" t="str">
        <f>North_Carolina!DT6</f>
        <v>-</v>
      </c>
      <c r="DE23" s="58" t="str">
        <f>North_Carolina!DU6</f>
        <v>-</v>
      </c>
      <c r="DF23" s="58">
        <f>North_Carolina!DV6</f>
        <v>0</v>
      </c>
      <c r="DG23" s="60">
        <f>(North_Carolina!EG6+North_Carolina!EH6)/2</f>
        <v>0.5</v>
      </c>
      <c r="DH23" s="60" t="str">
        <f>North_Carolina!EI6</f>
        <v>C</v>
      </c>
      <c r="DI23" s="60" t="str">
        <f>North_Carolina!EJ6</f>
        <v>§58-3-178(e)</v>
      </c>
      <c r="DJ23" s="62" t="str">
        <f>North_Carolina!EK6</f>
        <v xml:space="preserve">https://www.ncleg.gov/EnactedLegislation/Statutes/HTML/BySection/Chapter_58/GS_58-3-178.html </v>
      </c>
      <c r="DK23" s="60" t="str">
        <f>North_Carolina!EL6</f>
        <v>We differ from KFF, which states that North Carolina exempts religious employers that are a "nonprofit that is organized for religious purpose, primarily employs persons who share the religious tenets of the entity, and serves primarily persons who share the religious tenets of the entity." Rather, we interpret the statutory language "inculcation" to provide a narrower exemption more on par with "houses of worship."</v>
      </c>
      <c r="DL23" s="60">
        <f>(North_Carolina!EN6+North_Carolina!EM6)/2</f>
        <v>1</v>
      </c>
      <c r="DM23" s="60" t="str">
        <f>North_Carolina!EO6</f>
        <v>A</v>
      </c>
      <c r="DN23" s="60" t="str">
        <f>North_Carolina!EP6</f>
        <v>-</v>
      </c>
      <c r="DO23" s="61" t="str">
        <f>North_Carolina!EQ6</f>
        <v>-</v>
      </c>
      <c r="DP23" s="61">
        <f>North_Carolina!ER6</f>
        <v>0</v>
      </c>
      <c r="DQ23" s="60">
        <f>(North_Carolina!ES6+North_Carolina!ET6)/2</f>
        <v>1</v>
      </c>
      <c r="DR23" s="60" t="str">
        <f>North_Carolina!EU6</f>
        <v>A</v>
      </c>
      <c r="DS23" s="60" t="str">
        <f>North_Carolina!EV6</f>
        <v>-</v>
      </c>
      <c r="DT23" s="61" t="str">
        <f>North_Carolina!EW6</f>
        <v>-</v>
      </c>
      <c r="DU23" s="61">
        <f>North_Carolina!EX6</f>
        <v>0</v>
      </c>
      <c r="DV23" s="60">
        <f>North_Carolina!GH6</f>
        <v>0</v>
      </c>
      <c r="DW23" s="60" t="str">
        <f>North_Carolina!GI6</f>
        <v>D</v>
      </c>
      <c r="DX23" s="60" t="str">
        <f>North_Carolina!GJ6</f>
        <v>-</v>
      </c>
      <c r="DY23" s="61" t="str">
        <f>North_Carolina!GK6</f>
        <v>-</v>
      </c>
      <c r="DZ23" s="61">
        <f>North_Carolina!GL6</f>
        <v>0</v>
      </c>
      <c r="EA23" s="66">
        <f>North_Carolina!GM6</f>
        <v>0</v>
      </c>
      <c r="EB23" s="66" t="str">
        <f>North_Carolina!GN6</f>
        <v>D</v>
      </c>
      <c r="EC23" s="66" t="str">
        <f>North_Carolina!GO6</f>
        <v>-</v>
      </c>
      <c r="ED23" s="68" t="str">
        <f>North_Carolina!GP6</f>
        <v>-</v>
      </c>
      <c r="EE23" s="68">
        <f>North_Carolina!GQ6</f>
        <v>0</v>
      </c>
      <c r="EF23" s="66">
        <f>North_Carolina!GR6</f>
        <v>0</v>
      </c>
      <c r="EG23" s="66" t="str">
        <f>North_Carolina!GS6</f>
        <v>D</v>
      </c>
      <c r="EH23" s="66" t="str">
        <f>North_Carolina!GT6</f>
        <v>-</v>
      </c>
      <c r="EI23" s="68" t="str">
        <f>North_Carolina!GU6</f>
        <v>-</v>
      </c>
      <c r="EJ23" s="68">
        <f>North_Carolina!GV6</f>
        <v>0</v>
      </c>
      <c r="EK23" s="66">
        <f>North_Carolina!GW6</f>
        <v>0</v>
      </c>
      <c r="EL23" s="66" t="str">
        <f>North_Carolina!GX6</f>
        <v>D</v>
      </c>
      <c r="EM23" s="66" t="str">
        <f>North_Carolina!GY6</f>
        <v>-</v>
      </c>
      <c r="EN23" s="68" t="str">
        <f>North_Carolina!GZ6</f>
        <v>-</v>
      </c>
      <c r="EO23" s="68">
        <f>North_Carolina!HA6</f>
        <v>0</v>
      </c>
      <c r="EP23" s="66">
        <f>North_Carolina!Q6</f>
        <v>1</v>
      </c>
      <c r="EQ23" s="66" t="str">
        <f>North_Carolina!R6</f>
        <v>C</v>
      </c>
      <c r="ER23" s="66" t="str">
        <f>North_Carolina!S6</f>
        <v>§51-5.5</v>
      </c>
      <c r="ES23" s="67" t="str">
        <f>North_Carolina!T6</f>
        <v xml:space="preserve">https://www.ncleg.gov/EnactedLegislation/Statutes/HTML/BySection/Chapter_51/GS_51-5.5.html </v>
      </c>
      <c r="ET23" s="68">
        <f>North_Carolina!U6</f>
        <v>0</v>
      </c>
      <c r="EU23" s="66">
        <f>North_Carolina!EY6</f>
        <v>0</v>
      </c>
      <c r="EV23" s="66" t="str">
        <f>North_Carolina!EZ6</f>
        <v>D</v>
      </c>
      <c r="EW23" s="66" t="str">
        <f>North_Carolina!FA6</f>
        <v>-</v>
      </c>
      <c r="EX23" s="68" t="str">
        <f>North_Carolina!FB6</f>
        <v>-</v>
      </c>
      <c r="EY23" s="68">
        <f>North_Carolina!FC6</f>
        <v>0</v>
      </c>
      <c r="EZ23" s="66">
        <f>North_Carolina!FN6</f>
        <v>0</v>
      </c>
      <c r="FA23" s="66" t="str">
        <f>North_Carolina!FO6</f>
        <v>B</v>
      </c>
      <c r="FB23" s="66" t="str">
        <f>North_Carolina!FP6</f>
        <v>§7B-310, -301(a)</v>
      </c>
      <c r="FC23" s="67" t="str">
        <f>North_Carolina!FQ6</f>
        <v xml:space="preserve">https://www.ncleg.gov/EnactedLegislation/Statutes/HTML/BySection/Chapter_7B/GS_7B-310.html </v>
      </c>
      <c r="FD23" s="68">
        <f>North_Carolina!FR6</f>
        <v>0</v>
      </c>
      <c r="FE23" s="66">
        <f>North_Carolina!FS6</f>
        <v>1</v>
      </c>
      <c r="FF23" s="66" t="str">
        <f>North_Carolina!FT6</f>
        <v>A</v>
      </c>
      <c r="FG23" s="66" t="str">
        <f>North_Carolina!FU6</f>
        <v>§18B-103(8)</v>
      </c>
      <c r="FH23" s="67" t="str">
        <f>North_Carolina!FV6</f>
        <v xml:space="preserve">https://www.ncleg.gov/EnactedLegislation/Statutes/HTML/BySection/Chapter_18B/GS_18B-103.html </v>
      </c>
      <c r="FI23" s="68">
        <f>North_Carolina!FW6</f>
        <v>0</v>
      </c>
      <c r="FJ23" s="66">
        <f>North_Carolina!FX6</f>
        <v>1</v>
      </c>
      <c r="FK23" s="66" t="str">
        <f>North_Carolina!FY6</f>
        <v>A</v>
      </c>
      <c r="FL23" s="66" t="str">
        <f>North_Carolina!FZ6</f>
        <v>§18B-302(k), -103(8)</v>
      </c>
      <c r="FM23" s="67" t="str">
        <f>North_Carolina!GA6</f>
        <v xml:space="preserve">https://www.ncleg.gov/EnactedLegislation/Statutes/HTML/BySection/Chapter_18B/GS_18B-302.html </v>
      </c>
      <c r="FN23" s="68">
        <f>North_Carolina!GB6</f>
        <v>0</v>
      </c>
      <c r="FO23" s="66">
        <f>North_Carolina!G6</f>
        <v>0</v>
      </c>
      <c r="FP23" s="66" t="str">
        <f>North_Carolina!H6</f>
        <v>C</v>
      </c>
      <c r="FQ23" s="66" t="str">
        <f>North_Carolina!I6</f>
        <v>-</v>
      </c>
      <c r="FR23" s="68" t="str">
        <f>North_Carolina!J6</f>
        <v>-</v>
      </c>
      <c r="FS23" s="68">
        <f>North_Carolina!K6</f>
        <v>0</v>
      </c>
      <c r="FT23" s="66">
        <f>North_Carolina!HB6</f>
        <v>1</v>
      </c>
      <c r="FU23" s="66" t="str">
        <f>North_Carolina!HC6</f>
        <v>A</v>
      </c>
      <c r="FV23" s="66" t="str">
        <f>North_Carolina!HD6</f>
        <v>§130A-157</v>
      </c>
      <c r="FW23" s="67" t="str">
        <f>North_Carolina!HE6</f>
        <v xml:space="preserve">https://www.ncleg.net/EnactedLegislation/Statutes/HTML/BySection/Chapter_130A/GS_130A-157.html </v>
      </c>
      <c r="FX23" s="68">
        <f>North_Carolina!HF6</f>
        <v>0</v>
      </c>
      <c r="FY23" s="66">
        <f>North_Carolina!HG6</f>
        <v>1</v>
      </c>
      <c r="FZ23" s="66" t="str">
        <f>North_Carolina!HH6</f>
        <v>A</v>
      </c>
      <c r="GA23" s="66" t="str">
        <f>North_Carolina!HI6</f>
        <v>§115C-379(b)(1)</v>
      </c>
      <c r="GB23" s="67" t="str">
        <f>North_Carolina!HJ6</f>
        <v xml:space="preserve">https://www.ncleg.net/enactedlegislation/statutes/html/bysection/chapter_115c/gs_115c-379.html </v>
      </c>
      <c r="GC23" s="68">
        <f>North_Carolina!HK6</f>
        <v>0</v>
      </c>
      <c r="GD23" s="66">
        <f>North_Carolina!HL6</f>
        <v>0</v>
      </c>
      <c r="GE23" s="66" t="str">
        <f>North_Carolina!HM6</f>
        <v>C</v>
      </c>
      <c r="GF23" s="66" t="str">
        <f>North_Carolina!HN6</f>
        <v>§115C-379(b)(1)</v>
      </c>
      <c r="GG23" s="67" t="str">
        <f>North_Carolina!HO6</f>
        <v xml:space="preserve">https://www.ncleg.net/enactedlegislation/statutes/html/bysection/chapter_115c/gs_115c-379.html </v>
      </c>
      <c r="GH23" s="67" t="str">
        <f>North_Carolina!HP6</f>
        <v xml:space="preserve">The North Carolina State Board of Education is responsible for setting attendance policies that school districts must follow. The State Board of Education provides a list of lawful absences but does not include religious instruction among the acceptable excuses. </v>
      </c>
      <c r="GI23" s="60">
        <f>North_Carolina!HQ6</f>
        <v>1</v>
      </c>
      <c r="GJ23" s="60" t="str">
        <f>North_Carolina!HR6</f>
        <v>C</v>
      </c>
      <c r="GK23" s="60" t="str">
        <f>North_Carolina!HS6</f>
        <v>§116-11 (3a), §115D-5 (u)</v>
      </c>
      <c r="GL23" s="62" t="str">
        <f>North_Carolina!HT6</f>
        <v xml:space="preserve">https://www.ncleg.gov/EnactedLegislation/Statutes/PDF/BySection/Chapter_116/GS_116-11.pdf </v>
      </c>
      <c r="GM23" s="60" t="str">
        <f>North_Carolina!HU6</f>
        <v>Seperate sections for universities and community colleges</v>
      </c>
      <c r="GN23" s="60">
        <f>North_Carolina!GC6</f>
        <v>0</v>
      </c>
      <c r="GO23" s="60" t="str">
        <f>North_Carolina!GD6</f>
        <v>C</v>
      </c>
      <c r="GP23" s="60" t="str">
        <f>North_Carolina!GE6</f>
        <v>-</v>
      </c>
      <c r="GQ23" s="61" t="str">
        <f>North_Carolina!GF6</f>
        <v>-</v>
      </c>
      <c r="GR23" s="61">
        <f>North_Carolina!GG6</f>
        <v>0</v>
      </c>
    </row>
    <row r="24" spans="1:200" ht="25.5" customHeight="1">
      <c r="A24" s="92" t="s">
        <v>110</v>
      </c>
      <c r="B24" s="34">
        <v>2024</v>
      </c>
      <c r="C24" s="53">
        <f>South_Dakota!D6</f>
        <v>0.38839285714285715</v>
      </c>
      <c r="D24" s="172">
        <f>South_Dakota!E6</f>
        <v>0.44387755102040816</v>
      </c>
      <c r="E24" s="28">
        <v>32</v>
      </c>
      <c r="F24" s="40">
        <f>South_Dakota!L6</f>
        <v>1</v>
      </c>
      <c r="G24" s="40" t="str">
        <f>South_Dakota!M6</f>
        <v>B</v>
      </c>
      <c r="H24" s="40" t="str">
        <f>South_Dakota!N6</f>
        <v>§12-19-1</v>
      </c>
      <c r="I24" s="57" t="str">
        <f>South_Dakota!O6</f>
        <v xml:space="preserve">https://sdlegislature.gov/Statutes/Codified_Laws/2040876 </v>
      </c>
      <c r="J24" s="58">
        <f>South_Dakota!P6</f>
        <v>0</v>
      </c>
      <c r="K24" s="40">
        <f>South_Dakota!V6</f>
        <v>0</v>
      </c>
      <c r="L24" s="58" t="str">
        <f>South_Dakota!W6</f>
        <v>-</v>
      </c>
      <c r="M24" s="40" t="str">
        <f>South_Dakota!X6</f>
        <v>-</v>
      </c>
      <c r="N24" s="58" t="str">
        <f>South_Dakota!Y6</f>
        <v>-</v>
      </c>
      <c r="O24" s="58">
        <f>South_Dakota!Z6</f>
        <v>0</v>
      </c>
      <c r="P24" s="40">
        <f>South_Dakota!AA6</f>
        <v>1</v>
      </c>
      <c r="Q24" s="40" t="str">
        <f>South_Dakota!AB6</f>
        <v>C</v>
      </c>
      <c r="R24" s="40" t="str">
        <f>South_Dakota!AC6</f>
        <v>§34-23A-11, -12, -13</v>
      </c>
      <c r="S24" s="57" t="str">
        <f>South_Dakota!AD6</f>
        <v xml:space="preserve">https://sdlegislature.gov/Statutes/34-23A-11 </v>
      </c>
      <c r="T24" s="58">
        <f>South_Dakota!AE6</f>
        <v>0</v>
      </c>
      <c r="U24" s="40">
        <f>South_Dakota!AF6</f>
        <v>1</v>
      </c>
      <c r="V24" s="40" t="str">
        <f>South_Dakota!AG6</f>
        <v>C</v>
      </c>
      <c r="W24" s="40" t="str">
        <f>South_Dakota!AH6</f>
        <v>§34-23A-14</v>
      </c>
      <c r="X24" s="57" t="str">
        <f>South_Dakota!AI6</f>
        <v xml:space="preserve">https://sdlegislature.gov/Statutes/Codified_Laws/2057126 </v>
      </c>
      <c r="Y24" s="58">
        <f>South_Dakota!AJ6</f>
        <v>0</v>
      </c>
      <c r="Z24" s="40">
        <f>South_Dakota!AK6</f>
        <v>1</v>
      </c>
      <c r="AA24" s="40" t="str">
        <f>South_Dakota!AL6</f>
        <v>C</v>
      </c>
      <c r="AB24" s="40" t="str">
        <f>South_Dakota!AM6</f>
        <v>§34-23A-14</v>
      </c>
      <c r="AC24" s="57" t="str">
        <f>South_Dakota!AN6</f>
        <v xml:space="preserve">https://sdlegislature.gov/Statutes/Codified_Laws/2057126 </v>
      </c>
      <c r="AD24" s="58">
        <f>South_Dakota!AO6</f>
        <v>0</v>
      </c>
      <c r="AE24" s="40">
        <f>South_Dakota!AP6</f>
        <v>1</v>
      </c>
      <c r="AF24" s="40" t="str">
        <f>South_Dakota!AQ6</f>
        <v>C</v>
      </c>
      <c r="AG24" s="40" t="str">
        <f>South_Dakota!AR6</f>
        <v>§34-23A-11, -13</v>
      </c>
      <c r="AH24" s="57" t="str">
        <f>South_Dakota!AS6</f>
        <v xml:space="preserve">https://sdlegislature.gov/Statutes/Codified_Laws/2057123 </v>
      </c>
      <c r="AI24" s="58">
        <f>South_Dakota!AT6</f>
        <v>0</v>
      </c>
      <c r="AJ24" s="40">
        <f>South_Dakota!AU6</f>
        <v>0</v>
      </c>
      <c r="AK24" s="40" t="str">
        <f>South_Dakota!AV6</f>
        <v>B</v>
      </c>
      <c r="AL24" s="40" t="str">
        <f>South_Dakota!AW6</f>
        <v>§34-23A-11, -14</v>
      </c>
      <c r="AM24" s="57" t="str">
        <f>South_Dakota!AX6</f>
        <v xml:space="preserve">https://sdlegislature.gov/Statutes/Codified_Laws/2057123 </v>
      </c>
      <c r="AN24" s="58">
        <f>South_Dakota!AY6</f>
        <v>0</v>
      </c>
      <c r="AO24" s="40">
        <f>South_Dakota!AZ6</f>
        <v>0</v>
      </c>
      <c r="AP24" s="40" t="str">
        <f>South_Dakota!BA6</f>
        <v>B</v>
      </c>
      <c r="AQ24" s="40" t="str">
        <f>South_Dakota!BB6</f>
        <v>§34-23A-11, -14</v>
      </c>
      <c r="AR24" s="57" t="str">
        <f>South_Dakota!BC6</f>
        <v xml:space="preserve">https://sdlegislature.gov/Statutes/Codified_Laws/2057123 </v>
      </c>
      <c r="AS24" s="40" t="str">
        <f>South_Dakota!BD6</f>
        <v>We differ from Sawicki and find no mention of government action or protection therefrom.</v>
      </c>
      <c r="AT24" s="40">
        <f>South_Dakota!BE6</f>
        <v>1</v>
      </c>
      <c r="AU24" s="40" t="str">
        <f>South_Dakota!BF6</f>
        <v>C</v>
      </c>
      <c r="AV24" s="40" t="str">
        <f>South_Dakota!BG6</f>
        <v>§34-23A-11, -14</v>
      </c>
      <c r="AW24" s="57" t="str">
        <f>South_Dakota!BH6</f>
        <v xml:space="preserve">https://sdlegislature.gov/Statutes/Codified_Laws/2057123 </v>
      </c>
      <c r="AX24" s="58">
        <f>South_Dakota!BI6</f>
        <v>0</v>
      </c>
      <c r="AY24" s="40">
        <f>South_Dakota!BO6</f>
        <v>0</v>
      </c>
      <c r="AZ24" s="40" t="str">
        <f>South_Dakota!BP6</f>
        <v>A</v>
      </c>
      <c r="BA24" s="40" t="str">
        <f>South_Dakota!BQ6</f>
        <v>-</v>
      </c>
      <c r="BB24" s="58" t="str">
        <f>South_Dakota!BR6</f>
        <v>-</v>
      </c>
      <c r="BC24" s="58">
        <f>South_Dakota!BS6</f>
        <v>0</v>
      </c>
      <c r="BD24" s="40">
        <f>South_Dakota!BT6</f>
        <v>0</v>
      </c>
      <c r="BE24" s="40" t="str">
        <f>South_Dakota!BU6</f>
        <v>A</v>
      </c>
      <c r="BF24" s="40" t="str">
        <f>South_Dakota!BV6</f>
        <v>-</v>
      </c>
      <c r="BG24" s="58" t="str">
        <f>South_Dakota!BW6</f>
        <v>-</v>
      </c>
      <c r="BH24" s="58">
        <f>South_Dakota!BX6</f>
        <v>0</v>
      </c>
      <c r="BI24" s="40">
        <f>South_Dakota!BY6</f>
        <v>0</v>
      </c>
      <c r="BJ24" s="40" t="str">
        <f>South_Dakota!BZ6</f>
        <v>A</v>
      </c>
      <c r="BK24" s="40" t="str">
        <f>South_Dakota!CA6</f>
        <v>-</v>
      </c>
      <c r="BL24" s="58" t="str">
        <f>South_Dakota!CB6</f>
        <v>-</v>
      </c>
      <c r="BM24" s="58">
        <f>South_Dakota!CC6</f>
        <v>0</v>
      </c>
      <c r="BN24" s="40">
        <f>South_Dakota!CD6</f>
        <v>0</v>
      </c>
      <c r="BO24" s="40" t="str">
        <f>South_Dakota!CE6</f>
        <v>A</v>
      </c>
      <c r="BP24" s="40" t="str">
        <f>South_Dakota!CF6</f>
        <v>-</v>
      </c>
      <c r="BQ24" s="58" t="str">
        <f>South_Dakota!CG6</f>
        <v>-</v>
      </c>
      <c r="BR24" s="58">
        <f>South_Dakota!CH6</f>
        <v>0</v>
      </c>
      <c r="BS24" s="40">
        <f>South_Dakota!CI6</f>
        <v>0</v>
      </c>
      <c r="BT24" s="40" t="str">
        <f>South_Dakota!CJ6</f>
        <v>A</v>
      </c>
      <c r="BU24" s="40" t="str">
        <f>South_Dakota!CK6</f>
        <v>-</v>
      </c>
      <c r="BV24" s="58" t="str">
        <f>South_Dakota!CL6</f>
        <v>-</v>
      </c>
      <c r="BW24" s="58">
        <f>South_Dakota!CM6</f>
        <v>0</v>
      </c>
      <c r="BX24" s="40">
        <f>South_Dakota!CN6</f>
        <v>0</v>
      </c>
      <c r="BY24" s="40" t="str">
        <f>South_Dakota!CO6</f>
        <v>A</v>
      </c>
      <c r="BZ24" s="40" t="str">
        <f>South_Dakota!CP6</f>
        <v>-</v>
      </c>
      <c r="CA24" s="58" t="str">
        <f>South_Dakota!CQ6</f>
        <v>-</v>
      </c>
      <c r="CB24" s="58">
        <f>South_Dakota!CR6</f>
        <v>0</v>
      </c>
      <c r="CC24" s="40">
        <f>South_Dakota!CS6</f>
        <v>0</v>
      </c>
      <c r="CD24" s="40" t="str">
        <f>South_Dakota!CT6</f>
        <v>A</v>
      </c>
      <c r="CE24" s="40" t="str">
        <f>South_Dakota!CU6</f>
        <v>-</v>
      </c>
      <c r="CF24" s="58" t="str">
        <f>South_Dakota!CV6</f>
        <v>-</v>
      </c>
      <c r="CG24" s="58">
        <f>South_Dakota!CW6</f>
        <v>0</v>
      </c>
      <c r="CH24" s="40">
        <f>South_Dakota!CX6</f>
        <v>0</v>
      </c>
      <c r="CI24" s="40" t="str">
        <f>South_Dakota!CY6</f>
        <v>A</v>
      </c>
      <c r="CJ24" s="40" t="str">
        <f>South_Dakota!CZ6</f>
        <v>-</v>
      </c>
      <c r="CK24" s="58" t="str">
        <f>South_Dakota!DA6</f>
        <v>-</v>
      </c>
      <c r="CL24" s="58">
        <f>South_Dakota!DB6</f>
        <v>0</v>
      </c>
      <c r="CM24" s="40">
        <f>South_Dakota!DC6</f>
        <v>0</v>
      </c>
      <c r="CN24" s="40" t="str">
        <f>South_Dakota!DD6</f>
        <v>A</v>
      </c>
      <c r="CO24" s="40" t="str">
        <f>South_Dakota!DE6</f>
        <v>-</v>
      </c>
      <c r="CP24" s="58" t="str">
        <f>South_Dakota!DF6</f>
        <v>-</v>
      </c>
      <c r="CQ24" s="58">
        <f>South_Dakota!DG6</f>
        <v>0</v>
      </c>
      <c r="CR24" s="40">
        <f>South_Dakota!DH6</f>
        <v>0</v>
      </c>
      <c r="CS24" s="40" t="str">
        <f>South_Dakota!DI6</f>
        <v>A</v>
      </c>
      <c r="CT24" s="40" t="str">
        <f>South_Dakota!DJ6</f>
        <v>-</v>
      </c>
      <c r="CU24" s="58" t="str">
        <f>South_Dakota!DK6</f>
        <v>-</v>
      </c>
      <c r="CV24" s="58">
        <f>South_Dakota!DL6</f>
        <v>0</v>
      </c>
      <c r="CW24" s="40">
        <f>South_Dakota!DM6</f>
        <v>0</v>
      </c>
      <c r="CX24" s="40" t="str">
        <f>South_Dakota!DN6</f>
        <v>A</v>
      </c>
      <c r="CY24" s="40" t="str">
        <f>South_Dakota!DO6</f>
        <v>-</v>
      </c>
      <c r="CZ24" s="58" t="str">
        <f>South_Dakota!DP6</f>
        <v>-</v>
      </c>
      <c r="DA24" s="58">
        <f>South_Dakota!DQ6</f>
        <v>0</v>
      </c>
      <c r="DB24" s="40">
        <f>South_Dakota!DR6</f>
        <v>0</v>
      </c>
      <c r="DC24" s="40" t="str">
        <f>South_Dakota!DS6</f>
        <v>A</v>
      </c>
      <c r="DD24" s="40" t="str">
        <f>South_Dakota!DT6</f>
        <v>-</v>
      </c>
      <c r="DE24" s="58" t="str">
        <f>South_Dakota!DU6</f>
        <v>-</v>
      </c>
      <c r="DF24" s="58">
        <f>South_Dakota!DV6</f>
        <v>0</v>
      </c>
      <c r="DG24" s="60">
        <f>(South_Dakota!EG6+South_Dakota!EH6)/2</f>
        <v>1</v>
      </c>
      <c r="DH24" s="60" t="str">
        <f>South_Dakota!EI6</f>
        <v>A</v>
      </c>
      <c r="DI24" s="60" t="str">
        <f>South_Dakota!EJ6</f>
        <v>-</v>
      </c>
      <c r="DJ24" s="61" t="str">
        <f>South_Dakota!EK6</f>
        <v>-</v>
      </c>
      <c r="DK24" s="61">
        <f>South_Dakota!EL6</f>
        <v>0</v>
      </c>
      <c r="DL24" s="60">
        <f>(South_Dakota!EN6+South_Dakota!EM6)/2</f>
        <v>1</v>
      </c>
      <c r="DM24" s="60" t="str">
        <f>South_Dakota!EO6</f>
        <v>A</v>
      </c>
      <c r="DN24" s="60" t="str">
        <f>South_Dakota!EP6</f>
        <v>-</v>
      </c>
      <c r="DO24" s="61" t="str">
        <f>South_Dakota!EQ6</f>
        <v>-</v>
      </c>
      <c r="DP24" s="61">
        <f>South_Dakota!ER6</f>
        <v>0</v>
      </c>
      <c r="DQ24" s="60">
        <f>(South_Dakota!ES6+South_Dakota!ET6)/2</f>
        <v>1</v>
      </c>
      <c r="DR24" s="60" t="str">
        <f>South_Dakota!EU6</f>
        <v>A</v>
      </c>
      <c r="DS24" s="60" t="str">
        <f>South_Dakota!EV6</f>
        <v>-</v>
      </c>
      <c r="DT24" s="61" t="str">
        <f>South_Dakota!EW6</f>
        <v>-</v>
      </c>
      <c r="DU24" s="61">
        <f>South_Dakota!EX6</f>
        <v>0</v>
      </c>
      <c r="DV24" s="60">
        <f>South_Dakota!GH6</f>
        <v>0</v>
      </c>
      <c r="DW24" s="60" t="str">
        <f>South_Dakota!GI6</f>
        <v>D</v>
      </c>
      <c r="DX24" s="60" t="str">
        <f>South_Dakota!GJ6</f>
        <v>-</v>
      </c>
      <c r="DY24" s="61" t="str">
        <f>South_Dakota!GK6</f>
        <v>-</v>
      </c>
      <c r="DZ24" s="61">
        <f>South_Dakota!GL6</f>
        <v>0</v>
      </c>
      <c r="EA24" s="40">
        <f>South_Dakota!GM6</f>
        <v>0</v>
      </c>
      <c r="EB24" s="40" t="str">
        <f>South_Dakota!GN6</f>
        <v>D</v>
      </c>
      <c r="EC24" s="40" t="str">
        <f>South_Dakota!GO6</f>
        <v>-</v>
      </c>
      <c r="ED24" s="58" t="str">
        <f>South_Dakota!GP6</f>
        <v>-</v>
      </c>
      <c r="EE24" s="58">
        <f>South_Dakota!GQ6</f>
        <v>0</v>
      </c>
      <c r="EF24" s="40">
        <f>South_Dakota!GR6</f>
        <v>0</v>
      </c>
      <c r="EG24" s="40" t="str">
        <f>South_Dakota!GS6</f>
        <v>D</v>
      </c>
      <c r="EH24" s="40" t="str">
        <f>South_Dakota!GT6</f>
        <v>-</v>
      </c>
      <c r="EI24" s="58" t="str">
        <f>South_Dakota!GU6</f>
        <v>-</v>
      </c>
      <c r="EJ24" s="58">
        <f>South_Dakota!GV6</f>
        <v>0</v>
      </c>
      <c r="EK24" s="40">
        <f>South_Dakota!GW6</f>
        <v>0</v>
      </c>
      <c r="EL24" s="40" t="str">
        <f>South_Dakota!GX6</f>
        <v>D</v>
      </c>
      <c r="EM24" s="40" t="str">
        <f>South_Dakota!GY6</f>
        <v>-</v>
      </c>
      <c r="EN24" s="58" t="str">
        <f>South_Dakota!GZ6</f>
        <v>-</v>
      </c>
      <c r="EO24" s="58">
        <f>South_Dakota!HA6</f>
        <v>0</v>
      </c>
      <c r="EP24" s="40">
        <f>South_Dakota!Q6</f>
        <v>0</v>
      </c>
      <c r="EQ24" s="40" t="str">
        <f>South_Dakota!R6</f>
        <v>D</v>
      </c>
      <c r="ER24" s="40" t="str">
        <f>South_Dakota!S6</f>
        <v>-</v>
      </c>
      <c r="ES24" s="58" t="str">
        <f>South_Dakota!T6</f>
        <v>-</v>
      </c>
      <c r="ET24" s="58">
        <f>South_Dakota!U6</f>
        <v>0</v>
      </c>
      <c r="EU24" s="40">
        <f>South_Dakota!EY6</f>
        <v>0</v>
      </c>
      <c r="EV24" s="40" t="str">
        <f>South_Dakota!EZ6</f>
        <v>D</v>
      </c>
      <c r="EW24" s="40" t="str">
        <f>South_Dakota!FA6</f>
        <v>-</v>
      </c>
      <c r="EX24" s="58" t="str">
        <f>South_Dakota!FB6</f>
        <v>-</v>
      </c>
      <c r="EY24" s="58">
        <f>South_Dakota!FC6</f>
        <v>0</v>
      </c>
      <c r="EZ24" s="40">
        <f>South_Dakota!FN6</f>
        <v>1</v>
      </c>
      <c r="FA24" s="40" t="str">
        <f>South_Dakota!FO6</f>
        <v>F</v>
      </c>
      <c r="FB24" s="40" t="str">
        <f>South_Dakota!FP6</f>
        <v>§26-8A-3</v>
      </c>
      <c r="FC24" s="57" t="str">
        <f>South_Dakota!FQ6</f>
        <v xml:space="preserve">https://sdlegislature.gov/Statutes/Codified_Laws/2050731 </v>
      </c>
      <c r="FD24" s="40" t="str">
        <f>South_Dakota!FR6</f>
        <v>There is no exemption for clergy in reporting responsibility. There is privilege for clergy in South Dakota courts, but only when claimed on behalf of the penitent, and it does not extend to disclosures to other public officials (§19-19-505).</v>
      </c>
      <c r="FE24" s="40">
        <f>South_Dakota!FS6</f>
        <v>0</v>
      </c>
      <c r="FF24" s="40" t="str">
        <f>South_Dakota!FT6</f>
        <v>B</v>
      </c>
      <c r="FG24" s="40" t="str">
        <f>South_Dakota!FU6</f>
        <v>§35-9-1(1), -1.1</v>
      </c>
      <c r="FH24" s="57" t="str">
        <f>South_Dakota!FV6</f>
        <v xml:space="preserve">https://sdlegislature.gov/Statutes/Codified_Laws/2059073 </v>
      </c>
      <c r="FI24" s="58">
        <f>South_Dakota!FW6</f>
        <v>0</v>
      </c>
      <c r="FJ24" s="40">
        <f>South_Dakota!FX6</f>
        <v>1</v>
      </c>
      <c r="FK24" s="40" t="str">
        <f>South_Dakota!FY6</f>
        <v>A</v>
      </c>
      <c r="FL24" s="40" t="str">
        <f>South_Dakota!FZ6</f>
        <v>§65-9-2</v>
      </c>
      <c r="FM24" s="57" t="str">
        <f>South_Dakota!GA6</f>
        <v xml:space="preserve">https://sdlegislature.gov/Statutes/Codified_Laws/2059080 </v>
      </c>
      <c r="FN24" s="58">
        <f>South_Dakota!GB6</f>
        <v>0</v>
      </c>
      <c r="FO24" s="40">
        <f>South_Dakota!G6</f>
        <v>1</v>
      </c>
      <c r="FP24" s="40" t="str">
        <f>South_Dakota!H6</f>
        <v>B</v>
      </c>
      <c r="FQ24" s="40" t="str">
        <f>South_Dakota!I6</f>
        <v>§1-1A-4</v>
      </c>
      <c r="FR24" s="57" t="str">
        <f>South_Dakota!J6</f>
        <v xml:space="preserve">https://sdlegislature.gov/Statutes/Codified_Laws/2030381 </v>
      </c>
      <c r="FS24" s="58">
        <f>South_Dakota!K6</f>
        <v>0</v>
      </c>
      <c r="FT24" s="40">
        <f>South_Dakota!HB6</f>
        <v>1</v>
      </c>
      <c r="FU24" s="40" t="str">
        <f>South_Dakota!HC6</f>
        <v>A</v>
      </c>
      <c r="FV24" s="40" t="str">
        <f>South_Dakota!HD6</f>
        <v>§13-28-7.1(2)</v>
      </c>
      <c r="FW24" s="57" t="str">
        <f>South_Dakota!HE6</f>
        <v xml:space="preserve">https://sdlegislature.gov/Statutes/Codified_Laws/2042038 </v>
      </c>
      <c r="FX24" s="58">
        <f>South_Dakota!HF6</f>
        <v>0</v>
      </c>
      <c r="FY24" s="40">
        <f>South_Dakota!HG6</f>
        <v>0</v>
      </c>
      <c r="FZ24" s="40" t="str">
        <f>South_Dakota!HH6</f>
        <v>C</v>
      </c>
      <c r="GA24" s="40" t="str">
        <f>South_Dakota!HI6</f>
        <v>§13-27-2, -6, -6.1</v>
      </c>
      <c r="GB24" s="57" t="str">
        <f>South_Dakota!HJ6</f>
        <v xml:space="preserve">https://sdlegislature.gov/Statutes/Codified_Laws/2042000 </v>
      </c>
      <c r="GC24" s="57" t="str">
        <f>South_Dakota!HK6</f>
        <v>The cited statute grants power to local school boards to excuse a child from public school attendance.</v>
      </c>
      <c r="GD24" s="40">
        <f>South_Dakota!HL6</f>
        <v>0</v>
      </c>
      <c r="GE24" s="40" t="str">
        <f>South_Dakota!HM6</f>
        <v>C</v>
      </c>
      <c r="GF24" s="40" t="str">
        <f>South_Dakota!HN6</f>
        <v>§13-27-2, -6, -6.1</v>
      </c>
      <c r="GG24" s="57" t="str">
        <f>South_Dakota!HO6</f>
        <v xml:space="preserve">https://sdlegislature.gov/Statutes/Codified_Laws/2042000 </v>
      </c>
      <c r="GH24" s="57" t="str">
        <f>South_Dakota!HP6</f>
        <v>The cited statute grants power to local school boards to excuse a child from public school attendance.</v>
      </c>
      <c r="GI24" s="60">
        <f>South_Dakota!HQ6</f>
        <v>0</v>
      </c>
      <c r="GJ24" s="60" t="str">
        <f>South_Dakota!HR6</f>
        <v>D</v>
      </c>
      <c r="GK24" s="60" t="str">
        <f>South_Dakota!HS6</f>
        <v>-</v>
      </c>
      <c r="GL24" s="61" t="str">
        <f>South_Dakota!HT6</f>
        <v>-</v>
      </c>
      <c r="GM24" s="61">
        <f>South_Dakota!HU6</f>
        <v>0</v>
      </c>
      <c r="GN24" s="60">
        <f>South_Dakota!GC6</f>
        <v>0</v>
      </c>
      <c r="GO24" s="60" t="str">
        <f>South_Dakota!GD6</f>
        <v>C</v>
      </c>
      <c r="GP24" s="60" t="str">
        <f>South_Dakota!GE6</f>
        <v>-</v>
      </c>
      <c r="GQ24" s="61" t="str">
        <f>South_Dakota!GF6</f>
        <v>-</v>
      </c>
      <c r="GR24" s="61">
        <f>South_Dakota!GG6</f>
        <v>0</v>
      </c>
    </row>
    <row r="25" spans="1:200" ht="25.5" customHeight="1">
      <c r="A25" s="92" t="s">
        <v>97</v>
      </c>
      <c r="B25" s="34">
        <v>2024</v>
      </c>
      <c r="C25" s="53">
        <f>Nevada!D6</f>
        <v>0.39136904761904767</v>
      </c>
      <c r="D25" s="172">
        <f>Nevada!E6</f>
        <v>0.38775510204081637</v>
      </c>
      <c r="E25" s="28">
        <v>31</v>
      </c>
      <c r="F25" s="40">
        <f>Nevada!L6</f>
        <v>1</v>
      </c>
      <c r="G25" s="40" t="str">
        <f>Nevada!M6</f>
        <v>A</v>
      </c>
      <c r="H25" s="40" t="str">
        <f>Nevada!N6</f>
        <v>§293.269911</v>
      </c>
      <c r="I25" s="57" t="str">
        <f>Nevada!O6</f>
        <v xml:space="preserve">https://www.leg.state.nv.us/NRS/NRS-293.html#NRS293Sec269911 </v>
      </c>
      <c r="J25" s="58">
        <f>Nevada!P6</f>
        <v>0</v>
      </c>
      <c r="K25" s="40">
        <f>Nevada!V6</f>
        <v>0</v>
      </c>
      <c r="L25" s="58" t="str">
        <f>Nevada!W6</f>
        <v>-</v>
      </c>
      <c r="M25" s="40" t="str">
        <f>Nevada!X6</f>
        <v>-</v>
      </c>
      <c r="N25" s="58" t="str">
        <f>Nevada!Y6</f>
        <v>-</v>
      </c>
      <c r="O25" s="58">
        <f>Nevada!Z6</f>
        <v>0</v>
      </c>
      <c r="P25" s="40">
        <f>Nevada!AA6</f>
        <v>1</v>
      </c>
      <c r="Q25" s="40" t="str">
        <f>Nevada!AB6</f>
        <v>C</v>
      </c>
      <c r="R25" s="40" t="str">
        <f>Nevada!AC6</f>
        <v>§632.475</v>
      </c>
      <c r="S25" s="57" t="str">
        <f>Nevada!AD6</f>
        <v xml:space="preserve">https://www.leg.state.nv.us/nrs/nrs-632.html#NRS632Sec475 </v>
      </c>
      <c r="T25" s="58">
        <f>Nevada!AE6</f>
        <v>0</v>
      </c>
      <c r="U25" s="40">
        <f>Nevada!AF6</f>
        <v>1</v>
      </c>
      <c r="V25" s="40" t="str">
        <f>Nevada!AG6</f>
        <v>C</v>
      </c>
      <c r="W25" s="40" t="str">
        <f>Nevada!AH6</f>
        <v>§449.191</v>
      </c>
      <c r="X25" s="57" t="str">
        <f>Nevada!AI6</f>
        <v xml:space="preserve">https://www.leg.state.nv.us/nrs/nrs-449.html#NRS449Sec191 </v>
      </c>
      <c r="Y25" s="58">
        <f>Nevada!AJ6</f>
        <v>0</v>
      </c>
      <c r="Z25" s="40">
        <f>Nevada!AK6</f>
        <v>0</v>
      </c>
      <c r="AA25" s="40" t="str">
        <f>Nevada!AL6</f>
        <v>B</v>
      </c>
      <c r="AB25" s="40" t="str">
        <f>Nevada!AM6</f>
        <v>§449.191</v>
      </c>
      <c r="AC25" s="57" t="str">
        <f>Nevada!AN6</f>
        <v xml:space="preserve">https://www.leg.state.nv.us/nrs/nrs-449.html#NRS449Sec191 </v>
      </c>
      <c r="AD25" s="58">
        <f>Nevada!AO6</f>
        <v>0</v>
      </c>
      <c r="AE25" s="40">
        <f>Nevada!AP6</f>
        <v>1</v>
      </c>
      <c r="AF25" s="40" t="str">
        <f>Nevada!AQ6</f>
        <v>C</v>
      </c>
      <c r="AG25" s="40" t="str">
        <f>Nevada!AR6</f>
        <v>§449.191</v>
      </c>
      <c r="AH25" s="57" t="str">
        <f>Nevada!AS6</f>
        <v xml:space="preserve">https://www.leg.state.nv.us/nrs/nrs-449.html#NRS449Sec191 </v>
      </c>
      <c r="AI25" s="40" t="str">
        <f>Nevada!AT6</f>
        <v>Appears to apply only to hospitals</v>
      </c>
      <c r="AJ25" s="40">
        <f>Nevada!AU6</f>
        <v>0</v>
      </c>
      <c r="AK25" s="40" t="str">
        <f>Nevada!AV6</f>
        <v>B</v>
      </c>
      <c r="AL25" s="40" t="str">
        <f>Nevada!AW6</f>
        <v>§632.475, §449.191</v>
      </c>
      <c r="AM25" s="57" t="str">
        <f>Nevada!AX6</f>
        <v xml:space="preserve">https://www.leg.state.nv.us/nrs/nrs-632.html#NRS632Sec475 </v>
      </c>
      <c r="AN25" s="58">
        <f>Nevada!AY6</f>
        <v>0</v>
      </c>
      <c r="AO25" s="40">
        <f>Nevada!AZ6</f>
        <v>0</v>
      </c>
      <c r="AP25" s="40" t="str">
        <f>Nevada!BA6</f>
        <v>B</v>
      </c>
      <c r="AQ25" s="40" t="str">
        <f>Nevada!BB6</f>
        <v>§632.475, §449.191</v>
      </c>
      <c r="AR25" s="57" t="str">
        <f>Nevada!BC6</f>
        <v xml:space="preserve">https://www.leg.state.nv.us/nrs/nrs-632.html#NRS632Sec475 </v>
      </c>
      <c r="AS25" s="58">
        <f>Nevada!BD6</f>
        <v>0</v>
      </c>
      <c r="AT25" s="40">
        <f>Nevada!BE6</f>
        <v>0</v>
      </c>
      <c r="AU25" s="40" t="str">
        <f>Nevada!BF6</f>
        <v>B</v>
      </c>
      <c r="AV25" s="40" t="str">
        <f>Nevada!BG6</f>
        <v>§632.475, §449.191</v>
      </c>
      <c r="AW25" s="57" t="str">
        <f>Nevada!BH6</f>
        <v xml:space="preserve">https://www.leg.state.nv.us/nrs/nrs-632.html#NRS632Sec475 </v>
      </c>
      <c r="AX25" s="58">
        <f>Nevada!BI6</f>
        <v>0</v>
      </c>
      <c r="AY25" s="40">
        <f>Nevada!BO6</f>
        <v>0</v>
      </c>
      <c r="AZ25" s="40" t="str">
        <f>Nevada!BP6</f>
        <v>A</v>
      </c>
      <c r="BA25" s="40" t="str">
        <f>Nevada!BQ6</f>
        <v>-</v>
      </c>
      <c r="BB25" s="58" t="str">
        <f>Nevada!BR6</f>
        <v>-</v>
      </c>
      <c r="BC25" s="58">
        <f>Nevada!BS6</f>
        <v>0</v>
      </c>
      <c r="BD25" s="40">
        <f>Nevada!BT6</f>
        <v>0</v>
      </c>
      <c r="BE25" s="40" t="str">
        <f>Nevada!BU6</f>
        <v>A</v>
      </c>
      <c r="BF25" s="40" t="str">
        <f>Nevada!BV6</f>
        <v>-</v>
      </c>
      <c r="BG25" s="58" t="str">
        <f>Nevada!BW6</f>
        <v>-</v>
      </c>
      <c r="BH25" s="58">
        <f>Nevada!BX6</f>
        <v>0</v>
      </c>
      <c r="BI25" s="40">
        <f>Nevada!BY6</f>
        <v>0</v>
      </c>
      <c r="BJ25" s="40" t="str">
        <f>Nevada!BZ6</f>
        <v>A</v>
      </c>
      <c r="BK25" s="40" t="str">
        <f>Nevada!CA6</f>
        <v>-</v>
      </c>
      <c r="BL25" s="58" t="str">
        <f>Nevada!CB6</f>
        <v>-</v>
      </c>
      <c r="BM25" s="58">
        <f>Nevada!CC6</f>
        <v>0</v>
      </c>
      <c r="BN25" s="40">
        <f>Nevada!CD6</f>
        <v>0</v>
      </c>
      <c r="BO25" s="40" t="str">
        <f>Nevada!CE6</f>
        <v>A</v>
      </c>
      <c r="BP25" s="40" t="str">
        <f>Nevada!CF6</f>
        <v>-</v>
      </c>
      <c r="BQ25" s="58" t="str">
        <f>Nevada!CG6</f>
        <v>-</v>
      </c>
      <c r="BR25" s="58">
        <f>Nevada!CH6</f>
        <v>0</v>
      </c>
      <c r="BS25" s="40">
        <f>Nevada!CI6</f>
        <v>0</v>
      </c>
      <c r="BT25" s="40" t="str">
        <f>Nevada!CJ6</f>
        <v>A</v>
      </c>
      <c r="BU25" s="40" t="str">
        <f>Nevada!CK6</f>
        <v>-</v>
      </c>
      <c r="BV25" s="58" t="str">
        <f>Nevada!CL6</f>
        <v>-</v>
      </c>
      <c r="BW25" s="58">
        <f>Nevada!CM6</f>
        <v>0</v>
      </c>
      <c r="BX25" s="40">
        <f>Nevada!CN6</f>
        <v>0</v>
      </c>
      <c r="BY25" s="40" t="str">
        <f>Nevada!CO6</f>
        <v>A</v>
      </c>
      <c r="BZ25" s="40" t="str">
        <f>Nevada!CP6</f>
        <v>-</v>
      </c>
      <c r="CA25" s="58" t="str">
        <f>Nevada!CQ6</f>
        <v>-</v>
      </c>
      <c r="CB25" s="58">
        <f>Nevada!CR6</f>
        <v>0</v>
      </c>
      <c r="CC25" s="40">
        <f>Nevada!CS6</f>
        <v>0</v>
      </c>
      <c r="CD25" s="40" t="str">
        <f>Nevada!CT6</f>
        <v>A</v>
      </c>
      <c r="CE25" s="40" t="str">
        <f>Nevada!CU6</f>
        <v>-</v>
      </c>
      <c r="CF25" s="58" t="str">
        <f>Nevada!CV6</f>
        <v>-</v>
      </c>
      <c r="CG25" s="58">
        <f>Nevada!CW6</f>
        <v>0</v>
      </c>
      <c r="CH25" s="40">
        <f>Nevada!CX6</f>
        <v>0</v>
      </c>
      <c r="CI25" s="40" t="str">
        <f>Nevada!CY6</f>
        <v>A</v>
      </c>
      <c r="CJ25" s="40" t="str">
        <f>Nevada!CZ6</f>
        <v>-</v>
      </c>
      <c r="CK25" s="58" t="str">
        <f>Nevada!DA6</f>
        <v>-</v>
      </c>
      <c r="CL25" s="58">
        <f>Nevada!DB6</f>
        <v>0</v>
      </c>
      <c r="CM25" s="40">
        <f>Nevada!DC6</f>
        <v>0</v>
      </c>
      <c r="CN25" s="40" t="str">
        <f>Nevada!DD6</f>
        <v>A</v>
      </c>
      <c r="CO25" s="40" t="str">
        <f>Nevada!DE6</f>
        <v>-</v>
      </c>
      <c r="CP25" s="58" t="str">
        <f>Nevada!DF6</f>
        <v>-</v>
      </c>
      <c r="CQ25" s="58">
        <f>Nevada!DG6</f>
        <v>0</v>
      </c>
      <c r="CR25" s="40">
        <f>Nevada!DH6</f>
        <v>0</v>
      </c>
      <c r="CS25" s="40" t="str">
        <f>Nevada!DI6</f>
        <v>A</v>
      </c>
      <c r="CT25" s="40" t="str">
        <f>Nevada!DJ6</f>
        <v>-</v>
      </c>
      <c r="CU25" s="58" t="str">
        <f>Nevada!DK6</f>
        <v>-</v>
      </c>
      <c r="CV25" s="58">
        <f>Nevada!DL6</f>
        <v>0</v>
      </c>
      <c r="CW25" s="40">
        <f>Nevada!DM6</f>
        <v>0</v>
      </c>
      <c r="CX25" s="40" t="str">
        <f>Nevada!DN6</f>
        <v>A</v>
      </c>
      <c r="CY25" s="40" t="str">
        <f>Nevada!DO6</f>
        <v>-</v>
      </c>
      <c r="CZ25" s="58" t="str">
        <f>Nevada!DP6</f>
        <v>-</v>
      </c>
      <c r="DA25" s="58">
        <f>Nevada!DQ6</f>
        <v>0</v>
      </c>
      <c r="DB25" s="40">
        <f>Nevada!DR6</f>
        <v>0</v>
      </c>
      <c r="DC25" s="40" t="str">
        <f>Nevada!DS6</f>
        <v>A</v>
      </c>
      <c r="DD25" s="40" t="str">
        <f>Nevada!DT6</f>
        <v>-</v>
      </c>
      <c r="DE25" s="58" t="str">
        <f>Nevada!DU6</f>
        <v>-</v>
      </c>
      <c r="DF25" s="58">
        <f>Nevada!DV6</f>
        <v>0</v>
      </c>
      <c r="DG25" s="60">
        <f>(Nevada!EG6+Nevada!EH6)/2</f>
        <v>1</v>
      </c>
      <c r="DH25" s="60" t="str">
        <f>Nevada!EI6</f>
        <v>D</v>
      </c>
      <c r="DI25" s="60" t="str">
        <f>Nevada!EJ6</f>
        <v>§689A.0418(7), §689B.0378(7), §689C.1676(7), §695B.1919(7), §695C.1696(7), §695G.1715(7)</v>
      </c>
      <c r="DJ25" s="62" t="str">
        <f>Nevada!EK6</f>
        <v xml:space="preserve">https://www.leg.state.nv.us/nrs/nrs-689a.html#NRS689ASec0417 </v>
      </c>
      <c r="DK25" s="60" t="str">
        <f>Nevada!EL6</f>
        <v>Nevada's mandate reads as a mandate on insurance carriers. There is no mandate on employers. However, since employers typically obtain insurance from a carrier, we follow KFF (2022) in noting that insurance carriers associated with religious organizations are exempted and, consequently, any religious employer can obtain health insurance without contraceptive coverage for their employees, as they wish, by utilizing exempted insurers.</v>
      </c>
      <c r="DL25" s="60">
        <f>(Nevada!EN6+Nevada!EM6)/2</f>
        <v>1</v>
      </c>
      <c r="DM25" s="60" t="str">
        <f>Nevada!EO6</f>
        <v>A</v>
      </c>
      <c r="DN25" s="60" t="str">
        <f>Nevada!EP6</f>
        <v>-</v>
      </c>
      <c r="DO25" s="61" t="str">
        <f>Nevada!EQ6</f>
        <v>-</v>
      </c>
      <c r="DP25" s="61">
        <f>Nevada!ER6</f>
        <v>0</v>
      </c>
      <c r="DQ25" s="60">
        <f>(Nevada!ES6+Nevada!ET6)/2</f>
        <v>1</v>
      </c>
      <c r="DR25" s="60" t="str">
        <f>Nevada!EU6</f>
        <v>D</v>
      </c>
      <c r="DS25" s="60" t="str">
        <f>Nevada!EV6</f>
        <v>§689A.0418 (7)</v>
      </c>
      <c r="DT25" s="62" t="str">
        <f>Nevada!EW6</f>
        <v xml:space="preserve">https://www.leg.state.nv.us/nrs/nrs-689a.html </v>
      </c>
      <c r="DU25" s="60" t="str">
        <f>Nevada!EX6</f>
        <v>Female sterilization only</v>
      </c>
      <c r="DV25" s="60">
        <f>Nevada!GH6</f>
        <v>1</v>
      </c>
      <c r="DW25" s="60" t="str">
        <f>Nevada!GI6</f>
        <v>A</v>
      </c>
      <c r="DX25" s="60" t="str">
        <f>Nevada!GJ6</f>
        <v>Const. Art. 1 §21</v>
      </c>
      <c r="DY25" s="62" t="str">
        <f>Nevada!GK6</f>
        <v xml:space="preserve">https://www.leg.state.nv.us/const/nvconst.html#Art1Sec21 </v>
      </c>
      <c r="DZ25" s="60" t="str">
        <f>Nevada!GL6</f>
        <v>Nevada's clergy and religious organization exemption is in the state constitution.</v>
      </c>
      <c r="EA25" s="66">
        <f>Nevada!GM6</f>
        <v>1</v>
      </c>
      <c r="EB25" s="66" t="str">
        <f>Nevada!GN6</f>
        <v>A</v>
      </c>
      <c r="EC25" s="66" t="str">
        <f>Nevada!GO6</f>
        <v>Const. Art. 1 §21</v>
      </c>
      <c r="ED25" s="67" t="str">
        <f>Nevada!GP6</f>
        <v xml:space="preserve">https://www.leg.state.nv.us/const/nvconst.html#Art1Sec21 </v>
      </c>
      <c r="EE25" s="66" t="str">
        <f>Nevada!GQ6</f>
        <v>Nevada's clergy and religious organization exemption is in the state constitution.</v>
      </c>
      <c r="EF25" s="66">
        <f>Nevada!GR6</f>
        <v>0</v>
      </c>
      <c r="EG25" s="66" t="str">
        <f>Nevada!GS6</f>
        <v>B</v>
      </c>
      <c r="EH25" s="66" t="str">
        <f>Nevada!GT6</f>
        <v>Const. Art. 1 §21</v>
      </c>
      <c r="EI25" s="67" t="str">
        <f>Nevada!GU6</f>
        <v xml:space="preserve">https://www.leg.state.nv.us/const/nvconst.html#Art1Sec21 </v>
      </c>
      <c r="EJ25" s="68">
        <f>Nevada!GV6</f>
        <v>0</v>
      </c>
      <c r="EK25" s="66">
        <f>Nevada!GW6</f>
        <v>0</v>
      </c>
      <c r="EL25" s="66" t="str">
        <f>Nevada!GX6</f>
        <v>B</v>
      </c>
      <c r="EM25" s="66" t="str">
        <f>Nevada!GY6</f>
        <v>Const. Art. 1 §21</v>
      </c>
      <c r="EN25" s="67" t="str">
        <f>Nevada!GZ6</f>
        <v xml:space="preserve">https://www.leg.state.nv.us/const/nvconst.html#Art1Sec21 </v>
      </c>
      <c r="EO25" s="68">
        <f>Nevada!HA6</f>
        <v>0</v>
      </c>
      <c r="EP25" s="66">
        <f>Nevada!Q6</f>
        <v>0</v>
      </c>
      <c r="EQ25" s="66" t="str">
        <f>Nevada!R6</f>
        <v>B</v>
      </c>
      <c r="ER25" s="66" t="str">
        <f>Nevada!S6</f>
        <v>Const. Art. 1 §21</v>
      </c>
      <c r="ES25" s="67" t="str">
        <f>Nevada!T6</f>
        <v xml:space="preserve">https://www.leg.state.nv.us/const/nvconst.html#Art1Sec21 </v>
      </c>
      <c r="ET25" s="68">
        <f>Nevada!U6</f>
        <v>0</v>
      </c>
      <c r="EU25" s="66">
        <f>Nevada!EY6</f>
        <v>0</v>
      </c>
      <c r="EV25" s="66" t="str">
        <f>Nevada!EZ6</f>
        <v>B</v>
      </c>
      <c r="EW25" s="66" t="str">
        <f>Nevada!FA6</f>
        <v>Const. Art. 1 §21</v>
      </c>
      <c r="EX25" s="67" t="str">
        <f>Nevada!FB6</f>
        <v xml:space="preserve">https://www.leg.state.nv.us/const/nvconst.html#Art1Sec21 </v>
      </c>
      <c r="EY25" s="68">
        <f>Nevada!FC6</f>
        <v>0</v>
      </c>
      <c r="EZ25" s="66">
        <f>Nevada!FN6</f>
        <v>1</v>
      </c>
      <c r="FA25" s="66" t="str">
        <f>Nevada!FO6</f>
        <v>C</v>
      </c>
      <c r="FB25" s="66" t="str">
        <f>Nevada!FP6</f>
        <v>§432.220(4)(d)</v>
      </c>
      <c r="FC25" s="67" t="str">
        <f>Nevada!FQ6</f>
        <v xml:space="preserve">https://www.leg.state.nv.us/nrs/nrs-432b.html#NRS432BSec220 </v>
      </c>
      <c r="FD25" s="68">
        <f>Nevada!FR6</f>
        <v>0</v>
      </c>
      <c r="FE25" s="66">
        <f>Nevada!FS6</f>
        <v>0</v>
      </c>
      <c r="FF25" s="66" t="str">
        <f>Nevada!FT6</f>
        <v>B</v>
      </c>
      <c r="FG25" s="66" t="str">
        <f>Nevada!FU6</f>
        <v>§202.055(2)</v>
      </c>
      <c r="FH25" s="67" t="str">
        <f>Nevada!FV6</f>
        <v xml:space="preserve">https://www.leg.state.nv.us/Division/Legal/LawLibrary/NRS/NRS-202.html#NRS202Sec055 </v>
      </c>
      <c r="FI25" s="66" t="str">
        <f>Nevada!FW6</f>
        <v>Statutory language seems to require more of a role for parents in the furnishment beyond offering consent/being present.</v>
      </c>
      <c r="FJ25" s="66">
        <f>Nevada!FX6</f>
        <v>1</v>
      </c>
      <c r="FK25" s="66" t="str">
        <f>Nevada!FY6</f>
        <v>A</v>
      </c>
      <c r="FL25" s="66" t="str">
        <f>Nevada!FZ6</f>
        <v>§202.020(9)(a)</v>
      </c>
      <c r="FM25" s="67" t="str">
        <f>Nevada!GA6</f>
        <v xml:space="preserve">https://www.leg.state.nv.us/Division/Legal/LawLibrary/NRS/NRS-202.html#NRS202Sec020 </v>
      </c>
      <c r="FN25" s="68">
        <f>Nevada!GB6</f>
        <v>0</v>
      </c>
      <c r="FO25" s="66">
        <f>Nevada!G6</f>
        <v>0</v>
      </c>
      <c r="FP25" s="66" t="str">
        <f>Nevada!H6</f>
        <v>C</v>
      </c>
      <c r="FQ25" s="66" t="str">
        <f>Nevada!I6</f>
        <v>-</v>
      </c>
      <c r="FR25" s="68" t="str">
        <f>Nevada!J6</f>
        <v>-</v>
      </c>
      <c r="FS25" s="68">
        <f>Nevada!K6</f>
        <v>0</v>
      </c>
      <c r="FT25" s="66">
        <f>Nevada!HB6</f>
        <v>1</v>
      </c>
      <c r="FU25" s="66" t="str">
        <f>Nevada!HC6</f>
        <v>A</v>
      </c>
      <c r="FV25" s="66" t="str">
        <f>Nevada!HD6</f>
        <v>§392.437</v>
      </c>
      <c r="FW25" s="67" t="str">
        <f>Nevada!HE6</f>
        <v xml:space="preserve">https://www.leg.state.nv.us/NRS/NRS-392.html#NRS392Sec435 </v>
      </c>
      <c r="FX25" s="68">
        <f>Nevada!HF6</f>
        <v>0</v>
      </c>
      <c r="FY25" s="66">
        <f>Nevada!HG6</f>
        <v>0</v>
      </c>
      <c r="FZ25" s="66" t="str">
        <f>Nevada!HH6</f>
        <v>D</v>
      </c>
      <c r="GA25" s="66" t="str">
        <f>Nevada!HI6</f>
        <v>§392.040-.122</v>
      </c>
      <c r="GB25" s="67" t="str">
        <f>Nevada!HJ6</f>
        <v xml:space="preserve">https://www.leg.state.nv.us/nrs/nrs-392.html#NRS392Sec040 </v>
      </c>
      <c r="GC25" s="67" t="str">
        <f>Nevada!HK6</f>
        <v>The cited statutes state that a student "shall be excused when satisfactory written evidence is presented to the board of trustees of the school district" related to physical, mental, or behavioral health. The Nevada Department of Education provides no additional guidance.</v>
      </c>
      <c r="GD25" s="66">
        <f>Nevada!HL6</f>
        <v>0</v>
      </c>
      <c r="GE25" s="66" t="str">
        <f>Nevada!HM6</f>
        <v>D</v>
      </c>
      <c r="GF25" s="66" t="str">
        <f>Nevada!HN6</f>
        <v>§392.040-.122</v>
      </c>
      <c r="GG25" s="67" t="str">
        <f>Nevada!HO6</f>
        <v xml:space="preserve">https://www.leg.state.nv.us/nrs/nrs-392.html#NRS392Sec040 </v>
      </c>
      <c r="GH25" s="67" t="str">
        <f>Nevada!HP6</f>
        <v>The cited statutes state that a student "shall be excused when satisfactory written evidence is presented to the board of trustees of the school district" related to physical, mental, or behavioral health. The Nevada Department of Education provides no additional guidance.</v>
      </c>
      <c r="GI25" s="60">
        <f>Nevada!HQ6</f>
        <v>0</v>
      </c>
      <c r="GJ25" s="60" t="str">
        <f>Nevada!HR6</f>
        <v>D</v>
      </c>
      <c r="GK25" s="60" t="str">
        <f>Nevada!HS6</f>
        <v>-</v>
      </c>
      <c r="GL25" s="61" t="str">
        <f>Nevada!HT6</f>
        <v>-</v>
      </c>
      <c r="GM25" s="61">
        <f>Nevada!HU6</f>
        <v>0</v>
      </c>
      <c r="GN25" s="60">
        <f>Nevada!GC6</f>
        <v>0</v>
      </c>
      <c r="GO25" s="60" t="str">
        <f>Nevada!GD6</f>
        <v>C</v>
      </c>
      <c r="GP25" s="60" t="str">
        <f>Nevada!GE6</f>
        <v>-</v>
      </c>
      <c r="GQ25" s="61" t="str">
        <f>Nevada!GF6</f>
        <v>-</v>
      </c>
      <c r="GR25" s="61">
        <f>Nevada!GG6</f>
        <v>0</v>
      </c>
    </row>
    <row r="26" spans="1:200" ht="25.5" customHeight="1">
      <c r="A26" s="92" t="s">
        <v>79</v>
      </c>
      <c r="B26" s="34">
        <v>2024</v>
      </c>
      <c r="C26" s="53">
        <f>Georgia!D6</f>
        <v>0.39880952380952378</v>
      </c>
      <c r="D26" s="172">
        <f>Georgia!E6</f>
        <v>0.42006802721088438</v>
      </c>
      <c r="E26" s="28">
        <v>30</v>
      </c>
      <c r="F26" s="40">
        <f>Georgia!L6</f>
        <v>1</v>
      </c>
      <c r="G26" s="40" t="str">
        <f>Georgia!M6</f>
        <v>B</v>
      </c>
      <c r="H26" s="40" t="str">
        <f>Georgia!N6</f>
        <v>§21-2-380(b)</v>
      </c>
      <c r="I26" s="57" t="str">
        <f>Georgia!O6</f>
        <v xml:space="preserve">https://advance.lexis.com/api/document/collection/statutes-legislation/id/6348-FW71-DYB7-W2XK-00008-00?cite=O.C.G.A.%20%C2%A7%2021-2-380&amp;context=1000516 </v>
      </c>
      <c r="J26" s="58">
        <f>Georgia!P6</f>
        <v>0</v>
      </c>
      <c r="K26" s="40">
        <f>Georgia!V6</f>
        <v>0</v>
      </c>
      <c r="L26" s="58">
        <f>Georgia!W6</f>
        <v>0</v>
      </c>
      <c r="M26" s="40" t="str">
        <f>Georgia!X6</f>
        <v>-</v>
      </c>
      <c r="N26" s="58">
        <f>Georgia!Y6</f>
        <v>0</v>
      </c>
      <c r="O26" s="58">
        <f>Georgia!Z6</f>
        <v>0</v>
      </c>
      <c r="P26" s="40">
        <f>Georgia!AA6</f>
        <v>1</v>
      </c>
      <c r="Q26" s="40" t="str">
        <f>Georgia!AB6</f>
        <v>C</v>
      </c>
      <c r="R26" s="40" t="str">
        <f>Georgia!AC6</f>
        <v xml:space="preserve"> §16-12-142(a)</v>
      </c>
      <c r="S26" s="57" t="str">
        <f>Georgia!AD6</f>
        <v xml:space="preserve">https://advance.lexis.com/api/document/collection/statutes-legislation/id/6348-FV61-DYB7-W18R-00008-00?cite=O.C.G.A.%20%C2%A7%2016-12-142&amp;context=1000516 </v>
      </c>
      <c r="T26" s="58">
        <f>Georgia!AE6</f>
        <v>0</v>
      </c>
      <c r="U26" s="40">
        <f>Georgia!AF6</f>
        <v>1</v>
      </c>
      <c r="V26" s="40" t="str">
        <f>Georgia!AG6</f>
        <v>C</v>
      </c>
      <c r="W26" s="40" t="str">
        <f>Georgia!AH6</f>
        <v xml:space="preserve"> §16-12-142(a)</v>
      </c>
      <c r="X26" s="57" t="str">
        <f>Georgia!AI6</f>
        <v xml:space="preserve">https://advance.lexis.com/api/document/collection/statutes-legislation/id/6348-FV61-DYB7-W18R-00008-00?cite=O.C.G.A.%20%C2%A7%2016-12-142&amp;context=1000516 </v>
      </c>
      <c r="Y26" s="58">
        <f>Georgia!AJ6</f>
        <v>0</v>
      </c>
      <c r="Z26" s="40">
        <f>Georgia!AK6</f>
        <v>1</v>
      </c>
      <c r="AA26" s="40" t="str">
        <f>Georgia!AL6</f>
        <v>C</v>
      </c>
      <c r="AB26" s="40" t="str">
        <f>Georgia!AM6</f>
        <v xml:space="preserve"> §16-12-142(a)</v>
      </c>
      <c r="AC26" s="57" t="str">
        <f>Georgia!AN6</f>
        <v xml:space="preserve">https://advance.lexis.com/api/document/collection/statutes-legislation/id/6348-FV61-DYB7-W18R-00008-00?cite=O.C.G.A.%20%C2%A7%2016-12-142&amp;context=1000516 </v>
      </c>
      <c r="AD26" s="58">
        <f>Georgia!AO6</f>
        <v>0</v>
      </c>
      <c r="AE26" s="40">
        <f>Georgia!AP6</f>
        <v>1</v>
      </c>
      <c r="AF26" s="40" t="str">
        <f>Georgia!AQ6</f>
        <v>C</v>
      </c>
      <c r="AG26" s="40" t="str">
        <f>Georgia!AR6</f>
        <v xml:space="preserve"> §16-12-142(a)</v>
      </c>
      <c r="AH26" s="57" t="str">
        <f>Georgia!AS6</f>
        <v xml:space="preserve">https://advance.lexis.com/api/document/collection/statutes-legislation/id/6348-FV61-DYB7-W18R-00008-00?cite=O.C.G.A.%20%C2%A7%2016-12-142&amp;context=1000516 </v>
      </c>
      <c r="AI26" s="58">
        <f>Georgia!AT6</f>
        <v>0</v>
      </c>
      <c r="AJ26" s="40">
        <f>Georgia!AU6</f>
        <v>0</v>
      </c>
      <c r="AK26" s="40" t="str">
        <f>Georgia!AV6</f>
        <v>B</v>
      </c>
      <c r="AL26" s="40" t="str">
        <f>Georgia!AW6</f>
        <v xml:space="preserve"> §16-12-142(a)</v>
      </c>
      <c r="AM26" s="57" t="str">
        <f>Georgia!AX6</f>
        <v xml:space="preserve">https://advance.lexis.com/api/document/collection/statutes-legislation/id/6348-FV61-DYB7-W18R-00008-00?cite=O.C.G.A.%20%C2%A7%2016-12-142&amp;context=1000516 </v>
      </c>
      <c r="AN26" s="58">
        <f>Georgia!AY6</f>
        <v>0</v>
      </c>
      <c r="AO26" s="40">
        <f>Georgia!AZ6</f>
        <v>0</v>
      </c>
      <c r="AP26" s="40" t="str">
        <f>Georgia!BA6</f>
        <v>B</v>
      </c>
      <c r="AQ26" s="40" t="str">
        <f>Georgia!BB6</f>
        <v xml:space="preserve"> §16-12-142(a)</v>
      </c>
      <c r="AR26" s="57" t="str">
        <f>Georgia!BC6</f>
        <v xml:space="preserve">https://advance.lexis.com/api/document/collection/statutes-legislation/id/6348-FV61-DYB7-W18R-00008-00?cite=O.C.G.A.%20%C2%A7%2016-12-142&amp;context=1000516 </v>
      </c>
      <c r="AS26" s="58">
        <f>Georgia!BD6</f>
        <v>0</v>
      </c>
      <c r="AT26" s="40">
        <f>Georgia!BE6</f>
        <v>1</v>
      </c>
      <c r="AU26" s="40" t="str">
        <f>Georgia!BF6</f>
        <v>C</v>
      </c>
      <c r="AV26" s="40" t="str">
        <f>Georgia!BG6</f>
        <v xml:space="preserve"> §16-12-142(a)</v>
      </c>
      <c r="AW26" s="57" t="str">
        <f>Georgia!BH6</f>
        <v xml:space="preserve">https://advance.lexis.com/api/document/collection/statutes-legislation/id/6348-FV61-DYB7-W18R-00008-00?cite=O.C.G.A.%20%C2%A7%2016-12-142&amp;context=1000516 </v>
      </c>
      <c r="AX26" s="58">
        <f>Georgia!BI6</f>
        <v>0</v>
      </c>
      <c r="AY26" s="40">
        <f>Georgia!BO6</f>
        <v>1</v>
      </c>
      <c r="AZ26" s="40" t="str">
        <f>Georgia!BP6</f>
        <v>C</v>
      </c>
      <c r="BA26" s="40" t="str">
        <f>Georgia!BQ6</f>
        <v>§31-20-6</v>
      </c>
      <c r="BB26" s="57" t="str">
        <f>Georgia!BR6</f>
        <v xml:space="preserve">https://advance.lexis.com/api/document/collection/statutes-legislation/id/6348-FX31-DYB7-W0X0-00008-00?cite=O.C.G.A.%20%C2%A7%2031-20-6&amp;context=1000516 </v>
      </c>
      <c r="BC26" s="58">
        <f>Georgia!BS6</f>
        <v>1970</v>
      </c>
      <c r="BD26" s="40">
        <f>Georgia!BT6</f>
        <v>1</v>
      </c>
      <c r="BE26" s="40" t="str">
        <f>Georgia!BU6</f>
        <v>C</v>
      </c>
      <c r="BF26" s="40" t="str">
        <f>Georgia!BV6</f>
        <v>§31-20-6</v>
      </c>
      <c r="BG26" s="57" t="str">
        <f>Georgia!BW6</f>
        <v xml:space="preserve">https://advance.lexis.com/api/document/collection/statutes-legislation/id/6348-FX31-DYB7-W0X0-00008-00?cite=O.C.G.A.%20%C2%A7%2031-20-6&amp;context=1000516 </v>
      </c>
      <c r="BH26" s="58">
        <f>Georgia!BX6</f>
        <v>0</v>
      </c>
      <c r="BI26" s="40">
        <f>Georgia!BY6</f>
        <v>1</v>
      </c>
      <c r="BJ26" s="40" t="str">
        <f>Georgia!BZ6</f>
        <v>C</v>
      </c>
      <c r="BK26" s="40" t="str">
        <f>Georgia!CA6</f>
        <v>§31-20-6</v>
      </c>
      <c r="BL26" s="57" t="str">
        <f>Georgia!CB6</f>
        <v xml:space="preserve">https://advance.lexis.com/api/document/collection/statutes-legislation/id/6348-FX31-DYB7-W0X0-00008-00?cite=O.C.G.A.%20%C2%A7%2031-20-6&amp;context=1000516 </v>
      </c>
      <c r="BM26" s="58">
        <f>Georgia!CC6</f>
        <v>0</v>
      </c>
      <c r="BN26" s="40">
        <f>Georgia!CD6</f>
        <v>1</v>
      </c>
      <c r="BO26" s="40" t="str">
        <f>Georgia!CE6</f>
        <v>C</v>
      </c>
      <c r="BP26" s="40" t="str">
        <f>Georgia!CF6</f>
        <v>§31-20-6</v>
      </c>
      <c r="BQ26" s="57" t="str">
        <f>Georgia!CG6</f>
        <v xml:space="preserve">https://advance.lexis.com/api/document/collection/statutes-legislation/id/6348-FX31-DYB7-W0X0-00008-00?cite=O.C.G.A.%20%C2%A7%2031-20-6&amp;context=1000516 </v>
      </c>
      <c r="BR26" s="58">
        <f>Georgia!CH6</f>
        <v>0</v>
      </c>
      <c r="BS26" s="40">
        <f>Georgia!CI6</f>
        <v>0</v>
      </c>
      <c r="BT26" s="40" t="str">
        <f>Georgia!CJ6</f>
        <v>B</v>
      </c>
      <c r="BU26" s="40" t="str">
        <f>Georgia!CK6</f>
        <v>§31-20-6</v>
      </c>
      <c r="BV26" s="57" t="str">
        <f>Georgia!CL6</f>
        <v xml:space="preserve">https://advance.lexis.com/api/document/collection/statutes-legislation/id/6348-FX31-DYB7-W0X0-00008-00?cite=O.C.G.A.%20%C2%A7%2031-20-6&amp;context=1000516 </v>
      </c>
      <c r="BW26" s="58">
        <f>Georgia!CM6</f>
        <v>0</v>
      </c>
      <c r="BX26" s="40">
        <f>Georgia!CN6</f>
        <v>0</v>
      </c>
      <c r="BY26" s="40" t="str">
        <f>Georgia!CO6</f>
        <v>B</v>
      </c>
      <c r="BZ26" s="40" t="str">
        <f>Georgia!CP6</f>
        <v>§31-20-6</v>
      </c>
      <c r="CA26" s="57" t="str">
        <f>Georgia!CQ6</f>
        <v xml:space="preserve">https://advance.lexis.com/api/document/collection/statutes-legislation/id/6348-FX31-DYB7-W0X0-00008-00?cite=O.C.G.A.%20%C2%A7%2031-20-6&amp;context=1000516 </v>
      </c>
      <c r="CB26" s="58">
        <f>Georgia!CR6</f>
        <v>0</v>
      </c>
      <c r="CC26" s="40">
        <f>Georgia!CS6</f>
        <v>0</v>
      </c>
      <c r="CD26" s="40" t="str">
        <f>Georgia!CT6</f>
        <v>A</v>
      </c>
      <c r="CE26" s="40" t="str">
        <f>Georgia!CU6</f>
        <v>§16-12-142(b)</v>
      </c>
      <c r="CF26" s="57" t="str">
        <f>Georgia!CV6</f>
        <v xml:space="preserve">https://advance.lexis.com/api/document/collection/statutes-legislation/id/6348-FV61-DYB7-W18R-00008-00?cite=O.C.G.A.%20%C2%A7%2016-12-142&amp;context=1000516 </v>
      </c>
      <c r="CG26" s="40" t="str">
        <f>Georgia!CW6</f>
        <v>Pharmacists are only allowed to refuse abortifacient drugs.</v>
      </c>
      <c r="CH26" s="40">
        <f>Georgia!CX6</f>
        <v>0</v>
      </c>
      <c r="CI26" s="40" t="str">
        <f>Georgia!CY6</f>
        <v>A</v>
      </c>
      <c r="CJ26" s="40" t="str">
        <f>Georgia!CZ6</f>
        <v>§16-12-142(b)</v>
      </c>
      <c r="CK26" s="57" t="str">
        <f>Georgia!DA6</f>
        <v xml:space="preserve">https://advance.lexis.com/api/document/collection/statutes-legislation/id/6348-FV61-DYB7-W18R-00008-00?cite=O.C.G.A.%20%C2%A7%2016-12-142&amp;context=1000516 </v>
      </c>
      <c r="CL26" s="58">
        <f>Georgia!DB6</f>
        <v>0</v>
      </c>
      <c r="CM26" s="40">
        <f>Georgia!DC6</f>
        <v>0</v>
      </c>
      <c r="CN26" s="40" t="str">
        <f>Georgia!DD6</f>
        <v>A</v>
      </c>
      <c r="CO26" s="40" t="str">
        <f>Georgia!DE6</f>
        <v>§16-12-142(b)</v>
      </c>
      <c r="CP26" s="57" t="str">
        <f>Georgia!DF6</f>
        <v xml:space="preserve">https://advance.lexis.com/api/document/collection/statutes-legislation/id/6348-FV61-DYB7-W18R-00008-00?cite=O.C.G.A.%20%C2%A7%2016-12-142&amp;context=1000516 </v>
      </c>
      <c r="CQ26" s="58">
        <f>Georgia!DG6</f>
        <v>0</v>
      </c>
      <c r="CR26" s="40">
        <f>Georgia!DH6</f>
        <v>0</v>
      </c>
      <c r="CS26" s="40" t="str">
        <f>Georgia!DI6</f>
        <v>A</v>
      </c>
      <c r="CT26" s="40" t="str">
        <f>Georgia!DJ6</f>
        <v>§16-12-142(b)</v>
      </c>
      <c r="CU26" s="57" t="str">
        <f>Georgia!DK6</f>
        <v xml:space="preserve">https://advance.lexis.com/api/document/collection/statutes-legislation/id/6348-FV61-DYB7-W18R-00008-00?cite=O.C.G.A.%20%C2%A7%2016-12-142&amp;context=1000516 </v>
      </c>
      <c r="CV26" s="58">
        <f>Georgia!DL6</f>
        <v>0</v>
      </c>
      <c r="CW26" s="40">
        <f>Georgia!DM6</f>
        <v>0</v>
      </c>
      <c r="CX26" s="40" t="str">
        <f>Georgia!DN6</f>
        <v>A</v>
      </c>
      <c r="CY26" s="40" t="str">
        <f>Georgia!DO6</f>
        <v>§16-12-142(b)</v>
      </c>
      <c r="CZ26" s="57" t="str">
        <f>Georgia!DP6</f>
        <v xml:space="preserve">https://advance.lexis.com/api/document/collection/statutes-legislation/id/6348-FV61-DYB7-W18R-00008-00?cite=O.C.G.A.%20%C2%A7%2016-12-142&amp;context=1000516 </v>
      </c>
      <c r="DA26" s="58">
        <f>Georgia!DQ6</f>
        <v>0</v>
      </c>
      <c r="DB26" s="40">
        <f>Georgia!DR6</f>
        <v>0</v>
      </c>
      <c r="DC26" s="40" t="str">
        <f>Georgia!DS6</f>
        <v>A</v>
      </c>
      <c r="DD26" s="40" t="str">
        <f>Georgia!DT6</f>
        <v>§16-12-142(b)</v>
      </c>
      <c r="DE26" s="57" t="str">
        <f>Georgia!DU6</f>
        <v xml:space="preserve">https://advance.lexis.com/api/document/collection/statutes-legislation/id/6348-FV61-DYB7-W18R-00008-00?cite=O.C.G.A.%20%C2%A7%2016-12-142&amp;context=1000516 </v>
      </c>
      <c r="DF26" s="58">
        <f>Georgia!DV6</f>
        <v>0</v>
      </c>
      <c r="DG26" s="60">
        <f>(Georgia!EG6+Georgia!EH6)/2</f>
        <v>0</v>
      </c>
      <c r="DH26" s="60" t="str">
        <f>Georgia!EI6</f>
        <v>B</v>
      </c>
      <c r="DI26" s="60" t="str">
        <f>Georgia!EJ6</f>
        <v>§33-24-59.6</v>
      </c>
      <c r="DJ26" s="62" t="str">
        <f>Georgia!EK6</f>
        <v xml:space="preserve">https://advance.lexis.com/api/document/collection/statutes-legislation/id/6348-FXD1-DYB7-W15M-00008-00?cite=O.C.G.A.%20%C2%A7%2033-24-59.6&amp;context=1000516 </v>
      </c>
      <c r="DK26" s="61">
        <f>Georgia!EL6</f>
        <v>0</v>
      </c>
      <c r="DL26" s="60">
        <f>(Georgia!EN6+Georgia!EM6)/2</f>
        <v>1</v>
      </c>
      <c r="DM26" s="60" t="str">
        <f>Georgia!EO6</f>
        <v>A</v>
      </c>
      <c r="DN26" s="60" t="str">
        <f>Georgia!EP6</f>
        <v>-</v>
      </c>
      <c r="DO26" s="61">
        <f>Georgia!EQ6</f>
        <v>0</v>
      </c>
      <c r="DP26" s="61">
        <f>Georgia!ER6</f>
        <v>0</v>
      </c>
      <c r="DQ26" s="60">
        <f>(Georgia!ES6+Georgia!ET6)/2</f>
        <v>1</v>
      </c>
      <c r="DR26" s="60" t="str">
        <f>Georgia!EU6</f>
        <v>A</v>
      </c>
      <c r="DS26" s="60" t="str">
        <f>Georgia!EV6</f>
        <v>-</v>
      </c>
      <c r="DT26" s="61">
        <f>Georgia!EW6</f>
        <v>0</v>
      </c>
      <c r="DU26" s="61">
        <f>Georgia!EX6</f>
        <v>0</v>
      </c>
      <c r="DV26" s="60">
        <f>Georgia!GH6</f>
        <v>0</v>
      </c>
      <c r="DW26" s="60" t="str">
        <f>Georgia!GI6</f>
        <v>D</v>
      </c>
      <c r="DX26" s="60" t="str">
        <f>Georgia!GJ6</f>
        <v>-</v>
      </c>
      <c r="DY26" s="61">
        <f>Georgia!GK6</f>
        <v>0</v>
      </c>
      <c r="DZ26" s="61">
        <f>Georgia!GL6</f>
        <v>0</v>
      </c>
      <c r="EA26" s="69">
        <f>Georgia!GM6</f>
        <v>0</v>
      </c>
      <c r="EB26" s="69" t="str">
        <f>Georgia!GN6</f>
        <v>D</v>
      </c>
      <c r="EC26" s="69" t="str">
        <f>Georgia!GO6</f>
        <v>-</v>
      </c>
      <c r="ED26" s="69">
        <f>Georgia!GP6</f>
        <v>0</v>
      </c>
      <c r="EE26" s="69">
        <f>Georgia!GQ6</f>
        <v>0</v>
      </c>
      <c r="EF26" s="69">
        <f>Georgia!GR6</f>
        <v>0</v>
      </c>
      <c r="EG26" s="69" t="str">
        <f>Georgia!GS6</f>
        <v>D</v>
      </c>
      <c r="EH26" s="69" t="str">
        <f>Georgia!GT6</f>
        <v>-</v>
      </c>
      <c r="EI26" s="69">
        <f>Georgia!GU6</f>
        <v>0</v>
      </c>
      <c r="EJ26" s="69">
        <f>Georgia!GV6</f>
        <v>0</v>
      </c>
      <c r="EK26" s="69">
        <f>Georgia!GW6</f>
        <v>0</v>
      </c>
      <c r="EL26" s="69" t="str">
        <f>Georgia!GX6</f>
        <v>D</v>
      </c>
      <c r="EM26" s="69" t="str">
        <f>Georgia!GY6</f>
        <v>-</v>
      </c>
      <c r="EN26" s="69">
        <f>Georgia!GZ6</f>
        <v>0</v>
      </c>
      <c r="EO26" s="69">
        <f>Georgia!HA6</f>
        <v>0</v>
      </c>
      <c r="EP26" s="69">
        <f>Georgia!Q6</f>
        <v>0</v>
      </c>
      <c r="EQ26" s="69" t="str">
        <f>Georgia!R6</f>
        <v>D</v>
      </c>
      <c r="ER26" s="69" t="str">
        <f>Georgia!S6</f>
        <v>-</v>
      </c>
      <c r="ES26" s="69">
        <f>Georgia!T6</f>
        <v>0</v>
      </c>
      <c r="ET26" s="69">
        <f>Georgia!U6</f>
        <v>0</v>
      </c>
      <c r="EU26" s="69">
        <f>Georgia!EY6</f>
        <v>0</v>
      </c>
      <c r="EV26" s="69" t="str">
        <f>Georgia!EZ6</f>
        <v>D</v>
      </c>
      <c r="EW26" s="69" t="str">
        <f>Georgia!FA6</f>
        <v>-</v>
      </c>
      <c r="EX26" s="69">
        <f>Georgia!FB6</f>
        <v>0</v>
      </c>
      <c r="EY26" s="69">
        <f>Georgia!FC6</f>
        <v>0</v>
      </c>
      <c r="EZ26" s="69">
        <f>Georgia!FN6</f>
        <v>1</v>
      </c>
      <c r="FA26" s="69" t="str">
        <f>Georgia!FO6</f>
        <v>C</v>
      </c>
      <c r="FB26" s="69" t="str">
        <f>Georgia!FP6</f>
        <v>§19-7-5(c), -(g)</v>
      </c>
      <c r="FC26" s="71" t="str">
        <f>Georgia!FQ6</f>
        <v xml:space="preserve">https://advance.lexis.com/documentpage/?pdmfid=1000516&amp;crid=a030308c-22c4-4ad8-bcf0-086f0f40c0b0&amp;config=00JAA1MDBlYzczZi1lYjFlLTQxMTgtYWE3OS02YTgyOGM2NWJlMDYKAFBvZENhdGFsb2feed0oM9qoQOMCSJFX5qkd&amp;pddocfullpath=%2Fshared%2Fdocument%2Fstatutes-legislation%2Furn%3AcontentItem%3A6348-FVW1-DYB7-W4KC-00008-00&amp;pdcontentcomponentid=234186&amp;pdteaserkey=sr0&amp;pditab=allpods&amp;ecomp=8s65kkk&amp;earg=sr0&amp;prid=4136d8f0-4a05-4a01-9bae-ee02301afb3f </v>
      </c>
      <c r="FD26" s="69" t="str">
        <f>Georgia!FR6</f>
        <v>RLS coded this protection "E" in 2024 and 2023, but it should have been "C."</v>
      </c>
      <c r="FE26" s="69">
        <f>Georgia!FS6</f>
        <v>1</v>
      </c>
      <c r="FF26" s="69" t="str">
        <f>Georgia!FT6</f>
        <v>A</v>
      </c>
      <c r="FG26" s="69" t="str">
        <f>Georgia!FU6</f>
        <v>§3-3-23(b)(2)</v>
      </c>
      <c r="FH26" s="71" t="str">
        <f>Georgia!FV6</f>
        <v xml:space="preserve">https://advance.lexis.com/documentpage/?pdmfid=1000516&amp;crid=33677442-8e7e-4ea7-8e46-a096821c3da3&amp;nodeid=AADAAEAADAAG&amp;nodepath=%2fROOT%2fAAD%2fAADAAE%2fAADAAEAAD%2fAADAAEAADAAG&amp;level=4&amp;haschildren=&amp;populated=false&amp;title=3-3-23.+Furnishing+to%2c+purchase+of%2c+or+possession+by+persons+under+21+years+of+age+of+alcoholic+beverages%3b+identification%3b+serving%2c+or+handling+by+persons+under+21+years+of+age+in+the+course+of+employment%3b+seller%E2%80%99s+receipt+of+false+identification%3b+immunity+for+seeking+medical+assistance+for+alcohol+related+overdose.&amp;config=00JAA1MDBlYzczZi1lYjFlLTQxMTgtYWE3OS02YTgyOGM2NWJlMDYKAFBvZENhdGFsb2feed0oM9qoQOMCSJFX5qkd&amp;pddocfullpath=%2fshared%2fdocument%2fstatutes-legislation%2furn%3acontentItem%3a6348-FRF1-DYB7-W0PT-00008-00&amp;ecomp=vgf5kkk&amp;prid=a69defec-51b7-49ce-b984-9273d677cdc5 </v>
      </c>
      <c r="FI26" s="69">
        <f>Georgia!FW6</f>
        <v>0</v>
      </c>
      <c r="FJ26" s="69">
        <f>Georgia!FX6</f>
        <v>1</v>
      </c>
      <c r="FK26" s="69" t="str">
        <f>Georgia!FY6</f>
        <v>A</v>
      </c>
      <c r="FL26" s="69" t="str">
        <f>Georgia!FZ6</f>
        <v>§3-3-23(b)(2)</v>
      </c>
      <c r="FM26" s="71" t="str">
        <f>Georgia!GA6</f>
        <v xml:space="preserve">https://advance.lexis.com/documentpage/?pdmfid=1000516&amp;crid=33677442-8e7e-4ea7-8e46-a096821c3da3&amp;nodeid=AADAAEAADAAG&amp;nodepath=%2fROOT%2fAAD%2fAADAAE%2fAADAAEAAD%2fAADAAEAADAAG&amp;level=4&amp;haschildren=&amp;populated=false&amp;title=3-3-23.+Furnishing+to%2c+purchase+of%2c+or+possession+by+persons+under+21+years+of+age+of+alcoholic+beverages%3b+identification%3b+serving%2c+or+handling+by+persons+under+21+years+of+age+in+the+course+of+employment%3b+seller%E2%80%99s+receipt+of+false+identification%3b+immunity+for+seeking+medical+assistance+for+alcohol+related+overdose.&amp;config=00JAA1MDBlYzczZi1lYjFlLTQxMTgtYWE3OS02YTgyOGM2NWJlMDYKAFBvZENhdGFsb2feed0oM9qoQOMCSJFX5qkd&amp;pddocfullpath=%2fshared%2fdocument%2fstatutes-legislation%2furn%3acontentItem%3a6348-FRF1-DYB7-W0PT-00008-00&amp;ecomp=vgf5kkk&amp;prid=a69defec-51b7-49ce-b984-9273d677cdc5 </v>
      </c>
      <c r="FN26" s="69">
        <f>Georgia!GB6</f>
        <v>0</v>
      </c>
      <c r="FO26" s="69">
        <f>Georgia!G6</f>
        <v>0</v>
      </c>
      <c r="FP26" s="69" t="str">
        <f>Georgia!H6</f>
        <v>C</v>
      </c>
      <c r="FQ26" s="66" t="str">
        <f>Georgia!I6</f>
        <v>-</v>
      </c>
      <c r="FR26" s="70">
        <f>Georgia!J6</f>
        <v>0</v>
      </c>
      <c r="FS26" s="70">
        <f>Georgia!K6</f>
        <v>0</v>
      </c>
      <c r="FT26" s="70">
        <f>Georgia!HB6</f>
        <v>1</v>
      </c>
      <c r="FU26" s="70" t="str">
        <f>Georgia!HC6</f>
        <v>A</v>
      </c>
      <c r="FV26" s="70" t="str">
        <f>Georgia!HD6</f>
        <v>§20-2-771(e)</v>
      </c>
      <c r="FW26" s="67" t="str">
        <f>Georgia!HE6</f>
        <v xml:space="preserve">https://advance.lexis.com/api/document/collection/statutes-legislation/id/6348-FW31-DYB7-W15Y-00008-00?cite=O.C.G.A.%20%C2%A7%2020-2-771&amp;context=1000516 </v>
      </c>
      <c r="FX26" s="70">
        <f>Georgia!HF6</f>
        <v>0</v>
      </c>
      <c r="FY26" s="70">
        <f>Georgia!HG6</f>
        <v>1</v>
      </c>
      <c r="FZ26" s="70" t="str">
        <f>Georgia!HH6</f>
        <v>A</v>
      </c>
      <c r="GA26" s="70" t="str">
        <f>Georgia!HI6</f>
        <v>State Board of Education Rules 160-5-1-.10(2)(b)(4)</v>
      </c>
      <c r="GB26" s="67" t="str">
        <f>Georgia!HJ6</f>
        <v xml:space="preserve">https://www.gadoe.org/External-Affairs-and-Policy/State-Board-of-Education/SBOE%20Rules/160-5-1-.10.pdf </v>
      </c>
      <c r="GC26" s="70" t="str">
        <f>Georgia!HK6</f>
        <v xml:space="preserve">The cited State Board of Education document lists multiple Georgia statutes as granting it authority in included matters. Absences from school on the occasion of observance of a religious holiday must be excused. </v>
      </c>
      <c r="GD26" s="70">
        <f>Georgia!HL6</f>
        <v>0</v>
      </c>
      <c r="GE26" s="70" t="str">
        <f>Georgia!HM6</f>
        <v>C</v>
      </c>
      <c r="GF26" s="70" t="str">
        <f>Georgia!HN6</f>
        <v>State Board of Education Rules 160-5-1-.10(2)(b)(4)</v>
      </c>
      <c r="GG26" s="67" t="str">
        <f>Georgia!HO6</f>
        <v xml:space="preserve">https://www.gadoe.org/External-Affairs-and-Policy/State-Board-of-Education/SBOE%20Rules/160-5-1-.10.pdf </v>
      </c>
      <c r="GH26" s="70" t="str">
        <f>Georgia!HP6</f>
        <v xml:space="preserve">The cited State Board of Education document lists multiple Georgia statutes as granting it authority in included matters. Absence from school for religious instruction is not mentioned. </v>
      </c>
      <c r="GI26" s="72">
        <f>Georgia!HQ6</f>
        <v>0</v>
      </c>
      <c r="GJ26" s="72" t="str">
        <f>Georgia!HR6</f>
        <v>D</v>
      </c>
      <c r="GK26" s="72" t="str">
        <f>Georgia!HS6</f>
        <v>-</v>
      </c>
      <c r="GL26" s="72">
        <f>Georgia!HT6</f>
        <v>0</v>
      </c>
      <c r="GM26" s="72">
        <f>Georgia!HU6</f>
        <v>0</v>
      </c>
      <c r="GN26" s="72">
        <f>Georgia!GC6</f>
        <v>0</v>
      </c>
      <c r="GO26" s="72" t="str">
        <f>Georgia!GD6</f>
        <v>C</v>
      </c>
      <c r="GP26" s="72" t="str">
        <f>Georgia!GE6</f>
        <v>-</v>
      </c>
      <c r="GQ26" s="72">
        <f>Georgia!GF6</f>
        <v>0</v>
      </c>
      <c r="GR26" s="72">
        <f>Georgia!GG6</f>
        <v>0</v>
      </c>
    </row>
    <row r="27" spans="1:200" ht="25.5" customHeight="1">
      <c r="A27" s="92" t="s">
        <v>81</v>
      </c>
      <c r="B27" s="34">
        <v>2024</v>
      </c>
      <c r="C27" s="53">
        <f>Idaho!D6</f>
        <v>0.40773809523809523</v>
      </c>
      <c r="D27" s="172">
        <f>Idaho!E6</f>
        <v>0.46598639455782315</v>
      </c>
      <c r="E27" s="28">
        <v>29</v>
      </c>
      <c r="F27" s="40">
        <f>Idaho!L6</f>
        <v>1</v>
      </c>
      <c r="G27" s="40" t="str">
        <f>Idaho!M6</f>
        <v>B</v>
      </c>
      <c r="H27" s="40" t="str">
        <f>Idaho!N6</f>
        <v>§34-1001</v>
      </c>
      <c r="I27" s="57" t="str">
        <f>Idaho!O6</f>
        <v xml:space="preserve">https://legislature.idaho.gov/statutesrules/idstat/title34/t34ch10/sect34-1001/ </v>
      </c>
      <c r="J27" s="58">
        <f>Idaho!P6</f>
        <v>1970</v>
      </c>
      <c r="K27" s="40">
        <f>Idaho!V6</f>
        <v>0</v>
      </c>
      <c r="L27" s="58">
        <f>Idaho!W6</f>
        <v>0</v>
      </c>
      <c r="M27" s="40" t="str">
        <f>Idaho!X6</f>
        <v>-</v>
      </c>
      <c r="N27" s="58">
        <f>Idaho!Y6</f>
        <v>0</v>
      </c>
      <c r="O27" s="40" t="str">
        <f>Idaho!Z6</f>
        <v>HB 308 (2023) to this effect, but died in committee</v>
      </c>
      <c r="P27" s="40">
        <f>Idaho!AA6</f>
        <v>1</v>
      </c>
      <c r="Q27" s="40" t="str">
        <f>Idaho!AB6</f>
        <v>C</v>
      </c>
      <c r="R27" s="40" t="str">
        <f>Idaho!AC6</f>
        <v>§18-612</v>
      </c>
      <c r="S27" s="57" t="str">
        <f>Idaho!AD6</f>
        <v xml:space="preserve">https://legislature.idaho.gov/statutesrules/idstat/Title18/T18CH6/SECT18-612/ </v>
      </c>
      <c r="T27" s="58">
        <f>Idaho!AE6</f>
        <v>1973</v>
      </c>
      <c r="U27" s="40">
        <f>Idaho!AF6</f>
        <v>1</v>
      </c>
      <c r="V27" s="40" t="str">
        <f>Idaho!AG6</f>
        <v>C</v>
      </c>
      <c r="W27" s="40" t="str">
        <f>Idaho!AH6</f>
        <v>§18-612</v>
      </c>
      <c r="X27" s="57" t="str">
        <f>Idaho!AI6</f>
        <v xml:space="preserve">https://legislature.idaho.gov/statutesrules/idstat/Title18/T18CH6/SECT18-612/ </v>
      </c>
      <c r="Y27" s="58">
        <f>Idaho!AJ6</f>
        <v>0</v>
      </c>
      <c r="Z27" s="40">
        <f>Idaho!AK6</f>
        <v>1</v>
      </c>
      <c r="AA27" s="40" t="str">
        <f>Idaho!AL6</f>
        <v>C</v>
      </c>
      <c r="AB27" s="40" t="str">
        <f>Idaho!AM6</f>
        <v>§18-612</v>
      </c>
      <c r="AC27" s="57" t="str">
        <f>Idaho!AN6</f>
        <v xml:space="preserve">https://legislature.idaho.gov/statutesrules/idstat/Title18/T18CH6/SECT18-612/ </v>
      </c>
      <c r="AD27" s="58">
        <f>Idaho!AO6</f>
        <v>0</v>
      </c>
      <c r="AE27" s="40">
        <f>Idaho!AP6</f>
        <v>1</v>
      </c>
      <c r="AF27" s="40" t="str">
        <f>Idaho!AQ6</f>
        <v>C</v>
      </c>
      <c r="AG27" s="40" t="str">
        <f>Idaho!AR6</f>
        <v>§18-611, §18-612</v>
      </c>
      <c r="AH27" s="57" t="str">
        <f>Idaho!AS6</f>
        <v xml:space="preserve">https://legislature.idaho.gov/statutesrules/idstat/Title18/T18CH6/SECT18-612/ </v>
      </c>
      <c r="AI27" s="58">
        <f>Idaho!AT6</f>
        <v>0</v>
      </c>
      <c r="AJ27" s="40">
        <f>Idaho!AU6</f>
        <v>1</v>
      </c>
      <c r="AK27" s="40" t="str">
        <f>Idaho!AV6</f>
        <v>C</v>
      </c>
      <c r="AL27" s="40" t="str">
        <f>Idaho!AW6</f>
        <v>§18-611</v>
      </c>
      <c r="AM27" s="57" t="str">
        <f>Idaho!AX6</f>
        <v xml:space="preserve">https://legislature.idaho.gov/statutesrules/idstat/Title18/T18CH6/SECT18-611/ </v>
      </c>
      <c r="AN27" s="58">
        <f>Idaho!AY6</f>
        <v>0</v>
      </c>
      <c r="AO27" s="40">
        <f>Idaho!AZ6</f>
        <v>1</v>
      </c>
      <c r="AP27" s="40" t="str">
        <f>Idaho!BA6</f>
        <v>C</v>
      </c>
      <c r="AQ27" s="40" t="str">
        <f>Idaho!BB6</f>
        <v>§18-611</v>
      </c>
      <c r="AR27" s="57" t="str">
        <f>Idaho!BC6</f>
        <v xml:space="preserve">https://legislature.idaho.gov/statutesrules/idstat/Title18/T18CH6/SECT18-611/ </v>
      </c>
      <c r="AS27" s="58">
        <f>Idaho!BD6</f>
        <v>0</v>
      </c>
      <c r="AT27" s="40">
        <f>Idaho!BE6</f>
        <v>0</v>
      </c>
      <c r="AU27" s="40" t="str">
        <f>Idaho!BF6</f>
        <v>B</v>
      </c>
      <c r="AV27" s="40" t="str">
        <f>Idaho!BG6</f>
        <v>§18-611(6)</v>
      </c>
      <c r="AW27" s="57" t="str">
        <f>Idaho!BH6</f>
        <v xml:space="preserve">https://legislature.idaho.gov/statutesrules/idstat/Title18/T18CH6/SECT18-611/ </v>
      </c>
      <c r="AX27" s="58">
        <f>Idaho!BI6</f>
        <v>0</v>
      </c>
      <c r="AY27" s="40">
        <f>Idaho!BO6</f>
        <v>1</v>
      </c>
      <c r="AZ27" s="40" t="str">
        <f>Idaho!BP6</f>
        <v>C</v>
      </c>
      <c r="BA27" s="40" t="str">
        <f>Idaho!BQ6</f>
        <v>§39-3915</v>
      </c>
      <c r="BB27" s="57" t="str">
        <f>Idaho!BR6</f>
        <v xml:space="preserve">https://legislature.idaho.gov/statutesrules/idstat/Title39/T39CH39/SECT39-3915/ </v>
      </c>
      <c r="BC27" s="58">
        <f>Idaho!BS6</f>
        <v>2003</v>
      </c>
      <c r="BD27" s="40">
        <f>Idaho!BT6</f>
        <v>1</v>
      </c>
      <c r="BE27" s="40" t="str">
        <f>Idaho!BU6</f>
        <v>C</v>
      </c>
      <c r="BF27" s="40" t="str">
        <f>Idaho!BV6</f>
        <v>§39-3915</v>
      </c>
      <c r="BG27" s="57" t="str">
        <f>Idaho!BW6</f>
        <v xml:space="preserve">https://legislature.idaho.gov/statutesrules/idstat/Title39/T39CH39/SECT39-3915/ </v>
      </c>
      <c r="BH27" s="58">
        <f>Idaho!BX6</f>
        <v>0</v>
      </c>
      <c r="BI27" s="40">
        <f>Idaho!BY6</f>
        <v>1</v>
      </c>
      <c r="BJ27" s="40" t="str">
        <f>Idaho!BZ6</f>
        <v>C</v>
      </c>
      <c r="BK27" s="40" t="str">
        <f>Idaho!CA6</f>
        <v>§39-3915</v>
      </c>
      <c r="BL27" s="57" t="str">
        <f>Idaho!CB6</f>
        <v xml:space="preserve">https://legislature.idaho.gov/statutesrules/idstat/Title39/T39CH39/SECT39-3915/ </v>
      </c>
      <c r="BM27" s="58">
        <f>Idaho!CC6</f>
        <v>0</v>
      </c>
      <c r="BN27" s="40">
        <f>Idaho!CD6</f>
        <v>1</v>
      </c>
      <c r="BO27" s="40" t="str">
        <f>Idaho!CE6</f>
        <v>C</v>
      </c>
      <c r="BP27" s="40" t="str">
        <f>Idaho!CF6</f>
        <v>§39-3915</v>
      </c>
      <c r="BQ27" s="57" t="str">
        <f>Idaho!CG6</f>
        <v xml:space="preserve">https://legislature.idaho.gov/statutesrules/idstat/Title39/T39CH39/SECT39-3915/ </v>
      </c>
      <c r="BR27" s="58">
        <f>Idaho!CH6</f>
        <v>0</v>
      </c>
      <c r="BS27" s="40">
        <f>Idaho!CI6</f>
        <v>0</v>
      </c>
      <c r="BT27" s="40" t="str">
        <f>Idaho!CJ6</f>
        <v>B</v>
      </c>
      <c r="BU27" s="40" t="str">
        <f>Idaho!CK6</f>
        <v>§39-3915</v>
      </c>
      <c r="BV27" s="57" t="str">
        <f>Idaho!CL6</f>
        <v xml:space="preserve">https://legislature.idaho.gov/statutesrules/idstat/Title39/T39CH39/SECT39-3915/ </v>
      </c>
      <c r="BW27" s="58">
        <f>Idaho!CM6</f>
        <v>0</v>
      </c>
      <c r="BX27" s="40">
        <f>Idaho!CN6</f>
        <v>0</v>
      </c>
      <c r="BY27" s="40" t="str">
        <f>Idaho!CO6</f>
        <v>B</v>
      </c>
      <c r="BZ27" s="40" t="str">
        <f>Idaho!CP6</f>
        <v>§39-3915</v>
      </c>
      <c r="CA27" s="57" t="str">
        <f>Idaho!CQ6</f>
        <v xml:space="preserve">https://legislature.idaho.gov/statutesrules/idstat/Title39/T39CH39/SECT39-3915/ </v>
      </c>
      <c r="CB27" s="58">
        <f>Idaho!CR6</f>
        <v>0</v>
      </c>
      <c r="CC27" s="40">
        <f>Idaho!CS6</f>
        <v>0</v>
      </c>
      <c r="CD27" s="40" t="str">
        <f>Idaho!CT6</f>
        <v>A</v>
      </c>
      <c r="CE27" s="40" t="str">
        <f>Idaho!CU6</f>
        <v>-</v>
      </c>
      <c r="CF27" s="58">
        <f>Idaho!CV6</f>
        <v>0</v>
      </c>
      <c r="CG27" s="58">
        <f>Idaho!CW6</f>
        <v>0</v>
      </c>
      <c r="CH27" s="40">
        <f>Idaho!CX6</f>
        <v>0</v>
      </c>
      <c r="CI27" s="40" t="str">
        <f>Idaho!CY6</f>
        <v>A</v>
      </c>
      <c r="CJ27" s="40" t="str">
        <f>Idaho!CZ6</f>
        <v>-</v>
      </c>
      <c r="CK27" s="58">
        <f>Idaho!DA6</f>
        <v>0</v>
      </c>
      <c r="CL27" s="58">
        <f>Idaho!DB6</f>
        <v>0</v>
      </c>
      <c r="CM27" s="40">
        <f>Idaho!DC6</f>
        <v>0</v>
      </c>
      <c r="CN27" s="40" t="str">
        <f>Idaho!DD6</f>
        <v>A</v>
      </c>
      <c r="CO27" s="40" t="str">
        <f>Idaho!DE6</f>
        <v>-</v>
      </c>
      <c r="CP27" s="58">
        <f>Idaho!DF6</f>
        <v>0</v>
      </c>
      <c r="CQ27" s="58">
        <f>Idaho!DG6</f>
        <v>0</v>
      </c>
      <c r="CR27" s="40">
        <f>Idaho!DH6</f>
        <v>0</v>
      </c>
      <c r="CS27" s="40" t="str">
        <f>Idaho!DI6</f>
        <v>A</v>
      </c>
      <c r="CT27" s="40" t="str">
        <f>Idaho!DJ6</f>
        <v>-</v>
      </c>
      <c r="CU27" s="58">
        <f>Idaho!DK6</f>
        <v>0</v>
      </c>
      <c r="CV27" s="58">
        <f>Idaho!DL6</f>
        <v>0</v>
      </c>
      <c r="CW27" s="40">
        <f>Idaho!DM6</f>
        <v>0</v>
      </c>
      <c r="CX27" s="40" t="str">
        <f>Idaho!DN6</f>
        <v>A</v>
      </c>
      <c r="CY27" s="40" t="str">
        <f>Idaho!DO6</f>
        <v>-</v>
      </c>
      <c r="CZ27" s="58">
        <f>Idaho!DP6</f>
        <v>0</v>
      </c>
      <c r="DA27" s="58">
        <f>Idaho!DQ6</f>
        <v>0</v>
      </c>
      <c r="DB27" s="40">
        <f>Idaho!DR6</f>
        <v>0</v>
      </c>
      <c r="DC27" s="40" t="str">
        <f>Idaho!DS6</f>
        <v>A</v>
      </c>
      <c r="DD27" s="40" t="str">
        <f>Idaho!DT6</f>
        <v>-</v>
      </c>
      <c r="DE27" s="58">
        <f>Idaho!DU6</f>
        <v>0</v>
      </c>
      <c r="DF27" s="58">
        <f>Idaho!DV6</f>
        <v>0</v>
      </c>
      <c r="DG27" s="60">
        <f>(Idaho!EG6+Idaho!EH6)/2</f>
        <v>1</v>
      </c>
      <c r="DH27" s="60" t="str">
        <f>Idaho!EI6</f>
        <v>A</v>
      </c>
      <c r="DI27" s="60" t="str">
        <f>Idaho!EJ6</f>
        <v>-</v>
      </c>
      <c r="DJ27" s="61">
        <f>Idaho!EK6</f>
        <v>0</v>
      </c>
      <c r="DK27" s="61">
        <f>Idaho!EL6</f>
        <v>0</v>
      </c>
      <c r="DL27" s="60">
        <f>(Idaho!EN6+Idaho!EM6)/2</f>
        <v>1</v>
      </c>
      <c r="DM27" s="60" t="str">
        <f>Idaho!EO6</f>
        <v>A</v>
      </c>
      <c r="DN27" s="60" t="str">
        <f>Idaho!EP6</f>
        <v>-</v>
      </c>
      <c r="DO27" s="61">
        <f>Idaho!EQ6</f>
        <v>0</v>
      </c>
      <c r="DP27" s="61">
        <f>Idaho!ER6</f>
        <v>0</v>
      </c>
      <c r="DQ27" s="60">
        <f>(Idaho!ES6+Idaho!ET6)/2</f>
        <v>1</v>
      </c>
      <c r="DR27" s="60" t="str">
        <f>Idaho!EU6</f>
        <v>A</v>
      </c>
      <c r="DS27" s="60" t="str">
        <f>Idaho!EV6</f>
        <v>-</v>
      </c>
      <c r="DT27" s="61">
        <f>Idaho!EW6</f>
        <v>0</v>
      </c>
      <c r="DU27" s="61">
        <f>Idaho!EX6</f>
        <v>0</v>
      </c>
      <c r="DV27" s="60">
        <f>Idaho!GH6</f>
        <v>0</v>
      </c>
      <c r="DW27" s="60" t="str">
        <f>Idaho!GI6</f>
        <v>D</v>
      </c>
      <c r="DX27" s="60" t="str">
        <f>Idaho!GJ6</f>
        <v>-</v>
      </c>
      <c r="DY27" s="61">
        <f>Idaho!GK6</f>
        <v>0</v>
      </c>
      <c r="DZ27" s="61">
        <f>Idaho!GL6</f>
        <v>0</v>
      </c>
      <c r="EA27" s="66">
        <f>Idaho!GM6</f>
        <v>0</v>
      </c>
      <c r="EB27" s="66" t="str">
        <f>Idaho!GN6</f>
        <v>D</v>
      </c>
      <c r="EC27" s="66" t="str">
        <f>Idaho!GO6</f>
        <v>-</v>
      </c>
      <c r="ED27" s="68">
        <f>Idaho!GP6</f>
        <v>0</v>
      </c>
      <c r="EE27" s="68">
        <f>Idaho!GQ6</f>
        <v>0</v>
      </c>
      <c r="EF27" s="66">
        <f>Idaho!GR6</f>
        <v>0</v>
      </c>
      <c r="EG27" s="66" t="str">
        <f>Idaho!GS6</f>
        <v>D</v>
      </c>
      <c r="EH27" s="66" t="str">
        <f>Idaho!GT6</f>
        <v>-</v>
      </c>
      <c r="EI27" s="68">
        <f>Idaho!GU6</f>
        <v>0</v>
      </c>
      <c r="EJ27" s="68">
        <f>Idaho!GV6</f>
        <v>0</v>
      </c>
      <c r="EK27" s="66">
        <f>Idaho!GW6</f>
        <v>0</v>
      </c>
      <c r="EL27" s="66" t="str">
        <f>Idaho!GX6</f>
        <v>D</v>
      </c>
      <c r="EM27" s="66" t="str">
        <f>Idaho!GY6</f>
        <v>-</v>
      </c>
      <c r="EN27" s="68">
        <f>Idaho!GZ6</f>
        <v>0</v>
      </c>
      <c r="EO27" s="68">
        <f>Idaho!HA6</f>
        <v>0</v>
      </c>
      <c r="EP27" s="66">
        <f>Idaho!Q6</f>
        <v>0</v>
      </c>
      <c r="EQ27" s="66" t="str">
        <f>Idaho!R6</f>
        <v>D</v>
      </c>
      <c r="ER27" s="66" t="str">
        <f>Idaho!S6</f>
        <v>§32-405</v>
      </c>
      <c r="ES27" s="73" t="str">
        <f>Idaho!T6</f>
        <v>https://legislature.idaho.gov/statutesrules/idstat/Title32/T32CH4/SECT32-405/</v>
      </c>
      <c r="ET27" s="68">
        <f>Idaho!U6</f>
        <v>0</v>
      </c>
      <c r="EU27" s="66">
        <f>Idaho!EY6</f>
        <v>0</v>
      </c>
      <c r="EV27" s="66" t="str">
        <f>Idaho!EZ6</f>
        <v>D</v>
      </c>
      <c r="EW27" s="66" t="str">
        <f>Idaho!FA6</f>
        <v>-</v>
      </c>
      <c r="EX27" s="68">
        <f>Idaho!FB6</f>
        <v>0</v>
      </c>
      <c r="EY27" s="68">
        <f>Idaho!FC6</f>
        <v>0</v>
      </c>
      <c r="EZ27" s="66">
        <f>Idaho!FN6</f>
        <v>1</v>
      </c>
      <c r="FA27" s="66" t="str">
        <f>Idaho!FO6</f>
        <v>A</v>
      </c>
      <c r="FB27" s="66" t="str">
        <f>Idaho!FP6</f>
        <v>§16-1605(3)(b)-(c)</v>
      </c>
      <c r="FC27" s="67" t="str">
        <f>Idaho!FQ6</f>
        <v xml:space="preserve">https://legislature.idaho.gov/statutesrules/idstat/Title16/T16CH16/SECT16-1605/ </v>
      </c>
      <c r="FD27" s="68">
        <f>Idaho!FR6</f>
        <v>0</v>
      </c>
      <c r="FE27" s="66">
        <f>Idaho!FS6</f>
        <v>0</v>
      </c>
      <c r="FF27" s="66" t="str">
        <f>Idaho!FT6</f>
        <v>C</v>
      </c>
      <c r="FG27" s="66" t="str">
        <f>Idaho!FU6</f>
        <v>§23-603</v>
      </c>
      <c r="FH27" s="67" t="str">
        <f>Idaho!FV6</f>
        <v xml:space="preserve">https://legislature.idaho.gov/statutesrules/idstat/Title23/T23CH6/SECT23-603/ </v>
      </c>
      <c r="FI27" s="68">
        <f>Idaho!FW6</f>
        <v>0</v>
      </c>
      <c r="FJ27" s="66">
        <f>Idaho!FX6</f>
        <v>0</v>
      </c>
      <c r="FK27" s="66" t="str">
        <f>Idaho!FY6</f>
        <v>C</v>
      </c>
      <c r="FL27" s="66" t="str">
        <f>Idaho!FZ6</f>
        <v>§23-604</v>
      </c>
      <c r="FM27" s="67" t="str">
        <f>Idaho!GA6</f>
        <v xml:space="preserve">https://legislature.idaho.gov/statutesrules/idstat/Title23/T23CH6/SECT23-604/ </v>
      </c>
      <c r="FN27" s="68">
        <f>Idaho!GB6</f>
        <v>0</v>
      </c>
      <c r="FO27" s="66">
        <f>Idaho!G6</f>
        <v>1</v>
      </c>
      <c r="FP27" s="66" t="str">
        <f>Idaho!H6</f>
        <v>B</v>
      </c>
      <c r="FQ27" s="66" t="str">
        <f>Idaho!I6</f>
        <v>§73-402</v>
      </c>
      <c r="FR27" s="67" t="str">
        <f>Idaho!J6</f>
        <v xml:space="preserve">https://legislature.idaho.gov/statutesrules/idstat/title73/t73ch4/sect73-402/ </v>
      </c>
      <c r="FS27" s="68">
        <f>Idaho!K6</f>
        <v>0</v>
      </c>
      <c r="FT27" s="66">
        <f>Idaho!HB6</f>
        <v>1</v>
      </c>
      <c r="FU27" s="66" t="str">
        <f>Idaho!HC6</f>
        <v>B</v>
      </c>
      <c r="FV27" s="66" t="str">
        <f>Idaho!HD6</f>
        <v>§39-4802(2)</v>
      </c>
      <c r="FW27" s="67" t="str">
        <f>Idaho!HE6</f>
        <v xml:space="preserve">https://legislature.idaho.gov/statutesrules/idstat/Title39/T39CH48/SECT39-4802/ </v>
      </c>
      <c r="FX27" s="68">
        <f>Idaho!HF6</f>
        <v>0</v>
      </c>
      <c r="FY27" s="66">
        <f>Idaho!HG6</f>
        <v>0</v>
      </c>
      <c r="FZ27" s="66" t="str">
        <f>Idaho!HH6</f>
        <v>D</v>
      </c>
      <c r="GA27" s="66" t="str">
        <f>Idaho!HI6</f>
        <v>§33-204, -202</v>
      </c>
      <c r="GB27" s="67" t="str">
        <f>Idaho!HJ6</f>
        <v xml:space="preserve">https://legislature.idaho.gov/statutesrules/idstat/Title33/T33CH2/SECT33-204/ ; https://legislature.idaho.gov/statutesrules/idstat/Title33/T33CH2/SECT33-202/ </v>
      </c>
      <c r="GC27" s="67" t="str">
        <f>Idaho!HK6</f>
        <v xml:space="preserve">The Idaho Department of Education "Attendance and Enrollment" guide provides no additional information on what qualifies as an excused absence. </v>
      </c>
      <c r="GD27" s="66">
        <f>Idaho!HL6</f>
        <v>0</v>
      </c>
      <c r="GE27" s="66" t="str">
        <f>Idaho!HM6</f>
        <v>D</v>
      </c>
      <c r="GF27" s="66" t="str">
        <f>Idaho!HN6</f>
        <v xml:space="preserve"> §33-519; §33-204, -202</v>
      </c>
      <c r="GG27" s="67" t="str">
        <f>Idaho!HO6</f>
        <v xml:space="preserve">https://legislature.idaho.gov/statutesrules/idstat/Title33/T33CH5/SECT33-519/ </v>
      </c>
      <c r="GH27" s="67" t="str">
        <f>Idaho!HP6</f>
        <v>While the cited statute notes that schools may release a student for religious instruction, because the qualifications are exceedingly narrow and only applicable to children between grades 9–12, we have coded this item as a 'D.'  The Idaho State Department of Education Attendance and Enrollment Manual does not include a list of approved absences, nor does it mention religion.</v>
      </c>
      <c r="GI27" s="60">
        <f>Idaho!HQ6</f>
        <v>0</v>
      </c>
      <c r="GJ27" s="60" t="str">
        <f>Idaho!HR6</f>
        <v>D</v>
      </c>
      <c r="GK27" s="60" t="str">
        <f>Idaho!HS6</f>
        <v>-</v>
      </c>
      <c r="GL27" s="61">
        <f>Idaho!HT6</f>
        <v>0</v>
      </c>
      <c r="GM27" s="61">
        <f>Idaho!HU6</f>
        <v>0</v>
      </c>
      <c r="GN27" s="60">
        <f>Idaho!GC6</f>
        <v>0</v>
      </c>
      <c r="GO27" s="60" t="str">
        <f>Idaho!GD6</f>
        <v>C</v>
      </c>
      <c r="GP27" s="60" t="str">
        <f>Idaho!GE6</f>
        <v>-</v>
      </c>
      <c r="GQ27" s="61">
        <f>Idaho!GF6</f>
        <v>0</v>
      </c>
      <c r="GR27" s="61">
        <f>Idaho!GG6</f>
        <v>0</v>
      </c>
    </row>
    <row r="28" spans="1:200" ht="25.5" customHeight="1">
      <c r="A28" s="92" t="s">
        <v>118</v>
      </c>
      <c r="B28" s="34">
        <v>2024</v>
      </c>
      <c r="C28" s="53">
        <f>Wisconsin!D6</f>
        <v>0.40922619047619047</v>
      </c>
      <c r="D28" s="172">
        <f>Wisconsin!E6</f>
        <v>0.42006802721088438</v>
      </c>
      <c r="E28" s="28">
        <v>28</v>
      </c>
      <c r="F28" s="40">
        <f>Wisconsin!L6</f>
        <v>1</v>
      </c>
      <c r="G28" s="40" t="str">
        <f>Wisconsin!M6</f>
        <v>B</v>
      </c>
      <c r="H28" s="40" t="str">
        <f>Wisconsin!N6</f>
        <v>§6.86(1)(ac)</v>
      </c>
      <c r="I28" s="57" t="str">
        <f>Wisconsin!O6</f>
        <v xml:space="preserve">https://docs.legis.wisconsin.gov/statutes/statutes/6/iv/86/1/ac </v>
      </c>
      <c r="J28" s="58">
        <f>Wisconsin!P6</f>
        <v>0</v>
      </c>
      <c r="K28" s="40">
        <f>Wisconsin!V6</f>
        <v>0</v>
      </c>
      <c r="L28" s="58" t="str">
        <f>Wisconsin!W6</f>
        <v>-</v>
      </c>
      <c r="M28" s="40" t="str">
        <f>Wisconsin!X6</f>
        <v>-</v>
      </c>
      <c r="N28" s="58" t="str">
        <f>Wisconsin!Y6</f>
        <v>-</v>
      </c>
      <c r="O28" s="58">
        <f>Wisconsin!Z6</f>
        <v>0</v>
      </c>
      <c r="P28" s="40">
        <f>Wisconsin!AA6</f>
        <v>1</v>
      </c>
      <c r="Q28" s="40" t="str">
        <f>Wisconsin!AB6</f>
        <v>C</v>
      </c>
      <c r="R28" s="40" t="str">
        <f>Wisconsin!AC6</f>
        <v>§253.09(1)</v>
      </c>
      <c r="S28" s="57" t="str">
        <f>Wisconsin!AD6</f>
        <v xml:space="preserve">https://docs.legis.wisconsin.gov/statutes/statutes/253/09/1 </v>
      </c>
      <c r="T28" s="58">
        <f>Wisconsin!AE6</f>
        <v>0</v>
      </c>
      <c r="U28" s="40">
        <f>Wisconsin!AF6</f>
        <v>1</v>
      </c>
      <c r="V28" s="40" t="str">
        <f>Wisconsin!AG6</f>
        <v>C</v>
      </c>
      <c r="W28" s="40" t="str">
        <f>Wisconsin!AH6</f>
        <v>§253.09(1)</v>
      </c>
      <c r="X28" s="57" t="str">
        <f>Wisconsin!AI6</f>
        <v xml:space="preserve">https://docs.legis.wisconsin.gov/statutes/statutes/253/09/1 </v>
      </c>
      <c r="Y28" s="58">
        <f>Wisconsin!AJ6</f>
        <v>0</v>
      </c>
      <c r="Z28" s="40">
        <f>Wisconsin!AK6</f>
        <v>1</v>
      </c>
      <c r="AA28" s="40" t="str">
        <f>Wisconsin!AL6</f>
        <v>C</v>
      </c>
      <c r="AB28" s="40" t="str">
        <f>Wisconsin!AM6</f>
        <v>§253.09(1)</v>
      </c>
      <c r="AC28" s="57" t="str">
        <f>Wisconsin!AN6</f>
        <v xml:space="preserve">https://docs.legis.wisconsin.gov/statutes/statutes/253/09/1 </v>
      </c>
      <c r="AD28" s="58">
        <f>Wisconsin!AO6</f>
        <v>0</v>
      </c>
      <c r="AE28" s="40">
        <f>Wisconsin!AP6</f>
        <v>1</v>
      </c>
      <c r="AF28" s="40" t="str">
        <f>Wisconsin!AQ6</f>
        <v>C</v>
      </c>
      <c r="AG28" s="40" t="str">
        <f>Wisconsin!AR6</f>
        <v>§253.09(1)</v>
      </c>
      <c r="AH28" s="57" t="str">
        <f>Wisconsin!AS6</f>
        <v xml:space="preserve">https://docs.legis.wisconsin.gov/statutes/statutes/253/09/1 </v>
      </c>
      <c r="AI28" s="58">
        <f>Wisconsin!AT6</f>
        <v>0</v>
      </c>
      <c r="AJ28" s="40">
        <f>Wisconsin!AU6</f>
        <v>0</v>
      </c>
      <c r="AK28" s="40" t="str">
        <f>Wisconsin!AV6</f>
        <v>B</v>
      </c>
      <c r="AL28" s="40" t="str">
        <f>Wisconsin!AW6</f>
        <v>§253.09(1)</v>
      </c>
      <c r="AM28" s="57" t="str">
        <f>Wisconsin!AX6</f>
        <v xml:space="preserve">https://docs.legis.wisconsin.gov/statutes/statutes/253/09/1 </v>
      </c>
      <c r="AN28" s="58">
        <f>Wisconsin!AY6</f>
        <v>0</v>
      </c>
      <c r="AO28" s="40">
        <f>Wisconsin!AZ6</f>
        <v>0</v>
      </c>
      <c r="AP28" s="40" t="str">
        <f>Wisconsin!BA6</f>
        <v>B</v>
      </c>
      <c r="AQ28" s="40" t="str">
        <f>Wisconsin!BB6</f>
        <v>§253.09(1)</v>
      </c>
      <c r="AR28" s="57" t="str">
        <f>Wisconsin!BC6</f>
        <v xml:space="preserve">https://docs.legis.wisconsin.gov/statutes/statutes/253/09/1 </v>
      </c>
      <c r="AS28" s="58">
        <f>Wisconsin!BD6</f>
        <v>0</v>
      </c>
      <c r="AT28" s="40">
        <f>Wisconsin!BE6</f>
        <v>1</v>
      </c>
      <c r="AU28" s="40" t="str">
        <f>Wisconsin!BF6</f>
        <v>C</v>
      </c>
      <c r="AV28" s="40" t="str">
        <f>Wisconsin!BG6</f>
        <v>§253.09(1)</v>
      </c>
      <c r="AW28" s="57" t="str">
        <f>Wisconsin!BH6</f>
        <v xml:space="preserve">https://docs.legis.wisconsin.gov/statutes/statutes/253/09/1 </v>
      </c>
      <c r="AX28" s="58">
        <f>Wisconsin!BI6</f>
        <v>0</v>
      </c>
      <c r="AY28" s="40">
        <f>Wisconsin!BO6</f>
        <v>1</v>
      </c>
      <c r="AZ28" s="40" t="str">
        <f>Wisconsin!BP6</f>
        <v>C</v>
      </c>
      <c r="BA28" s="40" t="str">
        <f>Wisconsin!BQ6</f>
        <v>§253.09(1)(2)</v>
      </c>
      <c r="BB28" s="57" t="str">
        <f>Wisconsin!BR6</f>
        <v xml:space="preserve">https://docs.legis.wisconsin.gov/statutes/statutes/253/09 </v>
      </c>
      <c r="BC28" s="58">
        <f>Wisconsin!BS6</f>
        <v>0</v>
      </c>
      <c r="BD28" s="40">
        <f>Wisconsin!BT6</f>
        <v>1</v>
      </c>
      <c r="BE28" s="40" t="str">
        <f>Wisconsin!BU6</f>
        <v>C</v>
      </c>
      <c r="BF28" s="40" t="str">
        <f>Wisconsin!BV6</f>
        <v>§253.09(1)(2)</v>
      </c>
      <c r="BG28" s="57" t="str">
        <f>Wisconsin!BW6</f>
        <v xml:space="preserve">https://docs.legis.wisconsin.gov/statutes/statutes/253/09 </v>
      </c>
      <c r="BH28" s="58">
        <f>Wisconsin!BX6</f>
        <v>0</v>
      </c>
      <c r="BI28" s="40">
        <f>Wisconsin!BY6</f>
        <v>1</v>
      </c>
      <c r="BJ28" s="40" t="str">
        <f>Wisconsin!BZ6</f>
        <v>C</v>
      </c>
      <c r="BK28" s="40" t="str">
        <f>Wisconsin!CA6</f>
        <v>§253.09(1)(2)</v>
      </c>
      <c r="BL28" s="57" t="str">
        <f>Wisconsin!CB6</f>
        <v xml:space="preserve">https://docs.legis.wisconsin.gov/statutes/statutes/253/09 </v>
      </c>
      <c r="BM28" s="58">
        <f>Wisconsin!CC6</f>
        <v>0</v>
      </c>
      <c r="BN28" s="40">
        <f>Wisconsin!CD6</f>
        <v>1</v>
      </c>
      <c r="BO28" s="40" t="str">
        <f>Wisconsin!CE6</f>
        <v>C</v>
      </c>
      <c r="BP28" s="40" t="str">
        <f>Wisconsin!CF6</f>
        <v>§253.09(1)(2)</v>
      </c>
      <c r="BQ28" s="57" t="str">
        <f>Wisconsin!CG6</f>
        <v xml:space="preserve">https://docs.legis.wisconsin.gov/statutes/statutes/253/09 </v>
      </c>
      <c r="BR28" s="58">
        <f>Wisconsin!CH6</f>
        <v>0</v>
      </c>
      <c r="BS28" s="40">
        <f>Wisconsin!CI6</f>
        <v>0</v>
      </c>
      <c r="BT28" s="40" t="str">
        <f>Wisconsin!CJ6</f>
        <v>B</v>
      </c>
      <c r="BU28" s="40" t="str">
        <f>Wisconsin!CK6</f>
        <v>§253.09(1)(2)</v>
      </c>
      <c r="BV28" s="57" t="str">
        <f>Wisconsin!CL6</f>
        <v xml:space="preserve">https://docs.legis.wisconsin.gov/statutes/statutes/253/09 </v>
      </c>
      <c r="BW28" s="58">
        <f>Wisconsin!CM6</f>
        <v>0</v>
      </c>
      <c r="BX28" s="40">
        <f>Wisconsin!CN6</f>
        <v>0</v>
      </c>
      <c r="BY28" s="40" t="str">
        <f>Wisconsin!CO6</f>
        <v>B</v>
      </c>
      <c r="BZ28" s="40" t="str">
        <f>Wisconsin!CP6</f>
        <v>§253.09(1)(2)</v>
      </c>
      <c r="CA28" s="57" t="str">
        <f>Wisconsin!CQ6</f>
        <v xml:space="preserve">https://docs.legis.wisconsin.gov/statutes/statutes/253/09 </v>
      </c>
      <c r="CB28" s="58">
        <f>Wisconsin!CR6</f>
        <v>0</v>
      </c>
      <c r="CC28" s="40">
        <f>Wisconsin!CS6</f>
        <v>0</v>
      </c>
      <c r="CD28" s="40" t="str">
        <f>Wisconsin!CT6</f>
        <v>D</v>
      </c>
      <c r="CE28" s="40" t="str">
        <f>Wisconsin!CU6</f>
        <v>§253.075</v>
      </c>
      <c r="CF28" s="57" t="str">
        <f>Wisconsin!CV6</f>
        <v xml:space="preserve">https://docs.legis.wisconsin.gov/statutes/statutes/253/075 </v>
      </c>
      <c r="CG28" s="58">
        <f>Wisconsin!CW6</f>
        <v>0</v>
      </c>
      <c r="CH28" s="40">
        <f>Wisconsin!CX6</f>
        <v>0</v>
      </c>
      <c r="CI28" s="40" t="str">
        <f>Wisconsin!CY6</f>
        <v>D</v>
      </c>
      <c r="CJ28" s="40" t="str">
        <f>Wisconsin!CZ6</f>
        <v>§253.075</v>
      </c>
      <c r="CK28" s="57" t="str">
        <f>Wisconsin!DA6</f>
        <v xml:space="preserve">https://docs.legis.wisconsin.gov/statutes/statutes/253/075 </v>
      </c>
      <c r="CL28" s="58">
        <f>Wisconsin!DB6</f>
        <v>0</v>
      </c>
      <c r="CM28" s="40">
        <f>Wisconsin!DC6</f>
        <v>0</v>
      </c>
      <c r="CN28" s="40" t="str">
        <f>Wisconsin!DD6</f>
        <v>D</v>
      </c>
      <c r="CO28" s="40" t="str">
        <f>Wisconsin!DE6</f>
        <v>§253.075</v>
      </c>
      <c r="CP28" s="57" t="str">
        <f>Wisconsin!DF6</f>
        <v xml:space="preserve">https://docs.legis.wisconsin.gov/statutes/statutes/253/075 </v>
      </c>
      <c r="CQ28" s="58">
        <f>Wisconsin!DG6</f>
        <v>0</v>
      </c>
      <c r="CR28" s="40">
        <f>Wisconsin!DH6</f>
        <v>0</v>
      </c>
      <c r="CS28" s="40" t="str">
        <f>Wisconsin!DI6</f>
        <v>D</v>
      </c>
      <c r="CT28" s="40" t="str">
        <f>Wisconsin!DJ6</f>
        <v>§253.075</v>
      </c>
      <c r="CU28" s="57" t="str">
        <f>Wisconsin!DK6</f>
        <v xml:space="preserve">https://docs.legis.wisconsin.gov/statutes/statutes/253/075 </v>
      </c>
      <c r="CV28" s="58">
        <f>Wisconsin!DL6</f>
        <v>0</v>
      </c>
      <c r="CW28" s="40">
        <f>Wisconsin!DM6</f>
        <v>0</v>
      </c>
      <c r="CX28" s="40" t="str">
        <f>Wisconsin!DN6</f>
        <v>D</v>
      </c>
      <c r="CY28" s="40" t="str">
        <f>Wisconsin!DO6</f>
        <v>§253.075</v>
      </c>
      <c r="CZ28" s="57" t="str">
        <f>Wisconsin!DP6</f>
        <v xml:space="preserve">https://docs.legis.wisconsin.gov/statutes/statutes/253/075 </v>
      </c>
      <c r="DA28" s="58">
        <f>Wisconsin!DQ6</f>
        <v>0</v>
      </c>
      <c r="DB28" s="40">
        <f>Wisconsin!DR6</f>
        <v>0</v>
      </c>
      <c r="DC28" s="40" t="str">
        <f>Wisconsin!DS6</f>
        <v>D</v>
      </c>
      <c r="DD28" s="40" t="str">
        <f>Wisconsin!DT6</f>
        <v>§253.075</v>
      </c>
      <c r="DE28" s="57" t="str">
        <f>Wisconsin!DU6</f>
        <v xml:space="preserve">https://docs.legis.wisconsin.gov/statutes/statutes/253/075 </v>
      </c>
      <c r="DF28" s="58">
        <f>Wisconsin!DV6</f>
        <v>0</v>
      </c>
      <c r="DG28" s="60">
        <f>(Wisconsin!EG6+Wisconsin!EH6)/2</f>
        <v>0</v>
      </c>
      <c r="DH28" s="60" t="str">
        <f>Wisconsin!EI6</f>
        <v>B</v>
      </c>
      <c r="DI28" s="60" t="str">
        <f>Wisconsin!EJ6</f>
        <v>Annotation to §111.36, §609.805, §632.895(17)</v>
      </c>
      <c r="DJ28" s="62" t="str">
        <f>Wisconsin!EK6</f>
        <v xml:space="preserve">https://docs.legis.wisconsin.gov/statutes/statutes/111/II/36?view=section </v>
      </c>
      <c r="DK28" s="60" t="str">
        <f>Wisconsin!EL6</f>
        <v xml:space="preserve"> The most widely applicable Wisconsin law related to contraception is its Fair Employment Act, which has been interpreted to require contraception from employer-provided plans that otherwise cover prescription pharmaceuticals.</v>
      </c>
      <c r="DL28" s="60">
        <f>(Wisconsin!EN6+Wisconsin!EM6)/2</f>
        <v>1</v>
      </c>
      <c r="DM28" s="60" t="str">
        <f>Wisconsin!EO6</f>
        <v>A</v>
      </c>
      <c r="DN28" s="60" t="str">
        <f>Wisconsin!EP6</f>
        <v>-</v>
      </c>
      <c r="DO28" s="61" t="str">
        <f>Wisconsin!EQ6</f>
        <v>-</v>
      </c>
      <c r="DP28" s="61">
        <f>Wisconsin!ER6</f>
        <v>0</v>
      </c>
      <c r="DQ28" s="60">
        <f>(Wisconsin!ES6+Wisconsin!ET6)/2</f>
        <v>1</v>
      </c>
      <c r="DR28" s="60" t="str">
        <f>Wisconsin!EU6</f>
        <v>A</v>
      </c>
      <c r="DS28" s="60" t="str">
        <f>Wisconsin!EV6</f>
        <v>-</v>
      </c>
      <c r="DT28" s="61" t="str">
        <f>Wisconsin!EW6</f>
        <v>-</v>
      </c>
      <c r="DU28" s="61">
        <f>Wisconsin!EX6</f>
        <v>0</v>
      </c>
      <c r="DV28" s="60">
        <f>Wisconsin!GH6</f>
        <v>0</v>
      </c>
      <c r="DW28" s="60" t="str">
        <f>Wisconsin!GI6</f>
        <v>D</v>
      </c>
      <c r="DX28" s="60" t="str">
        <f>Wisconsin!GJ6</f>
        <v>-</v>
      </c>
      <c r="DY28" s="61" t="str">
        <f>Wisconsin!GK6</f>
        <v>-</v>
      </c>
      <c r="DZ28" s="61">
        <f>Wisconsin!GL6</f>
        <v>0</v>
      </c>
      <c r="EA28" s="40">
        <f>Wisconsin!GM6</f>
        <v>0</v>
      </c>
      <c r="EB28" s="40" t="str">
        <f>Wisconsin!GN6</f>
        <v>D</v>
      </c>
      <c r="EC28" s="40" t="str">
        <f>Wisconsin!GO6</f>
        <v>-</v>
      </c>
      <c r="ED28" s="58" t="str">
        <f>Wisconsin!GP6</f>
        <v>-</v>
      </c>
      <c r="EE28" s="58">
        <f>Wisconsin!GQ6</f>
        <v>0</v>
      </c>
      <c r="EF28" s="40">
        <f>Wisconsin!GR6</f>
        <v>0</v>
      </c>
      <c r="EG28" s="40" t="str">
        <f>Wisconsin!GS6</f>
        <v>D</v>
      </c>
      <c r="EH28" s="40" t="str">
        <f>Wisconsin!GT6</f>
        <v>-</v>
      </c>
      <c r="EI28" s="58" t="str">
        <f>Wisconsin!GU6</f>
        <v>-</v>
      </c>
      <c r="EJ28" s="58">
        <f>Wisconsin!GV6</f>
        <v>0</v>
      </c>
      <c r="EK28" s="40">
        <f>Wisconsin!GW6</f>
        <v>0</v>
      </c>
      <c r="EL28" s="40" t="str">
        <f>Wisconsin!GX6</f>
        <v>D</v>
      </c>
      <c r="EM28" s="40" t="str">
        <f>Wisconsin!GY6</f>
        <v>-</v>
      </c>
      <c r="EN28" s="58" t="str">
        <f>Wisconsin!GZ6</f>
        <v>-</v>
      </c>
      <c r="EO28" s="58">
        <f>Wisconsin!HA6</f>
        <v>0</v>
      </c>
      <c r="EP28" s="40">
        <f>Wisconsin!Q6</f>
        <v>0</v>
      </c>
      <c r="EQ28" s="40" t="str">
        <f>Wisconsin!R6</f>
        <v>D</v>
      </c>
      <c r="ER28" s="40" t="str">
        <f>Wisconsin!S6</f>
        <v>-</v>
      </c>
      <c r="ES28" s="58" t="str">
        <f>Wisconsin!T6</f>
        <v>-</v>
      </c>
      <c r="ET28" s="58">
        <f>Wisconsin!U6</f>
        <v>0</v>
      </c>
      <c r="EU28" s="40">
        <f>Wisconsin!EY6</f>
        <v>0</v>
      </c>
      <c r="EV28" s="40" t="str">
        <f>Wisconsin!EZ6</f>
        <v>D</v>
      </c>
      <c r="EW28" s="40" t="str">
        <f>Wisconsin!FA6</f>
        <v>-</v>
      </c>
      <c r="EX28" s="58" t="str">
        <f>Wisconsin!FB6</f>
        <v>-</v>
      </c>
      <c r="EY28" s="58">
        <f>Wisconsin!FC6</f>
        <v>0</v>
      </c>
      <c r="EZ28" s="40">
        <f>Wisconsin!FN6</f>
        <v>1</v>
      </c>
      <c r="FA28" s="40" t="str">
        <f>Wisconsin!FO6</f>
        <v>C</v>
      </c>
      <c r="FB28" s="40" t="str">
        <f>Wisconsin!FP6</f>
        <v>§48.981(2)(bm)(3)</v>
      </c>
      <c r="FC28" s="57" t="str">
        <f>Wisconsin!FQ6</f>
        <v xml:space="preserve">https://docs.legis.wisconsin.gov/document/statutes/48.981(2)(bm)3. </v>
      </c>
      <c r="FD28" s="58">
        <f>Wisconsin!FR6</f>
        <v>0</v>
      </c>
      <c r="FE28" s="40">
        <f>Wisconsin!FS6</f>
        <v>1</v>
      </c>
      <c r="FF28" s="40" t="str">
        <f>Wisconsin!FT6</f>
        <v>A</v>
      </c>
      <c r="FG28" s="40" t="str">
        <f>Wisconsin!FU6</f>
        <v>§125.07(1)(a)(3)</v>
      </c>
      <c r="FH28" s="57" t="str">
        <f>Wisconsin!FV6</f>
        <v xml:space="preserve">https://docs.legis.wisconsin.gov/statutes/statutes/125/i/07 </v>
      </c>
      <c r="FI28" s="58">
        <f>Wisconsin!FW6</f>
        <v>0</v>
      </c>
      <c r="FJ28" s="40">
        <f>Wisconsin!FX6</f>
        <v>0</v>
      </c>
      <c r="FK28" s="40" t="str">
        <f>Wisconsin!FY6</f>
        <v>B</v>
      </c>
      <c r="FL28" s="40" t="str">
        <f>Wisconsin!FZ6</f>
        <v>§125.07(4)(b)</v>
      </c>
      <c r="FM28" s="57" t="str">
        <f>Wisconsin!GA6</f>
        <v xml:space="preserve">https://docs.legis.wisconsin.gov/document/statutes/125.07(4)(b) </v>
      </c>
      <c r="FN28" s="40" t="str">
        <f>Wisconsin!GB6</f>
        <v xml:space="preserve">We disagree with the external source, which cites a law pertaining to the furnishment of alcohol to minors, about a religious exemption for consumption.  </v>
      </c>
      <c r="FO28" s="40">
        <f>Wisconsin!G6</f>
        <v>0</v>
      </c>
      <c r="FP28" s="40" t="str">
        <f>Wisconsin!H6</f>
        <v>C</v>
      </c>
      <c r="FQ28" s="40" t="str">
        <f>Wisconsin!I6</f>
        <v>-</v>
      </c>
      <c r="FR28" s="58" t="str">
        <f>Wisconsin!J6</f>
        <v>-</v>
      </c>
      <c r="FS28" s="58">
        <f>Wisconsin!K6</f>
        <v>0</v>
      </c>
      <c r="FT28" s="40">
        <f>Wisconsin!HB6</f>
        <v>1</v>
      </c>
      <c r="FU28" s="40" t="str">
        <f>Wisconsin!HC6</f>
        <v>B</v>
      </c>
      <c r="FV28" s="40" t="str">
        <f>Wisconsin!HD6</f>
        <v>§252.04(3)</v>
      </c>
      <c r="FW28" s="57" t="str">
        <f>Wisconsin!HE6</f>
        <v xml:space="preserve">https://docs.legis.wisconsin.gov/statutes/statutes/252/04/3 </v>
      </c>
      <c r="FX28" s="58">
        <f>Wisconsin!HF6</f>
        <v>0</v>
      </c>
      <c r="FY28" s="40">
        <f>Wisconsin!HG6</f>
        <v>1</v>
      </c>
      <c r="FZ28" s="40" t="str">
        <f>Wisconsin!HH6</f>
        <v>A</v>
      </c>
      <c r="GA28" s="40" t="str">
        <f>Wisconsin!HI6</f>
        <v>§118.15(1)(a), -(am)</v>
      </c>
      <c r="GB28" s="57" t="str">
        <f>Wisconsin!HJ6</f>
        <v xml:space="preserve">https://docs.legis.wisconsin.gov/statutes/statutes/118/15/1/a </v>
      </c>
      <c r="GC28" s="58">
        <f>Wisconsin!HK6</f>
        <v>0</v>
      </c>
      <c r="GD28" s="40">
        <f>Wisconsin!HL6</f>
        <v>1</v>
      </c>
      <c r="GE28" s="40" t="str">
        <f>Wisconsin!HM6</f>
        <v>A</v>
      </c>
      <c r="GF28" s="40" t="str">
        <f>Wisconsin!HN6</f>
        <v>§118.155(1)</v>
      </c>
      <c r="GG28" s="57" t="str">
        <f>Wisconsin!HO6</f>
        <v xml:space="preserve">https://docs.legis.wisconsin.gov/document/statutes/118.155(1) </v>
      </c>
      <c r="GH28" s="58">
        <f>Wisconsin!HP6</f>
        <v>0</v>
      </c>
      <c r="GI28" s="60">
        <f>Wisconsin!HQ6</f>
        <v>1</v>
      </c>
      <c r="GJ28" s="60" t="str">
        <f>Wisconsin!HR6</f>
        <v>C</v>
      </c>
      <c r="GK28" s="60" t="str">
        <f>Wisconsin!HS6</f>
        <v>§36.43</v>
      </c>
      <c r="GL28" s="62" t="str">
        <f>Wisconsin!HT6</f>
        <v xml:space="preserve">https://docs.legis.wisconsin.gov/statutes/statutes/36/43 </v>
      </c>
      <c r="GM28" s="61">
        <f>Wisconsin!HU6</f>
        <v>0</v>
      </c>
      <c r="GN28" s="60">
        <f>Wisconsin!GC6</f>
        <v>0</v>
      </c>
      <c r="GO28" s="60" t="str">
        <f>Wisconsin!GD6</f>
        <v>C</v>
      </c>
      <c r="GP28" s="60" t="str">
        <f>Wisconsin!GE6</f>
        <v>-</v>
      </c>
      <c r="GQ28" s="61" t="str">
        <f>Wisconsin!GF6</f>
        <v>-</v>
      </c>
      <c r="GR28" s="60" t="str">
        <f>Wisconsin!GG6</f>
        <v>Watch proposed constitutional amendment in legislature 2023-24 (AJR-60/SJR-54)</v>
      </c>
    </row>
    <row r="29" spans="1:200" ht="25.5" customHeight="1">
      <c r="A29" s="92" t="s">
        <v>87</v>
      </c>
      <c r="B29" s="34">
        <v>2024</v>
      </c>
      <c r="C29" s="53">
        <f>Louisiana!D6</f>
        <v>0.41815476190476192</v>
      </c>
      <c r="D29" s="172">
        <f>Louisiana!E6</f>
        <v>0.41836734693877553</v>
      </c>
      <c r="E29" s="28">
        <v>27</v>
      </c>
      <c r="F29" s="40">
        <f>Louisiana!L6</f>
        <v>0</v>
      </c>
      <c r="G29" s="40" t="str">
        <f>Louisiana!M6</f>
        <v>D</v>
      </c>
      <c r="H29" s="40" t="str">
        <f>Louisiana!N6</f>
        <v>18:1303</v>
      </c>
      <c r="I29" s="57" t="str">
        <f>Louisiana!O6</f>
        <v xml:space="preserve">http://www.legis.la.gov/legis/Law.aspx?d=81337 </v>
      </c>
      <c r="J29" s="58">
        <f>Louisiana!P6</f>
        <v>0</v>
      </c>
      <c r="K29" s="40">
        <f>Louisiana!V6</f>
        <v>0</v>
      </c>
      <c r="L29" s="58">
        <f>Louisiana!W6</f>
        <v>0</v>
      </c>
      <c r="M29" s="40" t="str">
        <f>Louisiana!X6</f>
        <v>-</v>
      </c>
      <c r="N29" s="58">
        <f>Louisiana!Y6</f>
        <v>0</v>
      </c>
      <c r="O29" s="58">
        <f>Louisiana!Z6</f>
        <v>0</v>
      </c>
      <c r="P29" s="40">
        <f>Louisiana!AA6</f>
        <v>1</v>
      </c>
      <c r="Q29" s="40" t="str">
        <f>Louisiana!AB6</f>
        <v>C</v>
      </c>
      <c r="R29" s="40" t="str">
        <f>Louisiana!AC6</f>
        <v xml:space="preserve"> 40:1061.2(A)</v>
      </c>
      <c r="S29" s="57" t="str">
        <f>Louisiana!AD6</f>
        <v xml:space="preserve">http://legis.la.gov/legis/Law.aspx?d=964987 </v>
      </c>
      <c r="T29" s="58">
        <f>Louisiana!AE6</f>
        <v>0</v>
      </c>
      <c r="U29" s="40">
        <f>Louisiana!AF6</f>
        <v>1</v>
      </c>
      <c r="V29" s="40" t="str">
        <f>Louisiana!AG6</f>
        <v>C</v>
      </c>
      <c r="W29" s="40" t="str">
        <f>Louisiana!AH6</f>
        <v>40:1061.3</v>
      </c>
      <c r="X29" s="57" t="str">
        <f>Louisiana!AI6</f>
        <v xml:space="preserve">http://legis.la.gov/legis/Law.aspx?p=y&amp;d=964988 </v>
      </c>
      <c r="Y29" s="58">
        <f>Louisiana!AJ6</f>
        <v>0</v>
      </c>
      <c r="Z29" s="40">
        <f>Louisiana!AK6</f>
        <v>1</v>
      </c>
      <c r="AA29" s="40" t="str">
        <f>Louisiana!AL6</f>
        <v>C</v>
      </c>
      <c r="AB29" s="40" t="str">
        <f>Louisiana!AM6</f>
        <v>40:1061.3</v>
      </c>
      <c r="AC29" s="57" t="str">
        <f>Louisiana!AN6</f>
        <v xml:space="preserve">http://legis.la.gov/legis/Law.aspx?p=y&amp;d=964988 </v>
      </c>
      <c r="AD29" s="58">
        <f>Louisiana!AO6</f>
        <v>0</v>
      </c>
      <c r="AE29" s="40">
        <f>Louisiana!AP6</f>
        <v>1</v>
      </c>
      <c r="AF29" s="40" t="str">
        <f>Louisiana!AQ6</f>
        <v>C</v>
      </c>
      <c r="AG29" s="40" t="str">
        <f>Louisiana!AR6</f>
        <v>40:1061.2, .3, .20</v>
      </c>
      <c r="AH29" s="57" t="str">
        <f>Louisiana!AS6</f>
        <v xml:space="preserve">http://legis.la.gov/legis/Law.aspx?p=y&amp;d=964987 ; http://legis.la.gov/legis/Law.aspx?p=y&amp;d=964988; https://www.legis.la.gov/Legis/Law.aspx?d=965013 </v>
      </c>
      <c r="AI29" s="58">
        <f>Louisiana!AT6</f>
        <v>0</v>
      </c>
      <c r="AJ29" s="40">
        <f>Louisiana!AU6</f>
        <v>1</v>
      </c>
      <c r="AK29" s="40" t="str">
        <f>Louisiana!AV6</f>
        <v>C</v>
      </c>
      <c r="AL29" s="40" t="str">
        <f>Louisiana!AW6</f>
        <v>40:1061.2, .3</v>
      </c>
      <c r="AM29" s="57" t="str">
        <f>Louisiana!AX6</f>
        <v xml:space="preserve">http://legis.la.gov/legis/Law.aspx?p=y&amp;d=964987 </v>
      </c>
      <c r="AN29" s="58">
        <f>Louisiana!AY6</f>
        <v>0</v>
      </c>
      <c r="AO29" s="40">
        <f>Louisiana!AZ6</f>
        <v>1</v>
      </c>
      <c r="AP29" s="40" t="str">
        <f>Louisiana!BA6</f>
        <v>C</v>
      </c>
      <c r="AQ29" s="40" t="str">
        <f>Louisiana!BB6</f>
        <v>40:1061.4(C)</v>
      </c>
      <c r="AR29" s="57" t="str">
        <f>Louisiana!BC6</f>
        <v xml:space="preserve">http://legis.la.gov/legis/Law.aspx?d=964996 </v>
      </c>
      <c r="AS29" s="58" t="str">
        <f>Louisiana!BD6</f>
        <v>1973; redesignated in 2015</v>
      </c>
      <c r="AT29" s="40">
        <f>Louisiana!BE6</f>
        <v>0</v>
      </c>
      <c r="AU29" s="40" t="str">
        <f>Louisiana!BF6</f>
        <v>B</v>
      </c>
      <c r="AV29" s="40" t="str">
        <f>Louisiana!BG6</f>
        <v>40:1061.23</v>
      </c>
      <c r="AW29" s="57" t="str">
        <f>Louisiana!BH6</f>
        <v xml:space="preserve">http://legis.la.gov/legis/Law.aspx?d=965016 </v>
      </c>
      <c r="AX29" s="58" t="str">
        <f>Louisiana!BI6</f>
        <v>1978; redesignated in 2015; last amended in 2022</v>
      </c>
      <c r="AY29" s="40">
        <f>Louisiana!BO6</f>
        <v>0</v>
      </c>
      <c r="AZ29" s="40" t="str">
        <f>Louisiana!BP6</f>
        <v>A</v>
      </c>
      <c r="BA29" s="40" t="str">
        <f>Louisiana!BQ6</f>
        <v>-</v>
      </c>
      <c r="BB29" s="58">
        <f>Louisiana!BR6</f>
        <v>0</v>
      </c>
      <c r="BC29" s="58">
        <f>Louisiana!BS6</f>
        <v>0</v>
      </c>
      <c r="BD29" s="40">
        <f>Louisiana!BT6</f>
        <v>0</v>
      </c>
      <c r="BE29" s="40" t="str">
        <f>Louisiana!BU6</f>
        <v>A</v>
      </c>
      <c r="BF29" s="40" t="str">
        <f>Louisiana!BV6</f>
        <v>-</v>
      </c>
      <c r="BG29" s="58">
        <f>Louisiana!BW6</f>
        <v>0</v>
      </c>
      <c r="BH29" s="58">
        <f>Louisiana!BX6</f>
        <v>0</v>
      </c>
      <c r="BI29" s="40">
        <f>Louisiana!BY6</f>
        <v>0</v>
      </c>
      <c r="BJ29" s="40" t="str">
        <f>Louisiana!BZ6</f>
        <v>A</v>
      </c>
      <c r="BK29" s="40" t="str">
        <f>Louisiana!CA6</f>
        <v>-</v>
      </c>
      <c r="BL29" s="58">
        <f>Louisiana!CB6</f>
        <v>0</v>
      </c>
      <c r="BM29" s="58">
        <f>Louisiana!CC6</f>
        <v>0</v>
      </c>
      <c r="BN29" s="40">
        <f>Louisiana!CD6</f>
        <v>0</v>
      </c>
      <c r="BO29" s="40" t="str">
        <f>Louisiana!CE6</f>
        <v>A</v>
      </c>
      <c r="BP29" s="40" t="str">
        <f>Louisiana!CF6</f>
        <v>-</v>
      </c>
      <c r="BQ29" s="58">
        <f>Louisiana!CG6</f>
        <v>0</v>
      </c>
      <c r="BR29" s="58">
        <f>Louisiana!CH6</f>
        <v>0</v>
      </c>
      <c r="BS29" s="40">
        <f>Louisiana!CI6</f>
        <v>0</v>
      </c>
      <c r="BT29" s="40" t="str">
        <f>Louisiana!CJ6</f>
        <v>A</v>
      </c>
      <c r="BU29" s="40" t="str">
        <f>Louisiana!CK6</f>
        <v>-</v>
      </c>
      <c r="BV29" s="58">
        <f>Louisiana!CL6</f>
        <v>0</v>
      </c>
      <c r="BW29" s="58">
        <f>Louisiana!CM6</f>
        <v>0</v>
      </c>
      <c r="BX29" s="40">
        <f>Louisiana!CN6</f>
        <v>0</v>
      </c>
      <c r="BY29" s="40" t="str">
        <f>Louisiana!CO6</f>
        <v>A</v>
      </c>
      <c r="BZ29" s="40" t="str">
        <f>Louisiana!CP6</f>
        <v>-</v>
      </c>
      <c r="CA29" s="58">
        <f>Louisiana!CQ6</f>
        <v>0</v>
      </c>
      <c r="CB29" s="58">
        <f>Louisiana!CR6</f>
        <v>0</v>
      </c>
      <c r="CC29" s="40">
        <f>Louisiana!CS6</f>
        <v>0</v>
      </c>
      <c r="CD29" s="40" t="str">
        <f>Louisiana!CT6</f>
        <v>A</v>
      </c>
      <c r="CE29" s="40" t="str">
        <f>Louisiana!CU6</f>
        <v>-</v>
      </c>
      <c r="CF29" s="58">
        <f>Louisiana!CV6</f>
        <v>0</v>
      </c>
      <c r="CG29" s="58">
        <f>Louisiana!CW6</f>
        <v>0</v>
      </c>
      <c r="CH29" s="40">
        <f>Louisiana!CX6</f>
        <v>0</v>
      </c>
      <c r="CI29" s="40" t="str">
        <f>Louisiana!CY6</f>
        <v>A</v>
      </c>
      <c r="CJ29" s="40" t="str">
        <f>Louisiana!CZ6</f>
        <v>-</v>
      </c>
      <c r="CK29" s="58">
        <f>Louisiana!DA6</f>
        <v>0</v>
      </c>
      <c r="CL29" s="58">
        <f>Louisiana!DB6</f>
        <v>0</v>
      </c>
      <c r="CM29" s="40">
        <f>Louisiana!DC6</f>
        <v>0</v>
      </c>
      <c r="CN29" s="40" t="str">
        <f>Louisiana!DD6</f>
        <v>A</v>
      </c>
      <c r="CO29" s="40" t="str">
        <f>Louisiana!DE6</f>
        <v>-</v>
      </c>
      <c r="CP29" s="58">
        <f>Louisiana!DF6</f>
        <v>0</v>
      </c>
      <c r="CQ29" s="58">
        <f>Louisiana!DG6</f>
        <v>0</v>
      </c>
      <c r="CR29" s="40">
        <f>Louisiana!DH6</f>
        <v>0</v>
      </c>
      <c r="CS29" s="40" t="str">
        <f>Louisiana!DI6</f>
        <v>A</v>
      </c>
      <c r="CT29" s="40" t="str">
        <f>Louisiana!DJ6</f>
        <v>-</v>
      </c>
      <c r="CU29" s="58">
        <f>Louisiana!DK6</f>
        <v>0</v>
      </c>
      <c r="CV29" s="58">
        <f>Louisiana!DL6</f>
        <v>0</v>
      </c>
      <c r="CW29" s="40">
        <f>Louisiana!DM6</f>
        <v>0</v>
      </c>
      <c r="CX29" s="40" t="str">
        <f>Louisiana!DN6</f>
        <v>A</v>
      </c>
      <c r="CY29" s="40" t="str">
        <f>Louisiana!DO6</f>
        <v>-</v>
      </c>
      <c r="CZ29" s="58">
        <f>Louisiana!DP6</f>
        <v>0</v>
      </c>
      <c r="DA29" s="58">
        <f>Louisiana!DQ6</f>
        <v>0</v>
      </c>
      <c r="DB29" s="40">
        <f>Louisiana!DR6</f>
        <v>0</v>
      </c>
      <c r="DC29" s="40" t="str">
        <f>Louisiana!DS6</f>
        <v>A</v>
      </c>
      <c r="DD29" s="40" t="str">
        <f>Louisiana!DT6</f>
        <v>-</v>
      </c>
      <c r="DE29" s="58">
        <f>Louisiana!DU6</f>
        <v>0</v>
      </c>
      <c r="DF29" s="58">
        <f>Louisiana!DV6</f>
        <v>0</v>
      </c>
      <c r="DG29" s="60">
        <f>(Louisiana!EG6+Louisiana!EH6)/2</f>
        <v>1</v>
      </c>
      <c r="DH29" s="60" t="str">
        <f>Louisiana!EI6</f>
        <v>A</v>
      </c>
      <c r="DI29" s="60" t="str">
        <f>Louisiana!EJ6</f>
        <v>-</v>
      </c>
      <c r="DJ29" s="61">
        <f>Louisiana!EK6</f>
        <v>0</v>
      </c>
      <c r="DK29" s="61">
        <f>Louisiana!EL6</f>
        <v>0</v>
      </c>
      <c r="DL29" s="60">
        <f>(Louisiana!EN6+Louisiana!EM6)/2</f>
        <v>1</v>
      </c>
      <c r="DM29" s="60" t="str">
        <f>Louisiana!EO6</f>
        <v>A</v>
      </c>
      <c r="DN29" s="60" t="str">
        <f>Louisiana!EP6</f>
        <v>-</v>
      </c>
      <c r="DO29" s="61">
        <f>Louisiana!EQ6</f>
        <v>0</v>
      </c>
      <c r="DP29" s="61">
        <f>Louisiana!ER6</f>
        <v>0</v>
      </c>
      <c r="DQ29" s="60">
        <f>(Louisiana!ES6+Louisiana!ET6)/2</f>
        <v>1</v>
      </c>
      <c r="DR29" s="60" t="str">
        <f>Louisiana!EU6</f>
        <v>A</v>
      </c>
      <c r="DS29" s="60" t="str">
        <f>Louisiana!EV6</f>
        <v>-</v>
      </c>
      <c r="DT29" s="61">
        <f>Louisiana!EW6</f>
        <v>0</v>
      </c>
      <c r="DU29" s="61">
        <f>Louisiana!EX6</f>
        <v>0</v>
      </c>
      <c r="DV29" s="60">
        <f>Louisiana!GH6</f>
        <v>0</v>
      </c>
      <c r="DW29" s="60" t="str">
        <f>Louisiana!GI6</f>
        <v>D</v>
      </c>
      <c r="DX29" s="60" t="str">
        <f>Louisiana!GJ6</f>
        <v>-</v>
      </c>
      <c r="DY29" s="61">
        <f>Louisiana!GK6</f>
        <v>0</v>
      </c>
      <c r="DZ29" s="61">
        <f>Louisiana!GL6</f>
        <v>0</v>
      </c>
      <c r="EA29" s="66">
        <f>Louisiana!GM6</f>
        <v>0</v>
      </c>
      <c r="EB29" s="66" t="str">
        <f>Louisiana!GN6</f>
        <v>D</v>
      </c>
      <c r="EC29" s="66" t="str">
        <f>Louisiana!GO6</f>
        <v>-</v>
      </c>
      <c r="ED29" s="68">
        <f>Louisiana!GP6</f>
        <v>0</v>
      </c>
      <c r="EE29" s="68">
        <f>Louisiana!GQ6</f>
        <v>0</v>
      </c>
      <c r="EF29" s="66">
        <f>Louisiana!GR6</f>
        <v>0</v>
      </c>
      <c r="EG29" s="66" t="str">
        <f>Louisiana!GS6</f>
        <v>D</v>
      </c>
      <c r="EH29" s="66" t="str">
        <f>Louisiana!GT6</f>
        <v>-</v>
      </c>
      <c r="EI29" s="68">
        <f>Louisiana!GU6</f>
        <v>0</v>
      </c>
      <c r="EJ29" s="68">
        <f>Louisiana!GV6</f>
        <v>0</v>
      </c>
      <c r="EK29" s="66">
        <f>Louisiana!GW6</f>
        <v>0</v>
      </c>
      <c r="EL29" s="66" t="str">
        <f>Louisiana!GX6</f>
        <v>D</v>
      </c>
      <c r="EM29" s="66" t="str">
        <f>Louisiana!GY6</f>
        <v>-</v>
      </c>
      <c r="EN29" s="68">
        <f>Louisiana!GZ6</f>
        <v>0</v>
      </c>
      <c r="EO29" s="68">
        <f>Louisiana!HA6</f>
        <v>0</v>
      </c>
      <c r="EP29" s="66">
        <f>Louisiana!Q6</f>
        <v>0</v>
      </c>
      <c r="EQ29" s="66" t="str">
        <f>Louisiana!R6</f>
        <v>D</v>
      </c>
      <c r="ER29" s="66" t="str">
        <f>Louisiana!S6</f>
        <v>-</v>
      </c>
      <c r="ES29" s="68">
        <f>Louisiana!T6</f>
        <v>0</v>
      </c>
      <c r="ET29" s="68">
        <f>Louisiana!U6</f>
        <v>0</v>
      </c>
      <c r="EU29" s="66">
        <f>Louisiana!EY6</f>
        <v>0</v>
      </c>
      <c r="EV29" s="66" t="str">
        <f>Louisiana!EZ6</f>
        <v>D</v>
      </c>
      <c r="EW29" s="66" t="str">
        <f>Louisiana!FA6</f>
        <v>-</v>
      </c>
      <c r="EX29" s="68">
        <f>Louisiana!FB6</f>
        <v>0</v>
      </c>
      <c r="EY29" s="68">
        <f>Louisiana!FC6</f>
        <v>0</v>
      </c>
      <c r="EZ29" s="66">
        <f>Louisiana!FN6</f>
        <v>1</v>
      </c>
      <c r="FA29" s="66" t="str">
        <f>Louisiana!FO6</f>
        <v>C</v>
      </c>
      <c r="FB29" s="66" t="str">
        <f>Louisiana!FP6</f>
        <v>La. CH. C. Art. 603(17)(b)-(c)</v>
      </c>
      <c r="FC29" s="67" t="str">
        <f>Louisiana!FQ6</f>
        <v xml:space="preserve">https://www.legis.la.gov/legis/Law.aspx?d=73195 </v>
      </c>
      <c r="FD29" s="68">
        <f>Louisiana!FR6</f>
        <v>0</v>
      </c>
      <c r="FE29" s="66">
        <f>Louisiana!FS6</f>
        <v>0</v>
      </c>
      <c r="FF29" s="66" t="str">
        <f>Louisiana!FT6</f>
        <v>B</v>
      </c>
      <c r="FG29" s="66" t="str">
        <f>Louisiana!FU6</f>
        <v xml:space="preserve"> 14:93.10(2)(a)(ii), -13(A)</v>
      </c>
      <c r="FH29" s="67" t="str">
        <f>Louisiana!FV6</f>
        <v xml:space="preserve">https://legis.la.gov/Legis/Law.aspx?d=78725 </v>
      </c>
      <c r="FI29" s="66" t="str">
        <f>Louisiana!FW6</f>
        <v>Statutory language seems to require more of a role for parents in the furnishment beyond offering consent/being present.</v>
      </c>
      <c r="FJ29" s="66">
        <f>Louisiana!FX6</f>
        <v>1</v>
      </c>
      <c r="FK29" s="66" t="str">
        <f>Louisiana!FY6</f>
        <v>A</v>
      </c>
      <c r="FL29" s="66" t="str">
        <f>Louisiana!FZ6</f>
        <v xml:space="preserve"> 14:93.10(2)(a)(i)</v>
      </c>
      <c r="FM29" s="67" t="str">
        <f>Louisiana!GA6</f>
        <v xml:space="preserve">https://legis.la.gov/Legis/Law.aspx?d=78725 </v>
      </c>
      <c r="FN29" s="68">
        <f>Louisiana!GB6</f>
        <v>0</v>
      </c>
      <c r="FO29" s="66">
        <f>Louisiana!G6</f>
        <v>1</v>
      </c>
      <c r="FP29" s="66" t="str">
        <f>Louisiana!H6</f>
        <v>B</v>
      </c>
      <c r="FQ29" s="66" t="str">
        <f>Louisiana!I6</f>
        <v>13:5233</v>
      </c>
      <c r="FR29" s="67" t="str">
        <f>Louisiana!J6</f>
        <v xml:space="preserve">https://legis.la.gov/Legis/Law.aspx?d=725125 </v>
      </c>
      <c r="FS29" s="68">
        <f>Louisiana!K6</f>
        <v>0</v>
      </c>
      <c r="FT29" s="66">
        <f>Louisiana!HB6</f>
        <v>1</v>
      </c>
      <c r="FU29" s="66" t="str">
        <f>Louisiana!HC6</f>
        <v>B</v>
      </c>
      <c r="FV29" s="66" t="str">
        <f>Louisiana!HD6</f>
        <v>40:31.16(D)</v>
      </c>
      <c r="FW29" s="67" t="str">
        <f>Louisiana!HE6</f>
        <v xml:space="preserve">http://www.legis.la.gov/Legis/Law.aspx?d=98370 </v>
      </c>
      <c r="FX29" s="66" t="str">
        <f>Louisiana!HF6</f>
        <v>Although Lousiana's statute limits exemptions to medical and religious reasons, we follow NCSL "States With Religious and Philosophical Exemptions From School Immunization Requirements" in coding Lousiana as having broader conscience exemptions as indicated by the Lousiana Department of Health (https://ldh.la.gov/page/2846).</v>
      </c>
      <c r="FY29" s="66">
        <f>Louisiana!HG6</f>
        <v>1</v>
      </c>
      <c r="FZ29" s="66" t="str">
        <f>Louisiana!HH6</f>
        <v>A</v>
      </c>
      <c r="GA29" s="66" t="str">
        <f>Louisiana!HI6</f>
        <v>17:226(A)(2)(d)</v>
      </c>
      <c r="GB29" s="67" t="str">
        <f>Louisiana!HJ6</f>
        <v xml:space="preserve">http://www.legis.la.gov/Legis/Law.aspx?d=80302 </v>
      </c>
      <c r="GC29" s="68">
        <f>Louisiana!HK6</f>
        <v>0</v>
      </c>
      <c r="GD29" s="66">
        <f>Louisiana!HL6</f>
        <v>0</v>
      </c>
      <c r="GE29" s="66" t="str">
        <f>Louisiana!HM6</f>
        <v>C</v>
      </c>
      <c r="GF29" s="66" t="str">
        <f>Louisiana!HN6</f>
        <v>17:226</v>
      </c>
      <c r="GG29" s="67" t="str">
        <f>Louisiana!HO6</f>
        <v xml:space="preserve">http://www.legis.la.gov/Legis/Law.aspx?d=80302 </v>
      </c>
      <c r="GH29" s="68">
        <f>Louisiana!HP6</f>
        <v>0</v>
      </c>
      <c r="GI29" s="60">
        <f>Louisiana!HQ6</f>
        <v>0</v>
      </c>
      <c r="GJ29" s="60" t="str">
        <f>Louisiana!HR6</f>
        <v>D</v>
      </c>
      <c r="GK29" s="60" t="str">
        <f>Louisiana!HS6</f>
        <v>-</v>
      </c>
      <c r="GL29" s="61">
        <f>Louisiana!HT6</f>
        <v>0</v>
      </c>
      <c r="GM29" s="61">
        <f>Louisiana!HU6</f>
        <v>0</v>
      </c>
      <c r="GN29" s="60">
        <f>Louisiana!GC6</f>
        <v>1</v>
      </c>
      <c r="GO29" s="60" t="str">
        <f>Louisiana!GD6</f>
        <v>A</v>
      </c>
      <c r="GP29" s="60" t="str">
        <f>Louisiana!GE6</f>
        <v>CONST Art. 12 §17</v>
      </c>
      <c r="GQ29" s="62" t="str">
        <f>Louisiana!GF6</f>
        <v xml:space="preserve">https://legis.la.gov/legis/Law.aspx?d=1335847 </v>
      </c>
      <c r="GR29" s="60" t="str">
        <f>Louisiana!GG6</f>
        <v xml:space="preserve">Constitutionally enshrined via ballot initiative </v>
      </c>
    </row>
    <row r="30" spans="1:200" ht="25.5" customHeight="1">
      <c r="A30" s="173" t="s">
        <v>115</v>
      </c>
      <c r="B30" s="174">
        <v>2024</v>
      </c>
      <c r="C30" s="175">
        <f>Virginia!D6</f>
        <v>0.41964285714285715</v>
      </c>
      <c r="D30" s="176">
        <f>Virginia!E6</f>
        <v>0.37244897959183676</v>
      </c>
      <c r="E30" s="28">
        <v>26</v>
      </c>
      <c r="F30" s="51">
        <f>Virginia!L6</f>
        <v>1</v>
      </c>
      <c r="G30" s="51" t="str">
        <f>Virginia!M6</f>
        <v>B</v>
      </c>
      <c r="H30" s="51" t="str">
        <f>Virginia!N6</f>
        <v>§24.2-700</v>
      </c>
      <c r="I30" s="81" t="str">
        <f>Virginia!O6</f>
        <v xml:space="preserve">https://law.lis.virginia.gov/vacode/24.2-700/ </v>
      </c>
      <c r="J30" s="82">
        <f>Virginia!P6</f>
        <v>0</v>
      </c>
      <c r="K30" s="51">
        <f>Virginia!V6</f>
        <v>0</v>
      </c>
      <c r="L30" s="82" t="str">
        <f>Virginia!W6</f>
        <v>-</v>
      </c>
      <c r="M30" s="51" t="str">
        <f>Virginia!X6</f>
        <v>-</v>
      </c>
      <c r="N30" s="82" t="str">
        <f>Virginia!Y6</f>
        <v>-</v>
      </c>
      <c r="O30" s="82">
        <f>Virginia!Z6</f>
        <v>0</v>
      </c>
      <c r="P30" s="51">
        <f>Virginia!AA6</f>
        <v>1</v>
      </c>
      <c r="Q30" s="51" t="str">
        <f>Virginia!AB6</f>
        <v>C</v>
      </c>
      <c r="R30" s="51" t="str">
        <f>Virginia!AC6</f>
        <v>§18.2-75</v>
      </c>
      <c r="S30" s="81" t="str">
        <f>Virginia!AD6</f>
        <v xml:space="preserve">https://law.lis.virginia.gov/vacode/18.2-75/ </v>
      </c>
      <c r="T30" s="82">
        <f>Virginia!AE6</f>
        <v>0</v>
      </c>
      <c r="U30" s="51">
        <f>Virginia!AF6</f>
        <v>1</v>
      </c>
      <c r="V30" s="51" t="str">
        <f>Virginia!AG6</f>
        <v>C</v>
      </c>
      <c r="W30" s="51" t="str">
        <f>Virginia!AH6</f>
        <v>§18.2-75</v>
      </c>
      <c r="X30" s="81" t="str">
        <f>Virginia!AI6</f>
        <v xml:space="preserve">https://law.lis.virginia.gov/vacode/18.2-75/ </v>
      </c>
      <c r="Y30" s="82">
        <f>Virginia!AJ6</f>
        <v>0</v>
      </c>
      <c r="Z30" s="51">
        <f>Virginia!AK6</f>
        <v>1</v>
      </c>
      <c r="AA30" s="51" t="str">
        <f>Virginia!AL6</f>
        <v>C</v>
      </c>
      <c r="AB30" s="51" t="str">
        <f>Virginia!AM6</f>
        <v>§18.2-75</v>
      </c>
      <c r="AC30" s="81" t="str">
        <f>Virginia!AN6</f>
        <v xml:space="preserve">https://law.lis.virginia.gov/vacode/18.2-75/ </v>
      </c>
      <c r="AD30" s="82">
        <f>Virginia!AO6</f>
        <v>0</v>
      </c>
      <c r="AE30" s="51">
        <f>Virginia!AP6</f>
        <v>1</v>
      </c>
      <c r="AF30" s="51" t="str">
        <f>Virginia!AQ6</f>
        <v>C</v>
      </c>
      <c r="AG30" s="51" t="str">
        <f>Virginia!AR6</f>
        <v>§18.2-75</v>
      </c>
      <c r="AH30" s="81" t="str">
        <f>Virginia!AS6</f>
        <v xml:space="preserve">https://law.lis.virginia.gov/vacode/18.2-75/ </v>
      </c>
      <c r="AI30" s="82">
        <f>Virginia!AT6</f>
        <v>0</v>
      </c>
      <c r="AJ30" s="51">
        <f>Virginia!AU6</f>
        <v>0</v>
      </c>
      <c r="AK30" s="51" t="str">
        <f>Virginia!AV6</f>
        <v>B</v>
      </c>
      <c r="AL30" s="51" t="str">
        <f>Virginia!AW6</f>
        <v>§18.2-75</v>
      </c>
      <c r="AM30" s="81" t="str">
        <f>Virginia!AX6</f>
        <v xml:space="preserve">https://law.lis.virginia.gov/vacode/18.2-75/ </v>
      </c>
      <c r="AN30" s="82">
        <f>Virginia!AY6</f>
        <v>0</v>
      </c>
      <c r="AO30" s="51">
        <f>Virginia!AZ6</f>
        <v>0</v>
      </c>
      <c r="AP30" s="51" t="str">
        <f>Virginia!BA6</f>
        <v>B</v>
      </c>
      <c r="AQ30" s="51" t="str">
        <f>Virginia!BB6</f>
        <v>§18.2-75</v>
      </c>
      <c r="AR30" s="81" t="str">
        <f>Virginia!BC6</f>
        <v xml:space="preserve">https://law.lis.virginia.gov/vacode/18.2-75/ </v>
      </c>
      <c r="AS30" s="82">
        <f>Virginia!BD6</f>
        <v>0</v>
      </c>
      <c r="AT30" s="51">
        <f>Virginia!BE6</f>
        <v>1</v>
      </c>
      <c r="AU30" s="51" t="str">
        <f>Virginia!BF6</f>
        <v>C</v>
      </c>
      <c r="AV30" s="51" t="str">
        <f>Virginia!BG6</f>
        <v>§18.2-75</v>
      </c>
      <c r="AW30" s="81" t="str">
        <f>Virginia!BH6</f>
        <v xml:space="preserve">https://law.lis.virginia.gov/vacode/18.2-75/ </v>
      </c>
      <c r="AX30" s="82">
        <f>Virginia!BI6</f>
        <v>0</v>
      </c>
      <c r="AY30" s="51">
        <f>Virginia!BO6</f>
        <v>0</v>
      </c>
      <c r="AZ30" s="51" t="str">
        <f>Virginia!BP6</f>
        <v>A</v>
      </c>
      <c r="BA30" s="51" t="str">
        <f>Virginia!BQ6</f>
        <v>-</v>
      </c>
      <c r="BB30" s="82" t="str">
        <f>Virginia!BR6</f>
        <v>-</v>
      </c>
      <c r="BC30" s="82">
        <f>Virginia!BS6</f>
        <v>0</v>
      </c>
      <c r="BD30" s="51">
        <f>Virginia!BT6</f>
        <v>0</v>
      </c>
      <c r="BE30" s="51" t="str">
        <f>Virginia!BU6</f>
        <v>A</v>
      </c>
      <c r="BF30" s="51" t="str">
        <f>Virginia!BV6</f>
        <v>-</v>
      </c>
      <c r="BG30" s="82" t="str">
        <f>Virginia!BW6</f>
        <v>-</v>
      </c>
      <c r="BH30" s="82">
        <f>Virginia!BX6</f>
        <v>0</v>
      </c>
      <c r="BI30" s="51">
        <f>Virginia!BY6</f>
        <v>0</v>
      </c>
      <c r="BJ30" s="51" t="str">
        <f>Virginia!BZ6</f>
        <v>A</v>
      </c>
      <c r="BK30" s="51" t="str">
        <f>Virginia!CA6</f>
        <v>-</v>
      </c>
      <c r="BL30" s="82" t="str">
        <f>Virginia!CB6</f>
        <v>-</v>
      </c>
      <c r="BM30" s="82">
        <f>Virginia!CC6</f>
        <v>0</v>
      </c>
      <c r="BN30" s="51">
        <f>Virginia!CD6</f>
        <v>0</v>
      </c>
      <c r="BO30" s="51" t="str">
        <f>Virginia!CE6</f>
        <v>A</v>
      </c>
      <c r="BP30" s="51" t="str">
        <f>Virginia!CF6</f>
        <v>-</v>
      </c>
      <c r="BQ30" s="82" t="str">
        <f>Virginia!CG6</f>
        <v>-</v>
      </c>
      <c r="BR30" s="82">
        <f>Virginia!CH6</f>
        <v>0</v>
      </c>
      <c r="BS30" s="51">
        <f>Virginia!CI6</f>
        <v>0</v>
      </c>
      <c r="BT30" s="51" t="str">
        <f>Virginia!CJ6</f>
        <v>A</v>
      </c>
      <c r="BU30" s="51" t="str">
        <f>Virginia!CK6</f>
        <v>-</v>
      </c>
      <c r="BV30" s="82" t="str">
        <f>Virginia!CL6</f>
        <v>-</v>
      </c>
      <c r="BW30" s="82">
        <f>Virginia!CM6</f>
        <v>0</v>
      </c>
      <c r="BX30" s="51">
        <f>Virginia!CN6</f>
        <v>0</v>
      </c>
      <c r="BY30" s="51" t="str">
        <f>Virginia!CO6</f>
        <v>A</v>
      </c>
      <c r="BZ30" s="51" t="str">
        <f>Virginia!CP6</f>
        <v>-</v>
      </c>
      <c r="CA30" s="82" t="str">
        <f>Virginia!CQ6</f>
        <v>-</v>
      </c>
      <c r="CB30" s="82">
        <f>Virginia!CR6</f>
        <v>0</v>
      </c>
      <c r="CC30" s="51">
        <f>Virginia!CS6</f>
        <v>0</v>
      </c>
      <c r="CD30" s="51" t="str">
        <f>Virginia!CT6</f>
        <v>D</v>
      </c>
      <c r="CE30" s="51" t="str">
        <f>Virginia!CU6</f>
        <v>§32.1-134</v>
      </c>
      <c r="CF30" s="81" t="str">
        <f>Virginia!CV6</f>
        <v xml:space="preserve">https://law.lis.virginia.gov/vacode/32.1-134/ </v>
      </c>
      <c r="CG30" s="82">
        <f>Virginia!CW6</f>
        <v>0</v>
      </c>
      <c r="CH30" s="51">
        <f>Virginia!CX6</f>
        <v>0</v>
      </c>
      <c r="CI30" s="51" t="str">
        <f>Virginia!CY6</f>
        <v>D</v>
      </c>
      <c r="CJ30" s="51" t="str">
        <f>Virginia!CZ6</f>
        <v>§32.1-134</v>
      </c>
      <c r="CK30" s="81" t="str">
        <f>Virginia!DA6</f>
        <v xml:space="preserve">https://law.lis.virginia.gov/vacode/32.1-134/ </v>
      </c>
      <c r="CL30" s="82">
        <f>Virginia!DB6</f>
        <v>0</v>
      </c>
      <c r="CM30" s="51">
        <f>Virginia!DC6</f>
        <v>0</v>
      </c>
      <c r="CN30" s="51" t="str">
        <f>Virginia!DD6</f>
        <v>D</v>
      </c>
      <c r="CO30" s="51" t="str">
        <f>Virginia!DE6</f>
        <v>§32.1-134</v>
      </c>
      <c r="CP30" s="81" t="str">
        <f>Virginia!DF6</f>
        <v xml:space="preserve">https://law.lis.virginia.gov/vacode/32.1-134/ </v>
      </c>
      <c r="CQ30" s="82">
        <f>Virginia!DG6</f>
        <v>0</v>
      </c>
      <c r="CR30" s="51">
        <f>Virginia!DH6</f>
        <v>0</v>
      </c>
      <c r="CS30" s="51" t="str">
        <f>Virginia!DI6</f>
        <v>D</v>
      </c>
      <c r="CT30" s="51" t="str">
        <f>Virginia!DJ6</f>
        <v>§32.1-134</v>
      </c>
      <c r="CU30" s="81" t="str">
        <f>Virginia!DK6</f>
        <v xml:space="preserve">https://law.lis.virginia.gov/vacode/32.1-134/ </v>
      </c>
      <c r="CV30" s="82">
        <f>Virginia!DL6</f>
        <v>0</v>
      </c>
      <c r="CW30" s="51">
        <f>Virginia!DM6</f>
        <v>0</v>
      </c>
      <c r="CX30" s="51" t="str">
        <f>Virginia!DN6</f>
        <v>D</v>
      </c>
      <c r="CY30" s="51" t="str">
        <f>Virginia!DO6</f>
        <v>§32.1-134</v>
      </c>
      <c r="CZ30" s="81" t="str">
        <f>Virginia!DP6</f>
        <v xml:space="preserve">https://law.lis.virginia.gov/vacode/32.1-134/ </v>
      </c>
      <c r="DA30" s="82">
        <f>Virginia!DQ6</f>
        <v>0</v>
      </c>
      <c r="DB30" s="51">
        <f>Virginia!DR6</f>
        <v>0</v>
      </c>
      <c r="DC30" s="51" t="str">
        <f>Virginia!DS6</f>
        <v>D</v>
      </c>
      <c r="DD30" s="51" t="str">
        <f>Virginia!DT6</f>
        <v>§32.1-134</v>
      </c>
      <c r="DE30" s="81" t="str">
        <f>Virginia!DU6</f>
        <v xml:space="preserve">https://law.lis.virginia.gov/vacode/32.1-134/ </v>
      </c>
      <c r="DF30" s="82">
        <f>Virginia!DV6</f>
        <v>0</v>
      </c>
      <c r="DG30" s="83">
        <f>(Virginia!EG6+Virginia!EH6)/2</f>
        <v>0</v>
      </c>
      <c r="DH30" s="83" t="str">
        <f>Virginia!EI6</f>
        <v>B</v>
      </c>
      <c r="DI30" s="83" t="str">
        <f>Virginia!EJ6</f>
        <v>§38.2-3407.5:1</v>
      </c>
      <c r="DJ30" s="84" t="str">
        <f>Virginia!EK6</f>
        <v xml:space="preserve">https://law.lis.virginia.gov/vacode/38.2-3407.5:1/ </v>
      </c>
      <c r="DK30" s="83" t="str">
        <f>Virginia!EL6</f>
        <v>We cannot reconcile our code with KFF, as they indicate that Virginia does have contraceptive mandate but also report "N/A" in any exemption related measure, which they key as indicating there is no contraception mandate.</v>
      </c>
      <c r="DL30" s="83">
        <f>(Virginia!EN6+Virginia!EM6)/2</f>
        <v>1</v>
      </c>
      <c r="DM30" s="83" t="str">
        <f>Virginia!EO6</f>
        <v>A</v>
      </c>
      <c r="DN30" s="83" t="str">
        <f>Virginia!EP6</f>
        <v>-</v>
      </c>
      <c r="DO30" s="85" t="str">
        <f>Virginia!EQ6</f>
        <v>-</v>
      </c>
      <c r="DP30" s="85">
        <f>Virginia!ER6</f>
        <v>0</v>
      </c>
      <c r="DQ30" s="83">
        <f>(Virginia!ES6+Virginia!ET6)/2</f>
        <v>1</v>
      </c>
      <c r="DR30" s="83" t="str">
        <f>Virginia!EU6</f>
        <v>A</v>
      </c>
      <c r="DS30" s="83" t="str">
        <f>Virginia!EV6</f>
        <v>-</v>
      </c>
      <c r="DT30" s="85" t="str">
        <f>Virginia!EW6</f>
        <v>-</v>
      </c>
      <c r="DU30" s="85">
        <f>Virginia!EX6</f>
        <v>0</v>
      </c>
      <c r="DV30" s="83">
        <f>Virginia!GH6</f>
        <v>0</v>
      </c>
      <c r="DW30" s="83" t="str">
        <f>Virginia!GI6</f>
        <v>B</v>
      </c>
      <c r="DX30" s="83" t="str">
        <f>Virginia!GJ6</f>
        <v>-</v>
      </c>
      <c r="DY30" s="85" t="str">
        <f>Virginia!GK6</f>
        <v>-</v>
      </c>
      <c r="DZ30" s="85">
        <f>Virginia!GL6</f>
        <v>0</v>
      </c>
      <c r="EA30" s="51">
        <f>Virginia!GM6</f>
        <v>0</v>
      </c>
      <c r="EB30" s="51" t="str">
        <f>Virginia!GN6</f>
        <v>B</v>
      </c>
      <c r="EC30" s="51" t="str">
        <f>Virginia!GO6</f>
        <v>-</v>
      </c>
      <c r="ED30" s="82" t="str">
        <f>Virginia!GP6</f>
        <v>-</v>
      </c>
      <c r="EE30" s="82">
        <f>Virginia!GQ6</f>
        <v>0</v>
      </c>
      <c r="EF30" s="51">
        <f>Virginia!GR6</f>
        <v>0</v>
      </c>
      <c r="EG30" s="51" t="str">
        <f>Virginia!GS6</f>
        <v>B</v>
      </c>
      <c r="EH30" s="51" t="str">
        <f>Virginia!GT6</f>
        <v>-</v>
      </c>
      <c r="EI30" s="82" t="str">
        <f>Virginia!GU6</f>
        <v>-</v>
      </c>
      <c r="EJ30" s="82">
        <f>Virginia!GV6</f>
        <v>0</v>
      </c>
      <c r="EK30" s="51">
        <f>Virginia!GW6</f>
        <v>0</v>
      </c>
      <c r="EL30" s="51" t="str">
        <f>Virginia!GX6</f>
        <v>B</v>
      </c>
      <c r="EM30" s="51" t="str">
        <f>Virginia!GY6</f>
        <v>-</v>
      </c>
      <c r="EN30" s="82" t="str">
        <f>Virginia!GZ6</f>
        <v>-</v>
      </c>
      <c r="EO30" s="82">
        <f>Virginia!HA6</f>
        <v>0</v>
      </c>
      <c r="EP30" s="51">
        <f>Virginia!Q6</f>
        <v>0</v>
      </c>
      <c r="EQ30" s="51" t="str">
        <f>Virginia!R6</f>
        <v>B</v>
      </c>
      <c r="ER30" s="51" t="str">
        <f>Virginia!S6</f>
        <v>-</v>
      </c>
      <c r="ES30" s="82" t="str">
        <f>Virginia!T6</f>
        <v>-</v>
      </c>
      <c r="ET30" s="82">
        <f>Virginia!U6</f>
        <v>0</v>
      </c>
      <c r="EU30" s="51">
        <f>Virginia!EY6</f>
        <v>0</v>
      </c>
      <c r="EV30" s="51" t="str">
        <f>Virginia!EZ6</f>
        <v>B</v>
      </c>
      <c r="EW30" s="51" t="str">
        <f>Virginia!FA6</f>
        <v>-</v>
      </c>
      <c r="EX30" s="82" t="str">
        <f>Virginia!FB6</f>
        <v>-</v>
      </c>
      <c r="EY30" s="82">
        <f>Virginia!FC6</f>
        <v>0</v>
      </c>
      <c r="EZ30" s="51">
        <f>Virginia!FN6</f>
        <v>1</v>
      </c>
      <c r="FA30" s="51" t="str">
        <f>Virginia!FO6</f>
        <v>C</v>
      </c>
      <c r="FB30" s="51" t="str">
        <f>Virginia!FP6</f>
        <v>§63.2-1509(19)</v>
      </c>
      <c r="FC30" s="81" t="str">
        <f>Virginia!FQ6</f>
        <v xml:space="preserve">https://law.lis.virginia.gov/vacode/title63.2/chapter15/section63.2-1509/ </v>
      </c>
      <c r="FD30" s="82">
        <f>Virginia!FR6</f>
        <v>0</v>
      </c>
      <c r="FE30" s="51">
        <f>Virginia!FS6</f>
        <v>0</v>
      </c>
      <c r="FF30" s="51" t="str">
        <f>Virginia!FT6</f>
        <v>C</v>
      </c>
      <c r="FG30" s="51" t="str">
        <f>Virginia!FU6</f>
        <v>§4.1-306, -200(7)</v>
      </c>
      <c r="FH30" s="81" t="str">
        <f>Virginia!FV6</f>
        <v xml:space="preserve">https://law.lis.virginia.gov/vacode/title4.1/chapter3/section4.1-306/ </v>
      </c>
      <c r="FI30" s="51" t="str">
        <f>Virginia!FW6</f>
        <v xml:space="preserve">The second citation, §4.1-200(7), only makes exceptions for furnishment in a private residence. </v>
      </c>
      <c r="FJ30" s="51">
        <f>Virginia!FX6</f>
        <v>0</v>
      </c>
      <c r="FK30" s="51" t="str">
        <f>Virginia!FY6</f>
        <v>C</v>
      </c>
      <c r="FL30" s="51" t="str">
        <f>Virginia!FZ6</f>
        <v>§4.1-305, -200(7)</v>
      </c>
      <c r="FM30" s="81" t="str">
        <f>Virginia!GA6</f>
        <v xml:space="preserve">https://law.lis.virginia.gov/vacode/title4.1/chapter3/section4.1-305/ </v>
      </c>
      <c r="FN30" s="51" t="str">
        <f>Virginia!GB6</f>
        <v>Exceptions are made when alcohol is furnished by parents, but only when in a private residence (§4.1-200(7)).</v>
      </c>
      <c r="FO30" s="51">
        <f>Virginia!G6</f>
        <v>1</v>
      </c>
      <c r="FP30" s="51" t="str">
        <f>Virginia!H6</f>
        <v>B</v>
      </c>
      <c r="FQ30" s="51" t="str">
        <f>Virginia!I6</f>
        <v>§57-2.02</v>
      </c>
      <c r="FR30" s="81" t="str">
        <f>Virginia!J6</f>
        <v xml:space="preserve">https://law.lis.virginia.gov/vacode/57-2.02/ </v>
      </c>
      <c r="FS30" s="82">
        <f>Virginia!K6</f>
        <v>0</v>
      </c>
      <c r="FT30" s="51">
        <f>Virginia!HB6</f>
        <v>1</v>
      </c>
      <c r="FU30" s="51" t="str">
        <f>Virginia!HC6</f>
        <v>A</v>
      </c>
      <c r="FV30" s="51" t="str">
        <f>Virginia!HD6</f>
        <v>§22.1-271.2(C)</v>
      </c>
      <c r="FW30" s="81" t="str">
        <f>Virginia!HE6</f>
        <v xml:space="preserve">https://law.lis.virginia.gov/vacode/22.1-271.2/ </v>
      </c>
      <c r="FX30" s="82">
        <f>Virginia!HF6</f>
        <v>0</v>
      </c>
      <c r="FY30" s="51">
        <f>Virginia!HG6</f>
        <v>1</v>
      </c>
      <c r="FZ30" s="51" t="str">
        <f>Virginia!HH6</f>
        <v>A</v>
      </c>
      <c r="GA30" s="51" t="str">
        <f>Virginia!HI6</f>
        <v>§22.1-254(C); 8VAC20-730-10</v>
      </c>
      <c r="GB30" s="81" t="str">
        <f>Virginia!HJ6</f>
        <v xml:space="preserve">https://law.lis.virginia.gov/vacode/22.1-254/ </v>
      </c>
      <c r="GC30" s="82">
        <f>Virginia!HK6</f>
        <v>0</v>
      </c>
      <c r="GD30" s="51">
        <f>Virginia!HL6</f>
        <v>0</v>
      </c>
      <c r="GE30" s="51" t="str">
        <f>Virginia!HM6</f>
        <v>C</v>
      </c>
      <c r="GF30" s="51" t="str">
        <f>Virginia!HN6</f>
        <v>8VAC20-730-10</v>
      </c>
      <c r="GG30" s="81" t="str">
        <f>Virginia!HO6</f>
        <v xml:space="preserve">https://law.lis.virginia.gov/admincode/title8/agency20/chapter730/section10/ </v>
      </c>
      <c r="GH30" s="81" t="str">
        <f>Virginia!HP6</f>
        <v xml:space="preserve">The Virginia Department of Education confirms the statutory citation here, but there is no mention of religious instruction. </v>
      </c>
      <c r="GI30" s="83">
        <f>Virginia!HQ6</f>
        <v>0</v>
      </c>
      <c r="GJ30" s="83" t="str">
        <f>Virginia!HR6</f>
        <v>D</v>
      </c>
      <c r="GK30" s="83" t="str">
        <f>Virginia!HS6</f>
        <v>-</v>
      </c>
      <c r="GL30" s="85" t="str">
        <f>Virginia!HT6</f>
        <v>-</v>
      </c>
      <c r="GM30" s="85">
        <f>Virginia!HU6</f>
        <v>0</v>
      </c>
      <c r="GN30" s="83">
        <f>Virginia!GC6</f>
        <v>1</v>
      </c>
      <c r="GO30" s="83" t="str">
        <f>Virginia!GD6</f>
        <v>B</v>
      </c>
      <c r="GP30" s="83" t="str">
        <f>Virginia!GE6</f>
        <v>§ 44-146.17 (B)</v>
      </c>
      <c r="GQ30" s="84" t="str">
        <f>Virginia!GF6</f>
        <v xml:space="preserve">https://law.lis.virginia.gov/vacode/title44/chapter3.2/section44-146.17/ </v>
      </c>
      <c r="GR30" s="85">
        <f>Virginia!GG6</f>
        <v>0</v>
      </c>
    </row>
    <row r="31" spans="1:200" ht="25.5" customHeight="1">
      <c r="A31" s="92" t="s">
        <v>76</v>
      </c>
      <c r="B31" s="34">
        <v>2024</v>
      </c>
      <c r="C31" s="53">
        <f>Connecticut!D6</f>
        <v>0.42559523809523808</v>
      </c>
      <c r="D31" s="172">
        <f>Connecticut!E6</f>
        <v>0.40306122448979587</v>
      </c>
      <c r="E31" s="28">
        <v>25</v>
      </c>
      <c r="F31" s="40">
        <f>Connecticut!L6</f>
        <v>1</v>
      </c>
      <c r="G31" s="40" t="str">
        <f>Connecticut!M6</f>
        <v>C</v>
      </c>
      <c r="H31" s="40" t="str">
        <f>Connecticut!N6</f>
        <v>Const. Art. 6 §7</v>
      </c>
      <c r="I31" s="57" t="str">
        <f>Connecticut!O6</f>
        <v xml:space="preserve">https://www.cga.ct.gov/asp/Content/constitutions/CTConstitution.htm#:~:text=SEC.%207.%20The%20general,religion%20forbid%20secular%20activity. </v>
      </c>
      <c r="J31" s="58">
        <f>Connecticut!P6</f>
        <v>0</v>
      </c>
      <c r="K31" s="40">
        <f>Connecticut!V6</f>
        <v>0</v>
      </c>
      <c r="L31" s="58">
        <f>Connecticut!W6</f>
        <v>0</v>
      </c>
      <c r="M31" s="40" t="str">
        <f>Connecticut!X6</f>
        <v>-</v>
      </c>
      <c r="N31" s="58">
        <f>Connecticut!Y6</f>
        <v>0</v>
      </c>
      <c r="O31" s="58">
        <f>Connecticut!Z6</f>
        <v>0</v>
      </c>
      <c r="P31" s="40">
        <f>Connecticut!AA6</f>
        <v>1</v>
      </c>
      <c r="Q31" s="40" t="str">
        <f>Connecticut!AB6</f>
        <v>C</v>
      </c>
      <c r="R31" s="40" t="str">
        <f>Connecticut!AC6</f>
        <v>Agen. Regs. §19-13-D54(f)</v>
      </c>
      <c r="S31" s="57" t="str">
        <f>Connecticut!AD6</f>
        <v xml:space="preserve">https://portal.ct.gov/-/media/sots/regulations/Title_19/013dpdf.pdf#page=105 </v>
      </c>
      <c r="T31" s="40" t="str">
        <f>Connecticut!AE6</f>
        <v xml:space="preserve">Rather than state statute, this item can be found in the cited Department of Public Health Code. </v>
      </c>
      <c r="U31" s="40">
        <f>Connecticut!AF6</f>
        <v>0</v>
      </c>
      <c r="V31" s="40" t="str">
        <f>Connecticut!AG6</f>
        <v>B</v>
      </c>
      <c r="W31" s="40" t="str">
        <f>Connecticut!AH6</f>
        <v>Agen. Regs. §19-13-D54(f)</v>
      </c>
      <c r="X31" s="57" t="str">
        <f>Connecticut!AI6</f>
        <v xml:space="preserve">https://portal.ct.gov/-/media/sots/regulations/Title_19/013dpdf.pdf#page=105 </v>
      </c>
      <c r="Y31" s="40" t="str">
        <f>Connecticut!AJ6</f>
        <v xml:space="preserve">Rather than state statute, this item can be found in the cited Department of Public Health Code. </v>
      </c>
      <c r="Z31" s="40">
        <f>Connecticut!AK6</f>
        <v>0</v>
      </c>
      <c r="AA31" s="40" t="str">
        <f>Connecticut!AL6</f>
        <v>B</v>
      </c>
      <c r="AB31" s="40" t="str">
        <f>Connecticut!AM6</f>
        <v>Agen. Regs. §19-13-D54(f)</v>
      </c>
      <c r="AC31" s="57" t="str">
        <f>Connecticut!AN6</f>
        <v xml:space="preserve">https://portal.ct.gov/-/media/sots/regulations/Title_19/013dpdf.pdf#page=105 </v>
      </c>
      <c r="AD31" s="40" t="str">
        <f>Connecticut!AO6</f>
        <v xml:space="preserve">Rather than state statute, this item can be found in the cited Department of Public Health Code. </v>
      </c>
      <c r="AE31" s="40">
        <f>Connecticut!AP6</f>
        <v>0</v>
      </c>
      <c r="AF31" s="40" t="str">
        <f>Connecticut!AQ6</f>
        <v>B</v>
      </c>
      <c r="AG31" s="40" t="str">
        <f>Connecticut!AR6</f>
        <v>Agen. Regs. §19-13-D54(f)</v>
      </c>
      <c r="AH31" s="57" t="str">
        <f>Connecticut!AS6</f>
        <v xml:space="preserve">https://portal.ct.gov/-/media/sots/regulations/Title_19/013dpdf.pdf#page=105 </v>
      </c>
      <c r="AI31" s="40" t="str">
        <f>Connecticut!AT6</f>
        <v xml:space="preserve">Rather than state statute, this item can be found in the cited Department of Public Health Code. </v>
      </c>
      <c r="AJ31" s="40">
        <f>Connecticut!AU6</f>
        <v>0</v>
      </c>
      <c r="AK31" s="40" t="str">
        <f>Connecticut!AV6</f>
        <v>B</v>
      </c>
      <c r="AL31" s="40" t="str">
        <f>Connecticut!AW6</f>
        <v>Agen. Regs. §19-13-D54(f)</v>
      </c>
      <c r="AM31" s="57" t="str">
        <f>Connecticut!AX6</f>
        <v>https://portal.ct.gov/-/media/sots/regulations/Title_19/013dpdf.pdf#page=105</v>
      </c>
      <c r="AN31" s="40" t="str">
        <f>Connecticut!AY6</f>
        <v xml:space="preserve">Rather than state statute, this item can be found in the cited Department of Public Health Code. </v>
      </c>
      <c r="AO31" s="40">
        <f>Connecticut!AZ6</f>
        <v>0</v>
      </c>
      <c r="AP31" s="40" t="str">
        <f>Connecticut!BA6</f>
        <v>B</v>
      </c>
      <c r="AQ31" s="40" t="str">
        <f>Connecticut!BB6</f>
        <v>Agen. Regs. §19-13-D54(f)</v>
      </c>
      <c r="AR31" s="57" t="str">
        <f>Connecticut!BC6</f>
        <v xml:space="preserve">https://portal.ct.gov/-/media/sots/regulations/Title_19/013dpdf.pdf#page=105 </v>
      </c>
      <c r="AS31" s="40" t="str">
        <f>Connecticut!BD6</f>
        <v xml:space="preserve">Rather than state statute, this item can be found in the cited Department of Public Health Code. </v>
      </c>
      <c r="AT31" s="40">
        <f>Connecticut!BE6</f>
        <v>0</v>
      </c>
      <c r="AU31" s="40" t="str">
        <f>Connecticut!BF6</f>
        <v>B</v>
      </c>
      <c r="AV31" s="40" t="str">
        <f>Connecticut!BG6</f>
        <v>Agen. Regs. §19-13-D54(f)</v>
      </c>
      <c r="AW31" s="57" t="str">
        <f>Connecticut!BH6</f>
        <v xml:space="preserve">https://portal.ct.gov/-/media/sots/regulations/Title_19/013dpdf.pdf#page=105 </v>
      </c>
      <c r="AX31" s="40" t="str">
        <f>Connecticut!BI6</f>
        <v xml:space="preserve">Rather than state statute, this item can be found in the cited Department of Public Health Code. </v>
      </c>
      <c r="AY31" s="40">
        <f>Connecticut!BO6</f>
        <v>0</v>
      </c>
      <c r="AZ31" s="40" t="str">
        <f>Connecticut!BP6</f>
        <v>A</v>
      </c>
      <c r="BA31" s="40" t="str">
        <f>Connecticut!BQ6</f>
        <v>-</v>
      </c>
      <c r="BB31" s="58">
        <f>Connecticut!BR6</f>
        <v>0</v>
      </c>
      <c r="BC31" s="58">
        <f>Connecticut!BS6</f>
        <v>0</v>
      </c>
      <c r="BD31" s="40">
        <f>Connecticut!BT6</f>
        <v>0</v>
      </c>
      <c r="BE31" s="40" t="str">
        <f>Connecticut!BU6</f>
        <v>A</v>
      </c>
      <c r="BF31" s="40" t="str">
        <f>Connecticut!BV6</f>
        <v>-</v>
      </c>
      <c r="BG31" s="58">
        <f>Connecticut!BW6</f>
        <v>0</v>
      </c>
      <c r="BH31" s="58">
        <f>Connecticut!BX6</f>
        <v>0</v>
      </c>
      <c r="BI31" s="40">
        <f>Connecticut!BY6</f>
        <v>0</v>
      </c>
      <c r="BJ31" s="40" t="str">
        <f>Connecticut!BZ6</f>
        <v>A</v>
      </c>
      <c r="BK31" s="40" t="str">
        <f>Connecticut!CA6</f>
        <v>-</v>
      </c>
      <c r="BL31" s="58">
        <f>Connecticut!CB6</f>
        <v>0</v>
      </c>
      <c r="BM31" s="58">
        <f>Connecticut!CC6</f>
        <v>0</v>
      </c>
      <c r="BN31" s="40">
        <f>Connecticut!CD6</f>
        <v>0</v>
      </c>
      <c r="BO31" s="40" t="str">
        <f>Connecticut!CE6</f>
        <v>A</v>
      </c>
      <c r="BP31" s="40" t="str">
        <f>Connecticut!CF6</f>
        <v>-</v>
      </c>
      <c r="BQ31" s="58">
        <f>Connecticut!CG6</f>
        <v>0</v>
      </c>
      <c r="BR31" s="58">
        <f>Connecticut!CH6</f>
        <v>0</v>
      </c>
      <c r="BS31" s="40">
        <f>Connecticut!CI6</f>
        <v>0</v>
      </c>
      <c r="BT31" s="40" t="str">
        <f>Connecticut!CJ6</f>
        <v>A</v>
      </c>
      <c r="BU31" s="40" t="str">
        <f>Connecticut!CK6</f>
        <v>-</v>
      </c>
      <c r="BV31" s="58">
        <f>Connecticut!CL6</f>
        <v>0</v>
      </c>
      <c r="BW31" s="58">
        <f>Connecticut!CM6</f>
        <v>0</v>
      </c>
      <c r="BX31" s="40">
        <f>Connecticut!CN6</f>
        <v>0</v>
      </c>
      <c r="BY31" s="40" t="str">
        <f>Connecticut!CO6</f>
        <v>A</v>
      </c>
      <c r="BZ31" s="40" t="str">
        <f>Connecticut!CP6</f>
        <v>-</v>
      </c>
      <c r="CA31" s="58">
        <f>Connecticut!CQ6</f>
        <v>0</v>
      </c>
      <c r="CB31" s="58">
        <f>Connecticut!CR6</f>
        <v>0</v>
      </c>
      <c r="CC31" s="40">
        <f>Connecticut!CS6</f>
        <v>0</v>
      </c>
      <c r="CD31" s="40" t="str">
        <f>Connecticut!CT6</f>
        <v>A</v>
      </c>
      <c r="CE31" s="40" t="str">
        <f>Connecticut!CU6</f>
        <v>-</v>
      </c>
      <c r="CF31" s="58">
        <f>Connecticut!CV6</f>
        <v>0</v>
      </c>
      <c r="CG31" s="58">
        <f>Connecticut!CW6</f>
        <v>0</v>
      </c>
      <c r="CH31" s="40">
        <f>Connecticut!CX6</f>
        <v>0</v>
      </c>
      <c r="CI31" s="40" t="str">
        <f>Connecticut!CY6</f>
        <v>A</v>
      </c>
      <c r="CJ31" s="40" t="str">
        <f>Connecticut!CZ6</f>
        <v>-</v>
      </c>
      <c r="CK31" s="58">
        <f>Connecticut!DA6</f>
        <v>0</v>
      </c>
      <c r="CL31" s="58">
        <f>Connecticut!DB6</f>
        <v>0</v>
      </c>
      <c r="CM31" s="40">
        <f>Connecticut!DC6</f>
        <v>0</v>
      </c>
      <c r="CN31" s="40" t="str">
        <f>Connecticut!DD6</f>
        <v>A</v>
      </c>
      <c r="CO31" s="40" t="str">
        <f>Connecticut!DE6</f>
        <v>-</v>
      </c>
      <c r="CP31" s="58">
        <f>Connecticut!DF6</f>
        <v>0</v>
      </c>
      <c r="CQ31" s="58">
        <f>Connecticut!DG6</f>
        <v>0</v>
      </c>
      <c r="CR31" s="40">
        <f>Connecticut!DH6</f>
        <v>0</v>
      </c>
      <c r="CS31" s="40" t="str">
        <f>Connecticut!DI6</f>
        <v>A</v>
      </c>
      <c r="CT31" s="40" t="str">
        <f>Connecticut!DJ6</f>
        <v>-</v>
      </c>
      <c r="CU31" s="58">
        <f>Connecticut!DK6</f>
        <v>0</v>
      </c>
      <c r="CV31" s="58">
        <f>Connecticut!DL6</f>
        <v>0</v>
      </c>
      <c r="CW31" s="40">
        <f>Connecticut!DM6</f>
        <v>0</v>
      </c>
      <c r="CX31" s="40" t="str">
        <f>Connecticut!DN6</f>
        <v>A</v>
      </c>
      <c r="CY31" s="40" t="str">
        <f>Connecticut!DO6</f>
        <v>-</v>
      </c>
      <c r="CZ31" s="58">
        <f>Connecticut!DP6</f>
        <v>0</v>
      </c>
      <c r="DA31" s="58">
        <f>Connecticut!DQ6</f>
        <v>0</v>
      </c>
      <c r="DB31" s="40">
        <f>Connecticut!DR6</f>
        <v>0</v>
      </c>
      <c r="DC31" s="40" t="str">
        <f>Connecticut!DS6</f>
        <v>A</v>
      </c>
      <c r="DD31" s="40" t="str">
        <f>Connecticut!DT6</f>
        <v>-</v>
      </c>
      <c r="DE31" s="58">
        <f>Connecticut!DU6</f>
        <v>0</v>
      </c>
      <c r="DF31" s="58">
        <f>Connecticut!DV6</f>
        <v>0</v>
      </c>
      <c r="DG31" s="60">
        <f>(Connecticut!EG6+Connecticut!EH6)/2</f>
        <v>1</v>
      </c>
      <c r="DH31" s="60" t="str">
        <f>Connecticut!EI6</f>
        <v>D</v>
      </c>
      <c r="DI31" s="60" t="str">
        <f>Connecticut!EJ6</f>
        <v>§38a-503e(c)-(g)</v>
      </c>
      <c r="DJ31" s="62" t="str">
        <f>Connecticut!EK6</f>
        <v xml:space="preserve">https://www.cga.ct.gov/current/pub/chap_700c.htm#sec_38a-503e </v>
      </c>
      <c r="DK31" s="61">
        <f>Connecticut!EL6</f>
        <v>0</v>
      </c>
      <c r="DL31" s="60">
        <f>(Connecticut!EN6+Connecticut!EM6)/2</f>
        <v>1</v>
      </c>
      <c r="DM31" s="60" t="str">
        <f>Connecticut!EO6</f>
        <v>A</v>
      </c>
      <c r="DN31" s="60" t="str">
        <f>Connecticut!EP6</f>
        <v>-</v>
      </c>
      <c r="DO31" s="61">
        <f>Connecticut!EQ6</f>
        <v>0</v>
      </c>
      <c r="DP31" s="61">
        <f>Connecticut!ER6</f>
        <v>0</v>
      </c>
      <c r="DQ31" s="60">
        <f>(Connecticut!ES6+Connecticut!ET6)/2</f>
        <v>1</v>
      </c>
      <c r="DR31" s="60" t="str">
        <f>Connecticut!EU6</f>
        <v>D</v>
      </c>
      <c r="DS31" s="60" t="str">
        <f>Connecticut!EV6</f>
        <v>§38a-503e (c), (g)</v>
      </c>
      <c r="DT31" s="62" t="str">
        <f>Connecticut!EW6</f>
        <v xml:space="preserve">https://www.cga.ct.gov/current/pub/chap_700c.htm#sec_38a-503e </v>
      </c>
      <c r="DU31" s="60" t="str">
        <f>Connecticut!EX6</f>
        <v>Female Only</v>
      </c>
      <c r="DV31" s="60">
        <f>Connecticut!GH6</f>
        <v>1</v>
      </c>
      <c r="DW31" s="60" t="str">
        <f>Connecticut!GI6</f>
        <v>A</v>
      </c>
      <c r="DX31" s="60" t="str">
        <f>Connecticut!GJ6</f>
        <v>§46b-22b(a)</v>
      </c>
      <c r="DY31" s="62" t="str">
        <f>Connecticut!GK6</f>
        <v xml:space="preserve">https://www.cga.ct.gov/current/pub/chap_815e.htm#sec_46b-22b </v>
      </c>
      <c r="DZ31" s="61">
        <f>Connecticut!GL6</f>
        <v>0</v>
      </c>
      <c r="EA31" s="66">
        <f>Connecticut!GM6</f>
        <v>1</v>
      </c>
      <c r="EB31" s="66" t="str">
        <f>Connecticut!GN6</f>
        <v>A</v>
      </c>
      <c r="EC31" s="66" t="str">
        <f>Connecticut!GO6</f>
        <v>§46b-22b(b)</v>
      </c>
      <c r="ED31" s="67" t="str">
        <f>Connecticut!GP6</f>
        <v xml:space="preserve">https://www.cga.ct.gov/current/pub/chap_815e.htm#sec_46b-22b </v>
      </c>
      <c r="EE31" s="68">
        <f>Connecticut!GQ6</f>
        <v>0</v>
      </c>
      <c r="EF31" s="66">
        <f>Connecticut!GR6</f>
        <v>1</v>
      </c>
      <c r="EG31" s="66" t="str">
        <f>Connecticut!GS6</f>
        <v>A</v>
      </c>
      <c r="EH31" s="66" t="str">
        <f>Connecticut!GT6</f>
        <v>§46b-35a</v>
      </c>
      <c r="EI31" s="67" t="str">
        <f>Connecticut!GU6</f>
        <v xml:space="preserve">https://www.cga.ct.gov/current/pub/chap_815e.htm#sec_46b-35a </v>
      </c>
      <c r="EJ31" s="68">
        <f>Connecticut!GV6</f>
        <v>0</v>
      </c>
      <c r="EK31" s="66">
        <f>Connecticut!GW6</f>
        <v>1</v>
      </c>
      <c r="EL31" s="66" t="str">
        <f>Connecticut!GX6</f>
        <v>A</v>
      </c>
      <c r="EM31" s="66" t="str">
        <f>Connecticut!GY6</f>
        <v>§46b-35a</v>
      </c>
      <c r="EN31" s="67" t="str">
        <f>Connecticut!GZ6</f>
        <v xml:space="preserve">https://www.cga.ct.gov/current/pub/chap_815e.htm#sec_46b-35a </v>
      </c>
      <c r="EO31" s="68">
        <f>Connecticut!HA6</f>
        <v>0</v>
      </c>
      <c r="EP31" s="66">
        <f>Connecticut!Q6</f>
        <v>0</v>
      </c>
      <c r="EQ31" s="66" t="str">
        <f>Connecticut!R6</f>
        <v>B</v>
      </c>
      <c r="ER31" s="66" t="str">
        <f>Connecticut!S6</f>
        <v>§46b-22b(a)</v>
      </c>
      <c r="ES31" s="67" t="str">
        <f>Connecticut!T6</f>
        <v xml:space="preserve">https://www.cga.ct.gov/current/pub/chap_815e.htm#sec_46b-22b </v>
      </c>
      <c r="ET31" s="68">
        <f>Connecticut!U6</f>
        <v>0</v>
      </c>
      <c r="EU31" s="66">
        <f>Connecticut!EY6</f>
        <v>0</v>
      </c>
      <c r="EV31" s="66" t="str">
        <f>Connecticut!EZ6</f>
        <v>B</v>
      </c>
      <c r="EW31" s="66" t="str">
        <f>Connecticut!FA6</f>
        <v>§46b-22b(b)</v>
      </c>
      <c r="EX31" s="67" t="str">
        <f>Connecticut!FB6</f>
        <v xml:space="preserve">https://www.cga.ct.gov/current/pub/chap_815e.htm#sec_46b-22b </v>
      </c>
      <c r="EY31" s="68">
        <f>Connecticut!FC6</f>
        <v>0</v>
      </c>
      <c r="EZ31" s="66">
        <f>Connecticut!FN6</f>
        <v>0</v>
      </c>
      <c r="FA31" s="66" t="str">
        <f>Connecticut!FO6</f>
        <v>D</v>
      </c>
      <c r="FB31" s="66" t="str">
        <f>Connecticut!FP6</f>
        <v>§17a-101(b)(18)</v>
      </c>
      <c r="FC31" s="67" t="str">
        <f>Connecticut!FQ6</f>
        <v xml:space="preserve">https://www.cga.ct.gov/current/pub/chap_319a.htm#sec_17a-101 </v>
      </c>
      <c r="FD31" s="68">
        <f>Connecticut!FR6</f>
        <v>0</v>
      </c>
      <c r="FE31" s="66">
        <f>Connecticut!FS6</f>
        <v>1</v>
      </c>
      <c r="FF31" s="66" t="str">
        <f>Connecticut!FT6</f>
        <v>A</v>
      </c>
      <c r="FG31" s="66" t="str">
        <f>Connecticut!FU6</f>
        <v>§30-86(b)(4)</v>
      </c>
      <c r="FH31" s="67" t="str">
        <f>Connecticut!FV6</f>
        <v xml:space="preserve">https://www.cga.ct.gov/current/pub/chap_545.htm#sec_30-86 </v>
      </c>
      <c r="FI31" s="68" t="str">
        <f>Connecticut!FW6</f>
        <v>Language added in 2006 amendment</v>
      </c>
      <c r="FJ31" s="66">
        <f>Connecticut!FX6</f>
        <v>1</v>
      </c>
      <c r="FK31" s="66" t="str">
        <f>Connecticut!FY6</f>
        <v>A</v>
      </c>
      <c r="FL31" s="66" t="str">
        <f>Connecticut!FZ6</f>
        <v>§30-89(c)(3)</v>
      </c>
      <c r="FM31" s="67" t="str">
        <f>Connecticut!GA6</f>
        <v xml:space="preserve">https://www.cga.ct.gov/current/pub/chap_545.htm#sec_30-89 </v>
      </c>
      <c r="FN31" s="68" t="str">
        <f>Connecticut!GB6</f>
        <v>Language added in 2006 amendment</v>
      </c>
      <c r="FO31" s="66">
        <f>Connecticut!G6</f>
        <v>1</v>
      </c>
      <c r="FP31" s="66" t="str">
        <f>Connecticut!H6</f>
        <v>B</v>
      </c>
      <c r="FQ31" s="66" t="str">
        <f>Connecticut!I6</f>
        <v>§52-571b</v>
      </c>
      <c r="FR31" s="67" t="str">
        <f>Connecticut!J6</f>
        <v xml:space="preserve">https://www.cga.ct.gov/current/pub/chap_925.htm#sec_52-571b </v>
      </c>
      <c r="FS31" s="68">
        <f>Connecticut!K6</f>
        <v>0</v>
      </c>
      <c r="FT31" s="66">
        <f>Connecticut!HB6</f>
        <v>0</v>
      </c>
      <c r="FU31" s="66" t="str">
        <f>Connecticut!HC6</f>
        <v>C</v>
      </c>
      <c r="FV31" s="66" t="str">
        <f>Connecticut!HD6</f>
        <v>§10-204a</v>
      </c>
      <c r="FW31" s="67" t="str">
        <f>Connecticut!HE6</f>
        <v xml:space="preserve">https://www.cga.ct.gov/current/pub/chap_169.htm#sec_10-204a </v>
      </c>
      <c r="FX31" s="68">
        <f>Connecticut!HF6</f>
        <v>0</v>
      </c>
      <c r="FY31" s="66">
        <f>Connecticut!HG6</f>
        <v>1</v>
      </c>
      <c r="FZ31" s="66" t="str">
        <f>Connecticut!HH6</f>
        <v>A</v>
      </c>
      <c r="GA31" s="66" t="str">
        <f>Connecticut!HI6</f>
        <v>§10-198b</v>
      </c>
      <c r="GB31" s="67" t="str">
        <f>Connecticut!HJ6</f>
        <v xml:space="preserve">https://www.cga.ct.gov/current/pub/chap_168.htm#sec_10-198b </v>
      </c>
      <c r="GC31" s="67" t="str">
        <f>Connecticut!HK6</f>
        <v>Statutory law delegates to the State Board of Education the task of defining excused and unexcused absences. In its "Guidelines for Excused and Unexcused Absences," religious holiday is an excused absence.</v>
      </c>
      <c r="GD31" s="66">
        <f>Connecticut!HL6</f>
        <v>0</v>
      </c>
      <c r="GE31" s="66" t="str">
        <f>Connecticut!HM6</f>
        <v>C</v>
      </c>
      <c r="GF31" s="66" t="str">
        <f>Connecticut!HN6</f>
        <v>§10-198b</v>
      </c>
      <c r="GG31" s="67" t="str">
        <f>Connecticut!HO6</f>
        <v xml:space="preserve">https://www.cga.ct.gov/current/pub/chap_168.htm#sec_10-198b </v>
      </c>
      <c r="GH31" s="67" t="str">
        <f>Connecticut!HP6</f>
        <v xml:space="preserve">Statutory law delegates to the State Board of Education the task of defining excused and unexcused absences, but its "Guidelines for Excused and Unexcused Absences" makes no mention of religious instruction. </v>
      </c>
      <c r="GI31" s="60">
        <f>Connecticut!HQ6</f>
        <v>1</v>
      </c>
      <c r="GJ31" s="60" t="str">
        <f>Connecticut!HR6</f>
        <v>C</v>
      </c>
      <c r="GK31" s="60" t="str">
        <f>Connecticut!HS6</f>
        <v>§10a-50</v>
      </c>
      <c r="GL31" s="62" t="str">
        <f>Connecticut!HT6</f>
        <v xml:space="preserve">https://www.cga.ct.gov/current/pub/chap_185.htm#sec_10a-50 </v>
      </c>
      <c r="GM31" s="61">
        <f>Connecticut!HU6</f>
        <v>0</v>
      </c>
      <c r="GN31" s="60">
        <f>Connecticut!GC6</f>
        <v>0</v>
      </c>
      <c r="GO31" s="60">
        <f>Connecticut!GD6</f>
        <v>0</v>
      </c>
      <c r="GP31" s="60" t="str">
        <f>Connecticut!GE6</f>
        <v>-</v>
      </c>
      <c r="GQ31" s="61">
        <f>Connecticut!GF6</f>
        <v>0</v>
      </c>
      <c r="GR31" s="61">
        <f>Connecticut!GG6</f>
        <v>0</v>
      </c>
    </row>
    <row r="32" spans="1:200" ht="25.5" customHeight="1">
      <c r="A32" s="92" t="s">
        <v>85</v>
      </c>
      <c r="B32" s="34">
        <v>2024</v>
      </c>
      <c r="C32" s="53">
        <f>Kansas!D6</f>
        <v>0.43005952380952384</v>
      </c>
      <c r="D32" s="172">
        <f>Kansas!E6</f>
        <v>0.49149659863945583</v>
      </c>
      <c r="E32" s="28">
        <v>24</v>
      </c>
      <c r="F32" s="40">
        <f>Kansas!L6</f>
        <v>1</v>
      </c>
      <c r="G32" s="40" t="str">
        <f>Kansas!M6</f>
        <v>B</v>
      </c>
      <c r="H32" s="40" t="str">
        <f>Kansas!N6</f>
        <v>25-1119</v>
      </c>
      <c r="I32" s="57" t="str">
        <f>Kansas!O6</f>
        <v xml:space="preserve">https://www.ksrevisor.org/statutes/chapters/ch25/025_011_0019.html </v>
      </c>
      <c r="J32" s="58">
        <f>Kansas!P6</f>
        <v>0</v>
      </c>
      <c r="K32" s="40">
        <f>Kansas!V6</f>
        <v>0</v>
      </c>
      <c r="L32" s="58">
        <f>Kansas!W6</f>
        <v>0</v>
      </c>
      <c r="M32" s="40" t="str">
        <f>Kansas!X6</f>
        <v>-</v>
      </c>
      <c r="N32" s="58">
        <f>Kansas!Y6</f>
        <v>0</v>
      </c>
      <c r="O32" s="58">
        <f>Kansas!Z6</f>
        <v>0</v>
      </c>
      <c r="P32" s="40">
        <f>Kansas!AA6</f>
        <v>1</v>
      </c>
      <c r="Q32" s="40" t="str">
        <f>Kansas!AB6</f>
        <v>C</v>
      </c>
      <c r="R32" s="40" t="str">
        <f>Kansas!AC6</f>
        <v>65-443</v>
      </c>
      <c r="S32" s="57" t="str">
        <f>Kansas!AD6</f>
        <v xml:space="preserve">https://www.ksrevisor.org/statutes/chapters/ch65/065_004_0043.html </v>
      </c>
      <c r="T32" s="58">
        <f>Kansas!AE6</f>
        <v>0</v>
      </c>
      <c r="U32" s="40">
        <f>Kansas!AF6</f>
        <v>1</v>
      </c>
      <c r="V32" s="40" t="str">
        <f>Kansas!AG6</f>
        <v>C</v>
      </c>
      <c r="W32" s="40" t="str">
        <f>Kansas!AH6</f>
        <v>65-444</v>
      </c>
      <c r="X32" s="57" t="str">
        <f>Kansas!AI6</f>
        <v xml:space="preserve">https://www.ksrevisor.org/statutes/chapters/ch65/065_004_0044.html </v>
      </c>
      <c r="Y32" s="58">
        <f>Kansas!AJ6</f>
        <v>0</v>
      </c>
      <c r="Z32" s="40">
        <f>Kansas!AK6</f>
        <v>1</v>
      </c>
      <c r="AA32" s="40" t="str">
        <f>Kansas!AL6</f>
        <v>C</v>
      </c>
      <c r="AB32" s="40" t="str">
        <f>Kansas!AM6</f>
        <v>65-444</v>
      </c>
      <c r="AC32" s="57" t="str">
        <f>Kansas!AN6</f>
        <v xml:space="preserve">https://www.ksrevisor.org/statutes/chapters/ch65/065_004_0044.html </v>
      </c>
      <c r="AD32" s="58">
        <f>Kansas!AO6</f>
        <v>0</v>
      </c>
      <c r="AE32" s="40">
        <f>Kansas!AP6</f>
        <v>1</v>
      </c>
      <c r="AF32" s="40" t="str">
        <f>Kansas!AQ6</f>
        <v>C</v>
      </c>
      <c r="AG32" s="40" t="str">
        <f>Kansas!AR6</f>
        <v>65-443</v>
      </c>
      <c r="AH32" s="57" t="str">
        <f>Kansas!AS6</f>
        <v xml:space="preserve">https://www.ksrevisor.org/statutes/chapters/ch65/065_004_0043.html </v>
      </c>
      <c r="AI32" s="58">
        <f>Kansas!AT6</f>
        <v>0</v>
      </c>
      <c r="AJ32" s="40">
        <f>Kansas!AU6</f>
        <v>0</v>
      </c>
      <c r="AK32" s="40" t="str">
        <f>Kansas!AV6</f>
        <v>B</v>
      </c>
      <c r="AL32" s="40" t="str">
        <f>Kansas!AW6</f>
        <v>65-443, -444</v>
      </c>
      <c r="AM32" s="57" t="str">
        <f>Kansas!AX6</f>
        <v xml:space="preserve">https://www.ksrevisor.org/statutes/chapters/ch65/065_004_0043.html </v>
      </c>
      <c r="AN32" s="58">
        <f>Kansas!AY6</f>
        <v>0</v>
      </c>
      <c r="AO32" s="40">
        <f>Kansas!AZ6</f>
        <v>0</v>
      </c>
      <c r="AP32" s="40" t="str">
        <f>Kansas!BA6</f>
        <v>B</v>
      </c>
      <c r="AQ32" s="40" t="str">
        <f>Kansas!BB6</f>
        <v>65-443, -444</v>
      </c>
      <c r="AR32" s="57" t="str">
        <f>Kansas!BC6</f>
        <v xml:space="preserve">https://www.ksrevisor.org/statutes/chapters/ch65/065_004_0043.html </v>
      </c>
      <c r="AS32" s="58">
        <f>Kansas!BD6</f>
        <v>0</v>
      </c>
      <c r="AT32" s="40">
        <f>Kansas!BE6</f>
        <v>1</v>
      </c>
      <c r="AU32" s="40" t="str">
        <f>Kansas!BF6</f>
        <v>C</v>
      </c>
      <c r="AV32" s="40" t="str">
        <f>Kansas!BG6</f>
        <v>65-443, -444</v>
      </c>
      <c r="AW32" s="57" t="str">
        <f>Kansas!BH6</f>
        <v xml:space="preserve">https://www.ksrevisor.org/statutes/chapters/ch65/065_004_0043.html </v>
      </c>
      <c r="AX32" s="58">
        <f>Kansas!BI6</f>
        <v>0</v>
      </c>
      <c r="AY32" s="40">
        <f>Kansas!BO6</f>
        <v>1</v>
      </c>
      <c r="AZ32" s="40" t="str">
        <f>Kansas!BP6</f>
        <v>C</v>
      </c>
      <c r="BA32" s="40" t="str">
        <f>Kansas!BQ6</f>
        <v>65-446, -447</v>
      </c>
      <c r="BB32" s="57" t="str">
        <f>Kansas!BR6</f>
        <v xml:space="preserve">https://www.ksrevisor.org/statutes/chapters/ch65/065_004_0046.html </v>
      </c>
      <c r="BC32" s="58">
        <f>Kansas!BS6</f>
        <v>0</v>
      </c>
      <c r="BD32" s="40">
        <f>Kansas!BT6</f>
        <v>1</v>
      </c>
      <c r="BE32" s="40" t="str">
        <f>Kansas!BU6</f>
        <v>C</v>
      </c>
      <c r="BF32" s="40" t="str">
        <f>Kansas!BV6</f>
        <v>65-446, -447</v>
      </c>
      <c r="BG32" s="57" t="str">
        <f>Kansas!BW6</f>
        <v>https://www.ksrevisor.org/statutes/chapters/ch65/065_004_0047.html</v>
      </c>
      <c r="BH32" s="58">
        <f>Kansas!BX6</f>
        <v>0</v>
      </c>
      <c r="BI32" s="40">
        <f>Kansas!BY6</f>
        <v>1</v>
      </c>
      <c r="BJ32" s="40" t="str">
        <f>Kansas!BZ6</f>
        <v>C</v>
      </c>
      <c r="BK32" s="40" t="str">
        <f>Kansas!CA6</f>
        <v>65-446, -447</v>
      </c>
      <c r="BL32" s="57" t="str">
        <f>Kansas!CB6</f>
        <v xml:space="preserve">https://www.ksrevisor.org/statutes/chapters/ch65/065_004_0047.html </v>
      </c>
      <c r="BM32" s="58">
        <f>Kansas!CC6</f>
        <v>0</v>
      </c>
      <c r="BN32" s="40">
        <f>Kansas!CD6</f>
        <v>1</v>
      </c>
      <c r="BO32" s="40" t="str">
        <f>Kansas!CE6</f>
        <v>C</v>
      </c>
      <c r="BP32" s="40" t="str">
        <f>Kansas!CF6</f>
        <v>65-446, -447</v>
      </c>
      <c r="BQ32" s="57" t="str">
        <f>Kansas!CG6</f>
        <v xml:space="preserve">https://www.ksrevisor.org/statutes/chapters/ch65/065_004_0046.html </v>
      </c>
      <c r="BR32" s="58">
        <f>Kansas!CH6</f>
        <v>0</v>
      </c>
      <c r="BS32" s="40">
        <f>Kansas!CI6</f>
        <v>0</v>
      </c>
      <c r="BT32" s="40" t="str">
        <f>Kansas!CJ6</f>
        <v>B</v>
      </c>
      <c r="BU32" s="40" t="str">
        <f>Kansas!CK6</f>
        <v>65-446, -447</v>
      </c>
      <c r="BV32" s="57" t="str">
        <f>Kansas!CL6</f>
        <v xml:space="preserve">https://www.ksrevisor.org/statutes/chapters/ch65/065_004_0046.html </v>
      </c>
      <c r="BW32" s="58">
        <f>Kansas!CM6</f>
        <v>0</v>
      </c>
      <c r="BX32" s="40">
        <f>Kansas!CN6</f>
        <v>0</v>
      </c>
      <c r="BY32" s="40" t="str">
        <f>Kansas!CO6</f>
        <v>B</v>
      </c>
      <c r="BZ32" s="40" t="str">
        <f>Kansas!CP6</f>
        <v>65-446, -447</v>
      </c>
      <c r="CA32" s="57" t="str">
        <f>Kansas!CQ6</f>
        <v xml:space="preserve">https://www.ksrevisor.org/statutes/chapters/ch65/065_004_0046.html </v>
      </c>
      <c r="CB32" s="58">
        <f>Kansas!CR6</f>
        <v>0</v>
      </c>
      <c r="CC32" s="40">
        <f>Kansas!CS6</f>
        <v>0</v>
      </c>
      <c r="CD32" s="40" t="str">
        <f>Kansas!CT6</f>
        <v>A</v>
      </c>
      <c r="CE32" s="40" t="str">
        <f>Kansas!CU6</f>
        <v>-</v>
      </c>
      <c r="CF32" s="58">
        <f>Kansas!CV6</f>
        <v>0</v>
      </c>
      <c r="CG32" s="58">
        <f>Kansas!CW6</f>
        <v>0</v>
      </c>
      <c r="CH32" s="40">
        <f>Kansas!CX6</f>
        <v>0</v>
      </c>
      <c r="CI32" s="40" t="str">
        <f>Kansas!CY6</f>
        <v>A</v>
      </c>
      <c r="CJ32" s="40" t="str">
        <f>Kansas!CZ6</f>
        <v>-</v>
      </c>
      <c r="CK32" s="58">
        <f>Kansas!DA6</f>
        <v>0</v>
      </c>
      <c r="CL32" s="58">
        <f>Kansas!DB6</f>
        <v>0</v>
      </c>
      <c r="CM32" s="40">
        <f>Kansas!DC6</f>
        <v>0</v>
      </c>
      <c r="CN32" s="40" t="str">
        <f>Kansas!DD6</f>
        <v>A</v>
      </c>
      <c r="CO32" s="40" t="str">
        <f>Kansas!DE6</f>
        <v>-</v>
      </c>
      <c r="CP32" s="58">
        <f>Kansas!DF6</f>
        <v>0</v>
      </c>
      <c r="CQ32" s="58">
        <f>Kansas!DG6</f>
        <v>0</v>
      </c>
      <c r="CR32" s="40">
        <f>Kansas!DH6</f>
        <v>0</v>
      </c>
      <c r="CS32" s="40" t="str">
        <f>Kansas!DI6</f>
        <v>A</v>
      </c>
      <c r="CT32" s="40" t="str">
        <f>Kansas!DJ6</f>
        <v>-</v>
      </c>
      <c r="CU32" s="58">
        <f>Kansas!DK6</f>
        <v>0</v>
      </c>
      <c r="CV32" s="58">
        <f>Kansas!DL6</f>
        <v>0</v>
      </c>
      <c r="CW32" s="40">
        <f>Kansas!DM6</f>
        <v>0</v>
      </c>
      <c r="CX32" s="40" t="str">
        <f>Kansas!DN6</f>
        <v>A</v>
      </c>
      <c r="CY32" s="40" t="str">
        <f>Kansas!DO6</f>
        <v>-</v>
      </c>
      <c r="CZ32" s="58">
        <f>Kansas!DP6</f>
        <v>0</v>
      </c>
      <c r="DA32" s="58">
        <f>Kansas!DQ6</f>
        <v>0</v>
      </c>
      <c r="DB32" s="40">
        <f>Kansas!DR6</f>
        <v>0</v>
      </c>
      <c r="DC32" s="40" t="str">
        <f>Kansas!DS6</f>
        <v>A</v>
      </c>
      <c r="DD32" s="40" t="str">
        <f>Kansas!DT6</f>
        <v>-</v>
      </c>
      <c r="DE32" s="58">
        <f>Kansas!DU6</f>
        <v>0</v>
      </c>
      <c r="DF32" s="58">
        <f>Kansas!DV6</f>
        <v>0</v>
      </c>
      <c r="DG32" s="60">
        <f>(Kansas!EG6+Kansas!EH6)/2</f>
        <v>1</v>
      </c>
      <c r="DH32" s="60" t="str">
        <f>Kansas!EI6</f>
        <v>A</v>
      </c>
      <c r="DI32" s="60" t="str">
        <f>Kansas!EJ6</f>
        <v>-</v>
      </c>
      <c r="DJ32" s="61">
        <f>Kansas!EK6</f>
        <v>0</v>
      </c>
      <c r="DK32" s="61">
        <f>Kansas!EL6</f>
        <v>0</v>
      </c>
      <c r="DL32" s="60">
        <f>(Kansas!EN6+Kansas!EM6)/2</f>
        <v>1</v>
      </c>
      <c r="DM32" s="60" t="str">
        <f>Kansas!EO6</f>
        <v>A</v>
      </c>
      <c r="DN32" s="60" t="str">
        <f>Kansas!EP6</f>
        <v>-</v>
      </c>
      <c r="DO32" s="61">
        <f>Kansas!EQ6</f>
        <v>0</v>
      </c>
      <c r="DP32" s="61">
        <f>Kansas!ER6</f>
        <v>0</v>
      </c>
      <c r="DQ32" s="60">
        <f>(Kansas!ES6+Kansas!ET6)/2</f>
        <v>1</v>
      </c>
      <c r="DR32" s="60" t="str">
        <f>Kansas!EU6</f>
        <v>A</v>
      </c>
      <c r="DS32" s="60" t="str">
        <f>Kansas!EV6</f>
        <v>-</v>
      </c>
      <c r="DT32" s="61">
        <f>Kansas!EW6</f>
        <v>0</v>
      </c>
      <c r="DU32" s="61">
        <f>Kansas!EX6</f>
        <v>0</v>
      </c>
      <c r="DV32" s="60">
        <f>Kansas!GH6</f>
        <v>0</v>
      </c>
      <c r="DW32" s="60" t="str">
        <f>Kansas!GI6</f>
        <v>D</v>
      </c>
      <c r="DX32" s="60" t="str">
        <f>Kansas!GJ6</f>
        <v>-</v>
      </c>
      <c r="DY32" s="61">
        <f>Kansas!GK6</f>
        <v>0</v>
      </c>
      <c r="DZ32" s="61">
        <f>Kansas!GL6</f>
        <v>0</v>
      </c>
      <c r="EA32" s="66">
        <f>Kansas!GM6</f>
        <v>0</v>
      </c>
      <c r="EB32" s="66" t="str">
        <f>Kansas!GN6</f>
        <v>D</v>
      </c>
      <c r="EC32" s="66" t="str">
        <f>Kansas!GO6</f>
        <v>-</v>
      </c>
      <c r="ED32" s="68">
        <f>Kansas!GP6</f>
        <v>0</v>
      </c>
      <c r="EE32" s="68">
        <f>Kansas!GQ6</f>
        <v>0</v>
      </c>
      <c r="EF32" s="66">
        <f>Kansas!GR6</f>
        <v>0</v>
      </c>
      <c r="EG32" s="66" t="str">
        <f>Kansas!GS6</f>
        <v>D</v>
      </c>
      <c r="EH32" s="66" t="str">
        <f>Kansas!GT6</f>
        <v>-</v>
      </c>
      <c r="EI32" s="68">
        <f>Kansas!GU6</f>
        <v>0</v>
      </c>
      <c r="EJ32" s="68">
        <f>Kansas!GV6</f>
        <v>0</v>
      </c>
      <c r="EK32" s="66">
        <f>Kansas!GW6</f>
        <v>0</v>
      </c>
      <c r="EL32" s="66" t="str">
        <f>Kansas!GX6</f>
        <v>D</v>
      </c>
      <c r="EM32" s="66" t="str">
        <f>Kansas!GY6</f>
        <v>-</v>
      </c>
      <c r="EN32" s="68">
        <f>Kansas!GZ6</f>
        <v>0</v>
      </c>
      <c r="EO32" s="68">
        <f>Kansas!HA6</f>
        <v>0</v>
      </c>
      <c r="EP32" s="66">
        <f>Kansas!Q6</f>
        <v>0</v>
      </c>
      <c r="EQ32" s="66" t="str">
        <f>Kansas!R6</f>
        <v>D</v>
      </c>
      <c r="ER32" s="66" t="str">
        <f>Kansas!S6</f>
        <v>-</v>
      </c>
      <c r="ES32" s="68">
        <f>Kansas!T6</f>
        <v>0</v>
      </c>
      <c r="ET32" s="68">
        <f>Kansas!U6</f>
        <v>0</v>
      </c>
      <c r="EU32" s="66">
        <f>Kansas!EY6</f>
        <v>0</v>
      </c>
      <c r="EV32" s="66" t="str">
        <f>Kansas!EZ6</f>
        <v>D</v>
      </c>
      <c r="EW32" s="66" t="str">
        <f>Kansas!FA6</f>
        <v>-</v>
      </c>
      <c r="EX32" s="68">
        <f>Kansas!FB6</f>
        <v>0</v>
      </c>
      <c r="EY32" s="68">
        <f>Kansas!FC6</f>
        <v>0</v>
      </c>
      <c r="EZ32" s="66">
        <f>Kansas!FN6</f>
        <v>1</v>
      </c>
      <c r="FA32" s="66" t="str">
        <f>Kansas!FO6</f>
        <v>F</v>
      </c>
      <c r="FB32" s="66" t="str">
        <f>Kansas!FP6</f>
        <v>38-2223</v>
      </c>
      <c r="FC32" s="67" t="str">
        <f>Kansas!FQ6</f>
        <v xml:space="preserve">http://www.ksrevisor.org/statutes/chapters/ch38/038_022_0023.html </v>
      </c>
      <c r="FD32" s="66" t="str">
        <f>Kansas!FR6</f>
        <v>The external source did not report a relevant statute for Kansas.</v>
      </c>
      <c r="FE32" s="66">
        <f>Kansas!FS6</f>
        <v>1</v>
      </c>
      <c r="FF32" s="66" t="str">
        <f>Kansas!FT6</f>
        <v>A</v>
      </c>
      <c r="FG32" s="66" t="str">
        <f>Kansas!FU6</f>
        <v>21-5607(e)</v>
      </c>
      <c r="FH32" s="67" t="str">
        <f>Kansas!FV6</f>
        <v xml:space="preserve">http://www.ksrevisor.org/statutes/chapters/ch21/021_056_0007.html </v>
      </c>
      <c r="FI32" s="68">
        <f>Kansas!FW6</f>
        <v>0</v>
      </c>
      <c r="FJ32" s="66">
        <f>Kansas!FX6</f>
        <v>0</v>
      </c>
      <c r="FK32" s="66" t="str">
        <f>Kansas!FY6</f>
        <v>B</v>
      </c>
      <c r="FL32" s="66" t="str">
        <f>Kansas!FZ6</f>
        <v>41-727(e)</v>
      </c>
      <c r="FM32" s="67" t="str">
        <f>Kansas!GA6</f>
        <v xml:space="preserve">http://www.ksrevisor.org/statutes/chapters/ch41/041_007_0027.html </v>
      </c>
      <c r="FN32" s="68" t="str">
        <f>Kansas!GB6</f>
        <v>Last amended in 2016</v>
      </c>
      <c r="FO32" s="66">
        <f>Kansas!G6</f>
        <v>1</v>
      </c>
      <c r="FP32" s="66" t="str">
        <f>Kansas!H6</f>
        <v>B</v>
      </c>
      <c r="FQ32" s="66" t="str">
        <f>Kansas!I6</f>
        <v>60-5303</v>
      </c>
      <c r="FR32" s="67" t="str">
        <f>Kansas!J6</f>
        <v xml:space="preserve">https://www.ksrevisor.org/statutes/chapters/ch60/060_053_0003.html </v>
      </c>
      <c r="FS32" s="68">
        <f>Kansas!K6</f>
        <v>0</v>
      </c>
      <c r="FT32" s="66">
        <f>Kansas!HB6</f>
        <v>1</v>
      </c>
      <c r="FU32" s="66" t="str">
        <f>Kansas!HC6</f>
        <v>A</v>
      </c>
      <c r="FV32" s="66" t="str">
        <f>Kansas!HD6</f>
        <v>72-6262(b)(2)</v>
      </c>
      <c r="FW32" s="67" t="str">
        <f>Kansas!HE6</f>
        <v xml:space="preserve">https://www.ksrevisor.org/statutes/chapters/ch72/072_062_0062.html </v>
      </c>
      <c r="FX32" s="68">
        <f>Kansas!HF6</f>
        <v>0</v>
      </c>
      <c r="FY32" s="66">
        <f>Kansas!HG6</f>
        <v>0</v>
      </c>
      <c r="FZ32" s="66" t="str">
        <f>Kansas!HH6</f>
        <v>D</v>
      </c>
      <c r="GA32" s="66" t="str">
        <f>Kansas!HI6</f>
        <v>72-3121(c)</v>
      </c>
      <c r="GB32" s="67" t="str">
        <f>Kansas!HJ6</f>
        <v xml:space="preserve">http://www.ksrevisor.org/statutes/chapters/ch72/072_031_0021.html </v>
      </c>
      <c r="GC32" s="67" t="str">
        <f>Kansas!HK6</f>
        <v>The cited statute names "each board of education" responsible for defining excused absences. The Kansas Department of Education provides no additional guidance.</v>
      </c>
      <c r="GD32" s="66">
        <f>Kansas!HL6</f>
        <v>0</v>
      </c>
      <c r="GE32" s="66" t="str">
        <f>Kansas!HM6</f>
        <v>D</v>
      </c>
      <c r="GF32" s="66" t="str">
        <f>Kansas!HN6</f>
        <v>72-3121(c)</v>
      </c>
      <c r="GG32" s="67" t="str">
        <f>Kansas!HO6</f>
        <v xml:space="preserve">http://www.ksrevisor.org/statutes/chapters/ch72/072_031_0021.html </v>
      </c>
      <c r="GH32" s="67" t="str">
        <f>Kansas!HP6</f>
        <v>The cited statute names "each board of education" responsible for defining excused absences. The Kansas Department of Education provides no additional guidance.</v>
      </c>
      <c r="GI32" s="60">
        <f>Kansas!HQ6</f>
        <v>0</v>
      </c>
      <c r="GJ32" s="60" t="str">
        <f>Kansas!HR6</f>
        <v>D</v>
      </c>
      <c r="GK32" s="60" t="str">
        <f>Kansas!HS6</f>
        <v>-</v>
      </c>
      <c r="GL32" s="61">
        <f>Kansas!HT6</f>
        <v>0</v>
      </c>
      <c r="GM32" s="61">
        <f>Kansas!HU6</f>
        <v>0</v>
      </c>
      <c r="GN32" s="60">
        <f>Kansas!GC6</f>
        <v>0</v>
      </c>
      <c r="GO32" s="60" t="str">
        <f>Kansas!GD6</f>
        <v>C</v>
      </c>
      <c r="GP32" s="60" t="str">
        <f>Kansas!GE6</f>
        <v>-</v>
      </c>
      <c r="GQ32" s="61">
        <f>Kansas!GF6</f>
        <v>0</v>
      </c>
      <c r="GR32" s="61">
        <f>Kansas!GG6</f>
        <v>0</v>
      </c>
    </row>
    <row r="33" spans="1:200" ht="25.5" customHeight="1">
      <c r="A33" s="92" t="s">
        <v>112</v>
      </c>
      <c r="B33" s="34">
        <v>2024</v>
      </c>
      <c r="C33" s="53">
        <f>Texas!D6</f>
        <v>0.43452380952380953</v>
      </c>
      <c r="D33" s="172">
        <f>Texas!E6</f>
        <v>0.34183673469387754</v>
      </c>
      <c r="E33" s="28">
        <v>23</v>
      </c>
      <c r="F33" s="40">
        <f>Texas!L6</f>
        <v>0</v>
      </c>
      <c r="G33" s="40" t="str">
        <f>Texas!M6</f>
        <v>D</v>
      </c>
      <c r="H33" s="40" t="str">
        <f>Texas!N6</f>
        <v>ELEC §82.001-.008</v>
      </c>
      <c r="I33" s="57" t="str">
        <f>Texas!O6</f>
        <v xml:space="preserve">https://statutes.capitol.texas.gov/Docs/EL/htm/EL.82.htm#82.001 </v>
      </c>
      <c r="J33" s="58">
        <f>Texas!P6</f>
        <v>0</v>
      </c>
      <c r="K33" s="40">
        <f>Texas!V6</f>
        <v>0</v>
      </c>
      <c r="L33" s="58" t="str">
        <f>Texas!W6</f>
        <v>-</v>
      </c>
      <c r="M33" s="40" t="str">
        <f>Texas!X6</f>
        <v>-</v>
      </c>
      <c r="N33" s="58" t="str">
        <f>Texas!Y6</f>
        <v>-</v>
      </c>
      <c r="O33" s="58">
        <f>Texas!Z6</f>
        <v>0</v>
      </c>
      <c r="P33" s="40">
        <f>Texas!AA6</f>
        <v>1</v>
      </c>
      <c r="Q33" s="40" t="str">
        <f>Texas!AB6</f>
        <v>C</v>
      </c>
      <c r="R33" s="40" t="str">
        <f>Texas!AC6</f>
        <v>OCC §103.001</v>
      </c>
      <c r="S33" s="57" t="str">
        <f>Texas!AD6</f>
        <v xml:space="preserve">https://statutes.capitol.texas.gov/Docs/OC/htm/OC.103.htm </v>
      </c>
      <c r="T33" s="58">
        <f>Texas!AE6</f>
        <v>0</v>
      </c>
      <c r="U33" s="40">
        <f>Texas!AF6</f>
        <v>1</v>
      </c>
      <c r="V33" s="40" t="str">
        <f>Texas!AG6</f>
        <v>C</v>
      </c>
      <c r="W33" s="40" t="str">
        <f>Texas!AH6</f>
        <v>OCC §103.004</v>
      </c>
      <c r="X33" s="57" t="str">
        <f>Texas!AI6</f>
        <v xml:space="preserve">https://statutes.capitol.texas.gov/Docs/OC/htm/OC.103.htm </v>
      </c>
      <c r="Y33" s="58">
        <f>Texas!AJ6</f>
        <v>0</v>
      </c>
      <c r="Z33" s="40">
        <f>Texas!AK6</f>
        <v>0</v>
      </c>
      <c r="AA33" s="40" t="str">
        <f>Texas!AL6</f>
        <v>B</v>
      </c>
      <c r="AB33" s="40" t="str">
        <f>Texas!AM6</f>
        <v>OCC §103.004</v>
      </c>
      <c r="AC33" s="57" t="str">
        <f>Texas!AN6</f>
        <v xml:space="preserve">https://statutes.capitol.texas.gov/Docs/OC/htm/OC.103.htm </v>
      </c>
      <c r="AD33" s="58">
        <f>Texas!AO6</f>
        <v>0</v>
      </c>
      <c r="AE33" s="40">
        <f>Texas!AP6</f>
        <v>0</v>
      </c>
      <c r="AF33" s="40" t="str">
        <f>Texas!AQ6</f>
        <v>B</v>
      </c>
      <c r="AG33" s="40" t="str">
        <f>Texas!AR6</f>
        <v>OCC §103.001, .004</v>
      </c>
      <c r="AH33" s="57" t="str">
        <f>Texas!AS6</f>
        <v xml:space="preserve">https://statutes.capitol.texas.gov/Docs/OC/htm/OC.103.htm </v>
      </c>
      <c r="AI33" s="58">
        <f>Texas!AT6</f>
        <v>0</v>
      </c>
      <c r="AJ33" s="40">
        <f>Texas!AU6</f>
        <v>0</v>
      </c>
      <c r="AK33" s="40" t="str">
        <f>Texas!AV6</f>
        <v>B</v>
      </c>
      <c r="AL33" s="40" t="str">
        <f>Texas!AW6</f>
        <v>OCC §103.001, .004</v>
      </c>
      <c r="AM33" s="57" t="str">
        <f>Texas!AX6</f>
        <v xml:space="preserve">https://statutes.capitol.texas.gov/Docs/OC/htm/OC.103.htm </v>
      </c>
      <c r="AN33" s="58">
        <f>Texas!AY6</f>
        <v>0</v>
      </c>
      <c r="AO33" s="40">
        <f>Texas!AZ6</f>
        <v>0</v>
      </c>
      <c r="AP33" s="40" t="str">
        <f>Texas!BA6</f>
        <v>B</v>
      </c>
      <c r="AQ33" s="40" t="str">
        <f>Texas!BB6</f>
        <v>OCC §103.001, .004</v>
      </c>
      <c r="AR33" s="57" t="str">
        <f>Texas!BC6</f>
        <v xml:space="preserve">https://statutes.capitol.texas.gov/Docs/OC/htm/OC.103.htm </v>
      </c>
      <c r="AS33" s="58">
        <f>Texas!BD6</f>
        <v>0</v>
      </c>
      <c r="AT33" s="40">
        <f>Texas!BE6</f>
        <v>0</v>
      </c>
      <c r="AU33" s="40" t="str">
        <f>Texas!BF6</f>
        <v>B</v>
      </c>
      <c r="AV33" s="40" t="str">
        <f>Texas!BG6</f>
        <v>OCC §103.001, .004</v>
      </c>
      <c r="AW33" s="57" t="str">
        <f>Texas!BH6</f>
        <v xml:space="preserve">https://statutes.capitol.texas.gov/Docs/OC/htm/OC.103.htm </v>
      </c>
      <c r="AX33" s="58">
        <f>Texas!BI6</f>
        <v>0</v>
      </c>
      <c r="AY33" s="40">
        <f>Texas!BO6</f>
        <v>0</v>
      </c>
      <c r="AZ33" s="40" t="str">
        <f>Texas!BP6</f>
        <v>A</v>
      </c>
      <c r="BA33" s="40" t="str">
        <f>Texas!BQ6</f>
        <v>-</v>
      </c>
      <c r="BB33" s="58" t="str">
        <f>Texas!BR6</f>
        <v>-</v>
      </c>
      <c r="BC33" s="58">
        <f>Texas!BS6</f>
        <v>0</v>
      </c>
      <c r="BD33" s="40">
        <f>Texas!BT6</f>
        <v>0</v>
      </c>
      <c r="BE33" s="40" t="str">
        <f>Texas!BU6</f>
        <v>A</v>
      </c>
      <c r="BF33" s="40" t="str">
        <f>Texas!BV6</f>
        <v>-</v>
      </c>
      <c r="BG33" s="58" t="str">
        <f>Texas!BW6</f>
        <v>-</v>
      </c>
      <c r="BH33" s="58">
        <f>Texas!BX6</f>
        <v>0</v>
      </c>
      <c r="BI33" s="40">
        <f>Texas!BY6</f>
        <v>0</v>
      </c>
      <c r="BJ33" s="40" t="str">
        <f>Texas!BZ6</f>
        <v>A</v>
      </c>
      <c r="BK33" s="40" t="str">
        <f>Texas!CA6</f>
        <v>-</v>
      </c>
      <c r="BL33" s="58" t="str">
        <f>Texas!CB6</f>
        <v>-</v>
      </c>
      <c r="BM33" s="58">
        <f>Texas!CC6</f>
        <v>0</v>
      </c>
      <c r="BN33" s="40">
        <f>Texas!CD6</f>
        <v>0</v>
      </c>
      <c r="BO33" s="40" t="str">
        <f>Texas!CE6</f>
        <v>A</v>
      </c>
      <c r="BP33" s="40" t="str">
        <f>Texas!CF6</f>
        <v>-</v>
      </c>
      <c r="BQ33" s="58" t="str">
        <f>Texas!CG6</f>
        <v>-</v>
      </c>
      <c r="BR33" s="58">
        <f>Texas!CH6</f>
        <v>0</v>
      </c>
      <c r="BS33" s="40">
        <f>Texas!CI6</f>
        <v>0</v>
      </c>
      <c r="BT33" s="40" t="str">
        <f>Texas!CJ6</f>
        <v>A</v>
      </c>
      <c r="BU33" s="40" t="str">
        <f>Texas!CK6</f>
        <v>-</v>
      </c>
      <c r="BV33" s="58" t="str">
        <f>Texas!CL6</f>
        <v>-</v>
      </c>
      <c r="BW33" s="58">
        <f>Texas!CM6</f>
        <v>0</v>
      </c>
      <c r="BX33" s="40">
        <f>Texas!CN6</f>
        <v>0</v>
      </c>
      <c r="BY33" s="40" t="str">
        <f>Texas!CO6</f>
        <v>A</v>
      </c>
      <c r="BZ33" s="40" t="str">
        <f>Texas!CP6</f>
        <v>-</v>
      </c>
      <c r="CA33" s="58" t="str">
        <f>Texas!CQ6</f>
        <v>-</v>
      </c>
      <c r="CB33" s="58">
        <f>Texas!CR6</f>
        <v>0</v>
      </c>
      <c r="CC33" s="40">
        <f>Texas!CS6</f>
        <v>0</v>
      </c>
      <c r="CD33" s="40" t="str">
        <f>Texas!CT6</f>
        <v>A</v>
      </c>
      <c r="CE33" s="40" t="str">
        <f>Texas!CU6</f>
        <v>-</v>
      </c>
      <c r="CF33" s="58" t="str">
        <f>Texas!CV6</f>
        <v>-</v>
      </c>
      <c r="CG33" s="58">
        <f>Texas!CW6</f>
        <v>0</v>
      </c>
      <c r="CH33" s="40">
        <f>Texas!CX6</f>
        <v>0</v>
      </c>
      <c r="CI33" s="40" t="str">
        <f>Texas!CY6</f>
        <v>A</v>
      </c>
      <c r="CJ33" s="40" t="str">
        <f>Texas!CZ6</f>
        <v>-</v>
      </c>
      <c r="CK33" s="58" t="str">
        <f>Texas!DA6</f>
        <v>-</v>
      </c>
      <c r="CL33" s="58">
        <f>Texas!DB6</f>
        <v>0</v>
      </c>
      <c r="CM33" s="40">
        <f>Texas!DC6</f>
        <v>0</v>
      </c>
      <c r="CN33" s="40" t="str">
        <f>Texas!DD6</f>
        <v>A</v>
      </c>
      <c r="CO33" s="40" t="str">
        <f>Texas!DE6</f>
        <v>-</v>
      </c>
      <c r="CP33" s="58" t="str">
        <f>Texas!DF6</f>
        <v>-</v>
      </c>
      <c r="CQ33" s="58">
        <f>Texas!DG6</f>
        <v>0</v>
      </c>
      <c r="CR33" s="40">
        <f>Texas!DH6</f>
        <v>0</v>
      </c>
      <c r="CS33" s="40" t="str">
        <f>Texas!DI6</f>
        <v>A</v>
      </c>
      <c r="CT33" s="40" t="str">
        <f>Texas!DJ6</f>
        <v>-</v>
      </c>
      <c r="CU33" s="58" t="str">
        <f>Texas!DK6</f>
        <v>-</v>
      </c>
      <c r="CV33" s="58">
        <f>Texas!DL6</f>
        <v>0</v>
      </c>
      <c r="CW33" s="40">
        <f>Texas!DM6</f>
        <v>0</v>
      </c>
      <c r="CX33" s="40" t="str">
        <f>Texas!DN6</f>
        <v>A</v>
      </c>
      <c r="CY33" s="40" t="str">
        <f>Texas!DO6</f>
        <v>-</v>
      </c>
      <c r="CZ33" s="58" t="str">
        <f>Texas!DP6</f>
        <v>-</v>
      </c>
      <c r="DA33" s="58">
        <f>Texas!DQ6</f>
        <v>0</v>
      </c>
      <c r="DB33" s="40">
        <f>Texas!DR6</f>
        <v>0</v>
      </c>
      <c r="DC33" s="40" t="str">
        <f>Texas!DS6</f>
        <v>A</v>
      </c>
      <c r="DD33" s="40" t="str">
        <f>Texas!DT6</f>
        <v>-</v>
      </c>
      <c r="DE33" s="58" t="str">
        <f>Texas!DU6</f>
        <v>-</v>
      </c>
      <c r="DF33" s="58">
        <f>Texas!DV6</f>
        <v>0</v>
      </c>
      <c r="DG33" s="60">
        <f>(Texas!EG6+Texas!EH6)/2</f>
        <v>1</v>
      </c>
      <c r="DH33" s="60" t="str">
        <f>Texas!EI6</f>
        <v>D</v>
      </c>
      <c r="DI33" s="60" t="str">
        <f>Texas!EJ6</f>
        <v>INS §1369.108</v>
      </c>
      <c r="DJ33" s="62" t="str">
        <f>Texas!EK6</f>
        <v xml:space="preserve">https://statutes.capitol.texas.gov/Docs/IN/htm/IN.1369.htm </v>
      </c>
      <c r="DK33" s="60" t="str">
        <f>Texas!EL6</f>
        <v>We differ from KFF, which states that there is no requirement for contraceptive coverage in Texas. Rather, Texas Insurance Code Ann. §1369.104 is still in effect and mandates coverage of contraceptives if an insurance policy also covers prescription drugs.</v>
      </c>
      <c r="DL33" s="60">
        <f>(Texas!EN6+Texas!EM6)/2</f>
        <v>1</v>
      </c>
      <c r="DM33" s="60" t="str">
        <f>Texas!EO6</f>
        <v>A</v>
      </c>
      <c r="DN33" s="60" t="str">
        <f>Texas!EP6</f>
        <v>-</v>
      </c>
      <c r="DO33" s="61" t="str">
        <f>Texas!EQ6</f>
        <v>-</v>
      </c>
      <c r="DP33" s="61">
        <f>Texas!ER6</f>
        <v>0</v>
      </c>
      <c r="DQ33" s="60">
        <f>(Texas!ES6+Texas!ET6)/2</f>
        <v>1</v>
      </c>
      <c r="DR33" s="60" t="str">
        <f>Texas!EU6</f>
        <v>A</v>
      </c>
      <c r="DS33" s="60" t="str">
        <f>Texas!EV6</f>
        <v>-</v>
      </c>
      <c r="DT33" s="61" t="str">
        <f>Texas!EW6</f>
        <v>-</v>
      </c>
      <c r="DU33" s="61">
        <f>Texas!EX6</f>
        <v>0</v>
      </c>
      <c r="DV33" s="60">
        <f>Texas!GH6</f>
        <v>1</v>
      </c>
      <c r="DW33" s="60" t="str">
        <f>Texas!GI6</f>
        <v>C</v>
      </c>
      <c r="DX33" s="60" t="str">
        <f>Texas!GJ6</f>
        <v>FAM §2.601</v>
      </c>
      <c r="DY33" s="62" t="str">
        <f>Texas!GK6</f>
        <v xml:space="preserve">https://statutes.capitol.texas.gov/Docs/FA/htm/FA.2.htm#2.601 </v>
      </c>
      <c r="DZ33" s="61">
        <f>Texas!GL6</f>
        <v>0</v>
      </c>
      <c r="EA33" s="40">
        <f>Texas!GM6</f>
        <v>1</v>
      </c>
      <c r="EB33" s="40" t="str">
        <f>Texas!GN6</f>
        <v>C</v>
      </c>
      <c r="EC33" s="40" t="str">
        <f>Texas!GO6</f>
        <v>FAM §2.601</v>
      </c>
      <c r="ED33" s="57" t="str">
        <f>Texas!GP6</f>
        <v xml:space="preserve">https://statutes.capitol.texas.gov/Docs/FA/htm/FA.2.htm#2.601 </v>
      </c>
      <c r="EE33" s="58">
        <f>Texas!GQ6</f>
        <v>0</v>
      </c>
      <c r="EF33" s="40">
        <f>Texas!GR6</f>
        <v>1</v>
      </c>
      <c r="EG33" s="40" t="str">
        <f>Texas!GS6</f>
        <v>C</v>
      </c>
      <c r="EH33" s="40" t="str">
        <f>Texas!GT6</f>
        <v>FAM §2.602</v>
      </c>
      <c r="EI33" s="57" t="str">
        <f>Texas!GU6</f>
        <v xml:space="preserve">https://statutes.capitol.texas.gov/Docs/FA/htm/FA.2.htm#2.602 </v>
      </c>
      <c r="EJ33" s="58">
        <f>Texas!GV6</f>
        <v>0</v>
      </c>
      <c r="EK33" s="40">
        <f>Texas!GW6</f>
        <v>1</v>
      </c>
      <c r="EL33" s="40" t="str">
        <f>Texas!GX6</f>
        <v>C</v>
      </c>
      <c r="EM33" s="40" t="str">
        <f>Texas!GY6</f>
        <v>FAM §2.602</v>
      </c>
      <c r="EN33" s="57" t="str">
        <f>Texas!GZ6</f>
        <v xml:space="preserve">https://statutes.capitol.texas.gov/Docs/FA/htm/FA.2.htm#2.602 </v>
      </c>
      <c r="EO33" s="58">
        <f>Texas!HA6</f>
        <v>0</v>
      </c>
      <c r="EP33" s="40">
        <f>Texas!Q6</f>
        <v>0</v>
      </c>
      <c r="EQ33" s="40" t="str">
        <f>Texas!R6</f>
        <v>D</v>
      </c>
      <c r="ER33" s="40" t="str">
        <f>Texas!S6</f>
        <v>FAM §2.601</v>
      </c>
      <c r="ES33" s="57" t="str">
        <f>Texas!T6</f>
        <v xml:space="preserve">https://statutes.capitol.texas.gov/Docs/FA/htm/FA.2.htm#2.601 </v>
      </c>
      <c r="ET33" s="58">
        <f>Texas!U6</f>
        <v>0</v>
      </c>
      <c r="EU33" s="40">
        <f>Texas!EY6</f>
        <v>0</v>
      </c>
      <c r="EV33" s="40" t="str">
        <f>Texas!EZ6</f>
        <v>D</v>
      </c>
      <c r="EW33" s="40" t="str">
        <f>Texas!FA6</f>
        <v>FAM §2.601</v>
      </c>
      <c r="EX33" s="57" t="str">
        <f>Texas!FB6</f>
        <v xml:space="preserve">https://statutes.capitol.texas.gov/Docs/FA/htm/FA.2.htm#2.601 </v>
      </c>
      <c r="EY33" s="58">
        <f>Texas!FC6</f>
        <v>0</v>
      </c>
      <c r="EZ33" s="40">
        <f>Texas!FN6</f>
        <v>0</v>
      </c>
      <c r="FA33" s="40" t="str">
        <f>Texas!FO6</f>
        <v>B</v>
      </c>
      <c r="FB33" s="40" t="str">
        <f>Texas!FP6</f>
        <v>FAM §261.101(a), -(c)</v>
      </c>
      <c r="FC33" s="57" t="str">
        <f>Texas!FQ6</f>
        <v xml:space="preserve">https://statutes.capitol.texas.gov/Docs/FA/htm/FA.261.htm#261.101 </v>
      </c>
      <c r="FD33" s="58">
        <f>Texas!FR6</f>
        <v>0</v>
      </c>
      <c r="FE33" s="40">
        <f>Texas!FS6</f>
        <v>0</v>
      </c>
      <c r="FF33" s="40" t="str">
        <f>Texas!FT6</f>
        <v>B</v>
      </c>
      <c r="FG33" s="40" t="str">
        <f>Texas!FU6</f>
        <v>ALC §106.06</v>
      </c>
      <c r="FH33" s="57" t="str">
        <f>Texas!FV6</f>
        <v xml:space="preserve">https://statutes.capitol.texas.gov/Docs/AL/htm/AL.106.htm </v>
      </c>
      <c r="FI33" s="40" t="str">
        <f>Texas!FW6</f>
        <v>Statutory language seems to require more of a role for parents in the furnishment beyond offering consent/being present.</v>
      </c>
      <c r="FJ33" s="40">
        <f>Texas!FX6</f>
        <v>0</v>
      </c>
      <c r="FK33" s="40" t="str">
        <f>Texas!FY6</f>
        <v>C</v>
      </c>
      <c r="FL33" s="40" t="str">
        <f>Texas!FZ6</f>
        <v>ALC §106.04(b)</v>
      </c>
      <c r="FM33" s="57" t="str">
        <f>Texas!GA6</f>
        <v xml:space="preserve">https://statutes.capitol.texas.gov/Docs/AL/htm/AL.106.htm </v>
      </c>
      <c r="FN33" s="40" t="str">
        <f>Texas!GB6</f>
        <v>This statute provides only for an affirmative defense and only if consumption occurs "in the visible presence" of a parent.</v>
      </c>
      <c r="FO33" s="40">
        <f>Texas!G6</f>
        <v>1</v>
      </c>
      <c r="FP33" s="40" t="str">
        <f>Texas!H6</f>
        <v>B</v>
      </c>
      <c r="FQ33" s="40" t="str">
        <f>Texas!I6</f>
        <v>CIV §110.003</v>
      </c>
      <c r="FR33" s="57" t="str">
        <f>Texas!J6</f>
        <v xml:space="preserve">https://statutes.capitol.texas.gov/Docs/CP/htm/CP.110.htm </v>
      </c>
      <c r="FS33" s="58">
        <f>Texas!K6</f>
        <v>0</v>
      </c>
      <c r="FT33" s="40">
        <f>Texas!HB6</f>
        <v>1</v>
      </c>
      <c r="FU33" s="40" t="str">
        <f>Texas!HC6</f>
        <v>B</v>
      </c>
      <c r="FV33" s="40" t="str">
        <f>Texas!HD6</f>
        <v>EDU §38.001c(B)</v>
      </c>
      <c r="FW33" s="57" t="str">
        <f>Texas!HE6</f>
        <v xml:space="preserve">https://statutes.capitol.texas.gov/SOTWDocs/ED/htm/ED.38.htm </v>
      </c>
      <c r="FX33" s="58">
        <f>Texas!HF6</f>
        <v>0</v>
      </c>
      <c r="FY33" s="40">
        <f>Texas!HG6</f>
        <v>1</v>
      </c>
      <c r="FZ33" s="40" t="str">
        <f>Texas!HH6</f>
        <v>A</v>
      </c>
      <c r="GA33" s="40" t="str">
        <f>Texas!HI6</f>
        <v>EDU §25.087(b)(1)(A)</v>
      </c>
      <c r="GB33" s="57" t="str">
        <f>Texas!HJ6</f>
        <v xml:space="preserve">https://statutes.capitol.texas.gov/Docs/ED/htm/ED.25.htm#25.087 </v>
      </c>
      <c r="GC33" s="58">
        <f>Texas!HK6</f>
        <v>0</v>
      </c>
      <c r="GD33" s="40">
        <f>Texas!HL6</f>
        <v>0</v>
      </c>
      <c r="GE33" s="40" t="str">
        <f>Texas!HM6</f>
        <v>C</v>
      </c>
      <c r="GF33" s="40" t="str">
        <f>Texas!HN6</f>
        <v>EDU §25.087(b)(1)(A)</v>
      </c>
      <c r="GG33" s="57" t="str">
        <f>Texas!HO6</f>
        <v xml:space="preserve">https://statutes.capitol.texas.gov/Docs/ED/htm/ED.25.htm#25.087 </v>
      </c>
      <c r="GH33" s="57" t="str">
        <f>Texas!HP6</f>
        <v xml:space="preserve">The Texas Education Agency indicates that "excused absences are a local determination" in cases beyond the required excuses included in the cited statutes. </v>
      </c>
      <c r="GI33" s="60">
        <f>Texas!HQ6</f>
        <v>1</v>
      </c>
      <c r="GJ33" s="60" t="str">
        <f>Texas!HR6</f>
        <v>C</v>
      </c>
      <c r="GK33" s="60" t="str">
        <f>Texas!HS6</f>
        <v>EDU §59.911</v>
      </c>
      <c r="GL33" s="62" t="str">
        <f>Texas!HT6</f>
        <v xml:space="preserve">https://statutes.capitol.texas.gov/Docs/ED/htm/ED.51.htm#51.911 </v>
      </c>
      <c r="GM33" s="61">
        <f>Texas!HU6</f>
        <v>0</v>
      </c>
      <c r="GN33" s="60">
        <f>Texas!GC6</f>
        <v>1</v>
      </c>
      <c r="GO33" s="60" t="str">
        <f>Texas!GD6</f>
        <v>A</v>
      </c>
      <c r="GP33" s="60" t="str">
        <f>Texas!GE6</f>
        <v>TX Const. Art. I §6-a</v>
      </c>
      <c r="GQ33" s="62" t="str">
        <f>Texas!GF6</f>
        <v xml:space="preserve">https://tlc.texas.gov/docs/legref/TxConst.pdf </v>
      </c>
      <c r="GR33" s="61">
        <f>Texas!GG6</f>
        <v>0</v>
      </c>
    </row>
    <row r="34" spans="1:200" ht="25.5" customHeight="1">
      <c r="A34" s="92" t="s">
        <v>88</v>
      </c>
      <c r="B34" s="34">
        <v>2024</v>
      </c>
      <c r="C34" s="53">
        <f>Maine!D6</f>
        <v>0.43898809523809523</v>
      </c>
      <c r="D34" s="172">
        <f>Maine!E6</f>
        <v>0.44812925170068024</v>
      </c>
      <c r="E34" s="28">
        <v>22</v>
      </c>
      <c r="F34" s="40">
        <f>Maine!L6</f>
        <v>1</v>
      </c>
      <c r="G34" s="40" t="str">
        <f>Maine!M6</f>
        <v>B</v>
      </c>
      <c r="H34" s="40" t="str">
        <f>Maine!N6</f>
        <v>21-A §751(3)</v>
      </c>
      <c r="I34" s="57" t="str">
        <f>Maine!O6</f>
        <v xml:space="preserve">https://legislature.maine.gov/legis/statutes/21-A/title21-Asec751.html </v>
      </c>
      <c r="J34" s="58">
        <f>Maine!P6</f>
        <v>0</v>
      </c>
      <c r="K34" s="40">
        <f>Maine!V6</f>
        <v>0</v>
      </c>
      <c r="L34" s="58">
        <f>Maine!W6</f>
        <v>0</v>
      </c>
      <c r="M34" s="40" t="str">
        <f>Maine!X6</f>
        <v>-</v>
      </c>
      <c r="N34" s="58">
        <f>Maine!Y6</f>
        <v>0</v>
      </c>
      <c r="O34" s="58">
        <f>Maine!Z6</f>
        <v>0</v>
      </c>
      <c r="P34" s="40">
        <f>Maine!AA6</f>
        <v>1</v>
      </c>
      <c r="Q34" s="40" t="str">
        <f>Maine!AB6</f>
        <v>C</v>
      </c>
      <c r="R34" s="40" t="str">
        <f>Maine!AC6</f>
        <v>22 §1591, §1592</v>
      </c>
      <c r="S34" s="57" t="str">
        <f>Maine!AD6</f>
        <v xml:space="preserve">https://legislature.maine.gov/statutes/22/title22sec1591.html ; https://legislature.maine.gov/statutes/22/title22sec1592.html </v>
      </c>
      <c r="T34" s="58">
        <f>Maine!AE6</f>
        <v>0</v>
      </c>
      <c r="U34" s="40">
        <f>Maine!AF6</f>
        <v>1</v>
      </c>
      <c r="V34" s="40" t="str">
        <f>Maine!AG6</f>
        <v>C</v>
      </c>
      <c r="W34" s="40" t="str">
        <f>Maine!AH6</f>
        <v>22 §1591</v>
      </c>
      <c r="X34" s="57" t="str">
        <f>Maine!AI6</f>
        <v xml:space="preserve">https://legislature.maine.gov/statutes/22/title22sec1591.html </v>
      </c>
      <c r="Y34" s="40" t="str">
        <f>Maine!AJ6</f>
        <v>Section 1592 has no relevance to hospitals</v>
      </c>
      <c r="Z34" s="40">
        <f>Maine!AK6</f>
        <v>1</v>
      </c>
      <c r="AA34" s="40" t="str">
        <f>Maine!AL6</f>
        <v>C</v>
      </c>
      <c r="AB34" s="40" t="str">
        <f>Maine!AM6</f>
        <v>22 §1591</v>
      </c>
      <c r="AC34" s="57" t="str">
        <f>Maine!AN6</f>
        <v xml:space="preserve">https://legislature.maine.gov/statutes/22/title22sec1591.html </v>
      </c>
      <c r="AD34" s="40" t="str">
        <f>Maine!AO6</f>
        <v>Section 1592 has no relevance to hospitals</v>
      </c>
      <c r="AE34" s="40">
        <f>Maine!AP6</f>
        <v>1</v>
      </c>
      <c r="AF34" s="40" t="str">
        <f>Maine!AQ6</f>
        <v>C</v>
      </c>
      <c r="AG34" s="40" t="str">
        <f>Maine!AR6</f>
        <v>22 §1591, §1592</v>
      </c>
      <c r="AH34" s="57" t="str">
        <f>Maine!AS6</f>
        <v xml:space="preserve">https://legislature.maine.gov/statutes/22/title22sec1591.html </v>
      </c>
      <c r="AI34" s="58">
        <f>Maine!AT6</f>
        <v>0</v>
      </c>
      <c r="AJ34" s="40">
        <f>Maine!AU6</f>
        <v>0</v>
      </c>
      <c r="AK34" s="40" t="str">
        <f>Maine!AV6</f>
        <v>B</v>
      </c>
      <c r="AL34" s="40" t="str">
        <f>Maine!AW6</f>
        <v>22 §1591, §1592</v>
      </c>
      <c r="AM34" s="57" t="str">
        <f>Maine!AX6</f>
        <v xml:space="preserve">https://legislature.maine.gov/statutes/22/title22sec1591.html </v>
      </c>
      <c r="AN34" s="58">
        <f>Maine!AY6</f>
        <v>0</v>
      </c>
      <c r="AO34" s="40">
        <f>Maine!AZ6</f>
        <v>1</v>
      </c>
      <c r="AP34" s="40" t="str">
        <f>Maine!BA6</f>
        <v>C</v>
      </c>
      <c r="AQ34" s="40" t="str">
        <f>Maine!BB6</f>
        <v>22 §1591, §1592</v>
      </c>
      <c r="AR34" s="57" t="str">
        <f>Maine!BC6</f>
        <v xml:space="preserve">https://legislature.maine.gov/statutes/22/title22sec1591.html </v>
      </c>
      <c r="AS34" s="58">
        <f>Maine!BD6</f>
        <v>0</v>
      </c>
      <c r="AT34" s="40">
        <f>Maine!BE6</f>
        <v>1</v>
      </c>
      <c r="AU34" s="40" t="str">
        <f>Maine!BF6</f>
        <v>C</v>
      </c>
      <c r="AV34" s="40" t="str">
        <f>Maine!BG6</f>
        <v>22 §1591, §1592</v>
      </c>
      <c r="AW34" s="57" t="str">
        <f>Maine!BH6</f>
        <v xml:space="preserve">https://legislature.maine.gov/statutes/22/title22sec1591.html </v>
      </c>
      <c r="AX34" s="58">
        <f>Maine!BI6</f>
        <v>0</v>
      </c>
      <c r="AY34" s="40">
        <f>Maine!BO6</f>
        <v>1</v>
      </c>
      <c r="AZ34" s="40" t="str">
        <f>Maine!BP6</f>
        <v>C</v>
      </c>
      <c r="BA34" s="40" t="str">
        <f>Maine!BQ6</f>
        <v>34-B §7016(1)</v>
      </c>
      <c r="BB34" s="57" t="str">
        <f>Maine!BR6</f>
        <v xml:space="preserve">https://legislature.maine.gov/statutes/34-B/title34-Bsec7016.html </v>
      </c>
      <c r="BC34" s="58">
        <f>Maine!BS6</f>
        <v>0</v>
      </c>
      <c r="BD34" s="40">
        <f>Maine!BT6</f>
        <v>1</v>
      </c>
      <c r="BE34" s="40" t="str">
        <f>Maine!BU6</f>
        <v>C</v>
      </c>
      <c r="BF34" s="40" t="str">
        <f>Maine!BV6</f>
        <v>34-B §7016(1)</v>
      </c>
      <c r="BG34" s="57" t="str">
        <f>Maine!BW6</f>
        <v xml:space="preserve">https://legislature.maine.gov/statutes/34-B/title34-Bsec7016.html </v>
      </c>
      <c r="BH34" s="58">
        <f>Maine!BX6</f>
        <v>0</v>
      </c>
      <c r="BI34" s="40">
        <f>Maine!BY6</f>
        <v>1</v>
      </c>
      <c r="BJ34" s="40" t="str">
        <f>Maine!BZ6</f>
        <v>C</v>
      </c>
      <c r="BK34" s="40" t="str">
        <f>Maine!CA6</f>
        <v>34-B §7016(1)</v>
      </c>
      <c r="BL34" s="57" t="str">
        <f>Maine!CB6</f>
        <v xml:space="preserve">https://legislature.maine.gov/statutes/34-B/title34-Bsec7016.html </v>
      </c>
      <c r="BM34" s="58">
        <f>Maine!CC6</f>
        <v>0</v>
      </c>
      <c r="BN34" s="40">
        <f>Maine!CD6</f>
        <v>1</v>
      </c>
      <c r="BO34" s="40" t="str">
        <f>Maine!CE6</f>
        <v>C</v>
      </c>
      <c r="BP34" s="40" t="str">
        <f>Maine!CF6</f>
        <v>34-B §7016(1)</v>
      </c>
      <c r="BQ34" s="57" t="str">
        <f>Maine!CG6</f>
        <v xml:space="preserve">https://legislature.maine.gov/statutes/34-B/title34-Bsec7016.html </v>
      </c>
      <c r="BR34" s="58">
        <f>Maine!CH6</f>
        <v>0</v>
      </c>
      <c r="BS34" s="40">
        <f>Maine!CI6</f>
        <v>1</v>
      </c>
      <c r="BT34" s="40" t="str">
        <f>Maine!CJ6</f>
        <v>C</v>
      </c>
      <c r="BU34" s="40" t="str">
        <f>Maine!CK6</f>
        <v>34-B §7016(1)</v>
      </c>
      <c r="BV34" s="57" t="str">
        <f>Maine!CL6</f>
        <v xml:space="preserve">https://legislature.maine.gov/statutes/34-B/title34-Bsec7016.html </v>
      </c>
      <c r="BW34" s="58">
        <f>Maine!CM6</f>
        <v>0</v>
      </c>
      <c r="BX34" s="40">
        <f>Maine!CN6</f>
        <v>0</v>
      </c>
      <c r="BY34" s="40" t="str">
        <f>Maine!CO6</f>
        <v>B</v>
      </c>
      <c r="BZ34" s="40" t="str">
        <f>Maine!CP6</f>
        <v>34-B §7016(1)</v>
      </c>
      <c r="CA34" s="57" t="str">
        <f>Maine!CQ6</f>
        <v xml:space="preserve">https://legislature.maine.gov/statutes/34-B/title34-Bsec7016.html </v>
      </c>
      <c r="CB34" s="58">
        <f>Maine!CR6</f>
        <v>0</v>
      </c>
      <c r="CC34" s="40">
        <f>Maine!CS6</f>
        <v>1</v>
      </c>
      <c r="CD34" s="40" t="str">
        <f>Maine!CT6</f>
        <v>C</v>
      </c>
      <c r="CE34" s="40" t="str">
        <f>Maine!CU6</f>
        <v>22 §1903(4)</v>
      </c>
      <c r="CF34" s="57" t="str">
        <f>Maine!CV6</f>
        <v xml:space="preserve">https://legislature.maine.gov/statutes/22/title22sec1903.html </v>
      </c>
      <c r="CG34" s="58">
        <f>Maine!CW6</f>
        <v>0</v>
      </c>
      <c r="CH34" s="40">
        <f>Maine!CX6</f>
        <v>1</v>
      </c>
      <c r="CI34" s="40" t="str">
        <f>Maine!CY6</f>
        <v>C</v>
      </c>
      <c r="CJ34" s="40" t="str">
        <f>Maine!CZ6</f>
        <v>22 §1903(4)</v>
      </c>
      <c r="CK34" s="57" t="str">
        <f>Maine!DA6</f>
        <v xml:space="preserve">https://legislature.maine.gov/statutes/22/title22sec1903.html </v>
      </c>
      <c r="CL34" s="58">
        <f>Maine!DB6</f>
        <v>0</v>
      </c>
      <c r="CM34" s="40">
        <f>Maine!DC6</f>
        <v>0</v>
      </c>
      <c r="CN34" s="40" t="str">
        <f>Maine!DD6</f>
        <v>A</v>
      </c>
      <c r="CO34" s="40" t="str">
        <f>Maine!DE6</f>
        <v>22 §1903(4)</v>
      </c>
      <c r="CP34" s="57" t="str">
        <f>Maine!DF6</f>
        <v xml:space="preserve">https://legislature.maine.gov/statutes/22/title22sec1903.html </v>
      </c>
      <c r="CQ34" s="58">
        <f>Maine!DG6</f>
        <v>0</v>
      </c>
      <c r="CR34" s="40">
        <f>Maine!DH6</f>
        <v>0</v>
      </c>
      <c r="CS34" s="40" t="str">
        <f>Maine!DI6</f>
        <v>A</v>
      </c>
      <c r="CT34" s="40" t="str">
        <f>Maine!DJ6</f>
        <v>22 §1903(4)</v>
      </c>
      <c r="CU34" s="57" t="str">
        <f>Maine!DK6</f>
        <v xml:space="preserve">https://legislature.maine.gov/statutes/22/title22sec1903.html </v>
      </c>
      <c r="CV34" s="58">
        <f>Maine!DL6</f>
        <v>0</v>
      </c>
      <c r="CW34" s="40">
        <f>Maine!DM6</f>
        <v>0</v>
      </c>
      <c r="CX34" s="40" t="str">
        <f>Maine!DN6</f>
        <v>A</v>
      </c>
      <c r="CY34" s="40" t="str">
        <f>Maine!DO6</f>
        <v>22 §1903(4)</v>
      </c>
      <c r="CZ34" s="57" t="str">
        <f>Maine!DP6</f>
        <v xml:space="preserve">https://legislature.maine.gov/statutes/22/title22sec1903.html </v>
      </c>
      <c r="DA34" s="58">
        <f>Maine!DQ6</f>
        <v>0</v>
      </c>
      <c r="DB34" s="40">
        <f>Maine!DR6</f>
        <v>0</v>
      </c>
      <c r="DC34" s="40" t="str">
        <f>Maine!DS6</f>
        <v>A</v>
      </c>
      <c r="DD34" s="40" t="str">
        <f>Maine!DT6</f>
        <v>22 §1903(4)</v>
      </c>
      <c r="DE34" s="57" t="str">
        <f>Maine!DU6</f>
        <v xml:space="preserve">https://legislature.maine.gov/statutes/22/title22sec1903.html </v>
      </c>
      <c r="DF34" s="58">
        <f>Maine!DV6</f>
        <v>0</v>
      </c>
      <c r="DG34" s="60">
        <f>(Maine!EG6+Maine!EH6)/2</f>
        <v>1</v>
      </c>
      <c r="DH34" s="60" t="str">
        <f>Maine!EI6</f>
        <v>D</v>
      </c>
      <c r="DI34" s="60" t="str">
        <f>Maine!EJ6</f>
        <v>24 §2332-J(2), 24-A §2756(2), §2847-G(2), §4247(2)</v>
      </c>
      <c r="DJ34" s="62" t="str">
        <f>Maine!EK6</f>
        <v xml:space="preserve">https://legislature.maine.gov/statutes/24/title24sec2332-J.html </v>
      </c>
      <c r="DK34" s="61">
        <f>Maine!EL6</f>
        <v>0</v>
      </c>
      <c r="DL34" s="60">
        <f>(Maine!EN6+Maine!EM6)/2</f>
        <v>1</v>
      </c>
      <c r="DM34" s="60" t="str">
        <f>Maine!EO6</f>
        <v>D</v>
      </c>
      <c r="DN34" s="60" t="str">
        <f>Maine!EP6</f>
        <v>24-A §4320-M (4)</v>
      </c>
      <c r="DO34" s="62" t="str">
        <f>Maine!EQ6</f>
        <v xml:space="preserve">https://legislature.maine.gov/statutes/24-A/title24-Asec4320-M-1.html </v>
      </c>
      <c r="DP34" s="61">
        <f>Maine!ER6</f>
        <v>0</v>
      </c>
      <c r="DQ34" s="60">
        <f>(Maine!ES6+Maine!ET6)/2</f>
        <v>1</v>
      </c>
      <c r="DR34" s="60" t="str">
        <f>Maine!EU6</f>
        <v>D</v>
      </c>
      <c r="DS34" s="60" t="str">
        <f>Maine!EV6</f>
        <v>24 §2332-J(2), 24-A §2756(2), §2847-G(2), §4247(2)</v>
      </c>
      <c r="DT34" s="62" t="str">
        <f>Maine!EW6</f>
        <v xml:space="preserve">https://legislature.maine.gov/statutes/24/title24sec2332-J.html  </v>
      </c>
      <c r="DU34" s="60" t="str">
        <f>Maine!EX6</f>
        <v>KFF and Guttmacher Institute count "outpatient contraceptive services" as including female sterilization</v>
      </c>
      <c r="DV34" s="60">
        <f>Maine!GH6</f>
        <v>1</v>
      </c>
      <c r="DW34" s="60" t="str">
        <f>Maine!GI6</f>
        <v>A</v>
      </c>
      <c r="DX34" s="60" t="str">
        <f>Maine!GJ6</f>
        <v>19-A §655(3)</v>
      </c>
      <c r="DY34" s="62" t="str">
        <f>Maine!GK6</f>
        <v xml:space="preserve">https://legislature.maine.gov/statutes/19-A/title19-Asec655.html </v>
      </c>
      <c r="DZ34" s="61">
        <f>Maine!GL6</f>
        <v>2011</v>
      </c>
      <c r="EA34" s="66">
        <f>Maine!GM6</f>
        <v>1</v>
      </c>
      <c r="EB34" s="66" t="str">
        <f>Maine!GN6</f>
        <v>A</v>
      </c>
      <c r="EC34" s="66" t="str">
        <f>Maine!GO6</f>
        <v>19-A §655(3)</v>
      </c>
      <c r="ED34" s="67" t="str">
        <f>Maine!GP6</f>
        <v xml:space="preserve">https://legislature.maine.gov/statutes/19-A/title19-Asec655.html </v>
      </c>
      <c r="EE34" s="68">
        <f>Maine!GQ6</f>
        <v>0</v>
      </c>
      <c r="EF34" s="66">
        <f>Maine!GR6</f>
        <v>1</v>
      </c>
      <c r="EG34" s="66" t="str">
        <f>Maine!GS6</f>
        <v>A</v>
      </c>
      <c r="EH34" s="66" t="str">
        <f>Maine!GT6</f>
        <v>19-A §655(3)</v>
      </c>
      <c r="EI34" s="67" t="str">
        <f>Maine!GU6</f>
        <v xml:space="preserve">https://legislature.maine.gov/statutes/19-A/title19-Asec655.html </v>
      </c>
      <c r="EJ34" s="68">
        <f>Maine!GV6</f>
        <v>0</v>
      </c>
      <c r="EK34" s="66">
        <f>Maine!GW6</f>
        <v>0</v>
      </c>
      <c r="EL34" s="66" t="str">
        <f>Maine!GX6</f>
        <v>B</v>
      </c>
      <c r="EM34" s="66" t="str">
        <f>Maine!GY6</f>
        <v>19-A §655(3)</v>
      </c>
      <c r="EN34" s="67" t="str">
        <f>Maine!GZ6</f>
        <v xml:space="preserve">https://legislature.maine.gov/statutes/19-A/title19-Asec655.html </v>
      </c>
      <c r="EO34" s="68">
        <f>Maine!HA6</f>
        <v>0</v>
      </c>
      <c r="EP34" s="66">
        <f>Maine!Q6</f>
        <v>0</v>
      </c>
      <c r="EQ34" s="66" t="str">
        <f>Maine!R6</f>
        <v>B</v>
      </c>
      <c r="ER34" s="66" t="str">
        <f>Maine!S6</f>
        <v>19-A §655(3)</v>
      </c>
      <c r="ES34" s="67" t="str">
        <f>Maine!T6</f>
        <v xml:space="preserve">https://legislature.maine.gov/statutes/19-A/title19-Asec655.html </v>
      </c>
      <c r="ET34" s="68">
        <f>Maine!U6</f>
        <v>0</v>
      </c>
      <c r="EU34" s="66">
        <f>Maine!EY6</f>
        <v>0</v>
      </c>
      <c r="EV34" s="66" t="str">
        <f>Maine!EZ6</f>
        <v>B</v>
      </c>
      <c r="EW34" s="66" t="str">
        <f>Maine!FA6</f>
        <v>19-A §655(3)</v>
      </c>
      <c r="EX34" s="67" t="str">
        <f>Maine!FB6</f>
        <v xml:space="preserve">https://legislature.maine.gov/statutes/19-A/title19-Asec655.html </v>
      </c>
      <c r="EY34" s="68">
        <f>Maine!FC6</f>
        <v>0</v>
      </c>
      <c r="EZ34" s="66">
        <f>Maine!FN6</f>
        <v>1</v>
      </c>
      <c r="FA34" s="66" t="str">
        <f>Maine!FO6</f>
        <v>C</v>
      </c>
      <c r="FB34" s="66" t="str">
        <f>Maine!FP6</f>
        <v>22 §4011-A(1)(A)(27)</v>
      </c>
      <c r="FC34" s="67" t="str">
        <f>Maine!FQ6</f>
        <v xml:space="preserve">https://legislature.maine.gov/statutes/22/title22sec4011-A.html </v>
      </c>
      <c r="FD34" s="68">
        <f>Maine!FR6</f>
        <v>0</v>
      </c>
      <c r="FE34" s="66">
        <f>Maine!FS6</f>
        <v>0</v>
      </c>
      <c r="FF34" s="66" t="str">
        <f>Maine!FT6</f>
        <v>C</v>
      </c>
      <c r="FG34" s="66" t="str">
        <f>Maine!FU6</f>
        <v>28-A §2081(1)(A)</v>
      </c>
      <c r="FH34" s="67" t="str">
        <f>Maine!FV6</f>
        <v xml:space="preserve">https://legislature.maine.gov/statutes/28-A/title28-Asec2081.html </v>
      </c>
      <c r="FI34" s="66" t="str">
        <f>Maine!FW6</f>
        <v>Part 2 of the cited statute only makes exceptions for furnishment by parents in a private residence.</v>
      </c>
      <c r="FJ34" s="66">
        <f>Maine!FX6</f>
        <v>0</v>
      </c>
      <c r="FK34" s="66" t="str">
        <f>Maine!FY6</f>
        <v>C</v>
      </c>
      <c r="FL34" s="66" t="str">
        <f>Maine!FZ6</f>
        <v>28-A §2051(5)(B), -(C)</v>
      </c>
      <c r="FM34" s="67" t="str">
        <f>Maine!GA6</f>
        <v xml:space="preserve">https://legislature.maine.gov/statutes/28-A/title28-Asec2051.html </v>
      </c>
      <c r="FN34" s="66" t="str">
        <f>Maine!GB6</f>
        <v>Part 5(B) of the cited statute only makes exceptions for consumption facilitated by parents in private residence.</v>
      </c>
      <c r="FO34" s="66">
        <f>Maine!G6</f>
        <v>0</v>
      </c>
      <c r="FP34" s="66" t="str">
        <f>Maine!H6</f>
        <v>C</v>
      </c>
      <c r="FQ34" s="66" t="str">
        <f>Maine!I6</f>
        <v>-</v>
      </c>
      <c r="FR34" s="68">
        <f>Maine!J6</f>
        <v>0</v>
      </c>
      <c r="FS34" s="68">
        <f>Maine!K6</f>
        <v>0</v>
      </c>
      <c r="FT34" s="66">
        <f>Maine!HB6</f>
        <v>0</v>
      </c>
      <c r="FU34" s="66" t="str">
        <f>Maine!HC6</f>
        <v>C</v>
      </c>
      <c r="FV34" s="66" t="str">
        <f>Maine!HD6</f>
        <v>20-A §6355(3)</v>
      </c>
      <c r="FW34" s="67" t="str">
        <f>Maine!HE6</f>
        <v xml:space="preserve">https://legislature.maine.gov/statutes/20-A/title20-Asec6355.html </v>
      </c>
      <c r="FX34" s="68" t="str">
        <f>Maine!HF6</f>
        <v>Relevant language repealed in 2019</v>
      </c>
      <c r="FY34" s="66">
        <f>Maine!HG6</f>
        <v>1</v>
      </c>
      <c r="FZ34" s="66" t="str">
        <f>Maine!HH6</f>
        <v>A</v>
      </c>
      <c r="GA34" s="66" t="str">
        <f>Maine!HI6</f>
        <v>20-A §3272(3)(C)</v>
      </c>
      <c r="GB34" s="67" t="str">
        <f>Maine!HJ6</f>
        <v xml:space="preserve">https://www.mainelegislature.org/legis/statutes/20-a/title20-Asec3272.html </v>
      </c>
      <c r="GC34" s="68">
        <f>Maine!HK6</f>
        <v>2021</v>
      </c>
      <c r="GD34" s="66">
        <f>Maine!HL6</f>
        <v>0</v>
      </c>
      <c r="GE34" s="66" t="str">
        <f>Maine!HM6</f>
        <v>C</v>
      </c>
      <c r="GF34" s="66" t="str">
        <f>Maine!HN6</f>
        <v>20-A §3272(3)</v>
      </c>
      <c r="GG34" s="67" t="str">
        <f>Maine!HO6</f>
        <v xml:space="preserve">https://www.mainelegislature.org/legis/statutes/20-a/title20-Asec3272.html </v>
      </c>
      <c r="GH34" s="67" t="str">
        <f>Maine!HP6</f>
        <v xml:space="preserve">The Maine Department of Education provides no additional guidance on religion-related absences in their resource guide. </v>
      </c>
      <c r="GI34" s="60">
        <f>Maine!HQ6</f>
        <v>0</v>
      </c>
      <c r="GJ34" s="60" t="str">
        <f>Maine!HR6</f>
        <v>D</v>
      </c>
      <c r="GK34" s="60" t="str">
        <f>Maine!HS6</f>
        <v>-</v>
      </c>
      <c r="GL34" s="61">
        <f>Maine!HT6</f>
        <v>0</v>
      </c>
      <c r="GM34" s="61">
        <f>Maine!HU6</f>
        <v>0</v>
      </c>
      <c r="GN34" s="60">
        <f>Maine!GC6</f>
        <v>0</v>
      </c>
      <c r="GO34" s="60" t="str">
        <f>Maine!GD6</f>
        <v>C</v>
      </c>
      <c r="GP34" s="60" t="str">
        <f>Maine!GE6</f>
        <v>-</v>
      </c>
      <c r="GQ34" s="61">
        <f>Maine!GF6</f>
        <v>0</v>
      </c>
      <c r="GR34" s="61">
        <f>Maine!GG6</f>
        <v>0</v>
      </c>
    </row>
    <row r="35" spans="1:200" ht="25.5" customHeight="1">
      <c r="A35" s="92" t="s">
        <v>92</v>
      </c>
      <c r="B35" s="34">
        <v>2024</v>
      </c>
      <c r="C35" s="53">
        <f>Minnesota!D6</f>
        <v>0.44047619047619047</v>
      </c>
      <c r="D35" s="172">
        <f>Minnesota!E6</f>
        <v>0.44387755102040816</v>
      </c>
      <c r="E35" s="28">
        <v>21</v>
      </c>
      <c r="F35" s="40">
        <f>Minnesota!L6</f>
        <v>1</v>
      </c>
      <c r="G35" s="40" t="str">
        <f>Minnesota!M6</f>
        <v>B</v>
      </c>
      <c r="H35" s="40" t="str">
        <f>Minnesota!N6</f>
        <v>§203B.02</v>
      </c>
      <c r="I35" s="57" t="str">
        <f>Minnesota!O6</f>
        <v xml:space="preserve">https://www.revisor.mn.gov/statutes/cite/203B.02 </v>
      </c>
      <c r="J35" s="58">
        <f>Minnesota!P6</f>
        <v>0</v>
      </c>
      <c r="K35" s="40">
        <f>Minnesota!V6</f>
        <v>0</v>
      </c>
      <c r="L35" s="58">
        <f>Minnesota!W6</f>
        <v>0</v>
      </c>
      <c r="M35" s="40" t="str">
        <f>Minnesota!X6</f>
        <v>-</v>
      </c>
      <c r="N35" s="58">
        <f>Minnesota!Y6</f>
        <v>0</v>
      </c>
      <c r="O35" s="58">
        <f>Minnesota!Z6</f>
        <v>0</v>
      </c>
      <c r="P35" s="40">
        <f>Minnesota!AA6</f>
        <v>1</v>
      </c>
      <c r="Q35" s="40" t="str">
        <f>Minnesota!AB6</f>
        <v>C</v>
      </c>
      <c r="R35" s="40" t="str">
        <f>Minnesota!AC6</f>
        <v>§145.414(a)</v>
      </c>
      <c r="S35" s="57" t="str">
        <f>Minnesota!AD6</f>
        <v xml:space="preserve">https://www.revisor.mn.gov/statutes/cite/145.414 </v>
      </c>
      <c r="T35" s="58">
        <f>Minnesota!AE6</f>
        <v>0</v>
      </c>
      <c r="U35" s="40">
        <f>Minnesota!AF6</f>
        <v>1</v>
      </c>
      <c r="V35" s="40" t="str">
        <f>Minnesota!AG6</f>
        <v>C</v>
      </c>
      <c r="W35" s="40" t="str">
        <f>Minnesota!AH6</f>
        <v>§145.414(a)</v>
      </c>
      <c r="X35" s="57" t="str">
        <f>Minnesota!AI6</f>
        <v xml:space="preserve">https://www.revisor.mn.gov/statutes/cite/145.414 </v>
      </c>
      <c r="Y35" s="58">
        <f>Minnesota!AJ6</f>
        <v>0</v>
      </c>
      <c r="Z35" s="40">
        <f>Minnesota!AK6</f>
        <v>0</v>
      </c>
      <c r="AA35" s="40" t="str">
        <f>Minnesota!AL6</f>
        <v>B</v>
      </c>
      <c r="AB35" s="40" t="str">
        <f>Minnesota!AM6</f>
        <v>§145.414(a)</v>
      </c>
      <c r="AC35" s="57" t="str">
        <f>Minnesota!AN6</f>
        <v xml:space="preserve">https://www.revisor.mn.gov/statutes/cite/145.414 </v>
      </c>
      <c r="AD35" s="40" t="str">
        <f>Minnesota!AO6</f>
        <v>Updating note: This section providing that no person and no hospital or institution shall be coerced, held liable, or discriminated against in any manner because of refusal to perform, accommodate, assist, or submit to an abortion for any reason cannot constitutionally be applied to public facilities.  Hodgson v. Lawson, 542 F.2d 1350 (8th Cir. 1976).</v>
      </c>
      <c r="AE35" s="40">
        <f>Minnesota!AP6</f>
        <v>1</v>
      </c>
      <c r="AF35" s="40" t="str">
        <f>Minnesota!AQ6</f>
        <v>C</v>
      </c>
      <c r="AG35" s="40" t="str">
        <f>Minnesota!AR6</f>
        <v>§145.42</v>
      </c>
      <c r="AH35" s="57" t="str">
        <f>Minnesota!AS6</f>
        <v xml:space="preserve">https://www.revisor.mn.gov/statutes/cite/145.42 </v>
      </c>
      <c r="AI35" s="40" t="str">
        <f>Minnesota!AT6</f>
        <v>This seperate subsection, relieving civil liability, seems to have been missed in previous years</v>
      </c>
      <c r="AJ35" s="40">
        <f>Minnesota!AU6</f>
        <v>0</v>
      </c>
      <c r="AK35" s="40" t="str">
        <f>Minnesota!AV6</f>
        <v>B</v>
      </c>
      <c r="AL35" s="40" t="str">
        <f>Minnesota!AW6</f>
        <v>§145.414(a)</v>
      </c>
      <c r="AM35" s="57" t="str">
        <f>Minnesota!AX6</f>
        <v xml:space="preserve">https://www.revisor.mn.gov/statutes/cite/145.414 </v>
      </c>
      <c r="AN35" s="58">
        <f>Minnesota!AY6</f>
        <v>0</v>
      </c>
      <c r="AO35" s="40">
        <f>Minnesota!AZ6</f>
        <v>1</v>
      </c>
      <c r="AP35" s="40" t="str">
        <f>Minnesota!BA6</f>
        <v>C</v>
      </c>
      <c r="AQ35" s="40" t="str">
        <f>Minnesota!BB6</f>
        <v>§145.414(a)</v>
      </c>
      <c r="AR35" s="57" t="str">
        <f>Minnesota!BC6</f>
        <v xml:space="preserve">https://www.revisor.mn.gov/statutes/cite/145.414 </v>
      </c>
      <c r="AS35" s="58">
        <f>Minnesota!BD6</f>
        <v>0</v>
      </c>
      <c r="AT35" s="40">
        <f>Minnesota!BE6</f>
        <v>1</v>
      </c>
      <c r="AU35" s="40" t="str">
        <f>Minnesota!BF6</f>
        <v>C</v>
      </c>
      <c r="AV35" s="40" t="str">
        <f>Minnesota!BG6</f>
        <v>§145.414(a)</v>
      </c>
      <c r="AW35" s="57" t="str">
        <f>Minnesota!BH6</f>
        <v xml:space="preserve">https://www.revisor.mn.gov/statutes/cite/145.414 </v>
      </c>
      <c r="AX35" s="58">
        <f>Minnesota!BI6</f>
        <v>0</v>
      </c>
      <c r="AY35" s="40">
        <f>Minnesota!BO6</f>
        <v>0</v>
      </c>
      <c r="AZ35" s="40" t="str">
        <f>Minnesota!BP6</f>
        <v>A</v>
      </c>
      <c r="BA35" s="40" t="str">
        <f>Minnesota!BQ6</f>
        <v>-</v>
      </c>
      <c r="BB35" s="58">
        <f>Minnesota!BR6</f>
        <v>0</v>
      </c>
      <c r="BC35" s="58">
        <f>Minnesota!BS6</f>
        <v>0</v>
      </c>
      <c r="BD35" s="40">
        <f>Minnesota!BT6</f>
        <v>0</v>
      </c>
      <c r="BE35" s="40" t="str">
        <f>Minnesota!BU6</f>
        <v>A</v>
      </c>
      <c r="BF35" s="40" t="str">
        <f>Minnesota!BV6</f>
        <v>-</v>
      </c>
      <c r="BG35" s="58">
        <f>Minnesota!BW6</f>
        <v>0</v>
      </c>
      <c r="BH35" s="58">
        <f>Minnesota!BX6</f>
        <v>0</v>
      </c>
      <c r="BI35" s="40">
        <f>Minnesota!BY6</f>
        <v>0</v>
      </c>
      <c r="BJ35" s="40" t="str">
        <f>Minnesota!BZ6</f>
        <v>A</v>
      </c>
      <c r="BK35" s="40" t="str">
        <f>Minnesota!CA6</f>
        <v>-</v>
      </c>
      <c r="BL35" s="58">
        <f>Minnesota!CB6</f>
        <v>0</v>
      </c>
      <c r="BM35" s="58">
        <f>Minnesota!CC6</f>
        <v>0</v>
      </c>
      <c r="BN35" s="40">
        <f>Minnesota!CD6</f>
        <v>0</v>
      </c>
      <c r="BO35" s="40" t="str">
        <f>Minnesota!CE6</f>
        <v>A</v>
      </c>
      <c r="BP35" s="40" t="str">
        <f>Minnesota!CF6</f>
        <v>-</v>
      </c>
      <c r="BQ35" s="58">
        <f>Minnesota!CG6</f>
        <v>0</v>
      </c>
      <c r="BR35" s="58">
        <f>Minnesota!CH6</f>
        <v>0</v>
      </c>
      <c r="BS35" s="40">
        <f>Minnesota!CI6</f>
        <v>0</v>
      </c>
      <c r="BT35" s="40" t="str">
        <f>Minnesota!CJ6</f>
        <v>A</v>
      </c>
      <c r="BU35" s="40" t="str">
        <f>Minnesota!CK6</f>
        <v>-</v>
      </c>
      <c r="BV35" s="58">
        <f>Minnesota!CL6</f>
        <v>0</v>
      </c>
      <c r="BW35" s="58">
        <f>Minnesota!CM6</f>
        <v>0</v>
      </c>
      <c r="BX35" s="40">
        <f>Minnesota!CN6</f>
        <v>0</v>
      </c>
      <c r="BY35" s="40" t="str">
        <f>Minnesota!CO6</f>
        <v>A</v>
      </c>
      <c r="BZ35" s="40" t="str">
        <f>Minnesota!CP6</f>
        <v>-</v>
      </c>
      <c r="CA35" s="58">
        <f>Minnesota!CQ6</f>
        <v>0</v>
      </c>
      <c r="CB35" s="58">
        <f>Minnesota!CR6</f>
        <v>0</v>
      </c>
      <c r="CC35" s="40">
        <f>Minnesota!CS6</f>
        <v>0</v>
      </c>
      <c r="CD35" s="40" t="str">
        <f>Minnesota!CT6</f>
        <v>D</v>
      </c>
      <c r="CE35" s="40" t="str">
        <f>Minnesota!CU6</f>
        <v xml:space="preserve">§145.925 </v>
      </c>
      <c r="CF35" s="57" t="str">
        <f>Minnesota!CV6</f>
        <v xml:space="preserve">https://www.revisor.mn.gov/statutes/cite/145.925 </v>
      </c>
      <c r="CG35" s="58">
        <f>Minnesota!CW6</f>
        <v>0</v>
      </c>
      <c r="CH35" s="40">
        <f>Minnesota!CX6</f>
        <v>0</v>
      </c>
      <c r="CI35" s="40" t="str">
        <f>Minnesota!CY6</f>
        <v>D</v>
      </c>
      <c r="CJ35" s="40" t="str">
        <f>Minnesota!CZ6</f>
        <v xml:space="preserve">§145.925 </v>
      </c>
      <c r="CK35" s="57" t="str">
        <f>Minnesota!DA6</f>
        <v xml:space="preserve">https://www.revisor.mn.gov/statutes/cite/145.925 </v>
      </c>
      <c r="CL35" s="58">
        <f>Minnesota!DB6</f>
        <v>0</v>
      </c>
      <c r="CM35" s="40">
        <f>Minnesota!DC6</f>
        <v>0</v>
      </c>
      <c r="CN35" s="40" t="str">
        <f>Minnesota!DD6</f>
        <v>D</v>
      </c>
      <c r="CO35" s="40" t="str">
        <f>Minnesota!DE6</f>
        <v xml:space="preserve">§145.925 </v>
      </c>
      <c r="CP35" s="57" t="str">
        <f>Minnesota!DF6</f>
        <v xml:space="preserve">https://www.revisor.mn.gov/statutes/cite/145.925 </v>
      </c>
      <c r="CQ35" s="58">
        <f>Minnesota!DG6</f>
        <v>0</v>
      </c>
      <c r="CR35" s="40">
        <f>Minnesota!DH6</f>
        <v>0</v>
      </c>
      <c r="CS35" s="40" t="str">
        <f>Minnesota!DI6</f>
        <v>D</v>
      </c>
      <c r="CT35" s="40" t="str">
        <f>Minnesota!DJ6</f>
        <v xml:space="preserve">§145.925 </v>
      </c>
      <c r="CU35" s="57" t="str">
        <f>Minnesota!DK6</f>
        <v xml:space="preserve">https://www.revisor.mn.gov/statutes/cite/145.925 </v>
      </c>
      <c r="CV35" s="58">
        <f>Minnesota!DL6</f>
        <v>0</v>
      </c>
      <c r="CW35" s="40">
        <f>Minnesota!DM6</f>
        <v>0</v>
      </c>
      <c r="CX35" s="40" t="str">
        <f>Minnesota!DN6</f>
        <v>D</v>
      </c>
      <c r="CY35" s="40" t="str">
        <f>Minnesota!DO6</f>
        <v xml:space="preserve">§145.925 </v>
      </c>
      <c r="CZ35" s="57" t="str">
        <f>Minnesota!DP6</f>
        <v xml:space="preserve">https://www.revisor.mn.gov/statutes/cite/145.925 </v>
      </c>
      <c r="DA35" s="58">
        <f>Minnesota!DQ6</f>
        <v>0</v>
      </c>
      <c r="DB35" s="40">
        <f>Minnesota!DR6</f>
        <v>0</v>
      </c>
      <c r="DC35" s="40" t="str">
        <f>Minnesota!DS6</f>
        <v>D</v>
      </c>
      <c r="DD35" s="40" t="str">
        <f>Minnesota!DT6</f>
        <v xml:space="preserve">§145.925 </v>
      </c>
      <c r="DE35" s="57" t="str">
        <f>Minnesota!DU6</f>
        <v xml:space="preserve">https://www.revisor.mn.gov/statutes/cite/145.925 </v>
      </c>
      <c r="DF35" s="58">
        <f>Minnesota!DV6</f>
        <v>0</v>
      </c>
      <c r="DG35" s="60">
        <f>(Minnesota!EG6+Minnesota!EH6)/2</f>
        <v>1</v>
      </c>
      <c r="DH35" s="60" t="str">
        <f>Minnesota!EI6</f>
        <v>A</v>
      </c>
      <c r="DI35" s="60" t="str">
        <f>Minnesota!EJ6</f>
        <v>-</v>
      </c>
      <c r="DJ35" s="61">
        <f>Minnesota!EK6</f>
        <v>0</v>
      </c>
      <c r="DK35" s="60" t="str">
        <f>Minnesota!EL6</f>
        <v>Watch bill in progress SF287 (2023-24), which does have religious exceptions</v>
      </c>
      <c r="DL35" s="60">
        <f>(Minnesota!EN6+Minnesota!EM6)/2</f>
        <v>1</v>
      </c>
      <c r="DM35" s="60" t="str">
        <f>Minnesota!EO6</f>
        <v>A</v>
      </c>
      <c r="DN35" s="60" t="str">
        <f>Minnesota!EP6</f>
        <v>-</v>
      </c>
      <c r="DO35" s="61">
        <f>Minnesota!EQ6</f>
        <v>0</v>
      </c>
      <c r="DP35" s="61">
        <f>Minnesota!ER6</f>
        <v>0</v>
      </c>
      <c r="DQ35" s="60">
        <f>(Minnesota!ES6+Minnesota!ET6)/2</f>
        <v>1</v>
      </c>
      <c r="DR35" s="60" t="str">
        <f>Minnesota!EU6</f>
        <v>A</v>
      </c>
      <c r="DS35" s="60" t="str">
        <f>Minnesota!EV6</f>
        <v>-</v>
      </c>
      <c r="DT35" s="61">
        <f>Minnesota!EW6</f>
        <v>0</v>
      </c>
      <c r="DU35" s="61">
        <f>Minnesota!EX6</f>
        <v>0</v>
      </c>
      <c r="DV35" s="60">
        <f>Minnesota!GH6</f>
        <v>1</v>
      </c>
      <c r="DW35" s="60" t="str">
        <f>Minnesota!GI6</f>
        <v>A</v>
      </c>
      <c r="DX35" s="60" t="str">
        <f>Minnesota!GJ6</f>
        <v>§517.09(1)-(3)</v>
      </c>
      <c r="DY35" s="62" t="str">
        <f>Minnesota!GK6</f>
        <v xml:space="preserve">https://www.revisor.mn.gov/statutes/cite/517.09 </v>
      </c>
      <c r="DZ35" s="61">
        <f>Minnesota!GL6</f>
        <v>0</v>
      </c>
      <c r="EA35" s="66">
        <f>Minnesota!GM6</f>
        <v>1</v>
      </c>
      <c r="EB35" s="66" t="str">
        <f>Minnesota!GN6</f>
        <v>A</v>
      </c>
      <c r="EC35" s="66" t="str">
        <f>Minnesota!GO6</f>
        <v>§517.09(1)-(3)</v>
      </c>
      <c r="ED35" s="67" t="str">
        <f>Minnesota!GP6</f>
        <v xml:space="preserve">https://www.revisor.mn.gov/statutes/cite/517.09 </v>
      </c>
      <c r="EE35" s="68">
        <f>Minnesota!GQ6</f>
        <v>0</v>
      </c>
      <c r="EF35" s="66">
        <f>Minnesota!GR6</f>
        <v>1</v>
      </c>
      <c r="EG35" s="66" t="str">
        <f>Minnesota!GS6</f>
        <v>A</v>
      </c>
      <c r="EH35" s="66" t="str">
        <f>Minnesota!GT6</f>
        <v>§517.09(1)-(3)</v>
      </c>
      <c r="EI35" s="67" t="str">
        <f>Minnesota!GU6</f>
        <v xml:space="preserve">https://www.revisor.mn.gov/statutes/cite/517.09 </v>
      </c>
      <c r="EJ35" s="68">
        <f>Minnesota!GV6</f>
        <v>0</v>
      </c>
      <c r="EK35" s="66">
        <f>Minnesota!GW6</f>
        <v>1</v>
      </c>
      <c r="EL35" s="66" t="str">
        <f>Minnesota!GX6</f>
        <v>A</v>
      </c>
      <c r="EM35" s="66" t="str">
        <f>Minnesota!GY6</f>
        <v>§517.09(1)-(3)</v>
      </c>
      <c r="EN35" s="67" t="str">
        <f>Minnesota!GZ6</f>
        <v xml:space="preserve">https://www.revisor.mn.gov/statutes/cite/517.09 </v>
      </c>
      <c r="EO35" s="68">
        <f>Minnesota!HA6</f>
        <v>0</v>
      </c>
      <c r="EP35" s="66">
        <f>Minnesota!Q6</f>
        <v>0</v>
      </c>
      <c r="EQ35" s="66" t="str">
        <f>Minnesota!R6</f>
        <v>B</v>
      </c>
      <c r="ER35" s="66" t="str">
        <f>Minnesota!S6</f>
        <v>§517.09(1)-(3)</v>
      </c>
      <c r="ES35" s="67" t="str">
        <f>Minnesota!T6</f>
        <v xml:space="preserve">https://www.revisor.mn.gov/statutes/cite/517.09 </v>
      </c>
      <c r="ET35" s="68">
        <f>Minnesota!U6</f>
        <v>0</v>
      </c>
      <c r="EU35" s="66">
        <f>Minnesota!EY6</f>
        <v>0</v>
      </c>
      <c r="EV35" s="66" t="str">
        <f>Minnesota!EZ6</f>
        <v>B</v>
      </c>
      <c r="EW35" s="66" t="str">
        <f>Minnesota!FA6</f>
        <v>§517.09(1)-(3)</v>
      </c>
      <c r="EX35" s="67" t="str">
        <f>Minnesota!FB6</f>
        <v xml:space="preserve">https://www.revisor.mn.gov/statutes/cite/517.09 </v>
      </c>
      <c r="EY35" s="68">
        <f>Minnesota!FC6</f>
        <v>0</v>
      </c>
      <c r="EZ35" s="66">
        <f>Minnesota!FN6</f>
        <v>1</v>
      </c>
      <c r="FA35" s="66" t="str">
        <f>Minnesota!FO6</f>
        <v>C</v>
      </c>
      <c r="FB35" s="66" t="str">
        <f>Minnesota!FP6</f>
        <v>§260E.06(1)(a)(2)</v>
      </c>
      <c r="FC35" s="67" t="str">
        <f>Minnesota!FQ6</f>
        <v xml:space="preserve">https://www.revisor.mn.gov/statutes/cite/260E.06 </v>
      </c>
      <c r="FD35" s="68">
        <f>Minnesota!FR6</f>
        <v>2020</v>
      </c>
      <c r="FE35" s="66">
        <f>Minnesota!FS6</f>
        <v>0</v>
      </c>
      <c r="FF35" s="66" t="str">
        <f>Minnesota!FT6</f>
        <v>C</v>
      </c>
      <c r="FG35" s="66" t="str">
        <f>Minnesota!FU6</f>
        <v>§340A.503.2</v>
      </c>
      <c r="FH35" s="67" t="str">
        <f>Minnesota!FV6</f>
        <v xml:space="preserve">https://www.revisor.mn.gov/statutes/cite/340A.503#stat.340A.503.2 </v>
      </c>
      <c r="FI35" s="66" t="str">
        <f>Minnesota!FW6</f>
        <v>Subd. 2 part 3 of the cited statute only makes exceptions for furnishment by parents in the parent/guardian home.</v>
      </c>
      <c r="FJ35" s="66">
        <f>Minnesota!FX6</f>
        <v>0</v>
      </c>
      <c r="FK35" s="66" t="str">
        <f>Minnesota!FY6</f>
        <v>C</v>
      </c>
      <c r="FL35" s="66" t="str">
        <f>Minnesota!FZ6</f>
        <v>§340A.503.1</v>
      </c>
      <c r="FM35" s="67" t="str">
        <f>Minnesota!GA6</f>
        <v xml:space="preserve">https://www.revisor.mn.gov/statutes/cite/340A.503#stat.340A.503.1 </v>
      </c>
      <c r="FN35" s="66" t="str">
        <f>Minnesota!GB6</f>
        <v>Subd. 3 of the cited statute only makes exceptions for consumption facilitated by parents or guardians in the parent/guardian home</v>
      </c>
      <c r="FO35" s="66">
        <f>Minnesota!G6</f>
        <v>0</v>
      </c>
      <c r="FP35" s="66" t="str">
        <f>Minnesota!H6</f>
        <v>C</v>
      </c>
      <c r="FQ35" s="66" t="str">
        <f>Minnesota!I6</f>
        <v>-</v>
      </c>
      <c r="FR35" s="68">
        <f>Minnesota!J6</f>
        <v>0</v>
      </c>
      <c r="FS35" s="68">
        <f>Minnesota!K6</f>
        <v>0</v>
      </c>
      <c r="FT35" s="66">
        <f>Minnesota!HB6</f>
        <v>1</v>
      </c>
      <c r="FU35" s="66" t="str">
        <f>Minnesota!HC6</f>
        <v>B</v>
      </c>
      <c r="FV35" s="66" t="str">
        <f>Minnesota!HD6</f>
        <v>§121A.15(3)(d)</v>
      </c>
      <c r="FW35" s="67" t="str">
        <f>Minnesota!HE6</f>
        <v xml:space="preserve">https://www.revisor.mn.gov/statutes/cite/121A.15 </v>
      </c>
      <c r="FX35" s="68">
        <f>Minnesota!HF6</f>
        <v>0</v>
      </c>
      <c r="FY35" s="66">
        <f>Minnesota!HG6</f>
        <v>1</v>
      </c>
      <c r="FZ35" s="66" t="str">
        <f>Minnesota!HH6</f>
        <v>A</v>
      </c>
      <c r="GA35" s="66" t="str">
        <f>Minnesota!HI6</f>
        <v>§120A.35, -.22(12)(3)</v>
      </c>
      <c r="GB35" s="67" t="str">
        <f>Minnesota!HJ6</f>
        <v xml:space="preserve">https://www.revisor.mn.gov/statutes/cite/120A.35 </v>
      </c>
      <c r="GC35" s="68">
        <f>Minnesota!HK6</f>
        <v>0</v>
      </c>
      <c r="GD35" s="66">
        <f>Minnesota!HL6</f>
        <v>0</v>
      </c>
      <c r="GE35" s="66" t="str">
        <f>Minnesota!HM6</f>
        <v>B</v>
      </c>
      <c r="GF35" s="66" t="str">
        <f>Minnesota!HN6</f>
        <v>§120A.22(12)(3), -.35</v>
      </c>
      <c r="GG35" s="67" t="str">
        <f>Minnesota!HO6</f>
        <v>https://www.revisor.mn.gov/statutes/cite/120A.22 ; https://www.revisor.mn.gov/statutes/cite/120A.35</v>
      </c>
      <c r="GH35" s="67" t="str">
        <f>Minnesota!HP6</f>
        <v xml:space="preserve">The cited statute does not require school districts to excuse absences due to religious instruction, but merely says they may be excused. The Minnesota Department of Education confirms the statutory citation. </v>
      </c>
      <c r="GI35" s="60">
        <f>Minnesota!HQ6</f>
        <v>0</v>
      </c>
      <c r="GJ35" s="60" t="str">
        <f>Minnesota!HR6</f>
        <v>D</v>
      </c>
      <c r="GK35" s="60" t="str">
        <f>Minnesota!HS6</f>
        <v>-</v>
      </c>
      <c r="GL35" s="61">
        <f>Minnesota!HT6</f>
        <v>0</v>
      </c>
      <c r="GM35" s="61">
        <f>Minnesota!HU6</f>
        <v>0</v>
      </c>
      <c r="GN35" s="60">
        <f>Minnesota!GC6</f>
        <v>0</v>
      </c>
      <c r="GO35" s="60" t="str">
        <f>Minnesota!GD6</f>
        <v>C</v>
      </c>
      <c r="GP35" s="60" t="str">
        <f>Minnesota!GE6</f>
        <v>-</v>
      </c>
      <c r="GQ35" s="61">
        <f>Minnesota!GF6</f>
        <v>0</v>
      </c>
      <c r="GR35" s="61">
        <f>Minnesota!GG6</f>
        <v>0</v>
      </c>
    </row>
    <row r="36" spans="1:200" ht="25.5" customHeight="1">
      <c r="A36" s="92" t="s">
        <v>70</v>
      </c>
      <c r="B36" s="34">
        <v>2024</v>
      </c>
      <c r="C36" s="53">
        <f>Alabama!D6</f>
        <v>0.45238095238095238</v>
      </c>
      <c r="D36" s="172">
        <f>Alabama!E6</f>
        <v>0.445578231292517</v>
      </c>
      <c r="E36" s="28">
        <v>20</v>
      </c>
      <c r="F36" s="40">
        <f>Alabama!L6</f>
        <v>0</v>
      </c>
      <c r="G36" s="40" t="str">
        <f>Alabama!M6</f>
        <v>D</v>
      </c>
      <c r="H36" s="40" t="str">
        <f>Alabama!N6</f>
        <v>§17-11-3</v>
      </c>
      <c r="I36" s="57" t="str">
        <f>Alabama!O6</f>
        <v xml:space="preserve">https://alisondb.legislature.state.al.us/alison/CodeOfAlabama/1975/17-11-3.htm </v>
      </c>
      <c r="J36" s="58">
        <f>Alabama!P6</f>
        <v>0</v>
      </c>
      <c r="K36" s="40">
        <f>Alabama!V6</f>
        <v>1</v>
      </c>
      <c r="L36" s="58">
        <f>Alabama!W6</f>
        <v>0</v>
      </c>
      <c r="M36" s="59" t="str">
        <f>Alabama!X6</f>
        <v xml:space="preserve"> §22-21B-4</v>
      </c>
      <c r="N36" s="57" t="str">
        <f>Alabama!Y6</f>
        <v>https://law.justia.com/codes/alabama/title-22/title-1/chapter-21b/section-22-21b-4/</v>
      </c>
      <c r="O36" s="40" t="str">
        <f>Alabama!Z6</f>
        <v>Alabama's "Health Care Rights of Conscience Act" grants health-care providers, defined as individuals, the "right not to participate" in a wide range of health-care services for reasons of conscience, defined to include religious principles.</v>
      </c>
      <c r="P36" s="40">
        <f>Alabama!AA6</f>
        <v>1</v>
      </c>
      <c r="Q36" s="40" t="str">
        <f>Alabama!AB6</f>
        <v>C</v>
      </c>
      <c r="R36" s="40" t="str">
        <f>Alabama!AC6</f>
        <v>§22-21B-4</v>
      </c>
      <c r="S36" s="57" t="str">
        <f>Alabama!AD6</f>
        <v xml:space="preserve">https://alisondb.legislature.state.al.us/alison/CodeOfAlabama/1975/22-21b-4.htm </v>
      </c>
      <c r="T36" s="58">
        <f>Alabama!AE6</f>
        <v>2017</v>
      </c>
      <c r="U36" s="40">
        <f>Alabama!AF6</f>
        <v>0</v>
      </c>
      <c r="V36" s="40" t="str">
        <f>Alabama!AG6</f>
        <v>B</v>
      </c>
      <c r="W36" s="40" t="str">
        <f>Alabama!AH6</f>
        <v>§22-21B-4</v>
      </c>
      <c r="X36" s="57" t="str">
        <f>Alabama!AI6</f>
        <v xml:space="preserve">https://alisondb.legislature.state.al.us/alison/CodeOfAlabama/1975/22-21b-4.htm </v>
      </c>
      <c r="Y36" s="40" t="str">
        <f>Alabama!AJ6</f>
        <v>While Sawicki is focusing on protections granted, not the right to refusal, we note that institutions in Alabama are not given the right of refusal, but only protections related to individual providers' actions permitted by the open-ended conscience law.</v>
      </c>
      <c r="Z36" s="40">
        <f>Alabama!AK6</f>
        <v>0</v>
      </c>
      <c r="AA36" s="40" t="str">
        <f>Alabama!AL6</f>
        <v>B</v>
      </c>
      <c r="AB36" s="40" t="str">
        <f>Alabama!AM6</f>
        <v>§22-21B-4(b)</v>
      </c>
      <c r="AC36" s="57" t="str">
        <f>Alabama!AN6</f>
        <v xml:space="preserve">https://alisondb.legislature.state.al.us/alison/CodeOfAlabama/1975/22-21b-4.htm </v>
      </c>
      <c r="AD36" s="40">
        <f>Alabama!AO6</f>
        <v>0</v>
      </c>
      <c r="AE36" s="40">
        <f>Alabama!AP6</f>
        <v>1</v>
      </c>
      <c r="AF36" s="40" t="str">
        <f>Alabama!AQ6</f>
        <v>C</v>
      </c>
      <c r="AG36" s="40" t="str">
        <f>Alabama!AR6</f>
        <v>§22-21B-4</v>
      </c>
      <c r="AH36" s="57" t="str">
        <f>Alabama!AS6</f>
        <v xml:space="preserve">https://alisondb.legislature.state.al.us/alison/CodeOfAlabama/1975/22-21b-4.htm </v>
      </c>
      <c r="AI36" s="58">
        <f>Alabama!AT6</f>
        <v>2017</v>
      </c>
      <c r="AJ36" s="40">
        <f>Alabama!AU6</f>
        <v>1</v>
      </c>
      <c r="AK36" s="40" t="str">
        <f>Alabama!AV6</f>
        <v>C</v>
      </c>
      <c r="AL36" s="40" t="str">
        <f>Alabama!AW6</f>
        <v>§22-21B-4(b), (e)</v>
      </c>
      <c r="AM36" s="57" t="str">
        <f>Alabama!AX6</f>
        <v xml:space="preserve">https://alisondb.legislature.state.al.us/alison/CodeOfAlabama/1975/22-21b-4.htm </v>
      </c>
      <c r="AN36" s="58">
        <f>Alabama!AY6</f>
        <v>2017</v>
      </c>
      <c r="AO36" s="40">
        <f>Alabama!AZ6</f>
        <v>1</v>
      </c>
      <c r="AP36" s="40" t="str">
        <f>Alabama!BA6</f>
        <v>C</v>
      </c>
      <c r="AQ36" s="40" t="str">
        <f>Alabama!BB6</f>
        <v>§22-21B-4(b)</v>
      </c>
      <c r="AR36" s="57" t="str">
        <f>Alabama!BC6</f>
        <v xml:space="preserve">https://alisondb.legislature.state.al.us/alison/CodeOfAlabama/1975/22-21b-4.htm </v>
      </c>
      <c r="AS36" s="58">
        <f>Alabama!BD6</f>
        <v>0</v>
      </c>
      <c r="AT36" s="40">
        <f>Alabama!BE6</f>
        <v>0</v>
      </c>
      <c r="AU36" s="40" t="str">
        <f>Alabama!BF6</f>
        <v>B</v>
      </c>
      <c r="AV36" s="40" t="str">
        <f>Alabama!BG6</f>
        <v>§22-21B-4(d)</v>
      </c>
      <c r="AW36" s="57" t="str">
        <f>Alabama!BH6</f>
        <v xml:space="preserve">https://alisondb.legislature.state.al.us/alison/CodeOfAlabama/1975/22-21b-4.htm </v>
      </c>
      <c r="AX36" s="58">
        <f>Alabama!BI6</f>
        <v>0</v>
      </c>
      <c r="AY36" s="40">
        <f>Alabama!BO6</f>
        <v>1</v>
      </c>
      <c r="AZ36" s="40" t="str">
        <f>Alabama!BP6</f>
        <v>C</v>
      </c>
      <c r="BA36" s="40" t="str">
        <f>Alabama!BQ6</f>
        <v>§22-21B-4</v>
      </c>
      <c r="BB36" s="57" t="str">
        <f>Alabama!BR6</f>
        <v xml:space="preserve">https://alisondb.legislature.state.al.us/alison/CodeOfAlabama/1975/22-21b-4.htm </v>
      </c>
      <c r="BC36" s="58">
        <f>Alabama!BS6</f>
        <v>0</v>
      </c>
      <c r="BD36" s="40">
        <f>Alabama!BT6</f>
        <v>0</v>
      </c>
      <c r="BE36" s="40" t="str">
        <f>Alabama!BU6</f>
        <v>B</v>
      </c>
      <c r="BF36" s="40" t="str">
        <f>Alabama!BV6</f>
        <v>§22-21B-4</v>
      </c>
      <c r="BG36" s="57" t="str">
        <f>Alabama!BW6</f>
        <v xml:space="preserve">https://alisondb.legislature.state.al.us/alison/CodeOfAlabama/1975/22-21b-4.htm </v>
      </c>
      <c r="BH36" s="40" t="str">
        <f>Alabama!BX6</f>
        <v>We differ from Sawicki, who is coding who received protections, in noting that institutions (or, facilities, in Alabama) are not given the right of refusal, but only protections related to individual providers' actions permitted by the open-ended conscience law.</v>
      </c>
      <c r="BI36" s="40">
        <f>Alabama!BY6</f>
        <v>0</v>
      </c>
      <c r="BJ36" s="40" t="str">
        <f>Alabama!BZ6</f>
        <v>B</v>
      </c>
      <c r="BK36" s="40" t="str">
        <f>Alabama!CA6</f>
        <v>§22-21B-4</v>
      </c>
      <c r="BL36" s="57" t="str">
        <f>Alabama!CB6</f>
        <v xml:space="preserve">https://alisondb.legislature.state.al.us/alison/CodeOfAlabama/1975/22-21b-4.htm </v>
      </c>
      <c r="BM36" s="40">
        <f>Alabama!CC6</f>
        <v>0</v>
      </c>
      <c r="BN36" s="40">
        <f>Alabama!CD6</f>
        <v>1</v>
      </c>
      <c r="BO36" s="40" t="str">
        <f>Alabama!CE6</f>
        <v>C</v>
      </c>
      <c r="BP36" s="40" t="str">
        <f>Alabama!CF6</f>
        <v>§22-21B-4</v>
      </c>
      <c r="BQ36" s="57" t="str">
        <f>Alabama!CG6</f>
        <v xml:space="preserve">https://alisondb.legislature.state.al.us/alison/CodeOfAlabama/1975/22-21b-4.htm </v>
      </c>
      <c r="BR36" s="58">
        <f>Alabama!CH6</f>
        <v>0</v>
      </c>
      <c r="BS36" s="40">
        <f>Alabama!CI6</f>
        <v>1</v>
      </c>
      <c r="BT36" s="40" t="str">
        <f>Alabama!CJ6</f>
        <v>C</v>
      </c>
      <c r="BU36" s="40" t="str">
        <f>Alabama!CK6</f>
        <v>§22-21B-4(b)(e)</v>
      </c>
      <c r="BV36" s="57" t="str">
        <f>Alabama!CL6</f>
        <v xml:space="preserve">https://alisondb.legislature.state.al.us/alison/CodeOfAlabama/1975/22-21b-4.htm </v>
      </c>
      <c r="BW36" s="58">
        <f>Alabama!CM6</f>
        <v>2017</v>
      </c>
      <c r="BX36" s="40">
        <f>Alabama!CN6</f>
        <v>1</v>
      </c>
      <c r="BY36" s="40" t="str">
        <f>Alabama!CO6</f>
        <v>C</v>
      </c>
      <c r="BZ36" s="40" t="str">
        <f>Alabama!CP6</f>
        <v>§22-21B-4(c)</v>
      </c>
      <c r="CA36" s="57" t="str">
        <f>Alabama!CQ6</f>
        <v xml:space="preserve">https://alisondb.legislature.state.al.us/alison/CodeOfAlabama/1975/22-21b-4.htm </v>
      </c>
      <c r="CB36" s="58">
        <f>Alabama!CR6</f>
        <v>0</v>
      </c>
      <c r="CC36" s="40">
        <f>Alabama!CS6</f>
        <v>0</v>
      </c>
      <c r="CD36" s="40" t="str">
        <f>Alabama!CT6</f>
        <v>A</v>
      </c>
      <c r="CE36" s="40" t="str">
        <f>Alabama!CU6</f>
        <v>-</v>
      </c>
      <c r="CF36" s="58">
        <f>Alabama!CV6</f>
        <v>0</v>
      </c>
      <c r="CG36" s="58" t="str">
        <f>Alabama!CW6</f>
        <v>Healthcare conscience act is restricted to the following: abortion, cloning, stem cell research, and sterilization (§ 22-21B-3).</v>
      </c>
      <c r="CH36" s="40">
        <f>Alabama!CX6</f>
        <v>0</v>
      </c>
      <c r="CI36" s="40" t="str">
        <f>Alabama!CY6</f>
        <v>A</v>
      </c>
      <c r="CJ36" s="40" t="str">
        <f>Alabama!CZ6</f>
        <v>-</v>
      </c>
      <c r="CK36" s="58">
        <f>Alabama!DA6</f>
        <v>0</v>
      </c>
      <c r="CL36" s="58">
        <f>Alabama!DB6</f>
        <v>0</v>
      </c>
      <c r="CM36" s="40">
        <f>Alabama!DC6</f>
        <v>0</v>
      </c>
      <c r="CN36" s="40" t="str">
        <f>Alabama!DD6</f>
        <v>A</v>
      </c>
      <c r="CO36" s="40" t="str">
        <f>Alabama!DE6</f>
        <v>-</v>
      </c>
      <c r="CP36" s="58">
        <f>Alabama!DF6</f>
        <v>0</v>
      </c>
      <c r="CQ36" s="58">
        <f>Alabama!DG6</f>
        <v>0</v>
      </c>
      <c r="CR36" s="40">
        <f>Alabama!DH6</f>
        <v>0</v>
      </c>
      <c r="CS36" s="40" t="str">
        <f>Alabama!DI6</f>
        <v>A</v>
      </c>
      <c r="CT36" s="40" t="str">
        <f>Alabama!DJ6</f>
        <v>-</v>
      </c>
      <c r="CU36" s="58">
        <f>Alabama!DK6</f>
        <v>0</v>
      </c>
      <c r="CV36" s="58">
        <f>Alabama!DL6</f>
        <v>0</v>
      </c>
      <c r="CW36" s="40">
        <f>Alabama!DM6</f>
        <v>0</v>
      </c>
      <c r="CX36" s="40" t="str">
        <f>Alabama!DN6</f>
        <v>A</v>
      </c>
      <c r="CY36" s="40" t="str">
        <f>Alabama!DO6</f>
        <v>-</v>
      </c>
      <c r="CZ36" s="58">
        <f>Alabama!DP6</f>
        <v>0</v>
      </c>
      <c r="DA36" s="58">
        <f>Alabama!DQ6</f>
        <v>0</v>
      </c>
      <c r="DB36" s="40">
        <f>Alabama!DR6</f>
        <v>0</v>
      </c>
      <c r="DC36" s="40" t="str">
        <f>Alabama!DS6</f>
        <v>A</v>
      </c>
      <c r="DD36" s="40" t="str">
        <f>Alabama!DT6</f>
        <v>-</v>
      </c>
      <c r="DE36" s="58">
        <f>Alabama!DU6</f>
        <v>0</v>
      </c>
      <c r="DF36" s="58">
        <f>Alabama!DV6</f>
        <v>0</v>
      </c>
      <c r="DG36" s="60">
        <f>(Alabama!EG6+Alabama!EH6)/2</f>
        <v>1</v>
      </c>
      <c r="DH36" s="60" t="str">
        <f>Alabama!EI6</f>
        <v>A</v>
      </c>
      <c r="DI36" s="60" t="str">
        <f>Alabama!EJ6</f>
        <v>-</v>
      </c>
      <c r="DJ36" s="61">
        <f>Alabama!EK6</f>
        <v>0</v>
      </c>
      <c r="DK36" s="61">
        <f>Alabama!EL6</f>
        <v>0</v>
      </c>
      <c r="DL36" s="60">
        <f>(Alabama!EM6+Alabama!EN6)/2</f>
        <v>1</v>
      </c>
      <c r="DM36" s="60" t="str">
        <f>Alabama!EO6</f>
        <v>A</v>
      </c>
      <c r="DN36" s="60" t="str">
        <f>Alabama!EP6</f>
        <v>-</v>
      </c>
      <c r="DO36" s="61">
        <f>Alabama!EQ6</f>
        <v>0</v>
      </c>
      <c r="DP36" s="61">
        <f>Alabama!ER6</f>
        <v>0</v>
      </c>
      <c r="DQ36" s="60">
        <f>(Alabama!ES6+Alabama!ET6)/2</f>
        <v>1</v>
      </c>
      <c r="DR36" s="60" t="str">
        <f>Alabama!EU6</f>
        <v>A</v>
      </c>
      <c r="DS36" s="60" t="str">
        <f>Alabama!EV6</f>
        <v>-</v>
      </c>
      <c r="DT36" s="61">
        <f>Alabama!EW6</f>
        <v>0</v>
      </c>
      <c r="DU36" s="61">
        <f>Alabama!EX6</f>
        <v>0</v>
      </c>
      <c r="DV36" s="60">
        <f>Alabama!GH6</f>
        <v>0</v>
      </c>
      <c r="DW36" s="60" t="str">
        <f>Alabama!GI6</f>
        <v>D</v>
      </c>
      <c r="DX36" s="60" t="str">
        <f>Alabama!GJ6</f>
        <v>-</v>
      </c>
      <c r="DY36" s="61">
        <f>Alabama!GK6</f>
        <v>0</v>
      </c>
      <c r="DZ36" s="61">
        <f>Alabama!GL6</f>
        <v>0</v>
      </c>
      <c r="EA36" s="40">
        <f>Alabama!GM6</f>
        <v>0</v>
      </c>
      <c r="EB36" s="40" t="str">
        <f>Alabama!GN6</f>
        <v>D</v>
      </c>
      <c r="EC36" s="40" t="str">
        <f>Alabama!GO6</f>
        <v>-</v>
      </c>
      <c r="ED36" s="58">
        <f>Alabama!GP6</f>
        <v>0</v>
      </c>
      <c r="EE36" s="58">
        <f>Alabama!GQ6</f>
        <v>0</v>
      </c>
      <c r="EF36" s="40">
        <f>Alabama!GR6</f>
        <v>0</v>
      </c>
      <c r="EG36" s="40" t="str">
        <f>Alabama!GS6</f>
        <v>D</v>
      </c>
      <c r="EH36" s="40" t="str">
        <f>Alabama!GT6</f>
        <v>-</v>
      </c>
      <c r="EI36" s="58">
        <f>Alabama!GU6</f>
        <v>0</v>
      </c>
      <c r="EJ36" s="58">
        <f>Alabama!GV6</f>
        <v>0</v>
      </c>
      <c r="EK36" s="40">
        <f>Alabama!GW6</f>
        <v>0</v>
      </c>
      <c r="EL36" s="40" t="str">
        <f>Alabama!GX6</f>
        <v>D</v>
      </c>
      <c r="EM36" s="40" t="str">
        <f>Alabama!GY6</f>
        <v>-</v>
      </c>
      <c r="EN36" s="58">
        <f>Alabama!GZ6</f>
        <v>0</v>
      </c>
      <c r="EO36" s="58">
        <f>Alabama!HA6</f>
        <v>0</v>
      </c>
      <c r="EP36" s="40">
        <f>Alabama!Q6</f>
        <v>0</v>
      </c>
      <c r="EQ36" s="40" t="str">
        <f>Alabama!R6</f>
        <v>D</v>
      </c>
      <c r="ER36" s="40" t="str">
        <f>Alabama!S6</f>
        <v>-</v>
      </c>
      <c r="ES36" s="58">
        <f>Alabama!T6</f>
        <v>0</v>
      </c>
      <c r="ET36" s="58">
        <f>Alabama!U6</f>
        <v>0</v>
      </c>
      <c r="EU36" s="40">
        <f>Alabama!EY6</f>
        <v>0</v>
      </c>
      <c r="EV36" s="40" t="str">
        <f>Alabama!EZ6</f>
        <v>D</v>
      </c>
      <c r="EW36" s="40" t="str">
        <f>Alabama!FA6</f>
        <v>-</v>
      </c>
      <c r="EX36" s="58">
        <f>Alabama!FB6</f>
        <v>0</v>
      </c>
      <c r="EY36" s="58">
        <f>Alabama!FC6</f>
        <v>0</v>
      </c>
      <c r="EZ36" s="40">
        <f>Alabama!FN6</f>
        <v>1</v>
      </c>
      <c r="FA36" s="40" t="str">
        <f>Alabama!FO6</f>
        <v>C</v>
      </c>
      <c r="FB36" s="40" t="str">
        <f>Alabama!FP6</f>
        <v>§26-14-3(a), -(f)</v>
      </c>
      <c r="FC36" s="57" t="str">
        <f>Alabama!FQ6</f>
        <v xml:space="preserve">https://alisondb.legislature.state.al.us/alison/CodeOfAlabama/1975/26-14-3.htm </v>
      </c>
      <c r="FD36" s="58" t="str">
        <f>Alabama!FR6</f>
        <v>Relevant language added in 2003</v>
      </c>
      <c r="FE36" s="40">
        <f>Alabama!FS6</f>
        <v>0</v>
      </c>
      <c r="FF36" s="40" t="str">
        <f>Alabama!FT6</f>
        <v>C</v>
      </c>
      <c r="FG36" s="40" t="str">
        <f>Alabama!FU6</f>
        <v>§28-1-5</v>
      </c>
      <c r="FH36" s="57" t="str">
        <f>Alabama!FV6</f>
        <v xml:space="preserve">https://alisondb.legislature.state.al.us/alison/codeofalabama/1975/28-1-5.htm </v>
      </c>
      <c r="FI36" s="58">
        <f>Alabama!FW6</f>
        <v>0</v>
      </c>
      <c r="FJ36" s="40">
        <f>Alabama!FX6</f>
        <v>0</v>
      </c>
      <c r="FK36" s="40" t="str">
        <f>Alabama!FY6</f>
        <v>C</v>
      </c>
      <c r="FL36" s="40" t="str">
        <f>Alabama!FZ6</f>
        <v xml:space="preserve">§28-3A-25(3) </v>
      </c>
      <c r="FM36" s="57" t="str">
        <f>Alabama!GA6</f>
        <v xml:space="preserve">https://alisondb.legislature.state.al.us/alison/codeofalabama/1975/28-3A-25.htm </v>
      </c>
      <c r="FN36" s="58">
        <f>Alabama!GB6</f>
        <v>0</v>
      </c>
      <c r="FO36" s="40">
        <f>Alabama!G6</f>
        <v>1</v>
      </c>
      <c r="FP36" s="40" t="str">
        <f>Alabama!H6</f>
        <v>A</v>
      </c>
      <c r="FQ36" s="40" t="str">
        <f>Alabama!I6</f>
        <v>Ala. Const. of 2022, art. I, §3.01</v>
      </c>
      <c r="FR36" s="57" t="str">
        <f>Alabama!J6</f>
        <v xml:space="preserve">https://alison.legislature.state.al.us/constitution </v>
      </c>
      <c r="FS36" s="40" t="str">
        <f>Alabama!GT9</f>
        <v>Accounting for the new Alabama Constitution of 2022 (language unchanged)</v>
      </c>
      <c r="FT36" s="40">
        <f>Alabama!HB6</f>
        <v>1</v>
      </c>
      <c r="FU36" s="40" t="str">
        <f>Alabama!HC6</f>
        <v>A</v>
      </c>
      <c r="FV36" s="40" t="str">
        <f>Alabama!HD6</f>
        <v>§16-30-3</v>
      </c>
      <c r="FW36" s="57" t="str">
        <f>Alabama!HE6</f>
        <v xml:space="preserve">https://alisondb.legislature.state.al.us/alison/CodeOfAlabama/1975/16-30-3.htm </v>
      </c>
      <c r="FX36" s="58">
        <f>Alabama!HF6</f>
        <v>0</v>
      </c>
      <c r="FY36" s="40">
        <f>Alabama!HG6</f>
        <v>0</v>
      </c>
      <c r="FZ36" s="40" t="str">
        <f>Alabama!HH6</f>
        <v>D</v>
      </c>
      <c r="GA36" s="40" t="str">
        <f>Alabama!HI6</f>
        <v>§16-28-13, -15</v>
      </c>
      <c r="GB36" s="57" t="str">
        <f>Alabama!HJ6</f>
        <v xml:space="preserve">https://alisondb.legislature.state.al.us/alison/CodeOfAlabama/1975/16-28-13.htm </v>
      </c>
      <c r="GC36" s="65" t="str">
        <f>Alabama!J9</f>
        <v>In the Alabama State Department of Education "Alabama Attendance Manual," we see mention of  "a day set aside by a recognized religion" included in the list of excused absences. However, this document "does not substitute for the advice of local board counsel."</v>
      </c>
      <c r="GD36" s="40">
        <f>Alabama!HL6</f>
        <v>0</v>
      </c>
      <c r="GE36" s="40" t="str">
        <f>Alabama!HM6</f>
        <v>D</v>
      </c>
      <c r="GF36" s="40" t="str">
        <f>Alabama!HN6</f>
        <v>§16-28-13, -15</v>
      </c>
      <c r="GG36" s="57" t="str">
        <f>Alabama!HO6</f>
        <v xml:space="preserve">https://alisondb.legislature.state.al.us/alison/CodeOfAlabama/1975/16-28-13.htm </v>
      </c>
      <c r="GH36" s="40">
        <f>Alabama!HP6</f>
        <v>0</v>
      </c>
      <c r="GI36" s="60">
        <f>Alabama!HQ6</f>
        <v>0</v>
      </c>
      <c r="GJ36" s="60" t="str">
        <f>Alabama!HR6</f>
        <v>D</v>
      </c>
      <c r="GK36" s="60" t="str">
        <f>Alabama!HS6</f>
        <v>-</v>
      </c>
      <c r="GL36" s="61">
        <f>Alabama!HT6</f>
        <v>0</v>
      </c>
      <c r="GM36" s="61">
        <f>Alabama!HU6</f>
        <v>0</v>
      </c>
      <c r="GN36" s="60">
        <f>Alabama!GC6</f>
        <v>1</v>
      </c>
      <c r="GO36" s="60" t="str">
        <f>Alabama!GD6</f>
        <v>B</v>
      </c>
      <c r="GP36" s="60" t="str">
        <f>Alabama!GE6</f>
        <v>§ 31-9-25</v>
      </c>
      <c r="GQ36" s="62" t="str">
        <f>Alabama!GF6</f>
        <v xml:space="preserve">https://casetext.com/statute/code-of-alabama/title-31-military-affairs-and-civil-defense/chapter-9-emergency-management/article-1-alabama-emergency-management-act-of-1955/section-31-9-25-continued-operation-of-business-and-religious-entities-during-a-state-of-emergency-alabama-state-house-to-remain-open-to-public-while-legislature-in-session </v>
      </c>
      <c r="GR36" s="60" t="e">
        <f>#REF!</f>
        <v>#REF!</v>
      </c>
    </row>
    <row r="37" spans="1:200" ht="25.5" customHeight="1">
      <c r="A37" s="92" t="s">
        <v>107</v>
      </c>
      <c r="B37" s="34">
        <v>2024</v>
      </c>
      <c r="C37" s="53">
        <f>Pennsylvania!D6</f>
        <v>0.46279761904761907</v>
      </c>
      <c r="D37" s="172">
        <f>Pennsylvania!E6</f>
        <v>0.55272108843537415</v>
      </c>
      <c r="E37" s="28">
        <v>19</v>
      </c>
      <c r="F37" s="40">
        <f>Pennsylvania!L6</f>
        <v>1</v>
      </c>
      <c r="G37" s="40" t="str">
        <f>Pennsylvania!M6</f>
        <v>C</v>
      </c>
      <c r="H37" s="40" t="str">
        <f>Pennsylvania!N6</f>
        <v xml:space="preserve"> 25 §3302(a)(4)</v>
      </c>
      <c r="I37" s="57" t="str">
        <f>Pennsylvania!O6</f>
        <v xml:space="preserve">https://www.legis.state.pa.us/cfdocs/legis/LI/consCheck.cfm?txtType=HTM&amp;ttl=25&amp;div=0&amp;chpt=33&amp;sctn=2&amp;subsctn=0 </v>
      </c>
      <c r="J37" s="40" t="str">
        <f>Pennsylvania!P6</f>
        <v>We differ with NCSL "Voting Outside the Polling Place"  (which categorizes Pennsylvania as having no-excuse absentee voting) and find that Pennsylvania statutes enumerate reasons for absentee voting, including observance of a religious holiday.</v>
      </c>
      <c r="K37" s="40">
        <f>Pennsylvania!V6</f>
        <v>0</v>
      </c>
      <c r="L37" s="58" t="str">
        <f>Pennsylvania!W6</f>
        <v>-</v>
      </c>
      <c r="M37" s="40" t="str">
        <f>Pennsylvania!X6</f>
        <v>-</v>
      </c>
      <c r="N37" s="58" t="str">
        <f>Pennsylvania!Y6</f>
        <v>-</v>
      </c>
      <c r="O37" s="58">
        <f>Pennsylvania!Z6</f>
        <v>0</v>
      </c>
      <c r="P37" s="40">
        <f>Pennsylvania!AA6</f>
        <v>1</v>
      </c>
      <c r="Q37" s="40" t="str">
        <f>Pennsylvania!AB6</f>
        <v>C</v>
      </c>
      <c r="R37" s="40" t="str">
        <f>Pennsylvania!AC6</f>
        <v>16 §51.41(a)</v>
      </c>
      <c r="S37" s="57" t="str">
        <f>Pennsylvania!AD6</f>
        <v xml:space="preserve">https://www.pacodeandbulletin.gov/Display/pacode?file=/secure/pacode/data/016/chapter51/s51.41.html </v>
      </c>
      <c r="T37" s="58">
        <f>Pennsylvania!AE6</f>
        <v>0</v>
      </c>
      <c r="U37" s="40">
        <f>Pennsylvania!AF6</f>
        <v>1</v>
      </c>
      <c r="V37" s="40" t="str">
        <f>Pennsylvania!AG6</f>
        <v>C</v>
      </c>
      <c r="W37" s="40" t="str">
        <f>Pennsylvania!AH6</f>
        <v>16 §51.31(b)</v>
      </c>
      <c r="X37" s="57" t="str">
        <f>Pennsylvania!AI6</f>
        <v xml:space="preserve">https://www.pacodeandbulletin.gov/Display/pacode?file=/secure/pacode/data/016/chapter51/s51.31.html </v>
      </c>
      <c r="Y37" s="58">
        <f>Pennsylvania!AJ6</f>
        <v>0</v>
      </c>
      <c r="Z37" s="40">
        <f>Pennsylvania!AK6</f>
        <v>0</v>
      </c>
      <c r="AA37" s="40" t="str">
        <f>Pennsylvania!AL6</f>
        <v>B</v>
      </c>
      <c r="AB37" s="40" t="str">
        <f>Pennsylvania!AM6</f>
        <v>16 §51.31(b)</v>
      </c>
      <c r="AC37" s="57" t="str">
        <f>Pennsylvania!AN6</f>
        <v xml:space="preserve">https://www.pacodeandbulletin.gov/Display/pacode?file=/secure/pacode/data/016/chapter51/s51.31.html </v>
      </c>
      <c r="AD37" s="58">
        <f>Pennsylvania!AO6</f>
        <v>0</v>
      </c>
      <c r="AE37" s="40">
        <f>Pennsylvania!AP6</f>
        <v>1</v>
      </c>
      <c r="AF37" s="40" t="str">
        <f>Pennsylvania!AQ6</f>
        <v>C</v>
      </c>
      <c r="AG37" s="40" t="str">
        <f>Pennsylvania!AR6</f>
        <v>16 §51.41(a)</v>
      </c>
      <c r="AH37" s="57" t="str">
        <f>Pennsylvania!AS6</f>
        <v xml:space="preserve">https://www.pacodeandbulletin.gov/Display/pacode?file=/secure/pacode/data/016/chapter51/s51.41.html </v>
      </c>
      <c r="AI37" s="58">
        <f>Pennsylvania!AT6</f>
        <v>0</v>
      </c>
      <c r="AJ37" s="40">
        <f>Pennsylvania!AU6</f>
        <v>0</v>
      </c>
      <c r="AK37" s="40" t="str">
        <f>Pennsylvania!AV6</f>
        <v>B</v>
      </c>
      <c r="AL37" s="40" t="str">
        <f>Pennsylvania!AW6</f>
        <v>16 §51.33</v>
      </c>
      <c r="AM37" s="57" t="str">
        <f>Pennsylvania!AX6</f>
        <v xml:space="preserve">https://www.pacodeandbulletin.gov/Display/pacode?file=/secure/pacode/data/016/chapter51/s51.33.html </v>
      </c>
      <c r="AN37" s="40" t="str">
        <f>Pennsylvania!AY6</f>
        <v>We differ from Sawicki, who has a 1 here. We see no reference to criminal prosecution in the written law.</v>
      </c>
      <c r="AO37" s="40">
        <f>Pennsylvania!AZ6</f>
        <v>1</v>
      </c>
      <c r="AP37" s="40" t="str">
        <f>Pennsylvania!BA6</f>
        <v>C</v>
      </c>
      <c r="AQ37" s="40" t="str">
        <f>Pennsylvania!BB6</f>
        <v>16 §51.42(a)</v>
      </c>
      <c r="AR37" s="57" t="str">
        <f>Pennsylvania!BC6</f>
        <v xml:space="preserve">https://www.pacodeandbulletin.gov/Display/pacode?file=/secure/pacode/data/016/chapter51/s51.42.html </v>
      </c>
      <c r="AS37" s="58">
        <f>Pennsylvania!BD6</f>
        <v>0</v>
      </c>
      <c r="AT37" s="40">
        <f>Pennsylvania!BE6</f>
        <v>0</v>
      </c>
      <c r="AU37" s="40" t="str">
        <f>Pennsylvania!BF6</f>
        <v>B</v>
      </c>
      <c r="AV37" s="40" t="str">
        <f>Pennsylvania!BG6</f>
        <v>16 §51.43(b)</v>
      </c>
      <c r="AW37" s="57" t="str">
        <f>Pennsylvania!BH6</f>
        <v xml:space="preserve">https://www.pacodeandbulletin.gov/Display/pacode?file=/secure/pacode/data/016/chapter51/s51.43.html </v>
      </c>
      <c r="AX37" s="58">
        <f>Pennsylvania!BI6</f>
        <v>0</v>
      </c>
      <c r="AY37" s="40">
        <f>Pennsylvania!BO6</f>
        <v>1</v>
      </c>
      <c r="AZ37" s="40" t="str">
        <f>Pennsylvania!BP6</f>
        <v>C</v>
      </c>
      <c r="BA37" s="40" t="str">
        <f>Pennsylvania!BQ6</f>
        <v>16 §51.41(a)</v>
      </c>
      <c r="BB37" s="57" t="str">
        <f>Pennsylvania!BR6</f>
        <v xml:space="preserve">https://www.pacodeandbulletin.gov/Display/pacode?file=/secure/pacode/data/016/chapter51/s51.41.html </v>
      </c>
      <c r="BC37" s="58">
        <f>Pennsylvania!BS6</f>
        <v>0</v>
      </c>
      <c r="BD37" s="40">
        <f>Pennsylvania!BT6</f>
        <v>1</v>
      </c>
      <c r="BE37" s="40" t="str">
        <f>Pennsylvania!BU6</f>
        <v>C</v>
      </c>
      <c r="BF37" s="40" t="str">
        <f>Pennsylvania!BV6</f>
        <v>16 §51.31(b)</v>
      </c>
      <c r="BG37" s="57" t="str">
        <f>Pennsylvania!BW6</f>
        <v xml:space="preserve">https://www.pacodeandbulletin.gov/Display/pacode?file=/secure/pacode/data/016/chapter51/s51.31.html </v>
      </c>
      <c r="BH37" s="58">
        <f>Pennsylvania!BX6</f>
        <v>0</v>
      </c>
      <c r="BI37" s="40">
        <f>Pennsylvania!BY6</f>
        <v>0</v>
      </c>
      <c r="BJ37" s="40" t="str">
        <f>Pennsylvania!BZ6</f>
        <v>B</v>
      </c>
      <c r="BK37" s="40" t="str">
        <f>Pennsylvania!CA6</f>
        <v>16 §51.31(b)</v>
      </c>
      <c r="BL37" s="57" t="str">
        <f>Pennsylvania!CB6</f>
        <v xml:space="preserve">https://www.pacodeandbulletin.gov/Display/pacode?file=/secure/pacode/data/016/chapter51/s51.31.html </v>
      </c>
      <c r="BM37" s="40" t="str">
        <f>Pennsylvania!CC6</f>
        <v>We differ from Sawicki here because a hospital can only refuse sterilization after making this known as policy. Part 3 disallows such policies in public hospitals</v>
      </c>
      <c r="BN37" s="40">
        <f>Pennsylvania!CD6</f>
        <v>1</v>
      </c>
      <c r="BO37" s="40" t="str">
        <f>Pennsylvania!CE6</f>
        <v>C</v>
      </c>
      <c r="BP37" s="40" t="str">
        <f>Pennsylvania!CF6</f>
        <v>16 §51.41(a)</v>
      </c>
      <c r="BQ37" s="57" t="str">
        <f>Pennsylvania!CG6</f>
        <v xml:space="preserve">https://www.pacodeandbulletin.gov/Display/pacode?file=/secure/pacode/data/016/chapter51/s51.41.html </v>
      </c>
      <c r="BR37" s="58">
        <f>Pennsylvania!CH6</f>
        <v>0</v>
      </c>
      <c r="BS37" s="40">
        <f>Pennsylvania!CI6</f>
        <v>0</v>
      </c>
      <c r="BT37" s="40" t="str">
        <f>Pennsylvania!CJ6</f>
        <v>B</v>
      </c>
      <c r="BU37" s="40" t="str">
        <f>Pennsylvania!CK6</f>
        <v>16 §51.41(a)</v>
      </c>
      <c r="BV37" s="57" t="str">
        <f>Pennsylvania!CL6</f>
        <v xml:space="preserve">https://www.pacodeandbulletin.gov/Display/pacode?file=/secure/pacode/data/016/chapter51/s51.41.html </v>
      </c>
      <c r="BW37" s="58">
        <f>Pennsylvania!CM6</f>
        <v>0</v>
      </c>
      <c r="BX37" s="40">
        <f>Pennsylvania!CN6</f>
        <v>1</v>
      </c>
      <c r="BY37" s="40" t="str">
        <f>Pennsylvania!CO6</f>
        <v>C</v>
      </c>
      <c r="BZ37" s="40" t="str">
        <f>Pennsylvania!CP6</f>
        <v>16 §51.42(a)</v>
      </c>
      <c r="CA37" s="57" t="str">
        <f>Pennsylvania!CQ6</f>
        <v xml:space="preserve">https://www.pacodeandbulletin.gov/Display/pacode?file=/secure/pacode/data/016/chapter51/s51.42.html </v>
      </c>
      <c r="CB37" s="58">
        <f>Pennsylvania!CR6</f>
        <v>0</v>
      </c>
      <c r="CC37" s="40">
        <f>Pennsylvania!CS6</f>
        <v>0</v>
      </c>
      <c r="CD37" s="40" t="str">
        <f>Pennsylvania!CT6</f>
        <v>A</v>
      </c>
      <c r="CE37" s="40" t="str">
        <f>Pennsylvania!CU6</f>
        <v>-</v>
      </c>
      <c r="CF37" s="58" t="str">
        <f>Pennsylvania!CV6</f>
        <v>-</v>
      </c>
      <c r="CG37" s="58">
        <f>Pennsylvania!CW6</f>
        <v>0</v>
      </c>
      <c r="CH37" s="40">
        <f>Pennsylvania!CX6</f>
        <v>0</v>
      </c>
      <c r="CI37" s="40" t="str">
        <f>Pennsylvania!CY6</f>
        <v>A</v>
      </c>
      <c r="CJ37" s="40" t="str">
        <f>Pennsylvania!CZ6</f>
        <v>-</v>
      </c>
      <c r="CK37" s="58" t="str">
        <f>Pennsylvania!DA6</f>
        <v>-</v>
      </c>
      <c r="CL37" s="58">
        <f>Pennsylvania!DB6</f>
        <v>0</v>
      </c>
      <c r="CM37" s="40">
        <f>Pennsylvania!DC6</f>
        <v>0</v>
      </c>
      <c r="CN37" s="40" t="str">
        <f>Pennsylvania!DD6</f>
        <v>A</v>
      </c>
      <c r="CO37" s="40" t="str">
        <f>Pennsylvania!DE6</f>
        <v>-</v>
      </c>
      <c r="CP37" s="58" t="str">
        <f>Pennsylvania!DF6</f>
        <v>-</v>
      </c>
      <c r="CQ37" s="58">
        <f>Pennsylvania!DG6</f>
        <v>0</v>
      </c>
      <c r="CR37" s="40">
        <f>Pennsylvania!DH6</f>
        <v>0</v>
      </c>
      <c r="CS37" s="40" t="str">
        <f>Pennsylvania!DI6</f>
        <v>A</v>
      </c>
      <c r="CT37" s="40" t="str">
        <f>Pennsylvania!DJ6</f>
        <v>-</v>
      </c>
      <c r="CU37" s="58" t="str">
        <f>Pennsylvania!DK6</f>
        <v>-</v>
      </c>
      <c r="CV37" s="58">
        <f>Pennsylvania!DL6</f>
        <v>0</v>
      </c>
      <c r="CW37" s="40">
        <f>Pennsylvania!DM6</f>
        <v>0</v>
      </c>
      <c r="CX37" s="40" t="str">
        <f>Pennsylvania!DN6</f>
        <v>A</v>
      </c>
      <c r="CY37" s="40" t="str">
        <f>Pennsylvania!DO6</f>
        <v>-</v>
      </c>
      <c r="CZ37" s="58" t="str">
        <f>Pennsylvania!DP6</f>
        <v>-</v>
      </c>
      <c r="DA37" s="58">
        <f>Pennsylvania!DQ6</f>
        <v>0</v>
      </c>
      <c r="DB37" s="40">
        <f>Pennsylvania!DR6</f>
        <v>0</v>
      </c>
      <c r="DC37" s="40" t="str">
        <f>Pennsylvania!DS6</f>
        <v>A</v>
      </c>
      <c r="DD37" s="40" t="str">
        <f>Pennsylvania!DT6</f>
        <v>-</v>
      </c>
      <c r="DE37" s="58" t="str">
        <f>Pennsylvania!DU6</f>
        <v>-</v>
      </c>
      <c r="DF37" s="58">
        <f>Pennsylvania!DV6</f>
        <v>0</v>
      </c>
      <c r="DG37" s="60">
        <f>(Pennsylvania!EG6+Pennsylvania!EH6)/2</f>
        <v>1</v>
      </c>
      <c r="DH37" s="60" t="str">
        <f>Pennsylvania!EI6</f>
        <v>A</v>
      </c>
      <c r="DI37" s="60" t="str">
        <f>Pennsylvania!EJ6</f>
        <v>-</v>
      </c>
      <c r="DJ37" s="61" t="str">
        <f>Pennsylvania!EK6</f>
        <v>-</v>
      </c>
      <c r="DK37" s="61">
        <f>Pennsylvania!EL6</f>
        <v>0</v>
      </c>
      <c r="DL37" s="60">
        <f>(Pennsylvania!EN6+Pennsylvania!EM6)/2</f>
        <v>1</v>
      </c>
      <c r="DM37" s="60" t="str">
        <f>Pennsylvania!EO6</f>
        <v>A</v>
      </c>
      <c r="DN37" s="60" t="str">
        <f>Pennsylvania!EP6</f>
        <v>-</v>
      </c>
      <c r="DO37" s="61" t="str">
        <f>Pennsylvania!EQ6</f>
        <v>-</v>
      </c>
      <c r="DP37" s="61">
        <f>Pennsylvania!ER6</f>
        <v>0</v>
      </c>
      <c r="DQ37" s="60">
        <f>(Pennsylvania!ES6+Pennsylvania!ET6)/2</f>
        <v>1</v>
      </c>
      <c r="DR37" s="60" t="str">
        <f>Pennsylvania!EU6</f>
        <v>A</v>
      </c>
      <c r="DS37" s="60" t="str">
        <f>Pennsylvania!EV6</f>
        <v>-</v>
      </c>
      <c r="DT37" s="61" t="str">
        <f>Pennsylvania!EW6</f>
        <v>-</v>
      </c>
      <c r="DU37" s="61">
        <f>Pennsylvania!EX6</f>
        <v>0</v>
      </c>
      <c r="DV37" s="60">
        <f>Pennsylvania!GH6</f>
        <v>0</v>
      </c>
      <c r="DW37" s="60" t="str">
        <f>Pennsylvania!GI6</f>
        <v>D</v>
      </c>
      <c r="DX37" s="60" t="str">
        <f>Pennsylvania!GJ6</f>
        <v>-</v>
      </c>
      <c r="DY37" s="61" t="str">
        <f>Pennsylvania!GK6</f>
        <v>-</v>
      </c>
      <c r="DZ37" s="61">
        <f>Pennsylvania!GL6</f>
        <v>0</v>
      </c>
      <c r="EA37" s="40">
        <f>Pennsylvania!GM6</f>
        <v>0</v>
      </c>
      <c r="EB37" s="40" t="str">
        <f>Pennsylvania!GN6</f>
        <v>D</v>
      </c>
      <c r="EC37" s="40" t="str">
        <f>Pennsylvania!GO6</f>
        <v>-</v>
      </c>
      <c r="ED37" s="58" t="str">
        <f>Pennsylvania!GP6</f>
        <v>-</v>
      </c>
      <c r="EE37" s="58">
        <f>Pennsylvania!GQ6</f>
        <v>0</v>
      </c>
      <c r="EF37" s="40">
        <f>Pennsylvania!GR6</f>
        <v>0</v>
      </c>
      <c r="EG37" s="40" t="str">
        <f>Pennsylvania!GS6</f>
        <v>D</v>
      </c>
      <c r="EH37" s="40" t="str">
        <f>Pennsylvania!GT6</f>
        <v>-</v>
      </c>
      <c r="EI37" s="58" t="str">
        <f>Pennsylvania!GU6</f>
        <v>-</v>
      </c>
      <c r="EJ37" s="58">
        <f>Pennsylvania!GV6</f>
        <v>0</v>
      </c>
      <c r="EK37" s="40">
        <f>Pennsylvania!GW6</f>
        <v>0</v>
      </c>
      <c r="EL37" s="40" t="str">
        <f>Pennsylvania!GX6</f>
        <v>D</v>
      </c>
      <c r="EM37" s="40" t="str">
        <f>Pennsylvania!GY6</f>
        <v>-</v>
      </c>
      <c r="EN37" s="58" t="str">
        <f>Pennsylvania!GZ6</f>
        <v>-</v>
      </c>
      <c r="EO37" s="58">
        <f>Pennsylvania!HA6</f>
        <v>0</v>
      </c>
      <c r="EP37" s="40">
        <f>Pennsylvania!Q6</f>
        <v>0</v>
      </c>
      <c r="EQ37" s="40" t="str">
        <f>Pennsylvania!R6</f>
        <v>D</v>
      </c>
      <c r="ER37" s="40" t="str">
        <f>Pennsylvania!S6</f>
        <v>-</v>
      </c>
      <c r="ES37" s="58" t="str">
        <f>Pennsylvania!T6</f>
        <v>-</v>
      </c>
      <c r="ET37" s="58">
        <f>Pennsylvania!U6</f>
        <v>0</v>
      </c>
      <c r="EU37" s="40">
        <f>Pennsylvania!EY6</f>
        <v>0</v>
      </c>
      <c r="EV37" s="40" t="str">
        <f>Pennsylvania!EZ6</f>
        <v>D</v>
      </c>
      <c r="EW37" s="40" t="str">
        <f>Pennsylvania!FA6</f>
        <v>-</v>
      </c>
      <c r="EX37" s="58" t="str">
        <f>Pennsylvania!FB6</f>
        <v>-</v>
      </c>
      <c r="EY37" s="58">
        <f>Pennsylvania!FC6</f>
        <v>0</v>
      </c>
      <c r="EZ37" s="40">
        <f>Pennsylvania!FN6</f>
        <v>1</v>
      </c>
      <c r="FA37" s="40" t="str">
        <f>Pennsylvania!FO6</f>
        <v>C</v>
      </c>
      <c r="FB37" s="40" t="str">
        <f>Pennsylvania!FP6</f>
        <v>23 §6311.1(b)(1), §6311(a)(6)</v>
      </c>
      <c r="FC37" s="57" t="str">
        <f>Pennsylvania!FQ6</f>
        <v xml:space="preserve">https://www.legis.state.pa.us/cfdocs/legis/LI/consCheck.cfm?txtType=HTM&amp;ttl=23&amp;div=0&amp;chpt=63&amp;sctn=11&amp;subsctn=1 </v>
      </c>
      <c r="FD37" s="58">
        <f>Pennsylvania!FR6</f>
        <v>0</v>
      </c>
      <c r="FE37" s="40">
        <f>Pennsylvania!FS6</f>
        <v>1</v>
      </c>
      <c r="FF37" s="40" t="str">
        <f>Pennsylvania!FT6</f>
        <v>A</v>
      </c>
      <c r="FG37" s="40" t="str">
        <f>Pennsylvania!FU6</f>
        <v>18 §6310.1(b)</v>
      </c>
      <c r="FH37" s="57" t="str">
        <f>Pennsylvania!FV6</f>
        <v xml:space="preserve">https://www.legis.state.pa.us/cfdocs/legis/LI/consCheck.cfm?txtType=HTM&amp;ttl=18&amp;div=0&amp;chpt=63&amp;sctn=10&amp;subsctn=1 </v>
      </c>
      <c r="FI37" s="58">
        <f>Pennsylvania!FW6</f>
        <v>0</v>
      </c>
      <c r="FJ37" s="40">
        <f>Pennsylvania!FX6</f>
        <v>0</v>
      </c>
      <c r="FK37" s="40" t="str">
        <f>Pennsylvania!FY6</f>
        <v>C</v>
      </c>
      <c r="FL37" s="40" t="str">
        <f>Pennsylvania!FZ6</f>
        <v>18 §6308</v>
      </c>
      <c r="FM37" s="57" t="str">
        <f>Pennsylvania!GA6</f>
        <v xml:space="preserve">https://www.legis.state.pa.us/cfdocs/legis/LI/consCheck.cfm?txtType=HTM&amp;ttl=18&amp;div=0&amp;chpt=63&amp;sctn=8&amp;subsctn=0 </v>
      </c>
      <c r="FN37" s="58">
        <f>Pennsylvania!GB6</f>
        <v>0</v>
      </c>
      <c r="FO37" s="40">
        <f>Pennsylvania!G6</f>
        <v>1</v>
      </c>
      <c r="FP37" s="40" t="str">
        <f>Pennsylvania!H6</f>
        <v>B</v>
      </c>
      <c r="FQ37" s="40" t="str">
        <f>Pennsylvania!I6</f>
        <v>§71-2403</v>
      </c>
      <c r="FR37" s="57" t="str">
        <f>Pennsylvania!J6</f>
        <v xml:space="preserve">https://www.legis.state.pa.us/cfdocs/Legis/LI/uconsCheck.cfm?txtType=HTM&amp;yr=2002&amp;sessInd=0&amp;smthLwInd=0&amp;act=0214. </v>
      </c>
      <c r="FS37" s="58">
        <f>Pennsylvania!K6</f>
        <v>0</v>
      </c>
      <c r="FT37" s="40">
        <f>Pennsylvania!HB6</f>
        <v>1</v>
      </c>
      <c r="FU37" s="40" t="str">
        <f>Pennsylvania!HC6</f>
        <v>B</v>
      </c>
      <c r="FV37" s="40" t="str">
        <f>Pennsylvania!HD6</f>
        <v>28 §23.84(b)</v>
      </c>
      <c r="FW37" s="57" t="str">
        <f>Pennsylvania!HE6</f>
        <v xml:space="preserve">https://www.pacodeandbulletin.gov/Display/pacode?file=/secure/pacode/data/028/chapter23/s23.84.html </v>
      </c>
      <c r="FX37" s="58">
        <f>Pennsylvania!HF6</f>
        <v>0</v>
      </c>
      <c r="FY37" s="40">
        <f>Pennsylvania!HG6</f>
        <v>1</v>
      </c>
      <c r="FZ37" s="40" t="str">
        <f>Pennsylvania!HH6</f>
        <v>A</v>
      </c>
      <c r="GA37" s="40" t="str">
        <f>Pennsylvania!HI6</f>
        <v>22 §11.21</v>
      </c>
      <c r="GB37" s="57" t="str">
        <f>Pennsylvania!HJ6</f>
        <v xml:space="preserve">https://www.pacodeandbulletin.gov/Display/pacode?file=/secure/pacode/data/022/chapter11/s11.21.html&amp;d= </v>
      </c>
      <c r="GC37" s="40" t="str">
        <f>Pennsylvania!HK6</f>
        <v>The cited statute first states that students "may" be excused for religious observance but subsequently states that such an absence "shall be recorded as an excused absence." We have accordingly coded this item as an 'A.'</v>
      </c>
      <c r="GD37" s="40">
        <f>Pennsylvania!HL6</f>
        <v>1</v>
      </c>
      <c r="GE37" s="40" t="str">
        <f>Pennsylvania!HM6</f>
        <v>A</v>
      </c>
      <c r="GF37" s="40" t="str">
        <f>Pennsylvania!HN6</f>
        <v>22 §11.21</v>
      </c>
      <c r="GG37" s="57" t="str">
        <f>Pennsylvania!HO6</f>
        <v xml:space="preserve">https://www.pacodeandbulletin.gov/Display/pacode?file=/secure/pacode/data/022/chapter11/s11.21.html&amp;d= </v>
      </c>
      <c r="GH37" s="58">
        <f>Pennsylvania!HP6</f>
        <v>0</v>
      </c>
      <c r="GI37" s="60">
        <f>Pennsylvania!HQ6</f>
        <v>0</v>
      </c>
      <c r="GJ37" s="60" t="str">
        <f>Pennsylvania!HR6</f>
        <v>D</v>
      </c>
      <c r="GK37" s="60" t="str">
        <f>Pennsylvania!HS6</f>
        <v>-</v>
      </c>
      <c r="GL37" s="61" t="str">
        <f>Pennsylvania!HT6</f>
        <v>-</v>
      </c>
      <c r="GM37" s="61">
        <f>Pennsylvania!HU6</f>
        <v>0</v>
      </c>
      <c r="GN37" s="60">
        <f>Pennsylvania!GC6</f>
        <v>0</v>
      </c>
      <c r="GO37" s="60" t="str">
        <f>Pennsylvania!GD6</f>
        <v>C</v>
      </c>
      <c r="GP37" s="60" t="str">
        <f>Pennsylvania!GE6</f>
        <v>-</v>
      </c>
      <c r="GQ37" s="61" t="str">
        <f>Pennsylvania!GF6</f>
        <v>-</v>
      </c>
      <c r="GR37" s="61">
        <f>Pennsylvania!GG6</f>
        <v>0</v>
      </c>
    </row>
    <row r="38" spans="1:200" ht="25.5" customHeight="1">
      <c r="A38" s="92" t="s">
        <v>105</v>
      </c>
      <c r="B38" s="34">
        <v>2024</v>
      </c>
      <c r="C38" s="53">
        <f>Oklahoma!D6</f>
        <v>0.4642857142857143</v>
      </c>
      <c r="D38" s="172">
        <f>Oklahoma!E6</f>
        <v>0.40561224489795922</v>
      </c>
      <c r="E38" s="28">
        <v>18</v>
      </c>
      <c r="F38" s="40">
        <f>Oklahoma!L6</f>
        <v>1</v>
      </c>
      <c r="G38" s="40" t="str">
        <f>Oklahoma!M6</f>
        <v>B</v>
      </c>
      <c r="H38" s="40" t="str">
        <f>Oklahoma!N6</f>
        <v>26 §14-105</v>
      </c>
      <c r="I38" s="57" t="str">
        <f>Oklahoma!O6</f>
        <v xml:space="preserve">https://www.oscn.net/applications/oscn/DeliverDocument.asp?CiteID=78713 </v>
      </c>
      <c r="J38" s="58">
        <f>Oklahoma!P6</f>
        <v>0</v>
      </c>
      <c r="K38" s="40">
        <f>Oklahoma!V6</f>
        <v>0</v>
      </c>
      <c r="L38" s="58" t="str">
        <f>Oklahoma!W6</f>
        <v>-</v>
      </c>
      <c r="M38" s="40" t="str">
        <f>Oklahoma!X6</f>
        <v>-</v>
      </c>
      <c r="N38" s="58" t="str">
        <f>Oklahoma!Y6</f>
        <v>-</v>
      </c>
      <c r="O38" s="58">
        <f>Oklahoma!Z6</f>
        <v>0</v>
      </c>
      <c r="P38" s="40">
        <f>Oklahoma!AA6</f>
        <v>1</v>
      </c>
      <c r="Q38" s="40" t="str">
        <f>Oklahoma!AB6</f>
        <v>C</v>
      </c>
      <c r="R38" s="40" t="str">
        <f>Oklahoma!AC6</f>
        <v>63 §1-741(B)</v>
      </c>
      <c r="S38" s="57" t="str">
        <f>Oklahoma!AD6</f>
        <v xml:space="preserve">https://www.oscn.net/applications/oscn/DeliverDocument.asp?CiteID=98168 </v>
      </c>
      <c r="T38" s="58">
        <f>Oklahoma!AE6</f>
        <v>0</v>
      </c>
      <c r="U38" s="40">
        <f>Oklahoma!AF6</f>
        <v>1</v>
      </c>
      <c r="V38" s="40" t="str">
        <f>Oklahoma!AG6</f>
        <v>C</v>
      </c>
      <c r="W38" s="40" t="str">
        <f>Oklahoma!AH6</f>
        <v>63 §1-741(A)</v>
      </c>
      <c r="X38" s="57" t="str">
        <f>Oklahoma!AI6</f>
        <v xml:space="preserve">https://www.oscn.net/applications/oscn/DeliverDocument.asp?CiteID=98168 </v>
      </c>
      <c r="Y38" s="58">
        <f>Oklahoma!AJ6</f>
        <v>0</v>
      </c>
      <c r="Z38" s="40">
        <f>Oklahoma!AK6</f>
        <v>0</v>
      </c>
      <c r="AA38" s="40" t="str">
        <f>Oklahoma!AL6</f>
        <v>B</v>
      </c>
      <c r="AB38" s="40" t="str">
        <f>Oklahoma!AM6</f>
        <v>63 §1-741(A)</v>
      </c>
      <c r="AC38" s="57" t="str">
        <f>Oklahoma!AN6</f>
        <v xml:space="preserve">https://www.oscn.net/applications/oscn/DeliverDocument.asp?CiteID=98168 </v>
      </c>
      <c r="AD38" s="58">
        <f>Oklahoma!AO6</f>
        <v>0</v>
      </c>
      <c r="AE38" s="40">
        <f>Oklahoma!AP6</f>
        <v>1</v>
      </c>
      <c r="AF38" s="40" t="str">
        <f>Oklahoma!AQ6</f>
        <v>C</v>
      </c>
      <c r="AG38" s="40" t="str">
        <f>Oklahoma!AR6</f>
        <v>63 §1-741(A)(B)</v>
      </c>
      <c r="AH38" s="57" t="str">
        <f>Oklahoma!AS6</f>
        <v xml:space="preserve">https://www.oscn.net/applications/oscn/DeliverDocument.asp?CiteID=98168 </v>
      </c>
      <c r="AI38" s="58">
        <f>Oklahoma!AT6</f>
        <v>0</v>
      </c>
      <c r="AJ38" s="40">
        <f>Oklahoma!AU6</f>
        <v>0</v>
      </c>
      <c r="AK38" s="40" t="str">
        <f>Oklahoma!AV6</f>
        <v>B</v>
      </c>
      <c r="AL38" s="40" t="str">
        <f>Oklahoma!AW6</f>
        <v>63 §1-741(A)(B)</v>
      </c>
      <c r="AM38" s="57" t="str">
        <f>Oklahoma!AX6</f>
        <v xml:space="preserve">https://www.oscn.net/applications/oscn/DeliverDocument.asp?CiteID=98168 </v>
      </c>
      <c r="AN38" s="58">
        <f>Oklahoma!AY6</f>
        <v>0</v>
      </c>
      <c r="AO38" s="40">
        <f>Oklahoma!AZ6</f>
        <v>0</v>
      </c>
      <c r="AP38" s="40" t="str">
        <f>Oklahoma!BA6</f>
        <v>B</v>
      </c>
      <c r="AQ38" s="40" t="str">
        <f>Oklahoma!BB6</f>
        <v>63 §1-741(A)(B)</v>
      </c>
      <c r="AR38" s="57" t="str">
        <f>Oklahoma!BC6</f>
        <v xml:space="preserve">https://www.oscn.net/applications/oscn/DeliverDocument.asp?CiteID=98168 </v>
      </c>
      <c r="AS38" s="58">
        <f>Oklahoma!BD6</f>
        <v>0</v>
      </c>
      <c r="AT38" s="40">
        <f>Oklahoma!BE6</f>
        <v>0</v>
      </c>
      <c r="AU38" s="40" t="str">
        <f>Oklahoma!BF6</f>
        <v>B</v>
      </c>
      <c r="AV38" s="40" t="str">
        <f>Oklahoma!BG6</f>
        <v>63 §1-741(C)</v>
      </c>
      <c r="AW38" s="57" t="str">
        <f>Oklahoma!BH6</f>
        <v xml:space="preserve">https://www.oscn.net/applications/oscn/DeliverDocument.asp?CiteID=98168 </v>
      </c>
      <c r="AX38" s="58">
        <f>Oklahoma!BI6</f>
        <v>0</v>
      </c>
      <c r="AY38" s="40">
        <f>Oklahoma!BO6</f>
        <v>0</v>
      </c>
      <c r="AZ38" s="40" t="str">
        <f>Oklahoma!BP6</f>
        <v>A</v>
      </c>
      <c r="BA38" s="40" t="str">
        <f>Oklahoma!BQ6</f>
        <v>-</v>
      </c>
      <c r="BB38" s="58" t="str">
        <f>Oklahoma!BR6</f>
        <v>-</v>
      </c>
      <c r="BC38" s="58">
        <f>Oklahoma!BS6</f>
        <v>0</v>
      </c>
      <c r="BD38" s="40">
        <f>Oklahoma!BT6</f>
        <v>0</v>
      </c>
      <c r="BE38" s="40" t="str">
        <f>Oklahoma!BU6</f>
        <v>A</v>
      </c>
      <c r="BF38" s="40" t="str">
        <f>Oklahoma!BV6</f>
        <v>-</v>
      </c>
      <c r="BG38" s="58" t="str">
        <f>Oklahoma!BW6</f>
        <v>-</v>
      </c>
      <c r="BH38" s="58">
        <f>Oklahoma!BX6</f>
        <v>0</v>
      </c>
      <c r="BI38" s="40">
        <f>Oklahoma!BY6</f>
        <v>0</v>
      </c>
      <c r="BJ38" s="40" t="str">
        <f>Oklahoma!BZ6</f>
        <v>A</v>
      </c>
      <c r="BK38" s="40" t="str">
        <f>Oklahoma!CA6</f>
        <v>-</v>
      </c>
      <c r="BL38" s="58" t="str">
        <f>Oklahoma!CB6</f>
        <v>-</v>
      </c>
      <c r="BM38" s="58">
        <f>Oklahoma!CC6</f>
        <v>0</v>
      </c>
      <c r="BN38" s="40">
        <f>Oklahoma!CD6</f>
        <v>0</v>
      </c>
      <c r="BO38" s="40" t="str">
        <f>Oklahoma!CE6</f>
        <v>A</v>
      </c>
      <c r="BP38" s="40" t="str">
        <f>Oklahoma!CF6</f>
        <v>-</v>
      </c>
      <c r="BQ38" s="58" t="str">
        <f>Oklahoma!CG6</f>
        <v>-</v>
      </c>
      <c r="BR38" s="58">
        <f>Oklahoma!CH6</f>
        <v>0</v>
      </c>
      <c r="BS38" s="40">
        <f>Oklahoma!CI6</f>
        <v>0</v>
      </c>
      <c r="BT38" s="40" t="str">
        <f>Oklahoma!CJ6</f>
        <v>A</v>
      </c>
      <c r="BU38" s="40" t="str">
        <f>Oklahoma!CK6</f>
        <v>-</v>
      </c>
      <c r="BV38" s="58" t="str">
        <f>Oklahoma!CL6</f>
        <v>-</v>
      </c>
      <c r="BW38" s="58">
        <f>Oklahoma!CM6</f>
        <v>0</v>
      </c>
      <c r="BX38" s="40">
        <f>Oklahoma!CN6</f>
        <v>0</v>
      </c>
      <c r="BY38" s="40" t="str">
        <f>Oklahoma!CO6</f>
        <v>A</v>
      </c>
      <c r="BZ38" s="40" t="str">
        <f>Oklahoma!CP6</f>
        <v>-</v>
      </c>
      <c r="CA38" s="58" t="str">
        <f>Oklahoma!CQ6</f>
        <v>-</v>
      </c>
      <c r="CB38" s="58">
        <f>Oklahoma!CR6</f>
        <v>0</v>
      </c>
      <c r="CC38" s="40">
        <f>Oklahoma!CS6</f>
        <v>0</v>
      </c>
      <c r="CD38" s="40" t="str">
        <f>Oklahoma!CT6</f>
        <v>A</v>
      </c>
      <c r="CE38" s="40" t="str">
        <f>Oklahoma!CU6</f>
        <v>-</v>
      </c>
      <c r="CF38" s="58" t="str">
        <f>Oklahoma!CV6</f>
        <v>-</v>
      </c>
      <c r="CG38" s="58">
        <f>Oklahoma!CW6</f>
        <v>0</v>
      </c>
      <c r="CH38" s="40">
        <f>Oklahoma!CX6</f>
        <v>0</v>
      </c>
      <c r="CI38" s="40" t="str">
        <f>Oklahoma!CY6</f>
        <v>A</v>
      </c>
      <c r="CJ38" s="40" t="str">
        <f>Oklahoma!CZ6</f>
        <v>-</v>
      </c>
      <c r="CK38" s="58" t="str">
        <f>Oklahoma!DA6</f>
        <v>-</v>
      </c>
      <c r="CL38" s="58">
        <f>Oklahoma!DB6</f>
        <v>0</v>
      </c>
      <c r="CM38" s="40">
        <f>Oklahoma!DC6</f>
        <v>0</v>
      </c>
      <c r="CN38" s="40" t="str">
        <f>Oklahoma!DD6</f>
        <v>A</v>
      </c>
      <c r="CO38" s="40" t="str">
        <f>Oklahoma!DE6</f>
        <v>-</v>
      </c>
      <c r="CP38" s="58" t="str">
        <f>Oklahoma!DF6</f>
        <v>-</v>
      </c>
      <c r="CQ38" s="58">
        <f>Oklahoma!DG6</f>
        <v>0</v>
      </c>
      <c r="CR38" s="40">
        <f>Oklahoma!DH6</f>
        <v>0</v>
      </c>
      <c r="CS38" s="40" t="str">
        <f>Oklahoma!DI6</f>
        <v>A</v>
      </c>
      <c r="CT38" s="40" t="str">
        <f>Oklahoma!DJ6</f>
        <v>-</v>
      </c>
      <c r="CU38" s="58" t="str">
        <f>Oklahoma!DK6</f>
        <v>-</v>
      </c>
      <c r="CV38" s="58">
        <f>Oklahoma!DL6</f>
        <v>0</v>
      </c>
      <c r="CW38" s="40">
        <f>Oklahoma!DM6</f>
        <v>0</v>
      </c>
      <c r="CX38" s="40" t="str">
        <f>Oklahoma!DN6</f>
        <v>A</v>
      </c>
      <c r="CY38" s="40" t="str">
        <f>Oklahoma!DO6</f>
        <v>-</v>
      </c>
      <c r="CZ38" s="58" t="str">
        <f>Oklahoma!DP6</f>
        <v>-</v>
      </c>
      <c r="DA38" s="58">
        <f>Oklahoma!DQ6</f>
        <v>0</v>
      </c>
      <c r="DB38" s="40">
        <f>Oklahoma!DR6</f>
        <v>0</v>
      </c>
      <c r="DC38" s="40" t="str">
        <f>Oklahoma!DS6</f>
        <v>A</v>
      </c>
      <c r="DD38" s="40" t="str">
        <f>Oklahoma!DT6</f>
        <v>-</v>
      </c>
      <c r="DE38" s="58" t="str">
        <f>Oklahoma!DU6</f>
        <v>-</v>
      </c>
      <c r="DF38" s="58">
        <f>Oklahoma!DV6</f>
        <v>0</v>
      </c>
      <c r="DG38" s="60">
        <f>(Oklahoma!EG6+Oklahoma!EH6)/2</f>
        <v>1</v>
      </c>
      <c r="DH38" s="60" t="str">
        <f>Oklahoma!EI6</f>
        <v>A</v>
      </c>
      <c r="DI38" s="60" t="str">
        <f>Oklahoma!EJ6</f>
        <v>-</v>
      </c>
      <c r="DJ38" s="61" t="str">
        <f>Oklahoma!EK6</f>
        <v>-</v>
      </c>
      <c r="DK38" s="61">
        <f>Oklahoma!EL6</f>
        <v>0</v>
      </c>
      <c r="DL38" s="60">
        <f>(Oklahoma!EN6+Oklahoma!EM6)/2</f>
        <v>1</v>
      </c>
      <c r="DM38" s="60" t="str">
        <f>Oklahoma!EO6</f>
        <v>A</v>
      </c>
      <c r="DN38" s="60" t="str">
        <f>Oklahoma!EP6</f>
        <v>-</v>
      </c>
      <c r="DO38" s="61" t="str">
        <f>Oklahoma!EQ6</f>
        <v>-</v>
      </c>
      <c r="DP38" s="61">
        <f>Oklahoma!ER6</f>
        <v>0</v>
      </c>
      <c r="DQ38" s="60">
        <f>(Oklahoma!ES6+Oklahoma!ET6)/2</f>
        <v>1</v>
      </c>
      <c r="DR38" s="60" t="str">
        <f>Oklahoma!EU6</f>
        <v>A</v>
      </c>
      <c r="DS38" s="60" t="str">
        <f>Oklahoma!EV6</f>
        <v>-</v>
      </c>
      <c r="DT38" s="61" t="str">
        <f>Oklahoma!EW6</f>
        <v>-</v>
      </c>
      <c r="DU38" s="61">
        <f>Oklahoma!EX6</f>
        <v>0</v>
      </c>
      <c r="DV38" s="60">
        <f>Oklahoma!GH6</f>
        <v>1</v>
      </c>
      <c r="DW38" s="60" t="str">
        <f>Oklahoma!GI6</f>
        <v>C</v>
      </c>
      <c r="DX38" s="60" t="str">
        <f>Oklahoma!GJ6</f>
        <v>43 §7.1</v>
      </c>
      <c r="DY38" s="62" t="str">
        <f>Oklahoma!GK6</f>
        <v xml:space="preserve">https://www.oscn.net/applications/oscn/DeliverDocument.asp?CiteID=476108 </v>
      </c>
      <c r="DZ38" s="61">
        <f>Oklahoma!GL6</f>
        <v>0</v>
      </c>
      <c r="EA38" s="66">
        <f>Oklahoma!GM6</f>
        <v>0</v>
      </c>
      <c r="EB38" s="66" t="str">
        <f>Oklahoma!GN6</f>
        <v>D</v>
      </c>
      <c r="EC38" s="66" t="str">
        <f>Oklahoma!GO6</f>
        <v>43 §7.1</v>
      </c>
      <c r="ED38" s="67" t="str">
        <f>Oklahoma!GP6</f>
        <v xml:space="preserve">https://www.oscn.net/applications/oscn/DeliverDocument.asp?CiteID=476108 </v>
      </c>
      <c r="EE38" s="68">
        <f>Oklahoma!GQ6</f>
        <v>0</v>
      </c>
      <c r="EF38" s="66">
        <f>Oklahoma!GR6</f>
        <v>0</v>
      </c>
      <c r="EG38" s="66" t="str">
        <f>Oklahoma!GS6</f>
        <v>D</v>
      </c>
      <c r="EH38" s="66" t="str">
        <f>Oklahoma!GT6</f>
        <v>43 §7.1</v>
      </c>
      <c r="EI38" s="67" t="str">
        <f>Oklahoma!GU6</f>
        <v xml:space="preserve">https://www.oscn.net/applications/oscn/DeliverDocument.asp?CiteID=476108 </v>
      </c>
      <c r="EJ38" s="68">
        <f>Oklahoma!GV6</f>
        <v>0</v>
      </c>
      <c r="EK38" s="66">
        <f>Oklahoma!GW6</f>
        <v>0</v>
      </c>
      <c r="EL38" s="66" t="str">
        <f>Oklahoma!GX6</f>
        <v>D</v>
      </c>
      <c r="EM38" s="66" t="str">
        <f>Oklahoma!GY6</f>
        <v>43 §7.1</v>
      </c>
      <c r="EN38" s="67" t="str">
        <f>Oklahoma!GZ6</f>
        <v xml:space="preserve">https://www.oscn.net/applications/oscn/DeliverDocument.asp?CiteID=476108 </v>
      </c>
      <c r="EO38" s="68">
        <f>Oklahoma!HA6</f>
        <v>0</v>
      </c>
      <c r="EP38" s="66">
        <f>Oklahoma!Q6</f>
        <v>0</v>
      </c>
      <c r="EQ38" s="66" t="str">
        <f>Oklahoma!R6</f>
        <v>D</v>
      </c>
      <c r="ER38" s="66" t="str">
        <f>Oklahoma!S6</f>
        <v>43 §7.1</v>
      </c>
      <c r="ES38" s="67" t="str">
        <f>Oklahoma!T6</f>
        <v xml:space="preserve">https://www.oscn.net/applications/oscn/DeliverDocument.asp?CiteID=476108 </v>
      </c>
      <c r="ET38" s="68">
        <f>Oklahoma!U6</f>
        <v>0</v>
      </c>
      <c r="EU38" s="66">
        <f>Oklahoma!EY6</f>
        <v>0</v>
      </c>
      <c r="EV38" s="66" t="str">
        <f>Oklahoma!EZ6</f>
        <v>D</v>
      </c>
      <c r="EW38" s="66" t="str">
        <f>Oklahoma!FA6</f>
        <v>43 §7.1</v>
      </c>
      <c r="EX38" s="67" t="str">
        <f>Oklahoma!FB6</f>
        <v xml:space="preserve">https://www.oscn.net/applications/oscn/DeliverDocument.asp?CiteID=476108 </v>
      </c>
      <c r="EY38" s="68">
        <f>Oklahoma!FC6</f>
        <v>0</v>
      </c>
      <c r="EZ38" s="66">
        <f>Oklahoma!FN6</f>
        <v>0</v>
      </c>
      <c r="FA38" s="66" t="str">
        <f>Oklahoma!FO6</f>
        <v>B</v>
      </c>
      <c r="FB38" s="66" t="str">
        <f>Oklahoma!FP6</f>
        <v>10A §1-2-101.B.1, -.4</v>
      </c>
      <c r="FC38" s="67" t="str">
        <f>Oklahoma!FQ6</f>
        <v xml:space="preserve">https://www.oscn.net/applications/oscn/DeliverDocument.asp?CiteID=455989 </v>
      </c>
      <c r="FD38" s="68">
        <f>Oklahoma!FR6</f>
        <v>0</v>
      </c>
      <c r="FE38" s="66">
        <f>Oklahoma!FS6</f>
        <v>1</v>
      </c>
      <c r="FF38" s="66" t="str">
        <f>Oklahoma!FT6</f>
        <v>A</v>
      </c>
      <c r="FG38" s="66" t="str">
        <f>Oklahoma!FU6</f>
        <v>37A §3-101(b)(2)</v>
      </c>
      <c r="FH38" s="67" t="str">
        <f>Oklahoma!FV6</f>
        <v xml:space="preserve">https://www.oscn.net/applications/oscn/DeliverDocument.asp?CiteID=479622 </v>
      </c>
      <c r="FI38" s="68">
        <f>Oklahoma!FW6</f>
        <v>0</v>
      </c>
      <c r="FJ38" s="66">
        <f>Oklahoma!FX6</f>
        <v>1</v>
      </c>
      <c r="FK38" s="66" t="str">
        <f>Oklahoma!FY6</f>
        <v>A</v>
      </c>
      <c r="FL38" s="66" t="str">
        <f>Oklahoma!FZ6</f>
        <v>37A §3-101(b)(2)</v>
      </c>
      <c r="FM38" s="67" t="str">
        <f>Oklahoma!GA6</f>
        <v xml:space="preserve">https://www.oscn.net/applications/oscn/DeliverDocument.asp?CiteID=479622 </v>
      </c>
      <c r="FN38" s="66" t="str">
        <f>Oklahoma!GB6</f>
        <v xml:space="preserve">There is no explicit prohibition on minor consumption. This in combination with the exception for "dispensation" by clergy implies an exception on par with the religious exception (Code A). </v>
      </c>
      <c r="FO38" s="66">
        <f>Oklahoma!G6</f>
        <v>1</v>
      </c>
      <c r="FP38" s="66" t="str">
        <f>Oklahoma!H6</f>
        <v>B</v>
      </c>
      <c r="FQ38" s="66" t="str">
        <f>Oklahoma!I6</f>
        <v>51 §253</v>
      </c>
      <c r="FR38" s="67" t="str">
        <f>Oklahoma!J6</f>
        <v xml:space="preserve">https://www.oscn.net/applications/oscn/DeliverDocument.asp?CiteID=104672 </v>
      </c>
      <c r="FS38" s="68">
        <f>Oklahoma!K6</f>
        <v>0</v>
      </c>
      <c r="FT38" s="66">
        <f>Oklahoma!HB6</f>
        <v>1</v>
      </c>
      <c r="FU38" s="66" t="str">
        <f>Oklahoma!HC6</f>
        <v>B</v>
      </c>
      <c r="FV38" s="66" t="str">
        <f>Oklahoma!HD6</f>
        <v>70 §1210.192-193</v>
      </c>
      <c r="FW38" s="67" t="str">
        <f>Oklahoma!HE6</f>
        <v xml:space="preserve">https://www.oscn.net/applications/oscn/DeliverDocument.asp?CiteID=91240 </v>
      </c>
      <c r="FX38" s="68">
        <f>Oklahoma!HF6</f>
        <v>0</v>
      </c>
      <c r="FY38" s="66">
        <f>Oklahoma!HG6</f>
        <v>0</v>
      </c>
      <c r="FZ38" s="66" t="str">
        <f>Oklahoma!HH6</f>
        <v>D</v>
      </c>
      <c r="GA38" s="66" t="str">
        <f>Oklahoma!HI6</f>
        <v>70 §10-107, -106</v>
      </c>
      <c r="GB38" s="67" t="str">
        <f>Oklahoma!HJ6</f>
        <v>https://www.oscn.net/applications/oscn/DeliverDocument.asp?CiteID=90125</v>
      </c>
      <c r="GC38" s="67" t="str">
        <f>Oklahoma!HK6</f>
        <v>The cited statutes indicate that the Oklahoma State Board of Education and the board of education for each school district shall make the policies for attendance for each district. The State Board of Education does not provide a list of excuses for absences.</v>
      </c>
      <c r="GD38" s="66">
        <f>Oklahoma!HL6</f>
        <v>0</v>
      </c>
      <c r="GE38" s="66" t="str">
        <f>Oklahoma!HM6</f>
        <v>D</v>
      </c>
      <c r="GF38" s="66" t="str">
        <f>Oklahoma!HN6</f>
        <v>70 §10-107, -106</v>
      </c>
      <c r="GG38" s="67" t="str">
        <f>Oklahoma!HO6</f>
        <v xml:space="preserve">https://www.oscn.net/applications/oscn/DeliverDocument.asp?CiteID=90125 </v>
      </c>
      <c r="GH38" s="67" t="str">
        <f>Oklahoma!HP6</f>
        <v>The cited statutes indicate that the Oklahoma State Board of Education and the board of education for each school district shall make the policies for attendance for each district. The State Board of Education does not provide a list of excuses for absences.</v>
      </c>
      <c r="GI38" s="60">
        <f>Oklahoma!HQ6</f>
        <v>0</v>
      </c>
      <c r="GJ38" s="60" t="str">
        <f>Oklahoma!HR6</f>
        <v>D</v>
      </c>
      <c r="GK38" s="60" t="str">
        <f>Oklahoma!HS6</f>
        <v>-</v>
      </c>
      <c r="GL38" s="61" t="str">
        <f>Oklahoma!HT6</f>
        <v>-</v>
      </c>
      <c r="GM38" s="61">
        <f>Oklahoma!HU6</f>
        <v>0</v>
      </c>
      <c r="GN38" s="60">
        <f>Oklahoma!GC6</f>
        <v>1</v>
      </c>
      <c r="GO38" s="60" t="str">
        <f>Oklahoma!GD6</f>
        <v>B</v>
      </c>
      <c r="GP38" s="60" t="str">
        <f>Oklahoma!GE6</f>
        <v>51 §253</v>
      </c>
      <c r="GQ38" s="62" t="str">
        <f>Oklahoma!GF6</f>
        <v xml:space="preserve">https://www.oscn.net/applications/oscn/DeliverDocument.asp?CiteID=104672 </v>
      </c>
      <c r="GR38" s="60" t="str">
        <f>Oklahoma!GG6</f>
        <v>In RFRA</v>
      </c>
    </row>
    <row r="39" spans="1:200" ht="25.5" customHeight="1">
      <c r="A39" s="92" t="s">
        <v>72</v>
      </c>
      <c r="B39" s="34">
        <v>2024</v>
      </c>
      <c r="C39" s="53">
        <f>Arizona!D6</f>
        <v>0.4732142857142857</v>
      </c>
      <c r="D39" s="172">
        <f>Arizona!E6</f>
        <v>0.46938775510204078</v>
      </c>
      <c r="E39" s="28">
        <v>17</v>
      </c>
      <c r="F39" s="40">
        <f>Arizona!L6</f>
        <v>1</v>
      </c>
      <c r="G39" s="40" t="str">
        <f>Arizona!M6</f>
        <v>B</v>
      </c>
      <c r="H39" s="40" t="str">
        <f>Arizona!N6</f>
        <v>§16-541</v>
      </c>
      <c r="I39" s="57" t="str">
        <f>Arizona!O6</f>
        <v xml:space="preserve">https://www.azleg.gov/viewdocument/?docName=https://www.azleg.gov/ars/16/00541.htm </v>
      </c>
      <c r="J39" s="58">
        <f>Arizona!P6</f>
        <v>0</v>
      </c>
      <c r="K39" s="40">
        <f>Arizona!V6</f>
        <v>0</v>
      </c>
      <c r="L39" s="58">
        <f>Arizona!W6</f>
        <v>0</v>
      </c>
      <c r="M39" s="40" t="str">
        <f>Arizona!X6</f>
        <v>-</v>
      </c>
      <c r="N39" s="58">
        <f>Arizona!Y6</f>
        <v>0</v>
      </c>
      <c r="O39" s="58">
        <f>Arizona!Z6</f>
        <v>0</v>
      </c>
      <c r="P39" s="40">
        <f>Arizona!AA6</f>
        <v>1</v>
      </c>
      <c r="Q39" s="40" t="str">
        <f>Arizona!AB6</f>
        <v>C</v>
      </c>
      <c r="R39" s="40" t="str">
        <f>Arizona!AC6</f>
        <v>§36-2154(A)</v>
      </c>
      <c r="S39" s="57" t="str">
        <f>Arizona!AD6</f>
        <v xml:space="preserve">https://www.azleg.gov/viewdocument/?docName=https://www.azleg.gov/ars/36/02154.htm </v>
      </c>
      <c r="T39" s="58">
        <f>Arizona!AE6</f>
        <v>0</v>
      </c>
      <c r="U39" s="40">
        <f>Arizona!AF6</f>
        <v>1</v>
      </c>
      <c r="V39" s="40" t="str">
        <f>Arizona!AG6</f>
        <v>C</v>
      </c>
      <c r="W39" s="40" t="str">
        <f>Arizona!AH6</f>
        <v>§36-2154(A)</v>
      </c>
      <c r="X39" s="57" t="str">
        <f>Arizona!AI6</f>
        <v xml:space="preserve">https://www.azleg.gov/viewdocument/?docName=https://www.azleg.gov/ars/36/02154.htm </v>
      </c>
      <c r="Y39" s="58">
        <f>Arizona!AJ6</f>
        <v>0</v>
      </c>
      <c r="Z39" s="40">
        <f>Arizona!AK6</f>
        <v>1</v>
      </c>
      <c r="AA39" s="40" t="str">
        <f>Arizona!AL6</f>
        <v>C</v>
      </c>
      <c r="AB39" s="40" t="str">
        <f>Arizona!AM6</f>
        <v>§36-2154(A)</v>
      </c>
      <c r="AC39" s="57" t="str">
        <f>Arizona!AN6</f>
        <v xml:space="preserve">https://www.azleg.gov/viewdocument/?docName=https://www.azleg.gov/ars/36/02154.htm </v>
      </c>
      <c r="AD39" s="58">
        <f>Arizona!AO6</f>
        <v>0</v>
      </c>
      <c r="AE39" s="40">
        <f>Arizona!AP6</f>
        <v>0</v>
      </c>
      <c r="AF39" s="40" t="str">
        <f>Arizona!AQ6</f>
        <v>B</v>
      </c>
      <c r="AG39" s="40" t="str">
        <f>Arizona!AR6</f>
        <v>§36-2154(A)</v>
      </c>
      <c r="AH39" s="57" t="str">
        <f>Arizona!AS6</f>
        <v xml:space="preserve">https://www.azleg.gov/viewdocument/?docName=https://www.azleg.gov/ars/36/02154.htm </v>
      </c>
      <c r="AI39" s="58">
        <f>Arizona!AT6</f>
        <v>0</v>
      </c>
      <c r="AJ39" s="40">
        <f>Arizona!AU6</f>
        <v>0</v>
      </c>
      <c r="AK39" s="40" t="str">
        <f>Arizona!AV6</f>
        <v>B</v>
      </c>
      <c r="AL39" s="40" t="str">
        <f>Arizona!AW6</f>
        <v>§36-2154(A)</v>
      </c>
      <c r="AM39" s="57" t="str">
        <f>Arizona!AX6</f>
        <v xml:space="preserve">https://www.azleg.gov/viewdocument/?docName=https://www.azleg.gov/ars/36/02154.htm </v>
      </c>
      <c r="AN39" s="58">
        <f>Arizona!AY6</f>
        <v>0</v>
      </c>
      <c r="AO39" s="40">
        <f>Arizona!AZ6</f>
        <v>0</v>
      </c>
      <c r="AP39" s="40" t="str">
        <f>Arizona!BA6</f>
        <v>B</v>
      </c>
      <c r="AQ39" s="40" t="str">
        <f>Arizona!BB6</f>
        <v>§36-2154(A)</v>
      </c>
      <c r="AR39" s="57" t="str">
        <f>Arizona!BC6</f>
        <v xml:space="preserve">https://www.azleg.gov/viewdocument/?docName=https://www.azleg.gov/ars/36/02154.htm </v>
      </c>
      <c r="AS39" s="58">
        <f>Arizona!BD6</f>
        <v>0</v>
      </c>
      <c r="AT39" s="40">
        <f>Arizona!BE6</f>
        <v>1</v>
      </c>
      <c r="AU39" s="40" t="str">
        <f>Arizona!BF6</f>
        <v>C</v>
      </c>
      <c r="AV39" s="40" t="str">
        <f>Arizona!BG6</f>
        <v>§36-2154(A)</v>
      </c>
      <c r="AW39" s="57" t="str">
        <f>Arizona!BH6</f>
        <v xml:space="preserve">https://www.azleg.gov/viewdocument/?docName=https://www.azleg.gov/ars/36/02154.htm </v>
      </c>
      <c r="AX39" s="58">
        <f>Arizona!BI6</f>
        <v>0</v>
      </c>
      <c r="AY39" s="40">
        <f>Arizona!BO6</f>
        <v>0</v>
      </c>
      <c r="AZ39" s="40" t="str">
        <f>Arizona!BP6</f>
        <v>A</v>
      </c>
      <c r="BA39" s="40" t="str">
        <f>Arizona!BQ6</f>
        <v>-</v>
      </c>
      <c r="BB39" s="58">
        <f>Arizona!BR6</f>
        <v>0</v>
      </c>
      <c r="BC39" s="58">
        <f>Arizona!BS6</f>
        <v>0</v>
      </c>
      <c r="BD39" s="40">
        <f>Arizona!BT6</f>
        <v>0</v>
      </c>
      <c r="BE39" s="40" t="str">
        <f>Arizona!BU6</f>
        <v>A</v>
      </c>
      <c r="BF39" s="40" t="str">
        <f>Arizona!BV6</f>
        <v>-</v>
      </c>
      <c r="BG39" s="58">
        <f>Arizona!BW6</f>
        <v>0</v>
      </c>
      <c r="BH39" s="58">
        <f>Arizona!BX6</f>
        <v>0</v>
      </c>
      <c r="BI39" s="40">
        <f>Arizona!BY6</f>
        <v>0</v>
      </c>
      <c r="BJ39" s="40" t="str">
        <f>Arizona!BZ6</f>
        <v>A</v>
      </c>
      <c r="BK39" s="40" t="str">
        <f>Arizona!CA6</f>
        <v>-</v>
      </c>
      <c r="BL39" s="58">
        <f>Arizona!CB6</f>
        <v>0</v>
      </c>
      <c r="BM39" s="58">
        <f>Arizona!CC6</f>
        <v>0</v>
      </c>
      <c r="BN39" s="40">
        <f>Arizona!CD6</f>
        <v>0</v>
      </c>
      <c r="BO39" s="40" t="str">
        <f>Arizona!CE6</f>
        <v>A</v>
      </c>
      <c r="BP39" s="40" t="str">
        <f>Arizona!CF6</f>
        <v>-</v>
      </c>
      <c r="BQ39" s="58">
        <f>Arizona!CG6</f>
        <v>0</v>
      </c>
      <c r="BR39" s="58">
        <f>Arizona!CH6</f>
        <v>0</v>
      </c>
      <c r="BS39" s="40">
        <f>Arizona!CI6</f>
        <v>0</v>
      </c>
      <c r="BT39" s="40" t="str">
        <f>Arizona!CJ6</f>
        <v>A</v>
      </c>
      <c r="BU39" s="40" t="str">
        <f>Arizona!CK6</f>
        <v>-</v>
      </c>
      <c r="BV39" s="58">
        <f>Arizona!CL6</f>
        <v>0</v>
      </c>
      <c r="BW39" s="58">
        <f>Arizona!CM6</f>
        <v>0</v>
      </c>
      <c r="BX39" s="40">
        <f>Arizona!CN6</f>
        <v>0</v>
      </c>
      <c r="BY39" s="40" t="str">
        <f>Arizona!CO6</f>
        <v>A</v>
      </c>
      <c r="BZ39" s="40" t="str">
        <f>Arizona!CP6</f>
        <v>-</v>
      </c>
      <c r="CA39" s="58">
        <f>Arizona!CQ6</f>
        <v>0</v>
      </c>
      <c r="CB39" s="58">
        <f>Arizona!CR6</f>
        <v>0</v>
      </c>
      <c r="CC39" s="40">
        <f>Arizona!CS6</f>
        <v>0</v>
      </c>
      <c r="CD39" s="40" t="str">
        <f>Arizona!CT6</f>
        <v>A</v>
      </c>
      <c r="CE39" s="40" t="str">
        <f>Arizona!CU6</f>
        <v>-</v>
      </c>
      <c r="CF39" s="58">
        <f>Arizona!CV6</f>
        <v>0</v>
      </c>
      <c r="CG39" s="58">
        <f>Arizona!CW6</f>
        <v>0</v>
      </c>
      <c r="CH39" s="40">
        <f>Arizona!CX6</f>
        <v>0</v>
      </c>
      <c r="CI39" s="40" t="str">
        <f>Arizona!CY6</f>
        <v>A</v>
      </c>
      <c r="CJ39" s="40" t="str">
        <f>Arizona!CZ6</f>
        <v>-</v>
      </c>
      <c r="CK39" s="58">
        <f>Arizona!DA6</f>
        <v>0</v>
      </c>
      <c r="CL39" s="58">
        <f>Arizona!DB6</f>
        <v>0</v>
      </c>
      <c r="CM39" s="40">
        <f>Arizona!DC6</f>
        <v>0</v>
      </c>
      <c r="CN39" s="40" t="str">
        <f>Arizona!DD6</f>
        <v>A</v>
      </c>
      <c r="CO39" s="40" t="str">
        <f>Arizona!DE6</f>
        <v>-</v>
      </c>
      <c r="CP39" s="58">
        <f>Arizona!DF6</f>
        <v>0</v>
      </c>
      <c r="CQ39" s="58">
        <f>Arizona!DG6</f>
        <v>0</v>
      </c>
      <c r="CR39" s="40">
        <f>Arizona!DH6</f>
        <v>0</v>
      </c>
      <c r="CS39" s="40" t="str">
        <f>Arizona!DI6</f>
        <v>A</v>
      </c>
      <c r="CT39" s="40" t="str">
        <f>Arizona!DJ6</f>
        <v>-</v>
      </c>
      <c r="CU39" s="58">
        <f>Arizona!DK6</f>
        <v>0</v>
      </c>
      <c r="CV39" s="58">
        <f>Arizona!DL6</f>
        <v>0</v>
      </c>
      <c r="CW39" s="40">
        <f>Arizona!DM6</f>
        <v>0</v>
      </c>
      <c r="CX39" s="40" t="str">
        <f>Arizona!DN6</f>
        <v>A</v>
      </c>
      <c r="CY39" s="40" t="str">
        <f>Arizona!DO6</f>
        <v>-</v>
      </c>
      <c r="CZ39" s="58">
        <f>Arizona!DP6</f>
        <v>0</v>
      </c>
      <c r="DA39" s="58">
        <f>Arizona!DQ6</f>
        <v>0</v>
      </c>
      <c r="DB39" s="40">
        <f>Arizona!DR6</f>
        <v>0</v>
      </c>
      <c r="DC39" s="40" t="str">
        <f>Arizona!DS6</f>
        <v>A</v>
      </c>
      <c r="DD39" s="40" t="str">
        <f>Arizona!DT6</f>
        <v>-</v>
      </c>
      <c r="DE39" s="58">
        <f>Arizona!DU6</f>
        <v>0</v>
      </c>
      <c r="DF39" s="58">
        <f>Arizona!DV6</f>
        <v>0</v>
      </c>
      <c r="DG39" s="60">
        <f>(Arizona!EG6+Arizona!EH6)/2</f>
        <v>1</v>
      </c>
      <c r="DH39" s="60" t="str">
        <f>Arizona!EI6</f>
        <v>D</v>
      </c>
      <c r="DI39" s="60" t="str">
        <f>Arizona!EJ6</f>
        <v>§20-1057.08(B)-(G), -826(Z), -2329(B)</v>
      </c>
      <c r="DJ39" s="62" t="str">
        <f>Arizona!EK6</f>
        <v xml:space="preserve">https://www.azleg.gov/viewdocument/?docName=https://www.azleg.gov/ars/20/01057-08.htm </v>
      </c>
      <c r="DK39" s="61">
        <f>Arizona!EL6</f>
        <v>0</v>
      </c>
      <c r="DL39" s="60">
        <f>(Arizona!EN6+Arizona!EM6)/2</f>
        <v>1</v>
      </c>
      <c r="DM39" s="60" t="str">
        <f>Arizona!EO6</f>
        <v>A</v>
      </c>
      <c r="DN39" s="60" t="str">
        <f>Arizona!EP6</f>
        <v>-</v>
      </c>
      <c r="DO39" s="61">
        <f>Arizona!EQ6</f>
        <v>0</v>
      </c>
      <c r="DP39" s="61">
        <f>Arizona!ER6</f>
        <v>0</v>
      </c>
      <c r="DQ39" s="60">
        <f>(Arizona!ES6+Arizona!ET6)/2</f>
        <v>1</v>
      </c>
      <c r="DR39" s="60" t="str">
        <f>Arizona!EU6</f>
        <v>A</v>
      </c>
      <c r="DS39" s="60" t="str">
        <f>Arizona!EV6</f>
        <v>-</v>
      </c>
      <c r="DT39" s="61">
        <f>Arizona!EW6</f>
        <v>0</v>
      </c>
      <c r="DU39" s="61">
        <f>Arizona!EX6</f>
        <v>0</v>
      </c>
      <c r="DV39" s="60">
        <f>Arizona!GH6</f>
        <v>0</v>
      </c>
      <c r="DW39" s="60" t="str">
        <f>Arizona!GI6</f>
        <v>D</v>
      </c>
      <c r="DX39" s="60" t="str">
        <f>Arizona!GJ6</f>
        <v>-</v>
      </c>
      <c r="DY39" s="61">
        <f>Arizona!GK6</f>
        <v>0</v>
      </c>
      <c r="DZ39" s="61">
        <f>Arizona!GL6</f>
        <v>0</v>
      </c>
      <c r="EA39" s="40">
        <f>Arizona!GM6</f>
        <v>0</v>
      </c>
      <c r="EB39" s="40" t="str">
        <f>Arizona!GN6</f>
        <v>D</v>
      </c>
      <c r="EC39" s="40" t="str">
        <f>Arizona!GO6</f>
        <v>-</v>
      </c>
      <c r="ED39" s="58">
        <f>Arizona!GP6</f>
        <v>0</v>
      </c>
      <c r="EE39" s="58">
        <f>Arizona!GQ6</f>
        <v>0</v>
      </c>
      <c r="EF39" s="40">
        <f>Arizona!GR6</f>
        <v>0</v>
      </c>
      <c r="EG39" s="40" t="str">
        <f>Arizona!GS6</f>
        <v>D</v>
      </c>
      <c r="EH39" s="40" t="str">
        <f>Arizona!GT6</f>
        <v>-</v>
      </c>
      <c r="EI39" s="58">
        <f>Arizona!GU6</f>
        <v>0</v>
      </c>
      <c r="EJ39" s="58">
        <f>Arizona!GV6</f>
        <v>0</v>
      </c>
      <c r="EK39" s="40">
        <f>Arizona!GW6</f>
        <v>0</v>
      </c>
      <c r="EL39" s="40" t="str">
        <f>Arizona!GX6</f>
        <v>D</v>
      </c>
      <c r="EM39" s="40" t="str">
        <f>Arizona!GY6</f>
        <v>-</v>
      </c>
      <c r="EN39" s="58">
        <f>Arizona!GZ6</f>
        <v>0</v>
      </c>
      <c r="EO39" s="58">
        <f>Arizona!HA6</f>
        <v>0</v>
      </c>
      <c r="EP39" s="40">
        <f>Arizona!Q6</f>
        <v>0</v>
      </c>
      <c r="EQ39" s="40" t="str">
        <f>Arizona!R6</f>
        <v>D</v>
      </c>
      <c r="ER39" s="40" t="str">
        <f>Arizona!S6</f>
        <v>-</v>
      </c>
      <c r="ES39" s="58">
        <f>Arizona!T6</f>
        <v>0</v>
      </c>
      <c r="ET39" s="58">
        <f>Arizona!U6</f>
        <v>0</v>
      </c>
      <c r="EU39" s="40">
        <f>Arizona!EY6</f>
        <v>0</v>
      </c>
      <c r="EV39" s="40" t="str">
        <f>Arizona!EZ6</f>
        <v>D</v>
      </c>
      <c r="EW39" s="40" t="str">
        <f>Arizona!FA6</f>
        <v>-</v>
      </c>
      <c r="EX39" s="58">
        <f>Arizona!FB6</f>
        <v>0</v>
      </c>
      <c r="EY39" s="58">
        <f>Arizona!FC6</f>
        <v>0</v>
      </c>
      <c r="EZ39" s="40">
        <f>Arizona!FN6</f>
        <v>1</v>
      </c>
      <c r="FA39" s="40" t="str">
        <f>Arizona!FO6</f>
        <v>C</v>
      </c>
      <c r="FB39" s="40" t="str">
        <f>Arizona!FP6</f>
        <v>§13-3620(A)</v>
      </c>
      <c r="FC39" s="57" t="str">
        <f>Arizona!FQ6</f>
        <v xml:space="preserve">https://www.azleg.gov/viewdocument/?docName=https://www.azleg.gov/ars/13/03620.htm </v>
      </c>
      <c r="FD39" s="58">
        <f>Arizona!FR6</f>
        <v>0</v>
      </c>
      <c r="FE39" s="40">
        <f>Arizona!FS6</f>
        <v>1</v>
      </c>
      <c r="FF39" s="40" t="str">
        <f>Arizona!FT6</f>
        <v>A</v>
      </c>
      <c r="FG39" s="40" t="str">
        <f>Arizona!FU6</f>
        <v>§4-226(4)</v>
      </c>
      <c r="FH39" s="57" t="str">
        <f>Arizona!FV6</f>
        <v xml:space="preserve">https://www.azleg.gov/viewdocument/?docName=https://www.azleg.gov/ars/4/00226.htm </v>
      </c>
      <c r="FI39" s="58">
        <f>Arizona!FW6</f>
        <v>0</v>
      </c>
      <c r="FJ39" s="40">
        <f>Arizona!FX6</f>
        <v>1</v>
      </c>
      <c r="FK39" s="40" t="str">
        <f>Arizona!FY6</f>
        <v>A</v>
      </c>
      <c r="FL39" s="40" t="str">
        <f>Arizona!FZ6</f>
        <v>§4-226(4), -244(41)(a), -249</v>
      </c>
      <c r="FM39" s="57" t="str">
        <f>Arizona!GA6</f>
        <v xml:space="preserve">https://www.azleg.gov/viewdocument/?docName=https://www.azleg.gov/ars/4/00226.htm </v>
      </c>
      <c r="FN39" s="58">
        <f>Arizona!GB6</f>
        <v>0</v>
      </c>
      <c r="FO39" s="40">
        <f>Arizona!G6</f>
        <v>1</v>
      </c>
      <c r="FP39" s="40" t="str">
        <f>Arizona!H6</f>
        <v>B</v>
      </c>
      <c r="FQ39" s="40" t="str">
        <f>Arizona!I6</f>
        <v>§41-1493.01</v>
      </c>
      <c r="FR39" s="57" t="str">
        <f>Arizona!J6</f>
        <v xml:space="preserve">https://www.azleg.gov/ars/41/01493-01.htm </v>
      </c>
      <c r="FS39" s="58">
        <f>Arizona!K6</f>
        <v>0</v>
      </c>
      <c r="FT39" s="40">
        <f>Arizona!HB6</f>
        <v>1</v>
      </c>
      <c r="FU39" s="40" t="str">
        <f>Arizona!HC6</f>
        <v>B</v>
      </c>
      <c r="FV39" s="40" t="str">
        <f>Arizona!HD6</f>
        <v xml:space="preserve">§15-873 </v>
      </c>
      <c r="FW39" s="57" t="str">
        <f>Arizona!HE6</f>
        <v xml:space="preserve">https://www.azleg.gov/viewdocument/?docName=https://www.azleg.gov/ars/15/00873.htm </v>
      </c>
      <c r="FX39" s="58">
        <f>Arizona!HF6</f>
        <v>0</v>
      </c>
      <c r="FY39" s="40">
        <f>Arizona!HG6</f>
        <v>0</v>
      </c>
      <c r="FZ39" s="40" t="str">
        <f>Arizona!HH6</f>
        <v>B</v>
      </c>
      <c r="GA39" s="40" t="str">
        <f>Arizona!HI6</f>
        <v>§15-806(A)</v>
      </c>
      <c r="GB39" s="57" t="str">
        <f>Arizona!HJ6</f>
        <v xml:space="preserve">https://www.azleg.gov/viewdocument/?docName=https://www.azleg.gov/ars/15/00806.htm </v>
      </c>
      <c r="GC39" s="40" t="str">
        <f>Arizona!HK6</f>
        <v xml:space="preserve">The Arizona Department of Education, in a school finance manual, provides statutory citations confirming that school districts and charter schools are required to communicate a policy regarding absences for religious reasons. Those policies "may permit a pupil to be excused from school attendance for religious purpose" and, thus, does not provide a sufficient safeguard. </v>
      </c>
      <c r="GD39" s="40">
        <f>Arizona!HL6</f>
        <v>0</v>
      </c>
      <c r="GE39" s="40" t="str">
        <f>Arizona!HM6</f>
        <v>B</v>
      </c>
      <c r="GF39" s="40" t="str">
        <f>Arizona!HN6</f>
        <v>§15-806(A)</v>
      </c>
      <c r="GG39" s="57" t="str">
        <f>Arizona!HO6</f>
        <v xml:space="preserve">https://www.azleg.gov/viewdocument/?docName=https://www.azleg.gov/ars/15/00806.htm </v>
      </c>
      <c r="GH39" s="40" t="str">
        <f>Arizona!HP6</f>
        <v xml:space="preserve">The Arizona Department of Education, in a school finance manual, provides statutory citations confirming that school districts and charter schools are required to communicate a policy regarding absences for religious reasons. Those policies "may permit a pupil to be excused from school attendance for religious purpose" and, thus, does not provide a sufficient safeguard. </v>
      </c>
      <c r="GI39" s="60">
        <f>Arizona!HQ6</f>
        <v>0</v>
      </c>
      <c r="GJ39" s="60" t="str">
        <f>Arizona!HR6</f>
        <v>D</v>
      </c>
      <c r="GK39" s="60" t="str">
        <f>Arizona!HS6</f>
        <v>-</v>
      </c>
      <c r="GL39" s="61">
        <f>Arizona!HT6</f>
        <v>0</v>
      </c>
      <c r="GM39" s="61">
        <f>Arizona!HU6</f>
        <v>0</v>
      </c>
      <c r="GN39" s="60">
        <f>Arizona!GC6</f>
        <v>1</v>
      </c>
      <c r="GO39" s="60" t="str">
        <f>Arizona!GD6</f>
        <v>B</v>
      </c>
      <c r="GP39" s="60" t="str">
        <f>Arizona!GE6</f>
        <v>§12-75-134, §20-4-141</v>
      </c>
      <c r="GQ39" s="62" t="str">
        <f>Arizona!GF6</f>
        <v xml:space="preserve">https://www.azleg.gov/viewdocument/?docName=https://www.azleg.gov/ars/41/01495-01.htm </v>
      </c>
      <c r="GR39" s="61" t="str">
        <f>Arizona!GG6</f>
        <v>I don't know what this statute is but I don't believe it's correct. I've inserted the correct statute cite above</v>
      </c>
    </row>
    <row r="40" spans="1:200" ht="25.5" customHeight="1">
      <c r="A40" s="92" t="s">
        <v>108</v>
      </c>
      <c r="B40" s="34">
        <v>2024</v>
      </c>
      <c r="C40" s="53">
        <f>Rhode_Island!D6</f>
        <v>0.48511904761904762</v>
      </c>
      <c r="D40" s="172">
        <f>Rhode_Island!E6</f>
        <v>0.48299319727891155</v>
      </c>
      <c r="E40" s="28">
        <v>16</v>
      </c>
      <c r="F40" s="40">
        <f>Rhode_Island!L6</f>
        <v>1</v>
      </c>
      <c r="G40" s="40" t="str">
        <f>Rhode_Island!M6</f>
        <v>B</v>
      </c>
      <c r="H40" s="40" t="str">
        <f>Rhode_Island!N6</f>
        <v>§17-20-2(4)</v>
      </c>
      <c r="I40" s="57" t="str">
        <f>Rhode_Island!O6</f>
        <v xml:space="preserve">http://webserver.rilin.state.ri.us/Statutes/TITLE17/17-20/17-20-2.HTM </v>
      </c>
      <c r="J40" s="58">
        <f>Rhode_Island!P6</f>
        <v>0</v>
      </c>
      <c r="K40" s="40">
        <f>Rhode_Island!V6</f>
        <v>0</v>
      </c>
      <c r="L40" s="58" t="str">
        <f>Rhode_Island!W6</f>
        <v>-</v>
      </c>
      <c r="M40" s="40" t="str">
        <f>Rhode_Island!X6</f>
        <v>-</v>
      </c>
      <c r="N40" s="58" t="str">
        <f>Rhode_Island!Y6</f>
        <v>-</v>
      </c>
      <c r="O40" s="58">
        <f>Rhode_Island!Z6</f>
        <v>0</v>
      </c>
      <c r="P40" s="40">
        <f>Rhode_Island!AA6</f>
        <v>1</v>
      </c>
      <c r="Q40" s="40" t="str">
        <f>Rhode_Island!AB6</f>
        <v>C</v>
      </c>
      <c r="R40" s="40" t="str">
        <f>Rhode_Island!AC6</f>
        <v>§23-17-11</v>
      </c>
      <c r="S40" s="57" t="str">
        <f>Rhode_Island!AD6</f>
        <v xml:space="preserve">http://webserver.rilin.state.ri.us/Statutes/TITLE23/23-17/23-17-11.HTM </v>
      </c>
      <c r="T40" s="58">
        <f>Rhode_Island!AE6</f>
        <v>0</v>
      </c>
      <c r="U40" s="40">
        <f>Rhode_Island!AF6</f>
        <v>0</v>
      </c>
      <c r="V40" s="40" t="str">
        <f>Rhode_Island!AG6</f>
        <v>B</v>
      </c>
      <c r="W40" s="40" t="str">
        <f>Rhode_Island!AH6</f>
        <v>§23-17-11</v>
      </c>
      <c r="X40" s="57" t="str">
        <f>Rhode_Island!AI6</f>
        <v xml:space="preserve">http://webserver.rilin.state.ri.us/Statutes/TITLE23/23-17/23-17-11.HTM </v>
      </c>
      <c r="Y40" s="58">
        <f>Rhode_Island!AJ6</f>
        <v>0</v>
      </c>
      <c r="Z40" s="40">
        <f>Rhode_Island!AK6</f>
        <v>0</v>
      </c>
      <c r="AA40" s="40" t="str">
        <f>Rhode_Island!AL6</f>
        <v>B</v>
      </c>
      <c r="AB40" s="40" t="str">
        <f>Rhode_Island!AM6</f>
        <v>§23-17-11</v>
      </c>
      <c r="AC40" s="57" t="str">
        <f>Rhode_Island!AN6</f>
        <v xml:space="preserve">http://webserver.rilin.state.ri.us/Statutes/TITLE23/23-17/23-17-11.HTM </v>
      </c>
      <c r="AD40" s="58">
        <f>Rhode_Island!AO6</f>
        <v>0</v>
      </c>
      <c r="AE40" s="40">
        <f>Rhode_Island!AP6</f>
        <v>1</v>
      </c>
      <c r="AF40" s="40" t="str">
        <f>Rhode_Island!AQ6</f>
        <v>C</v>
      </c>
      <c r="AG40" s="40" t="str">
        <f>Rhode_Island!AR6</f>
        <v>§23-17-11</v>
      </c>
      <c r="AH40" s="57" t="str">
        <f>Rhode_Island!AS6</f>
        <v xml:space="preserve">http://webserver.rilin.state.ri.us/Statutes/TITLE23/23-17/23-17-11.HTM </v>
      </c>
      <c r="AI40" s="58">
        <f>Rhode_Island!AT6</f>
        <v>0</v>
      </c>
      <c r="AJ40" s="40">
        <f>Rhode_Island!AU6</f>
        <v>0</v>
      </c>
      <c r="AK40" s="40" t="str">
        <f>Rhode_Island!AV6</f>
        <v>B</v>
      </c>
      <c r="AL40" s="40" t="str">
        <f>Rhode_Island!AW6</f>
        <v>§23-17-11</v>
      </c>
      <c r="AM40" s="57" t="str">
        <f>Rhode_Island!AX6</f>
        <v xml:space="preserve">http://webserver.rilin.state.ri.us/Statutes/TITLE23/23-17/23-17-11.HTM </v>
      </c>
      <c r="AN40" s="58">
        <f>Rhode_Island!AY6</f>
        <v>0</v>
      </c>
      <c r="AO40" s="40">
        <f>Rhode_Island!AZ6</f>
        <v>0</v>
      </c>
      <c r="AP40" s="40" t="str">
        <f>Rhode_Island!BA6</f>
        <v>B</v>
      </c>
      <c r="AQ40" s="40" t="str">
        <f>Rhode_Island!BB6</f>
        <v>§23-17-11</v>
      </c>
      <c r="AR40" s="57" t="str">
        <f>Rhode_Island!BC6</f>
        <v xml:space="preserve">http://webserver.rilin.state.ri.us/Statutes/TITLE23/23-17/23-17-11.HTM </v>
      </c>
      <c r="AS40" s="58">
        <f>Rhode_Island!BD6</f>
        <v>0</v>
      </c>
      <c r="AT40" s="40">
        <f>Rhode_Island!BE6</f>
        <v>1</v>
      </c>
      <c r="AU40" s="40" t="str">
        <f>Rhode_Island!BF6</f>
        <v>C</v>
      </c>
      <c r="AV40" s="40" t="str">
        <f>Rhode_Island!BG6</f>
        <v>§23-17-11</v>
      </c>
      <c r="AW40" s="57" t="str">
        <f>Rhode_Island!BH6</f>
        <v xml:space="preserve">http://webserver.rilin.state.ri.us/Statutes/TITLE23/23-17/23-17-11.HTM </v>
      </c>
      <c r="AX40" s="58">
        <f>Rhode_Island!BI6</f>
        <v>0</v>
      </c>
      <c r="AY40" s="40">
        <f>Rhode_Island!BO6</f>
        <v>1</v>
      </c>
      <c r="AZ40" s="40" t="str">
        <f>Rhode_Island!BP6</f>
        <v>C</v>
      </c>
      <c r="BA40" s="40" t="str">
        <f>Rhode_Island!BQ6</f>
        <v>§23-17-11</v>
      </c>
      <c r="BB40" s="57" t="str">
        <f>Rhode_Island!BR6</f>
        <v xml:space="preserve">http://webserver.rilin.state.ri.us/Statutes/TITLE23/23-17/23-17-11.HTM </v>
      </c>
      <c r="BC40" s="58">
        <f>Rhode_Island!BS6</f>
        <v>0</v>
      </c>
      <c r="BD40" s="40">
        <f>Rhode_Island!BT6</f>
        <v>0</v>
      </c>
      <c r="BE40" s="40" t="str">
        <f>Rhode_Island!BU6</f>
        <v>B</v>
      </c>
      <c r="BF40" s="40" t="str">
        <f>Rhode_Island!BV6</f>
        <v>§23-17-11</v>
      </c>
      <c r="BG40" s="57" t="str">
        <f>Rhode_Island!BW6</f>
        <v xml:space="preserve">http://webserver.rilin.state.ri.us/Statutes/TITLE23/23-17/23-17-11.HTM </v>
      </c>
      <c r="BH40" s="58">
        <f>Rhode_Island!BX6</f>
        <v>0</v>
      </c>
      <c r="BI40" s="40">
        <f>Rhode_Island!BY6</f>
        <v>0</v>
      </c>
      <c r="BJ40" s="40" t="str">
        <f>Rhode_Island!BZ6</f>
        <v>B</v>
      </c>
      <c r="BK40" s="40" t="str">
        <f>Rhode_Island!CA6</f>
        <v>§23-17-11</v>
      </c>
      <c r="BL40" s="57" t="str">
        <f>Rhode_Island!CB6</f>
        <v xml:space="preserve">http://webserver.rilin.state.ri.us/Statutes/TITLE23/23-17/23-17-11.HTM </v>
      </c>
      <c r="BM40" s="58">
        <f>Rhode_Island!CC6</f>
        <v>0</v>
      </c>
      <c r="BN40" s="40">
        <f>Rhode_Island!CD6</f>
        <v>1</v>
      </c>
      <c r="BO40" s="40" t="str">
        <f>Rhode_Island!CE6</f>
        <v>C</v>
      </c>
      <c r="BP40" s="40" t="str">
        <f>Rhode_Island!CF6</f>
        <v>§23-17-11</v>
      </c>
      <c r="BQ40" s="57" t="str">
        <f>Rhode_Island!CG6</f>
        <v xml:space="preserve">http://webserver.rilin.state.ri.us/Statutes/TITLE23/23-17/23-17-11.HTM </v>
      </c>
      <c r="BR40" s="58">
        <f>Rhode_Island!CH6</f>
        <v>0</v>
      </c>
      <c r="BS40" s="40">
        <f>Rhode_Island!CI6</f>
        <v>0</v>
      </c>
      <c r="BT40" s="40" t="str">
        <f>Rhode_Island!CJ6</f>
        <v>B</v>
      </c>
      <c r="BU40" s="40" t="str">
        <f>Rhode_Island!CK6</f>
        <v>§23-17-11</v>
      </c>
      <c r="BV40" s="57" t="str">
        <f>Rhode_Island!CL6</f>
        <v xml:space="preserve">http://webserver.rilin.state.ri.us/Statutes/TITLE23/23-17/23-17-11.HTM </v>
      </c>
      <c r="BW40" s="58">
        <f>Rhode_Island!CM6</f>
        <v>0</v>
      </c>
      <c r="BX40" s="40">
        <f>Rhode_Island!CN6</f>
        <v>0</v>
      </c>
      <c r="BY40" s="40" t="str">
        <f>Rhode_Island!CO6</f>
        <v>B</v>
      </c>
      <c r="BZ40" s="40" t="str">
        <f>Rhode_Island!CP6</f>
        <v>§23-17-11</v>
      </c>
      <c r="CA40" s="57" t="str">
        <f>Rhode_Island!CQ6</f>
        <v xml:space="preserve">http://webserver.rilin.state.ri.us/Statutes/TITLE23/23-17/23-17-11.HTM </v>
      </c>
      <c r="CB40" s="58">
        <f>Rhode_Island!CR6</f>
        <v>0</v>
      </c>
      <c r="CC40" s="40">
        <f>Rhode_Island!CS6</f>
        <v>0</v>
      </c>
      <c r="CD40" s="40" t="str">
        <f>Rhode_Island!CT6</f>
        <v>A</v>
      </c>
      <c r="CE40" s="40" t="str">
        <f>Rhode_Island!CU6</f>
        <v>-</v>
      </c>
      <c r="CF40" s="58" t="str">
        <f>Rhode_Island!CV6</f>
        <v>-</v>
      </c>
      <c r="CG40" s="58">
        <f>Rhode_Island!CW6</f>
        <v>0</v>
      </c>
      <c r="CH40" s="40">
        <f>Rhode_Island!CX6</f>
        <v>0</v>
      </c>
      <c r="CI40" s="40" t="str">
        <f>Rhode_Island!CY6</f>
        <v>A</v>
      </c>
      <c r="CJ40" s="40" t="str">
        <f>Rhode_Island!CZ6</f>
        <v>-</v>
      </c>
      <c r="CK40" s="58" t="str">
        <f>Rhode_Island!DA6</f>
        <v>-</v>
      </c>
      <c r="CL40" s="58">
        <f>Rhode_Island!DB6</f>
        <v>0</v>
      </c>
      <c r="CM40" s="40">
        <f>Rhode_Island!DC6</f>
        <v>0</v>
      </c>
      <c r="CN40" s="40" t="str">
        <f>Rhode_Island!DD6</f>
        <v>A</v>
      </c>
      <c r="CO40" s="40" t="str">
        <f>Rhode_Island!DE6</f>
        <v>-</v>
      </c>
      <c r="CP40" s="58" t="str">
        <f>Rhode_Island!DF6</f>
        <v>-</v>
      </c>
      <c r="CQ40" s="58">
        <f>Rhode_Island!DG6</f>
        <v>0</v>
      </c>
      <c r="CR40" s="40">
        <f>Rhode_Island!DH6</f>
        <v>0</v>
      </c>
      <c r="CS40" s="40" t="str">
        <f>Rhode_Island!DI6</f>
        <v>A</v>
      </c>
      <c r="CT40" s="40" t="str">
        <f>Rhode_Island!DJ6</f>
        <v>-</v>
      </c>
      <c r="CU40" s="58" t="str">
        <f>Rhode_Island!DK6</f>
        <v>-</v>
      </c>
      <c r="CV40" s="58">
        <f>Rhode_Island!DL6</f>
        <v>0</v>
      </c>
      <c r="CW40" s="40">
        <f>Rhode_Island!DM6</f>
        <v>0</v>
      </c>
      <c r="CX40" s="40" t="str">
        <f>Rhode_Island!DN6</f>
        <v>A</v>
      </c>
      <c r="CY40" s="40" t="str">
        <f>Rhode_Island!DO6</f>
        <v>-</v>
      </c>
      <c r="CZ40" s="58" t="str">
        <f>Rhode_Island!DP6</f>
        <v>-</v>
      </c>
      <c r="DA40" s="58">
        <f>Rhode_Island!DQ6</f>
        <v>0</v>
      </c>
      <c r="DB40" s="40">
        <f>Rhode_Island!DR6</f>
        <v>0</v>
      </c>
      <c r="DC40" s="40" t="str">
        <f>Rhode_Island!DS6</f>
        <v>A</v>
      </c>
      <c r="DD40" s="40" t="str">
        <f>Rhode_Island!DT6</f>
        <v>-</v>
      </c>
      <c r="DE40" s="58" t="str">
        <f>Rhode_Island!DU6</f>
        <v>-</v>
      </c>
      <c r="DF40" s="58">
        <f>Rhode_Island!DV6</f>
        <v>0</v>
      </c>
      <c r="DG40" s="60">
        <f>(Rhode_Island!EG6+Rhode_Island!EH6)/2</f>
        <v>1</v>
      </c>
      <c r="DH40" s="60" t="str">
        <f>Rhode_Island!EI6</f>
        <v>D</v>
      </c>
      <c r="DI40" s="60" t="str">
        <f>Rhode_Island!EJ6</f>
        <v>§27-18-57(b), -19-48(b), -20-43(b), -41-59(b)</v>
      </c>
      <c r="DJ40" s="62" t="str">
        <f>Rhode_Island!EK6</f>
        <v xml:space="preserve">http://webserver.rilin.state.ri.us/Statutes/title27/27-18/27-18-57.HTM </v>
      </c>
      <c r="DK40" s="61">
        <f>Rhode_Island!EL6</f>
        <v>0</v>
      </c>
      <c r="DL40" s="60">
        <f>(Rhode_Island!EN6+Rhode_Island!EM6)/2</f>
        <v>1</v>
      </c>
      <c r="DM40" s="60" t="str">
        <f>Rhode_Island!EO6</f>
        <v>A</v>
      </c>
      <c r="DN40" s="60" t="str">
        <f>Rhode_Island!EP6</f>
        <v>-</v>
      </c>
      <c r="DO40" s="61" t="str">
        <f>Rhode_Island!EQ6</f>
        <v>-</v>
      </c>
      <c r="DP40" s="61">
        <f>Rhode_Island!ER6</f>
        <v>0</v>
      </c>
      <c r="DQ40" s="60">
        <f>(Rhode_Island!ES6+Rhode_Island!ET6)/2</f>
        <v>1</v>
      </c>
      <c r="DR40" s="60" t="str">
        <f>Rhode_Island!EU6</f>
        <v>A</v>
      </c>
      <c r="DS40" s="60" t="str">
        <f>Rhode_Island!EV6</f>
        <v>-</v>
      </c>
      <c r="DT40" s="61" t="str">
        <f>Rhode_Island!EW6</f>
        <v>-</v>
      </c>
      <c r="DU40" s="61">
        <f>Rhode_Island!EX6</f>
        <v>0</v>
      </c>
      <c r="DV40" s="60">
        <f>Rhode_Island!GH6</f>
        <v>1</v>
      </c>
      <c r="DW40" s="60" t="str">
        <f>Rhode_Island!GI6</f>
        <v>A</v>
      </c>
      <c r="DX40" s="60" t="str">
        <f>Rhode_Island!GJ6</f>
        <v>§15-3-6.1(b)</v>
      </c>
      <c r="DY40" s="62" t="str">
        <f>Rhode_Island!GK6</f>
        <v xml:space="preserve">http://webserver.rilin.state.ri.us/Statutes/TITLE15/15-3/15-3-6.1.HTM </v>
      </c>
      <c r="DZ40" s="61">
        <f>Rhode_Island!GL6</f>
        <v>0</v>
      </c>
      <c r="EA40" s="40">
        <f>Rhode_Island!GM6</f>
        <v>1</v>
      </c>
      <c r="EB40" s="40" t="str">
        <f>Rhode_Island!GN6</f>
        <v>A</v>
      </c>
      <c r="EC40" s="40" t="str">
        <f>Rhode_Island!GO6</f>
        <v>§15-3-6.1(a)</v>
      </c>
      <c r="ED40" s="57" t="str">
        <f>Rhode_Island!GP6</f>
        <v xml:space="preserve">http://webserver.rilin.state.ri.us/Statutes/TITLE15/15-3/15-3-6.1.HTM </v>
      </c>
      <c r="EE40" s="58">
        <f>Rhode_Island!GQ6</f>
        <v>0</v>
      </c>
      <c r="EF40" s="40">
        <f>Rhode_Island!GR6</f>
        <v>1</v>
      </c>
      <c r="EG40" s="40" t="str">
        <f>Rhode_Island!GS6</f>
        <v>A</v>
      </c>
      <c r="EH40" s="40" t="str">
        <f>Rhode_Island!GT6</f>
        <v>§15-3-6.1</v>
      </c>
      <c r="EI40" s="57" t="str">
        <f>Rhode_Island!GU6</f>
        <v xml:space="preserve">http://webserver.rilin.state.ri.us/Statutes/TITLE15/15-3/15-3-6.1.HTM </v>
      </c>
      <c r="EJ40" s="58">
        <f>Rhode_Island!GV6</f>
        <v>0</v>
      </c>
      <c r="EK40" s="40">
        <f>Rhode_Island!GW6</f>
        <v>1</v>
      </c>
      <c r="EL40" s="40" t="str">
        <f>Rhode_Island!GX6</f>
        <v>A</v>
      </c>
      <c r="EM40" s="40" t="str">
        <f>Rhode_Island!GY6</f>
        <v>§15-3-6.1</v>
      </c>
      <c r="EN40" s="57" t="str">
        <f>Rhode_Island!GZ6</f>
        <v xml:space="preserve">http://webserver.rilin.state.ri.us/Statutes/TITLE15/15-3/15-3-6.1.HTM </v>
      </c>
      <c r="EO40" s="58">
        <f>Rhode_Island!HA6</f>
        <v>0</v>
      </c>
      <c r="EP40" s="40">
        <f>Rhode_Island!Q6</f>
        <v>0</v>
      </c>
      <c r="EQ40" s="40" t="str">
        <f>Rhode_Island!R6</f>
        <v>B</v>
      </c>
      <c r="ER40" s="40" t="str">
        <f>Rhode_Island!S6</f>
        <v>§15-3-6.1</v>
      </c>
      <c r="ES40" s="57" t="str">
        <f>Rhode_Island!T6</f>
        <v xml:space="preserve">http://webserver.rilin.state.ri.us/Statutes/TITLE15/15-3/15-3-6.1.HTM </v>
      </c>
      <c r="ET40" s="58">
        <f>Rhode_Island!U6</f>
        <v>0</v>
      </c>
      <c r="EU40" s="40">
        <f>Rhode_Island!EY6</f>
        <v>0</v>
      </c>
      <c r="EV40" s="40" t="str">
        <f>Rhode_Island!EZ6</f>
        <v>B</v>
      </c>
      <c r="EW40" s="40" t="str">
        <f>Rhode_Island!FA6</f>
        <v>§15-3-6.1</v>
      </c>
      <c r="EX40" s="57" t="str">
        <f>Rhode_Island!FB6</f>
        <v xml:space="preserve">http://webserver.rilin.state.ri.us/Statutes/TITLE15/15-3/15-3-6.1.HTM </v>
      </c>
      <c r="EY40" s="58">
        <f>Rhode_Island!FC6</f>
        <v>0</v>
      </c>
      <c r="EZ40" s="40">
        <f>Rhode_Island!FN6</f>
        <v>0</v>
      </c>
      <c r="FA40" s="40" t="str">
        <f>Rhode_Island!FO6</f>
        <v>B</v>
      </c>
      <c r="FB40" s="40" t="str">
        <f>Rhode_Island!FP6</f>
        <v>§40-11-11, -3(a)</v>
      </c>
      <c r="FC40" s="57" t="str">
        <f>Rhode_Island!FQ6</f>
        <v xml:space="preserve">http://webserver.rilegislature.gov//Statutes/TITLE40/40-11/40-11-11.htm </v>
      </c>
      <c r="FD40" s="58">
        <f>Rhode_Island!FR6</f>
        <v>0</v>
      </c>
      <c r="FE40" s="40">
        <f>Rhode_Island!FS6</f>
        <v>1</v>
      </c>
      <c r="FF40" s="40" t="str">
        <f>Rhode_Island!FT6</f>
        <v>A</v>
      </c>
      <c r="FG40" s="40" t="str">
        <f>Rhode_Island!FU6</f>
        <v>§3-8-11.1(d)</v>
      </c>
      <c r="FH40" s="57" t="str">
        <f>Rhode_Island!FV6</f>
        <v xml:space="preserve">http://webserver.rilegislature.gov/Statutes/TITLE3/3-8/3-8-11.1.htm </v>
      </c>
      <c r="FI40" s="58">
        <f>Rhode_Island!FW6</f>
        <v>0</v>
      </c>
      <c r="FJ40" s="40">
        <f>Rhode_Island!FX6</f>
        <v>1</v>
      </c>
      <c r="FK40" s="40" t="str">
        <f>Rhode_Island!FY6</f>
        <v>A</v>
      </c>
      <c r="FL40" s="40" t="str">
        <f>Rhode_Island!FZ6</f>
        <v>§3-8-11.1(d)</v>
      </c>
      <c r="FM40" s="57" t="str">
        <f>Rhode_Island!GA6</f>
        <v xml:space="preserve">http://webserver.rilegislature.gov/Statutes/TITLE3/3-8/3-8-11.1.htm </v>
      </c>
      <c r="FN40" s="58">
        <f>Rhode_Island!GB6</f>
        <v>0</v>
      </c>
      <c r="FO40" s="40">
        <f>Rhode_Island!G6</f>
        <v>1</v>
      </c>
      <c r="FP40" s="40" t="str">
        <f>Rhode_Island!H6</f>
        <v>B</v>
      </c>
      <c r="FQ40" s="40" t="str">
        <f>Rhode_Island!I6</f>
        <v>§42-80.1-3</v>
      </c>
      <c r="FR40" s="57" t="str">
        <f>Rhode_Island!J6</f>
        <v xml:space="preserve">http://webserver.rilin.state.ri.us/Statutes/TITLE42/42-80.1/42-80.1-3.HTM </v>
      </c>
      <c r="FS40" s="58">
        <f>Rhode_Island!K6</f>
        <v>0</v>
      </c>
      <c r="FT40" s="40">
        <f>Rhode_Island!HB6</f>
        <v>1</v>
      </c>
      <c r="FU40" s="40" t="str">
        <f>Rhode_Island!HC6</f>
        <v>A</v>
      </c>
      <c r="FV40" s="40" t="str">
        <f>Rhode_Island!HD6</f>
        <v>§16-38-2(a)</v>
      </c>
      <c r="FW40" s="57" t="str">
        <f>Rhode_Island!HE6</f>
        <v xml:space="preserve">http://webserver.rilin.state.ri.us/Statutes/TITLE16/16-38/16-38-2.HTM </v>
      </c>
      <c r="FX40" s="58">
        <f>Rhode_Island!HF6</f>
        <v>0</v>
      </c>
      <c r="FY40" s="40">
        <f>Rhode_Island!HG6</f>
        <v>0</v>
      </c>
      <c r="FZ40" s="40" t="str">
        <f>Rhode_Island!HH6</f>
        <v>D</v>
      </c>
      <c r="GA40" s="40" t="str">
        <f>Rhode_Island!HI6</f>
        <v>§16-19-1</v>
      </c>
      <c r="GB40" s="57" t="str">
        <f>Rhode_Island!HJ6</f>
        <v xml:space="preserve">http://webserver.rilegislature.gov/Statutes/TITLE16/16-19/16-19-1.htm </v>
      </c>
      <c r="GC40" s="57" t="str">
        <f>Rhode_Island!HK6</f>
        <v xml:space="preserve">The Rhode Island Department of Education allows local education agencies to determine the school calendar or excused absences within the requirements of statutory law. </v>
      </c>
      <c r="GD40" s="40">
        <f>Rhode_Island!HL6</f>
        <v>0</v>
      </c>
      <c r="GE40" s="40" t="str">
        <f>Rhode_Island!HM6</f>
        <v>D</v>
      </c>
      <c r="GF40" s="40" t="str">
        <f>Rhode_Island!HN6</f>
        <v>§16-19-1</v>
      </c>
      <c r="GG40" s="57" t="str">
        <f>Rhode_Island!HO6</f>
        <v xml:space="preserve">http://webserver.rilegislature.gov/Statutes/TITLE16/16-19/16-19-1.htm </v>
      </c>
      <c r="GH40" s="57" t="str">
        <f>Rhode_Island!HP6</f>
        <v xml:space="preserve">The Rhode Island Department of Education allows local education agencies to determine the school calendar or excused absences within the requirements of statutory law. </v>
      </c>
      <c r="GI40" s="60">
        <f>Rhode_Island!HQ6</f>
        <v>0</v>
      </c>
      <c r="GJ40" s="60" t="str">
        <f>Rhode_Island!HR6</f>
        <v>D</v>
      </c>
      <c r="GK40" s="60" t="str">
        <f>Rhode_Island!HS6</f>
        <v>-</v>
      </c>
      <c r="GL40" s="61" t="str">
        <f>Rhode_Island!HT6</f>
        <v>-</v>
      </c>
      <c r="GM40" s="61">
        <f>Rhode_Island!HU6</f>
        <v>0</v>
      </c>
      <c r="GN40" s="60">
        <f>Rhode_Island!GC6</f>
        <v>0</v>
      </c>
      <c r="GO40" s="60" t="str">
        <f>Rhode_Island!GD6</f>
        <v>C</v>
      </c>
      <c r="GP40" s="60" t="str">
        <f>Rhode_Island!GE6</f>
        <v>-</v>
      </c>
      <c r="GQ40" s="61" t="str">
        <f>Rhode_Island!GF6</f>
        <v>-</v>
      </c>
      <c r="GR40" s="61">
        <f>Rhode_Island!GG6</f>
        <v>0</v>
      </c>
    </row>
    <row r="41" spans="1:200" ht="25.5" customHeight="1">
      <c r="A41" s="92" t="s">
        <v>77</v>
      </c>
      <c r="B41" s="34">
        <v>2024</v>
      </c>
      <c r="C41" s="53">
        <f>Delaware!D6</f>
        <v>0.49107142857142855</v>
      </c>
      <c r="D41" s="172">
        <f>Delaware!E6</f>
        <v>0.50765306122448983</v>
      </c>
      <c r="E41" s="28">
        <v>15</v>
      </c>
      <c r="F41" s="40">
        <f>Delaware!L6</f>
        <v>1</v>
      </c>
      <c r="G41" s="40" t="str">
        <f>Delaware!M6</f>
        <v>C</v>
      </c>
      <c r="H41" s="40" t="str">
        <f>Delaware!N6</f>
        <v>Const. Art. 5 §4A</v>
      </c>
      <c r="I41" s="57" t="str">
        <f>Delaware!O6</f>
        <v xml:space="preserve">https://delcode.delaware.gov/constitution/constitution.pdf#page=28 </v>
      </c>
      <c r="J41" s="58">
        <f>Delaware!P6</f>
        <v>0</v>
      </c>
      <c r="K41" s="40">
        <f>Delaware!V6</f>
        <v>0</v>
      </c>
      <c r="L41" s="58">
        <f>Delaware!W6</f>
        <v>0</v>
      </c>
      <c r="M41" s="40" t="str">
        <f>Delaware!X6</f>
        <v>-</v>
      </c>
      <c r="N41" s="58">
        <f>Delaware!Y6</f>
        <v>0</v>
      </c>
      <c r="O41" s="58">
        <f>Delaware!Z6</f>
        <v>0</v>
      </c>
      <c r="P41" s="40">
        <f>Delaware!AA6</f>
        <v>1</v>
      </c>
      <c r="Q41" s="40" t="str">
        <f>Delaware!AB6</f>
        <v>C</v>
      </c>
      <c r="R41" s="40" t="str">
        <f>Delaware!AC6</f>
        <v>24 §1791(a)</v>
      </c>
      <c r="S41" s="57" t="str">
        <f>Delaware!AD6</f>
        <v xml:space="preserve">https://delcode.delaware.gov/title24/c017/sc09/index.html#1791 </v>
      </c>
      <c r="T41" s="58">
        <f>Delaware!AE6</f>
        <v>0</v>
      </c>
      <c r="U41" s="40">
        <f>Delaware!AF6</f>
        <v>1</v>
      </c>
      <c r="V41" s="40" t="str">
        <f>Delaware!AG6</f>
        <v>C</v>
      </c>
      <c r="W41" s="40" t="str">
        <f>Delaware!AH6</f>
        <v>24 §1791(b)</v>
      </c>
      <c r="X41" s="57" t="str">
        <f>Delaware!AI6</f>
        <v xml:space="preserve">https://delcode.delaware.gov/title24/c017/sc09/index.html#1791 </v>
      </c>
      <c r="Y41" s="58">
        <f>Delaware!AJ6</f>
        <v>0</v>
      </c>
      <c r="Z41" s="40">
        <f>Delaware!AK6</f>
        <v>1</v>
      </c>
      <c r="AA41" s="40" t="str">
        <f>Delaware!AL6</f>
        <v>C</v>
      </c>
      <c r="AB41" s="40" t="str">
        <f>Delaware!AM6</f>
        <v>24 §1791(b)</v>
      </c>
      <c r="AC41" s="57" t="str">
        <f>Delaware!AN6</f>
        <v xml:space="preserve">https://delcode.delaware.gov/title24/c017/sc09/index.html#1791 </v>
      </c>
      <c r="AD41" s="58">
        <f>Delaware!AO6</f>
        <v>0</v>
      </c>
      <c r="AE41" s="40">
        <f>Delaware!AP6</f>
        <v>1</v>
      </c>
      <c r="AF41" s="40" t="str">
        <f>Delaware!AQ6</f>
        <v>C</v>
      </c>
      <c r="AG41" s="40" t="str">
        <f>Delaware!AR6</f>
        <v>24 §1791</v>
      </c>
      <c r="AH41" s="57" t="str">
        <f>Delaware!AS6</f>
        <v xml:space="preserve">https://delcode.delaware.gov/title24/c017/sc09/index.html#1791 </v>
      </c>
      <c r="AI41" s="58">
        <f>Delaware!AT6</f>
        <v>0</v>
      </c>
      <c r="AJ41" s="40">
        <f>Delaware!AU6</f>
        <v>0</v>
      </c>
      <c r="AK41" s="40" t="str">
        <f>Delaware!AV6</f>
        <v>B</v>
      </c>
      <c r="AL41" s="40" t="str">
        <f>Delaware!AW6</f>
        <v>24 §1791</v>
      </c>
      <c r="AM41" s="57" t="str">
        <f>Delaware!AX6</f>
        <v xml:space="preserve">https://delcode.delaware.gov/title24/c017/sc09/index.html#1791 </v>
      </c>
      <c r="AN41" s="58">
        <f>Delaware!AY6</f>
        <v>0</v>
      </c>
      <c r="AO41" s="40">
        <f>Delaware!AZ6</f>
        <v>1</v>
      </c>
      <c r="AP41" s="40" t="str">
        <f>Delaware!BA6</f>
        <v>C</v>
      </c>
      <c r="AQ41" s="40" t="str">
        <f>Delaware!BB6</f>
        <v>24 §1791</v>
      </c>
      <c r="AR41" s="57" t="str">
        <f>Delaware!BC6</f>
        <v xml:space="preserve">https://delcode.delaware.gov/title24/c017/sc09/index.html#1791 </v>
      </c>
      <c r="AS41" s="40" t="str">
        <f>Delaware!BD6</f>
        <v>We deemed Sawicki incorrect based on her own definition.</v>
      </c>
      <c r="AT41" s="40">
        <f>Delaware!BE6</f>
        <v>1</v>
      </c>
      <c r="AU41" s="40" t="str">
        <f>Delaware!BF6</f>
        <v>C</v>
      </c>
      <c r="AV41" s="40" t="str">
        <f>Delaware!BG6</f>
        <v>24 §1791</v>
      </c>
      <c r="AW41" s="57" t="str">
        <f>Delaware!BH6</f>
        <v xml:space="preserve">https://delcode.delaware.gov/title24/c017/sc09/index.html#1791 </v>
      </c>
      <c r="AX41" s="58">
        <f>Delaware!BI6</f>
        <v>0</v>
      </c>
      <c r="AY41" s="40">
        <f>Delaware!BO6</f>
        <v>0</v>
      </c>
      <c r="AZ41" s="40" t="str">
        <f>Delaware!BP6</f>
        <v>A</v>
      </c>
      <c r="BA41" s="40" t="str">
        <f>Delaware!BQ6</f>
        <v>-</v>
      </c>
      <c r="BB41" s="58">
        <f>Delaware!BR6</f>
        <v>0</v>
      </c>
      <c r="BC41" s="58">
        <f>Delaware!BS6</f>
        <v>0</v>
      </c>
      <c r="BD41" s="40">
        <f>Delaware!BT6</f>
        <v>0</v>
      </c>
      <c r="BE41" s="40" t="str">
        <f>Delaware!BU6</f>
        <v>A</v>
      </c>
      <c r="BF41" s="40" t="str">
        <f>Delaware!BV6</f>
        <v>-</v>
      </c>
      <c r="BG41" s="58">
        <f>Delaware!BW6</f>
        <v>0</v>
      </c>
      <c r="BH41" s="58">
        <f>Delaware!BX6</f>
        <v>0</v>
      </c>
      <c r="BI41" s="40">
        <f>Delaware!BY6</f>
        <v>0</v>
      </c>
      <c r="BJ41" s="40" t="str">
        <f>Delaware!BZ6</f>
        <v>A</v>
      </c>
      <c r="BK41" s="40" t="str">
        <f>Delaware!CA6</f>
        <v>-</v>
      </c>
      <c r="BL41" s="58">
        <f>Delaware!CB6</f>
        <v>0</v>
      </c>
      <c r="BM41" s="58">
        <f>Delaware!CC6</f>
        <v>0</v>
      </c>
      <c r="BN41" s="40">
        <f>Delaware!CD6</f>
        <v>0</v>
      </c>
      <c r="BO41" s="40" t="str">
        <f>Delaware!CE6</f>
        <v>A</v>
      </c>
      <c r="BP41" s="40" t="str">
        <f>Delaware!CF6</f>
        <v>-</v>
      </c>
      <c r="BQ41" s="58">
        <f>Delaware!CG6</f>
        <v>0</v>
      </c>
      <c r="BR41" s="58">
        <f>Delaware!CH6</f>
        <v>0</v>
      </c>
      <c r="BS41" s="40">
        <f>Delaware!CI6</f>
        <v>0</v>
      </c>
      <c r="BT41" s="40" t="str">
        <f>Delaware!CJ6</f>
        <v>A</v>
      </c>
      <c r="BU41" s="40" t="str">
        <f>Delaware!CK6</f>
        <v>-</v>
      </c>
      <c r="BV41" s="58">
        <f>Delaware!CL6</f>
        <v>0</v>
      </c>
      <c r="BW41" s="58">
        <f>Delaware!CM6</f>
        <v>0</v>
      </c>
      <c r="BX41" s="40">
        <f>Delaware!CN6</f>
        <v>0</v>
      </c>
      <c r="BY41" s="40" t="str">
        <f>Delaware!CO6</f>
        <v>A</v>
      </c>
      <c r="BZ41" s="40" t="str">
        <f>Delaware!CP6</f>
        <v>-</v>
      </c>
      <c r="CA41" s="58">
        <f>Delaware!CQ6</f>
        <v>0</v>
      </c>
      <c r="CB41" s="58">
        <f>Delaware!CR6</f>
        <v>0</v>
      </c>
      <c r="CC41" s="40">
        <f>Delaware!CS6</f>
        <v>0</v>
      </c>
      <c r="CD41" s="40" t="str">
        <f>Delaware!CT6</f>
        <v>A</v>
      </c>
      <c r="CE41" s="40" t="str">
        <f>Delaware!CU6</f>
        <v>-</v>
      </c>
      <c r="CF41" s="58">
        <f>Delaware!CV6</f>
        <v>0</v>
      </c>
      <c r="CG41" s="58">
        <f>Delaware!CW6</f>
        <v>0</v>
      </c>
      <c r="CH41" s="40">
        <f>Delaware!CX6</f>
        <v>0</v>
      </c>
      <c r="CI41" s="40" t="str">
        <f>Delaware!CY6</f>
        <v>A</v>
      </c>
      <c r="CJ41" s="40" t="str">
        <f>Delaware!CZ6</f>
        <v>-</v>
      </c>
      <c r="CK41" s="58">
        <f>Delaware!DA6</f>
        <v>0</v>
      </c>
      <c r="CL41" s="58">
        <f>Delaware!DB6</f>
        <v>0</v>
      </c>
      <c r="CM41" s="40">
        <f>Delaware!DC6</f>
        <v>0</v>
      </c>
      <c r="CN41" s="40" t="str">
        <f>Delaware!DD6</f>
        <v>A</v>
      </c>
      <c r="CO41" s="40" t="str">
        <f>Delaware!DE6</f>
        <v>-</v>
      </c>
      <c r="CP41" s="58">
        <f>Delaware!DF6</f>
        <v>0</v>
      </c>
      <c r="CQ41" s="58">
        <f>Delaware!DG6</f>
        <v>0</v>
      </c>
      <c r="CR41" s="40">
        <f>Delaware!DH6</f>
        <v>0</v>
      </c>
      <c r="CS41" s="40" t="str">
        <f>Delaware!DI6</f>
        <v>A</v>
      </c>
      <c r="CT41" s="40" t="str">
        <f>Delaware!DJ6</f>
        <v>-</v>
      </c>
      <c r="CU41" s="58">
        <f>Delaware!DK6</f>
        <v>0</v>
      </c>
      <c r="CV41" s="58">
        <f>Delaware!DL6</f>
        <v>0</v>
      </c>
      <c r="CW41" s="40">
        <f>Delaware!DM6</f>
        <v>0</v>
      </c>
      <c r="CX41" s="40" t="str">
        <f>Delaware!DN6</f>
        <v>A</v>
      </c>
      <c r="CY41" s="40" t="str">
        <f>Delaware!DO6</f>
        <v>-</v>
      </c>
      <c r="CZ41" s="58">
        <f>Delaware!DP6</f>
        <v>0</v>
      </c>
      <c r="DA41" s="58">
        <f>Delaware!DQ6</f>
        <v>0</v>
      </c>
      <c r="DB41" s="40">
        <f>Delaware!DR6</f>
        <v>0</v>
      </c>
      <c r="DC41" s="40" t="str">
        <f>Delaware!DS6</f>
        <v>A</v>
      </c>
      <c r="DD41" s="40" t="str">
        <f>Delaware!DT6</f>
        <v>-</v>
      </c>
      <c r="DE41" s="58">
        <f>Delaware!DU6</f>
        <v>0</v>
      </c>
      <c r="DF41" s="58">
        <f>Delaware!DV6</f>
        <v>0</v>
      </c>
      <c r="DG41" s="60">
        <f>(Delaware!EG6+Delaware!EH6)/2</f>
        <v>1</v>
      </c>
      <c r="DH41" s="60" t="str">
        <f>Delaware!EI6</f>
        <v>D</v>
      </c>
      <c r="DI41" s="60" t="str">
        <f>Delaware!EJ6</f>
        <v>18 §3559(f)</v>
      </c>
      <c r="DJ41" s="62" t="str">
        <f>Delaware!EK6</f>
        <v xml:space="preserve">https://delcode.delaware.gov/title18/c035/sc03/index.html#3559 </v>
      </c>
      <c r="DK41" s="61">
        <f>Delaware!EL6</f>
        <v>0</v>
      </c>
      <c r="DL41" s="60">
        <f>(Delaware!EN6+Delaware!EM6)/2</f>
        <v>1</v>
      </c>
      <c r="DM41" s="60" t="str">
        <f>Delaware!EO6</f>
        <v>A</v>
      </c>
      <c r="DN41" s="60" t="str">
        <f>Delaware!EP6</f>
        <v>-</v>
      </c>
      <c r="DO41" s="61">
        <f>Delaware!EQ6</f>
        <v>0</v>
      </c>
      <c r="DP41" s="61">
        <f>Delaware!ER6</f>
        <v>0</v>
      </c>
      <c r="DQ41" s="60">
        <f>(Delaware!ES6+Delaware!ET6)/2</f>
        <v>1</v>
      </c>
      <c r="DR41" s="60" t="str">
        <f>Delaware!EU6</f>
        <v>D</v>
      </c>
      <c r="DS41" s="60" t="str">
        <f>Delaware!EV6</f>
        <v>18 §3559(f)</v>
      </c>
      <c r="DT41" s="62" t="str">
        <f>Delaware!EW6</f>
        <v xml:space="preserve">https://delcode.delaware.gov/title18/c035/sc03/index.html#3559  </v>
      </c>
      <c r="DU41" s="61">
        <f>Delaware!EX6</f>
        <v>0</v>
      </c>
      <c r="DV41" s="60">
        <f>Delaware!GH6</f>
        <v>1</v>
      </c>
      <c r="DW41" s="60" t="str">
        <f>Delaware!GI6</f>
        <v>A</v>
      </c>
      <c r="DX41" s="60" t="str">
        <f>Delaware!GJ6</f>
        <v>13 §106(f)</v>
      </c>
      <c r="DY41" s="62" t="str">
        <f>Delaware!GK6</f>
        <v xml:space="preserve">https://delcode.delaware.gov/title13/c001/sc01/#106 </v>
      </c>
      <c r="DZ41" s="61">
        <f>Delaware!GL6</f>
        <v>0</v>
      </c>
      <c r="EA41" s="66">
        <f>Delaware!GM6</f>
        <v>0</v>
      </c>
      <c r="EB41" s="66" t="str">
        <f>Delaware!GN6</f>
        <v>B</v>
      </c>
      <c r="EC41" s="66" t="str">
        <f>Delaware!GO6</f>
        <v>13 §106(f)</v>
      </c>
      <c r="ED41" s="67" t="str">
        <f>Delaware!GP6</f>
        <v xml:space="preserve">https://delcode.delaware.gov/title13/c001/sc01/#106 </v>
      </c>
      <c r="EE41" s="68">
        <f>Delaware!GQ6</f>
        <v>0</v>
      </c>
      <c r="EF41" s="66">
        <f>Delaware!GR6</f>
        <v>1</v>
      </c>
      <c r="EG41" s="66" t="str">
        <f>Delaware!GS6</f>
        <v>A</v>
      </c>
      <c r="EH41" s="66" t="str">
        <f>Delaware!GT6</f>
        <v>13 §106(f)</v>
      </c>
      <c r="EI41" s="67" t="str">
        <f>Delaware!GU6</f>
        <v xml:space="preserve">https://delcode.delaware.gov/title13/c001/sc01/#106 </v>
      </c>
      <c r="EJ41" s="68">
        <f>Delaware!GV6</f>
        <v>0</v>
      </c>
      <c r="EK41" s="66">
        <f>Delaware!GW6</f>
        <v>1</v>
      </c>
      <c r="EL41" s="66" t="str">
        <f>Delaware!GX6</f>
        <v>A</v>
      </c>
      <c r="EM41" s="66" t="str">
        <f>Delaware!GY6</f>
        <v>13 §106(f)</v>
      </c>
      <c r="EN41" s="67" t="str">
        <f>Delaware!GZ6</f>
        <v xml:space="preserve">https://delcode.delaware.gov/title13/c001/sc01/#106 </v>
      </c>
      <c r="EO41" s="68">
        <f>Delaware!HA6</f>
        <v>0</v>
      </c>
      <c r="EP41" s="66">
        <f>Delaware!Q6</f>
        <v>0</v>
      </c>
      <c r="EQ41" s="66" t="str">
        <f>Delaware!R6</f>
        <v>B</v>
      </c>
      <c r="ER41" s="66" t="str">
        <f>Delaware!S6</f>
        <v>13 §106(f)</v>
      </c>
      <c r="ES41" s="67" t="str">
        <f>Delaware!T6</f>
        <v xml:space="preserve">https://delcode.delaware.gov/title13/c001/sc01/#106 </v>
      </c>
      <c r="ET41" s="68">
        <f>Delaware!U6</f>
        <v>0</v>
      </c>
      <c r="EU41" s="66">
        <f>Delaware!EY6</f>
        <v>0</v>
      </c>
      <c r="EV41" s="66" t="str">
        <f>Delaware!EZ6</f>
        <v>B</v>
      </c>
      <c r="EW41" s="66" t="str">
        <f>Delaware!FA6</f>
        <v>13 §106(f)</v>
      </c>
      <c r="EX41" s="67" t="str">
        <f>Delaware!FB6</f>
        <v xml:space="preserve">https://delcode.delaware.gov/title13/c001/sc01/#106 </v>
      </c>
      <c r="EY41" s="68">
        <f>Delaware!FC6</f>
        <v>0</v>
      </c>
      <c r="EZ41" s="66">
        <f>Delaware!FN6</f>
        <v>1</v>
      </c>
      <c r="FA41" s="66" t="str">
        <f>Delaware!FO6</f>
        <v>A</v>
      </c>
      <c r="FB41" s="66" t="str">
        <f>Delaware!FP6</f>
        <v>16 §§ 903, §909</v>
      </c>
      <c r="FC41" s="67" t="str">
        <f>Delaware!FQ6</f>
        <v xml:space="preserve">https://delcode.delaware.gov/title16/c009/sc01/index.html#909 </v>
      </c>
      <c r="FD41" s="68">
        <f>Delaware!FR6</f>
        <v>0</v>
      </c>
      <c r="FE41" s="66">
        <f>Delaware!FS6</f>
        <v>1</v>
      </c>
      <c r="FF41" s="66" t="str">
        <f>Delaware!FT6</f>
        <v>A</v>
      </c>
      <c r="FG41" s="66" t="str">
        <f>Delaware!FU6</f>
        <v>4 §904(c)</v>
      </c>
      <c r="FH41" s="67" t="str">
        <f>Delaware!FV6</f>
        <v xml:space="preserve">https://delcode.delaware.gov/title4/c009/index.html#904 </v>
      </c>
      <c r="FI41" s="68">
        <f>Delaware!FW6</f>
        <v>0</v>
      </c>
      <c r="FJ41" s="66">
        <f>Delaware!FX6</f>
        <v>1</v>
      </c>
      <c r="FK41" s="66" t="str">
        <f>Delaware!FY6</f>
        <v>A</v>
      </c>
      <c r="FL41" s="66" t="str">
        <f>Delaware!FZ6</f>
        <v>4 §904(f)(4)</v>
      </c>
      <c r="FM41" s="67" t="str">
        <f>Delaware!GA6</f>
        <v xml:space="preserve">https://delcode.delaware.gov/title4/c009/index.html#904 </v>
      </c>
      <c r="FN41" s="68">
        <f>Delaware!GB6</f>
        <v>0</v>
      </c>
      <c r="FO41" s="66">
        <f>Delaware!G6</f>
        <v>0</v>
      </c>
      <c r="FP41" s="66" t="str">
        <f>Delaware!H6</f>
        <v>C</v>
      </c>
      <c r="FQ41" s="66" t="str">
        <f>Delaware!I6</f>
        <v>-</v>
      </c>
      <c r="FR41" s="68">
        <f>Delaware!J6</f>
        <v>0</v>
      </c>
      <c r="FS41" s="68">
        <f>Delaware!K6</f>
        <v>0</v>
      </c>
      <c r="FT41" s="66">
        <f>Delaware!HB6</f>
        <v>1</v>
      </c>
      <c r="FU41" s="66" t="str">
        <f>Delaware!HC6</f>
        <v>A</v>
      </c>
      <c r="FV41" s="66" t="str">
        <f>Delaware!HD6</f>
        <v>14 §131(6)</v>
      </c>
      <c r="FW41" s="67" t="str">
        <f>Delaware!HE6</f>
        <v xml:space="preserve">https://delcode.delaware.gov/title14/c001/sc02/index.html#131 </v>
      </c>
      <c r="FX41" s="68">
        <f>Delaware!HF6</f>
        <v>0</v>
      </c>
      <c r="FY41" s="66">
        <f>Delaware!HG6</f>
        <v>1</v>
      </c>
      <c r="FZ41" s="66" t="str">
        <f>Delaware!HH6</f>
        <v>A</v>
      </c>
      <c r="GA41" s="66" t="str">
        <f>Delaware!HI6</f>
        <v>14 §2707</v>
      </c>
      <c r="GB41" s="67" t="str">
        <f>Delaware!HJ6</f>
        <v xml:space="preserve">https://delcode.delaware.gov/title14/c027/sc01/#2707 </v>
      </c>
      <c r="GC41" s="66" t="str">
        <f>Delaware!HK6</f>
        <v>Statutory law delegates to the Secretary of Education the task of listing qualified religious holidays requiring an excused absence. In addition, any district may excuse more religious holidays.</v>
      </c>
      <c r="GD41" s="66">
        <f>Delaware!HL6</f>
        <v>0</v>
      </c>
      <c r="GE41" s="66" t="str">
        <f>Delaware!HM6</f>
        <v>C</v>
      </c>
      <c r="GF41" s="66" t="str">
        <f>Delaware!HN6</f>
        <v>14 §2707</v>
      </c>
      <c r="GG41" s="67" t="str">
        <f>Delaware!HO6</f>
        <v xml:space="preserve">https://delcode.delaware.gov/title14/c027/sc01/#2707 </v>
      </c>
      <c r="GH41" s="67" t="str">
        <f>Delaware!HP6</f>
        <v xml:space="preserve">The stuatory regulation delegates the list of qualified religious holidays requiring an excused absence to the Secretary of Education, but there is no reference to religious instruction. The Delaware Department of Education provides no additional guidance. </v>
      </c>
      <c r="GI41" s="60">
        <f>Delaware!HQ6</f>
        <v>0</v>
      </c>
      <c r="GJ41" s="60" t="str">
        <f>Delaware!HR6</f>
        <v>D</v>
      </c>
      <c r="GK41" s="60" t="str">
        <f>Delaware!HS6</f>
        <v>-</v>
      </c>
      <c r="GL41" s="61">
        <f>Delaware!HT6</f>
        <v>0</v>
      </c>
      <c r="GM41" s="61">
        <f>Delaware!HU6</f>
        <v>0</v>
      </c>
      <c r="GN41" s="60">
        <f>Delaware!GC6</f>
        <v>0</v>
      </c>
      <c r="GO41" s="60" t="str">
        <f>Delaware!GD6</f>
        <v>C</v>
      </c>
      <c r="GP41" s="60" t="str">
        <f>Delaware!GE6</f>
        <v>-</v>
      </c>
      <c r="GQ41" s="61">
        <f>Delaware!GF6</f>
        <v>0</v>
      </c>
      <c r="GR41" s="61">
        <f>Delaware!GG6</f>
        <v>0</v>
      </c>
    </row>
    <row r="42" spans="1:200" ht="25.5" customHeight="1">
      <c r="A42" s="92" t="s">
        <v>111</v>
      </c>
      <c r="B42" s="34">
        <v>2024</v>
      </c>
      <c r="C42" s="53">
        <f>Tennessee!D6</f>
        <v>0.49404761904761901</v>
      </c>
      <c r="D42" s="172">
        <f>Tennessee!E6</f>
        <v>0.50510204081632648</v>
      </c>
      <c r="E42" s="28">
        <v>14</v>
      </c>
      <c r="F42" s="40">
        <f>Tennessee!L6</f>
        <v>1</v>
      </c>
      <c r="G42" s="40" t="str">
        <f>Tennessee!M6</f>
        <v>C</v>
      </c>
      <c r="H42" s="40" t="str">
        <f>Tennessee!N6</f>
        <v>§2-6-201(8)</v>
      </c>
      <c r="I42" s="57" t="str">
        <f>Tennessee!O6</f>
        <v xml:space="preserve">https://advance.lexis.com/api/document/collection/statutes-legislation/id/4X8J-5J80-R03M-X0FH-00008-00?cite=Tenn.%20Code%20Ann.%20%C2%A7%202-6-201&amp;context=1000516 </v>
      </c>
      <c r="J42" s="58">
        <f>Tennessee!P6</f>
        <v>0</v>
      </c>
      <c r="K42" s="40">
        <f>Tennessee!V6</f>
        <v>0</v>
      </c>
      <c r="L42" s="58" t="str">
        <f>Tennessee!W6</f>
        <v>-</v>
      </c>
      <c r="M42" s="40" t="str">
        <f>Tennessee!X6</f>
        <v>-</v>
      </c>
      <c r="N42" s="58" t="str">
        <f>Tennessee!Y6</f>
        <v>-</v>
      </c>
      <c r="O42" s="58">
        <f>Tennessee!Z6</f>
        <v>0</v>
      </c>
      <c r="P42" s="40">
        <f>Tennessee!AA6</f>
        <v>1</v>
      </c>
      <c r="Q42" s="40" t="str">
        <f>Tennessee!AB6</f>
        <v>C</v>
      </c>
      <c r="R42" s="40" t="str">
        <f>Tennessee!AC6</f>
        <v>§39-15-204, -205</v>
      </c>
      <c r="S42" s="57" t="str">
        <f>Tennessee!AD6</f>
        <v xml:space="preserve">https://advance.lexis.com/api/document/collection/statutes-legislation/id/50J2-V4R0-R03M-S463-00008-00?cite=Tenn.%20Code%20Ann.%20%C2%A7%2039-15-204&amp;context=1000516 </v>
      </c>
      <c r="T42" s="58">
        <f>Tennessee!AE6</f>
        <v>0</v>
      </c>
      <c r="U42" s="40">
        <f>Tennessee!AF6</f>
        <v>1</v>
      </c>
      <c r="V42" s="40" t="str">
        <f>Tennessee!AG6</f>
        <v>C</v>
      </c>
      <c r="W42" s="40" t="str">
        <f>Tennessee!AH6</f>
        <v>§39-15-204, -205</v>
      </c>
      <c r="X42" s="57" t="str">
        <f>Tennessee!AI6</f>
        <v xml:space="preserve">https://advance.lexis.com/api/document/collection/statutes-legislation/id/50J2-V4R0-R03M-S463-00008-00?cite=Tenn.%20Code%20Ann.%20%C2%A7%2039-15-204&amp;context=1000516 </v>
      </c>
      <c r="Y42" s="58">
        <f>Tennessee!AJ6</f>
        <v>0</v>
      </c>
      <c r="Z42" s="40">
        <f>Tennessee!AK6</f>
        <v>1</v>
      </c>
      <c r="AA42" s="40" t="str">
        <f>Tennessee!AL6</f>
        <v>C</v>
      </c>
      <c r="AB42" s="40" t="str">
        <f>Tennessee!AM6</f>
        <v>§39-15-204, -205</v>
      </c>
      <c r="AC42" s="57" t="str">
        <f>Tennessee!AN6</f>
        <v xml:space="preserve">https://advance.lexis.com/api/document/collection/statutes-legislation/id/50J2-V4R0-R03M-S463-00008-00?cite=Tenn.%20Code%20Ann.%20%C2%A7%2039-15-204&amp;context=1000516 </v>
      </c>
      <c r="AD42" s="58">
        <f>Tennessee!AO6</f>
        <v>0</v>
      </c>
      <c r="AE42" s="40">
        <f>Tennessee!AP6</f>
        <v>0</v>
      </c>
      <c r="AF42" s="40" t="str">
        <f>Tennessee!AQ6</f>
        <v>B</v>
      </c>
      <c r="AG42" s="40" t="str">
        <f>Tennessee!AR6</f>
        <v>§39-15-204, -205</v>
      </c>
      <c r="AH42" s="57" t="str">
        <f>Tennessee!AS6</f>
        <v xml:space="preserve">https://advance.lexis.com/api/document/collection/statutes-legislation/id/50J2-V4R0-R03M-S463-00008-00?cite=Tenn.%20Code%20Ann.%20%C2%A7%2039-15-204&amp;context=1000516 </v>
      </c>
      <c r="AI42" s="58">
        <f>Tennessee!AT6</f>
        <v>0</v>
      </c>
      <c r="AJ42" s="40">
        <f>Tennessee!AU6</f>
        <v>0</v>
      </c>
      <c r="AK42" s="40" t="str">
        <f>Tennessee!AV6</f>
        <v>B</v>
      </c>
      <c r="AL42" s="40" t="str">
        <f>Tennessee!AW6</f>
        <v>§39-15-204, -205</v>
      </c>
      <c r="AM42" s="57" t="str">
        <f>Tennessee!AX6</f>
        <v xml:space="preserve">https://advance.lexis.com/api/document/collection/statutes-legislation/id/50J2-V4R0-R03M-S463-00008-00?cite=Tenn.%20Code%20Ann.%20%C2%A7%2039-15-204&amp;context=1000516 </v>
      </c>
      <c r="AN42" s="58">
        <f>Tennessee!AY6</f>
        <v>0</v>
      </c>
      <c r="AO42" s="40">
        <f>Tennessee!AZ6</f>
        <v>0</v>
      </c>
      <c r="AP42" s="40" t="str">
        <f>Tennessee!BA6</f>
        <v>B</v>
      </c>
      <c r="AQ42" s="40" t="str">
        <f>Tennessee!BB6</f>
        <v>§39-15-204, -205</v>
      </c>
      <c r="AR42" s="57" t="str">
        <f>Tennessee!BC6</f>
        <v xml:space="preserve">https://advance.lexis.com/api/document/collection/statutes-legislation/id/50J2-V4R0-R03M-S463-00008-00?cite=Tenn.%20Code%20Ann.%20%C2%A7%2039-15-204&amp;context=1000516 </v>
      </c>
      <c r="AS42" s="58">
        <f>Tennessee!BD6</f>
        <v>0</v>
      </c>
      <c r="AT42" s="40">
        <f>Tennessee!BE6</f>
        <v>1</v>
      </c>
      <c r="AU42" s="40" t="str">
        <f>Tennessee!BF6</f>
        <v>C</v>
      </c>
      <c r="AV42" s="40" t="str">
        <f>Tennessee!BG6</f>
        <v>§39-15-204, -205</v>
      </c>
      <c r="AW42" s="57" t="str">
        <f>Tennessee!BH6</f>
        <v xml:space="preserve">https://advance.lexis.com/api/document/collection/statutes-legislation/id/50J2-V4R0-R03M-S463-00008-00?cite=Tenn.%20Code%20Ann.%20%C2%A7%2039-15-204&amp;context=1000516 </v>
      </c>
      <c r="AX42" s="58">
        <f>Tennessee!BI6</f>
        <v>0</v>
      </c>
      <c r="AY42" s="40">
        <f>Tennessee!BO6</f>
        <v>1</v>
      </c>
      <c r="AZ42" s="40" t="str">
        <f>Tennessee!BP6</f>
        <v>C</v>
      </c>
      <c r="BA42" s="40" t="str">
        <f>Tennessee!BQ6</f>
        <v>§68-34-104(5)</v>
      </c>
      <c r="BB42" s="57" t="str">
        <f>Tennessee!BR6</f>
        <v xml:space="preserve">https://advance.lexis.com/api/document/collection/statutes-legislation/id/4X9B-PFK0-R03N-90S9-00008-00?cite=Tenn.%20Code%20Ann.%20%C2%A7%2068-34-104&amp;context=1000516 </v>
      </c>
      <c r="BC42" s="40" t="str">
        <f>Tennessee!BS6</f>
        <v>We differ from Sawicki, who has missing values for Tennessee-Sterilization. We recognize Tennessee's contraception laws, which reference contraceptive procedures (defined to include, though not limited to, permanent sterilization.68-34-104(5))</v>
      </c>
      <c r="BD42" s="40">
        <f>Tennessee!BT6</f>
        <v>1</v>
      </c>
      <c r="BE42" s="40" t="str">
        <f>Tennessee!BU6</f>
        <v>C</v>
      </c>
      <c r="BF42" s="40" t="str">
        <f>Tennessee!BV6</f>
        <v>§68-34-104(5)</v>
      </c>
      <c r="BG42" s="57" t="str">
        <f>Tennessee!BW6</f>
        <v xml:space="preserve">https://advance.lexis.com/api/document/collection/statutes-legislation/id/4X9B-PFK0-R03N-90S9-00008-00?cite=Tenn.%20Code%20Ann.%20%C2%A7%2068-34-104&amp;context=1000516 </v>
      </c>
      <c r="BH42" s="40" t="str">
        <f>Tennessee!BX6</f>
        <v>We differ from Sawicki, who has missing values for Tennessee-Sterilization. We recognize Tennessee's contraception laws, which reference contraceptive procedures (defined to include, though not limited to, permanent sterilization.68-34-104(5))</v>
      </c>
      <c r="BI42" s="40">
        <f>Tennessee!BY6</f>
        <v>0</v>
      </c>
      <c r="BJ42" s="40" t="str">
        <f>Tennessee!BZ6</f>
        <v>B</v>
      </c>
      <c r="BK42" s="40" t="str">
        <f>Tennessee!CA6</f>
        <v>§68-34-104(5)</v>
      </c>
      <c r="BL42" s="57" t="str">
        <f>Tennessee!CB6</f>
        <v xml:space="preserve">https://advance.lexis.com/api/document/collection/statutes-legislation/id/4X9B-PFK0-R03N-90S9-00008-00?cite=Tenn.%20Code%20Ann.%20%C2%A7%2068-34-104&amp;context=1000516 </v>
      </c>
      <c r="BM42" s="40" t="str">
        <f>Tennessee!CC6</f>
        <v>We differ from Sawicki, who has missing values for Tennessee-Sterilization. We recognize Tennessee's contraception laws, which reference contraceptive procedures (defined to include, though not limited to, permanent sterilization.68-34-104(5))</v>
      </c>
      <c r="BN42" s="40">
        <f>Tennessee!CD6</f>
        <v>1</v>
      </c>
      <c r="BO42" s="40" t="str">
        <f>Tennessee!CE6</f>
        <v>C</v>
      </c>
      <c r="BP42" s="40" t="str">
        <f>Tennessee!CF6</f>
        <v>§68-34-104(5)</v>
      </c>
      <c r="BQ42" s="57" t="str">
        <f>Tennessee!CG6</f>
        <v xml:space="preserve">https://advance.lexis.com/api/document/collection/statutes-legislation/id/4X9B-PFK0-R03N-90S9-00008-00?cite=Tenn.%20Code%20Ann.%20%C2%A7%2068-34-104&amp;context=1000516 </v>
      </c>
      <c r="BR42" s="40" t="str">
        <f>Tennessee!CH6</f>
        <v>We differ from Sawicki, who has missing values for Tennessee-Sterilization. We recognize Tennessee's contraception laws, which reference contraceptive procedures (defined to include, though not limited to, permanent sterilization.68-34-104(5))</v>
      </c>
      <c r="BS42" s="40">
        <f>Tennessee!CI6</f>
        <v>0</v>
      </c>
      <c r="BT42" s="40" t="str">
        <f>Tennessee!CJ6</f>
        <v>B</v>
      </c>
      <c r="BU42" s="40" t="str">
        <f>Tennessee!CK6</f>
        <v>§68-34-104(5)</v>
      </c>
      <c r="BV42" s="57" t="str">
        <f>Tennessee!CL6</f>
        <v xml:space="preserve">https://advance.lexis.com/api/document/collection/statutes-legislation/id/4X9B-PFK0-R03N-90S9-00008-00?cite=Tenn.%20Code%20Ann.%20%C2%A7%2068-34-104&amp;context=1000516 </v>
      </c>
      <c r="BW42" s="40" t="str">
        <f>Tennessee!CM6</f>
        <v>We differ from Sawicki, who has missing values for Tennessee-Sterilization. We recognize Tennessee's contraception laws, which reference contraceptive procedures (defined to include, though not limited to, permanent sterilization.68-34-104(5))</v>
      </c>
      <c r="BX42" s="40">
        <f>Tennessee!CN6</f>
        <v>0</v>
      </c>
      <c r="BY42" s="40" t="str">
        <f>Tennessee!CO6</f>
        <v>B</v>
      </c>
      <c r="BZ42" s="40" t="str">
        <f>Tennessee!CP6</f>
        <v>§68-34-104(5)</v>
      </c>
      <c r="CA42" s="57" t="str">
        <f>Tennessee!CQ6</f>
        <v xml:space="preserve">https://advance.lexis.com/api/document/collection/statutes-legislation/id/4X9B-PFK0-R03N-90S9-00008-00?cite=Tenn.%20Code%20Ann.%20%C2%A7%2068-34-104&amp;context=1000516 </v>
      </c>
      <c r="CB42" s="40" t="str">
        <f>Tennessee!CR6</f>
        <v>We differ from Sawicki, who has missing values for Tennessee-Sterilization. We recognize Tennessee's contraception laws, which reference contraceptive procedures (defined to include, though not limited to, permanent sterilization.68-34-104(5))</v>
      </c>
      <c r="CC42" s="40">
        <f>Tennessee!CS6</f>
        <v>1</v>
      </c>
      <c r="CD42" s="40" t="str">
        <f>Tennessee!CT6</f>
        <v>C</v>
      </c>
      <c r="CE42" s="40" t="str">
        <f>Tennessee!CU6</f>
        <v>§68-34-104(5)</v>
      </c>
      <c r="CF42" s="57" t="str">
        <f>Tennessee!CV6</f>
        <v xml:space="preserve">https://advance.lexis.com/api/document/collection/statutes-legislation/id/4X9B-PFK0-R03N-90S9-00008-00?cite=Tenn.%20Code%20Ann.%20%C2%A7%2068-34-104&amp;context=1000516 </v>
      </c>
      <c r="CG42" s="58">
        <f>Tennessee!CW6</f>
        <v>0</v>
      </c>
      <c r="CH42" s="40">
        <f>Tennessee!CX6</f>
        <v>1</v>
      </c>
      <c r="CI42" s="40" t="str">
        <f>Tennessee!CY6</f>
        <v>C</v>
      </c>
      <c r="CJ42" s="40" t="str">
        <f>Tennessee!CZ6</f>
        <v>§68-34-104(5)</v>
      </c>
      <c r="CK42" s="57" t="str">
        <f>Tennessee!DA6</f>
        <v xml:space="preserve">https://advance.lexis.com/api/document/collection/statutes-legislation/id/4X9B-PFK0-R03N-90S9-00008-00?cite=Tenn.%20Code%20Ann.%20%C2%A7%2068-34-104&amp;context=1000516 </v>
      </c>
      <c r="CL42" s="58">
        <f>Tennessee!DB6</f>
        <v>0</v>
      </c>
      <c r="CM42" s="40">
        <f>Tennessee!DC6</f>
        <v>0</v>
      </c>
      <c r="CN42" s="40" t="str">
        <f>Tennessee!DD6</f>
        <v>B</v>
      </c>
      <c r="CO42" s="40" t="str">
        <f>Tennessee!DE6</f>
        <v>§68-34-104(5)</v>
      </c>
      <c r="CP42" s="57" t="str">
        <f>Tennessee!DF6</f>
        <v xml:space="preserve">https://advance.lexis.com/api/document/collection/statutes-legislation/id/4X9B-PFK0-R03N-90S9-00008-00?cite=Tenn.%20Code%20Ann.%20%C2%A7%2068-34-104&amp;context=1000516 </v>
      </c>
      <c r="CQ42" s="58">
        <f>Tennessee!DG6</f>
        <v>0</v>
      </c>
      <c r="CR42" s="40">
        <f>Tennessee!DH6</f>
        <v>1</v>
      </c>
      <c r="CS42" s="40" t="str">
        <f>Tennessee!DI6</f>
        <v>C</v>
      </c>
      <c r="CT42" s="40" t="str">
        <f>Tennessee!DJ6</f>
        <v>§68-34-104(5)</v>
      </c>
      <c r="CU42" s="57" t="str">
        <f>Tennessee!DK6</f>
        <v xml:space="preserve">https://advance.lexis.com/api/document/collection/statutes-legislation/id/4X9B-PFK0-R03N-90S9-00008-00?cite=Tenn.%20Code%20Ann.%20%C2%A7%2068-34-104&amp;context=1000516 </v>
      </c>
      <c r="CV42" s="58">
        <f>Tennessee!DL6</f>
        <v>0</v>
      </c>
      <c r="CW42" s="40">
        <f>Tennessee!DM6</f>
        <v>0</v>
      </c>
      <c r="CX42" s="40" t="str">
        <f>Tennessee!DN6</f>
        <v>B</v>
      </c>
      <c r="CY42" s="40" t="str">
        <f>Tennessee!DO6</f>
        <v>§68-34-104(5)</v>
      </c>
      <c r="CZ42" s="57" t="str">
        <f>Tennessee!DP6</f>
        <v xml:space="preserve">https://advance.lexis.com/api/document/collection/statutes-legislation/id/4X9B-PFK0-R03N-90S9-00008-00?cite=Tenn.%20Code%20Ann.%20%C2%A7%2068-34-104&amp;context=1000516 </v>
      </c>
      <c r="DA42" s="58">
        <f>Tennessee!DQ6</f>
        <v>0</v>
      </c>
      <c r="DB42" s="40">
        <f>Tennessee!DR6</f>
        <v>0</v>
      </c>
      <c r="DC42" s="40" t="str">
        <f>Tennessee!DS6</f>
        <v>B</v>
      </c>
      <c r="DD42" s="40" t="str">
        <f>Tennessee!DT6</f>
        <v>§68-34-104(5)</v>
      </c>
      <c r="DE42" s="57" t="str">
        <f>Tennessee!DU6</f>
        <v xml:space="preserve">https://advance.lexis.com/api/document/collection/statutes-legislation/id/4X9B-PFK0-R03N-90S9-00008-00?cite=Tenn.%20Code%20Ann.%20%C2%A7%2068-34-104&amp;context=1000516 </v>
      </c>
      <c r="DF42" s="58">
        <f>Tennessee!DV6</f>
        <v>0</v>
      </c>
      <c r="DG42" s="60">
        <f>(Tennessee!EG6+Tennessee!EH6)/2</f>
        <v>1</v>
      </c>
      <c r="DH42" s="60" t="str">
        <f>Tennessee!EI6</f>
        <v>A</v>
      </c>
      <c r="DI42" s="60" t="str">
        <f>Tennessee!EJ6</f>
        <v>-</v>
      </c>
      <c r="DJ42" s="61" t="str">
        <f>Tennessee!EK6</f>
        <v>-</v>
      </c>
      <c r="DK42" s="61">
        <f>Tennessee!EL6</f>
        <v>0</v>
      </c>
      <c r="DL42" s="60">
        <f>(Tennessee!EN6+Tennessee!EM6)/2</f>
        <v>1</v>
      </c>
      <c r="DM42" s="60" t="str">
        <f>Tennessee!EO6</f>
        <v>A</v>
      </c>
      <c r="DN42" s="60" t="str">
        <f>Tennessee!EP6</f>
        <v>-</v>
      </c>
      <c r="DO42" s="61" t="str">
        <f>Tennessee!EQ6</f>
        <v>-</v>
      </c>
      <c r="DP42" s="61">
        <f>Tennessee!ER6</f>
        <v>0</v>
      </c>
      <c r="DQ42" s="60">
        <f>(Tennessee!ES6+Tennessee!ET6)/2</f>
        <v>1</v>
      </c>
      <c r="DR42" s="60" t="str">
        <f>Tennessee!EU6</f>
        <v>A</v>
      </c>
      <c r="DS42" s="60" t="str">
        <f>Tennessee!EV6</f>
        <v>-</v>
      </c>
      <c r="DT42" s="61" t="str">
        <f>Tennessee!EW6</f>
        <v>-</v>
      </c>
      <c r="DU42" s="61">
        <f>Tennessee!EX6</f>
        <v>0</v>
      </c>
      <c r="DV42" s="60">
        <f>Tennessee!GH6</f>
        <v>0</v>
      </c>
      <c r="DW42" s="60" t="str">
        <f>Tennessee!GI6</f>
        <v>D</v>
      </c>
      <c r="DX42" s="60" t="str">
        <f>Tennessee!GJ6</f>
        <v>-</v>
      </c>
      <c r="DY42" s="61" t="str">
        <f>Tennessee!GK6</f>
        <v>-</v>
      </c>
      <c r="DZ42" s="61">
        <f>Tennessee!GL6</f>
        <v>0</v>
      </c>
      <c r="EA42" s="40">
        <f>Tennessee!GM6</f>
        <v>0</v>
      </c>
      <c r="EB42" s="40" t="str">
        <f>Tennessee!GN6</f>
        <v>D</v>
      </c>
      <c r="EC42" s="40" t="str">
        <f>Tennessee!GO6</f>
        <v>-</v>
      </c>
      <c r="ED42" s="58" t="str">
        <f>Tennessee!GP6</f>
        <v>-</v>
      </c>
      <c r="EE42" s="58">
        <f>Tennessee!GQ6</f>
        <v>0</v>
      </c>
      <c r="EF42" s="40">
        <f>Tennessee!GR6</f>
        <v>0</v>
      </c>
      <c r="EG42" s="40" t="str">
        <f>Tennessee!GS6</f>
        <v>D</v>
      </c>
      <c r="EH42" s="40" t="str">
        <f>Tennessee!GT6</f>
        <v>-</v>
      </c>
      <c r="EI42" s="58" t="str">
        <f>Tennessee!GU6</f>
        <v>-</v>
      </c>
      <c r="EJ42" s="58">
        <f>Tennessee!GV6</f>
        <v>0</v>
      </c>
      <c r="EK42" s="40">
        <f>Tennessee!GW6</f>
        <v>0</v>
      </c>
      <c r="EL42" s="40" t="str">
        <f>Tennessee!GX6</f>
        <v>D</v>
      </c>
      <c r="EM42" s="40" t="str">
        <f>Tennessee!GY6</f>
        <v>-</v>
      </c>
      <c r="EN42" s="58" t="str">
        <f>Tennessee!GZ6</f>
        <v>-</v>
      </c>
      <c r="EO42" s="58">
        <f>Tennessee!HA6</f>
        <v>0</v>
      </c>
      <c r="EP42" s="40">
        <f>Tennessee!Q6</f>
        <v>0</v>
      </c>
      <c r="EQ42" s="40" t="str">
        <f>Tennessee!R6</f>
        <v>D</v>
      </c>
      <c r="ER42" s="40" t="str">
        <f>Tennessee!S6</f>
        <v>-</v>
      </c>
      <c r="ES42" s="58" t="str">
        <f>Tennessee!T6</f>
        <v>-</v>
      </c>
      <c r="ET42" s="58">
        <f>Tennessee!U6</f>
        <v>0</v>
      </c>
      <c r="EU42" s="40">
        <f>Tennessee!EY6</f>
        <v>0</v>
      </c>
      <c r="EV42" s="40" t="str">
        <f>Tennessee!EZ6</f>
        <v>D</v>
      </c>
      <c r="EW42" s="40" t="str">
        <f>Tennessee!FA6</f>
        <v>-</v>
      </c>
      <c r="EX42" s="58" t="str">
        <f>Tennessee!FB6</f>
        <v>-</v>
      </c>
      <c r="EY42" s="58">
        <f>Tennessee!FC6</f>
        <v>0</v>
      </c>
      <c r="EZ42" s="40">
        <f>Tennessee!FN6</f>
        <v>0</v>
      </c>
      <c r="FA42" s="40" t="str">
        <f>Tennessee!FO6</f>
        <v>B</v>
      </c>
      <c r="FB42" s="40" t="str">
        <f>Tennessee!FP6</f>
        <v>§37-1-403, -605(a)</v>
      </c>
      <c r="FC42" s="57" t="str">
        <f>Tennessee!FQ6</f>
        <v xml:space="preserve">https://advance.lexis.com/documentpage/?pdmfid=1000516&amp;crid=1d96291b-8122-46cf-9d41-c9e5e452acd7&amp;nodeid=ABLAABAAEAAD&amp;nodepath=%2FROOT%2FABL%2FABLAAB%2FABLAABAAE%2FABLAABAAEAAD&amp;level=4&amp;haschildren=&amp;populated=false&amp;title=37-1-403.+Reporting+of+brutality%2C+abuse%2C+neglect+or+child+sexual+abuse+%E2%80%94+Notification+to+parents+of+abuse+on+school+grounds+or+under+school+supervision+%E2%80%94+Confidentiality+of+records.&amp;config=025054JABlOTJjNmIyNi0wYjI0LTRjZGEtYWE5ZC0zNGFhOWNhMjFlNDgKAFBvZENhdGFsb2cDFQ14bX2GfyBTaI9WcPX5&amp;pddocfullpath=%2Fshared%2Fdocument%2Fstatutes-legislation%2Furn%3AcontentItem%3A50G5-1WK0-R03M-41NM-00008-00&amp;ecomp=8gf5kkk&amp;prid=b5c41f25-8245-448c-a30c-4fbef61f9c1b </v>
      </c>
      <c r="FD42" s="58">
        <f>Tennessee!FR6</f>
        <v>0</v>
      </c>
      <c r="FE42" s="40">
        <f>Tennessee!FS6</f>
        <v>1</v>
      </c>
      <c r="FF42" s="40" t="str">
        <f>Tennessee!FT6</f>
        <v>A</v>
      </c>
      <c r="FG42" s="40" t="str">
        <f>Tennessee!FU6</f>
        <v>§1-3-113(b)(2)</v>
      </c>
      <c r="FH42" s="57" t="str">
        <f>Tennessee!FV6</f>
        <v xml:space="preserve">https://advance.lexis.com/documentpage/?pdmfid=1000516&amp;crid=eef037f9-7a5f-4106-86e1-d7bf61c0bd3c&amp;nodeid=AABAADAAN&amp;nodepath=%2fROOT%2fAAB%2fAABAAD%2fAABAADAAN&amp;level=3&amp;haschildren=&amp;populated=false&amp;title=1-3-113.+Eighteen-year-olds+%E2%80%94+Legal+responsibility+%E2%80%94+Tobacco%2c+smoking+hemp%2c+or+vapor+products+and+alcoholic+beverage+restrictions+on+persons+under+twenty-one+(21)+years+of+age.&amp;config=025054JABlOTJjNmIyNi0wYjI0LTRjZGEtYWE5ZC0zNGFhOWNhMjFlNDgKAFBvZENhdGFsb2cDFQ14bX2GfyBTaI9WcPX5&amp;pddocfullpath=%2fshared%2fdocument%2fstatutes-legislation%2furn%3acontentItem%3a60CH-Y9M0-R03J-M4GX-00008-00&amp;ecomp=vgf5kkk&amp;prid=f8464c7b-a740-4496-a7b1-8be4d2747eb3 </v>
      </c>
      <c r="FI42" s="58">
        <f>Tennessee!FW6</f>
        <v>0</v>
      </c>
      <c r="FJ42" s="40">
        <f>Tennessee!FX6</f>
        <v>1</v>
      </c>
      <c r="FK42" s="40" t="str">
        <f>Tennessee!FY6</f>
        <v>A</v>
      </c>
      <c r="FL42" s="40" t="str">
        <f>Tennessee!FZ6</f>
        <v>§1-3-113(b)(2)</v>
      </c>
      <c r="FM42" s="57" t="str">
        <f>Tennessee!GA6</f>
        <v xml:space="preserve">https://advance.lexis.com/documentpage/?pdmfid=1000516&amp;crid=eef037f9-7a5f-4106-86e1-d7bf61c0bd3c&amp;nodeid=AABAADAAN&amp;nodepath=%2fROOT%2fAAB%2fAABAAD%2fAABAADAAN&amp;level=3&amp;haschildren=&amp;populated=false&amp;title=1-3-113.+Eighteen-year-olds+%E2%80%94+Legal+responsibility+%E2%80%94+Tobacco%2c+smoking+hemp%2c+or+vapor+products+and+alcoholic+beverage+restrictions+on+persons+under+twenty-one+(21)+years+of+age.&amp;config=025054JABlOTJjNmIyNi0wYjI0LTRjZGEtYWE5ZC0zNGFhOWNhMjFlNDgKAFBvZENhdGFsb2cDFQ14bX2GfyBTaI9WcPX5&amp;pddocfullpath=%2fshared%2fdocument%2fstatutes-legislation%2furn%3acontentItem%3a60CH-Y9M0-R03J-M4GX-00008-00&amp;ecomp=vgf5kkk&amp;prid=f8464c7b-a740-4496-a7b1-8be4d2747eb3 </v>
      </c>
      <c r="FN42" s="58">
        <f>Tennessee!GB6</f>
        <v>0</v>
      </c>
      <c r="FO42" s="40">
        <f>Tennessee!G6</f>
        <v>1</v>
      </c>
      <c r="FP42" s="40" t="str">
        <f>Tennessee!H6</f>
        <v>B</v>
      </c>
      <c r="FQ42" s="40" t="str">
        <f>Tennessee!I6</f>
        <v>§4-1-407(b)-(d)</v>
      </c>
      <c r="FR42" s="57" t="str">
        <f>Tennessee!J6</f>
        <v xml:space="preserve">https://advance.lexis.com/api/document/collection/statutes-legislation/id/4WYD-RRS0-R03K-W16S-00008-00?cite=Tenn.%20Code%20Ann.%20%C2%A7%204-1-407&amp;context=1000516 </v>
      </c>
      <c r="FS42" s="58">
        <f>Tennessee!K6</f>
        <v>0</v>
      </c>
      <c r="FT42" s="40">
        <f>Tennessee!HB6</f>
        <v>1</v>
      </c>
      <c r="FU42" s="40" t="str">
        <f>Tennessee!HC6</f>
        <v>A</v>
      </c>
      <c r="FV42" s="40" t="str">
        <f>Tennessee!HD6</f>
        <v>§49-6-5001(b)(2)</v>
      </c>
      <c r="FW42" s="57" t="str">
        <f>Tennessee!HE6</f>
        <v xml:space="preserve">https://advance.lexis.com/api/document/collection/statutes-legislation/id/6331-NRP0-R03J-Y3TC-00008-00?cite=Tenn.%20Code%20Ann.%20%C2%A7%2049-6-5001&amp;context=1000516 </v>
      </c>
      <c r="FX42" s="58">
        <f>Tennessee!HF6</f>
        <v>0</v>
      </c>
      <c r="FY42" s="40">
        <f>Tennessee!HG6</f>
        <v>1</v>
      </c>
      <c r="FZ42" s="40" t="str">
        <f>Tennessee!HH6</f>
        <v>A</v>
      </c>
      <c r="GA42" s="40" t="str">
        <f>Tennessee!HI6</f>
        <v>§49-6-2904(b)(5)</v>
      </c>
      <c r="GB42" s="57" t="str">
        <f>Tennessee!HJ6</f>
        <v xml:space="preserve">https://advance.lexis.com/documentpage/?pdmfid=1000516&amp;crid=772c2f0e-efa6-4143-b645-38ba2c4426d6&amp;nodeid=ABXAAGABFAAC&amp;nodepath=%2fROOT%2fABX%2fABXAAG%2fABXAAGABF%2fABXAAGABFAAC&amp;level=4&amp;haschildren=&amp;populated=false&amp;title=49-6-3002.+State+attendance+guidelines+%E2%80%94+No+penalty+for+period+of+hospital+or+homebound+instruction.&amp;config=025054JABlOTJjNmIyNi0wYjI0LTRjZGEtYWE5ZC0zNGFhOWNhMjFlNDgKAFBvZENhdGFsb2cDFQ14bX2GfyBTaI9WcPX5&amp;pddocfullpath=%2fshared%2fdocument%2fstatutes-legislation%2furn%3acontentItem%3a4WVF-CH40-R03N-52W1-00008-00&amp;ecomp=8gf5kkk&amp;prid=ca843f89-9949-4e27-b2f0-92143a6e12e1 </v>
      </c>
      <c r="GC42" s="58">
        <f>Tennessee!HK6</f>
        <v>0</v>
      </c>
      <c r="GD42" s="40">
        <f>Tennessee!HL6</f>
        <v>0</v>
      </c>
      <c r="GE42" s="40" t="str">
        <f>Tennessee!HM6</f>
        <v>B</v>
      </c>
      <c r="GF42" s="40" t="str">
        <f>Tennessee!HN6</f>
        <v>§49-2-130(b)</v>
      </c>
      <c r="GG42" s="57" t="str">
        <f>Tennessee!HO6</f>
        <v xml:space="preserve">https://advance.lexis.com/api/document/collection/statutes-legislation/id/5GBS-HXM0-R03N-S4SX-00008-00?cite=Tenn.%20Code%20Ann.%20%C2%A7%2049-2-130&amp;context=1000516 </v>
      </c>
      <c r="GH42" s="57" t="str">
        <f>Tennessee!HP6</f>
        <v xml:space="preserve">Tennessee's "State Statutory Rights of Parents and Students" indicates that parents are "entitled to request that a student be excused" to attend religious moral instruction classes. However, the statute cited in the report only permits, but does not require, local authorities to adopt such a policy. </v>
      </c>
      <c r="GI42" s="60">
        <f>Tennessee!HQ6</f>
        <v>0</v>
      </c>
      <c r="GJ42" s="60" t="str">
        <f>Tennessee!HR6</f>
        <v>D</v>
      </c>
      <c r="GK42" s="60" t="str">
        <f>Tennessee!HS6</f>
        <v>-</v>
      </c>
      <c r="GL42" s="61" t="str">
        <f>Tennessee!HT6</f>
        <v>-</v>
      </c>
      <c r="GM42" s="61">
        <f>Tennessee!HU6</f>
        <v>0</v>
      </c>
      <c r="GN42" s="60">
        <f>Tennessee!GC6</f>
        <v>1</v>
      </c>
      <c r="GO42" s="60" t="str">
        <f>Tennessee!GD6</f>
        <v>B</v>
      </c>
      <c r="GP42" s="60" t="str">
        <f>Tennessee!GE6</f>
        <v>§58-2-107 (n)</v>
      </c>
      <c r="GQ42" s="62" t="str">
        <f>Tennessee!GF6</f>
        <v xml:space="preserve">https://advance.lexis.com/documentpage/?pdmfid=1000516&amp;crid=0102da57-47c4-4dab-a3ec-c30c59f0b736&amp;nodeid=ACFAACAABAAH&amp;nodepath=%2fROOT%2fACF%2fACFAAC%2fACFAACAAB%2fACFAACAABAAH&amp;level=4&amp;haschildren=&amp;populated=false&amp;title=58-2-107.+Emergency+management+powers+of+the+governor.&amp;config=025054JABlOTJjNmIyNi0wYjI0LTRjZGEtYWE5ZC0zNGFhOWNhMjFlNDgKAFBvZENhdGFsb2cDFQ14bX2GfyBTaI9WcPX5&amp;pddocfullpath=%2fshared%2fdocument%2fstatutes-legislation%2furn%3acontentItem%3a4X0P-SD60-R03K-S233-00008-00&amp;ecomp=L38_kkk&amp;prid=e731e75d-d4d8-48b9-8f1f-957b219a10f8 </v>
      </c>
      <c r="GR42" s="61">
        <f>Tennessee!GG6</f>
        <v>0</v>
      </c>
    </row>
    <row r="43" spans="1:200" ht="25.5" customHeight="1">
      <c r="A43" s="92" t="s">
        <v>80</v>
      </c>
      <c r="B43" s="34">
        <v>2024</v>
      </c>
      <c r="C43" s="53">
        <f>Hawaii!D6</f>
        <v>0.5133928571428571</v>
      </c>
      <c r="D43" s="172">
        <f>Hawaii!E6</f>
        <v>0.47959183673469391</v>
      </c>
      <c r="E43" s="28">
        <v>13</v>
      </c>
      <c r="F43" s="40">
        <f>Hawaii!L6</f>
        <v>1</v>
      </c>
      <c r="G43" s="40" t="str">
        <f>Hawaii!M6</f>
        <v>A</v>
      </c>
      <c r="H43" s="40" t="str">
        <f>Hawaii!N6</f>
        <v>§11-101</v>
      </c>
      <c r="I43" s="57" t="str">
        <f>Hawaii!O6</f>
        <v xml:space="preserve">https://www.capitol.hawaii.gov/hrscurrent/Vol01_Ch0001-0042F/HRS0011/HRS_0011-0101.htm </v>
      </c>
      <c r="J43" s="58">
        <f>Hawaii!P6</f>
        <v>0</v>
      </c>
      <c r="K43" s="40">
        <f>Hawaii!V6</f>
        <v>0</v>
      </c>
      <c r="L43" s="58">
        <f>Hawaii!W6</f>
        <v>0</v>
      </c>
      <c r="M43" s="40" t="str">
        <f>Hawaii!X6</f>
        <v>-</v>
      </c>
      <c r="N43" s="58">
        <f>Hawaii!Y6</f>
        <v>0</v>
      </c>
      <c r="O43" s="58">
        <f>Hawaii!Z6</f>
        <v>0</v>
      </c>
      <c r="P43" s="40">
        <f>Hawaii!AA6</f>
        <v>1</v>
      </c>
      <c r="Q43" s="40" t="str">
        <f>Hawaii!AB6</f>
        <v>C</v>
      </c>
      <c r="R43" s="40" t="str">
        <f>Hawaii!AC6</f>
        <v xml:space="preserve">§453-16(c) </v>
      </c>
      <c r="S43" s="57" t="str">
        <f>Hawaii!AD6</f>
        <v xml:space="preserve">https://www.capitol.hawaii.gov/hrscurrent/Vol10_Ch0436-0474/HRS0453/HRS_0453-0016.htm </v>
      </c>
      <c r="T43" s="58" t="str">
        <f>Hawaii!AE6</f>
        <v>Relevant language added in 2006</v>
      </c>
      <c r="U43" s="40">
        <f>Hawaii!AF6</f>
        <v>1</v>
      </c>
      <c r="V43" s="40" t="str">
        <f>Hawaii!AG6</f>
        <v>C</v>
      </c>
      <c r="W43" s="40" t="str">
        <f>Hawaii!AH6</f>
        <v xml:space="preserve">§453-16(e) </v>
      </c>
      <c r="X43" s="57" t="str">
        <f>Hawaii!AI6</f>
        <v xml:space="preserve">https://www.capitol.hawaii.gov/hrscurrent/Vol10_Ch0436-0474/HRS0453/HRS_0453-0016.htm </v>
      </c>
      <c r="Y43" s="58">
        <f>Hawaii!AJ6</f>
        <v>0</v>
      </c>
      <c r="Z43" s="40">
        <f>Hawaii!AK6</f>
        <v>1</v>
      </c>
      <c r="AA43" s="40" t="str">
        <f>Hawaii!AL6</f>
        <v>C</v>
      </c>
      <c r="AB43" s="40" t="str">
        <f>Hawaii!AM6</f>
        <v xml:space="preserve">§453-16(e) </v>
      </c>
      <c r="AC43" s="57" t="str">
        <f>Hawaii!AN6</f>
        <v xml:space="preserve">https://www.capitol.hawaii.gov/hrscurrent/Vol10_Ch0436-0474/HRS0453/HRS_0453-0016.htm </v>
      </c>
      <c r="AD43" s="58">
        <f>Hawaii!AO6</f>
        <v>0</v>
      </c>
      <c r="AE43" s="40">
        <f>Hawaii!AP6</f>
        <v>1</v>
      </c>
      <c r="AF43" s="40" t="str">
        <f>Hawaii!AQ6</f>
        <v>C</v>
      </c>
      <c r="AG43" s="40" t="str">
        <f>Hawaii!AR6</f>
        <v xml:space="preserve">§453-16(e) </v>
      </c>
      <c r="AH43" s="57" t="str">
        <f>Hawaii!AS6</f>
        <v xml:space="preserve">https://www.capitol.hawaii.gov/hrscurrent/Vol10_Ch0436-0474/HRS0453/HRS_0453-0016.htm </v>
      </c>
      <c r="AI43" s="58">
        <f>Hawaii!AT6</f>
        <v>0</v>
      </c>
      <c r="AJ43" s="40">
        <f>Hawaii!AU6</f>
        <v>0</v>
      </c>
      <c r="AK43" s="40" t="str">
        <f>Hawaii!AV6</f>
        <v>B</v>
      </c>
      <c r="AL43" s="40" t="str">
        <f>Hawaii!AW6</f>
        <v xml:space="preserve">§453-16(e) </v>
      </c>
      <c r="AM43" s="57" t="str">
        <f>Hawaii!AX6</f>
        <v xml:space="preserve">https://www.capitol.hawaii.gov/hrscurrent/Vol10_Ch0436-0474/HRS0453/HRS_0453-0016.htm </v>
      </c>
      <c r="AN43" s="58">
        <f>Hawaii!AY6</f>
        <v>0</v>
      </c>
      <c r="AO43" s="40">
        <f>Hawaii!AZ6</f>
        <v>0</v>
      </c>
      <c r="AP43" s="40" t="str">
        <f>Hawaii!BA6</f>
        <v>B</v>
      </c>
      <c r="AQ43" s="40" t="str">
        <f>Hawaii!BB6</f>
        <v xml:space="preserve">§453-16(e) </v>
      </c>
      <c r="AR43" s="57" t="str">
        <f>Hawaii!BC6</f>
        <v xml:space="preserve">https://www.capitol.hawaii.gov/hrscurrent/Vol10_Ch0436-0474/HRS0453/HRS_0453-0016.htm </v>
      </c>
      <c r="AS43" s="58">
        <f>Hawaii!BD6</f>
        <v>0</v>
      </c>
      <c r="AT43" s="40">
        <f>Hawaii!BE6</f>
        <v>1</v>
      </c>
      <c r="AU43" s="40" t="str">
        <f>Hawaii!BF6</f>
        <v>C</v>
      </c>
      <c r="AV43" s="40" t="str">
        <f>Hawaii!BG6</f>
        <v xml:space="preserve">§453-16(e) </v>
      </c>
      <c r="AW43" s="57" t="str">
        <f>Hawaii!BH6</f>
        <v xml:space="preserve">https://www.capitol.hawaii.gov/hrscurrent/Vol10_Ch0436-0474/HRS0453/HRS_0453-0016.htm </v>
      </c>
      <c r="AX43" s="58">
        <f>Hawaii!BI6</f>
        <v>0</v>
      </c>
      <c r="AY43" s="40">
        <f>Hawaii!BO6</f>
        <v>0</v>
      </c>
      <c r="AZ43" s="40" t="str">
        <f>Hawaii!BP6</f>
        <v>A</v>
      </c>
      <c r="BA43" s="40" t="str">
        <f>Hawaii!BQ6</f>
        <v>-</v>
      </c>
      <c r="BB43" s="58">
        <f>Hawaii!BR6</f>
        <v>0</v>
      </c>
      <c r="BC43" s="58">
        <f>Hawaii!BS6</f>
        <v>0</v>
      </c>
      <c r="BD43" s="40">
        <f>Hawaii!BT6</f>
        <v>0</v>
      </c>
      <c r="BE43" s="40" t="str">
        <f>Hawaii!BU6</f>
        <v>A</v>
      </c>
      <c r="BF43" s="40" t="str">
        <f>Hawaii!BV6</f>
        <v>-</v>
      </c>
      <c r="BG43" s="58">
        <f>Hawaii!BW6</f>
        <v>0</v>
      </c>
      <c r="BH43" s="58">
        <f>Hawaii!BX6</f>
        <v>0</v>
      </c>
      <c r="BI43" s="40">
        <f>Hawaii!BY6</f>
        <v>0</v>
      </c>
      <c r="BJ43" s="40" t="str">
        <f>Hawaii!BZ6</f>
        <v>A</v>
      </c>
      <c r="BK43" s="40" t="str">
        <f>Hawaii!CA6</f>
        <v>-</v>
      </c>
      <c r="BL43" s="58">
        <f>Hawaii!CB6</f>
        <v>0</v>
      </c>
      <c r="BM43" s="58">
        <f>Hawaii!CC6</f>
        <v>0</v>
      </c>
      <c r="BN43" s="40">
        <f>Hawaii!CD6</f>
        <v>0</v>
      </c>
      <c r="BO43" s="40" t="str">
        <f>Hawaii!CE6</f>
        <v>A</v>
      </c>
      <c r="BP43" s="40" t="str">
        <f>Hawaii!CF6</f>
        <v>-</v>
      </c>
      <c r="BQ43" s="58">
        <f>Hawaii!CG6</f>
        <v>0</v>
      </c>
      <c r="BR43" s="58">
        <f>Hawaii!CH6</f>
        <v>0</v>
      </c>
      <c r="BS43" s="40">
        <f>Hawaii!CI6</f>
        <v>0</v>
      </c>
      <c r="BT43" s="40" t="str">
        <f>Hawaii!CJ6</f>
        <v>A</v>
      </c>
      <c r="BU43" s="40" t="str">
        <f>Hawaii!CK6</f>
        <v>-</v>
      </c>
      <c r="BV43" s="58">
        <f>Hawaii!CL6</f>
        <v>0</v>
      </c>
      <c r="BW43" s="58">
        <f>Hawaii!CM6</f>
        <v>0</v>
      </c>
      <c r="BX43" s="40">
        <f>Hawaii!CN6</f>
        <v>0</v>
      </c>
      <c r="BY43" s="40" t="str">
        <f>Hawaii!CO6</f>
        <v>A</v>
      </c>
      <c r="BZ43" s="40" t="str">
        <f>Hawaii!CP6</f>
        <v>-</v>
      </c>
      <c r="CA43" s="58">
        <f>Hawaii!CQ6</f>
        <v>0</v>
      </c>
      <c r="CB43" s="58">
        <f>Hawaii!CR6</f>
        <v>0</v>
      </c>
      <c r="CC43" s="40">
        <f>Hawaii!CS6</f>
        <v>0</v>
      </c>
      <c r="CD43" s="40" t="str">
        <f>Hawaii!CT6</f>
        <v>A</v>
      </c>
      <c r="CE43" s="40" t="str">
        <f>Hawaii!CU6</f>
        <v>-</v>
      </c>
      <c r="CF43" s="58">
        <f>Hawaii!CV6</f>
        <v>0</v>
      </c>
      <c r="CG43" s="58">
        <f>Hawaii!CW6</f>
        <v>0</v>
      </c>
      <c r="CH43" s="40">
        <f>Hawaii!CX6</f>
        <v>0</v>
      </c>
      <c r="CI43" s="40" t="str">
        <f>Hawaii!CY6</f>
        <v>A</v>
      </c>
      <c r="CJ43" s="40" t="str">
        <f>Hawaii!CZ6</f>
        <v>-</v>
      </c>
      <c r="CK43" s="58">
        <f>Hawaii!DA6</f>
        <v>0</v>
      </c>
      <c r="CL43" s="58">
        <f>Hawaii!DB6</f>
        <v>0</v>
      </c>
      <c r="CM43" s="40">
        <f>Hawaii!DC6</f>
        <v>0</v>
      </c>
      <c r="CN43" s="40" t="str">
        <f>Hawaii!DD6</f>
        <v>A</v>
      </c>
      <c r="CO43" s="40" t="str">
        <f>Hawaii!DE6</f>
        <v>-</v>
      </c>
      <c r="CP43" s="58">
        <f>Hawaii!DF6</f>
        <v>0</v>
      </c>
      <c r="CQ43" s="58">
        <f>Hawaii!DG6</f>
        <v>0</v>
      </c>
      <c r="CR43" s="40">
        <f>Hawaii!DH6</f>
        <v>0</v>
      </c>
      <c r="CS43" s="40" t="str">
        <f>Hawaii!DI6</f>
        <v>A</v>
      </c>
      <c r="CT43" s="40" t="str">
        <f>Hawaii!DJ6</f>
        <v>-</v>
      </c>
      <c r="CU43" s="58">
        <f>Hawaii!DK6</f>
        <v>0</v>
      </c>
      <c r="CV43" s="58">
        <f>Hawaii!DL6</f>
        <v>0</v>
      </c>
      <c r="CW43" s="40">
        <f>Hawaii!DM6</f>
        <v>0</v>
      </c>
      <c r="CX43" s="40" t="str">
        <f>Hawaii!DN6</f>
        <v>A</v>
      </c>
      <c r="CY43" s="40" t="str">
        <f>Hawaii!DO6</f>
        <v>-</v>
      </c>
      <c r="CZ43" s="58">
        <f>Hawaii!DP6</f>
        <v>0</v>
      </c>
      <c r="DA43" s="58">
        <f>Hawaii!DQ6</f>
        <v>0</v>
      </c>
      <c r="DB43" s="40">
        <f>Hawaii!DR6</f>
        <v>0</v>
      </c>
      <c r="DC43" s="40" t="str">
        <f>Hawaii!DS6</f>
        <v>A</v>
      </c>
      <c r="DD43" s="40" t="str">
        <f>Hawaii!DT6</f>
        <v>-</v>
      </c>
      <c r="DE43" s="58">
        <f>Hawaii!DU6</f>
        <v>0</v>
      </c>
      <c r="DF43" s="58">
        <f>Hawaii!DV6</f>
        <v>0</v>
      </c>
      <c r="DG43" s="60">
        <f>(Hawaii!EG6+Hawaii!EH6)/2</f>
        <v>0.5</v>
      </c>
      <c r="DH43" s="60" t="str">
        <f>Hawaii!EI6</f>
        <v>C</v>
      </c>
      <c r="DI43" s="60" t="str">
        <f>Hawaii!EJ6</f>
        <v>§431:10A-116.7</v>
      </c>
      <c r="DJ43" s="62" t="str">
        <f>Hawaii!EK6</f>
        <v xml:space="preserve">https://www.capitol.hawaii.gov/hrscurrent/Vol09_Ch0431-0435H/HRS0431/HRS_0431-0010A-0116_0007.htm </v>
      </c>
      <c r="DK43" s="60" t="str">
        <f>Hawaii!EL6</f>
        <v>We differ from KFF, which states that Hawaii exempts religious employers that are a "nonprofit that is organized for religious purpose, primarily employs persons who share the religious tenets of the entity, and serves primarily persons who share the religious tenets of the entity." Rather, we interpret the  statutory language "inculcation" to provide a narrower exemption more on par with "houses of worship."</v>
      </c>
      <c r="DL43" s="60">
        <f>(Hawaii!EN6+Hawaii!EM6)/2</f>
        <v>1</v>
      </c>
      <c r="DM43" s="60" t="str">
        <f>Hawaii!EO6</f>
        <v>A</v>
      </c>
      <c r="DN43" s="60" t="str">
        <f>Hawaii!EP6</f>
        <v>-</v>
      </c>
      <c r="DO43" s="61">
        <f>Hawaii!EQ6</f>
        <v>0</v>
      </c>
      <c r="DP43" s="61">
        <f>Hawaii!ER6</f>
        <v>0</v>
      </c>
      <c r="DQ43" s="60">
        <f>(Hawaii!ES6+Hawaii!ET6)/2</f>
        <v>1</v>
      </c>
      <c r="DR43" s="60" t="str">
        <f>Hawaii!EU6</f>
        <v>A</v>
      </c>
      <c r="DS43" s="60" t="str">
        <f>Hawaii!EV6</f>
        <v>-</v>
      </c>
      <c r="DT43" s="61">
        <f>Hawaii!EW6</f>
        <v>0</v>
      </c>
      <c r="DU43" s="61">
        <f>Hawaii!EX6</f>
        <v>0</v>
      </c>
      <c r="DV43" s="60">
        <f>Hawaii!GH6</f>
        <v>1</v>
      </c>
      <c r="DW43" s="60" t="str">
        <f>Hawaii!GI6</f>
        <v>A</v>
      </c>
      <c r="DX43" s="60" t="str">
        <f>Hawaii!GJ6</f>
        <v>§572-12.1</v>
      </c>
      <c r="DY43" s="62" t="str">
        <f>Hawaii!GK6</f>
        <v xml:space="preserve">https://www.capitol.hawaii.gov/hrscurrent/Vol12_Ch0501-0588/HRS0572/HRS_0572-0012_0001.htm </v>
      </c>
      <c r="DZ43" s="61">
        <f>Hawaii!GL6</f>
        <v>2013</v>
      </c>
      <c r="EA43" s="66">
        <f>Hawaii!GM6</f>
        <v>1</v>
      </c>
      <c r="EB43" s="66" t="str">
        <f>Hawaii!GN6</f>
        <v>A</v>
      </c>
      <c r="EC43" s="66" t="str">
        <f>Hawaii!GO6</f>
        <v>§572-12.2</v>
      </c>
      <c r="ED43" s="67" t="str">
        <f>Hawaii!GP6</f>
        <v xml:space="preserve">https://www.capitol.hawaii.gov/hrscurrent/Vol12_Ch0501-0588/HRS0572/HRS_0572-0012_0002.htm </v>
      </c>
      <c r="EE43" s="68">
        <f>Hawaii!GQ6</f>
        <v>0</v>
      </c>
      <c r="EF43" s="66">
        <f>Hawaii!GR6</f>
        <v>1</v>
      </c>
      <c r="EG43" s="66" t="str">
        <f>Hawaii!GS6</f>
        <v>A</v>
      </c>
      <c r="EH43" s="66" t="str">
        <f>Hawaii!GT6</f>
        <v>§572-12.1(b),-12.2(b)</v>
      </c>
      <c r="EI43" s="67" t="str">
        <f>Hawaii!GU6</f>
        <v xml:space="preserve">https://www.capitol.hawaii.gov/hrscurrent/Vol12_Ch0501-0588/HRS0572/HRS_0572-0012_0001.htm </v>
      </c>
      <c r="EJ43" s="68">
        <f>Hawaii!GV6</f>
        <v>0</v>
      </c>
      <c r="EK43" s="66">
        <f>Hawaii!GW6</f>
        <v>1</v>
      </c>
      <c r="EL43" s="66" t="str">
        <f>Hawaii!GX6</f>
        <v>A</v>
      </c>
      <c r="EM43" s="66" t="str">
        <f>Hawaii!GY6</f>
        <v>§572-12.1(b),-12.2(b)</v>
      </c>
      <c r="EN43" s="67" t="str">
        <f>Hawaii!GZ6</f>
        <v xml:space="preserve">https://www.capitol.hawaii.gov/hrscurrent/Vol12_Ch0501-0588/HRS0572/HRS_0572-0012_0001.htm </v>
      </c>
      <c r="EO43" s="68">
        <f>Hawaii!HA6</f>
        <v>0</v>
      </c>
      <c r="EP43" s="66">
        <f>Hawaii!Q6</f>
        <v>0</v>
      </c>
      <c r="EQ43" s="66" t="str">
        <f>Hawaii!R6</f>
        <v>B</v>
      </c>
      <c r="ER43" s="66" t="str">
        <f>Hawaii!S6</f>
        <v>§572-12.1(a)</v>
      </c>
      <c r="ES43" s="67" t="str">
        <f>Hawaii!T6</f>
        <v xml:space="preserve">https://www.capitol.hawaii.gov/hrscurrent/Vol12_Ch0501-0588/HRS0572/HRS_0572-0012_0001.htm </v>
      </c>
      <c r="ET43" s="68">
        <f>Hawaii!U6</f>
        <v>0</v>
      </c>
      <c r="EU43" s="66">
        <f>Hawaii!EY6</f>
        <v>0</v>
      </c>
      <c r="EV43" s="66" t="str">
        <f>Hawaii!EZ6</f>
        <v>B</v>
      </c>
      <c r="EW43" s="66" t="str">
        <f>Hawaii!FA6</f>
        <v>§572-12.2</v>
      </c>
      <c r="EX43" s="67" t="str">
        <f>Hawaii!FB6</f>
        <v xml:space="preserve">https://www.capitol.hawaii.gov/hrscurrent/Vol12_Ch0501-0588/HRS0572/HRS_0572-0012_0002.htm </v>
      </c>
      <c r="EY43" s="68">
        <f>Hawaii!FC6</f>
        <v>0</v>
      </c>
      <c r="EZ43" s="66">
        <f>Hawaii!FN6</f>
        <v>1</v>
      </c>
      <c r="FA43" s="66" t="str">
        <f>Hawaii!FO6</f>
        <v>C</v>
      </c>
      <c r="FB43" s="66" t="str">
        <f>Hawaii!FP6</f>
        <v>§350-1.1(a)(10)</v>
      </c>
      <c r="FC43" s="67" t="str">
        <f>Hawaii!FQ6</f>
        <v xml:space="preserve">https://www.capitol.hawaii.gov/hrscurrent/Vol07_Ch0346-0398/HRS0350/HRS_0350-0001_0001.htm </v>
      </c>
      <c r="FD43" s="66" t="str">
        <f>Hawaii!FR6</f>
        <v xml:space="preserve">We disagree with the Child Welfare Bureau, which records that Hawaii does not address clergy as mandatory reporters. We find that clergy are enumerated as mandatory reporters and exempted in penitential communication. </v>
      </c>
      <c r="FE43" s="66">
        <f>Hawaii!FS6</f>
        <v>1</v>
      </c>
      <c r="FF43" s="66" t="str">
        <f>Hawaii!FT6</f>
        <v>A</v>
      </c>
      <c r="FG43" s="66" t="str">
        <f>Hawaii!FU6</f>
        <v>§712-1250.5(2)(b)</v>
      </c>
      <c r="FH43" s="67" t="str">
        <f>Hawaii!FV6</f>
        <v xml:space="preserve">https://www.capitol.hawaii.gov/hrscurrent/Vol14_Ch0701-0853/HRS0712/HRS_0712-1250_0005.htm </v>
      </c>
      <c r="FI43" s="68">
        <f>Hawaii!FW6</f>
        <v>0</v>
      </c>
      <c r="FJ43" s="66">
        <f>Hawaii!FX6</f>
        <v>1</v>
      </c>
      <c r="FK43" s="66" t="str">
        <f>Hawaii!FY6</f>
        <v>A</v>
      </c>
      <c r="FL43" s="66" t="str">
        <f>Hawaii!FZ6</f>
        <v>§281-101.5(b)(2)</v>
      </c>
      <c r="FM43" s="67" t="str">
        <f>Hawaii!GA6</f>
        <v xml:space="preserve">https://www.capitol.hawaii.gov/hrscurrent/Vol05_Ch0261-0319/HRS0281/HRS_0281-0101_0005.htm </v>
      </c>
      <c r="FN43" s="68">
        <f>Hawaii!GB6</f>
        <v>0</v>
      </c>
      <c r="FO43" s="66">
        <f>Hawaii!G6</f>
        <v>0</v>
      </c>
      <c r="FP43" s="66" t="str">
        <f>Hawaii!H6</f>
        <v>C</v>
      </c>
      <c r="FQ43" s="66" t="str">
        <f>Hawaii!I6</f>
        <v>-</v>
      </c>
      <c r="FR43" s="68">
        <f>Hawaii!J6</f>
        <v>0</v>
      </c>
      <c r="FS43" s="68">
        <f>Hawaii!K6</f>
        <v>0</v>
      </c>
      <c r="FT43" s="66">
        <f>Hawaii!HB6</f>
        <v>1</v>
      </c>
      <c r="FU43" s="66" t="str">
        <f>Hawaii!HC6</f>
        <v>A</v>
      </c>
      <c r="FV43" s="66" t="str">
        <f>Hawaii!HD6</f>
        <v>§302A-1156</v>
      </c>
      <c r="FW43" s="67" t="str">
        <f>Hawaii!HE6</f>
        <v xml:space="preserve">http://www.capitol.hawaii.gov/hrscurrent/Vol05_Ch0261-0319/HRS0302A/HRS_0302A-1156.htm </v>
      </c>
      <c r="FX43" s="68">
        <f>Hawaii!HF6</f>
        <v>0</v>
      </c>
      <c r="FY43" s="66">
        <f>Hawaii!HG6</f>
        <v>1</v>
      </c>
      <c r="FZ43" s="66" t="str">
        <f>Hawaii!HH6</f>
        <v>A</v>
      </c>
      <c r="GA43" s="66" t="str">
        <f>Hawaii!HI6</f>
        <v>§302A-1140</v>
      </c>
      <c r="GB43" s="67" t="str">
        <f>Hawaii!HJ6</f>
        <v xml:space="preserve">https://www.capitol.hawaii.gov/hrscurrent/vol05_ch0261-0319/hrs0302a/hrs_0302a-1140.htm </v>
      </c>
      <c r="GC43" s="68">
        <f>Hawaii!HK6</f>
        <v>1996</v>
      </c>
      <c r="GD43" s="66">
        <f>Hawaii!HL6</f>
        <v>1</v>
      </c>
      <c r="GE43" s="66" t="str">
        <f>Hawaii!HM6</f>
        <v>A</v>
      </c>
      <c r="GF43" s="66" t="str">
        <f>Hawaii!HN6</f>
        <v>§302A-1139</v>
      </c>
      <c r="GG43" s="67" t="str">
        <f>Hawaii!HO6</f>
        <v xml:space="preserve">https://www.capitol.hawaii.gov/hrscurrent/vol05_ch0261-0319/hrs0302a/hrs_0302a-1139.htm </v>
      </c>
      <c r="GH43" s="68">
        <f>Hawaii!HP6</f>
        <v>1996</v>
      </c>
      <c r="GI43" s="60">
        <f>Hawaii!HQ6</f>
        <v>0</v>
      </c>
      <c r="GJ43" s="60" t="str">
        <f>Hawaii!HR6</f>
        <v>D</v>
      </c>
      <c r="GK43" s="60" t="str">
        <f>Hawaii!HS6</f>
        <v>-</v>
      </c>
      <c r="GL43" s="61">
        <f>Hawaii!HT6</f>
        <v>0</v>
      </c>
      <c r="GM43" s="61">
        <f>Hawaii!HU6</f>
        <v>0</v>
      </c>
      <c r="GN43" s="60">
        <f>Hawaii!GC6</f>
        <v>0</v>
      </c>
      <c r="GO43" s="60" t="str">
        <f>Hawaii!GD6</f>
        <v>C</v>
      </c>
      <c r="GP43" s="60" t="str">
        <f>Hawaii!GE6</f>
        <v>-</v>
      </c>
      <c r="GQ43" s="61">
        <f>Hawaii!GF6</f>
        <v>0</v>
      </c>
      <c r="GR43" s="61">
        <f>Hawaii!GG6</f>
        <v>0</v>
      </c>
    </row>
    <row r="44" spans="1:200" ht="25.5" customHeight="1">
      <c r="A44" s="92" t="s">
        <v>103</v>
      </c>
      <c r="B44" s="34">
        <v>2024</v>
      </c>
      <c r="C44" s="53">
        <f>North_Dakota!D6</f>
        <v>0.51488095238095233</v>
      </c>
      <c r="D44" s="172">
        <f>North_Dakota!E6</f>
        <v>0.54081632653061218</v>
      </c>
      <c r="E44" s="28">
        <v>12</v>
      </c>
      <c r="F44" s="40">
        <f>North_Dakota!L6</f>
        <v>1</v>
      </c>
      <c r="G44" s="40" t="str">
        <f>North_Dakota!M6</f>
        <v>B</v>
      </c>
      <c r="H44" s="40" t="str">
        <f>North_Dakota!N6</f>
        <v>§16.1-07-01</v>
      </c>
      <c r="I44" s="57" t="str">
        <f>North_Dakota!O6</f>
        <v xml:space="preserve">https://www.ndlegis.gov/cencode/t16-1c07.pdf </v>
      </c>
      <c r="J44" s="58">
        <f>North_Dakota!P6</f>
        <v>0</v>
      </c>
      <c r="K44" s="40">
        <f>North_Dakota!V6</f>
        <v>0</v>
      </c>
      <c r="L44" s="58" t="str">
        <f>North_Dakota!W6</f>
        <v>-</v>
      </c>
      <c r="M44" s="40" t="str">
        <f>North_Dakota!X6</f>
        <v>-</v>
      </c>
      <c r="N44" s="58" t="str">
        <f>North_Dakota!Y6</f>
        <v>-</v>
      </c>
      <c r="O44" s="58">
        <f>North_Dakota!Z6</f>
        <v>0</v>
      </c>
      <c r="P44" s="40">
        <f>North_Dakota!AA6</f>
        <v>1</v>
      </c>
      <c r="Q44" s="40" t="str">
        <f>North_Dakota!AB6</f>
        <v>C</v>
      </c>
      <c r="R44" s="40" t="str">
        <f>North_Dakota!AC6</f>
        <v>§23-16-14</v>
      </c>
      <c r="S44" s="57" t="str">
        <f>North_Dakota!AD6</f>
        <v xml:space="preserve">https://ndlegis.gov/cencode/t23c16.pdf#nameddest=23-16-14 </v>
      </c>
      <c r="T44" s="58">
        <f>North_Dakota!AE6</f>
        <v>0</v>
      </c>
      <c r="U44" s="40">
        <f>North_Dakota!AF6</f>
        <v>1</v>
      </c>
      <c r="V44" s="40" t="str">
        <f>North_Dakota!AG6</f>
        <v>C</v>
      </c>
      <c r="W44" s="40" t="str">
        <f>North_Dakota!AH6</f>
        <v>§23-16-14</v>
      </c>
      <c r="X44" s="57" t="str">
        <f>North_Dakota!AI6</f>
        <v xml:space="preserve">https://ndlegis.gov/cencode/t23c16.pdf#nameddest=23-16-14 </v>
      </c>
      <c r="Y44" s="58">
        <f>North_Dakota!AJ6</f>
        <v>0</v>
      </c>
      <c r="Z44" s="40">
        <f>North_Dakota!AK6</f>
        <v>1</v>
      </c>
      <c r="AA44" s="40" t="str">
        <f>North_Dakota!AL6</f>
        <v>C</v>
      </c>
      <c r="AB44" s="40" t="str">
        <f>North_Dakota!AM6</f>
        <v>§23-16-14</v>
      </c>
      <c r="AC44" s="57" t="str">
        <f>North_Dakota!AN6</f>
        <v xml:space="preserve">https://ndlegis.gov/cencode/t23c16.pdf#nameddest=23-16-14 </v>
      </c>
      <c r="AD44" s="58">
        <f>North_Dakota!AO6</f>
        <v>0</v>
      </c>
      <c r="AE44" s="40">
        <f>North_Dakota!AP6</f>
        <v>0</v>
      </c>
      <c r="AF44" s="40" t="str">
        <f>North_Dakota!AQ6</f>
        <v>B</v>
      </c>
      <c r="AG44" s="40" t="str">
        <f>North_Dakota!AR6</f>
        <v>§23-16-14</v>
      </c>
      <c r="AH44" s="57" t="str">
        <f>North_Dakota!AS6</f>
        <v xml:space="preserve">https://ndlegis.gov/cencode/t23c16.pdf#nameddest=23-16-14 </v>
      </c>
      <c r="AI44" s="58">
        <f>North_Dakota!AT6</f>
        <v>0</v>
      </c>
      <c r="AJ44" s="40">
        <f>North_Dakota!AU6</f>
        <v>0</v>
      </c>
      <c r="AK44" s="40" t="str">
        <f>North_Dakota!AV6</f>
        <v>B</v>
      </c>
      <c r="AL44" s="40" t="str">
        <f>North_Dakota!AW6</f>
        <v>§23-16-14</v>
      </c>
      <c r="AM44" s="57" t="str">
        <f>North_Dakota!AX6</f>
        <v xml:space="preserve">https://ndlegis.gov/cencode/t23c16.pdf#nameddest=23-16-14 </v>
      </c>
      <c r="AN44" s="58">
        <f>North_Dakota!AY6</f>
        <v>0</v>
      </c>
      <c r="AO44" s="40">
        <f>North_Dakota!AZ6</f>
        <v>0</v>
      </c>
      <c r="AP44" s="40" t="str">
        <f>North_Dakota!BA6</f>
        <v>B</v>
      </c>
      <c r="AQ44" s="40" t="str">
        <f>North_Dakota!BB6</f>
        <v>§23-16-14</v>
      </c>
      <c r="AR44" s="57" t="str">
        <f>North_Dakota!BC6</f>
        <v xml:space="preserve">https://ndlegis.gov/cencode/t23c16.pdf#nameddest=23-16-14 </v>
      </c>
      <c r="AS44" s="58">
        <f>North_Dakota!BD6</f>
        <v>0</v>
      </c>
      <c r="AT44" s="40">
        <f>North_Dakota!BE6</f>
        <v>1</v>
      </c>
      <c r="AU44" s="40" t="str">
        <f>North_Dakota!BF6</f>
        <v>C</v>
      </c>
      <c r="AV44" s="40" t="str">
        <f>North_Dakota!BG6</f>
        <v>§23-16-14</v>
      </c>
      <c r="AW44" s="57" t="str">
        <f>North_Dakota!BH6</f>
        <v xml:space="preserve">https://ndlegis.gov/cencode/t23c16.pdf#nameddest=23-16-14 </v>
      </c>
      <c r="AX44" s="58">
        <f>North_Dakota!BI6</f>
        <v>0</v>
      </c>
      <c r="AY44" s="40">
        <f>North_Dakota!BO6</f>
        <v>0</v>
      </c>
      <c r="AZ44" s="40" t="str">
        <f>North_Dakota!BP6</f>
        <v>A</v>
      </c>
      <c r="BA44" s="40" t="str">
        <f>North_Dakota!BQ6</f>
        <v>-</v>
      </c>
      <c r="BB44" s="58" t="str">
        <f>North_Dakota!BR6</f>
        <v>-</v>
      </c>
      <c r="BC44" s="58">
        <f>North_Dakota!BS6</f>
        <v>0</v>
      </c>
      <c r="BD44" s="40">
        <f>North_Dakota!BT6</f>
        <v>0</v>
      </c>
      <c r="BE44" s="40" t="str">
        <f>North_Dakota!BU6</f>
        <v>A</v>
      </c>
      <c r="BF44" s="40" t="str">
        <f>North_Dakota!BV6</f>
        <v>-</v>
      </c>
      <c r="BG44" s="58" t="str">
        <f>North_Dakota!BW6</f>
        <v>-</v>
      </c>
      <c r="BH44" s="58">
        <f>North_Dakota!BX6</f>
        <v>0</v>
      </c>
      <c r="BI44" s="40">
        <f>North_Dakota!BY6</f>
        <v>0</v>
      </c>
      <c r="BJ44" s="40" t="str">
        <f>North_Dakota!BZ6</f>
        <v>A</v>
      </c>
      <c r="BK44" s="40" t="str">
        <f>North_Dakota!CA6</f>
        <v>-</v>
      </c>
      <c r="BL44" s="58" t="str">
        <f>North_Dakota!CB6</f>
        <v>-</v>
      </c>
      <c r="BM44" s="58">
        <f>North_Dakota!CC6</f>
        <v>0</v>
      </c>
      <c r="BN44" s="40">
        <f>North_Dakota!CD6</f>
        <v>0</v>
      </c>
      <c r="BO44" s="40" t="str">
        <f>North_Dakota!CE6</f>
        <v>A</v>
      </c>
      <c r="BP44" s="40" t="str">
        <f>North_Dakota!CF6</f>
        <v>-</v>
      </c>
      <c r="BQ44" s="58" t="str">
        <f>North_Dakota!CG6</f>
        <v>-</v>
      </c>
      <c r="BR44" s="58">
        <f>North_Dakota!CH6</f>
        <v>0</v>
      </c>
      <c r="BS44" s="40">
        <f>North_Dakota!CI6</f>
        <v>0</v>
      </c>
      <c r="BT44" s="40" t="str">
        <f>North_Dakota!CJ6</f>
        <v>A</v>
      </c>
      <c r="BU44" s="40" t="str">
        <f>North_Dakota!CK6</f>
        <v>-</v>
      </c>
      <c r="BV44" s="58" t="str">
        <f>North_Dakota!CL6</f>
        <v>-</v>
      </c>
      <c r="BW44" s="58">
        <f>North_Dakota!CM6</f>
        <v>0</v>
      </c>
      <c r="BX44" s="40">
        <f>North_Dakota!CN6</f>
        <v>0</v>
      </c>
      <c r="BY44" s="40" t="str">
        <f>North_Dakota!CO6</f>
        <v>A</v>
      </c>
      <c r="BZ44" s="40" t="str">
        <f>North_Dakota!CP6</f>
        <v>-</v>
      </c>
      <c r="CA44" s="58" t="str">
        <f>North_Dakota!CQ6</f>
        <v>-</v>
      </c>
      <c r="CB44" s="58">
        <f>North_Dakota!CR6</f>
        <v>0</v>
      </c>
      <c r="CC44" s="40">
        <f>North_Dakota!CS6</f>
        <v>0</v>
      </c>
      <c r="CD44" s="40" t="str">
        <f>North_Dakota!CT6</f>
        <v>A</v>
      </c>
      <c r="CE44" s="40" t="str">
        <f>North_Dakota!CU6</f>
        <v>-</v>
      </c>
      <c r="CF44" s="58" t="str">
        <f>North_Dakota!CV6</f>
        <v>-</v>
      </c>
      <c r="CG44" s="58">
        <f>North_Dakota!CW6</f>
        <v>0</v>
      </c>
      <c r="CH44" s="40">
        <f>North_Dakota!CX6</f>
        <v>0</v>
      </c>
      <c r="CI44" s="40" t="str">
        <f>North_Dakota!CY6</f>
        <v>A</v>
      </c>
      <c r="CJ44" s="40" t="str">
        <f>North_Dakota!CZ6</f>
        <v>-</v>
      </c>
      <c r="CK44" s="58" t="str">
        <f>North_Dakota!DA6</f>
        <v>-</v>
      </c>
      <c r="CL44" s="58">
        <f>North_Dakota!DB6</f>
        <v>0</v>
      </c>
      <c r="CM44" s="40">
        <f>North_Dakota!DC6</f>
        <v>0</v>
      </c>
      <c r="CN44" s="40" t="str">
        <f>North_Dakota!DD6</f>
        <v>A</v>
      </c>
      <c r="CO44" s="40" t="str">
        <f>North_Dakota!DE6</f>
        <v>-</v>
      </c>
      <c r="CP44" s="58" t="str">
        <f>North_Dakota!DF6</f>
        <v>-</v>
      </c>
      <c r="CQ44" s="58">
        <f>North_Dakota!DG6</f>
        <v>0</v>
      </c>
      <c r="CR44" s="40">
        <f>North_Dakota!DH6</f>
        <v>0</v>
      </c>
      <c r="CS44" s="40" t="str">
        <f>North_Dakota!DI6</f>
        <v>A</v>
      </c>
      <c r="CT44" s="40" t="str">
        <f>North_Dakota!DJ6</f>
        <v>-</v>
      </c>
      <c r="CU44" s="58" t="str">
        <f>North_Dakota!DK6</f>
        <v>-</v>
      </c>
      <c r="CV44" s="58">
        <f>North_Dakota!DL6</f>
        <v>0</v>
      </c>
      <c r="CW44" s="40">
        <f>North_Dakota!DM6</f>
        <v>0</v>
      </c>
      <c r="CX44" s="40" t="str">
        <f>North_Dakota!DN6</f>
        <v>A</v>
      </c>
      <c r="CY44" s="40" t="str">
        <f>North_Dakota!DO6</f>
        <v>-</v>
      </c>
      <c r="CZ44" s="58" t="str">
        <f>North_Dakota!DP6</f>
        <v>-</v>
      </c>
      <c r="DA44" s="58">
        <f>North_Dakota!DQ6</f>
        <v>0</v>
      </c>
      <c r="DB44" s="40">
        <f>North_Dakota!DR6</f>
        <v>0</v>
      </c>
      <c r="DC44" s="40" t="str">
        <f>North_Dakota!DS6</f>
        <v>A</v>
      </c>
      <c r="DD44" s="40" t="str">
        <f>North_Dakota!DT6</f>
        <v>-</v>
      </c>
      <c r="DE44" s="58" t="str">
        <f>North_Dakota!DU6</f>
        <v>-</v>
      </c>
      <c r="DF44" s="58">
        <f>North_Dakota!DV6</f>
        <v>0</v>
      </c>
      <c r="DG44" s="60">
        <f>(North_Dakota!EG6+North_Dakota!EH6)/2</f>
        <v>1</v>
      </c>
      <c r="DH44" s="60" t="str">
        <f>North_Dakota!EI6</f>
        <v>A</v>
      </c>
      <c r="DI44" s="60" t="str">
        <f>North_Dakota!EJ6</f>
        <v>-</v>
      </c>
      <c r="DJ44" s="61" t="str">
        <f>North_Dakota!EK6</f>
        <v>-</v>
      </c>
      <c r="DK44" s="61">
        <f>North_Dakota!EL6</f>
        <v>0</v>
      </c>
      <c r="DL44" s="60">
        <f>(North_Dakota!EN6+North_Dakota!EM6)/2</f>
        <v>1</v>
      </c>
      <c r="DM44" s="60" t="str">
        <f>North_Dakota!EO6</f>
        <v>A</v>
      </c>
      <c r="DN44" s="60" t="str">
        <f>North_Dakota!EP6</f>
        <v>-</v>
      </c>
      <c r="DO44" s="61" t="str">
        <f>North_Dakota!EQ6</f>
        <v>-</v>
      </c>
      <c r="DP44" s="61">
        <f>North_Dakota!ER6</f>
        <v>0</v>
      </c>
      <c r="DQ44" s="60">
        <f>(North_Dakota!ES6+North_Dakota!ET6)/2</f>
        <v>1</v>
      </c>
      <c r="DR44" s="60" t="str">
        <f>North_Dakota!EU6</f>
        <v>A</v>
      </c>
      <c r="DS44" s="60" t="str">
        <f>North_Dakota!EV6</f>
        <v>-</v>
      </c>
      <c r="DT44" s="61" t="str">
        <f>North_Dakota!EW6</f>
        <v>-</v>
      </c>
      <c r="DU44" s="61">
        <f>North_Dakota!EX6</f>
        <v>0</v>
      </c>
      <c r="DV44" s="60">
        <f>North_Dakota!GH6</f>
        <v>0</v>
      </c>
      <c r="DW44" s="60" t="str">
        <f>North_Dakota!GI6</f>
        <v>D</v>
      </c>
      <c r="DX44" s="60" t="str">
        <f>North_Dakota!GJ6</f>
        <v>-</v>
      </c>
      <c r="DY44" s="61" t="str">
        <f>North_Dakota!GK6</f>
        <v>-</v>
      </c>
      <c r="DZ44" s="61">
        <f>North_Dakota!GL6</f>
        <v>0</v>
      </c>
      <c r="EA44" s="66">
        <f>North_Dakota!GM6</f>
        <v>0</v>
      </c>
      <c r="EB44" s="66" t="str">
        <f>North_Dakota!GN6</f>
        <v>D</v>
      </c>
      <c r="EC44" s="66" t="str">
        <f>North_Dakota!GO6</f>
        <v>-</v>
      </c>
      <c r="ED44" s="68" t="str">
        <f>North_Dakota!GP6</f>
        <v>-</v>
      </c>
      <c r="EE44" s="68">
        <f>North_Dakota!GQ6</f>
        <v>0</v>
      </c>
      <c r="EF44" s="66">
        <f>North_Dakota!GR6</f>
        <v>0</v>
      </c>
      <c r="EG44" s="66" t="str">
        <f>North_Dakota!GS6</f>
        <v>D</v>
      </c>
      <c r="EH44" s="66" t="str">
        <f>North_Dakota!GT6</f>
        <v>-</v>
      </c>
      <c r="EI44" s="68" t="str">
        <f>North_Dakota!GU6</f>
        <v>-</v>
      </c>
      <c r="EJ44" s="68">
        <f>North_Dakota!GV6</f>
        <v>0</v>
      </c>
      <c r="EK44" s="66">
        <f>North_Dakota!GW6</f>
        <v>0</v>
      </c>
      <c r="EL44" s="66" t="str">
        <f>North_Dakota!GX6</f>
        <v>D</v>
      </c>
      <c r="EM44" s="66" t="str">
        <f>North_Dakota!GY6</f>
        <v>-</v>
      </c>
      <c r="EN44" s="68" t="str">
        <f>North_Dakota!GZ6</f>
        <v>-</v>
      </c>
      <c r="EO44" s="68">
        <f>North_Dakota!HA6</f>
        <v>0</v>
      </c>
      <c r="EP44" s="66">
        <f>North_Dakota!Q6</f>
        <v>0</v>
      </c>
      <c r="EQ44" s="66" t="str">
        <f>North_Dakota!R6</f>
        <v>D</v>
      </c>
      <c r="ER44" s="66" t="str">
        <f>North_Dakota!S6</f>
        <v>-</v>
      </c>
      <c r="ES44" s="68" t="str">
        <f>North_Dakota!T6</f>
        <v>-</v>
      </c>
      <c r="ET44" s="68">
        <f>North_Dakota!U6</f>
        <v>0</v>
      </c>
      <c r="EU44" s="66">
        <f>North_Dakota!EY6</f>
        <v>0</v>
      </c>
      <c r="EV44" s="66" t="str">
        <f>North_Dakota!EZ6</f>
        <v>D</v>
      </c>
      <c r="EW44" s="66" t="str">
        <f>North_Dakota!FA6</f>
        <v>-</v>
      </c>
      <c r="EX44" s="68" t="str">
        <f>North_Dakota!FB6</f>
        <v>-</v>
      </c>
      <c r="EY44" s="68">
        <f>North_Dakota!FC6</f>
        <v>0</v>
      </c>
      <c r="EZ44" s="66">
        <f>North_Dakota!FN6</f>
        <v>1</v>
      </c>
      <c r="FA44" s="66" t="str">
        <f>North_Dakota!FO6</f>
        <v>C</v>
      </c>
      <c r="FB44" s="66" t="str">
        <f>North_Dakota!FP6</f>
        <v>§50-25.1-03(1)</v>
      </c>
      <c r="FC44" s="67" t="str">
        <f>North_Dakota!FQ6</f>
        <v xml:space="preserve">https://ndlegis.gov/cencode/t50c25-1.pdf#page=4 </v>
      </c>
      <c r="FD44" s="68">
        <f>North_Dakota!FR6</f>
        <v>0</v>
      </c>
      <c r="FE44" s="66">
        <f>North_Dakota!FS6</f>
        <v>1</v>
      </c>
      <c r="FF44" s="66" t="str">
        <f>North_Dakota!FT6</f>
        <v>A</v>
      </c>
      <c r="FG44" s="66" t="str">
        <f>North_Dakota!FU6</f>
        <v>§5-01-09</v>
      </c>
      <c r="FH44" s="67" t="str">
        <f>North_Dakota!FV6</f>
        <v xml:space="preserve">https://ndlegis.gov/cencode/t05c01.pdf#page=5 </v>
      </c>
      <c r="FI44" s="66" t="str">
        <f>North_Dakota!FW6</f>
        <v>Subject to exception in 5-01-08</v>
      </c>
      <c r="FJ44" s="66">
        <f>North_Dakota!FX6</f>
        <v>1</v>
      </c>
      <c r="FK44" s="66" t="str">
        <f>North_Dakota!FY6</f>
        <v>A</v>
      </c>
      <c r="FL44" s="66" t="str">
        <f>North_Dakota!FZ6</f>
        <v>§5-01-08</v>
      </c>
      <c r="FM44" s="67" t="str">
        <f>North_Dakota!GA6</f>
        <v xml:space="preserve">https://ndlegis.gov/cencode/t05c01.pdf#page=5 </v>
      </c>
      <c r="FN44" s="68">
        <f>North_Dakota!GB6</f>
        <v>0</v>
      </c>
      <c r="FO44" s="66">
        <f>North_Dakota!G6</f>
        <v>1</v>
      </c>
      <c r="FP44" s="66" t="str">
        <f>North_Dakota!H6</f>
        <v>B</v>
      </c>
      <c r="FQ44" s="66" t="str">
        <f>North_Dakota!I6</f>
        <v>14-02.4-08.1</v>
      </c>
      <c r="FR44" s="88" t="str">
        <f>North_Dakota!J6</f>
        <v>https://www.ndlegis.gov/assembly/68-2023/regular/documents/23-0193-02000.pdf</v>
      </c>
      <c r="FS44" s="68">
        <f>North_Dakota!K6</f>
        <v>0</v>
      </c>
      <c r="FT44" s="66">
        <f>North_Dakota!HB6</f>
        <v>1</v>
      </c>
      <c r="FU44" s="66" t="str">
        <f>North_Dakota!HC6</f>
        <v>B</v>
      </c>
      <c r="FV44" s="66" t="str">
        <f>North_Dakota!HD6</f>
        <v>§23-07-17.1(3)</v>
      </c>
      <c r="FW44" s="67" t="str">
        <f>North_Dakota!HE6</f>
        <v xml:space="preserve">https://www.ndlegis.gov/cencode/t23c07.pdf#page=7 </v>
      </c>
      <c r="FX44" s="68">
        <f>North_Dakota!HF6</f>
        <v>0</v>
      </c>
      <c r="FY44" s="66">
        <f>North_Dakota!HG6</f>
        <v>1</v>
      </c>
      <c r="FZ44" s="66" t="str">
        <f>North_Dakota!HH6</f>
        <v>A</v>
      </c>
      <c r="GA44" s="66" t="str">
        <f>North_Dakota!HI6</f>
        <v>§15.1-20-02.1(2)(a)</v>
      </c>
      <c r="GB44" s="67" t="str">
        <f>North_Dakota!HJ6</f>
        <v xml:space="preserve">https://ndlegis.gov/cencode/t15-1c20.pdf </v>
      </c>
      <c r="GC44" s="66" t="str">
        <f>North_Dakota!HK6</f>
        <v>Although there is no mention of religious observance, the cited statute effectively excuses such absences by directing the "board of each school district and governing body of each nonpublic school" to adopt a policy that "defines an excused absence as any absence from school, if that absence is supported by either a verbal or written excuse supplied by the student's parent, teacher, or school administrator."</v>
      </c>
      <c r="GD44" s="66">
        <f>North_Dakota!HL6</f>
        <v>1</v>
      </c>
      <c r="GE44" s="66" t="str">
        <f>North_Dakota!HM6</f>
        <v>A</v>
      </c>
      <c r="GF44" s="66" t="str">
        <f>North_Dakota!HN6</f>
        <v>§15.1-20-02.1(2)(a)</v>
      </c>
      <c r="GG44" s="67" t="str">
        <f>North_Dakota!HO6</f>
        <v xml:space="preserve">https://ndlegis.gov/cencode/t15-1c20.pdf </v>
      </c>
      <c r="GH44" s="66" t="str">
        <f>North_Dakota!HP6</f>
        <v>Although there is no mention of religious instruction, this law effectively excuses such absences by directing the "board of each school district and governing body of each nonpublic school" to adopt a policy that "defines an excused absence as any absence from school, if that absence is supported by either a verbal or written excuse supplied by the student's parent, teacher, or school administrator."</v>
      </c>
      <c r="GI44" s="60">
        <f>North_Dakota!HQ6</f>
        <v>0</v>
      </c>
      <c r="GJ44" s="60" t="str">
        <f>North_Dakota!HR6</f>
        <v>D</v>
      </c>
      <c r="GK44" s="60" t="str">
        <f>North_Dakota!HS6</f>
        <v>-</v>
      </c>
      <c r="GL44" s="61" t="str">
        <f>North_Dakota!HT6</f>
        <v>-</v>
      </c>
      <c r="GM44" s="61">
        <f>North_Dakota!HU6</f>
        <v>0</v>
      </c>
      <c r="GN44" s="60">
        <f>North_Dakota!GC6</f>
        <v>1</v>
      </c>
      <c r="GO44" s="60" t="str">
        <f>North_Dakota!GD6</f>
        <v>B</v>
      </c>
      <c r="GP44" s="60" t="str">
        <f>North_Dakota!GE6</f>
        <v>§37-17.1-05 (10)</v>
      </c>
      <c r="GQ44" s="62" t="str">
        <f>North_Dakota!GF6</f>
        <v xml:space="preserve">https://ndlegis.gov/cencode/t37c17-1.pdf#nameddest=37-17p1-05 </v>
      </c>
      <c r="GR44" s="61">
        <f>North_Dakota!GG6</f>
        <v>0</v>
      </c>
    </row>
    <row r="45" spans="1:200" ht="25.5" customHeight="1">
      <c r="A45" s="92" t="s">
        <v>100</v>
      </c>
      <c r="B45" s="34">
        <v>2024</v>
      </c>
      <c r="C45" s="53">
        <f>New_Mexico!D6</f>
        <v>0.39583333333333331</v>
      </c>
      <c r="D45" s="172">
        <f>New_Mexico!E6</f>
        <v>0.4642857142857143</v>
      </c>
      <c r="E45" s="28">
        <v>11</v>
      </c>
      <c r="F45" s="40">
        <f>New_Mexico!L6</f>
        <v>1</v>
      </c>
      <c r="G45" s="40" t="str">
        <f>New_Mexico!M6</f>
        <v>B</v>
      </c>
      <c r="H45" s="40" t="str">
        <f>New_Mexico!N6</f>
        <v>1-6-3</v>
      </c>
      <c r="I45" s="57" t="str">
        <f>New_Mexico!O6</f>
        <v xml:space="preserve">https://nmonesource.com/nmos/nmsa/en/item/4351/index.do#!b/1-6-3 </v>
      </c>
      <c r="J45" s="58">
        <f>New_Mexico!P6</f>
        <v>0</v>
      </c>
      <c r="K45" s="40">
        <f>New_Mexico!V6</f>
        <v>0</v>
      </c>
      <c r="L45" s="58">
        <f>New_Mexico!W6</f>
        <v>0</v>
      </c>
      <c r="M45" s="59" t="str">
        <f>New_Mexico!X6</f>
        <v>24-7A-7(E), -9A(4)</v>
      </c>
      <c r="N45" s="57" t="str">
        <f>New_Mexico!Y6</f>
        <v xml:space="preserve">https://nmonesource.com/nmos/nmsa/en/item/4384/index.do#!b/24-7A-7 </v>
      </c>
      <c r="O45" s="40" t="str">
        <f>New_Mexico!Z6</f>
        <v>New Mexico's "Uniform Health-Care Decisions," in establishing the obligations of health-care practitioners, allows that neither "health-care practitioners" (i.e., individuals) nor "health-care institutions," public or private, may decline to participate in health-care services for reason of conscience (though conscience is left undefined).</v>
      </c>
      <c r="P45" s="40">
        <f>New_Mexico!AA6</f>
        <v>0</v>
      </c>
      <c r="Q45" s="40" t="str">
        <f>New_Mexico!AB6</f>
        <v>C</v>
      </c>
      <c r="R45" s="40" t="str">
        <f>New_Mexico!AC6</f>
        <v>24-7A-7(E), 24-7A-9A(4)</v>
      </c>
      <c r="S45" s="57" t="str">
        <f>New_Mexico!AD6</f>
        <v xml:space="preserve">https://nmonesource.com/nmos/nmsa/en/item/4384/index.do#!b/24-7A-7 </v>
      </c>
      <c r="T45" s="40" t="str">
        <f>New_Mexico!AE6</f>
        <v xml:space="preserve">We differ from Sawicki's "Procedural Protections in Reproductive Health Care Conscience Laws" due to the existence of an open-ended conscience provision (as noted to the left). </v>
      </c>
      <c r="U45" s="40">
        <f>New_Mexico!AF6</f>
        <v>0</v>
      </c>
      <c r="V45" s="40" t="str">
        <f>New_Mexico!AG6</f>
        <v>C</v>
      </c>
      <c r="W45" s="40" t="str">
        <f>New_Mexico!AH6</f>
        <v>24-7A-7(E), -9A(4)</v>
      </c>
      <c r="X45" s="57" t="str">
        <f>New_Mexico!AI6</f>
        <v xml:space="preserve">https://nmonesource.com/nmos/nmsa/en/item/4384/index.do#!b/24-7A-7 </v>
      </c>
      <c r="Y45" s="40" t="str">
        <f>New_Mexico!AJ6</f>
        <v xml:space="preserve">We differ from Sawicki's "Procedural Protections in Reproductive Health Care Conscience Laws" due to the existence of an open-ended conscience provision (as noted to the left). </v>
      </c>
      <c r="Z45" s="40">
        <f>New_Mexico!AK6</f>
        <v>0</v>
      </c>
      <c r="AA45" s="40" t="str">
        <f>New_Mexico!AL6</f>
        <v>C</v>
      </c>
      <c r="AB45" s="40" t="str">
        <f>New_Mexico!AM6</f>
        <v>24-7A-7(E), -9A(4)</v>
      </c>
      <c r="AC45" s="57" t="str">
        <f>New_Mexico!AN6</f>
        <v xml:space="preserve">https://nmonesource.com/nmos/nmsa/en/item/4384/index.do#!b/24-7A-7 </v>
      </c>
      <c r="AD45" s="40" t="str">
        <f>New_Mexico!AO6</f>
        <v xml:space="preserve">We differ from Sawicki's "Procedural Protections in Reproductive Health Care Conscience Laws" due to the existence of an open-ended conscience provision (as noted to the left). </v>
      </c>
      <c r="AE45" s="40">
        <f>New_Mexico!AP6</f>
        <v>0</v>
      </c>
      <c r="AF45" s="40" t="str">
        <f>New_Mexico!AQ6</f>
        <v>C</v>
      </c>
      <c r="AG45" s="40" t="str">
        <f>New_Mexico!AR6</f>
        <v>24-7A-7(E), -9A(4)</v>
      </c>
      <c r="AH45" s="57" t="str">
        <f>New_Mexico!AS6</f>
        <v xml:space="preserve">https://nmonesource.com/nmos/nmsa/en/item/4384/index.do#!b/24-7A-7 </v>
      </c>
      <c r="AI45" s="40" t="str">
        <f>New_Mexico!AT6</f>
        <v xml:space="preserve">We differ from Sawicki's "Procedural Protections in Reproductive Health Care Conscience Laws" due to the existence of an open-ended conscience provision (as noted to the left). </v>
      </c>
      <c r="AJ45" s="40">
        <f>New_Mexico!AU6</f>
        <v>0</v>
      </c>
      <c r="AK45" s="40" t="str">
        <f>New_Mexico!AV6</f>
        <v>C</v>
      </c>
      <c r="AL45" s="40" t="str">
        <f>New_Mexico!AW6</f>
        <v>24-7A-7(E), -9A(4)</v>
      </c>
      <c r="AM45" s="57" t="str">
        <f>New_Mexico!AX6</f>
        <v xml:space="preserve">https://nmonesource.com/nmos/nmsa/en/item/4384/index.do#!b/24-7A-7 </v>
      </c>
      <c r="AN45" s="40" t="str">
        <f>New_Mexico!AY6</f>
        <v xml:space="preserve">We differ from Sawicki's "Procedural Protections in Reproductive Health Care Conscience Laws" due to the existence of an open-ended conscience provision (as noted to the left). </v>
      </c>
      <c r="AO45" s="40">
        <f>New_Mexico!AZ6</f>
        <v>0</v>
      </c>
      <c r="AP45" s="40" t="str">
        <f>New_Mexico!BA6</f>
        <v>B</v>
      </c>
      <c r="AQ45" s="40" t="str">
        <f>New_Mexico!BB6</f>
        <v>24-7A-7(E), -9A(4)</v>
      </c>
      <c r="AR45" s="57" t="str">
        <f>New_Mexico!BC6</f>
        <v xml:space="preserve">https://nmonesource.com/nmos/nmsa/en/item/4384/index.do#!b/24-7A-7 </v>
      </c>
      <c r="AS45" s="58">
        <f>New_Mexico!BD6</f>
        <v>0</v>
      </c>
      <c r="AT45" s="40">
        <f>New_Mexico!BE6</f>
        <v>0</v>
      </c>
      <c r="AU45" s="40" t="str">
        <f>New_Mexico!BF6</f>
        <v>C</v>
      </c>
      <c r="AV45" s="40" t="str">
        <f>New_Mexico!BG6</f>
        <v>24-7A-7(E), -9A(4)</v>
      </c>
      <c r="AW45" s="57" t="str">
        <f>New_Mexico!BH6</f>
        <v xml:space="preserve">https://nmonesource.com/nmos/nmsa/en/item/4384/index.do#!b/24-7A-7 </v>
      </c>
      <c r="AX45" s="58">
        <f>New_Mexico!BI6</f>
        <v>0</v>
      </c>
      <c r="AY45" s="40">
        <f>New_Mexico!BO6</f>
        <v>0</v>
      </c>
      <c r="AZ45" s="40" t="str">
        <f>New_Mexico!BP6</f>
        <v>C</v>
      </c>
      <c r="BA45" s="40" t="str">
        <f>New_Mexico!BQ6</f>
        <v>24-7A-7(E), -9A(4)</v>
      </c>
      <c r="BB45" s="57" t="str">
        <f>New_Mexico!BR6</f>
        <v xml:space="preserve">https://nmonesource.com/nmos/nmsa/en/item/4384/index.do#!b/24-7A-7 </v>
      </c>
      <c r="BC45" s="40" t="str">
        <f>New_Mexico!BS6</f>
        <v xml:space="preserve">We differ from Sawicki's "Procedural Protections in Reproductive Health Care Conscience Laws" due to the existence of an open-ended conscience provision (as noted to the left). </v>
      </c>
      <c r="BD45" s="40">
        <f>New_Mexico!BT6</f>
        <v>0</v>
      </c>
      <c r="BE45" s="40" t="str">
        <f>New_Mexico!BU6</f>
        <v>C</v>
      </c>
      <c r="BF45" s="40" t="str">
        <f>New_Mexico!BV6</f>
        <v>24-7A-7(E), -9A(4)</v>
      </c>
      <c r="BG45" s="57" t="str">
        <f>New_Mexico!BW6</f>
        <v xml:space="preserve">https://nmonesource.com/nmos/nmsa/en/item/4384/index.do#!b/24-7A-7 </v>
      </c>
      <c r="BH45" s="40" t="str">
        <f>New_Mexico!BX6</f>
        <v xml:space="preserve">We differ from Sawicki's "Procedural Protections in Reproductive Health Care Conscience Laws" due to the existence of an open-ended conscience provision (as noted to the left). </v>
      </c>
      <c r="BI45" s="40">
        <f>New_Mexico!BY6</f>
        <v>0</v>
      </c>
      <c r="BJ45" s="40" t="str">
        <f>New_Mexico!BZ6</f>
        <v>C</v>
      </c>
      <c r="BK45" s="40" t="str">
        <f>New_Mexico!CA6</f>
        <v>24-7A-7(E), -9A(4)</v>
      </c>
      <c r="BL45" s="57" t="str">
        <f>New_Mexico!CB6</f>
        <v xml:space="preserve">https://nmonesource.com/nmos/nmsa/en/item/4384/index.do#!b/24-7A-7 </v>
      </c>
      <c r="BM45" s="40" t="str">
        <f>New_Mexico!CC6</f>
        <v xml:space="preserve">We differ from Sawicki's "Procedural Protections in Reproductive Health Care Conscience Laws" due to the existence of an open-ended conscience provision (as noted to the left). </v>
      </c>
      <c r="BN45" s="40">
        <f>New_Mexico!CD6</f>
        <v>0</v>
      </c>
      <c r="BO45" s="40" t="str">
        <f>New_Mexico!CE6</f>
        <v>C</v>
      </c>
      <c r="BP45" s="40" t="str">
        <f>New_Mexico!CF6</f>
        <v>24-7A-7(E), -9A(4)</v>
      </c>
      <c r="BQ45" s="57" t="str">
        <f>New_Mexico!CG6</f>
        <v xml:space="preserve">https://nmonesource.com/nmos/nmsa/en/item/4384/index.do#!b/24-7A-7 </v>
      </c>
      <c r="BR45" s="40" t="str">
        <f>New_Mexico!CH6</f>
        <v xml:space="preserve">We differ from Sawicki's "Procedural Protections in Reproductive Health Care Conscience Laws" due to the existence of an open-ended conscience provision (as noted to the left). </v>
      </c>
      <c r="BS45" s="40">
        <f>New_Mexico!CI6</f>
        <v>0</v>
      </c>
      <c r="BT45" s="40" t="str">
        <f>New_Mexico!CJ6</f>
        <v>C</v>
      </c>
      <c r="BU45" s="40" t="str">
        <f>New_Mexico!CK6</f>
        <v>24-7A-7(E), -9A(4)</v>
      </c>
      <c r="BV45" s="57" t="str">
        <f>New_Mexico!CL6</f>
        <v xml:space="preserve">https://nmonesource.com/nmos/nmsa/en/item/4384/index.do#!b/24-7A-7 </v>
      </c>
      <c r="BW45" s="40" t="str">
        <f>New_Mexico!CM6</f>
        <v xml:space="preserve">We differ from Sawicki's "Procedural Protections in Reproductive Health Care Conscience Laws" due to the existence of an open-ended conscience provision (as noted to the left). </v>
      </c>
      <c r="BX45" s="40">
        <f>New_Mexico!CN6</f>
        <v>0</v>
      </c>
      <c r="BY45" s="40" t="str">
        <f>New_Mexico!CO6</f>
        <v>B</v>
      </c>
      <c r="BZ45" s="40" t="str">
        <f>New_Mexico!CP6</f>
        <v>24-7A-7(E), -9A(4)</v>
      </c>
      <c r="CA45" s="57" t="str">
        <f>New_Mexico!CQ6</f>
        <v xml:space="preserve">https://nmonesource.com/nmos/nmsa/en/item/4384/index.do#!b/24-7A-7 </v>
      </c>
      <c r="CB45" s="58">
        <f>New_Mexico!CR6</f>
        <v>0</v>
      </c>
      <c r="CC45" s="40">
        <f>New_Mexico!CS6</f>
        <v>0</v>
      </c>
      <c r="CD45" s="40" t="str">
        <f>New_Mexico!CT6</f>
        <v>A</v>
      </c>
      <c r="CE45" s="40" t="str">
        <f>New_Mexico!CU6</f>
        <v>-</v>
      </c>
      <c r="CF45" s="58">
        <f>New_Mexico!CV6</f>
        <v>0</v>
      </c>
      <c r="CG45" s="58">
        <f>New_Mexico!CW6</f>
        <v>0</v>
      </c>
      <c r="CH45" s="40">
        <f>New_Mexico!CX6</f>
        <v>0</v>
      </c>
      <c r="CI45" s="40" t="str">
        <f>New_Mexico!CY6</f>
        <v>A</v>
      </c>
      <c r="CJ45" s="40" t="str">
        <f>New_Mexico!CZ6</f>
        <v>-</v>
      </c>
      <c r="CK45" s="58">
        <f>New_Mexico!DA6</f>
        <v>0</v>
      </c>
      <c r="CL45" s="58">
        <f>New_Mexico!DB6</f>
        <v>0</v>
      </c>
      <c r="CM45" s="40">
        <f>New_Mexico!DC6</f>
        <v>0</v>
      </c>
      <c r="CN45" s="40" t="str">
        <f>New_Mexico!DD6</f>
        <v>A</v>
      </c>
      <c r="CO45" s="40" t="str">
        <f>New_Mexico!DE6</f>
        <v>-</v>
      </c>
      <c r="CP45" s="58">
        <f>New_Mexico!DF6</f>
        <v>0</v>
      </c>
      <c r="CQ45" s="58">
        <f>New_Mexico!DG6</f>
        <v>0</v>
      </c>
      <c r="CR45" s="40">
        <f>New_Mexico!DH6</f>
        <v>0</v>
      </c>
      <c r="CS45" s="40" t="str">
        <f>New_Mexico!DI6</f>
        <v>A</v>
      </c>
      <c r="CT45" s="40" t="str">
        <f>New_Mexico!DJ6</f>
        <v>-</v>
      </c>
      <c r="CU45" s="58">
        <f>New_Mexico!DK6</f>
        <v>0</v>
      </c>
      <c r="CV45" s="58">
        <f>New_Mexico!DL6</f>
        <v>0</v>
      </c>
      <c r="CW45" s="40">
        <f>New_Mexico!DM6</f>
        <v>0</v>
      </c>
      <c r="CX45" s="40" t="str">
        <f>New_Mexico!DN6</f>
        <v>A</v>
      </c>
      <c r="CY45" s="40" t="str">
        <f>New_Mexico!DO6</f>
        <v>-</v>
      </c>
      <c r="CZ45" s="58">
        <f>New_Mexico!DP6</f>
        <v>0</v>
      </c>
      <c r="DA45" s="58">
        <f>New_Mexico!DQ6</f>
        <v>0</v>
      </c>
      <c r="DB45" s="40">
        <f>New_Mexico!DR6</f>
        <v>0</v>
      </c>
      <c r="DC45" s="40" t="str">
        <f>New_Mexico!DS6</f>
        <v>A</v>
      </c>
      <c r="DD45" s="40" t="str">
        <f>New_Mexico!DT6</f>
        <v>-</v>
      </c>
      <c r="DE45" s="58">
        <f>New_Mexico!DU6</f>
        <v>0</v>
      </c>
      <c r="DF45" s="58">
        <f>New_Mexico!DV6</f>
        <v>0</v>
      </c>
      <c r="DG45" s="60">
        <f>(New_Mexico!EG6+New_Mexico!EH6)/2</f>
        <v>1</v>
      </c>
      <c r="DH45" s="60" t="str">
        <f>New_Mexico!EI6</f>
        <v>D</v>
      </c>
      <c r="DI45" s="60" t="str">
        <f>New_Mexico!EJ6</f>
        <v>59A-47-45.5(K), -22-42(K); -46-44(K), -23-7.14(K)</v>
      </c>
      <c r="DJ45" s="62" t="str">
        <f>New_Mexico!EK6</f>
        <v xml:space="preserve">https://nmonesource.com/nmos/nmsa/en/item/4438/index.do#!b/59A-47-45.5 </v>
      </c>
      <c r="DK45" s="61">
        <f>New_Mexico!EL6</f>
        <v>0</v>
      </c>
      <c r="DL45" s="60">
        <f>(New_Mexico!EN6+New_Mexico!EM6)/2</f>
        <v>1</v>
      </c>
      <c r="DM45" s="60" t="str">
        <f>New_Mexico!EO6</f>
        <v>A</v>
      </c>
      <c r="DN45" s="60" t="str">
        <f>New_Mexico!EP6</f>
        <v>-</v>
      </c>
      <c r="DO45" s="61" t="str">
        <f>New_Mexico!EQ6</f>
        <v>-</v>
      </c>
      <c r="DP45" s="61">
        <f>New_Mexico!ER6</f>
        <v>0</v>
      </c>
      <c r="DQ45" s="60">
        <f>(New_Mexico!ES6+New_Mexico!ET6)/2</f>
        <v>1</v>
      </c>
      <c r="DR45" s="60" t="str">
        <f>New_Mexico!EU6</f>
        <v>D</v>
      </c>
      <c r="DS45" s="60" t="str">
        <f>New_Mexico!EV6</f>
        <v>59A-22-42 (K)</v>
      </c>
      <c r="DT45" s="62" t="str">
        <f>New_Mexico!EW6</f>
        <v xml:space="preserve">https://casetext.com/statute/new-mexico-statutes-1978/chapter-59a-insurance-code/article-22-health-insurance-contracts/section-59a-22-42-coverage-for-prescription-contraceptive-drugs-or-devices </v>
      </c>
      <c r="DU45" s="61">
        <f>New_Mexico!EX6</f>
        <v>0</v>
      </c>
      <c r="DV45" s="60">
        <f>New_Mexico!GH6</f>
        <v>0</v>
      </c>
      <c r="DW45" s="60" t="str">
        <f>New_Mexico!GI6</f>
        <v>B</v>
      </c>
      <c r="DX45" s="60" t="str">
        <f>New_Mexico!GJ6</f>
        <v>-</v>
      </c>
      <c r="DY45" s="61" t="str">
        <f>New_Mexico!GK6</f>
        <v>-</v>
      </c>
      <c r="DZ45" s="61">
        <f>New_Mexico!GL6</f>
        <v>0</v>
      </c>
      <c r="EA45" s="66">
        <f>New_Mexico!GM6</f>
        <v>0</v>
      </c>
      <c r="EB45" s="66" t="str">
        <f>New_Mexico!GN6</f>
        <v>B</v>
      </c>
      <c r="EC45" s="66" t="str">
        <f>New_Mexico!GO6</f>
        <v>-</v>
      </c>
      <c r="ED45" s="68" t="str">
        <f>New_Mexico!GP6</f>
        <v>-</v>
      </c>
      <c r="EE45" s="68">
        <f>New_Mexico!GQ6</f>
        <v>0</v>
      </c>
      <c r="EF45" s="66">
        <f>New_Mexico!GR6</f>
        <v>0</v>
      </c>
      <c r="EG45" s="66" t="str">
        <f>New_Mexico!GS6</f>
        <v>B</v>
      </c>
      <c r="EH45" s="66" t="str">
        <f>New_Mexico!GT6</f>
        <v>-</v>
      </c>
      <c r="EI45" s="68" t="str">
        <f>New_Mexico!GU6</f>
        <v>-</v>
      </c>
      <c r="EJ45" s="68">
        <f>New_Mexico!GV6</f>
        <v>0</v>
      </c>
      <c r="EK45" s="66">
        <f>New_Mexico!GW6</f>
        <v>0</v>
      </c>
      <c r="EL45" s="66" t="str">
        <f>New_Mexico!GX6</f>
        <v>B</v>
      </c>
      <c r="EM45" s="66" t="str">
        <f>New_Mexico!GY6</f>
        <v>-</v>
      </c>
      <c r="EN45" s="68" t="str">
        <f>New_Mexico!GZ6</f>
        <v>-</v>
      </c>
      <c r="EO45" s="68">
        <f>New_Mexico!HA6</f>
        <v>0</v>
      </c>
      <c r="EP45" s="66">
        <f>New_Mexico!Q6</f>
        <v>0</v>
      </c>
      <c r="EQ45" s="66" t="str">
        <f>New_Mexico!R6</f>
        <v>B</v>
      </c>
      <c r="ER45" s="66" t="str">
        <f>New_Mexico!S6</f>
        <v>-</v>
      </c>
      <c r="ES45" s="68" t="str">
        <f>New_Mexico!T6</f>
        <v>-</v>
      </c>
      <c r="ET45" s="68">
        <f>New_Mexico!U6</f>
        <v>0</v>
      </c>
      <c r="EU45" s="66">
        <f>New_Mexico!EY6</f>
        <v>0</v>
      </c>
      <c r="EV45" s="66" t="str">
        <f>New_Mexico!EZ6</f>
        <v>B</v>
      </c>
      <c r="EW45" s="66" t="str">
        <f>New_Mexico!FA6</f>
        <v>-</v>
      </c>
      <c r="EX45" s="68" t="str">
        <f>New_Mexico!FB6</f>
        <v>-</v>
      </c>
      <c r="EY45" s="68">
        <f>New_Mexico!FC6</f>
        <v>0</v>
      </c>
      <c r="EZ45" s="66">
        <f>New_Mexico!FN6</f>
        <v>1</v>
      </c>
      <c r="FA45" s="66" t="str">
        <f>New_Mexico!FO6</f>
        <v>C</v>
      </c>
      <c r="FB45" s="66" t="str">
        <f>New_Mexico!FP6</f>
        <v>32A-4-3.A, N.M. R. Evid. 11-506</v>
      </c>
      <c r="FC45" s="67" t="str">
        <f>New_Mexico!FQ6</f>
        <v xml:space="preserve">https://nmonesource.com/nmos/nmsa/en/item/4389/index.do#!b/32A-4-3 </v>
      </c>
      <c r="FD45" s="68">
        <f>New_Mexico!FR6</f>
        <v>0</v>
      </c>
      <c r="FE45" s="66">
        <f>New_Mexico!FS6</f>
        <v>1</v>
      </c>
      <c r="FF45" s="66" t="str">
        <f>New_Mexico!FT6</f>
        <v>A</v>
      </c>
      <c r="FG45" s="66" t="str">
        <f>New_Mexico!FU6</f>
        <v>60-7B-1(B)(2)</v>
      </c>
      <c r="FH45" s="67" t="str">
        <f>New_Mexico!FV6</f>
        <v xml:space="preserve">https://nmonesource.com/nmos/nmsa/en/item/4443/index.do#!b/60-7B-1 </v>
      </c>
      <c r="FI45" s="68">
        <f>New_Mexico!FW6</f>
        <v>0</v>
      </c>
      <c r="FJ45" s="66">
        <f>New_Mexico!FX6</f>
        <v>1</v>
      </c>
      <c r="FK45" s="66" t="str">
        <f>New_Mexico!FY6</f>
        <v>A</v>
      </c>
      <c r="FL45" s="66" t="str">
        <f>New_Mexico!FZ6</f>
        <v>60-7B-1(B)(2)</v>
      </c>
      <c r="FM45" s="67" t="str">
        <f>New_Mexico!GA6</f>
        <v xml:space="preserve">https://nmonesource.com/nmos/nmsa/en/item/4443/index.do#!b/60-7B-1 </v>
      </c>
      <c r="FN45" s="68">
        <f>New_Mexico!GB6</f>
        <v>0</v>
      </c>
      <c r="FO45" s="66">
        <f>New_Mexico!G6</f>
        <v>1</v>
      </c>
      <c r="FP45" s="66" t="str">
        <f>New_Mexico!H6</f>
        <v>B</v>
      </c>
      <c r="FQ45" s="66" t="str">
        <f>New_Mexico!I6</f>
        <v>28-22-3</v>
      </c>
      <c r="FR45" s="67" t="str">
        <f>New_Mexico!J6</f>
        <v xml:space="preserve">https://nmonesource.com/nmos/nmsa/en/item/4365/index.do#!b/28-22-3 </v>
      </c>
      <c r="FS45" s="68">
        <f>New_Mexico!K6</f>
        <v>0</v>
      </c>
      <c r="FT45" s="66">
        <f>New_Mexico!HB6</f>
        <v>1</v>
      </c>
      <c r="FU45" s="66" t="str">
        <f>New_Mexico!HC6</f>
        <v>A</v>
      </c>
      <c r="FV45" s="66" t="str">
        <f>New_Mexico!HD6</f>
        <v>24-5-3(A)(2)–(3)</v>
      </c>
      <c r="FW45" s="67" t="str">
        <f>New_Mexico!HE6</f>
        <v xml:space="preserve">https://nmonesource.com/nmos/nmsa/en/item/4384/index.do#!b/24-5-3 </v>
      </c>
      <c r="FX45" s="68">
        <f>New_Mexico!HF6</f>
        <v>0</v>
      </c>
      <c r="FY45" s="66">
        <f>New_Mexico!HG6</f>
        <v>0</v>
      </c>
      <c r="FZ45" s="66" t="str">
        <f>New_Mexico!HH6</f>
        <v>C</v>
      </c>
      <c r="GA45" s="66" t="str">
        <f>New_Mexico!HI6</f>
        <v>22-12A-2(G)</v>
      </c>
      <c r="GB45" s="67" t="str">
        <f>New_Mexico!HJ6</f>
        <v xml:space="preserve">https://nmonesource.com/nmos/nmsa/en/item/4368/index.do#!fragment/undefined/BQCwhgziBcwMYgK4DsDWsBGB7LqC2YATqgJIAm0A5AEzUC0AjNQIJ3WUCUANMlgC4BTCAEVEAwgE8qlLhAFEEo8VMoy5CkAGUshPgCEpAJQCiAGWMA1ZgDkAwsa58wGaHyxwOHIA </v>
      </c>
      <c r="GC45" s="66" t="str">
        <f>New_Mexico!HK6</f>
        <v xml:space="preserve">The cited statute defined excused absence to include religious instruction as part of a short list of other (nonreligious) excuses, leaving all other excused absence decisions to policies of the local school board. </v>
      </c>
      <c r="GD45" s="66">
        <f>New_Mexico!HL6</f>
        <v>1</v>
      </c>
      <c r="GE45" s="66" t="str">
        <f>New_Mexico!HM6</f>
        <v>A</v>
      </c>
      <c r="GF45" s="66" t="str">
        <f>New_Mexico!HN6</f>
        <v>22-12A-2(G)</v>
      </c>
      <c r="GG45" s="67" t="str">
        <f>New_Mexico!HO6</f>
        <v xml:space="preserve">https://nmonesource.com/nmos/nmsa/en/item/4368/index.do#!fragment/undefined/BQCwhgziBcwMYgK4DsDWsBGB7LqC2YATqgJIAm0A5AEzUC0AjNQIJ3WUCUANMlgC4BTCAEVEAwgE8qlLhAFEEo8VMoy5CkAGUshPgCEpAJQCiAGWMA1ZgDkAwsa58wGaHyxwOHIA </v>
      </c>
      <c r="GH45" s="68">
        <f>New_Mexico!HP6</f>
        <v>0</v>
      </c>
      <c r="GI45" s="60">
        <f>New_Mexico!HQ6</f>
        <v>0</v>
      </c>
      <c r="GJ45" s="60" t="str">
        <f>New_Mexico!HR6</f>
        <v>D</v>
      </c>
      <c r="GK45" s="60" t="str">
        <f>New_Mexico!HS6</f>
        <v>-</v>
      </c>
      <c r="GL45" s="61" t="str">
        <f>New_Mexico!HT6</f>
        <v>-</v>
      </c>
      <c r="GM45" s="61">
        <f>New_Mexico!HU6</f>
        <v>0</v>
      </c>
      <c r="GN45" s="60">
        <f>New_Mexico!GC6</f>
        <v>0</v>
      </c>
      <c r="GO45" s="60" t="str">
        <f>New_Mexico!GD6</f>
        <v>C</v>
      </c>
      <c r="GP45" s="60" t="str">
        <f>New_Mexico!GE6</f>
        <v>-</v>
      </c>
      <c r="GQ45" s="61" t="str">
        <f>New_Mexico!GF6</f>
        <v>-</v>
      </c>
      <c r="GR45" s="61">
        <f>New_Mexico!GG6</f>
        <v>0</v>
      </c>
    </row>
    <row r="46" spans="1:200" ht="25.5" customHeight="1">
      <c r="A46" s="92" t="s">
        <v>89</v>
      </c>
      <c r="B46" s="34">
        <v>2024</v>
      </c>
      <c r="C46" s="53">
        <f>Maryland!D6</f>
        <v>0.5758928571428571</v>
      </c>
      <c r="D46" s="172">
        <f>Maryland!E6</f>
        <v>0.57482993197278909</v>
      </c>
      <c r="E46" s="28">
        <v>10</v>
      </c>
      <c r="F46" s="40">
        <f>Maryland!L6</f>
        <v>1</v>
      </c>
      <c r="G46" s="40" t="str">
        <f>Maryland!M6</f>
        <v>B</v>
      </c>
      <c r="H46" s="40" t="str">
        <f>Maryland!N6</f>
        <v>ELEC §9-304</v>
      </c>
      <c r="I46" s="57" t="str">
        <f>Maryland!O6</f>
        <v xml:space="preserve">https://advance.lexis.com/api/document/collection/statutes-legislation/id/63NX-7CV1-F4GK-M431-00008-00?cite=Md.%20Election%20Law%20Code%20Ann.%20%C2%A7%209-304&amp;context=1000516 </v>
      </c>
      <c r="J46" s="58">
        <f>Maryland!P6</f>
        <v>0</v>
      </c>
      <c r="K46" s="40">
        <f>Maryland!V6</f>
        <v>0</v>
      </c>
      <c r="L46" s="58">
        <f>Maryland!W6</f>
        <v>0</v>
      </c>
      <c r="M46" s="40" t="str">
        <f>Maryland!X6</f>
        <v>-</v>
      </c>
      <c r="N46" s="58">
        <f>Maryland!Y6</f>
        <v>0</v>
      </c>
      <c r="O46" s="58">
        <f>Maryland!Z6</f>
        <v>0</v>
      </c>
      <c r="P46" s="40">
        <f>Maryland!AA6</f>
        <v>1</v>
      </c>
      <c r="Q46" s="40" t="str">
        <f>Maryland!AB6</f>
        <v>C</v>
      </c>
      <c r="R46" s="40" t="str">
        <f>Maryland!AC6</f>
        <v>Health - General §20-214(a)(1)</v>
      </c>
      <c r="S46" s="57" t="str">
        <f>Maryland!AD6</f>
        <v xml:space="preserve">https://advance.lexis.com/api/document/collection/statutes-legislation/id/63NX-7CT1-JGPY-X472-00008-00?cite=Md.%20HEALTH-GENERAL%20Code%20Ann.%20%C2%A7%2020-214&amp;context=1000516 </v>
      </c>
      <c r="T46" s="58">
        <f>Maryland!AE6</f>
        <v>0</v>
      </c>
      <c r="U46" s="40">
        <f>Maryland!AF6</f>
        <v>1</v>
      </c>
      <c r="V46" s="40" t="str">
        <f>Maryland!AG6</f>
        <v>C</v>
      </c>
      <c r="W46" s="40" t="str">
        <f>Maryland!AH6</f>
        <v>Health - General §20-214(b)(1)</v>
      </c>
      <c r="X46" s="57" t="str">
        <f>Maryland!AI6</f>
        <v xml:space="preserve">https://advance.lexis.com/api/document/collection/statutes-legislation/id/63NX-7CT1-JGPY-X472-00008-00?cite=Md.%20HEALTH-GENERAL%20Code%20Ann.%20%C2%A7%2020-214&amp;context=1000516 </v>
      </c>
      <c r="Y46" s="58">
        <f>Maryland!AJ6</f>
        <v>0</v>
      </c>
      <c r="Z46" s="40">
        <f>Maryland!AK6</f>
        <v>1</v>
      </c>
      <c r="AA46" s="40" t="str">
        <f>Maryland!AL6</f>
        <v>C</v>
      </c>
      <c r="AB46" s="40" t="str">
        <f>Maryland!AM6</f>
        <v>Health - General §20-214(b)(1)</v>
      </c>
      <c r="AC46" s="57" t="str">
        <f>Maryland!AN6</f>
        <v xml:space="preserve">https://advance.lexis.com/api/document/collection/statutes-legislation/id/63NX-7CT1-JGPY-X472-00008-00?cite=Md.%20HEALTH-GENERAL%20Code%20Ann.%20%C2%A7%2020-214&amp;context=1000516 </v>
      </c>
      <c r="AD46" s="58">
        <f>Maryland!AO6</f>
        <v>0</v>
      </c>
      <c r="AE46" s="40">
        <f>Maryland!AP6</f>
        <v>1</v>
      </c>
      <c r="AF46" s="40" t="str">
        <f>Maryland!AQ6</f>
        <v>C</v>
      </c>
      <c r="AG46" s="40" t="str">
        <f>Maryland!AR6</f>
        <v>Health - General §20-214(a)(b)</v>
      </c>
      <c r="AH46" s="57" t="str">
        <f>Maryland!AS6</f>
        <v xml:space="preserve">https://advance.lexis.com/api/document/collection/statutes-legislation/id/63NX-7CT1-JGPY-X472-00008-00?cite=Md.%20HEALTH-GENERAL%20Code%20Ann.%20%C2%A7%2020-214&amp;context=1000516 </v>
      </c>
      <c r="AI46" s="58">
        <f>Maryland!AT6</f>
        <v>0</v>
      </c>
      <c r="AJ46" s="40">
        <f>Maryland!AU6</f>
        <v>0</v>
      </c>
      <c r="AK46" s="40" t="str">
        <f>Maryland!AV6</f>
        <v>B</v>
      </c>
      <c r="AL46" s="40" t="str">
        <f>Maryland!AW6</f>
        <v>Health - General §20-214(a)(b)</v>
      </c>
      <c r="AM46" s="57" t="str">
        <f>Maryland!AX6</f>
        <v xml:space="preserve">https://advance.lexis.com/api/document/collection/statutes-legislation/id/63NX-7CT1-JGPY-X472-00008-00?cite=Md.%20HEALTH-GENERAL%20Code%20Ann.%20%C2%A7%2020-214&amp;context=1000516 </v>
      </c>
      <c r="AN46" s="58">
        <f>Maryland!AY6</f>
        <v>0</v>
      </c>
      <c r="AO46" s="40">
        <f>Maryland!AZ6</f>
        <v>1</v>
      </c>
      <c r="AP46" s="40" t="str">
        <f>Maryland!BA6</f>
        <v>C</v>
      </c>
      <c r="AQ46" s="40" t="str">
        <f>Maryland!BB6</f>
        <v>Health - General §20-214(b)(2)(ii)</v>
      </c>
      <c r="AR46" s="57" t="str">
        <f>Maryland!BC6</f>
        <v xml:space="preserve">https://advance.lexis.com/search?crid=93c9802a-075d-4d34-b2ef-bfa78342768b&amp;pdsearchterms=Md.%20HEALTH-GENERAL%20Code%20Ann.%20%C2%A7%2020-214&amp;pdbypasscitatordocs=False&amp;pdsourcegroupingtype=&amp;pdmfid=1000516&amp;pdisurlapi=true </v>
      </c>
      <c r="AS46" s="58">
        <f>Maryland!BD6</f>
        <v>0</v>
      </c>
      <c r="AT46" s="40">
        <f>Maryland!BE6</f>
        <v>0</v>
      </c>
      <c r="AU46" s="40" t="str">
        <f>Maryland!BF6</f>
        <v>B</v>
      </c>
      <c r="AV46" s="40" t="str">
        <f>Maryland!BG6</f>
        <v>Health - General, §20-214(d)</v>
      </c>
      <c r="AW46" s="57" t="str">
        <f>Maryland!BH6</f>
        <v xml:space="preserve">https://advance.lexis.com/api/document/collection/statutes-legislation/id/63NX-7CT1-JGPY-X472-00008-00?cite=Md.%20HEALTH-GENERAL%20Code%20Ann.%20%C2%A7%2020-214&amp;context=1000516 </v>
      </c>
      <c r="AX46" s="40" t="str">
        <f>Maryland!BI6</f>
        <v>We disagree with Sawicki because this law has no mention of emergency here, only referral.</v>
      </c>
      <c r="AY46" s="40">
        <f>Maryland!BO6</f>
        <v>1</v>
      </c>
      <c r="AZ46" s="40" t="str">
        <f>Maryland!BP6</f>
        <v>C</v>
      </c>
      <c r="BA46" s="40" t="str">
        <f>Maryland!BQ6</f>
        <v>Health - General §20-214(a)(1)</v>
      </c>
      <c r="BB46" s="57" t="str">
        <f>Maryland!BR6</f>
        <v xml:space="preserve">https://advance.lexis.com/api/document/collection/statutes-legislation/id/63NX-7CT1-JGPY-X472-00008-00?cite=Md.%20HEALTH-GENERAL%20Code%20Ann.%20%C2%A7%2020-214&amp;context=1000516 </v>
      </c>
      <c r="BC46" s="58">
        <f>Maryland!BS6</f>
        <v>0</v>
      </c>
      <c r="BD46" s="40">
        <f>Maryland!BT6</f>
        <v>1</v>
      </c>
      <c r="BE46" s="40" t="str">
        <f>Maryland!BU6</f>
        <v>C</v>
      </c>
      <c r="BF46" s="40" t="str">
        <f>Maryland!BV6</f>
        <v>Health - General §20-214(b)(1)</v>
      </c>
      <c r="BG46" s="57" t="str">
        <f>Maryland!BW6</f>
        <v xml:space="preserve">https://advance.lexis.com/api/document/collection/statutes-legislation/id/63NX-7CT1-JGPY-X472-00008-00?cite=Md.%20HEALTH-GENERAL%20Code%20Ann.%20%C2%A7%2020-214&amp;context=1000516 </v>
      </c>
      <c r="BH46" s="58">
        <f>Maryland!BX6</f>
        <v>0</v>
      </c>
      <c r="BI46" s="40">
        <f>Maryland!BY6</f>
        <v>1</v>
      </c>
      <c r="BJ46" s="40" t="str">
        <f>Maryland!BZ6</f>
        <v>C</v>
      </c>
      <c r="BK46" s="40" t="str">
        <f>Maryland!CA6</f>
        <v>Health - General §20-214(b)(1)</v>
      </c>
      <c r="BL46" s="57" t="str">
        <f>Maryland!CB6</f>
        <v xml:space="preserve">https://advance.lexis.com/api/document/collection/statutes-legislation/id/63NX-7CT1-JGPY-X472-00008-00?cite=Md.%20HEALTH-GENERAL%20Code%20Ann.%20%C2%A7%2020-214&amp;context=1000516 </v>
      </c>
      <c r="BM46" s="58">
        <f>Maryland!CC6</f>
        <v>0</v>
      </c>
      <c r="BN46" s="40">
        <f>Maryland!CD6</f>
        <v>1</v>
      </c>
      <c r="BO46" s="40" t="str">
        <f>Maryland!CE6</f>
        <v>C</v>
      </c>
      <c r="BP46" s="40" t="str">
        <f>Maryland!CF6</f>
        <v>Health - General §20-214(a)(b)</v>
      </c>
      <c r="BQ46" s="57" t="str">
        <f>Maryland!CG6</f>
        <v xml:space="preserve">https://advance.lexis.com/api/document/collection/statutes-legislation/id/63NX-7CT1-JGPY-X472-00008-00?cite=Md.%20HEALTH-GENERAL%20Code%20Ann.%20%C2%A7%2020-214&amp;context=1000516 </v>
      </c>
      <c r="BR46" s="58">
        <f>Maryland!CH6</f>
        <v>0</v>
      </c>
      <c r="BS46" s="40">
        <f>Maryland!CI6</f>
        <v>0</v>
      </c>
      <c r="BT46" s="40" t="str">
        <f>Maryland!CJ6</f>
        <v>B</v>
      </c>
      <c r="BU46" s="40" t="str">
        <f>Maryland!CK6</f>
        <v>Health - General §20-214(a)(b)</v>
      </c>
      <c r="BV46" s="57" t="str">
        <f>Maryland!CL6</f>
        <v xml:space="preserve">https://advance.lexis.com/api/document/collection/statutes-legislation/id/63NX-7CT1-JGPY-X472-00008-00?cite=Md.%20HEALTH-GENERAL%20Code%20Ann.%20%C2%A7%2020-214&amp;context=1000516 </v>
      </c>
      <c r="BW46" s="58">
        <f>Maryland!CM6</f>
        <v>0</v>
      </c>
      <c r="BX46" s="40">
        <f>Maryland!CN6</f>
        <v>1</v>
      </c>
      <c r="BY46" s="40" t="str">
        <f>Maryland!CO6</f>
        <v>C</v>
      </c>
      <c r="BZ46" s="40" t="str">
        <f>Maryland!CP6</f>
        <v>Health - General §20-214(b)(2)(ii)</v>
      </c>
      <c r="CA46" s="57" t="str">
        <f>Maryland!CQ6</f>
        <v xml:space="preserve">https://advance.lexis.com/api/document/collection/statutes-legislation/id/63NX-7CT1-JGPY-X472-00008-00?cite=Md.%20HEALTH-GENERAL%20Code%20Ann.%20%C2%A7%2020-214&amp;context=1000516 </v>
      </c>
      <c r="CB46" s="58">
        <f>Maryland!CR6</f>
        <v>0</v>
      </c>
      <c r="CC46" s="40">
        <f>Maryland!CS6</f>
        <v>0</v>
      </c>
      <c r="CD46" s="40" t="str">
        <f>Maryland!CT6</f>
        <v>A</v>
      </c>
      <c r="CE46" s="40" t="str">
        <f>Maryland!CU6</f>
        <v>-</v>
      </c>
      <c r="CF46" s="58">
        <f>Maryland!CV6</f>
        <v>0</v>
      </c>
      <c r="CG46" s="58">
        <f>Maryland!CW6</f>
        <v>0</v>
      </c>
      <c r="CH46" s="40">
        <f>Maryland!CX6</f>
        <v>0</v>
      </c>
      <c r="CI46" s="40" t="str">
        <f>Maryland!CY6</f>
        <v>A</v>
      </c>
      <c r="CJ46" s="40" t="str">
        <f>Maryland!CZ6</f>
        <v>-</v>
      </c>
      <c r="CK46" s="58">
        <f>Maryland!DA6</f>
        <v>0</v>
      </c>
      <c r="CL46" s="58">
        <f>Maryland!DB6</f>
        <v>0</v>
      </c>
      <c r="CM46" s="40">
        <f>Maryland!DC6</f>
        <v>0</v>
      </c>
      <c r="CN46" s="40" t="str">
        <f>Maryland!DD6</f>
        <v>A</v>
      </c>
      <c r="CO46" s="40" t="str">
        <f>Maryland!DE6</f>
        <v>-</v>
      </c>
      <c r="CP46" s="58">
        <f>Maryland!DF6</f>
        <v>0</v>
      </c>
      <c r="CQ46" s="58">
        <f>Maryland!DG6</f>
        <v>0</v>
      </c>
      <c r="CR46" s="40">
        <f>Maryland!DH6</f>
        <v>0</v>
      </c>
      <c r="CS46" s="40" t="str">
        <f>Maryland!DI6</f>
        <v>A</v>
      </c>
      <c r="CT46" s="40" t="str">
        <f>Maryland!DJ6</f>
        <v>-</v>
      </c>
      <c r="CU46" s="58">
        <f>Maryland!DK6</f>
        <v>0</v>
      </c>
      <c r="CV46" s="58">
        <f>Maryland!DL6</f>
        <v>0</v>
      </c>
      <c r="CW46" s="40">
        <f>Maryland!DM6</f>
        <v>0</v>
      </c>
      <c r="CX46" s="40" t="str">
        <f>Maryland!DN6</f>
        <v>A</v>
      </c>
      <c r="CY46" s="40" t="str">
        <f>Maryland!DO6</f>
        <v>-</v>
      </c>
      <c r="CZ46" s="58">
        <f>Maryland!DP6</f>
        <v>0</v>
      </c>
      <c r="DA46" s="58">
        <f>Maryland!DQ6</f>
        <v>0</v>
      </c>
      <c r="DB46" s="40">
        <f>Maryland!DR6</f>
        <v>0</v>
      </c>
      <c r="DC46" s="40" t="str">
        <f>Maryland!DS6</f>
        <v>A</v>
      </c>
      <c r="DD46" s="40" t="str">
        <f>Maryland!DT6</f>
        <v>-</v>
      </c>
      <c r="DE46" s="58">
        <f>Maryland!DU6</f>
        <v>0</v>
      </c>
      <c r="DF46" s="58">
        <f>Maryland!DV6</f>
        <v>0</v>
      </c>
      <c r="DG46" s="60">
        <f>(Maryland!EG6+Maryland!EH6)/2</f>
        <v>1</v>
      </c>
      <c r="DH46" s="60" t="str">
        <f>Maryland!EI6</f>
        <v>D</v>
      </c>
      <c r="DI46" s="60" t="str">
        <f>Maryland!EJ6</f>
        <v>INS §15-826(c)</v>
      </c>
      <c r="DJ46" s="62" t="str">
        <f>Maryland!EK6</f>
        <v xml:space="preserve">https://advance.lexis.com/api/document/collection/statutes-legislation/id/63NX-7CY1-JJK6-S3PF-00008-00?cite=Md.%20INSURANCE%20Code%20Ann.%20%C2%A7%2015-826&amp;context=1000516 </v>
      </c>
      <c r="DK46" s="61">
        <f>Maryland!EL6</f>
        <v>0</v>
      </c>
      <c r="DL46" s="60">
        <f>(Maryland!EN6+Maryland!EM6)/2</f>
        <v>1</v>
      </c>
      <c r="DM46" s="60" t="str">
        <f>Maryland!EO6</f>
        <v>D</v>
      </c>
      <c r="DN46" s="60" t="str">
        <f>Maryland!EP6</f>
        <v>INS §15–857 (a)(3), INS §15-826(c)</v>
      </c>
      <c r="DO46" s="62" t="str">
        <f>Maryland!EQ6</f>
        <v xml:space="preserve">https://mgaleg.maryland.gov/mgawebsite/Laws/StatuteText?article=gin&amp;section=15-857&amp;enactments=false </v>
      </c>
      <c r="DP46" s="61">
        <f>Maryland!ER6</f>
        <v>0</v>
      </c>
      <c r="DQ46" s="60">
        <f>(Maryland!ES6+Maryland!ET6)/2</f>
        <v>1</v>
      </c>
      <c r="DR46" s="60" t="str">
        <f>Maryland!EU6</f>
        <v>D</v>
      </c>
      <c r="DS46" s="60" t="str">
        <f>Maryland!EV6</f>
        <v>INS § 15-826.2 (a)(3), INS §15-826(c)</v>
      </c>
      <c r="DT46" s="62" t="str">
        <f>Maryland!EW6</f>
        <v>https://casetext.com/statute/code-of-maryland/article-insurance/title-15-health-insurance/subtitle-8-required-health-insurance-benefits/section-15-8262-see-note-coverage-for-male-sterilization/1</v>
      </c>
      <c r="DU46" s="60" t="str">
        <f>Maryland!EX6</f>
        <v xml:space="preserve">Male sterilization only </v>
      </c>
      <c r="DV46" s="60">
        <f>Maryland!GH6</f>
        <v>1</v>
      </c>
      <c r="DW46" s="60" t="str">
        <f>Maryland!GI6</f>
        <v>A</v>
      </c>
      <c r="DX46" s="60" t="str">
        <f>Maryland!GJ6</f>
        <v>Maryland Civil Marriage Protection Act Ch. 2 §2</v>
      </c>
      <c r="DY46" s="62" t="str">
        <f>Maryland!GK6</f>
        <v xml:space="preserve">https://mgaleg.maryland.gov/2012rs/chapters_noln/Ch_2_hb0438T.pdf#page=4 </v>
      </c>
      <c r="DZ46" s="60" t="str">
        <f>Maryland!GL6</f>
        <v>Maryland's Civil Marriage Protection Act was signed into law by its governor in 2012 and has not been repealed or superseded since. Although the relevant portion of the bill (namely, Ch. 2, §2) does not appear in statutory law, it serves as "notes" that provide direction on interpretation and application of the preceding section.</v>
      </c>
      <c r="EA46" s="66">
        <f>Maryland!GM6</f>
        <v>1</v>
      </c>
      <c r="EB46" s="66" t="str">
        <f>Maryland!GN6</f>
        <v>A</v>
      </c>
      <c r="EC46" s="66" t="str">
        <f>Maryland!GO6</f>
        <v>Maryland Civil Marriage Protection Act Ch. 2 §3(a)-(c)</v>
      </c>
      <c r="ED46" s="67" t="str">
        <f>Maryland!GP6</f>
        <v xml:space="preserve">https://mgaleg.maryland.gov/2012rs/chapters_noln/Ch_2_hb0438T.pdf#page=5 </v>
      </c>
      <c r="EE46" s="66" t="str">
        <f>Maryland!GQ6</f>
        <v>Maryland's Civil Marriage Protection Act was signed into law by its governor in 2012 and has not been repealed or superseded since. Although the relevant portion of the bill (namely, Ch. 2, §3) does not appear in statutory law, it serves as "notes" that provide direction on interpretation and application of the preceding section.</v>
      </c>
      <c r="EF46" s="66">
        <f>Maryland!GR6</f>
        <v>1</v>
      </c>
      <c r="EG46" s="66" t="str">
        <f>Maryland!GS6</f>
        <v>A</v>
      </c>
      <c r="EH46" s="66" t="str">
        <f>Maryland!GT6</f>
        <v>Maryland Civil Marriage Protection Act Ch. 2 §3(a)-(c)</v>
      </c>
      <c r="EI46" s="67" t="str">
        <f>Maryland!GU6</f>
        <v xml:space="preserve">https://mgaleg.maryland.gov/2012rs/chapters_noln/Ch_2_hb0438T.pdf#page=5 </v>
      </c>
      <c r="EJ46" s="66" t="str">
        <f>Maryland!GV6</f>
        <v>Maryland's Civil Marriage Protection Act was signed into law by its governor in 2012 and has not been repealed or superseded since. Although the relevant portion of the bill (namely, Ch. 2, §3) does not appear in statutory law, it serves as "notes" that provide direction on interpretation and application of the preceding section.</v>
      </c>
      <c r="EK46" s="66">
        <f>Maryland!GW6</f>
        <v>1</v>
      </c>
      <c r="EL46" s="66" t="str">
        <f>Maryland!GX6</f>
        <v>A</v>
      </c>
      <c r="EM46" s="66" t="str">
        <f>Maryland!GY6</f>
        <v>Maryland Civil Marriage Protection Act Ch. 2 §3(a)-(c)</v>
      </c>
      <c r="EN46" s="67" t="str">
        <f>Maryland!GZ6</f>
        <v xml:space="preserve">https://mgaleg.maryland.gov/2012rs/chapters_noln/Ch_2_hb0438T.pdf#page=5 </v>
      </c>
      <c r="EO46" s="66" t="str">
        <f>Maryland!HA6</f>
        <v>Maryland's Civil Marriage Protection Act was signed into law by its governor in 2012 and has not been repealed or superseded since. Although the relevant portion of the bill (namely, Ch. 2, §3) does not appear in statutory law, it serves as "notes" that provide direction on interpretation and application of the preceding section.</v>
      </c>
      <c r="EP46" s="66">
        <f>Maryland!Q6</f>
        <v>0</v>
      </c>
      <c r="EQ46" s="66" t="str">
        <f>Maryland!R6</f>
        <v>B</v>
      </c>
      <c r="ER46" s="66" t="str">
        <f>Maryland!S6</f>
        <v>Maryland Civil Marriage Protection Act Ch. 2 §2</v>
      </c>
      <c r="ES46" s="67" t="str">
        <f>Maryland!T6</f>
        <v xml:space="preserve">https://mgaleg.maryland.gov/2012rs/chapters_noln/Ch_2_hb0438T.pdf#page=4 </v>
      </c>
      <c r="ET46" s="66" t="str">
        <f>Maryland!U6</f>
        <v>Maryland's Civil Marriage Protection Act was signed into law by its governor in 2012 and has not been repealed or superseded since. Although the relevant portion of the bill (namely, Ch. 2, §2) does not appear in statutory law, it serves as "notes" that provide direction on interpretation and application of the preceding section.</v>
      </c>
      <c r="EU46" s="66">
        <f>Maryland!EY6</f>
        <v>0</v>
      </c>
      <c r="EV46" s="66" t="str">
        <f>Maryland!EZ6</f>
        <v>B</v>
      </c>
      <c r="EW46" s="66" t="str">
        <f>Maryland!FA6</f>
        <v>Maryland Civil Marriage Protection Act Ch. 2 §3(a)-(c)</v>
      </c>
      <c r="EX46" s="67" t="str">
        <f>Maryland!FB6</f>
        <v xml:space="preserve">https://mgaleg.maryland.gov/2012rs/chapters_noln/Ch_2_hb0438T.pdf#page=5 </v>
      </c>
      <c r="EY46" s="66" t="str">
        <f>Maryland!FC6</f>
        <v xml:space="preserve"> </v>
      </c>
      <c r="EZ46" s="66">
        <f>Maryland!FN6</f>
        <v>1</v>
      </c>
      <c r="FA46" s="66" t="str">
        <f>Maryland!FO6</f>
        <v>A</v>
      </c>
      <c r="FB46" s="66" t="str">
        <f>Maryland!FP6</f>
        <v>FAM §5-705(a)(1), -(3)</v>
      </c>
      <c r="FC46" s="67" t="str">
        <f>Maryland!FQ6</f>
        <v xml:space="preserve">https://advance.lexis.com/document/?pdmfid=1000516&amp;crid=babc92de-6926-4fdf-8355-74f0465736bd&amp;pddocfullpath=%2Fshared%2Fdocument%2Fstatutes-legislation%2Furn%3AcontentItem%3A63SM-VWG1-DYB7-W0RY-00008-00&amp;pdtocnodeidentifier=AAQAAGAANAAJ&amp;ecomp=sw2ck&amp;prid=780a87ea-2ced-4d93-a535-5232ab40b268 </v>
      </c>
      <c r="FD46" s="68">
        <f>Maryland!FR6</f>
        <v>0</v>
      </c>
      <c r="FE46" s="66">
        <f>Maryland!FS6</f>
        <v>1</v>
      </c>
      <c r="FF46" s="66" t="str">
        <f>Maryland!FT6</f>
        <v>A</v>
      </c>
      <c r="FG46" s="66" t="str">
        <f>Maryland!FU6</f>
        <v>§10-117(c)(1)(ii)</v>
      </c>
      <c r="FH46" s="67" t="str">
        <f>Maryland!FV6</f>
        <v xml:space="preserve">https://mgaleg.maryland.gov/mgawebsite/laws/StatuteText?article=gcr&amp;section=10-117&amp;enactments=false </v>
      </c>
      <c r="FI46" s="68">
        <f>Maryland!FW6</f>
        <v>0</v>
      </c>
      <c r="FJ46" s="66">
        <f>Maryland!FX6</f>
        <v>1</v>
      </c>
      <c r="FK46" s="66" t="str">
        <f>Maryland!FY6</f>
        <v>A</v>
      </c>
      <c r="FL46" s="66" t="str">
        <f>Maryland!FZ6</f>
        <v>§10-114(b)(1)(ii)</v>
      </c>
      <c r="FM46" s="67" t="str">
        <f>Maryland!GA6</f>
        <v xml:space="preserve">https://mgaleg.maryland.gov/mgawebsite/laws/StatuteText?article=gcr&amp;section=10-114&amp;enactments=false </v>
      </c>
      <c r="FN46" s="68">
        <f>Maryland!GB6</f>
        <v>0</v>
      </c>
      <c r="FO46" s="66">
        <f>Maryland!G6</f>
        <v>0</v>
      </c>
      <c r="FP46" s="66" t="str">
        <f>Maryland!H6</f>
        <v>C</v>
      </c>
      <c r="FQ46" s="66" t="str">
        <f>Maryland!I6</f>
        <v>-</v>
      </c>
      <c r="FR46" s="68">
        <f>Maryland!J6</f>
        <v>0</v>
      </c>
      <c r="FS46" s="68">
        <f>Maryland!K6</f>
        <v>0</v>
      </c>
      <c r="FT46" s="66">
        <f>Maryland!HB6</f>
        <v>1</v>
      </c>
      <c r="FU46" s="66" t="str">
        <f>Maryland!HC6</f>
        <v>A</v>
      </c>
      <c r="FV46" s="66" t="str">
        <f>Maryland!HD6</f>
        <v>EDUC §7-403(b)(1)</v>
      </c>
      <c r="FW46" s="67" t="str">
        <f>Maryland!HE6</f>
        <v>https://mgaleg.maryland.gov/mgawebsite/laws/StatuteText?article=ged&amp;section=7-403&amp;enactments=false#:~:text=%C2%A77%E2%80%93403.,required%20of%20children%20entering%20schools.</v>
      </c>
      <c r="FX46" s="68">
        <f>Maryland!HF6</f>
        <v>0</v>
      </c>
      <c r="FY46" s="66">
        <f>Maryland!HG6</f>
        <v>1</v>
      </c>
      <c r="FZ46" s="66" t="str">
        <f>Maryland!HH6</f>
        <v>A</v>
      </c>
      <c r="GA46" s="66" t="str">
        <f>Maryland!HI6</f>
        <v>Md. Code Regs. 13A.08.01.03(G)</v>
      </c>
      <c r="GB46" s="67" t="str">
        <f>Maryland!HJ6</f>
        <v xml:space="preserve">https://dsd.maryland.gov/regulations/Pages/13A.08.01.03.aspx </v>
      </c>
      <c r="GC46" s="68">
        <f>Maryland!HK6</f>
        <v>0</v>
      </c>
      <c r="GD46" s="66">
        <f>Maryland!HL6</f>
        <v>0</v>
      </c>
      <c r="GE46" s="66" t="str">
        <f>Maryland!HM6</f>
        <v>C</v>
      </c>
      <c r="GF46" s="66" t="str">
        <f>Maryland!HN6</f>
        <v>Md. Code Regs. 13A.08.01.03(G)</v>
      </c>
      <c r="GG46" s="67" t="str">
        <f>Maryland!HO6</f>
        <v xml:space="preserve">https://dsd.maryland.gov/regulations/Pages/13A.08.01.03.aspx </v>
      </c>
      <c r="GH46" s="67" t="str">
        <f>Maryland!HP6</f>
        <v xml:space="preserve">The cited statute does not include religious instruction in its list of acceptable excused absences. The Maryland Department of Education provides no additional guidance. </v>
      </c>
      <c r="GI46" s="60">
        <f>Maryland!HQ6</f>
        <v>1</v>
      </c>
      <c r="GJ46" s="60" t="str">
        <f>Maryland!HR6</f>
        <v>C</v>
      </c>
      <c r="GK46" s="60" t="str">
        <f>Maryland!HS6</f>
        <v>EDUC §15-137</v>
      </c>
      <c r="GL46" s="62" t="str">
        <f>Maryland!HT6</f>
        <v xml:space="preserve">https://mgaleg.maryland.gov/mgawebsite/Laws/StatuteText?article=ged&amp;section=15-137&amp;enactments=false </v>
      </c>
      <c r="GM46" s="61">
        <f>Maryland!HU6</f>
        <v>2023</v>
      </c>
      <c r="GN46" s="60">
        <f>Maryland!GC6</f>
        <v>0</v>
      </c>
      <c r="GO46" s="60" t="str">
        <f>Maryland!GD6</f>
        <v>C</v>
      </c>
      <c r="GP46" s="60" t="str">
        <f>Maryland!GE6</f>
        <v>-</v>
      </c>
      <c r="GQ46" s="61">
        <f>Maryland!GF6</f>
        <v>0</v>
      </c>
      <c r="GR46" s="61">
        <f>Maryland!GG6</f>
        <v>0</v>
      </c>
    </row>
    <row r="47" spans="1:200" ht="25.5" customHeight="1">
      <c r="A47" s="92" t="s">
        <v>116</v>
      </c>
      <c r="B47" s="34">
        <v>2024</v>
      </c>
      <c r="C47" s="53">
        <f>Washington!D6</f>
        <v>0.61904761904761907</v>
      </c>
      <c r="D47" s="172">
        <f>Washington!E6</f>
        <v>0.64795918367346939</v>
      </c>
      <c r="E47" s="28">
        <v>9</v>
      </c>
      <c r="F47" s="40">
        <f>Washington!L6</f>
        <v>1</v>
      </c>
      <c r="G47" s="40" t="str">
        <f>Washington!M6</f>
        <v>A</v>
      </c>
      <c r="H47" s="40" t="str">
        <f>Washington!N6</f>
        <v>§29A.40.010</v>
      </c>
      <c r="I47" s="57" t="str">
        <f>Washington!O6</f>
        <v xml:space="preserve">https://app.leg.wa.gov/rcw/default.aspx?cite=29A.40.010 </v>
      </c>
      <c r="J47" s="58">
        <f>Washington!P6</f>
        <v>0</v>
      </c>
      <c r="K47" s="40">
        <f>Washington!V6</f>
        <v>1</v>
      </c>
      <c r="L47" s="58">
        <f>Washington!W6</f>
        <v>0</v>
      </c>
      <c r="M47" s="59" t="str">
        <f>Washington!X6</f>
        <v>§48.43.065(2)(a)</v>
      </c>
      <c r="N47" s="57" t="str">
        <f>Washington!Y6</f>
        <v xml:space="preserve">https://app.leg.wa.gov/RCW/default.aspx?cite=48.43.065 </v>
      </c>
      <c r="O47" s="40" t="str">
        <f>Washington!Z6</f>
        <v>Washington's statute 48.43.065 establishes patients' rights to receive health care and "providers, carriers, and facilities" to refuse to participate in various aspects of health-care procedures for reasons of "religious belief and conscience".</v>
      </c>
      <c r="P47" s="40">
        <f>Washington!AA6</f>
        <v>1</v>
      </c>
      <c r="Q47" s="40" t="str">
        <f>Washington!AB6</f>
        <v>C</v>
      </c>
      <c r="R47" s="40" t="str">
        <f>Washington!AC6</f>
        <v>§9.02.150, §48.43.065(2)(a)</v>
      </c>
      <c r="S47" s="57" t="str">
        <f>Washington!AD6</f>
        <v xml:space="preserve">https://app.leg.wa.gov/RCW/default.aspx?cite=9.02.150 </v>
      </c>
      <c r="T47" s="40" t="str">
        <f>Washington!AE6</f>
        <v xml:space="preserve">We differ from Sawicki's "Procedural Protections in Reproductive Health Care Conscience Laws" due to the existence of an open-ended conscience provision (as noted to the left). </v>
      </c>
      <c r="U47" s="40">
        <f>Washington!AF6</f>
        <v>1</v>
      </c>
      <c r="V47" s="40" t="str">
        <f>Washington!AG6</f>
        <v>C</v>
      </c>
      <c r="W47" s="40" t="str">
        <f>Washington!AH6</f>
        <v>§9.02.150, §48.43.065(2)(a)</v>
      </c>
      <c r="X47" s="57" t="str">
        <f>Washington!AI6</f>
        <v xml:space="preserve">https://app.leg.wa.gov/RCW/default.aspx?cite=9.02.150 </v>
      </c>
      <c r="Y47" s="40" t="str">
        <f>Washington!AJ6</f>
        <v xml:space="preserve">We differ from Sawicki's "Procedural Protections in Reproductive Health Care Conscience Laws" due to the existence of an open-ended conscience provision (as noted to the left). </v>
      </c>
      <c r="Z47" s="40">
        <f>Washington!AK6</f>
        <v>1</v>
      </c>
      <c r="AA47" s="40" t="str">
        <f>Washington!AL6</f>
        <v>C</v>
      </c>
      <c r="AB47" s="40" t="str">
        <f>Washington!AM6</f>
        <v>§48.43.065(2)(a)</v>
      </c>
      <c r="AC47" s="57" t="str">
        <f>Washington!AN6</f>
        <v xml:space="preserve">https://app.leg.wa.gov/RCW/default.aspx?cite=48.43.065 </v>
      </c>
      <c r="AD47" s="40" t="str">
        <f>Washington!AO6</f>
        <v xml:space="preserve">We differ from Sawicki's "Procedural Protections in Reproductive Health Care Conscience Laws" due to the existence of an open-ended conscience provision (as noted to the left.) </v>
      </c>
      <c r="AE47" s="40">
        <f>Washington!AP6</f>
        <v>0</v>
      </c>
      <c r="AF47" s="40" t="str">
        <f>Washington!AQ6</f>
        <v>B</v>
      </c>
      <c r="AG47" s="40" t="str">
        <f>Washington!AR6</f>
        <v>§9.02.150, §48.43.065(2)(a)</v>
      </c>
      <c r="AH47" s="57" t="str">
        <f>Washington!AS6</f>
        <v xml:space="preserve">https://app.leg.wa.gov/RCW/default.aspx?cite=9.02.150 </v>
      </c>
      <c r="AI47" s="58">
        <f>Washington!AT6</f>
        <v>0</v>
      </c>
      <c r="AJ47" s="40">
        <f>Washington!AU6</f>
        <v>0</v>
      </c>
      <c r="AK47" s="40" t="str">
        <f>Washington!AV6</f>
        <v>B</v>
      </c>
      <c r="AL47" s="40" t="str">
        <f>Washington!AW6</f>
        <v>§9.02.150, §48.43.065(2)(a)</v>
      </c>
      <c r="AM47" s="57" t="str">
        <f>Washington!AX6</f>
        <v xml:space="preserve">https://app.leg.wa.gov/RCW/default.aspx?cite=9.02.150 </v>
      </c>
      <c r="AN47" s="58">
        <f>Washington!AY6</f>
        <v>0</v>
      </c>
      <c r="AO47" s="40">
        <f>Washington!AZ6</f>
        <v>0</v>
      </c>
      <c r="AP47" s="40" t="str">
        <f>Washington!BA6</f>
        <v>B</v>
      </c>
      <c r="AQ47" s="40" t="str">
        <f>Washington!BB6</f>
        <v>§9.02.150, §48.43.065(2)(a)</v>
      </c>
      <c r="AR47" s="57" t="str">
        <f>Washington!BC6</f>
        <v xml:space="preserve">https://app.leg.wa.gov/RCW/default.aspx?cite=9.02.150 </v>
      </c>
      <c r="AS47" s="58">
        <f>Washington!BD6</f>
        <v>0</v>
      </c>
      <c r="AT47" s="40">
        <f>Washington!BE6</f>
        <v>1</v>
      </c>
      <c r="AU47" s="40" t="str">
        <f>Washington!BF6</f>
        <v>C</v>
      </c>
      <c r="AV47" s="40" t="str">
        <f>Washington!BG6</f>
        <v>§9.02.150, §48.43.065(2)(a)</v>
      </c>
      <c r="AW47" s="57" t="str">
        <f>Washington!BH6</f>
        <v xml:space="preserve">https://app.leg.wa.gov/RCW/default.aspx?cite=9.02.150 </v>
      </c>
      <c r="AX47" s="58">
        <f>Washington!BI6</f>
        <v>0</v>
      </c>
      <c r="AY47" s="40">
        <f>Washington!BO6</f>
        <v>1</v>
      </c>
      <c r="AZ47" s="40" t="str">
        <f>Washington!BP6</f>
        <v>C</v>
      </c>
      <c r="BA47" s="40" t="str">
        <f>Washington!BQ6</f>
        <v>§9.02.150, §48.43.065(2)(a)</v>
      </c>
      <c r="BB47" s="57" t="str">
        <f>Washington!BR6</f>
        <v xml:space="preserve">https://app.leg.wa.gov/RCW/default.aspx?cite=9.02.150 </v>
      </c>
      <c r="BC47" s="40" t="str">
        <f>Washington!BS6</f>
        <v xml:space="preserve">We differ from Sawicki's "Procedural Protections in Reproductive Health Care Conscience Laws" due to the existence of an open-ended conscience provision (as noted to the left.) </v>
      </c>
      <c r="BD47" s="40">
        <f>Washington!BT6</f>
        <v>1</v>
      </c>
      <c r="BE47" s="40" t="str">
        <f>Washington!BU6</f>
        <v>C</v>
      </c>
      <c r="BF47" s="40" t="str">
        <f>Washington!BV6</f>
        <v>§9.02.150, §48.43.065(2)(a)</v>
      </c>
      <c r="BG47" s="57" t="str">
        <f>Washington!BW6</f>
        <v xml:space="preserve">https://app.leg.wa.gov/RCW/default.aspx?cite=9.02.150 </v>
      </c>
      <c r="BH47" s="40" t="str">
        <f>Washington!BX6</f>
        <v xml:space="preserve">We differ from Sawicki's "Procedural Protections in Reproductive Health Care Conscience Laws" due to the existence of an open-ended conscience provision (as noted to the left.) </v>
      </c>
      <c r="BI47" s="40">
        <f>Washington!BY6</f>
        <v>1</v>
      </c>
      <c r="BJ47" s="40" t="str">
        <f>Washington!BZ6</f>
        <v>C</v>
      </c>
      <c r="BK47" s="40" t="str">
        <f>Washington!CA6</f>
        <v>§9.02.150, §48.43.065(2)(a)</v>
      </c>
      <c r="BL47" s="57" t="str">
        <f>Washington!CB6</f>
        <v xml:space="preserve">https://app.leg.wa.gov/RCW/default.aspx?cite=9.02.150 </v>
      </c>
      <c r="BM47" s="40" t="str">
        <f>Washington!CC6</f>
        <v xml:space="preserve">We differ from Sawicki's "Procedural Protections in Reproductive Health Care Conscience Laws" due to the existence of an open-ended conscience provision (as noted to the left.) </v>
      </c>
      <c r="BN47" s="40">
        <f>Washington!CD6</f>
        <v>0</v>
      </c>
      <c r="BO47" s="40" t="str">
        <f>Washington!CE6</f>
        <v>B</v>
      </c>
      <c r="BP47" s="40" t="str">
        <f>Washington!CF6</f>
        <v>§9.02.150, §48.43.065(2)(a)</v>
      </c>
      <c r="BQ47" s="57" t="str">
        <f>Washington!CG6</f>
        <v xml:space="preserve">https://app.leg.wa.gov/RCW/default.aspx?cite=9.02.150 </v>
      </c>
      <c r="BR47" s="58">
        <f>Washington!CH6</f>
        <v>0</v>
      </c>
      <c r="BS47" s="40">
        <f>Washington!CI6</f>
        <v>0</v>
      </c>
      <c r="BT47" s="40" t="str">
        <f>Washington!CJ6</f>
        <v>B</v>
      </c>
      <c r="BU47" s="40" t="str">
        <f>Washington!CK6</f>
        <v>§9.02.150, §48.43.065(2)(a)</v>
      </c>
      <c r="BV47" s="57" t="str">
        <f>Washington!CL6</f>
        <v xml:space="preserve">https://app.leg.wa.gov/RCW/default.aspx?cite=9.02.150 </v>
      </c>
      <c r="BW47" s="58">
        <f>Washington!CM6</f>
        <v>0</v>
      </c>
      <c r="BX47" s="40">
        <f>Washington!CN6</f>
        <v>0</v>
      </c>
      <c r="BY47" s="40" t="str">
        <f>Washington!CO6</f>
        <v>B</v>
      </c>
      <c r="BZ47" s="40" t="str">
        <f>Washington!CP6</f>
        <v>§9.02.150, §48.43.065(2)(a)</v>
      </c>
      <c r="CA47" s="57" t="str">
        <f>Washington!CQ6</f>
        <v xml:space="preserve">https://app.leg.wa.gov/RCW/default.aspx?cite=9.02.150 </v>
      </c>
      <c r="CB47" s="58">
        <f>Washington!CR6</f>
        <v>0</v>
      </c>
      <c r="CC47" s="40">
        <f>Washington!CS6</f>
        <v>1</v>
      </c>
      <c r="CD47" s="40" t="str">
        <f>Washington!CT6</f>
        <v>c</v>
      </c>
      <c r="CE47" s="40" t="str">
        <f>Washington!CU6</f>
        <v>-</v>
      </c>
      <c r="CF47" s="58" t="str">
        <f>Washington!CV6</f>
        <v>RLS missed protections regarding contraception in first three years.</v>
      </c>
      <c r="CG47" s="58">
        <f>Washington!CW6</f>
        <v>0</v>
      </c>
      <c r="CH47" s="40">
        <f>Washington!CX6</f>
        <v>1</v>
      </c>
      <c r="CI47" s="40" t="str">
        <f>Washington!CY6</f>
        <v>c</v>
      </c>
      <c r="CJ47" s="40" t="str">
        <f>Washington!CZ6</f>
        <v>-</v>
      </c>
      <c r="CK47" s="58" t="str">
        <f>Washington!DA6</f>
        <v>-</v>
      </c>
      <c r="CL47" s="58">
        <f>Washington!DB6</f>
        <v>0</v>
      </c>
      <c r="CM47" s="40">
        <f>Washington!DC6</f>
        <v>1</v>
      </c>
      <c r="CN47" s="40" t="str">
        <f>Washington!DD6</f>
        <v>c</v>
      </c>
      <c r="CO47" s="40" t="str">
        <f>Washington!DE6</f>
        <v>-</v>
      </c>
      <c r="CP47" s="58" t="str">
        <f>Washington!DF6</f>
        <v>-</v>
      </c>
      <c r="CQ47" s="58">
        <f>Washington!DG6</f>
        <v>0</v>
      </c>
      <c r="CR47" s="40">
        <f>Washington!DH6</f>
        <v>0</v>
      </c>
      <c r="CS47" s="40" t="str">
        <f>Washington!DI6</f>
        <v>A</v>
      </c>
      <c r="CT47" s="40" t="str">
        <f>Washington!DJ6</f>
        <v>-</v>
      </c>
      <c r="CU47" s="58" t="str">
        <f>Washington!DK6</f>
        <v>-</v>
      </c>
      <c r="CV47" s="58">
        <f>Washington!DL6</f>
        <v>0</v>
      </c>
      <c r="CW47" s="40">
        <f>Washington!DM6</f>
        <v>0</v>
      </c>
      <c r="CX47" s="40" t="str">
        <f>Washington!DN6</f>
        <v>A</v>
      </c>
      <c r="CY47" s="40" t="str">
        <f>Washington!DO6</f>
        <v>-</v>
      </c>
      <c r="CZ47" s="58" t="str">
        <f>Washington!DP6</f>
        <v>-</v>
      </c>
      <c r="DA47" s="58">
        <f>Washington!DQ6</f>
        <v>0</v>
      </c>
      <c r="DB47" s="40">
        <f>Washington!DR6</f>
        <v>0</v>
      </c>
      <c r="DC47" s="40" t="str">
        <f>Washington!DS6</f>
        <v>A</v>
      </c>
      <c r="DD47" s="40" t="str">
        <f>Washington!DT6</f>
        <v>-</v>
      </c>
      <c r="DE47" s="58" t="str">
        <f>Washington!DU6</f>
        <v>-</v>
      </c>
      <c r="DF47" s="58">
        <f>Washington!DV6</f>
        <v>0</v>
      </c>
      <c r="DG47" s="60">
        <f>(Washington!EG6+Washington!EH6)/2</f>
        <v>1</v>
      </c>
      <c r="DH47" s="60" t="str">
        <f>Washington!EI6</f>
        <v>D</v>
      </c>
      <c r="DI47" s="60" t="str">
        <f>Washington!EJ6</f>
        <v>WAC §284-43-5020</v>
      </c>
      <c r="DJ47" s="62" t="str">
        <f>Washington!EK6</f>
        <v xml:space="preserve">https://app.leg.wa.gov/WAC/default.aspx?cite=284-43-5020 </v>
      </c>
      <c r="DK47" s="60" t="str">
        <f>Washington!EL6</f>
        <v>We differ from KFF, which notes no religious exemptions, due to WAC §284-43-5020, which references the "exercise of conscience by purchasers of basic health plan services" in its title and such "organizations and individuals" in its text.</v>
      </c>
      <c r="DL47" s="60">
        <f>(Washington!EN6+Washington!EM6)/2</f>
        <v>1</v>
      </c>
      <c r="DM47" s="60" t="str">
        <f>Washington!EO6</f>
        <v>D</v>
      </c>
      <c r="DN47" s="60" t="str">
        <f>Washington!EP6</f>
        <v>WAC §284-43-5020, §48-43-0725</v>
      </c>
      <c r="DO47" s="62" t="str">
        <f>Washington!EQ6</f>
        <v xml:space="preserve">https://app.leg.wa.gov/WAC/default.aspx?cite=284-43-5020 </v>
      </c>
      <c r="DP47" s="61">
        <f>Washington!ER6</f>
        <v>0</v>
      </c>
      <c r="DQ47" s="60">
        <f>(Washington!ES6+Washington!ET6)/2</f>
        <v>1</v>
      </c>
      <c r="DR47" s="60" t="str">
        <f>Washington!EU6</f>
        <v>D</v>
      </c>
      <c r="DS47" s="60" t="str">
        <f>Washington!EV6</f>
        <v>WAC §284-43-5020, §48-43-072</v>
      </c>
      <c r="DT47" s="62" t="str">
        <f>Washington!EW6</f>
        <v xml:space="preserve">https://app.leg.wa.gov/WAC/default.aspx?cite=284-43-5020  </v>
      </c>
      <c r="DU47" s="61">
        <f>Washington!EX6</f>
        <v>0</v>
      </c>
      <c r="DV47" s="60">
        <f>Washington!GH6</f>
        <v>1</v>
      </c>
      <c r="DW47" s="60" t="str">
        <f>Washington!GI6</f>
        <v>A</v>
      </c>
      <c r="DX47" s="60" t="str">
        <f>Washington!GJ6</f>
        <v>§26.04.010(4)</v>
      </c>
      <c r="DY47" s="62" t="str">
        <f>Washington!GK6</f>
        <v xml:space="preserve">https://apps.leg.wa.gov/rcw/default.aspx?cite=26.04.010 </v>
      </c>
      <c r="DZ47" s="61">
        <f>Washington!GL6</f>
        <v>0</v>
      </c>
      <c r="EA47" s="40">
        <f>Washington!GM6</f>
        <v>1</v>
      </c>
      <c r="EB47" s="40" t="str">
        <f>Washington!GN6</f>
        <v>A</v>
      </c>
      <c r="EC47" s="40" t="str">
        <f>Washington!GO6</f>
        <v>§26.04.010(5)</v>
      </c>
      <c r="ED47" s="57" t="str">
        <f>Washington!GP6</f>
        <v xml:space="preserve">https://apps.leg.wa.gov/rcw/default.aspx?cite=26.04.010 </v>
      </c>
      <c r="EE47" s="58">
        <f>Washington!GQ6</f>
        <v>0</v>
      </c>
      <c r="EF47" s="40">
        <f>Washington!GR6</f>
        <v>0</v>
      </c>
      <c r="EG47" s="40" t="str">
        <f>Washington!GS6</f>
        <v>B</v>
      </c>
      <c r="EH47" s="40" t="str">
        <f>Washington!GT6</f>
        <v>§26.04.010(6)</v>
      </c>
      <c r="EI47" s="57" t="str">
        <f>Washington!GU6</f>
        <v xml:space="preserve">https://apps.leg.wa.gov/rcw/default.aspx?cite=26.04.010 </v>
      </c>
      <c r="EJ47" s="58">
        <f>Washington!GV6</f>
        <v>0</v>
      </c>
      <c r="EK47" s="40">
        <f>Washington!GW6</f>
        <v>0</v>
      </c>
      <c r="EL47" s="40" t="str">
        <f>Washington!GX6</f>
        <v>B</v>
      </c>
      <c r="EM47" s="40" t="str">
        <f>Washington!GY6</f>
        <v>§26.04.010(6)</v>
      </c>
      <c r="EN47" s="57" t="str">
        <f>Washington!GZ6</f>
        <v xml:space="preserve">https://apps.leg.wa.gov/rcw/default.aspx?cite=26.04.010 </v>
      </c>
      <c r="EO47" s="58">
        <f>Washington!HA6</f>
        <v>0</v>
      </c>
      <c r="EP47" s="40">
        <f>Washington!Q6</f>
        <v>0</v>
      </c>
      <c r="EQ47" s="40" t="str">
        <f>Washington!R6</f>
        <v>B</v>
      </c>
      <c r="ER47" s="40" t="str">
        <f>Washington!S6</f>
        <v>§26.04.010(4)</v>
      </c>
      <c r="ES47" s="57" t="str">
        <f>Washington!T6</f>
        <v xml:space="preserve">https://apps.leg.wa.gov/rcw/default.aspx?cite=26.04.010 </v>
      </c>
      <c r="ET47" s="58">
        <f>Washington!U6</f>
        <v>0</v>
      </c>
      <c r="EU47" s="40">
        <f>Washington!EY6</f>
        <v>0</v>
      </c>
      <c r="EV47" s="40" t="str">
        <f>Washington!EZ6</f>
        <v>B</v>
      </c>
      <c r="EW47" s="40" t="str">
        <f>Washington!FA6</f>
        <v>§26.04.010(5)</v>
      </c>
      <c r="EX47" s="57" t="str">
        <f>Washington!FB6</f>
        <v xml:space="preserve">https://apps.leg.wa.gov/rcw/default.aspx?cite=26.04.010 </v>
      </c>
      <c r="EY47" s="58">
        <f>Washington!FC6</f>
        <v>0</v>
      </c>
      <c r="EZ47" s="40">
        <f>Washington!FN6</f>
        <v>1</v>
      </c>
      <c r="FA47" s="40" t="str">
        <f>Washington!FO6</f>
        <v>F</v>
      </c>
      <c r="FB47" s="40" t="str">
        <f>Washington!FP6</f>
        <v>§26.44.030(1)(b), -.060(3)</v>
      </c>
      <c r="FC47" s="57" t="str">
        <f>Washington!FQ6</f>
        <v xml:space="preserve">https://app.leg.wa.gov/RCW/default.aspx?cite=26.44.030 </v>
      </c>
      <c r="FD47" s="40" t="str">
        <f>Washington!FR6</f>
        <v xml:space="preserve">We disagree with the external source because the citations they reference do not apply to clergy, who are not listed as mandatory reporters. </v>
      </c>
      <c r="FE47" s="40">
        <f>Washington!FS6</f>
        <v>1</v>
      </c>
      <c r="FF47" s="40" t="str">
        <f>Washington!FT6</f>
        <v>A</v>
      </c>
      <c r="FG47" s="40" t="str">
        <f>Washington!FU6</f>
        <v>§66.44.270(5)</v>
      </c>
      <c r="FH47" s="57" t="str">
        <f>Washington!FV6</f>
        <v xml:space="preserve">https://app.leg.wa.gov/RCW/default.aspx?cite=66.44.270 </v>
      </c>
      <c r="FI47" s="58">
        <f>Washington!FW6</f>
        <v>0</v>
      </c>
      <c r="FJ47" s="40">
        <f>Washington!FX6</f>
        <v>1</v>
      </c>
      <c r="FK47" s="40">
        <f>Washington!FY6</f>
        <v>1</v>
      </c>
      <c r="FL47" s="40" t="str">
        <f>Washington!FZ6</f>
        <v>§66.44.270(5)</v>
      </c>
      <c r="FM47" s="57" t="str">
        <f>Washington!GA6</f>
        <v xml:space="preserve">https://app.leg.wa.gov/RCW/default.aspx?cite=66.44.270 </v>
      </c>
      <c r="FN47" s="58">
        <f>Washington!GB6</f>
        <v>0</v>
      </c>
      <c r="FO47" s="40">
        <f>Washington!G6</f>
        <v>0</v>
      </c>
      <c r="FP47" s="40" t="str">
        <f>Washington!H6</f>
        <v>C</v>
      </c>
      <c r="FQ47" s="40" t="str">
        <f>Washington!I6</f>
        <v>-</v>
      </c>
      <c r="FR47" s="58" t="str">
        <f>Washington!J6</f>
        <v>-</v>
      </c>
      <c r="FS47" s="58">
        <f>Washington!K6</f>
        <v>0</v>
      </c>
      <c r="FT47" s="40">
        <f>Washington!HB6</f>
        <v>1</v>
      </c>
      <c r="FU47" s="40" t="str">
        <f>Washington!HC6</f>
        <v>A</v>
      </c>
      <c r="FV47" s="40" t="str">
        <f>Washington!HD6</f>
        <v>§28A.210.090(2c)</v>
      </c>
      <c r="FW47" s="57" t="str">
        <f>Washington!HE6</f>
        <v xml:space="preserve">https://app.leg.wa.gov/RCW/default.aspx?cite=28A.210.090 </v>
      </c>
      <c r="FX47" s="58">
        <f>Washington!HF6</f>
        <v>0</v>
      </c>
      <c r="FY47" s="40">
        <f>Washington!HG6</f>
        <v>1</v>
      </c>
      <c r="FZ47" s="40" t="str">
        <f>Washington!HH6</f>
        <v>A</v>
      </c>
      <c r="GA47" s="40" t="str">
        <f>Washington!HI6</f>
        <v>§28A-225-010(1)(e); WAC §392-401-020(1)(c);</v>
      </c>
      <c r="GB47" s="57" t="str">
        <f>Washington!HJ6</f>
        <v xml:space="preserve">https://app.leg.wa.gov/rcw/default.aspx?cite=28a.225&amp;full=true&amp;pdf=true/#28A.225.010 </v>
      </c>
      <c r="GC47" s="58">
        <f>Washington!HK6</f>
        <v>0</v>
      </c>
      <c r="GD47" s="40">
        <f>Washington!HL6</f>
        <v>1</v>
      </c>
      <c r="GE47" s="40" t="str">
        <f>Washington!HM6</f>
        <v>A</v>
      </c>
      <c r="GF47" s="40" t="str">
        <f>Washington!HN6</f>
        <v>WAC §392-401-020(1)(c); §28A-225-010(1)(e)</v>
      </c>
      <c r="GG47" s="57" t="str">
        <f>Washington!HO6</f>
        <v xml:space="preserve">https://apps.leg.wa.gov/wac/default.aspx?cite=392-401-020 </v>
      </c>
      <c r="GH47" s="58">
        <f>Washington!HP6</f>
        <v>0</v>
      </c>
      <c r="GI47" s="60">
        <f>Washington!HQ6</f>
        <v>1</v>
      </c>
      <c r="GJ47" s="60" t="str">
        <f>Washington!HR6</f>
        <v>A</v>
      </c>
      <c r="GK47" s="60" t="str">
        <f>Washington!HS6</f>
        <v>§28B-137.010</v>
      </c>
      <c r="GL47" s="62" t="str">
        <f>Washington!HT6</f>
        <v xml:space="preserve">https://apps.leg.wa.gov/rcw/default.aspx?cite=28B.137.010 </v>
      </c>
      <c r="GM47" s="61">
        <f>Washington!HU6</f>
        <v>0</v>
      </c>
      <c r="GN47" s="60">
        <f>Washington!GC6</f>
        <v>0</v>
      </c>
      <c r="GO47" s="60" t="str">
        <f>Washington!GD6</f>
        <v>C</v>
      </c>
      <c r="GP47" s="60" t="str">
        <f>Washington!GE6</f>
        <v>-</v>
      </c>
      <c r="GQ47" s="61" t="str">
        <f>Washington!GF6</f>
        <v>-</v>
      </c>
      <c r="GR47" s="61">
        <f>Washington!GG6</f>
        <v>0</v>
      </c>
    </row>
    <row r="48" spans="1:200" ht="25.5" customHeight="1">
      <c r="A48" s="92" t="s">
        <v>113</v>
      </c>
      <c r="B48" s="34">
        <v>2024</v>
      </c>
      <c r="C48" s="53">
        <f>Utah!D6</f>
        <v>0.60714285714285721</v>
      </c>
      <c r="D48" s="172">
        <f>Utah!E6</f>
        <v>0.55102040816326536</v>
      </c>
      <c r="E48" s="28">
        <v>8</v>
      </c>
      <c r="F48" s="40">
        <f>Utah!L6</f>
        <v>1</v>
      </c>
      <c r="G48" s="40" t="str">
        <f>Utah!M6</f>
        <v>A</v>
      </c>
      <c r="H48" s="40" t="str">
        <f>Utah!N6</f>
        <v>§20A-3a-202</v>
      </c>
      <c r="I48" s="57" t="str">
        <f>Utah!O6</f>
        <v xml:space="preserve">https://le.utah.gov/xcode/Title20A/Chapter3A/20A-3a-S202.html </v>
      </c>
      <c r="J48" s="58">
        <f>Utah!P6</f>
        <v>0</v>
      </c>
      <c r="K48" s="40">
        <f>Utah!V6</f>
        <v>0</v>
      </c>
      <c r="L48" s="58" t="str">
        <f>Utah!W6</f>
        <v>-</v>
      </c>
      <c r="M48" s="40" t="str">
        <f>Utah!X6</f>
        <v>-</v>
      </c>
      <c r="N48" s="58" t="str">
        <f>Utah!Y6</f>
        <v>-</v>
      </c>
      <c r="O48" s="58">
        <f>Utah!Z6</f>
        <v>0</v>
      </c>
      <c r="P48" s="40">
        <f>Utah!AA6</f>
        <v>1</v>
      </c>
      <c r="Q48" s="40" t="str">
        <f>Utah!AB6</f>
        <v>C</v>
      </c>
      <c r="R48" s="40" t="str">
        <f>Utah!AC6</f>
        <v>§76-7-306(2)</v>
      </c>
      <c r="S48" s="57" t="str">
        <f>Utah!AD6</f>
        <v xml:space="preserve">https://le.utah.gov/xcode/Title76/Chapter7/76-7-S306.html </v>
      </c>
      <c r="T48" s="58">
        <f>Utah!AE6</f>
        <v>0</v>
      </c>
      <c r="U48" s="40">
        <f>Utah!AF6</f>
        <v>1</v>
      </c>
      <c r="V48" s="40" t="str">
        <f>Utah!AG6</f>
        <v>C</v>
      </c>
      <c r="W48" s="40" t="str">
        <f>Utah!AH6</f>
        <v>§76-7-306(3)</v>
      </c>
      <c r="X48" s="57" t="str">
        <f>Utah!AI6</f>
        <v xml:space="preserve">https://le.utah.gov/xcode/Title76/Chapter7/76-7-S306.html </v>
      </c>
      <c r="Y48" s="58">
        <f>Utah!AJ6</f>
        <v>0</v>
      </c>
      <c r="Z48" s="40">
        <f>Utah!AK6</f>
        <v>1</v>
      </c>
      <c r="AA48" s="40" t="str">
        <f>Utah!AL6</f>
        <v>C</v>
      </c>
      <c r="AB48" s="40" t="str">
        <f>Utah!AM6</f>
        <v>§76-7-306(3)</v>
      </c>
      <c r="AC48" s="57" t="str">
        <f>Utah!AN6</f>
        <v xml:space="preserve">https://le.utah.gov/xcode/Title76/Chapter7/76-7-S306.html </v>
      </c>
      <c r="AD48" s="58">
        <f>Utah!AO6</f>
        <v>0</v>
      </c>
      <c r="AE48" s="40">
        <f>Utah!AP6</f>
        <v>1</v>
      </c>
      <c r="AF48" s="40" t="str">
        <f>Utah!AQ6</f>
        <v>C</v>
      </c>
      <c r="AG48" s="40" t="str">
        <f>Utah!AR6</f>
        <v>§76-7-306(2)</v>
      </c>
      <c r="AH48" s="57" t="str">
        <f>Utah!AS6</f>
        <v xml:space="preserve">https://le.utah.gov/xcode/Title76/Chapter7/76-7-S306.html </v>
      </c>
      <c r="AI48" s="58">
        <f>Utah!AT6</f>
        <v>0</v>
      </c>
      <c r="AJ48" s="40">
        <f>Utah!AU6</f>
        <v>0</v>
      </c>
      <c r="AK48" s="40" t="str">
        <f>Utah!AV6</f>
        <v>B</v>
      </c>
      <c r="AL48" s="40" t="str">
        <f>Utah!AW6</f>
        <v>§76-7-306</v>
      </c>
      <c r="AM48" s="57" t="str">
        <f>Utah!AX6</f>
        <v xml:space="preserve">https://le.utah.gov/xcode/Title76/Chapter7/76-7-S306.html </v>
      </c>
      <c r="AN48" s="58">
        <f>Utah!AY6</f>
        <v>0</v>
      </c>
      <c r="AO48" s="40">
        <f>Utah!AZ6</f>
        <v>0</v>
      </c>
      <c r="AP48" s="40" t="str">
        <f>Utah!BA6</f>
        <v>B</v>
      </c>
      <c r="AQ48" s="40" t="str">
        <f>Utah!BB6</f>
        <v>§76-7-306</v>
      </c>
      <c r="AR48" s="57" t="str">
        <f>Utah!BC6</f>
        <v xml:space="preserve">https://le.utah.gov/xcode/Title76/Chapter7/76-7-S306.html </v>
      </c>
      <c r="AS48" s="58">
        <f>Utah!BD6</f>
        <v>0</v>
      </c>
      <c r="AT48" s="40">
        <f>Utah!BE6</f>
        <v>1</v>
      </c>
      <c r="AU48" s="40" t="str">
        <f>Utah!BF6</f>
        <v>C</v>
      </c>
      <c r="AV48" s="40" t="str">
        <f>Utah!BG6</f>
        <v xml:space="preserve"> §76-7-306</v>
      </c>
      <c r="AW48" s="57" t="str">
        <f>Utah!BH6</f>
        <v xml:space="preserve">https://le.utah.gov/xcode/Title76/Chapter7/76-7-S306.html </v>
      </c>
      <c r="AX48" s="58">
        <f>Utah!BI6</f>
        <v>0</v>
      </c>
      <c r="AY48" s="40">
        <f>Utah!BO6</f>
        <v>0</v>
      </c>
      <c r="AZ48" s="40" t="str">
        <f>Utah!BP6</f>
        <v>A</v>
      </c>
      <c r="BA48" s="40" t="str">
        <f>Utah!BQ6</f>
        <v>-</v>
      </c>
      <c r="BB48" s="58" t="str">
        <f>Utah!BR6</f>
        <v>-</v>
      </c>
      <c r="BC48" s="58">
        <f>Utah!BS6</f>
        <v>0</v>
      </c>
      <c r="BD48" s="40">
        <f>Utah!BT6</f>
        <v>0</v>
      </c>
      <c r="BE48" s="40" t="str">
        <f>Utah!BU6</f>
        <v>A</v>
      </c>
      <c r="BF48" s="40" t="str">
        <f>Utah!BV6</f>
        <v>-</v>
      </c>
      <c r="BG48" s="58" t="str">
        <f>Utah!BW6</f>
        <v>-</v>
      </c>
      <c r="BH48" s="58">
        <f>Utah!BX6</f>
        <v>0</v>
      </c>
      <c r="BI48" s="40">
        <f>Utah!BY6</f>
        <v>0</v>
      </c>
      <c r="BJ48" s="40" t="str">
        <f>Utah!BZ6</f>
        <v>A</v>
      </c>
      <c r="BK48" s="40" t="str">
        <f>Utah!CA6</f>
        <v>-</v>
      </c>
      <c r="BL48" s="58" t="str">
        <f>Utah!CB6</f>
        <v>-</v>
      </c>
      <c r="BM48" s="58">
        <f>Utah!CC6</f>
        <v>0</v>
      </c>
      <c r="BN48" s="40">
        <f>Utah!CD6</f>
        <v>0</v>
      </c>
      <c r="BO48" s="40" t="str">
        <f>Utah!CE6</f>
        <v>A</v>
      </c>
      <c r="BP48" s="40" t="str">
        <f>Utah!CF6</f>
        <v>-</v>
      </c>
      <c r="BQ48" s="58" t="str">
        <f>Utah!CG6</f>
        <v>-</v>
      </c>
      <c r="BR48" s="58">
        <f>Utah!CH6</f>
        <v>0</v>
      </c>
      <c r="BS48" s="40">
        <f>Utah!CI6</f>
        <v>0</v>
      </c>
      <c r="BT48" s="40" t="str">
        <f>Utah!CJ6</f>
        <v>A</v>
      </c>
      <c r="BU48" s="40" t="str">
        <f>Utah!CK6</f>
        <v>-</v>
      </c>
      <c r="BV48" s="58" t="str">
        <f>Utah!CL6</f>
        <v>-</v>
      </c>
      <c r="BW48" s="58">
        <f>Utah!CM6</f>
        <v>0</v>
      </c>
      <c r="BX48" s="40">
        <f>Utah!CN6</f>
        <v>0</v>
      </c>
      <c r="BY48" s="40" t="str">
        <f>Utah!CO6</f>
        <v>A</v>
      </c>
      <c r="BZ48" s="40" t="str">
        <f>Utah!CP6</f>
        <v>-</v>
      </c>
      <c r="CA48" s="58" t="str">
        <f>Utah!CQ6</f>
        <v>-</v>
      </c>
      <c r="CB48" s="58">
        <f>Utah!CR6</f>
        <v>0</v>
      </c>
      <c r="CC48" s="40">
        <f>Utah!CS6</f>
        <v>0</v>
      </c>
      <c r="CD48" s="40" t="str">
        <f>Utah!CT6</f>
        <v>A</v>
      </c>
      <c r="CE48" s="40" t="str">
        <f>Utah!CU6</f>
        <v>-</v>
      </c>
      <c r="CF48" s="58" t="str">
        <f>Utah!CV6</f>
        <v>-</v>
      </c>
      <c r="CG48" s="58">
        <f>Utah!CW6</f>
        <v>0</v>
      </c>
      <c r="CH48" s="40">
        <f>Utah!CX6</f>
        <v>0</v>
      </c>
      <c r="CI48" s="40" t="str">
        <f>Utah!CY6</f>
        <v>A</v>
      </c>
      <c r="CJ48" s="40" t="str">
        <f>Utah!CZ6</f>
        <v>-</v>
      </c>
      <c r="CK48" s="58" t="str">
        <f>Utah!DA6</f>
        <v>-</v>
      </c>
      <c r="CL48" s="58">
        <f>Utah!DB6</f>
        <v>0</v>
      </c>
      <c r="CM48" s="40">
        <f>Utah!DC6</f>
        <v>0</v>
      </c>
      <c r="CN48" s="40" t="str">
        <f>Utah!DD6</f>
        <v>A</v>
      </c>
      <c r="CO48" s="40" t="str">
        <f>Utah!DE6</f>
        <v>-</v>
      </c>
      <c r="CP48" s="58" t="str">
        <f>Utah!DF6</f>
        <v>-</v>
      </c>
      <c r="CQ48" s="58">
        <f>Utah!DG6</f>
        <v>0</v>
      </c>
      <c r="CR48" s="40">
        <f>Utah!DH6</f>
        <v>0</v>
      </c>
      <c r="CS48" s="40" t="str">
        <f>Utah!DI6</f>
        <v>A</v>
      </c>
      <c r="CT48" s="40" t="str">
        <f>Utah!DJ6</f>
        <v>-</v>
      </c>
      <c r="CU48" s="58" t="str">
        <f>Utah!DK6</f>
        <v>-</v>
      </c>
      <c r="CV48" s="58">
        <f>Utah!DL6</f>
        <v>0</v>
      </c>
      <c r="CW48" s="40">
        <f>Utah!DM6</f>
        <v>0</v>
      </c>
      <c r="CX48" s="40" t="str">
        <f>Utah!DN6</f>
        <v>A</v>
      </c>
      <c r="CY48" s="40" t="str">
        <f>Utah!DO6</f>
        <v>-</v>
      </c>
      <c r="CZ48" s="58" t="str">
        <f>Utah!DP6</f>
        <v>-</v>
      </c>
      <c r="DA48" s="58">
        <f>Utah!DQ6</f>
        <v>0</v>
      </c>
      <c r="DB48" s="40">
        <f>Utah!DR6</f>
        <v>0</v>
      </c>
      <c r="DC48" s="40" t="str">
        <f>Utah!DS6</f>
        <v>A</v>
      </c>
      <c r="DD48" s="40" t="str">
        <f>Utah!DT6</f>
        <v>-</v>
      </c>
      <c r="DE48" s="58" t="str">
        <f>Utah!DU6</f>
        <v>-</v>
      </c>
      <c r="DF48" s="58">
        <f>Utah!DV6</f>
        <v>0</v>
      </c>
      <c r="DG48" s="60">
        <f>(Utah!EG6+Utah!EH6)/2</f>
        <v>1</v>
      </c>
      <c r="DH48" s="60" t="str">
        <f>Utah!EI6</f>
        <v>A</v>
      </c>
      <c r="DI48" s="60" t="str">
        <f>Utah!EJ6</f>
        <v>-</v>
      </c>
      <c r="DJ48" s="61" t="str">
        <f>Utah!EK6</f>
        <v>-</v>
      </c>
      <c r="DK48" s="61">
        <f>Utah!EL6</f>
        <v>0</v>
      </c>
      <c r="DL48" s="60">
        <f>(Utah!EN6+Utah!EM6)/2</f>
        <v>1</v>
      </c>
      <c r="DM48" s="60" t="str">
        <f>Utah!EO6</f>
        <v>A</v>
      </c>
      <c r="DN48" s="60" t="str">
        <f>Utah!EP6</f>
        <v>-</v>
      </c>
      <c r="DO48" s="61" t="str">
        <f>Utah!EQ6</f>
        <v>-</v>
      </c>
      <c r="DP48" s="61">
        <f>Utah!ER6</f>
        <v>0</v>
      </c>
      <c r="DQ48" s="60">
        <f>(Utah!ES6+Utah!ET6)/2</f>
        <v>1</v>
      </c>
      <c r="DR48" s="60" t="str">
        <f>Utah!EU6</f>
        <v>A</v>
      </c>
      <c r="DS48" s="60" t="str">
        <f>Utah!EV6</f>
        <v>-</v>
      </c>
      <c r="DT48" s="61" t="str">
        <f>Utah!EW6</f>
        <v>-</v>
      </c>
      <c r="DU48" s="61">
        <f>Utah!EX6</f>
        <v>0</v>
      </c>
      <c r="DV48" s="60">
        <f>Utah!GH6</f>
        <v>1</v>
      </c>
      <c r="DW48" s="60" t="str">
        <f>Utah!GI6</f>
        <v>C</v>
      </c>
      <c r="DX48" s="60" t="str">
        <f>Utah!GJ6</f>
        <v>§63G-20-301</v>
      </c>
      <c r="DY48" s="62" t="str">
        <f>Utah!GK6</f>
        <v xml:space="preserve">https://le.utah.gov/xcode/Title63G/Chapter20/63G-20-S301.html </v>
      </c>
      <c r="DZ48" s="61">
        <f>Utah!GL6</f>
        <v>0</v>
      </c>
      <c r="EA48" s="40">
        <f>Utah!GM6</f>
        <v>1</v>
      </c>
      <c r="EB48" s="40" t="str">
        <f>Utah!GN6</f>
        <v>C</v>
      </c>
      <c r="EC48" s="40" t="str">
        <f>Utah!GO6</f>
        <v>§63G-20-301</v>
      </c>
      <c r="ED48" s="57" t="str">
        <f>Utah!GP6</f>
        <v xml:space="preserve">https://le.utah.gov/xcode/Title63G/Chapter20/63G-20-S301.html </v>
      </c>
      <c r="EE48" s="58">
        <f>Utah!GQ6</f>
        <v>0</v>
      </c>
      <c r="EF48" s="40">
        <f>Utah!GR6</f>
        <v>1</v>
      </c>
      <c r="EG48" s="40" t="str">
        <f>Utah!GS6</f>
        <v>C</v>
      </c>
      <c r="EH48" s="40" t="str">
        <f>Utah!GT6</f>
        <v>§63G-20-102,-202</v>
      </c>
      <c r="EI48" s="57" t="str">
        <f>Utah!GU6</f>
        <v xml:space="preserve">https://le.utah.gov/xcode/Title63G/Chapter20/63G-20-S102.html </v>
      </c>
      <c r="EJ48" s="58">
        <f>Utah!GV6</f>
        <v>0</v>
      </c>
      <c r="EK48" s="40">
        <f>Utah!GW6</f>
        <v>1</v>
      </c>
      <c r="EL48" s="40" t="str">
        <f>Utah!GX6</f>
        <v>C</v>
      </c>
      <c r="EM48" s="40" t="str">
        <f>Utah!GY6</f>
        <v>§63G-20-102,-202</v>
      </c>
      <c r="EN48" s="57" t="str">
        <f>Utah!GZ6</f>
        <v xml:space="preserve">https://le.utah.gov/xcode/Title63G/Chapter20/63G-20-S102.html </v>
      </c>
      <c r="EO48" s="58">
        <f>Utah!HA6</f>
        <v>0</v>
      </c>
      <c r="EP48" s="40">
        <f>Utah!Q6</f>
        <v>1</v>
      </c>
      <c r="EQ48" s="40" t="str">
        <f>Utah!R6</f>
        <v>C</v>
      </c>
      <c r="ER48" s="40" t="str">
        <f>Utah!S6</f>
        <v>§17-20-4</v>
      </c>
      <c r="ES48" s="57" t="str">
        <f>Utah!T6</f>
        <v xml:space="preserve">https://le.utah.gov/xcode/Title17/Chapter20/17-20-S4.html </v>
      </c>
      <c r="ET48" s="40" t="str">
        <f>Utah!U6</f>
        <v>Clerks can pass along license requests to willing designees.</v>
      </c>
      <c r="EU48" s="40">
        <f>Utah!EY6</f>
        <v>0</v>
      </c>
      <c r="EV48" s="40" t="str">
        <f>Utah!EZ6</f>
        <v>D</v>
      </c>
      <c r="EW48" s="40" t="str">
        <f>Utah!FA6</f>
        <v>§63G-20-301</v>
      </c>
      <c r="EX48" s="57" t="str">
        <f>Utah!FB6</f>
        <v xml:space="preserve">https://le.utah.gov/xcode/Title63G/Chapter20/63G-20-S301.html </v>
      </c>
      <c r="EY48" s="40" t="str">
        <f>Utah!FC6</f>
        <v xml:space="preserve"> </v>
      </c>
      <c r="EZ48" s="40">
        <f>Utah!FN6</f>
        <v>1</v>
      </c>
      <c r="FA48" s="40" t="str">
        <f>Utah!FO6</f>
        <v>C</v>
      </c>
      <c r="FB48" s="40" t="str">
        <f>Utah!FP6</f>
        <v>§80-2-602(3)-(4)</v>
      </c>
      <c r="FC48" s="57" t="str">
        <f>Utah!FQ6</f>
        <v xml:space="preserve">https://le.utah.gov/xcode/Title80/Chapter2/80-2-S602.html?v=C80-2-S602_2022050420220901 </v>
      </c>
      <c r="FD48" s="40" t="str">
        <f>Utah!FR6</f>
        <v>Cited in the external source, §62A-4a was repealed in 2022 and moved to §80-2 in the Utah Code. Based on subsection (4), we determine that clergy are enumerated as mandatory reporters.</v>
      </c>
      <c r="FE48" s="40">
        <f>Utah!FS6</f>
        <v>1</v>
      </c>
      <c r="FF48" s="40" t="str">
        <f>Utah!FT6</f>
        <v>A</v>
      </c>
      <c r="FG48" s="40" t="str">
        <f>Utah!FU6</f>
        <v>§32B-4-403(3)(b)</v>
      </c>
      <c r="FH48" s="57" t="str">
        <f>Utah!FV6</f>
        <v xml:space="preserve">https://le.utah.gov/xcode/Title32B/Chapter4/32B-4-S403.html?v=C32B-4-S403_2022050420220601 </v>
      </c>
      <c r="FI48" s="40" t="str">
        <f>Utah!FW6</f>
        <v>We disagree with the external source (NIH.gov) and note that relevant laws changed in September 2021 and June 2022.</v>
      </c>
      <c r="FJ48" s="40">
        <f>Utah!FX6</f>
        <v>1</v>
      </c>
      <c r="FK48" s="40" t="str">
        <f>Utah!FY6</f>
        <v>A</v>
      </c>
      <c r="FL48" s="40" t="str">
        <f>Utah!FZ6</f>
        <v>§32B-4-409(10)(b)</v>
      </c>
      <c r="FM48" s="57" t="str">
        <f>Utah!GA6</f>
        <v xml:space="preserve">https://le.utah.gov/xcode/Title32B/Chapter4/32B-4-S409.html?v=C32B-4-S409_2021050520210901 </v>
      </c>
      <c r="FN48" s="58">
        <f>Utah!GB6</f>
        <v>0</v>
      </c>
      <c r="FO48" s="40">
        <f>Utah!G6</f>
        <v>0</v>
      </c>
      <c r="FP48" s="40" t="str">
        <f>Utah!H6</f>
        <v>C</v>
      </c>
      <c r="FQ48" s="40" t="str">
        <f>Utah!I6</f>
        <v>-</v>
      </c>
      <c r="FR48" s="58">
        <f>Utah!J6</f>
        <v>0</v>
      </c>
      <c r="FS48" s="58">
        <f>Utah!K6</f>
        <v>0</v>
      </c>
      <c r="FT48" s="40">
        <f>Utah!HB6</f>
        <v>1</v>
      </c>
      <c r="FU48" s="40" t="str">
        <f>Utah!HC6</f>
        <v>B</v>
      </c>
      <c r="FV48" s="40" t="str">
        <f>Utah!HD6</f>
        <v>§53G-9-303(3)</v>
      </c>
      <c r="FW48" s="57" t="str">
        <f>Utah!HE6</f>
        <v xml:space="preserve">https://le.utah.gov/xcode/Title53G/Chapter9/53G-9-S303.html </v>
      </c>
      <c r="FX48" s="58">
        <f>Utah!HF6</f>
        <v>0</v>
      </c>
      <c r="FY48" s="40">
        <f>Utah!HG6</f>
        <v>0</v>
      </c>
      <c r="FZ48" s="40" t="str">
        <f>Utah!HH6</f>
        <v>C</v>
      </c>
      <c r="GA48" s="40" t="str">
        <f>Utah!HI6</f>
        <v>§53G-6-201(10)</v>
      </c>
      <c r="GB48" s="57" t="str">
        <f>Utah!HJ6</f>
        <v xml:space="preserve">https://le.utah.gov/xcode/Title53G/Chapter6/53G-6-S201.html </v>
      </c>
      <c r="GC48" s="57" t="str">
        <f>Utah!HK6</f>
        <v xml:space="preserve">The cited statute indicates that any additional excused absences must be permitted by local authorities or districts. The Utah State Board of Education website does not add to the list of excused absences provided in the statute. </v>
      </c>
      <c r="GD48" s="40">
        <f>Utah!HL6</f>
        <v>0</v>
      </c>
      <c r="GE48" s="40" t="str">
        <f>Utah!HM6</f>
        <v>C</v>
      </c>
      <c r="GF48" s="40" t="str">
        <f>Utah!HN6</f>
        <v>§53G-6-201(10)</v>
      </c>
      <c r="GG48" s="57" t="str">
        <f>Utah!HO6</f>
        <v xml:space="preserve">https://le.utah.gov/xcode/Title53G/Chapter6/53G-6-S201.html </v>
      </c>
      <c r="GH48" s="57" t="str">
        <f>Utah!HP6</f>
        <v xml:space="preserve">The cited statute indicates that any additional excused absences must be permitted by local authorities or districts. The Utah State Board of Education website does not add to the list of excused absences provided in the statute. </v>
      </c>
      <c r="GI48" s="60">
        <f>Utah!HQ6</f>
        <v>0</v>
      </c>
      <c r="GJ48" s="60" t="str">
        <f>Utah!HR6</f>
        <v>D</v>
      </c>
      <c r="GK48" s="60" t="str">
        <f>Utah!HS6</f>
        <v>-</v>
      </c>
      <c r="GL48" s="61" t="str">
        <f>Utah!HT6</f>
        <v>-</v>
      </c>
      <c r="GM48" s="61">
        <f>Utah!HU6</f>
        <v>0</v>
      </c>
      <c r="GN48" s="60">
        <f>Utah!GC6</f>
        <v>1</v>
      </c>
      <c r="GO48" s="60" t="str">
        <f>Utah!GD6</f>
        <v>B</v>
      </c>
      <c r="GP48" s="60" t="str">
        <f>Utah!GE6</f>
        <v>§53-2a-218, §26A-1-114, §26A-1-121</v>
      </c>
      <c r="GQ48" s="62" t="str">
        <f>Utah!GF6</f>
        <v xml:space="preserve">https://le.utah.gov/xcode/Title53/Chapter2A/53-2a-S219.html?v=C53-2a-S219_2021050520210505 </v>
      </c>
      <c r="GR48" s="60" t="str">
        <f>Utah!GG6</f>
        <v>Contained in several sections relating to different officials (governor, local health departments, etc.)</v>
      </c>
    </row>
    <row r="49" spans="1:200" ht="25.5" customHeight="1">
      <c r="A49" s="92" t="s">
        <v>109</v>
      </c>
      <c r="B49" s="34">
        <v>2024</v>
      </c>
      <c r="C49" s="53">
        <f>South_Carolina!D6</f>
        <v>0.63690476190476197</v>
      </c>
      <c r="D49" s="172">
        <f>South_Carolina!E6</f>
        <v>0.66836734693877553</v>
      </c>
      <c r="E49" s="28">
        <v>7</v>
      </c>
      <c r="F49" s="40">
        <f>South_Carolina!L6</f>
        <v>0</v>
      </c>
      <c r="G49" s="40" t="str">
        <f>South_Carolina!M6</f>
        <v>D</v>
      </c>
      <c r="H49" s="40" t="str">
        <f>South_Carolina!N6</f>
        <v>§7-15-320</v>
      </c>
      <c r="I49" s="57" t="str">
        <f>South_Carolina!O6</f>
        <v xml:space="preserve">https://www.scstatehouse.gov/code/t07c015.php </v>
      </c>
      <c r="J49" s="58">
        <f>South_Carolina!P6</f>
        <v>0</v>
      </c>
      <c r="K49" s="40">
        <f>South_Carolina!V6</f>
        <v>1</v>
      </c>
      <c r="L49" s="58">
        <f>South_Carolina!W6</f>
        <v>0</v>
      </c>
      <c r="M49" s="59" t="str">
        <f>South_Carolina!X6</f>
        <v>§44-139-30</v>
      </c>
      <c r="N49" s="57" t="str">
        <f>South_Carolina!Y6</f>
        <v xml:space="preserve">https://www.scstatehouse.gov/code/t44c139.php </v>
      </c>
      <c r="O49" s="40" t="str">
        <f>South_Carolina!Z6</f>
        <v>South Carolina's "Medical Ethics and Diversity Act," in establishing the obligations of health-care practitioners, allows that "medical practitioners" (i.e., individuals), "health care institutions" (public or private), and "health care payers," "have the right not to participate in or pay for any health care service which violates the practitioner's or entity's conscience."</v>
      </c>
      <c r="P49" s="40">
        <f>South_Carolina!AA6</f>
        <v>1</v>
      </c>
      <c r="Q49" s="40" t="str">
        <f>South_Carolina!AB6</f>
        <v>C</v>
      </c>
      <c r="R49" s="40" t="str">
        <f>South_Carolina!AC6</f>
        <v>§44-41-50, §44-139-30(A)</v>
      </c>
      <c r="S49" s="57" t="str">
        <f>South_Carolina!AD6</f>
        <v xml:space="preserve">https://www.scstatehouse.gov/code/t44c041.php </v>
      </c>
      <c r="T49" s="58">
        <f>South_Carolina!AE6</f>
        <v>0</v>
      </c>
      <c r="U49" s="40">
        <f>South_Carolina!AF6</f>
        <v>1</v>
      </c>
      <c r="V49" s="40" t="str">
        <f>South_Carolina!AG6</f>
        <v>C</v>
      </c>
      <c r="W49" s="40" t="str">
        <f>South_Carolina!AH6</f>
        <v>§44-41-40, §44-139-30(A)</v>
      </c>
      <c r="X49" s="57" t="str">
        <f>South_Carolina!AI6</f>
        <v xml:space="preserve">https://www.scstatehouse.gov/code/t44c041.php </v>
      </c>
      <c r="Y49" s="58">
        <f>South_Carolina!AJ6</f>
        <v>0</v>
      </c>
      <c r="Z49" s="40">
        <f>South_Carolina!AK6</f>
        <v>1</v>
      </c>
      <c r="AA49" s="40" t="str">
        <f>South_Carolina!AL6</f>
        <v>C</v>
      </c>
      <c r="AB49" s="40" t="str">
        <f>South_Carolina!AM6</f>
        <v>§44-139-30(A)</v>
      </c>
      <c r="AC49" s="57" t="str">
        <f>South_Carolina!AN6</f>
        <v xml:space="preserve">https://www.scstatehouse.gov/code/t44c139.php </v>
      </c>
      <c r="AD49" s="40" t="str">
        <f>South_Carolina!AO6</f>
        <v xml:space="preserve">We differ from Sawicki because South Carolina passed the Medical Ethics and Diversity Act in June 2022, providing an open-ended safeguard for health-care practitioners and providers. </v>
      </c>
      <c r="AE49" s="40">
        <f>South_Carolina!AP6</f>
        <v>1</v>
      </c>
      <c r="AF49" s="40" t="str">
        <f>South_Carolina!AQ6</f>
        <v>C</v>
      </c>
      <c r="AG49" s="40" t="str">
        <f>South_Carolina!AR6</f>
        <v>§44-41-40, -50, §44-139-30</v>
      </c>
      <c r="AH49" s="57" t="str">
        <f>South_Carolina!AS6</f>
        <v xml:space="preserve">https://www.scstatehouse.gov/code/t44c041.php </v>
      </c>
      <c r="AI49" s="58">
        <f>South_Carolina!AT6</f>
        <v>0</v>
      </c>
      <c r="AJ49" s="40">
        <f>South_Carolina!AU6</f>
        <v>1</v>
      </c>
      <c r="AK49" s="40" t="str">
        <f>South_Carolina!AV6</f>
        <v>C</v>
      </c>
      <c r="AL49" s="40" t="str">
        <f>South_Carolina!AW6</f>
        <v>§44-139-30(B)</v>
      </c>
      <c r="AM49" s="57" t="str">
        <f>South_Carolina!AX6</f>
        <v xml:space="preserve">https://www.scstatehouse.gov/code/t44c139.php#44-139-10 </v>
      </c>
      <c r="AN49" s="40" t="str">
        <f>South_Carolina!AY6</f>
        <v xml:space="preserve">We differ from Sawicki because South Carolina passed the Medical Ethics and Diversity Act in June 2022, providing an open-ended safeguard for health-care practitioners and providers. </v>
      </c>
      <c r="AO49" s="40">
        <f>South_Carolina!AZ6</f>
        <v>1</v>
      </c>
      <c r="AP49" s="40" t="str">
        <f>South_Carolina!BA6</f>
        <v>C</v>
      </c>
      <c r="AQ49" s="40" t="str">
        <f>South_Carolina!BB6</f>
        <v>§44-139-30(B)</v>
      </c>
      <c r="AR49" s="57" t="str">
        <f>South_Carolina!BC6</f>
        <v xml:space="preserve">https://www.scstatehouse.gov/code/t44c139.php#44-139-10 </v>
      </c>
      <c r="AS49" s="40" t="str">
        <f>South_Carolina!BD6</f>
        <v xml:space="preserve">We differ from Sawicki because South Carolina passed the Medical Ethics and Diversity Act in June 2022, providing an open-ended safeguard for health-care practitioners and providers. </v>
      </c>
      <c r="AT49" s="40">
        <f>South_Carolina!BE6</f>
        <v>0</v>
      </c>
      <c r="AU49" s="40" t="str">
        <f>South_Carolina!BF6</f>
        <v>B</v>
      </c>
      <c r="AV49" s="40" t="str">
        <f>South_Carolina!BG6</f>
        <v>§44-41-40, §44-139-30(E)</v>
      </c>
      <c r="AW49" s="57" t="str">
        <f>South_Carolina!BH6</f>
        <v xml:space="preserve">https://www.scstatehouse.gov/code/t44c041.php </v>
      </c>
      <c r="AX49" s="58">
        <f>South_Carolina!BI6</f>
        <v>0</v>
      </c>
      <c r="AY49" s="40">
        <f>South_Carolina!BO6</f>
        <v>1</v>
      </c>
      <c r="AZ49" s="40" t="str">
        <f>South_Carolina!BP6</f>
        <v>C</v>
      </c>
      <c r="BA49" s="40" t="str">
        <f>South_Carolina!BQ6</f>
        <v>§44-139-30(A)</v>
      </c>
      <c r="BB49" s="57" t="str">
        <f>South_Carolina!BR6</f>
        <v xml:space="preserve">https://www.scstatehouse.gov/code/t44c139.php#44-139-10 </v>
      </c>
      <c r="BC49" s="40" t="str">
        <f>South_Carolina!BS6</f>
        <v xml:space="preserve">We differ from Sawicki because South Carolina passed the Medical Ethics and Diversity Act in June 2022, providing an open-ended safeguard for health-care practitioners and providers. </v>
      </c>
      <c r="BD49" s="40">
        <f>South_Carolina!BT6</f>
        <v>1</v>
      </c>
      <c r="BE49" s="40" t="str">
        <f>South_Carolina!BU6</f>
        <v>C</v>
      </c>
      <c r="BF49" s="40" t="str">
        <f>South_Carolina!BV6</f>
        <v>§44-139-30(A)</v>
      </c>
      <c r="BG49" s="57" t="str">
        <f>South_Carolina!BW6</f>
        <v xml:space="preserve">https://www.scstatehouse.gov/code/t44c139.php#44-139-10 </v>
      </c>
      <c r="BH49" s="40" t="str">
        <f>South_Carolina!BX6</f>
        <v xml:space="preserve">We differ from Sawicki because South Carolina passed the Medical Ethics and Diversity Act in June 2022, providing an open-ended safeguard for health-care practitioners and providers. </v>
      </c>
      <c r="BI49" s="40">
        <f>South_Carolina!BY6</f>
        <v>1</v>
      </c>
      <c r="BJ49" s="40" t="str">
        <f>South_Carolina!BZ6</f>
        <v>C</v>
      </c>
      <c r="BK49" s="40" t="str">
        <f>South_Carolina!CA6</f>
        <v>§44-139-30(A)</v>
      </c>
      <c r="BL49" s="57" t="str">
        <f>South_Carolina!CB6</f>
        <v xml:space="preserve">https://www.scstatehouse.gov/code/t44c139.php#44-139-10 </v>
      </c>
      <c r="BM49" s="40" t="str">
        <f>South_Carolina!CC6</f>
        <v xml:space="preserve">We differ from Sawicki because South Carolina passed the Medical Ethics and Diversity Act in June 2022, providing an open-ended safeguard for health-care practitioners and providers. </v>
      </c>
      <c r="BN49" s="40">
        <f>South_Carolina!CD6</f>
        <v>1</v>
      </c>
      <c r="BO49" s="40" t="str">
        <f>South_Carolina!CE6</f>
        <v>C</v>
      </c>
      <c r="BP49" s="40" t="str">
        <f>South_Carolina!CF6</f>
        <v>§44-139-30(B)</v>
      </c>
      <c r="BQ49" s="57" t="str">
        <f>South_Carolina!CG6</f>
        <v xml:space="preserve">https://www.scstatehouse.gov/code/t44c139.php#44-139-10 </v>
      </c>
      <c r="BR49" s="40" t="str">
        <f>South_Carolina!CH6</f>
        <v xml:space="preserve">We differ from Sawicki because South Carolina passed the Medical Ethics and Diversity Act in June 2022, providing an open-ended safeguard for health-care practitioners and providers. </v>
      </c>
      <c r="BS49" s="40">
        <f>South_Carolina!CI6</f>
        <v>1</v>
      </c>
      <c r="BT49" s="40" t="str">
        <f>South_Carolina!CJ6</f>
        <v>C</v>
      </c>
      <c r="BU49" s="40" t="str">
        <f>South_Carolina!CK6</f>
        <v>§44-139-30(B)</v>
      </c>
      <c r="BV49" s="57" t="str">
        <f>South_Carolina!CL6</f>
        <v xml:space="preserve">https://www.scstatehouse.gov/code/t44c139.php#44-139-10 </v>
      </c>
      <c r="BW49" s="40" t="str">
        <f>South_Carolina!CM6</f>
        <v xml:space="preserve">We differ from Sawicki because South Carolina passed the Medical Ethics and Diversity Act in June 2022, providing an open-ended safeguard for health-care practitioners and providers. </v>
      </c>
      <c r="BX49" s="40">
        <f>South_Carolina!CN6</f>
        <v>1</v>
      </c>
      <c r="BY49" s="40" t="str">
        <f>South_Carolina!CO6</f>
        <v>C</v>
      </c>
      <c r="BZ49" s="40" t="str">
        <f>South_Carolina!CP6</f>
        <v>§44-139-30(B)</v>
      </c>
      <c r="CA49" s="57" t="str">
        <f>South_Carolina!CQ6</f>
        <v xml:space="preserve">https://www.scstatehouse.gov/code/t44c139.php#44-139-10 </v>
      </c>
      <c r="CB49" s="40" t="str">
        <f>South_Carolina!CR6</f>
        <v xml:space="preserve">We differ from Sawicki because South Carolina passed the Medical Ethics and Diversity Act in June 2022, providing an open-ended safeguard for health-care practitioners and providers. </v>
      </c>
      <c r="CC49" s="40">
        <f>South_Carolina!CS6</f>
        <v>1</v>
      </c>
      <c r="CD49" s="40" t="str">
        <f>South_Carolina!CT6</f>
        <v>C</v>
      </c>
      <c r="CE49" s="40" t="str">
        <f>South_Carolina!CU6</f>
        <v>§44-139-30(A)</v>
      </c>
      <c r="CF49" s="57" t="str">
        <f>South_Carolina!CV6</f>
        <v xml:space="preserve">https://www.scstatehouse.gov/code/t44c139.php#44-139-10 </v>
      </c>
      <c r="CG49" s="40" t="str">
        <f>South_Carolina!CW6</f>
        <v xml:space="preserve">This code and score changed from RLS 2022. We differ from Sawicki because South Carolina passed the Medical Ethics and Diversity Act in June 2022, providing an open-ended safeguard for health-care practitioners and providers. </v>
      </c>
      <c r="CH49" s="40">
        <f>South_Carolina!CX6</f>
        <v>1</v>
      </c>
      <c r="CI49" s="40" t="str">
        <f>South_Carolina!CY6</f>
        <v>C</v>
      </c>
      <c r="CJ49" s="40" t="str">
        <f>South_Carolina!CZ6</f>
        <v>§44-139-30(A)</v>
      </c>
      <c r="CK49" s="57" t="str">
        <f>South_Carolina!DA6</f>
        <v xml:space="preserve">https://www.scstatehouse.gov/code/t44c139.php#44-139-10 </v>
      </c>
      <c r="CL49" s="40" t="str">
        <f>South_Carolina!DB6</f>
        <v xml:space="preserve">This code and score changed from RLS 2022. We differ from Sawicki because South Carolina passed the Medical Ethics and Diversity Act in June 2022, providing an open-ended safeguard for health-care practitioners and providers. </v>
      </c>
      <c r="CM49" s="40">
        <f>South_Carolina!DC6</f>
        <v>1</v>
      </c>
      <c r="CN49" s="40" t="str">
        <f>South_Carolina!DD6</f>
        <v>C</v>
      </c>
      <c r="CO49" s="40" t="str">
        <f>South_Carolina!DE6</f>
        <v>§44-139-30(A)</v>
      </c>
      <c r="CP49" s="57" t="str">
        <f>South_Carolina!DF6</f>
        <v xml:space="preserve">https://www.scstatehouse.gov/code/t44c139.php#44-139-10 </v>
      </c>
      <c r="CQ49" s="40" t="str">
        <f>South_Carolina!DG6</f>
        <v xml:space="preserve">This code and score changed from RLS 2022. We differ from Sawicki because South Carolina passed the Medical Ethics and Diversity Act in June 2022, providing an open-ended safeguard for health-care practitioners and providers. </v>
      </c>
      <c r="CR49" s="40">
        <f>South_Carolina!DH6</f>
        <v>1</v>
      </c>
      <c r="CS49" s="40" t="str">
        <f>South_Carolina!DI6</f>
        <v>C</v>
      </c>
      <c r="CT49" s="40" t="str">
        <f>South_Carolina!DJ6</f>
        <v>§44-139-30(B)</v>
      </c>
      <c r="CU49" s="57" t="str">
        <f>South_Carolina!DK6</f>
        <v xml:space="preserve">https://www.scstatehouse.gov/code/t44c139.php#44-139-10 </v>
      </c>
      <c r="CV49" s="40" t="str">
        <f>South_Carolina!DL6</f>
        <v xml:space="preserve">This code and score changed from RLS 2022. We differ from Sawicki because South Carolina passed the Medical Ethics and Diversity Act in June 2022, providing an open-ended safeguard for health-care practitioners and providers. </v>
      </c>
      <c r="CW49" s="40">
        <f>South_Carolina!DM6</f>
        <v>1</v>
      </c>
      <c r="CX49" s="40" t="str">
        <f>South_Carolina!DN6</f>
        <v>C</v>
      </c>
      <c r="CY49" s="40" t="str">
        <f>South_Carolina!DO6</f>
        <v>§44-139-30(B)</v>
      </c>
      <c r="CZ49" s="57" t="str">
        <f>South_Carolina!DP6</f>
        <v xml:space="preserve">https://www.scstatehouse.gov/code/t44c139.php#44-139-10 </v>
      </c>
      <c r="DA49" s="40" t="str">
        <f>South_Carolina!DQ6</f>
        <v xml:space="preserve">This code and score changed from RLS 2022. We differ from Sawicki because South Carolina passed the Medical Ethics and Diversity Act in June 2022, providing an open-ended safeguard for health-care practitioners and providers. </v>
      </c>
      <c r="DB49" s="40">
        <f>South_Carolina!DR6</f>
        <v>1</v>
      </c>
      <c r="DC49" s="40" t="str">
        <f>South_Carolina!DS6</f>
        <v>C</v>
      </c>
      <c r="DD49" s="40" t="str">
        <f>South_Carolina!DT6</f>
        <v>§44-139-30(B)</v>
      </c>
      <c r="DE49" s="57" t="str">
        <f>South_Carolina!DU6</f>
        <v xml:space="preserve">https://www.scstatehouse.gov/code/t44c139.php#44-139-10 </v>
      </c>
      <c r="DF49" s="40" t="str">
        <f>South_Carolina!DV6</f>
        <v xml:space="preserve">This code and score changed from RLS 2022. We differ from Sawicki because South Carolina passed the Medical Ethics and Diversity Act in June 2022, providing an open-ended safeguard for health-care practitioners and providers. </v>
      </c>
      <c r="DG49" s="60">
        <f>(South_Carolina!EG6+South_Carolina!EH6)/2</f>
        <v>1</v>
      </c>
      <c r="DH49" s="60" t="str">
        <f>South_Carolina!EI6</f>
        <v>A</v>
      </c>
      <c r="DI49" s="60" t="str">
        <f>South_Carolina!EJ6</f>
        <v>-</v>
      </c>
      <c r="DJ49" s="61" t="str">
        <f>South_Carolina!EK6</f>
        <v>-</v>
      </c>
      <c r="DK49" s="60" t="str">
        <f>South_Carolina!EL6</f>
        <v>Additionally, South Carolina's "Medical Ethics and Diversity Act," in establishing the obligations of health-care practitioners, allows that "medical practitioners," (i.e., individuals) "health care institutions," public or private, and "health care payers," "have the right not to participate in or pay for any health care service which violates the practitioner's or entity's conscience."</v>
      </c>
      <c r="DL49" s="60">
        <f>(South_Carolina!EN6+South_Carolina!EM6)/2</f>
        <v>1</v>
      </c>
      <c r="DM49" s="60" t="str">
        <f>South_Carolina!EO6</f>
        <v>A</v>
      </c>
      <c r="DN49" s="60" t="str">
        <f>South_Carolina!EP6</f>
        <v>-</v>
      </c>
      <c r="DO49" s="61" t="str">
        <f>South_Carolina!EQ6</f>
        <v>-</v>
      </c>
      <c r="DP49" s="61">
        <f>South_Carolina!ER6</f>
        <v>0</v>
      </c>
      <c r="DQ49" s="60">
        <f>(South_Carolina!ES6+South_Carolina!ET6)/2</f>
        <v>1</v>
      </c>
      <c r="DR49" s="60" t="str">
        <f>South_Carolina!EU6</f>
        <v>A</v>
      </c>
      <c r="DS49" s="60" t="str">
        <f>South_Carolina!EV6</f>
        <v>-</v>
      </c>
      <c r="DT49" s="61" t="str">
        <f>South_Carolina!EW6</f>
        <v>-</v>
      </c>
      <c r="DU49" s="60" t="str">
        <f>South_Carolina!EX6</f>
        <v>Additionally, South Carolina's "Medical Ethics and Diversity Act," in establishing the obligations of health-care practitioners, allows that "medical practitioners," (i.e., individuals) "health care institutions," public or private, and "health care payers," "have the right not to participate in or pay for any health care service which violates the practitioner's or entity's conscience."</v>
      </c>
      <c r="DV49" s="60">
        <f>South_Carolina!GH6</f>
        <v>0</v>
      </c>
      <c r="DW49" s="60" t="str">
        <f>South_Carolina!GI6</f>
        <v>D</v>
      </c>
      <c r="DX49" s="60" t="str">
        <f>South_Carolina!GJ6</f>
        <v>-</v>
      </c>
      <c r="DY49" s="61" t="str">
        <f>South_Carolina!GK6</f>
        <v>-</v>
      </c>
      <c r="DZ49" s="61">
        <f>South_Carolina!GL6</f>
        <v>0</v>
      </c>
      <c r="EA49" s="40">
        <f>South_Carolina!GM6</f>
        <v>0</v>
      </c>
      <c r="EB49" s="40" t="str">
        <f>South_Carolina!GN6</f>
        <v>D</v>
      </c>
      <c r="EC49" s="40" t="str">
        <f>South_Carolina!GO6</f>
        <v>-</v>
      </c>
      <c r="ED49" s="58" t="str">
        <f>South_Carolina!GP6</f>
        <v>-</v>
      </c>
      <c r="EE49" s="58">
        <f>South_Carolina!GQ6</f>
        <v>0</v>
      </c>
      <c r="EF49" s="40">
        <f>South_Carolina!GR6</f>
        <v>0</v>
      </c>
      <c r="EG49" s="40" t="str">
        <f>South_Carolina!GS6</f>
        <v>D</v>
      </c>
      <c r="EH49" s="40" t="str">
        <f>South_Carolina!GT6</f>
        <v>-</v>
      </c>
      <c r="EI49" s="58" t="str">
        <f>South_Carolina!GU6</f>
        <v>-</v>
      </c>
      <c r="EJ49" s="58">
        <f>South_Carolina!GV6</f>
        <v>0</v>
      </c>
      <c r="EK49" s="40">
        <f>South_Carolina!GW6</f>
        <v>0</v>
      </c>
      <c r="EL49" s="40" t="str">
        <f>South_Carolina!GX6</f>
        <v>D</v>
      </c>
      <c r="EM49" s="40" t="str">
        <f>South_Carolina!GY6</f>
        <v>-</v>
      </c>
      <c r="EN49" s="58" t="str">
        <f>South_Carolina!GZ6</f>
        <v>-</v>
      </c>
      <c r="EO49" s="58">
        <f>South_Carolina!HA6</f>
        <v>0</v>
      </c>
      <c r="EP49" s="40">
        <f>South_Carolina!Q6</f>
        <v>0</v>
      </c>
      <c r="EQ49" s="40" t="str">
        <f>South_Carolina!R6</f>
        <v>D</v>
      </c>
      <c r="ER49" s="40" t="str">
        <f>South_Carolina!S6</f>
        <v>-</v>
      </c>
      <c r="ES49" s="58" t="str">
        <f>South_Carolina!T6</f>
        <v>-</v>
      </c>
      <c r="ET49" s="58">
        <f>South_Carolina!U6</f>
        <v>0</v>
      </c>
      <c r="EU49" s="40">
        <f>South_Carolina!EY6</f>
        <v>0</v>
      </c>
      <c r="EV49" s="40" t="str">
        <f>South_Carolina!EZ6</f>
        <v>D</v>
      </c>
      <c r="EW49" s="40" t="str">
        <f>South_Carolina!FA6</f>
        <v>-</v>
      </c>
      <c r="EX49" s="58" t="str">
        <f>South_Carolina!FB6</f>
        <v>-</v>
      </c>
      <c r="EY49" s="58">
        <f>South_Carolina!FC6</f>
        <v>0</v>
      </c>
      <c r="EZ49" s="40">
        <f>South_Carolina!FN6</f>
        <v>1</v>
      </c>
      <c r="FA49" s="40" t="str">
        <f>South_Carolina!FO6</f>
        <v>C</v>
      </c>
      <c r="FB49" s="40" t="str">
        <f>South_Carolina!FP6</f>
        <v>§63-7-420, -310(A)</v>
      </c>
      <c r="FC49" s="57" t="str">
        <f>South_Carolina!FQ6</f>
        <v xml:space="preserve">https://www.scstatehouse.gov/code/t63c007.php </v>
      </c>
      <c r="FD49" s="58">
        <f>South_Carolina!FR6</f>
        <v>0</v>
      </c>
      <c r="FE49" s="40">
        <f>South_Carolina!FS6</f>
        <v>1</v>
      </c>
      <c r="FF49" s="40" t="str">
        <f>South_Carolina!FT6</f>
        <v>A</v>
      </c>
      <c r="FG49" s="40" t="str">
        <f>South_Carolina!FU6</f>
        <v>§61-6-4070(C)(3), -4-90(C)(3)</v>
      </c>
      <c r="FH49" s="57" t="str">
        <f>South_Carolina!FV6</f>
        <v xml:space="preserve">https://www.scstatehouse.gov/code/t61c006.php </v>
      </c>
      <c r="FI49" s="58">
        <f>South_Carolina!FW6</f>
        <v>0</v>
      </c>
      <c r="FJ49" s="40">
        <f>South_Carolina!FX6</f>
        <v>1</v>
      </c>
      <c r="FK49" s="40" t="str">
        <f>South_Carolina!FY6</f>
        <v>A</v>
      </c>
      <c r="FL49" s="40" t="str">
        <f>South_Carolina!FZ6</f>
        <v>§63-19-2460</v>
      </c>
      <c r="FM49" s="57" t="str">
        <f>South_Carolina!GA6</f>
        <v xml:space="preserve">https://www.scstatehouse.gov/code/t63c019.php </v>
      </c>
      <c r="FN49" s="58">
        <f>South_Carolina!GB6</f>
        <v>0</v>
      </c>
      <c r="FO49" s="40">
        <f>South_Carolina!G6</f>
        <v>1</v>
      </c>
      <c r="FP49" s="40" t="str">
        <f>South_Carolina!H6</f>
        <v>B</v>
      </c>
      <c r="FQ49" s="40" t="str">
        <f>South_Carolina!I6</f>
        <v>§1-32-40</v>
      </c>
      <c r="FR49" s="57" t="str">
        <f>South_Carolina!J6</f>
        <v xml:space="preserve">https://www.scstatehouse.gov/code/t01c032.php </v>
      </c>
      <c r="FS49" s="58">
        <f>South_Carolina!K6</f>
        <v>0</v>
      </c>
      <c r="FT49" s="40">
        <f>South_Carolina!HB6</f>
        <v>1</v>
      </c>
      <c r="FU49" s="40" t="str">
        <f>South_Carolina!HC6</f>
        <v>A</v>
      </c>
      <c r="FV49" s="40" t="str">
        <f>South_Carolina!HD6</f>
        <v>§44-29-180(D)</v>
      </c>
      <c r="FW49" s="57" t="str">
        <f>South_Carolina!HE6</f>
        <v xml:space="preserve">https://www.scstatehouse.gov/code/t44c029.php </v>
      </c>
      <c r="FX49" s="58">
        <f>South_Carolina!HF6</f>
        <v>0</v>
      </c>
      <c r="FY49" s="40">
        <f>South_Carolina!HG6</f>
        <v>1</v>
      </c>
      <c r="FZ49" s="40" t="str">
        <f>South_Carolina!HH6</f>
        <v>A</v>
      </c>
      <c r="GA49" s="40" t="str">
        <f>South_Carolina!HI6</f>
        <v>South Carolina Code of Regs. 43-274(1)(A)(3)</v>
      </c>
      <c r="GB49" s="57" t="str">
        <f>South_Carolina!HJ6</f>
        <v xml:space="preserve">https://www.scstatehouse.gov/coderegs/Chapter%2043.pdf#page=138 </v>
      </c>
      <c r="GC49" s="58">
        <f>South_Carolina!HK6</f>
        <v>0</v>
      </c>
      <c r="GD49" s="40">
        <f>South_Carolina!HL6</f>
        <v>0</v>
      </c>
      <c r="GE49" s="40" t="str">
        <f>South_Carolina!HM6</f>
        <v>B</v>
      </c>
      <c r="GF49" s="40" t="str">
        <f>South_Carolina!HN6</f>
        <v>§59-1-460</v>
      </c>
      <c r="GG49" s="57" t="str">
        <f>South_Carolina!HO6</f>
        <v xml:space="preserve">https://www.scstatehouse.gov/code/t59c001.php </v>
      </c>
      <c r="GH49" s="57" t="str">
        <f>South_Carolina!HP6</f>
        <v xml:space="preserve">The cited statute indicates that school districts may adopt policies to excuse students for the purpose of religious instruction subject to the approval of the Board of Trustees. The South Carolina Department of Education provides no additional guidance. </v>
      </c>
      <c r="GI49" s="60">
        <f>South_Carolina!HQ6</f>
        <v>0</v>
      </c>
      <c r="GJ49" s="60" t="str">
        <f>South_Carolina!HR6</f>
        <v>D</v>
      </c>
      <c r="GK49" s="60" t="str">
        <f>South_Carolina!HS6</f>
        <v>-</v>
      </c>
      <c r="GL49" s="61" t="str">
        <f>South_Carolina!HT6</f>
        <v>-</v>
      </c>
      <c r="GM49" s="61">
        <f>South_Carolina!HU6</f>
        <v>0</v>
      </c>
      <c r="GN49" s="60">
        <f>South_Carolina!GC6</f>
        <v>1</v>
      </c>
      <c r="GO49" s="60" t="str">
        <f>South_Carolina!GD6</f>
        <v>B</v>
      </c>
      <c r="GP49" s="60" t="str">
        <f>South_Carolina!GE6</f>
        <v>§1-33-20</v>
      </c>
      <c r="GQ49" s="62" t="str">
        <f>South_Carolina!GF6</f>
        <v xml:space="preserve">https://www.scstatehouse.gov/code/t01c033.php </v>
      </c>
      <c r="GR49" s="61">
        <f>South_Carolina!GG6</f>
        <v>0</v>
      </c>
    </row>
    <row r="50" spans="1:200" ht="25.5" customHeight="1">
      <c r="A50" s="92" t="s">
        <v>93</v>
      </c>
      <c r="B50" s="34">
        <v>2024</v>
      </c>
      <c r="C50" s="53">
        <f>Mississippi!D6</f>
        <v>0.64583333333333337</v>
      </c>
      <c r="D50" s="172">
        <f>Mississippi!E6</f>
        <v>0.6785714285714286</v>
      </c>
      <c r="E50" s="28">
        <v>5</v>
      </c>
      <c r="F50" s="40">
        <f>Mississippi!L6</f>
        <v>0</v>
      </c>
      <c r="G50" s="40" t="str">
        <f>Mississippi!M6</f>
        <v>D</v>
      </c>
      <c r="H50" s="40" t="str">
        <f>Mississippi!N6</f>
        <v>§23-15-713</v>
      </c>
      <c r="I50" s="57" t="str">
        <f>Mississippi!O6</f>
        <v xml:space="preserve">https://advance.lexis.com/api/document/collection/statutes-legislation/id/60B6-YV43-GXJ9-3564-00008-00?cite=Miss.%20Code%20Ann.%20%C2%A7%2023-15-713&amp;context=1000516 </v>
      </c>
      <c r="J50" s="58">
        <f>Mississippi!P6</f>
        <v>0</v>
      </c>
      <c r="K50" s="40">
        <f>Mississippi!V6</f>
        <v>1</v>
      </c>
      <c r="L50" s="58">
        <f>Mississippi!W6</f>
        <v>0</v>
      </c>
      <c r="M50" s="59" t="str">
        <f>Mississippi!X6</f>
        <v>§41-107-5, -7, -9, §41-41-215(5)</v>
      </c>
      <c r="N50" s="57" t="str">
        <f>Mississippi!Y6</f>
        <v>https://law.justia.com/codes/mississippi/title-41/chapter-107/section-41-107-5/</v>
      </c>
      <c r="O50" s="40" t="str">
        <f>Mississippi!Z6</f>
        <v>Mississippi's statute addressing "Health Care Rights of Conscience" includes religious principles in its definition of conscience and extends rights to "health-care providers," that is, individuals, and "health-care institutions," public and private.</v>
      </c>
      <c r="P50" s="40">
        <f>Mississippi!AA6</f>
        <v>1</v>
      </c>
      <c r="Q50" s="40" t="str">
        <f>Mississippi!AB6</f>
        <v>C</v>
      </c>
      <c r="R50" s="40" t="str">
        <f>Mississippi!AC6</f>
        <v>§41-107-5(1), §41-41-215(5)</v>
      </c>
      <c r="S50" s="57" t="str">
        <f>Mississippi!AD6</f>
        <v xml:space="preserve">https://advance.lexis.com/api/document/collection/statutes-legislation/id/8P6B-83C2-D6RV-H09M-00008-00?cite=Miss.%20Code%20Ann.%20%C2%A7%2041-107-5&amp;context=1000516 </v>
      </c>
      <c r="T50" s="40" t="str">
        <f>Mississippi!AE6</f>
        <v>We differ from Sawicki, who states there are no conscience laws related to "reproductive health" in Mississippi. However, we find the open-ended law to apply to these health service areas.</v>
      </c>
      <c r="U50" s="40">
        <f>Mississippi!AF6</f>
        <v>1</v>
      </c>
      <c r="V50" s="40" t="str">
        <f>Mississippi!AG6</f>
        <v>C</v>
      </c>
      <c r="W50" s="40" t="str">
        <f>Mississippi!AH6</f>
        <v>§41-107-7(1), §41-41-215(5)</v>
      </c>
      <c r="X50" s="57" t="str">
        <f>Mississippi!AI6</f>
        <v xml:space="preserve">https://advance.lexis.com/api/document/collection/statutes-legislation/id/8P6B-83C2-D6RV-H09N-00008-00?cite=Miss.%20Code%20Ann.%20%C2%A7%2041-107-7&amp;context=1000516 </v>
      </c>
      <c r="Y50" s="40" t="str">
        <f>Mississippi!AJ6</f>
        <v>We differ from Sawicki, who states there are no conscience laws related to "reproductive health" in Mississippi. However, we find the open-ended law to apply to these health service areas.</v>
      </c>
      <c r="Z50" s="40">
        <f>Mississippi!AK6</f>
        <v>1</v>
      </c>
      <c r="AA50" s="40" t="str">
        <f>Mississippi!AL6</f>
        <v>C</v>
      </c>
      <c r="AB50" s="40" t="str">
        <f>Mississippi!AM6</f>
        <v>§41-107-7(1), §41-41-215(5)</v>
      </c>
      <c r="AC50" s="57" t="str">
        <f>Mississippi!AN6</f>
        <v xml:space="preserve">https://advance.lexis.com/api/document/collection/statutes-legislation/id/8P6B-83C2-D6RV-H09N-00008-00?cite=Miss.%20Code%20Ann.%20%C2%A7%2041-107-7&amp;context=1000516 </v>
      </c>
      <c r="AD50" s="40" t="str">
        <f>Mississippi!AO6</f>
        <v>We differ from Sawicki, who states there are no conscience laws related to "reproductive health" in Mississippi. However, we find the open-ended law to apply to these health service areas.</v>
      </c>
      <c r="AE50" s="40">
        <f>Mississippi!AP6</f>
        <v>1</v>
      </c>
      <c r="AF50" s="40" t="str">
        <f>Mississippi!AQ6</f>
        <v>C</v>
      </c>
      <c r="AG50" s="40" t="str">
        <f>Mississippi!AR6</f>
        <v>§41-107-5, -7</v>
      </c>
      <c r="AH50" s="57" t="str">
        <f>Mississippi!AS6</f>
        <v xml:space="preserve">https://advance.lexis.com/api/document/collection/statutes-legislation/id/8P6B-83C2-D6RV-H09M-00008-00?cite=Miss.%20Code%20Ann.%20%C2%A7%2041-107-5&amp;context=1000516 </v>
      </c>
      <c r="AI50" s="40" t="str">
        <f>Mississippi!AT6</f>
        <v>We differ from Sawicki, who states there are no conscience laws related to "reproductive health" in Mississippi. However, we find the open-ended law to apply to these health service areas.</v>
      </c>
      <c r="AJ50" s="40">
        <f>Mississippi!AU6</f>
        <v>1</v>
      </c>
      <c r="AK50" s="40" t="str">
        <f>Mississippi!AV6</f>
        <v>C</v>
      </c>
      <c r="AL50" s="40" t="str">
        <f>Mississippi!AW6</f>
        <v>§41-107-5, -7</v>
      </c>
      <c r="AM50" s="57" t="str">
        <f>Mississippi!AX6</f>
        <v xml:space="preserve">https://advance.lexis.com/api/document/collection/statutes-legislation/id/8P6B-83C2-D6RV-H09M-00008-00?cite=Miss.%20Code%20Ann.%20%C2%A7%2041-107-5&amp;context=1000516 </v>
      </c>
      <c r="AN50" s="40" t="str">
        <f>Mississippi!AY6</f>
        <v>We differ from Sawicki, who states there are no conscience laws related to "reproductive health" in Mississippi. However, we find the open-ended law to apply to these health service areas.</v>
      </c>
      <c r="AO50" s="40">
        <f>Mississippi!AZ6</f>
        <v>1</v>
      </c>
      <c r="AP50" s="40" t="str">
        <f>Mississippi!BA6</f>
        <v>C</v>
      </c>
      <c r="AQ50" s="40" t="str">
        <f>Mississippi!BB6</f>
        <v>§41-107-5, -7</v>
      </c>
      <c r="AR50" s="57" t="str">
        <f>Mississippi!BC6</f>
        <v xml:space="preserve">https://advance.lexis.com/api/document/collection/statutes-legislation/id/8P6B-83C2-D6RV-H09M-00008-00?cite=Miss.%20Code%20Ann.%20%C2%A7%2041-107-5&amp;context=1000516 </v>
      </c>
      <c r="AS50" s="40" t="str">
        <f>Mississippi!BD6</f>
        <v>We differ from Sawicki, who states there are no conscience laws related to "reproductive health" in Mississippi. However, we find the open-ended law to apply to these health service areas.</v>
      </c>
      <c r="AT50" s="40">
        <f>Mississippi!BE6</f>
        <v>1</v>
      </c>
      <c r="AU50" s="40" t="str">
        <f>Mississippi!BF6</f>
        <v>C</v>
      </c>
      <c r="AV50" s="40" t="str">
        <f>Mississippi!BG6</f>
        <v>§41-107-5, -7</v>
      </c>
      <c r="AW50" s="57" t="str">
        <f>Mississippi!BH6</f>
        <v xml:space="preserve">https://advance.lexis.com/api/document/collection/statutes-legislation/id/8P6B-83C2-D6RV-H09M-00008-00?cite=Miss.%20Code%20Ann.%20%C2%A7%2041-107-5&amp;context=1000516 </v>
      </c>
      <c r="AX50" s="40" t="str">
        <f>Mississippi!BI6</f>
        <v>We differ from Sawicki, who states there are no conscience laws related to "reproductive health" in Mississippi. However, we find the open-ended law to apply to these health service areas.</v>
      </c>
      <c r="AY50" s="40">
        <f>Mississippi!BO6</f>
        <v>1</v>
      </c>
      <c r="AZ50" s="40" t="str">
        <f>Mississippi!BP6</f>
        <v>C</v>
      </c>
      <c r="BA50" s="40" t="str">
        <f>Mississippi!BQ6</f>
        <v>§41-107-5(1), §41-41-215(5)</v>
      </c>
      <c r="BB50" s="57" t="str">
        <f>Mississippi!BR6</f>
        <v xml:space="preserve">https://advance.lexis.com/api/document/collection/statutes-legislation/id/8P6B-83C2-D6RV-H09M-00008-00?cite=Miss.%20Code%20Ann.%20%C2%A7%2041-107-5&amp;context=1000516 </v>
      </c>
      <c r="BC50" s="40" t="str">
        <f>Mississippi!BS6</f>
        <v>We differ from Sawicki, who states there are no conscience laws related to "reproductive health" in Mississippi. However, we find the open-ended law to apply to these health service areas.</v>
      </c>
      <c r="BD50" s="40">
        <f>Mississippi!BT6</f>
        <v>1</v>
      </c>
      <c r="BE50" s="40" t="str">
        <f>Mississippi!BU6</f>
        <v>C</v>
      </c>
      <c r="BF50" s="40" t="str">
        <f>Mississippi!BV6</f>
        <v>§41-107-7(1), §41-41-215(5)</v>
      </c>
      <c r="BG50" s="57" t="str">
        <f>Mississippi!BW6</f>
        <v xml:space="preserve">https://advance.lexis.com/api/document/collection/statutes-legislation/id/8P6B-83C2-D6RV-H09N-00008-00?cite=Miss.%20Code%20Ann.%20%C2%A7%2041-107-7&amp;context=1000516 </v>
      </c>
      <c r="BH50" s="40" t="str">
        <f>Mississippi!BX6</f>
        <v>We differ from Sawicki, who states there are no conscience laws related to "reproductive health" in Mississippi. However, we find the open-ended law to apply to these health service areas.</v>
      </c>
      <c r="BI50" s="40">
        <f>Mississippi!BY6</f>
        <v>1</v>
      </c>
      <c r="BJ50" s="40" t="str">
        <f>Mississippi!BZ6</f>
        <v>C</v>
      </c>
      <c r="BK50" s="40" t="str">
        <f>Mississippi!CA6</f>
        <v>§41-107-7(1), §41-41-215(5)</v>
      </c>
      <c r="BL50" s="57" t="str">
        <f>Mississippi!CB6</f>
        <v xml:space="preserve">https://advance.lexis.com/api/document/collection/statutes-legislation/id/8P6B-83C2-D6RV-H09N-00008-00?cite=Miss.%20Code%20Ann.%20%C2%A7%2041-107-7&amp;context=1000516 </v>
      </c>
      <c r="BM50" s="40" t="str">
        <f>Mississippi!CC6</f>
        <v>We differ from Sawicki, who states there are no conscience laws related to "reproductive health" in Mississippi. However, we find the open-ended law to apply to these health service areas.</v>
      </c>
      <c r="BN50" s="40">
        <f>Mississippi!CD6</f>
        <v>1</v>
      </c>
      <c r="BO50" s="40" t="str">
        <f>Mississippi!CE6</f>
        <v>C</v>
      </c>
      <c r="BP50" s="40" t="str">
        <f>Mississippi!CF6</f>
        <v>§41-107-5, -7</v>
      </c>
      <c r="BQ50" s="57" t="str">
        <f>Mississippi!CG6</f>
        <v xml:space="preserve">https://advance.lexis.com/api/document/collection/statutes-legislation/id/8P6B-83C2-D6RV-H09M-00008-00?cite=Miss.%20Code%20Ann.%20%C2%A7%2041-107-5&amp;context=1000516 </v>
      </c>
      <c r="BR50" s="40" t="str">
        <f>Mississippi!CH6</f>
        <v>We differ from Sawicki, who states there are no conscience laws related to "reproductive health" in Mississippi. However, we find the open-ended law to apply to these health service areas.</v>
      </c>
      <c r="BS50" s="40">
        <f>Mississippi!CI6</f>
        <v>1</v>
      </c>
      <c r="BT50" s="40" t="str">
        <f>Mississippi!CJ6</f>
        <v>C</v>
      </c>
      <c r="BU50" s="40" t="str">
        <f>Mississippi!CK6</f>
        <v>§41-107-5, -7</v>
      </c>
      <c r="BV50" s="57" t="str">
        <f>Mississippi!CL6</f>
        <v xml:space="preserve">https://advance.lexis.com/api/document/collection/statutes-legislation/id/8P6B-83C2-D6RV-H09M-00008-00?cite=Miss.%20Code%20Ann.%20%C2%A7%2041-107-5&amp;context=1000516 </v>
      </c>
      <c r="BW50" s="40" t="str">
        <f>Mississippi!CM6</f>
        <v>We differ from Sawicki, who states there are no conscience laws related to "reproductive health" in Mississippi. However, we find the open-ended law to apply to these health service areas.</v>
      </c>
      <c r="BX50" s="40">
        <f>Mississippi!CN6</f>
        <v>1</v>
      </c>
      <c r="BY50" s="40" t="str">
        <f>Mississippi!CO6</f>
        <v>C</v>
      </c>
      <c r="BZ50" s="40" t="str">
        <f>Mississippi!CP6</f>
        <v>§41-107-5, -7</v>
      </c>
      <c r="CA50" s="57" t="str">
        <f>Mississippi!CQ6</f>
        <v xml:space="preserve">https://advance.lexis.com/api/document/collection/statutes-legislation/id/8P6B-83C2-D6RV-H09M-00008-00?cite=Miss.%20Code%20Ann.%20%C2%A7%2041-107-5&amp;context=1000516 </v>
      </c>
      <c r="CB50" s="40" t="str">
        <f>Mississippi!CR6</f>
        <v>We differ from Sawicki, who states there are no conscience laws related to "reproductive health" in Mississippi. However, we find the open-ended law to apply to these health service areas.</v>
      </c>
      <c r="CC50" s="40">
        <f>Mississippi!CS6</f>
        <v>1</v>
      </c>
      <c r="CD50" s="40" t="str">
        <f>Mississippi!CT6</f>
        <v>C</v>
      </c>
      <c r="CE50" s="40" t="str">
        <f>Mississippi!CU6</f>
        <v>§41-107-5(1), §41-41-215(5)</v>
      </c>
      <c r="CF50" s="57" t="str">
        <f>Mississippi!CV6</f>
        <v xml:space="preserve">https://advance.lexis.com/api/document/collection/statutes-legislation/id/8P6B-83C2-D6RV-H09M-00008-00?cite=Miss.%20Code%20Ann.%20%C2%A7%2041-107-5&amp;context=1000516 </v>
      </c>
      <c r="CG50" s="40" t="str">
        <f>Mississippi!CW6</f>
        <v>We differ from Sawicki, who states there are no conscience laws related to "reproductive health" in Mississippi. However, we find the open-ended law to apply to these health service areas.</v>
      </c>
      <c r="CH50" s="40">
        <f>Mississippi!CX6</f>
        <v>1</v>
      </c>
      <c r="CI50" s="40" t="str">
        <f>Mississippi!CY6</f>
        <v>C</v>
      </c>
      <c r="CJ50" s="40" t="str">
        <f>Mississippi!CZ6</f>
        <v>§41-107-7(1), §41-41-215(5)</v>
      </c>
      <c r="CK50" s="57" t="str">
        <f>Mississippi!DA6</f>
        <v xml:space="preserve">https://advance.lexis.com/api/document/collection/statutes-legislation/id/8P6B-83C2-D6RV-H09N-00008-00?cite=Miss.%20Code%20Ann.%20%C2%A7%2041-107-7&amp;context=1000516 </v>
      </c>
      <c r="CL50" s="40" t="str">
        <f>Mississippi!DB6</f>
        <v>We differ from Sawicki, who states there are no conscience laws related to "reproductive health" in Mississippi. However, we find the open-ended law to apply to these health service areas.</v>
      </c>
      <c r="CM50" s="40">
        <f>Mississippi!DC6</f>
        <v>1</v>
      </c>
      <c r="CN50" s="40" t="str">
        <f>Mississippi!DD6</f>
        <v>C</v>
      </c>
      <c r="CO50" s="40" t="str">
        <f>Mississippi!DE6</f>
        <v>§41-107-7(1), §41-41-215(5)</v>
      </c>
      <c r="CP50" s="57" t="str">
        <f>Mississippi!DF6</f>
        <v xml:space="preserve">https://advance.lexis.com/api/document/collection/statutes-legislation/id/8P6B-83C2-D6RV-H09N-00008-00?cite=Miss.%20Code%20Ann.%20%C2%A7%2041-107-7&amp;context=1000516 </v>
      </c>
      <c r="CQ50" s="40" t="str">
        <f>Mississippi!DG6</f>
        <v>We differ from Sawicki, who states there are no conscience laws related to "reproductive health" in Mississippi. However, we find the open-ended law to apply to these health service areas.</v>
      </c>
      <c r="CR50" s="40">
        <f>Mississippi!DH6</f>
        <v>1</v>
      </c>
      <c r="CS50" s="40" t="str">
        <f>Mississippi!DI6</f>
        <v>C</v>
      </c>
      <c r="CT50" s="40" t="str">
        <f>Mississippi!DJ6</f>
        <v>§41-107-5, -7</v>
      </c>
      <c r="CU50" s="57" t="str">
        <f>Mississippi!DK6</f>
        <v xml:space="preserve">https://advance.lexis.com/api/document/collection/statutes-legislation/id/8P6B-83C2-D6RV-H09M-00008-00?cite=Miss.%20Code%20Ann.%20%C2%A7%2041-107-5&amp;context=1000516 </v>
      </c>
      <c r="CV50" s="40" t="str">
        <f>Mississippi!DL6</f>
        <v>We differ from Sawicki, who states there are no conscience laws related to "reproductive health" in Mississippi. However, we find the open-ended law to apply to these health service areas.</v>
      </c>
      <c r="CW50" s="40">
        <f>Mississippi!DM6</f>
        <v>1</v>
      </c>
      <c r="CX50" s="40" t="str">
        <f>Mississippi!DN6</f>
        <v>C</v>
      </c>
      <c r="CY50" s="40" t="str">
        <f>Mississippi!DO6</f>
        <v>§41-107-5, -7</v>
      </c>
      <c r="CZ50" s="57" t="str">
        <f>Mississippi!DP6</f>
        <v xml:space="preserve">https://advance.lexis.com/api/document/collection/statutes-legislation/id/8P6B-83C2-D6RV-H09M-00008-00?cite=Miss.%20Code%20Ann.%20%C2%A7%2041-107-5&amp;context=1000516 </v>
      </c>
      <c r="DA50" s="40" t="str">
        <f>Mississippi!DQ6</f>
        <v>We differ from Sawicki, who states there are no conscience laws related to "reproductive health" in Mississippi. However, we find the open-ended law to apply to these health service areas.</v>
      </c>
      <c r="DB50" s="40">
        <f>Mississippi!DR6</f>
        <v>1</v>
      </c>
      <c r="DC50" s="40" t="str">
        <f>Mississippi!DS6</f>
        <v>C</v>
      </c>
      <c r="DD50" s="40" t="str">
        <f>Mississippi!DT6</f>
        <v>§41-107-5, -7</v>
      </c>
      <c r="DE50" s="57" t="str">
        <f>Mississippi!DU6</f>
        <v xml:space="preserve">https://advance.lexis.com/api/document/collection/statutes-legislation/id/8P6B-83C2-D6RV-H09M-00008-00?cite=Miss.%20Code%20Ann.%20%C2%A7%2041-107-5&amp;context=1000516 </v>
      </c>
      <c r="DF50" s="40" t="str">
        <f>Mississippi!DV6</f>
        <v>We differ from Sawicki, who states there are no conscience laws related to "reproductive health" in Mississippi. However, we find the open-ended law to apply to these health service areas.</v>
      </c>
      <c r="DG50" s="60">
        <f>(Mississippi!EG6+Mississippi!EH6)/2</f>
        <v>1</v>
      </c>
      <c r="DH50" s="60" t="str">
        <f>Mississippi!EI6</f>
        <v>A</v>
      </c>
      <c r="DI50" s="60" t="str">
        <f>Mississippi!EJ6</f>
        <v>§41-107-9</v>
      </c>
      <c r="DJ50" s="74" t="str">
        <f>Mississippi!EK6</f>
        <v xml:space="preserve">https://advance.lexis.com/api/document/collection/statutes-legislation/id/8P6B-83C2-D6RV-H09P-00008-00?cite=Miss.%20Code%20Ann.%20%C2%A7%2041-107-9&amp;context=1000516 </v>
      </c>
      <c r="DK50" s="61">
        <f>Mississippi!EL6</f>
        <v>0</v>
      </c>
      <c r="DL50" s="60">
        <f>(Mississippi!EN6+Mississippi!EM6)/2</f>
        <v>1</v>
      </c>
      <c r="DM50" s="60" t="str">
        <f>Mississippi!EO6</f>
        <v>A</v>
      </c>
      <c r="DN50" s="60" t="str">
        <f>Mississippi!EP6</f>
        <v>-</v>
      </c>
      <c r="DO50" s="61">
        <f>Mississippi!EQ6</f>
        <v>0</v>
      </c>
      <c r="DP50" s="61">
        <f>Mississippi!ER6</f>
        <v>0</v>
      </c>
      <c r="DQ50" s="60">
        <f>(Mississippi!ES6+Mississippi!ET6)/2</f>
        <v>1</v>
      </c>
      <c r="DR50" s="60" t="str">
        <f>Mississippi!EU6</f>
        <v>A</v>
      </c>
      <c r="DS50" s="60" t="str">
        <f>Mississippi!EV6</f>
        <v>-</v>
      </c>
      <c r="DT50" s="61">
        <f>Mississippi!EW6</f>
        <v>0</v>
      </c>
      <c r="DU50" s="61">
        <f>Mississippi!EX6</f>
        <v>0</v>
      </c>
      <c r="DV50" s="60">
        <f>Mississippi!GH6</f>
        <v>1</v>
      </c>
      <c r="DW50" s="60" t="str">
        <f>Mississippi!GI6</f>
        <v>C</v>
      </c>
      <c r="DX50" s="60" t="str">
        <f>Mississippi!GJ6</f>
        <v>§11-62-5(1)(a), -17(4)(c)</v>
      </c>
      <c r="DY50" s="62" t="str">
        <f>Mississippi!GK6</f>
        <v xml:space="preserve">https://advance.lexis.com/api/document/collection/statutes-legislation/id/8P6B-7Y92-8T6X-73X6-00008-00?cite=Miss.%20Code%20Ann.%20%C2%A7%2011-62-5&amp;context=1000516 </v>
      </c>
      <c r="DZ50" s="61">
        <f>Mississippi!GL6</f>
        <v>2016</v>
      </c>
      <c r="EA50" s="66">
        <f>Mississippi!GM6</f>
        <v>1</v>
      </c>
      <c r="EB50" s="66" t="str">
        <f>Mississippi!GN6</f>
        <v>C</v>
      </c>
      <c r="EC50" s="66" t="str">
        <f>Mississippi!GO6</f>
        <v>§11-62-5(1)(a)</v>
      </c>
      <c r="ED50" s="67" t="str">
        <f>Mississippi!GP6</f>
        <v xml:space="preserve">https://advance.lexis.com/api/document/collection/statutes-legislation/id/8P6B-7Y92-8T6X-73X6-00008-00?cite=Miss.%20Code%20Ann.%20%C2%A7%2011-62-5&amp;context=1000516 </v>
      </c>
      <c r="EE50" s="68">
        <f>Mississippi!GQ6</f>
        <v>0</v>
      </c>
      <c r="EF50" s="66">
        <f>Mississippi!GR6</f>
        <v>1</v>
      </c>
      <c r="EG50" s="66" t="str">
        <f>Mississippi!GS6</f>
        <v>C</v>
      </c>
      <c r="EH50" s="66" t="str">
        <f>Mississippi!GT6</f>
        <v>§11-62-7</v>
      </c>
      <c r="EI50" s="67" t="str">
        <f>Mississippi!GU6</f>
        <v xml:space="preserve">https://advance.lexis.com/api/document/collection/statutes-legislation/id/8P6B-7Y92-8T6X-73X7-00008-00?cite=Miss.%20Code%20Ann.%20%C2%A7%2011-62-7&amp;context=1000516 </v>
      </c>
      <c r="EJ50" s="68">
        <f>Mississippi!GV6</f>
        <v>0</v>
      </c>
      <c r="EK50" s="66">
        <f>Mississippi!GW6</f>
        <v>1</v>
      </c>
      <c r="EL50" s="66" t="str">
        <f>Mississippi!GX6</f>
        <v>C</v>
      </c>
      <c r="EM50" s="66" t="str">
        <f>Mississippi!GY6</f>
        <v>§11-62-7</v>
      </c>
      <c r="EN50" s="67" t="str">
        <f>Mississippi!GZ6</f>
        <v xml:space="preserve">https://advance.lexis.com/api/document/collection/statutes-legislation/id/8P6B-7Y92-8T6X-73X7-00008-00?cite=Miss.%20Code%20Ann.%20%C2%A7%2011-62-7&amp;context=1000516 </v>
      </c>
      <c r="EO50" s="68">
        <f>Mississippi!HA6</f>
        <v>0</v>
      </c>
      <c r="EP50" s="66">
        <f>Mississippi!Q6</f>
        <v>1</v>
      </c>
      <c r="EQ50" s="66" t="str">
        <f>Mississippi!R6</f>
        <v>C</v>
      </c>
      <c r="ER50" s="66" t="str">
        <f>Mississippi!S6</f>
        <v>§11-62-5(8)(a)</v>
      </c>
      <c r="ES50" s="67" t="str">
        <f>Mississippi!T6</f>
        <v xml:space="preserve">https://advance.lexis.com/api/document/collection/statutes-legislation/id/8P6B-7Y92-8T6X-73X6-00008-00?cite=Miss.%20Code%20Ann.%20%C2%A7%2011-62-5&amp;context=1000516 </v>
      </c>
      <c r="ET50" s="68">
        <f>Mississippi!U6</f>
        <v>2016</v>
      </c>
      <c r="EU50" s="66">
        <f>Mississippi!EY6</f>
        <v>1</v>
      </c>
      <c r="EV50" s="66" t="str">
        <f>Mississippi!EZ6</f>
        <v>C</v>
      </c>
      <c r="EW50" s="66" t="str">
        <f>Mississippi!FA6</f>
        <v>§11-62-5(5)</v>
      </c>
      <c r="EX50" s="67" t="str">
        <f>Mississippi!FB6</f>
        <v xml:space="preserve">https://advance.lexis.com/api/document/collection/statutes-legislation/id/8P6B-7Y92-8T6X-73X6-00008-00?cite=Miss.%20Code%20Ann.%20%C2%A7%2011-62-5&amp;context=1000516 </v>
      </c>
      <c r="EY50" s="68">
        <f>Mississippi!FC6</f>
        <v>2016</v>
      </c>
      <c r="EZ50" s="66">
        <f>Mississippi!FN6</f>
        <v>0</v>
      </c>
      <c r="FA50" s="66" t="str">
        <f>Mississippi!FO6</f>
        <v>D</v>
      </c>
      <c r="FB50" s="66" t="str">
        <f>Mississippi!FP6</f>
        <v>§43-21-353(1), -(3)</v>
      </c>
      <c r="FC50" s="67" t="str">
        <f>Mississippi!FQ6</f>
        <v xml:space="preserve">https://advance.lexis.com/documentpage/?pdmfid=1000516&amp;crid=6698978c-75b0-4b51-9b2f-e2fb0343cdc6&amp;nodeid=AAXAARAAHAAC&amp;nodepath=%2FROOT%2FAAX%2FAAXAAR%2FAAXAARAAH%2FAAXAARAAHAAC&amp;level=4&amp;haschildren=&amp;populated=false&amp;title=%C2%A7+43-21-353.+Duty+to+inform+state+agencies+and+officials%3B+duty+to+inform+individual+about+whom+report+has+been+made+of+specific+allegations.&amp;config=00JABhZDIzMTViZS04NjcxLTQ1MDItOTllOS03MDg0ZTQxYzU4ZTQKAFBvZENhdGFsb2f8inKxYiqNVSihJeNKRlUp&amp;pddocfullpath=%2Fshared%2Fdocument%2Fstatutes-legislation%2Furn%3AcontentItem%3A8V9G-4BR2-D6RV-H146-00008-00&amp;ecomp=8gf5kkk&amp;prid=7fbe1c92-4ea0-4d3f-aba2-a72576affb1d </v>
      </c>
      <c r="FD50" s="66" t="str">
        <f>Mississippi!FR6</f>
        <v>Privilege is extended to clergy through the penitent only in the Mississippi courts/ in rules of evidence. This does not explicitly extend to the requirement for clergy to report (§13-1-22).</v>
      </c>
      <c r="FE50" s="66">
        <f>Mississippi!FS6</f>
        <v>0</v>
      </c>
      <c r="FF50" s="66" t="str">
        <f>Mississippi!FT6</f>
        <v>C</v>
      </c>
      <c r="FG50" s="66" t="str">
        <f>Mississippi!FU6</f>
        <v>§67-3-53(b)</v>
      </c>
      <c r="FH50" s="67" t="str">
        <f>Mississippi!FV6</f>
        <v xml:space="preserve">https://advance.lexis.com/api/document/collection/statutes-legislation/id/605H-JVP3-GXJ9-33NP-00008-00?cite=Miss.%20Code%20Ann.%20%C2%A7%2067-3-53&amp;context=1000516 </v>
      </c>
      <c r="FI50" s="68">
        <f>Mississippi!FW6</f>
        <v>0</v>
      </c>
      <c r="FJ50" s="66">
        <f>Mississippi!FX6</f>
        <v>0</v>
      </c>
      <c r="FK50" s="66" t="str">
        <f>Mississippi!FY6</f>
        <v>C</v>
      </c>
      <c r="FL50" s="66" t="str">
        <f>Mississippi!FZ6</f>
        <v>§67-3-54</v>
      </c>
      <c r="FM50" s="67" t="str">
        <f>Mississippi!GA6</f>
        <v xml:space="preserve">https://advance.lexis.com/documentpage/?pdmfid=1000516&amp;crid=01994c89-0d5a-4c91-ab9d-145c7f7382d2&amp;nodeid=ABJAACABI&amp;nodepath=%2fROOT%2fABJ%2fABJAAC%2fABJAACABI&amp;level=3&amp;haschildren=&amp;populated=false&amp;title=%C2%A7+67-3-54.+Exemption+for+person+over+age+18+but+less+than+21%3b+parental+consent%3b+military+personnel%3b+employee+of+establishment+licensed+to+sell+light+wine%2c+light+spirit+product+or+beer.&amp;config=00JABhZDIzMTViZS04NjcxLTQ1MDItOTllOS03MDg0ZTQxYzU4ZTQKAFBvZENhdGFsb2f8inKxYiqNVSihJeNKRlUp&amp;pddocfullpath=%2fshared%2fdocument%2fstatutes-legislation%2furn%3acontentItem%3a605H-JY43-CH1B-T0V3-00008-00&amp;ecomp=vgf5kkk&amp;prid=d7a5528c-5326-4658-bd11-9410b8d32893 </v>
      </c>
      <c r="FN50" s="66" t="str">
        <f>Mississippi!GB6</f>
        <v>The exception for underage consumption with parental consent is only applicable to minors 18 or older.</v>
      </c>
      <c r="FO50" s="66">
        <f>Mississippi!G6</f>
        <v>1</v>
      </c>
      <c r="FP50" s="66" t="str">
        <f>Mississippi!H6</f>
        <v>B</v>
      </c>
      <c r="FQ50" s="66" t="str">
        <f>Mississippi!I6</f>
        <v>§11-61-1</v>
      </c>
      <c r="FR50" s="67" t="str">
        <f>Mississippi!J6</f>
        <v xml:space="preserve">https://advance.lexis.com/api/document/collection/statutes-legislation/id/8P6B-7Y92-8T6X-73X2-00008-00?cite=Miss.%20Code%20Ann.%20%C2%A7%2011-61-1&amp;context=1000516 </v>
      </c>
      <c r="FS50" s="68">
        <f>Mississippi!K6</f>
        <v>0</v>
      </c>
      <c r="FT50" s="66">
        <f>Mississippi!HB6</f>
        <v>0</v>
      </c>
      <c r="FU50" s="66" t="str">
        <f>Mississippi!HC6</f>
        <v>D</v>
      </c>
      <c r="FV50" s="66" t="str">
        <f>Mississippi!HD6</f>
        <v xml:space="preserve"> Bosarge v. Edney, Civil Action No. 1:22-cv00233. </v>
      </c>
      <c r="FW50" s="67" t="str">
        <f>Mississippi!HE6</f>
        <v xml:space="preserve">https://msdh.ms.gov/page/resources/19957.pdf </v>
      </c>
      <c r="FX50" s="66" t="str">
        <f>Mississippi!HF6</f>
        <v>As of 2023, Mississippi is granting religious exemptions under a federal court order. MS is offering exemption only because of court order and specifically says it doesn't want to do so.  If the order is overturned, the lack of exemption returns. I suggest a new code, D, which stands means: "State makes religoius exemption only because of federal court order."</v>
      </c>
      <c r="FY50" s="66">
        <f>Mississippi!HG6</f>
        <v>1</v>
      </c>
      <c r="FZ50" s="66" t="str">
        <f>Mississippi!HH6</f>
        <v>A</v>
      </c>
      <c r="GA50" s="66" t="str">
        <f>Mississippi!HI6</f>
        <v>§37-13-91(4)(g), CMSR 07-000-003 Rule 30.2 (4)(f)</v>
      </c>
      <c r="GB50" s="67" t="str">
        <f>Mississippi!HJ6</f>
        <v xml:space="preserve">https://advance.lexis.com/documentpage/?pdmfid=1000516&amp;crid=dcb08806-6dc9-4193-9860-c7fd255005cb&amp;nodeid=AAUAAKAADAAJ&amp;nodepath=%2fROOT%2fAAU%2fAAUAAK%2fAAUAAKAAD%2fAAUAAKAADAAJ&amp;level=4&amp;haschildren=&amp;populated=false&amp;title=%C2%A7+37-13-91.+Compulsory+school+attendance+requirements+generally%3b+enforcement+of+law.&amp;config=00JABhZDIzMTViZS04NjcxLTQ1MDItOTllOS03MDg0ZTQxYzU4ZTQKAFBvZENhdGFsb2f8inKxYiqNVSihJeNKRlUp&amp;pddocfullpath=%2fshared%2fdocument%2fstatutes-legislation%2furn%3acontentItem%3a8P6B-82S2-8T6X-727H-00008-00&amp;ecomp=8gf5kkk&amp;prid=0bc4d2be-72a2-4679-b91a-e74d2f1effae </v>
      </c>
      <c r="GC50" s="70" t="str">
        <f>Mississippi!HK6</f>
        <v xml:space="preserve">Policy states exemptions are up to superintendent, but should be accepted unless the length disrupts educational goals.  MDH: I agree that "shall" would be better than "should," but I think the policy language is strong enough.  We need to provide a link to both the statute and the policy. </v>
      </c>
      <c r="GD50" s="66">
        <f>Mississippi!HL6</f>
        <v>0</v>
      </c>
      <c r="GE50" s="66" t="str">
        <f>Mississippi!HM6</f>
        <v>C</v>
      </c>
      <c r="GF50" s="66" t="str">
        <f>Mississippi!HN6</f>
        <v>§37-13-91(4)(g)</v>
      </c>
      <c r="GG50" s="67" t="str">
        <f>Mississippi!HO6</f>
        <v xml:space="preserve">https://advance.lexis.com/documentpage/?pdmfid=1000516&amp;crid=dcb08806-6dc9-4193-9860-c7fd255005cb&amp;nodeid=AAUAAKAADAAJ&amp;nodepath=%2fROOT%2fAAU%2fAAUAAK%2fAAUAAKAAD%2fAAUAAKAADAAJ&amp;level=4&amp;haschildren=&amp;populated=false&amp;title=%C2%A7+37-13-91.+Compulsory+school+attendance+requirements+generally%3b+enforcement+of+law.&amp;config=00JABhZDIzMTViZS04NjcxLTQ1MDItOTllOS03MDg0ZTQxYzU4ZTQKAFBvZENhdGFsb2f8inKxYiqNVSihJeNKRlUp&amp;pddocfullpath=%2fshared%2fdocument%2fstatutes-legislation%2furn%3acontentItem%3a8P6B-82S2-8T6X-727H-00008-00&amp;ecomp=8gf5kkk&amp;prid=0bc4d2be-72a2-4679-b91a-e74d2f1effae </v>
      </c>
      <c r="GH50" s="67" t="str">
        <f>Mississippi!HP6</f>
        <v>The cited statute does not include religious instruction among its list of acceptable excused absences. The Mississippi Department of Education provides no additional guidance.</v>
      </c>
      <c r="GI50" s="60">
        <f>Mississippi!HQ6</f>
        <v>0</v>
      </c>
      <c r="GJ50" s="60" t="str">
        <f>Mississippi!HR6</f>
        <v>D</v>
      </c>
      <c r="GK50" s="60" t="str">
        <f>Mississippi!HS6</f>
        <v>-</v>
      </c>
      <c r="GL50" s="61">
        <f>Mississippi!HT6</f>
        <v>0</v>
      </c>
      <c r="GM50" s="61">
        <f>Mississippi!HU6</f>
        <v>0</v>
      </c>
      <c r="GN50" s="60">
        <f>Mississippi!GC6</f>
        <v>0</v>
      </c>
      <c r="GO50" s="60" t="str">
        <f>Mississippi!GD6</f>
        <v>C</v>
      </c>
      <c r="GP50" s="60" t="str">
        <f>Mississippi!GE6</f>
        <v>-</v>
      </c>
      <c r="GQ50" s="61">
        <f>Mississippi!GF6</f>
        <v>0</v>
      </c>
      <c r="GR50" s="61">
        <f>Mississippi!GG6</f>
        <v>0</v>
      </c>
    </row>
    <row r="51" spans="1:200" ht="25.5" customHeight="1">
      <c r="A51" s="92" t="s">
        <v>104</v>
      </c>
      <c r="B51" s="34">
        <v>2024</v>
      </c>
      <c r="C51" s="53">
        <f>Ohio!D6</f>
        <v>0.64583333333333337</v>
      </c>
      <c r="D51" s="172">
        <f>Ohio!E6</f>
        <v>0.6428571428571429</v>
      </c>
      <c r="E51" s="28">
        <v>5</v>
      </c>
      <c r="F51" s="40">
        <f>Ohio!L6</f>
        <v>1</v>
      </c>
      <c r="G51" s="40" t="str">
        <f>Ohio!M6</f>
        <v>B</v>
      </c>
      <c r="H51" s="40" t="str">
        <f>Ohio!N6</f>
        <v>§3509.02</v>
      </c>
      <c r="I51" s="57" t="str">
        <f>Ohio!O6</f>
        <v xml:space="preserve">https://codes.ohio.gov/ohio-revised-code/section-3509.02 </v>
      </c>
      <c r="J51" s="58">
        <f>Ohio!P6</f>
        <v>0</v>
      </c>
      <c r="K51" s="40">
        <f>Ohio!V6</f>
        <v>1</v>
      </c>
      <c r="L51" s="58" t="str">
        <f>Ohio!W6</f>
        <v>-</v>
      </c>
      <c r="M51" s="59" t="str">
        <f>Ohio!X6</f>
        <v>§4743.10</v>
      </c>
      <c r="N51" s="57" t="str">
        <f>Ohio!Y6</f>
        <v xml:space="preserve">https://codes.ohio.gov/ohio-revised-code/section-4743.10 </v>
      </c>
      <c r="O51" s="40" t="str">
        <f>Ohio!Z6</f>
        <v>Ohio grants the "freedom to decline for conscience-based objections" to any "medical practitioner, health care institution, or health care payer…to decline...any health care service which violates...conscience as informed by the moral, ethical, or religious beliefs or principles" of that entity.</v>
      </c>
      <c r="P51" s="40">
        <f>Ohio!AA6</f>
        <v>1</v>
      </c>
      <c r="Q51" s="40" t="str">
        <f>Ohio!AB6</f>
        <v>C</v>
      </c>
      <c r="R51" s="40" t="str">
        <f>Ohio!AC6</f>
        <v>§4731.91(d)</v>
      </c>
      <c r="S51" s="57" t="str">
        <f>Ohio!AD6</f>
        <v xml:space="preserve">https://codes.ohio.gov/ohio-revised-code/section-4731.91 </v>
      </c>
      <c r="T51" s="58">
        <f>Ohio!AE6</f>
        <v>0</v>
      </c>
      <c r="U51" s="40">
        <f>Ohio!AF6</f>
        <v>1</v>
      </c>
      <c r="V51" s="40" t="str">
        <f>Ohio!AG6</f>
        <v>C</v>
      </c>
      <c r="W51" s="40" t="str">
        <f>Ohio!AH6</f>
        <v>§4731.91(a)</v>
      </c>
      <c r="X51" s="57" t="str">
        <f>Ohio!AI6</f>
        <v xml:space="preserve">https://codes.ohio.gov/ohio-revised-code/section-4731.91 </v>
      </c>
      <c r="Y51" s="58">
        <f>Ohio!AJ6</f>
        <v>0</v>
      </c>
      <c r="Z51" s="40">
        <f>Ohio!AK6</f>
        <v>1</v>
      </c>
      <c r="AA51" s="40" t="str">
        <f>Ohio!AL6</f>
        <v>C</v>
      </c>
      <c r="AB51" s="40" t="str">
        <f>Ohio!AM6</f>
        <v>§4731.91(b)</v>
      </c>
      <c r="AC51" s="57" t="str">
        <f>Ohio!AN6</f>
        <v xml:space="preserve">https://codes.ohio.gov/ohio-revised-code/section-4731.91 </v>
      </c>
      <c r="AD51" s="58">
        <f>Ohio!AO6</f>
        <v>0</v>
      </c>
      <c r="AE51" s="40">
        <f>Ohio!AP6</f>
        <v>1</v>
      </c>
      <c r="AF51" s="40" t="str">
        <f>Ohio!AQ6</f>
        <v>C</v>
      </c>
      <c r="AG51" s="40" t="str">
        <f>Ohio!AR6</f>
        <v>§4731.91(d)</v>
      </c>
      <c r="AH51" s="57" t="str">
        <f>Ohio!AS6</f>
        <v xml:space="preserve">https://codes.ohio.gov/ohio-revised-code/section-4731.91 </v>
      </c>
      <c r="AI51" s="58">
        <f>Ohio!AT6</f>
        <v>0</v>
      </c>
      <c r="AJ51" s="40">
        <f>Ohio!AU6</f>
        <v>1</v>
      </c>
      <c r="AK51" s="40" t="str">
        <f>Ohio!AV6</f>
        <v>C</v>
      </c>
      <c r="AL51" s="40" t="str">
        <f>Ohio!AW6</f>
        <v>§4743.10</v>
      </c>
      <c r="AM51" s="57" t="str">
        <f>Ohio!AX6</f>
        <v xml:space="preserve">https://codes.ohio.gov/ohio-revised-code/section-4743.10 </v>
      </c>
      <c r="AN51" s="58">
        <f>Ohio!AY6</f>
        <v>0</v>
      </c>
      <c r="AO51" s="40">
        <f>Ohio!AZ6</f>
        <v>1</v>
      </c>
      <c r="AP51" s="40" t="str">
        <f>Ohio!BA6</f>
        <v>C</v>
      </c>
      <c r="AQ51" s="40" t="str">
        <f>Ohio!BB6</f>
        <v>§4743.10</v>
      </c>
      <c r="AR51" s="57" t="str">
        <f>Ohio!BC6</f>
        <v xml:space="preserve">https://codes.ohio.gov/ohio-revised-code/section-4743.10 </v>
      </c>
      <c r="AS51" s="58">
        <f>Ohio!BD6</f>
        <v>0</v>
      </c>
      <c r="AT51" s="40">
        <f>Ohio!BE6</f>
        <v>1</v>
      </c>
      <c r="AU51" s="40" t="str">
        <f>Ohio!BF6</f>
        <v>C</v>
      </c>
      <c r="AV51" s="40" t="str">
        <f>Ohio!BG6</f>
        <v>§4731.91</v>
      </c>
      <c r="AW51" s="57" t="str">
        <f>Ohio!BH6</f>
        <v xml:space="preserve">https://codes.ohio.gov/ohio-revised-code/section-4731.91 </v>
      </c>
      <c r="AX51" s="58">
        <f>Ohio!BI6</f>
        <v>0</v>
      </c>
      <c r="AY51" s="40">
        <f>Ohio!BO6</f>
        <v>1</v>
      </c>
      <c r="AZ51" s="40" t="str">
        <f>Ohio!BP6</f>
        <v>C</v>
      </c>
      <c r="BA51" s="40" t="str">
        <f>Ohio!BQ6</f>
        <v>§4743.10</v>
      </c>
      <c r="BB51" s="57" t="str">
        <f>Ohio!BR6</f>
        <v xml:space="preserve">https://codes.ohio.gov/ohio-revised-code/section-4743.10 </v>
      </c>
      <c r="BC51" s="40" t="str">
        <f>Ohio!BS6</f>
        <v>We differ from Sawicki's "Procedural Protections in Reproductive Health Care Conscience Laws" due to the existence of an open-ended conscience provision effective after Sawicki's publication date.</v>
      </c>
      <c r="BD51" s="40">
        <f>Ohio!BT6</f>
        <v>1</v>
      </c>
      <c r="BE51" s="40" t="str">
        <f>Ohio!BU6</f>
        <v>C</v>
      </c>
      <c r="BF51" s="40" t="str">
        <f>Ohio!BV6</f>
        <v>§4743.10</v>
      </c>
      <c r="BG51" s="57" t="str">
        <f>Ohio!BW6</f>
        <v xml:space="preserve">https://codes.ohio.gov/ohio-revised-code/section-4743.10 </v>
      </c>
      <c r="BH51" s="40" t="str">
        <f>Ohio!BX6</f>
        <v>We differ from Sawicki's "Procedural Protections in Reproductive Health Care Conscience Laws" due to the existence of an open-ended conscience provision effective after Sawicki's publication date.</v>
      </c>
      <c r="BI51" s="40">
        <f>Ohio!BY6</f>
        <v>1</v>
      </c>
      <c r="BJ51" s="40" t="str">
        <f>Ohio!BZ6</f>
        <v>C</v>
      </c>
      <c r="BK51" s="40" t="str">
        <f>Ohio!CA6</f>
        <v>§4743.10</v>
      </c>
      <c r="BL51" s="57" t="str">
        <f>Ohio!CB6</f>
        <v xml:space="preserve">https://codes.ohio.gov/ohio-revised-code/section-4743.10 </v>
      </c>
      <c r="BM51" s="40" t="str">
        <f>Ohio!CC6</f>
        <v>We differ from Sawicki's "Procedural Protections in Reproductive Health Care Conscience Laws" due to the existence of an open-ended conscience provision effective after Sawicki's publication date.</v>
      </c>
      <c r="BN51" s="40">
        <f>Ohio!CD6</f>
        <v>1</v>
      </c>
      <c r="BO51" s="40" t="str">
        <f>Ohio!CE6</f>
        <v>C</v>
      </c>
      <c r="BP51" s="40" t="str">
        <f>Ohio!CF6</f>
        <v>§4743.10</v>
      </c>
      <c r="BQ51" s="57" t="str">
        <f>Ohio!CG6</f>
        <v xml:space="preserve">https://codes.ohio.gov/ohio-revised-code/section-4743.10 </v>
      </c>
      <c r="BR51" s="40" t="str">
        <f>Ohio!CH6</f>
        <v>We differ from Sawicki's "Procedural Protections in Reproductive Health Care Conscience Laws" due to the existence of an open-ended conscience provision effective after Sawicki's publication date.</v>
      </c>
      <c r="BS51" s="40">
        <f>Ohio!CI6</f>
        <v>1</v>
      </c>
      <c r="BT51" s="40" t="str">
        <f>Ohio!CJ6</f>
        <v>C</v>
      </c>
      <c r="BU51" s="40" t="str">
        <f>Ohio!CK6</f>
        <v>§4743.10</v>
      </c>
      <c r="BV51" s="57" t="str">
        <f>Ohio!CL6</f>
        <v xml:space="preserve">https://codes.ohio.gov/ohio-revised-code/section-4743.10 </v>
      </c>
      <c r="BW51" s="40" t="str">
        <f>Ohio!CM6</f>
        <v>We differ from Sawicki's "Procedural Protections in Reproductive Health Care Conscience Laws" due to the existence of an open-ended conscience provision effective after Sawicki's publication date.</v>
      </c>
      <c r="BX51" s="40">
        <f>Ohio!CN6</f>
        <v>1</v>
      </c>
      <c r="BY51" s="40" t="str">
        <f>Ohio!CO6</f>
        <v>C</v>
      </c>
      <c r="BZ51" s="40" t="str">
        <f>Ohio!CP6</f>
        <v>§4743.10</v>
      </c>
      <c r="CA51" s="57" t="str">
        <f>Ohio!CQ6</f>
        <v xml:space="preserve">https://codes.ohio.gov/ohio-revised-code/section-4743.10 </v>
      </c>
      <c r="CB51" s="40" t="str">
        <f>Ohio!CR6</f>
        <v>We differ from Sawicki's "Procedural Protections in Reproductive Health Care Conscience Laws" due to the existence of an open-ended conscience provision effective after Sawicki's publication date.</v>
      </c>
      <c r="CC51" s="40">
        <f>Ohio!CS6</f>
        <v>1</v>
      </c>
      <c r="CD51" s="40" t="str">
        <f>Ohio!CT6</f>
        <v>C</v>
      </c>
      <c r="CE51" s="40" t="str">
        <f>Ohio!CU6</f>
        <v>§4743.10</v>
      </c>
      <c r="CF51" s="57" t="str">
        <f>Ohio!CV6</f>
        <v xml:space="preserve">https://codes.ohio.gov/ohio-revised-code/section-4743.10 </v>
      </c>
      <c r="CG51" s="40" t="str">
        <f>Ohio!CW6</f>
        <v>We differ from Sawicki's "Procedural Protections in Reproductive Health Care Conscience Laws" due to the existence of an open-ended conscience provision effective after Sawicki's publication date.</v>
      </c>
      <c r="CH51" s="40">
        <f>Ohio!CX6</f>
        <v>1</v>
      </c>
      <c r="CI51" s="40" t="str">
        <f>Ohio!CY6</f>
        <v>C</v>
      </c>
      <c r="CJ51" s="40" t="str">
        <f>Ohio!CZ6</f>
        <v>§4743.10</v>
      </c>
      <c r="CK51" s="57" t="str">
        <f>Ohio!DA6</f>
        <v xml:space="preserve">https://codes.ohio.gov/ohio-revised-code/section-4743.10 </v>
      </c>
      <c r="CL51" s="40" t="str">
        <f>Ohio!DB6</f>
        <v>We differ from Sawicki's "Procedural Protections in Reproductive Health Care Conscience Laws" due to the existence of an open-ended conscience provision effective after Sawicki's publication date.</v>
      </c>
      <c r="CM51" s="40">
        <f>Ohio!DC6</f>
        <v>1</v>
      </c>
      <c r="CN51" s="40" t="str">
        <f>Ohio!DD6</f>
        <v>C</v>
      </c>
      <c r="CO51" s="40" t="str">
        <f>Ohio!DE6</f>
        <v>§4743.10</v>
      </c>
      <c r="CP51" s="57" t="str">
        <f>Ohio!DF6</f>
        <v xml:space="preserve">https://codes.ohio.gov/ohio-revised-code/section-4743.10 </v>
      </c>
      <c r="CQ51" s="40" t="str">
        <f>Ohio!DG6</f>
        <v>We differ from Sawicki's "Procedural Protections in Reproductive Health Care Conscience Laws" due to the existence of an open-ended conscience provision effective after Sawicki's publication date.</v>
      </c>
      <c r="CR51" s="40">
        <f>Ohio!DH6</f>
        <v>1</v>
      </c>
      <c r="CS51" s="40" t="str">
        <f>Ohio!DI6</f>
        <v>C</v>
      </c>
      <c r="CT51" s="40" t="str">
        <f>Ohio!DJ6</f>
        <v>§4743.10</v>
      </c>
      <c r="CU51" s="57" t="str">
        <f>Ohio!DK6</f>
        <v xml:space="preserve">https://codes.ohio.gov/ohio-revised-code/section-4743.10 </v>
      </c>
      <c r="CV51" s="40" t="str">
        <f>Ohio!DL6</f>
        <v>We differ from Sawicki's "Procedural Protections in Reproductive Health Care Conscience Laws" due to the existence of an open-ended conscience provision effective after Sawicki's publication date.</v>
      </c>
      <c r="CW51" s="40">
        <f>Ohio!DM6</f>
        <v>1</v>
      </c>
      <c r="CX51" s="40" t="str">
        <f>Ohio!DN6</f>
        <v>C</v>
      </c>
      <c r="CY51" s="40" t="str">
        <f>Ohio!DO6</f>
        <v>§4743.10</v>
      </c>
      <c r="CZ51" s="57" t="str">
        <f>Ohio!DP6</f>
        <v xml:space="preserve">https://codes.ohio.gov/ohio-revised-code/section-4743.10 </v>
      </c>
      <c r="DA51" s="40" t="str">
        <f>Ohio!DQ6</f>
        <v>We differ from Sawicki's "Procedural Protections in Reproductive Health Care Conscience Laws" due to the existence of an open-ended conscience provision effective after Sawicki's publication date.</v>
      </c>
      <c r="DB51" s="40">
        <f>Ohio!DR6</f>
        <v>1</v>
      </c>
      <c r="DC51" s="40" t="str">
        <f>Ohio!DS6</f>
        <v>C</v>
      </c>
      <c r="DD51" s="40" t="str">
        <f>Ohio!DT6</f>
        <v>§4743.10</v>
      </c>
      <c r="DE51" s="57" t="str">
        <f>Ohio!DU6</f>
        <v xml:space="preserve">https://codes.ohio.gov/ohio-revised-code/section-4743.10 </v>
      </c>
      <c r="DF51" s="40" t="str">
        <f>Ohio!DV6</f>
        <v>We differ from Sawicki's "Procedural Protections in Reproductive Health Care Conscience Laws" due to the existence of an open-ended conscience provision effective after Sawicki's publication date.</v>
      </c>
      <c r="DG51" s="60">
        <f>(Ohio!EG6+Ohio!EH6)/2</f>
        <v>1</v>
      </c>
      <c r="DH51" s="60" t="str">
        <f>Ohio!EI6</f>
        <v>A</v>
      </c>
      <c r="DI51" s="60" t="str">
        <f>Ohio!EJ6</f>
        <v>-</v>
      </c>
      <c r="DJ51" s="61" t="str">
        <f>Ohio!EK6</f>
        <v>-</v>
      </c>
      <c r="DK51" s="61">
        <f>Ohio!EL6</f>
        <v>0</v>
      </c>
      <c r="DL51" s="60">
        <f>(Ohio!EN6+Ohio!EM6)/2</f>
        <v>1</v>
      </c>
      <c r="DM51" s="60" t="str">
        <f>Ohio!EO6</f>
        <v>A</v>
      </c>
      <c r="DN51" s="60" t="str">
        <f>Ohio!EP6</f>
        <v>-</v>
      </c>
      <c r="DO51" s="61" t="str">
        <f>Ohio!EQ6</f>
        <v>-</v>
      </c>
      <c r="DP51" s="61">
        <f>Ohio!ER6</f>
        <v>0</v>
      </c>
      <c r="DQ51" s="60">
        <f>(Ohio!ES6+Ohio!ET6)/2</f>
        <v>1</v>
      </c>
      <c r="DR51" s="60" t="str">
        <f>Ohio!EU6</f>
        <v>A</v>
      </c>
      <c r="DS51" s="60" t="str">
        <f>Ohio!EV6</f>
        <v>-</v>
      </c>
      <c r="DT51" s="61" t="str">
        <f>Ohio!EW6</f>
        <v>-</v>
      </c>
      <c r="DU51" s="61">
        <f>Ohio!EX6</f>
        <v>0</v>
      </c>
      <c r="DV51" s="60">
        <f>Ohio!GH6</f>
        <v>0</v>
      </c>
      <c r="DW51" s="60" t="str">
        <f>Ohio!GI6</f>
        <v>D</v>
      </c>
      <c r="DX51" s="60" t="str">
        <f>Ohio!GJ6</f>
        <v>-</v>
      </c>
      <c r="DY51" s="61" t="str">
        <f>Ohio!GK6</f>
        <v>-</v>
      </c>
      <c r="DZ51" s="61">
        <f>Ohio!GL6</f>
        <v>0</v>
      </c>
      <c r="EA51" s="66">
        <f>Ohio!GM6</f>
        <v>0</v>
      </c>
      <c r="EB51" s="66" t="str">
        <f>Ohio!GN6</f>
        <v>D</v>
      </c>
      <c r="EC51" s="66" t="str">
        <f>Ohio!GO6</f>
        <v>-</v>
      </c>
      <c r="ED51" s="68" t="str">
        <f>Ohio!GP6</f>
        <v>-</v>
      </c>
      <c r="EE51" s="68">
        <f>Ohio!GQ6</f>
        <v>0</v>
      </c>
      <c r="EF51" s="66">
        <f>Ohio!GR6</f>
        <v>0</v>
      </c>
      <c r="EG51" s="66" t="str">
        <f>Ohio!GS6</f>
        <v>D</v>
      </c>
      <c r="EH51" s="66" t="str">
        <f>Ohio!GT6</f>
        <v>-</v>
      </c>
      <c r="EI51" s="68" t="str">
        <f>Ohio!GU6</f>
        <v>-</v>
      </c>
      <c r="EJ51" s="68">
        <f>Ohio!GV6</f>
        <v>0</v>
      </c>
      <c r="EK51" s="66">
        <f>Ohio!GW6</f>
        <v>0</v>
      </c>
      <c r="EL51" s="66" t="str">
        <f>Ohio!GX6</f>
        <v>D</v>
      </c>
      <c r="EM51" s="66" t="str">
        <f>Ohio!GY6</f>
        <v>-</v>
      </c>
      <c r="EN51" s="68" t="str">
        <f>Ohio!GZ6</f>
        <v>-</v>
      </c>
      <c r="EO51" s="68">
        <f>Ohio!HA6</f>
        <v>0</v>
      </c>
      <c r="EP51" s="66">
        <f>Ohio!Q6</f>
        <v>0</v>
      </c>
      <c r="EQ51" s="66" t="str">
        <f>Ohio!R6</f>
        <v>D</v>
      </c>
      <c r="ER51" s="66" t="str">
        <f>Ohio!S6</f>
        <v>-</v>
      </c>
      <c r="ES51" s="68" t="str">
        <f>Ohio!T6</f>
        <v>-</v>
      </c>
      <c r="ET51" s="68">
        <f>Ohio!U6</f>
        <v>0</v>
      </c>
      <c r="EU51" s="66">
        <f>Ohio!EY6</f>
        <v>0</v>
      </c>
      <c r="EV51" s="66" t="str">
        <f>Ohio!EZ6</f>
        <v>D</v>
      </c>
      <c r="EW51" s="66" t="str">
        <f>Ohio!FA6</f>
        <v>-</v>
      </c>
      <c r="EX51" s="68" t="str">
        <f>Ohio!FB6</f>
        <v>-</v>
      </c>
      <c r="EY51" s="68">
        <f>Ohio!FC6</f>
        <v>0</v>
      </c>
      <c r="EZ51" s="66">
        <f>Ohio!FN6</f>
        <v>1</v>
      </c>
      <c r="FA51" s="66" t="str">
        <f>Ohio!FO6</f>
        <v>C</v>
      </c>
      <c r="FB51" s="66" t="str">
        <f>Ohio!FP6</f>
        <v>§2151.421(4)(a)-(e)</v>
      </c>
      <c r="FC51" s="67" t="str">
        <f>Ohio!FQ6</f>
        <v xml:space="preserve">https://codes.ohio.gov/ohio-revised-code/section-2151.421 </v>
      </c>
      <c r="FD51" s="68">
        <f>Ohio!FR6</f>
        <v>0</v>
      </c>
      <c r="FE51" s="66">
        <f>Ohio!FS6</f>
        <v>1</v>
      </c>
      <c r="FF51" s="66" t="str">
        <f>Ohio!FT6</f>
        <v>A</v>
      </c>
      <c r="FG51" s="66" t="str">
        <f>Ohio!FU6</f>
        <v>§4301.69(A)</v>
      </c>
      <c r="FH51" s="67" t="str">
        <f>Ohio!FV6</f>
        <v xml:space="preserve">https://codes.ohio.gov/ohio-revised-code/section-4301.69 </v>
      </c>
      <c r="FI51" s="68">
        <f>Ohio!FW6</f>
        <v>0</v>
      </c>
      <c r="FJ51" s="66">
        <f>Ohio!FX6</f>
        <v>1</v>
      </c>
      <c r="FK51" s="66" t="str">
        <f>Ohio!FY6</f>
        <v>A</v>
      </c>
      <c r="FL51" s="66" t="str">
        <f>Ohio!FZ6</f>
        <v>§4301.69(E)(1)</v>
      </c>
      <c r="FM51" s="67" t="str">
        <f>Ohio!GA6</f>
        <v xml:space="preserve">https://codes.ohio.gov/ohio-revised-code/section-4301.69 </v>
      </c>
      <c r="FN51" s="68">
        <f>Ohio!GB6</f>
        <v>0</v>
      </c>
      <c r="FO51" s="66">
        <f>Ohio!G6</f>
        <v>0</v>
      </c>
      <c r="FP51" s="66" t="str">
        <f>Ohio!H6</f>
        <v>C</v>
      </c>
      <c r="FQ51" s="66" t="str">
        <f>Ohio!I6</f>
        <v>-</v>
      </c>
      <c r="FR51" s="68" t="str">
        <f>Ohio!J6</f>
        <v>-</v>
      </c>
      <c r="FS51" s="68">
        <f>Ohio!K6</f>
        <v>0</v>
      </c>
      <c r="FT51" s="66">
        <f>Ohio!HB6</f>
        <v>1</v>
      </c>
      <c r="FU51" s="66" t="str">
        <f>Ohio!HC6</f>
        <v>B</v>
      </c>
      <c r="FV51" s="66" t="str">
        <f>Ohio!HD6</f>
        <v>§3313.671(B4)</v>
      </c>
      <c r="FW51" s="67" t="str">
        <f>Ohio!HE6</f>
        <v xml:space="preserve">https://codes.ohio.gov/ohio-revised-code/section-3313.671 </v>
      </c>
      <c r="FX51" s="68">
        <f>Ohio!HF6</f>
        <v>0</v>
      </c>
      <c r="FY51" s="66">
        <f>Ohio!HG6</f>
        <v>0</v>
      </c>
      <c r="FZ51" s="66" t="str">
        <f>Ohio!HH6</f>
        <v>B</v>
      </c>
      <c r="GA51" s="66" t="str">
        <f>Ohio!HI6</f>
        <v>§3301-69-02(B)(2)(f)</v>
      </c>
      <c r="GB51" s="67" t="str">
        <f>Ohio!HJ6</f>
        <v xml:space="preserve">https://codes.ohio.gov/ohio-administrative-code/rule-3301-69-02 </v>
      </c>
      <c r="GC51" s="66" t="str">
        <f>Ohio!HK6</f>
        <v>The cited rule lists absences that "may be approved" including "observance of religious holidays" and states that "a child shall be excused" immediately thereafter. Since the overarching rule is stated in the language of permitting excuses to be granted, rather than mandating, we code accordingly.</v>
      </c>
      <c r="GD51" s="66">
        <f>Ohio!HL6</f>
        <v>0</v>
      </c>
      <c r="GE51" s="66" t="str">
        <f>Ohio!HM6</f>
        <v>C</v>
      </c>
      <c r="GF51" s="66" t="str">
        <f>Ohio!HN6</f>
        <v>§3301-69-02(B)(2)(f)</v>
      </c>
      <c r="GG51" s="67" t="str">
        <f>Ohio!HO6</f>
        <v xml:space="preserve">https://codes.ohio.gov/ohio-administrative-code/rule-3301-69-02 </v>
      </c>
      <c r="GH51" s="67" t="str">
        <f>Ohio!HP6</f>
        <v xml:space="preserve">The cited statute provides a list of excused absences, but does not include religious instruction as an acceptable excuse. The reporting manual for the state does not include any additional excuses. </v>
      </c>
      <c r="GI51" s="60">
        <f>Ohio!HQ6</f>
        <v>1</v>
      </c>
      <c r="GJ51" s="60" t="str">
        <f>Ohio!HR6</f>
        <v>C</v>
      </c>
      <c r="GK51" s="60" t="str">
        <f>Ohio!HS6</f>
        <v>§3345.024</v>
      </c>
      <c r="GL51" s="62" t="str">
        <f>Ohio!HT6</f>
        <v xml:space="preserve">https://codes.ohio.gov/ohio-administrative-code/rule-3341-3-82 </v>
      </c>
      <c r="GM51" s="61">
        <f>Ohio!HU6</f>
        <v>0</v>
      </c>
      <c r="GN51" s="60">
        <f>Ohio!GC6</f>
        <v>1</v>
      </c>
      <c r="GO51" s="60" t="str">
        <f>Ohio!GD6</f>
        <v>B</v>
      </c>
      <c r="GP51" s="60" t="str">
        <f>Ohio!GE6</f>
        <v>§9.57</v>
      </c>
      <c r="GQ51" s="62" t="str">
        <f>Ohio!GF6</f>
        <v xml:space="preserve">https://codes.ohio.gov/ohio-revised-code/section-9.57#:~:text=(A)%20Notwithstanding%20any%20contrary%20provision,geographic%20area%20of%20the%20state. </v>
      </c>
      <c r="GR51" s="61">
        <f>Ohio!GG6</f>
        <v>0</v>
      </c>
    </row>
    <row r="52" spans="1:200" ht="25.5" customHeight="1">
      <c r="A52" s="92" t="s">
        <v>73</v>
      </c>
      <c r="B52" s="34">
        <v>2024</v>
      </c>
      <c r="C52" s="53">
        <f>Arkansas!D6</f>
        <v>0.65625</v>
      </c>
      <c r="D52" s="172">
        <f>Arkansas!E6</f>
        <v>0.6785714285714286</v>
      </c>
      <c r="E52" s="28">
        <v>4</v>
      </c>
      <c r="F52" s="40">
        <f>Arkansas!L6</f>
        <v>1</v>
      </c>
      <c r="G52" s="40" t="str">
        <f>Arkansas!M6</f>
        <v>C</v>
      </c>
      <c r="H52" s="40" t="str">
        <f>Arkansas!N6</f>
        <v>§7-5-402</v>
      </c>
      <c r="I52" s="57" t="str">
        <f>Arkansas!O6</f>
        <v>https://advance.lexis.com/documentpage/?pdmfid=1000516&amp;crid=a557d712-0629-42fd-aa35-9d4c68d3f13a&amp;nodeid=AAHAAFAAFAAD&amp;nodepath=%2FROOT%2FAAH%2FAAHAAF%2FAAHAAFAAF%2FAAHAAFAAFAAD&amp;level=4&amp;haschildren=&amp;populated=false&amp;title=7-5-402.+Voter+qualification.&amp;config=00JAA2ZjZiM2VhNS0wNTVlLTQ3NzUtYjQzYy0yYWZmODJiODRmMDYKAFBvZENhdGFsb2fXiYCnsel0plIgqpYkw9PK&amp;pddocfullpath=%2Fshared%2Fdocument%2Fstatutes-legislation%2Furn%3AcontentItem%3A67SV-TFC0-R03K-F46M-00008-00&amp;ecomp=7gf5kkk&amp;prid=9e1df814-3b62-449e-acfa-c1e0abf5c171</v>
      </c>
      <c r="J52" s="40" t="str">
        <f>Arkansas!P6</f>
        <v>New in 2023: SB 247 enacted as Act 141</v>
      </c>
      <c r="K52" s="40">
        <f>Arkansas!V6</f>
        <v>1</v>
      </c>
      <c r="L52" s="58">
        <f>Arkansas!W6</f>
        <v>0</v>
      </c>
      <c r="M52" s="59" t="str">
        <f>Arkansas!X6</f>
        <v>§17-80-504</v>
      </c>
      <c r="N52" s="57" t="str">
        <f>Arkansas!Y6</f>
        <v>https://casetext.com/statute/arkansas-code-of-1987/title-17-professions-occupations-and-businesses/subtitle-3-medical-professions/chapter-80-general-provisions/subchapter-5-medical-ethics-and-diversity-act/section-17-80-504-right-of-conscience</v>
      </c>
      <c r="O52" s="40" t="str">
        <f>Arkansas!Z6</f>
        <v xml:space="preserve">Arkansas's "Medical Ethics and Diversity Act" indicates that "a medical practitioner, healthcare institution, or healthcare payer"  has the "right not to participate" and "is not required to participate"  in a healthcare service that "violates his, her, or its conscience." </v>
      </c>
      <c r="P52" s="40">
        <f>Arkansas!AA6</f>
        <v>1</v>
      </c>
      <c r="Q52" s="40" t="str">
        <f>Arkansas!AB6</f>
        <v>C</v>
      </c>
      <c r="R52" s="40" t="str">
        <f>Arkansas!AC6</f>
        <v>§20-16-601(a); §17-80-504</v>
      </c>
      <c r="S52" s="57" t="str">
        <f>Arkansas!AD6</f>
        <v xml:space="preserve">https://advance.lexis.com/api/document/collection/statutes-legislation/id/4WVG-2SY0-R03M-82DM-00008-00?cite=A.C.A.%20%C2%A7%2020-16-601&amp;context=1000516 </v>
      </c>
      <c r="T52" s="58">
        <f>Arkansas!AE6</f>
        <v>0</v>
      </c>
      <c r="U52" s="40">
        <f>Arkansas!AF6</f>
        <v>1</v>
      </c>
      <c r="V52" s="40" t="str">
        <f>Arkansas!AG6</f>
        <v>C</v>
      </c>
      <c r="W52" s="40" t="str">
        <f>Arkansas!AH6</f>
        <v>§20-16-601(b); §17-80-504</v>
      </c>
      <c r="X52" s="57" t="str">
        <f>Arkansas!AI6</f>
        <v xml:space="preserve">https://advance.lexis.com/api/document/collection/statutes-legislation/id/4WVG-2SY0-R03M-82DM-00008-00?cite=A.C.A.%20%C2%A7%2020-16-601&amp;context=1000516 </v>
      </c>
      <c r="Y52" s="58">
        <f>Arkansas!AJ6</f>
        <v>0</v>
      </c>
      <c r="Z52" s="40">
        <f>Arkansas!AK6</f>
        <v>1</v>
      </c>
      <c r="AA52" s="40" t="str">
        <f>Arkansas!AL6</f>
        <v>C</v>
      </c>
      <c r="AB52" s="40" t="str">
        <f>Arkansas!AM6</f>
        <v>§20-16-601(b); §17-80-504</v>
      </c>
      <c r="AC52" s="57" t="str">
        <f>Arkansas!AN6</f>
        <v xml:space="preserve">https://advance.lexis.com/api/document/collection/statutes-legislation/id/4WVG-2SY0-R03M-82DM-00008-00?cite=A.C.A.%20%C2%A7%2020-16-601&amp;context=1000516 </v>
      </c>
      <c r="AD52" s="58">
        <f>Arkansas!AO6</f>
        <v>0</v>
      </c>
      <c r="AE52" s="40">
        <f>Arkansas!AP6</f>
        <v>1</v>
      </c>
      <c r="AF52" s="40" t="str">
        <f>Arkansas!AQ6</f>
        <v>C</v>
      </c>
      <c r="AG52" s="40" t="str">
        <f>Arkansas!AR6</f>
        <v>§20-16-601(a); §17-80-504</v>
      </c>
      <c r="AH52" s="57" t="str">
        <f>Arkansas!AS6</f>
        <v xml:space="preserve">https://advance.lexis.com/api/document/collection/statutes-legislation/id/4WVG-2SY0-R03M-82DM-00008-00?cite=A.C.A.%20%C2%A7%2020-16-601&amp;context=1000516 </v>
      </c>
      <c r="AI52" s="58">
        <f>Arkansas!AT6</f>
        <v>0</v>
      </c>
      <c r="AJ52" s="40">
        <f>Arkansas!AU6</f>
        <v>1</v>
      </c>
      <c r="AK52" s="40" t="str">
        <f>Arkansas!AV6</f>
        <v>C</v>
      </c>
      <c r="AL52" s="40" t="str">
        <f>Arkansas!AW6</f>
        <v>§17-80-504</v>
      </c>
      <c r="AM52" s="57" t="str">
        <f>Arkansas!AX6</f>
        <v xml:space="preserve">https://advance.lexis.com/api/document/collection/statutes-legislation/id/62B4-FC90-R03K-P2KJ-00008-00?cite=A.C.A.%20%C2%A7%2017-80-504&amp;context=1000516 </v>
      </c>
      <c r="AN52" s="40" t="str">
        <f>Arkansas!AY6</f>
        <v xml:space="preserve">We differ from Sawicki's "Procedural Protections in Reproductive Health Care Conscience Laws" due to the existence of Arkansas's "Medical Ethics and Diversity Act," which was implemented after Sawicki's publication date. </v>
      </c>
      <c r="AO52" s="40">
        <f>Arkansas!AZ6</f>
        <v>1</v>
      </c>
      <c r="AP52" s="40" t="str">
        <f>Arkansas!BA6</f>
        <v>C</v>
      </c>
      <c r="AQ52" s="40" t="str">
        <f>Arkansas!BB6</f>
        <v>§20-16-601(a); §17-80-504</v>
      </c>
      <c r="AR52" s="57" t="str">
        <f>Arkansas!BC6</f>
        <v xml:space="preserve">https://advance.lexis.com/api/document/collection/statutes-legislation/id/4WVG-2SY0-R03M-82DM-00008-00?cite=A.C.A.%20%C2%A7%2020-16-601&amp;context=1000516 </v>
      </c>
      <c r="AS52" s="58">
        <f>Arkansas!BD6</f>
        <v>0</v>
      </c>
      <c r="AT52" s="40">
        <f>Arkansas!BE6</f>
        <v>1</v>
      </c>
      <c r="AU52" s="40" t="str">
        <f>Arkansas!BF6</f>
        <v>C</v>
      </c>
      <c r="AV52" s="40" t="str">
        <f>Arkansas!BG6</f>
        <v>§20-16-601(a)</v>
      </c>
      <c r="AW52" s="57" t="str">
        <f>Arkansas!BH6</f>
        <v xml:space="preserve">https://advance.lexis.com/api/document/collection/statutes-legislation/id/4WVG-2SY0-R03M-82DM-00008-00?cite=A.C.A.%20%C2%A7%2020-16-601&amp;context=1000516 </v>
      </c>
      <c r="AX52" s="58">
        <f>Arkansas!BI6</f>
        <v>0</v>
      </c>
      <c r="AY52" s="40">
        <f>Arkansas!BO6</f>
        <v>1</v>
      </c>
      <c r="AZ52" s="40" t="str">
        <f>Arkansas!BP6</f>
        <v>C</v>
      </c>
      <c r="BA52" s="40" t="str">
        <f>Arkansas!BQ6</f>
        <v>§20-16-301-305; §17-80-504</v>
      </c>
      <c r="BB52" s="57" t="str">
        <f>Arkansas!BR6</f>
        <v xml:space="preserve">https://advance.lexis.com/api/document/collection/statutes-legislation/id/4WVG-2SY0-R03M-82D0-00008-00?cite=A.C.A.%20%C2%A7%2020-16-304&amp;context=1000516 </v>
      </c>
      <c r="BC52" s="40" t="str">
        <f>Arkansas!BS6</f>
        <v xml:space="preserve">We differ from Sawicki, who observes no sterilization law in Arkansas. We, conversely, note that the definition of "contraceptive procedure" includes sterilization in the contraception laws of Arkansas. </v>
      </c>
      <c r="BD52" s="40">
        <f>Arkansas!BT6</f>
        <v>1</v>
      </c>
      <c r="BE52" s="40" t="str">
        <f>Arkansas!BU6</f>
        <v>C</v>
      </c>
      <c r="BF52" s="40" t="str">
        <f>Arkansas!BV6</f>
        <v>§20-16-301-305; §17-80-504</v>
      </c>
      <c r="BG52" s="57" t="str">
        <f>Arkansas!BW6</f>
        <v xml:space="preserve">https://advance.lexis.com/api/document/collection/statutes-legislation/id/4WVG-2SY0-R03M-82D0-00008-00?cite=A.C.A.%20%C2%A7%2020-16-304&amp;context=1000516 </v>
      </c>
      <c r="BH52" s="40" t="str">
        <f>Arkansas!BX6</f>
        <v>We differ from Sawicki, who observes no sterilization law in Arkansas. We, conversely, note that the definition of "contraceptive procedure" includes sterilization in the contraception laws of Arkansas.</v>
      </c>
      <c r="BI52" s="40">
        <f>Arkansas!BY6</f>
        <v>1</v>
      </c>
      <c r="BJ52" s="40" t="str">
        <f>Arkansas!BZ6</f>
        <v>C</v>
      </c>
      <c r="BK52" s="40" t="str">
        <f>Arkansas!CA6</f>
        <v>§17-80-504</v>
      </c>
      <c r="BL52" s="57" t="str">
        <f>Arkansas!CB6</f>
        <v xml:space="preserve">https://advance.lexis.com/api/document/collection/statutes-legislation/id/62B4-FC90-R03K-P2KJ-00008-00?cite=A.C.A.%20%C2%A7%2017-80-504&amp;context=1000516 </v>
      </c>
      <c r="BM52" s="40" t="str">
        <f>Arkansas!CC6</f>
        <v xml:space="preserve">We differ from Sawicki's "Procedural Protections in Reproductive Health Care Conscience Laws" due to the existence of Arkansas's "Medical Ethics and Diversity Act," which was implemented after Sawicki's publication date. </v>
      </c>
      <c r="BN52" s="40">
        <f>Arkansas!CD6</f>
        <v>1</v>
      </c>
      <c r="BO52" s="40" t="str">
        <f>Arkansas!CE6</f>
        <v>C</v>
      </c>
      <c r="BP52" s="40" t="str">
        <f>Arkansas!CF6</f>
        <v>§20-16-301-305; §17-80-504</v>
      </c>
      <c r="BQ52" s="57" t="str">
        <f>Arkansas!CG6</f>
        <v xml:space="preserve">https://advance.lexis.com/api/document/collection/statutes-legislation/id/4WVG-2SY0-R03M-82D0-00008-00?cite=A.C.A.%20%C2%A7%2020-16-304&amp;context=1000516 </v>
      </c>
      <c r="BR52" s="40" t="str">
        <f>Arkansas!CH6</f>
        <v>We differ from Sawicki, who observes no sterilization law in Arkansas. We, conversely, note that the definition of "contraceptive procedure" includes sterilization in the contraception laws of Arkansas.</v>
      </c>
      <c r="BS52" s="40">
        <f>Arkansas!CI6</f>
        <v>1</v>
      </c>
      <c r="BT52" s="40" t="str">
        <f>Arkansas!CJ6</f>
        <v>C</v>
      </c>
      <c r="BU52" s="40" t="str">
        <f>Arkansas!CK6</f>
        <v>§17-80-504</v>
      </c>
      <c r="BV52" s="57" t="str">
        <f>Arkansas!CL6</f>
        <v xml:space="preserve">https://advance.lexis.com/api/document/collection/statutes-legislation/id/62B4-FC90-R03K-P2KJ-00008-00?cite=A.C.A.%20%C2%A7%2017-80-504&amp;context=1000516 </v>
      </c>
      <c r="BW52" s="40" t="str">
        <f>Arkansas!CM6</f>
        <v xml:space="preserve">We differ from Sawicki's "Procedural Protections in Reproductive Health Care Conscience Laws" due to the existence of Arkansas's "Medical Ethics and Diversity Act," which was implemented after Sawicki's publication date. </v>
      </c>
      <c r="BX52" s="40">
        <f>Arkansas!CN6</f>
        <v>1</v>
      </c>
      <c r="BY52" s="40" t="str">
        <f>Arkansas!CO6</f>
        <v>C</v>
      </c>
      <c r="BZ52" s="40" t="str">
        <f>Arkansas!CP6</f>
        <v>§17-80-504</v>
      </c>
      <c r="CA52" s="57" t="str">
        <f>Arkansas!CQ6</f>
        <v xml:space="preserve">https://advance.lexis.com/api/document/collection/statutes-legislation/id/62B4-FC90-R03K-P2KJ-00008-00?cite=A.C.A.%20%C2%A7%2017-80-504&amp;context=1000516 </v>
      </c>
      <c r="CB52" s="40" t="str">
        <f>Arkansas!CR6</f>
        <v xml:space="preserve">We differ from Sawicki's "Procedural Protections in Reproductive Health Care Conscience Laws" due to the existence of Arkansas's "Medical Ethics and Diversity Act," which was implemented after Sawicki's publication date. </v>
      </c>
      <c r="CC52" s="40">
        <f>Arkansas!CS6</f>
        <v>1</v>
      </c>
      <c r="CD52" s="40" t="str">
        <f>Arkansas!CT6</f>
        <v>C</v>
      </c>
      <c r="CE52" s="40" t="str">
        <f>Arkansas!CU6</f>
        <v>§20-16-304(4); §17-80-504</v>
      </c>
      <c r="CF52" s="57" t="str">
        <f>Arkansas!CV6</f>
        <v xml:space="preserve">https://advance.lexis.com/api/document/collection/statutes-legislation/id/4WVG-2SY0-R03M-82D0-00008-00?cite=A.C.A.%20%C2%A7%2020-16-304&amp;context=1000516 </v>
      </c>
      <c r="CG52" s="58">
        <f>Arkansas!CW6</f>
        <v>0</v>
      </c>
      <c r="CH52" s="40">
        <f>Arkansas!CX6</f>
        <v>1</v>
      </c>
      <c r="CI52" s="40" t="str">
        <f>Arkansas!CY6</f>
        <v>C</v>
      </c>
      <c r="CJ52" s="40" t="str">
        <f>Arkansas!CZ6</f>
        <v>§20-16-304(5); §17-80-504</v>
      </c>
      <c r="CK52" s="57" t="str">
        <f>Arkansas!DA6</f>
        <v xml:space="preserve">https://advance.lexis.com/api/document/collection/statutes-legislation/id/4WVG-2SY0-R03M-82D0-00008-00?cite=A.C.A.%20%C2%A7%2020-16-304&amp;context=1000516 </v>
      </c>
      <c r="CL52" s="58">
        <f>Arkansas!DB6</f>
        <v>0</v>
      </c>
      <c r="CM52" s="40">
        <f>Arkansas!DC6</f>
        <v>1</v>
      </c>
      <c r="CN52" s="40" t="str">
        <f>Arkansas!DD6</f>
        <v>C</v>
      </c>
      <c r="CO52" s="40" t="str">
        <f>Arkansas!DE6</f>
        <v>§17-80-504</v>
      </c>
      <c r="CP52" s="57" t="str">
        <f>Arkansas!DF6</f>
        <v xml:space="preserve">https://advance.lexis.com/api/document/collection/statutes-legislation/id/62B4-FC90-R03K-P2KJ-00008-00?cite=A.C.A.%20%C2%A7%2017-80-504&amp;context=1000516 </v>
      </c>
      <c r="CQ52" s="40" t="str">
        <f>Arkansas!DG6</f>
        <v xml:space="preserve">We differ from Sawicki's "Procedural Protections in Reproductive Health Care Conscience Laws" due to the existence of Arkansas's "Medical Ethics and Diversity Act," which was implemented after Sawicki's publication date. </v>
      </c>
      <c r="CR52" s="40">
        <f>Arkansas!DH6</f>
        <v>1</v>
      </c>
      <c r="CS52" s="40" t="str">
        <f>Arkansas!DI6</f>
        <v>C</v>
      </c>
      <c r="CT52" s="40" t="str">
        <f>Arkansas!DJ6</f>
        <v>§20-16-304(5); §17-80-504</v>
      </c>
      <c r="CU52" s="57" t="str">
        <f>Arkansas!DK6</f>
        <v xml:space="preserve">https://advance.lexis.com/api/document/collection/statutes-legislation/id/4WVG-2SY0-R03M-82D0-00008-00?cite=A.C.A.%20%C2%A7%2020-16-304&amp;context=1000516 </v>
      </c>
      <c r="CV52" s="58">
        <f>Arkansas!DL6</f>
        <v>0</v>
      </c>
      <c r="CW52" s="40">
        <f>Arkansas!DM6</f>
        <v>1</v>
      </c>
      <c r="CX52" s="40" t="str">
        <f>Arkansas!DN6</f>
        <v>C</v>
      </c>
      <c r="CY52" s="40" t="str">
        <f>Arkansas!DO6</f>
        <v>§17-80-504</v>
      </c>
      <c r="CZ52" s="57" t="str">
        <f>Arkansas!DP6</f>
        <v xml:space="preserve">https://advance.lexis.com/api/document/collection/statutes-legislation/id/62B4-FC90-R03K-P2KJ-00008-00?cite=A.C.A.%20%C2%A7%2017-80-504&amp;context=1000516 </v>
      </c>
      <c r="DA52" s="40" t="str">
        <f>Arkansas!DQ6</f>
        <v xml:space="preserve">We differ from Sawicki's "Procedural Protections in Reproductive Health Care Conscience Laws" due to the existence of Arkansas's "Medical Ethics and Diversity Act," which was implemented after Sawicki's publication date. </v>
      </c>
      <c r="DB52" s="40">
        <f>Arkansas!DR6</f>
        <v>1</v>
      </c>
      <c r="DC52" s="40" t="str">
        <f>Arkansas!DS6</f>
        <v>C</v>
      </c>
      <c r="DD52" s="40" t="str">
        <f>Arkansas!DT6</f>
        <v>§17-80-504</v>
      </c>
      <c r="DE52" s="57" t="str">
        <f>Arkansas!DU6</f>
        <v xml:space="preserve">https://advance.lexis.com/api/document/collection/statutes-legislation/id/62B4-FC90-R03K-P2KJ-00008-00?cite=A.C.A.%20%C2%A7%2017-80-504&amp;context=1000516 </v>
      </c>
      <c r="DF52" s="40" t="str">
        <f>Arkansas!DV6</f>
        <v xml:space="preserve">We differ from Sawicki's "Procedural Protections in Reproductive Health Care Conscience Laws" due to the existence of Arkansas's "Medical Ethics and Diversity Act," which was implemented after Sawicki's publication date.  </v>
      </c>
      <c r="DG52" s="60">
        <f>(Arkansas!EG6+Arkansas!EH6)/2</f>
        <v>1</v>
      </c>
      <c r="DH52" s="60" t="str">
        <f>Arkansas!EI6</f>
        <v>D</v>
      </c>
      <c r="DI52" s="60" t="str">
        <f>Arkansas!EJ6</f>
        <v>§17-80-503, -504</v>
      </c>
      <c r="DJ52" s="62" t="str">
        <f>Arkansas!EK6</f>
        <v xml:space="preserve">https://advance.lexis.com/documentpage/?pdmfid=1000516&amp;crid=31b8ed52-18c4-4b96-ae8c-c7b4bfb1c2ba&amp;nodeid=AARAADAACAAGAAD&amp;nodepath=%2FROOT%2FAAR%2FAARAAD%2FAARAADAAC%2FAARAADAACAAG%2FAARAADAACAAGAAD&amp;level=5&amp;haschildren=&amp;populated=false&amp;title=17-80-503.+Definitions.&amp;config=00JAA2ZjZiM2VhNS0wNTVlLTQ3NzUtYjQzYy0yYWZmODJiODRmMDYKAFBvZENhdGFsb2fXiYCnsel0plIgqpYkw9PK&amp;pddocfullpath=%2Fshared%2Fdocument%2Fstatutes-legislation%2Furn%3AcontentItem%3A62B4-FC90-R03K-P2KH-00008-00&amp;ecomp=8gf5kkk&amp;prid=e4a3d0d1-3cbe-44b3-99fe-c8f3ca5860f6 </v>
      </c>
      <c r="DK52" s="60" t="str">
        <f>Arkansas!EL6</f>
        <v>The relevant law is the general conscience provision, which applies to "health care payers" including employers.</v>
      </c>
      <c r="DL52" s="60">
        <f>(Arkansas!EN6+Arkansas!EM6)/2</f>
        <v>1</v>
      </c>
      <c r="DM52" s="60" t="str">
        <f>Arkansas!EO6</f>
        <v>A</v>
      </c>
      <c r="DN52" s="60" t="str">
        <f>Arkansas!EP6</f>
        <v>-</v>
      </c>
      <c r="DO52" s="61">
        <f>Arkansas!EQ6</f>
        <v>0</v>
      </c>
      <c r="DP52" s="60" t="str">
        <f>Arkansas!ER6</f>
        <v>Even if a mandate did exist, general conscience exception would apply</v>
      </c>
      <c r="DQ52" s="60">
        <f>(Arkansas!ES6+Arkansas!ET6)/2</f>
        <v>1</v>
      </c>
      <c r="DR52" s="60" t="str">
        <f>Arkansas!EU6</f>
        <v>A</v>
      </c>
      <c r="DS52" s="60" t="str">
        <f>Arkansas!EV6</f>
        <v>-</v>
      </c>
      <c r="DT52" s="61">
        <f>Arkansas!EW6</f>
        <v>0</v>
      </c>
      <c r="DU52" s="60" t="str">
        <f>Arkansas!EX6</f>
        <v>Even if a mandate did exist, general conscience exception would apply</v>
      </c>
      <c r="DV52" s="60">
        <f>Arkansas!GH6</f>
        <v>0</v>
      </c>
      <c r="DW52" s="60" t="str">
        <f>Arkansas!GI6</f>
        <v>D</v>
      </c>
      <c r="DX52" s="60" t="str">
        <f>Arkansas!GJ6</f>
        <v>-</v>
      </c>
      <c r="DY52" s="61">
        <f>Arkansas!GK6</f>
        <v>0</v>
      </c>
      <c r="DZ52" s="61">
        <f>Arkansas!GL6</f>
        <v>0</v>
      </c>
      <c r="EA52" s="66">
        <f>Arkansas!GM6</f>
        <v>0</v>
      </c>
      <c r="EB52" s="66" t="str">
        <f>Arkansas!GN6</f>
        <v>D</v>
      </c>
      <c r="EC52" s="66" t="str">
        <f>Arkansas!GO6</f>
        <v>-</v>
      </c>
      <c r="ED52" s="68">
        <f>Arkansas!GP6</f>
        <v>0</v>
      </c>
      <c r="EE52" s="68">
        <f>Arkansas!GQ6</f>
        <v>0</v>
      </c>
      <c r="EF52" s="66">
        <f>Arkansas!GR6</f>
        <v>0</v>
      </c>
      <c r="EG52" s="66" t="str">
        <f>Arkansas!GS6</f>
        <v>D</v>
      </c>
      <c r="EH52" s="66" t="str">
        <f>Arkansas!GT6</f>
        <v>-</v>
      </c>
      <c r="EI52" s="68">
        <f>Arkansas!GU6</f>
        <v>0</v>
      </c>
      <c r="EJ52" s="68">
        <f>Arkansas!GV6</f>
        <v>0</v>
      </c>
      <c r="EK52" s="66">
        <f>Arkansas!GW6</f>
        <v>0</v>
      </c>
      <c r="EL52" s="66" t="str">
        <f>Arkansas!GX6</f>
        <v>D</v>
      </c>
      <c r="EM52" s="66" t="str">
        <f>Arkansas!GY6</f>
        <v>-</v>
      </c>
      <c r="EN52" s="68">
        <f>Arkansas!GZ6</f>
        <v>0</v>
      </c>
      <c r="EO52" s="68">
        <f>Arkansas!HA6</f>
        <v>0</v>
      </c>
      <c r="EP52" s="66">
        <f>Arkansas!Q6</f>
        <v>0</v>
      </c>
      <c r="EQ52" s="66" t="str">
        <f>Arkansas!R6</f>
        <v>D</v>
      </c>
      <c r="ER52" s="66" t="str">
        <f>Arkansas!S6</f>
        <v>-</v>
      </c>
      <c r="ES52" s="68">
        <f>Arkansas!T6</f>
        <v>0</v>
      </c>
      <c r="ET52" s="68">
        <f>Arkansas!U6</f>
        <v>0</v>
      </c>
      <c r="EU52" s="66">
        <f>Arkansas!EY6</f>
        <v>0</v>
      </c>
      <c r="EV52" s="66" t="str">
        <f>Arkansas!EZ6</f>
        <v>D</v>
      </c>
      <c r="EW52" s="66" t="str">
        <f>Arkansas!FA6</f>
        <v>-</v>
      </c>
      <c r="EX52" s="68">
        <f>Arkansas!FB6</f>
        <v>0</v>
      </c>
      <c r="EY52" s="68">
        <f>Arkansas!FC6</f>
        <v>0</v>
      </c>
      <c r="EZ52" s="66">
        <f>Arkansas!FN6</f>
        <v>1</v>
      </c>
      <c r="FA52" s="66" t="str">
        <f>Arkansas!FO6</f>
        <v>C</v>
      </c>
      <c r="FB52" s="66" t="str">
        <f>Arkansas!FP6</f>
        <v>§12-18-402(b)(29)(a), -803(b)</v>
      </c>
      <c r="FC52" s="67" t="str">
        <f>Arkansas!FQ6</f>
        <v xml:space="preserve">https://advance.lexis.com/documentpage/?pdmfid=1000516&amp;crid=a91a7acc-3082-4e65-bd12-4b4eb11f5106&amp;nodeid=AAMAACAANAAFAAD&amp;nodepath=%2fROOT%2fAAM%2fAAMAAC%2fAAMAACAAN%2fAAMAACAANAAF%2fAAMAACAANAAFAAD&amp;level=5&amp;haschildren=&amp;populated=false&amp;title=12-18-402.+Mandated+reporters.&amp;config=00JAA2ZjZiM2VhNS0wNTVlLTQ3NzUtYjQzYy0yYWZmODJiODRmMDYKAFBvZENhdGFsb2fXiYCnsel0plIgqpYkw9PK&amp;pddocfullpath=%2fshared%2fdocument%2fstatutes-legislation%2furn%3acontentItem%3a5VNX-12F0-R03N-43J6-00008-00&amp;ecomp=8gf5kkk&amp;prid=bca3d562-56ef-41df-8c97-389c63c89ec7 </v>
      </c>
      <c r="FD52" s="68">
        <f>Arkansas!FR6</f>
        <v>0</v>
      </c>
      <c r="FE52" s="66">
        <f>Arkansas!FS6</f>
        <v>1</v>
      </c>
      <c r="FF52" s="66" t="str">
        <f>Arkansas!FT6</f>
        <v>A</v>
      </c>
      <c r="FG52" s="66" t="str">
        <f>Arkansas!FU6</f>
        <v>§3-3-202(a)(1)(B), -219(a)(4)</v>
      </c>
      <c r="FH52" s="67" t="str">
        <f>Arkansas!FV6</f>
        <v xml:space="preserve">https://advance.lexis.com/api/document/collection/statutes-legislation/id/4WM1-WKG0-R03M-R4XP-00008-00?cite=A.C.A.%20%C2%A7%203-3-202&amp;context=1000516 </v>
      </c>
      <c r="FI52" s="68">
        <f>Arkansas!FW6</f>
        <v>0</v>
      </c>
      <c r="FJ52" s="66">
        <f>Arkansas!FX6</f>
        <v>0</v>
      </c>
      <c r="FK52" s="66" t="str">
        <f>Arkansas!FY6</f>
        <v>C</v>
      </c>
      <c r="FL52" s="66" t="str">
        <f>Arkansas!FZ6</f>
        <v>§3-3-203(a)</v>
      </c>
      <c r="FM52" s="67" t="str">
        <f>Arkansas!GA6</f>
        <v xml:space="preserve">https://advance.lexis.com/api/document/collection/statutes-legislation/id/4WVC-XWF0-R03N-H4TW-00008-00?cite=A.C.A.%20%C2%A7%203-3-203&amp;context=1000516 </v>
      </c>
      <c r="FN52" s="68">
        <f>Arkansas!GB6</f>
        <v>0</v>
      </c>
      <c r="FO52" s="66">
        <f>Arkansas!G6</f>
        <v>1</v>
      </c>
      <c r="FP52" s="66" t="str">
        <f>Arkansas!H6</f>
        <v>B</v>
      </c>
      <c r="FQ52" s="66" t="str">
        <f>Arkansas!I6</f>
        <v>§16-123-404</v>
      </c>
      <c r="FR52" s="67" t="str">
        <f>Arkansas!J6</f>
        <v xml:space="preserve">https://advance.lexis.com/api/document/collection/statutes-legislation/id/5G15-K610-R03K-D0SP-00008-00?cite=A.C.A.%20%C2%A7%2016-123-404&amp;context=1000516 </v>
      </c>
      <c r="FS52" s="68">
        <f>Arkansas!K6</f>
        <v>0</v>
      </c>
      <c r="FT52" s="66">
        <f>Arkansas!HB6</f>
        <v>1</v>
      </c>
      <c r="FU52" s="66" t="str">
        <f>Arkansas!HC6</f>
        <v>B</v>
      </c>
      <c r="FV52" s="66" t="str">
        <f>Arkansas!HD6</f>
        <v>§6-18-702(d)(4)(A)&amp;(B)</v>
      </c>
      <c r="FW52" s="67" t="str">
        <f>Arkansas!HE6</f>
        <v xml:space="preserve">https://advance.lexis.com/api/document/collection/statutes-legislation/id/5VWW-M5B0-R03K-H08F-00008-00?cite=A.C.A.%20%C2%A7%206-18-702&amp;context=1000516 </v>
      </c>
      <c r="FX52" s="68">
        <f>Arkansas!HF6</f>
        <v>0</v>
      </c>
      <c r="FY52" s="66">
        <f>Arkansas!HG6</f>
        <v>0</v>
      </c>
      <c r="FZ52" s="66" t="str">
        <f>Arkansas!HH6</f>
        <v>D</v>
      </c>
      <c r="GA52" s="66" t="str">
        <f>Arkansas!HI6</f>
        <v>§6-18-209</v>
      </c>
      <c r="GB52" s="67" t="str">
        <f>Arkansas!HJ6</f>
        <v xml:space="preserve">https://asd.ade.arkansas.gov/Files/ATTENDANCE_POLICY_as_of_Aug_2021_20211119111333.pdf </v>
      </c>
      <c r="GC52" s="66" t="str">
        <f>Arkansas!HK6</f>
        <v xml:space="preserve">Rule lists recognized holidays observed by faith as a reason for excused absence, cites 6-18-202 (which seems unrelated to absences specifically).  MDH: The Statute seems controlling.  The policy seems to be just for the Arkansas School for the Deaf. </v>
      </c>
      <c r="GD52" s="66">
        <f>Arkansas!HL6</f>
        <v>0</v>
      </c>
      <c r="GE52" s="66" t="str">
        <f>Arkansas!HM6</f>
        <v>D</v>
      </c>
      <c r="GF52" s="66" t="str">
        <f>Arkansas!HN6</f>
        <v>§6-18-209</v>
      </c>
      <c r="GG52" s="67" t="str">
        <f>Arkansas!HO6</f>
        <v xml:space="preserve">https://advance.lexis.com/documentpage/?pdmfid=1000516&amp;crid=655d53b3-64bc-456f-9015-abea61fcfeb4&amp;pdistocdocslideraccess=true&amp;config=00JAA2ZjZiM2VhNS0wNTVlLTQ3NzUtYjQzYy0yYWZmODJiODRmMDYKAFBvZENhdGFsb2fXiYCnsel0plIgqpYkw9PK&amp;pddocfullpath=%2fshared%2fdocument%2fstatutes-legislation%2furn%3acontentItem%3a5W0N-6NG0-R03K-21SH-00008-00&amp;pdcomponentid=234171&amp;pdtocnodeidentifier=AAGAACAAJAADAAC&amp;ecomp=m3vckkk&amp;prid=24e2fcaa-8a8f-4bfb-85b4-61441be26a40 </v>
      </c>
      <c r="GH52" s="66" t="str">
        <f>Arkansas!HP6</f>
        <v xml:space="preserve">The cited statute indicates that the "board of directors" of local districts are responsible for defining absence policies. The Arkansas Department of Education provides no additional information on what qualifies as an excused absence. </v>
      </c>
      <c r="GI52" s="60">
        <f>Arkansas!HQ6</f>
        <v>0</v>
      </c>
      <c r="GJ52" s="60" t="str">
        <f>Arkansas!HR6</f>
        <v>D</v>
      </c>
      <c r="GK52" s="60" t="str">
        <f>Arkansas!HS6</f>
        <v>-</v>
      </c>
      <c r="GL52" s="61">
        <f>Arkansas!HT6</f>
        <v>0</v>
      </c>
      <c r="GM52" s="61">
        <f>Arkansas!HU6</f>
        <v>0</v>
      </c>
      <c r="GN52" s="60">
        <f>Arkansas!GC6</f>
        <v>1</v>
      </c>
      <c r="GO52" s="60" t="str">
        <f>Arkansas!GD6</f>
        <v>B</v>
      </c>
      <c r="GP52" s="60" t="str">
        <f>Arkansas!GE6</f>
        <v>§12-75-134</v>
      </c>
      <c r="GQ52" s="62" t="str">
        <f>Arkansas!GF6</f>
        <v xml:space="preserve">https://advance.lexis.com/documentpage/?pdmfid=1000516&amp;crid=f4014013-7f87-42db-b8b1-be44d0f84293&amp;nodeid=AAMAAFAABAACABJ&amp;nodepath=%2FROOT%2FAAM%2FAAMAAF%2FAAMAAFAAB%2FAAMAAFAABAAC%2FAAMAAFAABAACABJ&amp;level=5&amp;haschildren=&amp;populated=false&amp;title=12-75-134.+Religious+organization+%E2%80%94+Disaster+emergency+%E2%80%94+Definitions.&amp;config=00JAA2ZjZiM2VhNS0wNTVlLTQ3NzUtYjQzYy0yYWZmODJiODRmMDYKAFBvZENhdGFsb2fXiYCnsel0plIgqpYkw9PK&amp;pddocfullpath=%2Fshared%2Fdocument%2Fstatutes-legislation%2Furn%3AcontentItem%3A622W-RX20-R03J-P1C3-00008-00&amp;ecomp=bgf5kkk&amp;prid=522c2599-083f-4e94-b41d-3f01d2ca5e3a </v>
      </c>
      <c r="GR52" s="61">
        <f>Arkansas!GG6</f>
        <v>0</v>
      </c>
    </row>
    <row r="53" spans="1:200" ht="25.5" customHeight="1">
      <c r="A53" s="92" t="s">
        <v>95</v>
      </c>
      <c r="B53" s="34">
        <v>2024</v>
      </c>
      <c r="C53" s="53">
        <f>Montana!D6</f>
        <v>0.6473214285714286</v>
      </c>
      <c r="D53" s="172">
        <f>Montana!E6</f>
        <v>0.66836734693877553</v>
      </c>
      <c r="E53" s="28">
        <v>3</v>
      </c>
      <c r="F53" s="40">
        <f>Montana!L6</f>
        <v>1</v>
      </c>
      <c r="G53" s="40" t="str">
        <f>Montana!M6</f>
        <v>B</v>
      </c>
      <c r="H53" s="40" t="str">
        <f>Montana!N6</f>
        <v>13-13-201</v>
      </c>
      <c r="I53" s="57" t="str">
        <f>Montana!O6</f>
        <v xml:space="preserve">https://leg.mt.gov/bills/mca/title_0130/chapter_0130/part_0020/section_0010/0130-0130-0020-0010.html </v>
      </c>
      <c r="J53" s="58">
        <f>Montana!P6</f>
        <v>0</v>
      </c>
      <c r="K53" s="40">
        <f>Montana!V6</f>
        <v>1</v>
      </c>
      <c r="L53" s="58">
        <f>Montana!W6</f>
        <v>0</v>
      </c>
      <c r="M53" s="40" t="str">
        <f>Montana!X6</f>
        <v>50-4-(1101-1107)</v>
      </c>
      <c r="N53" s="57" t="str">
        <f>Montana!Y6</f>
        <v xml:space="preserve">https://leg.mt.gov/bills/mca/title_0500/chapter_0040/part_0110/sections_index.html </v>
      </c>
      <c r="O53" s="40" t="str">
        <f>Montana!Z6</f>
        <v>New bill passed in 2023 session. Health care services covered include "medical research or medical care provided to a patient at any time... or any other care or service performed or provided by a medical practitioner." Also provides conscience for organizations, hospitals, etc.</v>
      </c>
      <c r="P53" s="40">
        <f>Montana!AA6</f>
        <v>1</v>
      </c>
      <c r="Q53" s="40" t="str">
        <f>Montana!AB6</f>
        <v>C</v>
      </c>
      <c r="R53" s="40" t="str">
        <f>Montana!AC6</f>
        <v>50-4-1101, 1103; 50-20-111(2)</v>
      </c>
      <c r="S53" s="57" t="str">
        <f>Montana!AD6</f>
        <v xml:space="preserve">https://leg.mt.gov/bills/mca/title_0500/chapter_0200/part_0010/section_0110/0500-0200-0010-0110.html </v>
      </c>
      <c r="T53" s="40" t="str">
        <f>Montana!AE6</f>
        <v xml:space="preserve">New, open-ended conscience protection now also applies </v>
      </c>
      <c r="U53" s="40">
        <f>Montana!AF6</f>
        <v>1</v>
      </c>
      <c r="V53" s="40" t="str">
        <f>Montana!AG6</f>
        <v>C</v>
      </c>
      <c r="W53" s="40" t="str">
        <f>Montana!AH6</f>
        <v>50-20-111(1); 50-4-1101, 1102</v>
      </c>
      <c r="X53" s="57" t="str">
        <f>Montana!AI6</f>
        <v xml:space="preserve">https://leg.mt.gov/bills/mca/title_0500/chapter_0200/part_0010/section_0110/0500-0200-0010-0110.html </v>
      </c>
      <c r="Y53" s="40" t="str">
        <f>Montana!AJ6</f>
        <v xml:space="preserve">New, open-ended conscience protection now also applies </v>
      </c>
      <c r="Z53" s="40">
        <f>Montana!AK6</f>
        <v>1</v>
      </c>
      <c r="AA53" s="40" t="str">
        <f>Montana!AL6</f>
        <v>C</v>
      </c>
      <c r="AB53" s="40" t="str">
        <f>Montana!AM6</f>
        <v>50-4-1101, 1102</v>
      </c>
      <c r="AC53" s="57" t="str">
        <f>Montana!AN6</f>
        <v xml:space="preserve">https://leg.mt.gov/bills/mca/title_0500/chapter_0040/part_0110/sections_index.html </v>
      </c>
      <c r="AD53" s="40" t="str">
        <f>Montana!AO6</f>
        <v>New, open-ended conscience protection now applies to all health provider institutions, including explicit mention of public entities</v>
      </c>
      <c r="AE53" s="40">
        <f>Montana!AP6</f>
        <v>1</v>
      </c>
      <c r="AF53" s="40" t="str">
        <f>Montana!AQ6</f>
        <v>C</v>
      </c>
      <c r="AG53" s="40" t="str">
        <f>Montana!AR6</f>
        <v>50-20-111, 50-4</v>
      </c>
      <c r="AH53" s="57" t="str">
        <f>Montana!AS6</f>
        <v xml:space="preserve">https://leg.mt.gov/bills/mca/title_0500/chapter_0200/part_0010/section_0110/0500-0200-0010-0110.html </v>
      </c>
      <c r="AI53" s="40" t="str">
        <f>Montana!AT6</f>
        <v>New general conscience law also applies</v>
      </c>
      <c r="AJ53" s="40">
        <f>Montana!AU6</f>
        <v>0</v>
      </c>
      <c r="AK53" s="40" t="str">
        <f>Montana!AV6</f>
        <v>B</v>
      </c>
      <c r="AL53" s="40" t="str">
        <f>Montana!AW6</f>
        <v>50-20-111</v>
      </c>
      <c r="AM53" s="57" t="str">
        <f>Montana!AX6</f>
        <v xml:space="preserve">https://leg.mt.gov/bills/mca/title_0500/chapter_0200/part_0010/section_0110/0500-0200-0010-0110.html </v>
      </c>
      <c r="AN53" s="58">
        <f>Montana!AY6</f>
        <v>0</v>
      </c>
      <c r="AO53" s="40">
        <f>Montana!AZ6</f>
        <v>1</v>
      </c>
      <c r="AP53" s="40" t="str">
        <f>Montana!BA6</f>
        <v>C</v>
      </c>
      <c r="AQ53" s="40" t="str">
        <f>Montana!BB6</f>
        <v>50-20-111(4), 50-4-1104</v>
      </c>
      <c r="AR53" s="57" t="str">
        <f>Montana!BC6</f>
        <v xml:space="preserve">https://leg.mt.gov/bills/mca/title_0500/chapter_0200/part_0010/section_0110/0500-0200-0010-0110.html </v>
      </c>
      <c r="AS53" s="40" t="str">
        <f>Montana!BD6</f>
        <v>New general conscience law also applies</v>
      </c>
      <c r="AT53" s="40">
        <f>Montana!BE6</f>
        <v>1</v>
      </c>
      <c r="AU53" s="40" t="str">
        <f>Montana!BF6</f>
        <v>C</v>
      </c>
      <c r="AV53" s="40" t="str">
        <f>Montana!BG6</f>
        <v>50-20-111</v>
      </c>
      <c r="AW53" s="57" t="str">
        <f>Montana!BH6</f>
        <v xml:space="preserve">https://leg.mt.gov/bills/mca/title_0500/chapter_0200/part_0010/section_0110/0500-0200-0010-0110.html </v>
      </c>
      <c r="AX53" s="58">
        <f>Montana!BI6</f>
        <v>0</v>
      </c>
      <c r="AY53" s="40">
        <f>Montana!BO6</f>
        <v>1</v>
      </c>
      <c r="AZ53" s="40" t="str">
        <f>Montana!BP6</f>
        <v>C</v>
      </c>
      <c r="BA53" s="40" t="str">
        <f>Montana!BQ6</f>
        <v>50-4-1101, 1103; 50-5-503(1)</v>
      </c>
      <c r="BB53" s="57" t="str">
        <f>Montana!BR6</f>
        <v xml:space="preserve">https://leg.mt.gov/bills/mca/title_0500/chapter_0050/part_0050/section_0030/0500-0050-0050-0030.html </v>
      </c>
      <c r="BC53" s="40" t="str">
        <f>Montana!BS6</f>
        <v>General conscince law now also applicable</v>
      </c>
      <c r="BD53" s="40">
        <f>Montana!BT6</f>
        <v>1</v>
      </c>
      <c r="BE53" s="40" t="str">
        <f>Montana!BU6</f>
        <v>C</v>
      </c>
      <c r="BF53" s="40" t="str">
        <f>Montana!BV6</f>
        <v>50-5-502(1), 50-4-1101, 1102</v>
      </c>
      <c r="BG53" s="57" t="str">
        <f>Montana!BW6</f>
        <v xml:space="preserve">https://leg.mt.gov/bills/mca/title_0500/chapter_0050/part_0050/section_0020/0500-0050-0050-0020.html </v>
      </c>
      <c r="BH53" s="40" t="str">
        <f>Montana!BX6</f>
        <v>General conscince law now also applies</v>
      </c>
      <c r="BI53" s="40">
        <f>Montana!BY6</f>
        <v>1</v>
      </c>
      <c r="BJ53" s="40" t="str">
        <f>Montana!BZ6</f>
        <v>C</v>
      </c>
      <c r="BK53" s="40" t="str">
        <f>Montana!CA6</f>
        <v>50-4-1101, 1102</v>
      </c>
      <c r="BL53" s="57" t="str">
        <f>Montana!CB6</f>
        <v xml:space="preserve">https://leg.mt.gov/bills/mca/title_0500/chapter_0040/part_0110/section_0020/0500-0040-0110-0020.html </v>
      </c>
      <c r="BM53" s="40" t="str">
        <f>Montana!CC6</f>
        <v>General conscince law now covers public hospitals</v>
      </c>
      <c r="BN53" s="40">
        <f>Montana!CD6</f>
        <v>1</v>
      </c>
      <c r="BO53" s="40" t="str">
        <f>Montana!CE6</f>
        <v>C</v>
      </c>
      <c r="BP53" s="40" t="str">
        <f>Montana!CF6</f>
        <v>50-5-503(1)</v>
      </c>
      <c r="BQ53" s="57" t="str">
        <f>Montana!CG6</f>
        <v xml:space="preserve">https://leg.mt.gov/bills/mca/title_0500/chapter_0050/part_0050/section_0030/0500-0050-0050-0030.html </v>
      </c>
      <c r="BR53" s="58">
        <f>Montana!CH6</f>
        <v>0</v>
      </c>
      <c r="BS53" s="40">
        <f>Montana!CI6</f>
        <v>0</v>
      </c>
      <c r="BT53" s="40" t="str">
        <f>Montana!CJ6</f>
        <v>B</v>
      </c>
      <c r="BU53" s="40" t="str">
        <f>Montana!CK6</f>
        <v>50-5-500</v>
      </c>
      <c r="BV53" s="57" t="str">
        <f>Montana!CL6</f>
        <v xml:space="preserve">https://leg.mt.gov/bills/mca/title_0500/chapter_0050/part_0050/sections_index.html </v>
      </c>
      <c r="BW53" s="58">
        <f>Montana!CM6</f>
        <v>0</v>
      </c>
      <c r="BX53" s="40">
        <f>Montana!CN6</f>
        <v>1</v>
      </c>
      <c r="BY53" s="40" t="str">
        <f>Montana!CO6</f>
        <v>C</v>
      </c>
      <c r="BZ53" s="40" t="str">
        <f>Montana!CP6</f>
        <v>50-5-505, 50-4-1104</v>
      </c>
      <c r="CA53" s="57" t="str">
        <f>Montana!CQ6</f>
        <v xml:space="preserve">https://leg.mt.gov/bills/mca/title_0500/chapter_0050/part_0050/section_0050/0500-0050-0050-0050.html </v>
      </c>
      <c r="CB53" s="40" t="str">
        <f>Montana!CR6</f>
        <v>General conscience law now also applicable</v>
      </c>
      <c r="CC53" s="40">
        <f>Montana!CS6</f>
        <v>1</v>
      </c>
      <c r="CD53" s="40" t="str">
        <f>Montana!CT6</f>
        <v xml:space="preserve">C </v>
      </c>
      <c r="CE53" s="40" t="str">
        <f>Montana!CU6</f>
        <v>50-4-1103</v>
      </c>
      <c r="CF53" s="57" t="str">
        <f>Montana!CV6</f>
        <v>https://leg.mt.gov/bills/mca/title_0500/chapter_0040/part_0110/section_0030/0500-0040-0110-0030.html</v>
      </c>
      <c r="CG53" s="40" t="str">
        <f>Montana!CW6</f>
        <v>New bill passed in 2023 session. Health care services covered include "medical research or medical care provided to a patient at any time... or any other care or service performed or provided by a medical practitioner." Also provides conscience for organizations, hospitals, etc.</v>
      </c>
      <c r="CH53" s="40">
        <f>Montana!CX6</f>
        <v>1</v>
      </c>
      <c r="CI53" s="40" t="str">
        <f>Montana!CY6</f>
        <v xml:space="preserve">C </v>
      </c>
      <c r="CJ53" s="40" t="str">
        <f>Montana!CZ6</f>
        <v>50-4-1102</v>
      </c>
      <c r="CK53" s="57" t="str">
        <f>Montana!DA6</f>
        <v>https://leg.mt.gov/bills/mca/title_0500/chapter_0040/part_0110/section_0020/0500-0040-0110-0020.html</v>
      </c>
      <c r="CL53" s="40" t="str">
        <f>Montana!DB6</f>
        <v>New bill passed in 2023 session. Health care services covered include "medical research or medical care provided to a patient at any time... or any other care or service performed or provided by a medical practitioner." Also provides conscience for organizations, hospitals, etc.</v>
      </c>
      <c r="CM53" s="40">
        <f>Montana!DC6</f>
        <v>1</v>
      </c>
      <c r="CN53" s="40" t="str">
        <f>Montana!DD6</f>
        <v xml:space="preserve">C </v>
      </c>
      <c r="CO53" s="40" t="str">
        <f>Montana!DE6</f>
        <v>50-4-1102</v>
      </c>
      <c r="CP53" s="57" t="str">
        <f>Montana!DF6</f>
        <v>https://leg.mt.gov/bills/mca/title_0500/chapter_0040/part_0110/section_0020/0500-0040-0110-0020.html</v>
      </c>
      <c r="CQ53" s="40" t="str">
        <f>Montana!DG6</f>
        <v>New bill passed in 2023 session. Health care services covered include "medical research or medical care provided to a patient at any time... or any other care or service performed or provided by a medical practitioner." Also provides conscience for organizations, hospitals, etc.</v>
      </c>
      <c r="CR53" s="40">
        <f>Montana!DH6</f>
        <v>1</v>
      </c>
      <c r="CS53" s="40" t="str">
        <f>Montana!DI6</f>
        <v xml:space="preserve">C </v>
      </c>
      <c r="CT53" s="40" t="str">
        <f>Montana!DJ6</f>
        <v>50-4-1102, 1103</v>
      </c>
      <c r="CU53" s="57" t="str">
        <f>Montana!DK6</f>
        <v xml:space="preserve">https://leg.mt.gov/bills/mca/title_0500/chapter_0040/part_0110/sections_index.html   </v>
      </c>
      <c r="CV53" s="40" t="str">
        <f>Montana!DL6</f>
        <v>New bill passed in 2023 session. Health care services covered include "medical research or medical care provided to a patient at any time... or any other care or service performed or provided by a medical practitioner." Also provides conscience for organizations, hospitals, etc.</v>
      </c>
      <c r="CW53" s="40">
        <f>Montana!DM6</f>
        <v>0</v>
      </c>
      <c r="CX53" s="40" t="str">
        <f>Montana!DN6</f>
        <v>A</v>
      </c>
      <c r="CY53" s="40" t="str">
        <f>Montana!DO6</f>
        <v>-</v>
      </c>
      <c r="CZ53" s="58" t="str">
        <f>Montana!DP6</f>
        <v>-</v>
      </c>
      <c r="DA53" s="58">
        <f>Montana!DQ6</f>
        <v>0</v>
      </c>
      <c r="DB53" s="40">
        <f>Montana!DR6</f>
        <v>0</v>
      </c>
      <c r="DC53" s="40">
        <f>Montana!DS6</f>
        <v>0</v>
      </c>
      <c r="DD53" s="40">
        <f>Montana!DT6</f>
        <v>0</v>
      </c>
      <c r="DE53" s="57">
        <f>Montana!DU6</f>
        <v>0</v>
      </c>
      <c r="DF53" s="40" t="str">
        <f>Montana!DV6</f>
        <v>npm</v>
      </c>
      <c r="DG53" s="60">
        <f>(Montana!EG6+Montana!EH6)/2</f>
        <v>1</v>
      </c>
      <c r="DH53" s="60" t="str">
        <f>Montana!EI6</f>
        <v>C</v>
      </c>
      <c r="DI53" s="60" t="str">
        <f>Montana!EJ6</f>
        <v>50-4-1102</v>
      </c>
      <c r="DJ53" s="62" t="str">
        <f>Montana!EK6</f>
        <v xml:space="preserve">https://leg.mt.gov/bills/mca/title_0500/chapter_0040/part_0110/sections_index.html </v>
      </c>
      <c r="DK53" s="60" t="str">
        <f>Montana!EL6</f>
        <v>New general conscience law also covers healthcare payers</v>
      </c>
      <c r="DL53" s="60">
        <f>(Montana!EN6+Montana!EM6)/2</f>
        <v>1</v>
      </c>
      <c r="DM53" s="60" t="str">
        <f>Montana!EO6</f>
        <v>A</v>
      </c>
      <c r="DN53" s="60" t="str">
        <f>Montana!EP6</f>
        <v>-</v>
      </c>
      <c r="DO53" s="61" t="str">
        <f>Montana!EQ6</f>
        <v>-</v>
      </c>
      <c r="DP53" s="61">
        <f>Montana!ER6</f>
        <v>0</v>
      </c>
      <c r="DQ53" s="60">
        <f>(Montana!ES6+Montana!ET6)/2</f>
        <v>1</v>
      </c>
      <c r="DR53" s="60" t="str">
        <f>Montana!EU6</f>
        <v>A</v>
      </c>
      <c r="DS53" s="60" t="str">
        <f>Montana!EV6</f>
        <v>-</v>
      </c>
      <c r="DT53" s="61" t="str">
        <f>Montana!EW6</f>
        <v>-</v>
      </c>
      <c r="DU53" s="61">
        <f>Montana!EX6</f>
        <v>0</v>
      </c>
      <c r="DV53" s="60">
        <f>Montana!GH6</f>
        <v>0</v>
      </c>
      <c r="DW53" s="60" t="str">
        <f>Montana!GI6</f>
        <v>D</v>
      </c>
      <c r="DX53" s="60" t="str">
        <f>Montana!GJ6</f>
        <v>-</v>
      </c>
      <c r="DY53" s="61" t="str">
        <f>Montana!GK6</f>
        <v>-</v>
      </c>
      <c r="DZ53" s="61">
        <f>Montana!GL6</f>
        <v>0</v>
      </c>
      <c r="EA53" s="66">
        <f>Montana!GM6</f>
        <v>0</v>
      </c>
      <c r="EB53" s="66" t="str">
        <f>Montana!GN6</f>
        <v>D</v>
      </c>
      <c r="EC53" s="66" t="str">
        <f>Montana!GO6</f>
        <v>-</v>
      </c>
      <c r="ED53" s="68" t="str">
        <f>Montana!GP6</f>
        <v>-</v>
      </c>
      <c r="EE53" s="68">
        <f>Montana!GQ6</f>
        <v>0</v>
      </c>
      <c r="EF53" s="66">
        <f>Montana!GR6</f>
        <v>0</v>
      </c>
      <c r="EG53" s="66" t="str">
        <f>Montana!GS6</f>
        <v>D</v>
      </c>
      <c r="EH53" s="66" t="str">
        <f>Montana!GT6</f>
        <v>-</v>
      </c>
      <c r="EI53" s="68" t="str">
        <f>Montana!GU6</f>
        <v>-</v>
      </c>
      <c r="EJ53" s="68">
        <f>Montana!GV6</f>
        <v>0</v>
      </c>
      <c r="EK53" s="66">
        <f>Montana!GW6</f>
        <v>0</v>
      </c>
      <c r="EL53" s="66" t="str">
        <f>Montana!GX6</f>
        <v>D</v>
      </c>
      <c r="EM53" s="66" t="str">
        <f>Montana!GY6</f>
        <v>-</v>
      </c>
      <c r="EN53" s="68" t="str">
        <f>Montana!GZ6</f>
        <v>-</v>
      </c>
      <c r="EO53" s="68">
        <f>Montana!HA6</f>
        <v>0</v>
      </c>
      <c r="EP53" s="66">
        <f>Montana!Q6</f>
        <v>0</v>
      </c>
      <c r="EQ53" s="66" t="str">
        <f>Montana!R6</f>
        <v>D</v>
      </c>
      <c r="ER53" s="66" t="str">
        <f>Montana!S6</f>
        <v>-</v>
      </c>
      <c r="ES53" s="68">
        <f>Montana!T6</f>
        <v>0</v>
      </c>
      <c r="ET53" s="68">
        <f>Montana!U6</f>
        <v>0</v>
      </c>
      <c r="EU53" s="66">
        <f>Montana!EY6</f>
        <v>0</v>
      </c>
      <c r="EV53" s="66" t="str">
        <f>Montana!EZ6</f>
        <v>D</v>
      </c>
      <c r="EW53" s="66" t="str">
        <f>Montana!FA6</f>
        <v>-</v>
      </c>
      <c r="EX53" s="68" t="str">
        <f>Montana!FB6</f>
        <v>-</v>
      </c>
      <c r="EY53" s="68">
        <f>Montana!FC6</f>
        <v>0</v>
      </c>
      <c r="EZ53" s="66">
        <f>Montana!FN6</f>
        <v>1</v>
      </c>
      <c r="FA53" s="66" t="str">
        <f>Montana!FO6</f>
        <v>C</v>
      </c>
      <c r="FB53" s="66" t="str">
        <f>Montana!FP6</f>
        <v>41-3-201(2)(h), -(6)(b)</v>
      </c>
      <c r="FC53" s="67" t="str">
        <f>Montana!FQ6</f>
        <v xml:space="preserve">https://leg.mt.gov/bills/mca/title_0410/chapter_0030/part_0020/section_0010/0410-0030-0020-0010.html </v>
      </c>
      <c r="FD53" s="68">
        <f>Montana!FR6</f>
        <v>0</v>
      </c>
      <c r="FE53" s="66">
        <f>Montana!FS6</f>
        <v>1</v>
      </c>
      <c r="FF53" s="66" t="str">
        <f>Montana!FT6</f>
        <v>A</v>
      </c>
      <c r="FG53" s="66" t="str">
        <f>Montana!FU6</f>
        <v>16-6-305(1)(a)</v>
      </c>
      <c r="FH53" s="67" t="str">
        <f>Montana!FV6</f>
        <v xml:space="preserve">https://leg.mt.gov/bills/mca/title_0160/chapter_0060/part_0030/section_0050/0160-0060-0030-0050.html </v>
      </c>
      <c r="FI53" s="66" t="str">
        <f>Montana!FW6</f>
        <v>The exception applies in cases where the alcoholic beverage is provided in a "nonintoxicating quantity."</v>
      </c>
      <c r="FJ53" s="66">
        <f>Montana!FX6</f>
        <v>1</v>
      </c>
      <c r="FK53" s="66" t="str">
        <f>Montana!FY6</f>
        <v>A</v>
      </c>
      <c r="FL53" s="66" t="str">
        <f>Montana!FZ6</f>
        <v>45-5-624; 16-6-305(1)(a)</v>
      </c>
      <c r="FM53" s="67" t="str">
        <f>Montana!GA6</f>
        <v xml:space="preserve">https://leg.mt.gov/bills/mca/title_0450/chapter_0050/part_0060/section_0240/0450-0050-0060-0240.html </v>
      </c>
      <c r="FN53" s="66" t="str">
        <f>Montana!GB6</f>
        <v xml:space="preserve">The first citation provided here, 45-5-624, allows legal consumption by minors if obtained in ways permitted in 16-6-305. </v>
      </c>
      <c r="FO53" s="66">
        <f>Montana!G6</f>
        <v>1</v>
      </c>
      <c r="FP53" s="66" t="str">
        <f>Montana!H6</f>
        <v>B</v>
      </c>
      <c r="FQ53" s="66" t="str">
        <f>Montana!I6</f>
        <v>27-33-105</v>
      </c>
      <c r="FR53" s="67" t="str">
        <f>Montana!J6</f>
        <v xml:space="preserve">https://leg.mt.gov/bills/mca/title_0270/chapter_0330/part_0010/section_0050/0270-0330-0010-0050.html </v>
      </c>
      <c r="FS53" s="68">
        <f>Montana!K6</f>
        <v>0</v>
      </c>
      <c r="FT53" s="66">
        <f>Montana!HB6</f>
        <v>1</v>
      </c>
      <c r="FU53" s="66" t="str">
        <f>Montana!HC6</f>
        <v>A</v>
      </c>
      <c r="FV53" s="66" t="str">
        <f>Montana!HD6</f>
        <v>20-5-405(1)</v>
      </c>
      <c r="FW53" s="67" t="str">
        <f>Montana!HE6</f>
        <v xml:space="preserve">https://leg.mt.gov/bills/mca/title_0200/chapter_0050/part_0040/section_0050/0200-0050-0040-0050.html </v>
      </c>
      <c r="FX53" s="68">
        <f>Montana!HF6</f>
        <v>0</v>
      </c>
      <c r="FY53" s="66">
        <f>Montana!HG6</f>
        <v>0</v>
      </c>
      <c r="FZ53" s="66" t="str">
        <f>Montana!HH6</f>
        <v>C</v>
      </c>
      <c r="GA53" s="66" t="str">
        <f>Montana!HI6</f>
        <v>20-5-105, -103</v>
      </c>
      <c r="GB53" s="67" t="str">
        <f>Montana!HJ6</f>
        <v xml:space="preserve">https://leg.mt.gov/bills/mca/title_0200/chapter_0050/part_0010/section_0050/0200-0050-0010-0050.html </v>
      </c>
      <c r="GC53" s="67" t="str">
        <f>Montana!HK6</f>
        <v>The cited statute names each district's Attendance Officer responsible for defining excused absences. Montana's Office of Public Instruction provides no additional information.</v>
      </c>
      <c r="GD53" s="66">
        <f>Montana!HL6</f>
        <v>0</v>
      </c>
      <c r="GE53" s="66" t="str">
        <f>Montana!HM6</f>
        <v>C</v>
      </c>
      <c r="GF53" s="66" t="str">
        <f>Montana!HN6</f>
        <v>20-5-105, -103</v>
      </c>
      <c r="GG53" s="67" t="str">
        <f>Montana!HO6</f>
        <v xml:space="preserve">https://leg.mt.gov/bills/mca/title_0200/chapter_0050/part_0010/section_0050/0200-0050-0010-0050.html </v>
      </c>
      <c r="GH53" s="67" t="str">
        <f>Montana!HP6</f>
        <v>The cited statute names each district's Attendance Officer responsible for defining excused absences. Montana's Office of Public Instruction provides no additional information.</v>
      </c>
      <c r="GI53" s="60">
        <f>Montana!HQ6</f>
        <v>0</v>
      </c>
      <c r="GJ53" s="60" t="str">
        <f>Montana!HR6</f>
        <v>D</v>
      </c>
      <c r="GK53" s="60" t="str">
        <f>Montana!HS6</f>
        <v>-</v>
      </c>
      <c r="GL53" s="61" t="str">
        <f>Montana!HT6</f>
        <v>-</v>
      </c>
      <c r="GM53" s="61">
        <f>Montana!HU6</f>
        <v>0</v>
      </c>
      <c r="GN53" s="60">
        <f>Montana!GC6</f>
        <v>1</v>
      </c>
      <c r="GO53" s="60" t="str">
        <f>Montana!GD6</f>
        <v>B</v>
      </c>
      <c r="GP53" s="60" t="str">
        <f>Montana!GE6</f>
        <v>10-3-102 (2)</v>
      </c>
      <c r="GQ53" s="62" t="str">
        <f>Montana!GF6</f>
        <v xml:space="preserve">https://leg.mt.gov/bills/mca/title_0100/chapter_0030/part_0010/section_0020/0100-0030-0010-0020.html </v>
      </c>
      <c r="GR53" s="61">
        <f>Montana!GG6</f>
        <v>0</v>
      </c>
    </row>
    <row r="54" spans="1:200" ht="25.5" customHeight="1">
      <c r="A54" s="92" t="s">
        <v>78</v>
      </c>
      <c r="B54" s="34">
        <v>2024</v>
      </c>
      <c r="C54" s="53">
        <f>Florida!D6</f>
        <v>0.75297619047619047</v>
      </c>
      <c r="D54" s="172">
        <f>Florida!E6</f>
        <v>0.71768707482993199</v>
      </c>
      <c r="E54" s="28">
        <v>2</v>
      </c>
      <c r="F54" s="40">
        <f>Florida!L6</f>
        <v>1</v>
      </c>
      <c r="G54" s="40" t="str">
        <f>Florida!M6</f>
        <v>B</v>
      </c>
      <c r="H54" s="40" t="str">
        <f>Florida!N6</f>
        <v>§101.62</v>
      </c>
      <c r="I54" s="57" t="str">
        <f>Florida!O6</f>
        <v xml:space="preserve">http://www.leg.state.fl.us/statutes/index.cfm?App_mode=Display_Statute&amp;URL=0100-0199/0101/Sections/0101.62.html </v>
      </c>
      <c r="J54" s="40" t="str">
        <f>Florida!P6</f>
        <v xml:space="preserve"> </v>
      </c>
      <c r="K54" s="40">
        <f>Florida!V6</f>
        <v>1</v>
      </c>
      <c r="L54" s="58">
        <f>Florida!W6</f>
        <v>0</v>
      </c>
      <c r="M54" s="40" t="str">
        <f>Florida!X6</f>
        <v>§381.00321(2)</v>
      </c>
      <c r="N54" s="57" t="str">
        <f>Florida!Y6</f>
        <v xml:space="preserve">http://www.leg.state.fl.us/statutes/index.cfm?App_mode=Display_Statute&amp;Search_String=&amp;URL=0300-0399/0381/Sections/0381.00321.html </v>
      </c>
      <c r="O54" s="40" t="str">
        <f>Florida!Z6</f>
        <v>New addition 2024, bill passed in 2023. "A health care provider or health care payor has the right to opt out of participation in or payment for any health care service on the basis of a conscience-based objection."</v>
      </c>
      <c r="P54" s="40">
        <f>Florida!AA6</f>
        <v>1</v>
      </c>
      <c r="Q54" s="40" t="str">
        <f>Florida!AB6</f>
        <v>C</v>
      </c>
      <c r="R54" s="40" t="str">
        <f>Florida!AC6</f>
        <v>§390.0111(8), §381.00321</v>
      </c>
      <c r="S54" s="57" t="str">
        <f>Florida!AD6</f>
        <v xml:space="preserve">http://www.leg.state.fl.us/statutes/index.cfm?App_mode=Display_Statute&amp;Search_String=&amp;URL=0300-0399/0390/Sections/0390.0111.html; http://www.leg.state.fl.us/statutes/index.cfm?App_mode=Display_Statute&amp;Search_String=&amp;URL=0300-0399/0381/Sections/0381.00321.html </v>
      </c>
      <c r="T54" s="58">
        <f>Florida!AE6</f>
        <v>0</v>
      </c>
      <c r="U54" s="40">
        <f>Florida!AF6</f>
        <v>1</v>
      </c>
      <c r="V54" s="40" t="str">
        <f>Florida!AG6</f>
        <v>C</v>
      </c>
      <c r="W54" s="40" t="str">
        <f>Florida!AH6</f>
        <v>§390.0111(8), §381.00321</v>
      </c>
      <c r="X54" s="57" t="str">
        <f>Florida!AI6</f>
        <v xml:space="preserve">http://www.leg.state.fl.us/statutes/index.cfm?App_mode=Display_Statute&amp;Search_String=&amp;URL=0300-0399/0390/Sections/0390.0111.html </v>
      </c>
      <c r="Y54" s="40" t="str">
        <f>Florida!AJ6</f>
        <v>New, open-ended conscience law also covers institutions like hospitals</v>
      </c>
      <c r="Z54" s="40">
        <f>Florida!AK6</f>
        <v>1</v>
      </c>
      <c r="AA54" s="40" t="str">
        <f>Florida!AL6</f>
        <v>C</v>
      </c>
      <c r="AB54" s="40" t="str">
        <f>Florida!AM6</f>
        <v>§390.0111(8), §381.00321</v>
      </c>
      <c r="AC54" s="57" t="str">
        <f>Florida!AN6</f>
        <v xml:space="preserve">http://www.leg.state.fl.us/statutes/index.cfm?App_mode=Display_Statute&amp;Search_String=&amp;URL=0300-0399/0390/Sections/0390.0111.html </v>
      </c>
      <c r="AD54" s="40" t="str">
        <f>Florida!AO6</f>
        <v>New, open-ended conscience law also covers institutions like hospitals</v>
      </c>
      <c r="AE54" s="40">
        <f>Florida!AP6</f>
        <v>1</v>
      </c>
      <c r="AF54" s="40" t="str">
        <f>Florida!AQ6</f>
        <v>C</v>
      </c>
      <c r="AG54" s="40" t="str">
        <f>Florida!AR6</f>
        <v>§390.0111(8), §381.00321 (5)</v>
      </c>
      <c r="AH54" s="57" t="str">
        <f>Florida!AS6</f>
        <v xml:space="preserve">http://www.leg.state.fl.us/statutes/index.cfm?App_mode=Display_Statute&amp;Search_String=&amp;URL=0300-0399/0390/Sections/0390.0111.html </v>
      </c>
      <c r="AI54" s="40" t="str">
        <f>Florida!AT6</f>
        <v>New general conscience law also applies</v>
      </c>
      <c r="AJ54" s="40">
        <f>Florida!AU6</f>
        <v>0</v>
      </c>
      <c r="AK54" s="40" t="str">
        <f>Florida!AV6</f>
        <v>B</v>
      </c>
      <c r="AL54" s="40" t="str">
        <f>Florida!AW6</f>
        <v>§390.0111(8)</v>
      </c>
      <c r="AM54" s="57" t="str">
        <f>Florida!AX6</f>
        <v xml:space="preserve">http://www.leg.state.fl.us/statutes/index.cfm?App_mode=Display_Statute&amp;Search_String=&amp;URL=0300-0399/0390/Sections/0390.0111.html </v>
      </c>
      <c r="AN54" s="58">
        <f>Florida!AY6</f>
        <v>0</v>
      </c>
      <c r="AO54" s="40">
        <f>Florida!AZ6</f>
        <v>0</v>
      </c>
      <c r="AP54" s="40" t="str">
        <f>Florida!BA6</f>
        <v>B</v>
      </c>
      <c r="AQ54" s="40" t="str">
        <f>Florida!BB6</f>
        <v>§390.0111(8)</v>
      </c>
      <c r="AR54" s="57" t="str">
        <f>Florida!BC6</f>
        <v xml:space="preserve">http://www.leg.state.fl.us/statutes/index.cfm?App_mode=Display_Statute&amp;Search_String=&amp;URL=0300-0399/0390/Sections/0390.0111.html </v>
      </c>
      <c r="AS54" s="40" t="str">
        <f>Florida!BD6</f>
        <v>Would "any other retaliatory action taken against a healthcare provider" count here?</v>
      </c>
      <c r="AT54" s="40">
        <f>Florida!BE6</f>
        <v>1</v>
      </c>
      <c r="AU54" s="40" t="str">
        <f>Florida!BF6</f>
        <v>C</v>
      </c>
      <c r="AV54" s="40" t="str">
        <f>Florida!BG6</f>
        <v>§390.0111(8)</v>
      </c>
      <c r="AW54" s="57" t="str">
        <f>Florida!BH6</f>
        <v xml:space="preserve">http://www.leg.state.fl.us/statutes/index.cfm?App_mode=Display_Statute&amp;Search_String=&amp;URL=0300-0399/0390/Sections/0390.0111.html </v>
      </c>
      <c r="AX54" s="58">
        <f>Florida!BI6</f>
        <v>0</v>
      </c>
      <c r="AY54" s="40">
        <f>Florida!BO6</f>
        <v>1</v>
      </c>
      <c r="AZ54" s="40" t="str">
        <f>Florida!BP6</f>
        <v>C</v>
      </c>
      <c r="BA54" s="40" t="str">
        <f>Florida!BQ6</f>
        <v>§381.0051(5)–(6); §381.00321</v>
      </c>
      <c r="BB54" s="57" t="str">
        <f>Florida!BR6</f>
        <v xml:space="preserve">http://www.leg.state.fl.us/statutes/index.cfm?App_mode=Display_Statute&amp;Search_String=&amp;URL=0300-0399/0381/Sections/0381.0051.html </v>
      </c>
      <c r="BC54" s="40" t="str">
        <f>Florida!BS6</f>
        <v>We differ from Sawicki, finding that the contraceptive service portion of Family Planning law in Florida is relevant to voluntary sterilization.</v>
      </c>
      <c r="BD54" s="40">
        <f>Florida!BT6</f>
        <v>1</v>
      </c>
      <c r="BE54" s="40" t="str">
        <f>Florida!BU6</f>
        <v xml:space="preserve">C </v>
      </c>
      <c r="BF54" s="40" t="str">
        <f>Florida!BV6</f>
        <v>§381.00321</v>
      </c>
      <c r="BG54" s="57" t="str">
        <f>Florida!BW6</f>
        <v xml:space="preserve">http://www.leg.state.fl.us/statutes/index.cfm?App_mode=Display_Statute&amp;Search_String=&amp;URL=0300-0399/0381/Sections/0381.00321.html </v>
      </c>
      <c r="BH54" s="40" t="str">
        <f>Florida!BX6</f>
        <v>Hospitals now covered by Florida's general conscience protection law</v>
      </c>
      <c r="BI54" s="40">
        <f>Florida!BY6</f>
        <v>1</v>
      </c>
      <c r="BJ54" s="40" t="str">
        <f>Florida!BZ6</f>
        <v xml:space="preserve">C </v>
      </c>
      <c r="BK54" s="40" t="str">
        <f>Florida!CA6</f>
        <v>§381.00321</v>
      </c>
      <c r="BL54" s="57" t="str">
        <f>Florida!CB6</f>
        <v>http://www.leg.state.fl.us/statutes/index.cfm?App_mode=Display_Statute&amp;Search_String=&amp;URL=0300-0399/0381/Sections/0381.00321.html</v>
      </c>
      <c r="BM54" s="40" t="str">
        <f>Florida!CC6</f>
        <v>Hospitals now covered by Florida's general conscience protection law</v>
      </c>
      <c r="BN54" s="40">
        <f>Florida!CD6</f>
        <v>1</v>
      </c>
      <c r="BO54" s="40" t="str">
        <f>Florida!CE6</f>
        <v>C</v>
      </c>
      <c r="BP54" s="40" t="str">
        <f>Florida!CF6</f>
        <v>§381.0051(6), §381.00321</v>
      </c>
      <c r="BQ54" s="57" t="str">
        <f>Florida!CG6</f>
        <v xml:space="preserve">http://www.leg.state.fl.us/statutes/index.cfm?App_mode=Display_Statute&amp;Search_String=&amp;URL=0300-0399/0381/Sections/0381.0051.html </v>
      </c>
      <c r="BR54" s="40" t="str">
        <f>Florida!CH6</f>
        <v>We differ from Sawicki, finding that the contraceptive service portion of Family Planning law in Florida is relevant to voluntary sterilization.</v>
      </c>
      <c r="BS54" s="40">
        <f>Florida!CI6</f>
        <v>0</v>
      </c>
      <c r="BT54" s="40" t="str">
        <f>Florida!CJ6</f>
        <v>B</v>
      </c>
      <c r="BU54" s="40" t="str">
        <f>Florida!CK6</f>
        <v>§381.0051(6)</v>
      </c>
      <c r="BV54" s="57" t="str">
        <f>Florida!CL6</f>
        <v xml:space="preserve">http://www.leg.state.fl.us/statutes/index.cfm?App_mode=Display_Statute&amp;Search_String=&amp;URL=0300-0399/0381/Sections/0381.0051.html </v>
      </c>
      <c r="BW54" s="40" t="str">
        <f>Florida!CM6</f>
        <v>We differ from Sawicki, finding that the contraceptive service portion of Family Planning law in Florida is relevant to voluntary sterilization.</v>
      </c>
      <c r="BX54" s="40">
        <f>Florida!CN6</f>
        <v>0</v>
      </c>
      <c r="BY54" s="40" t="str">
        <f>Florida!CO6</f>
        <v>B</v>
      </c>
      <c r="BZ54" s="40" t="str">
        <f>Florida!CP6</f>
        <v>§381.0051(6)</v>
      </c>
      <c r="CA54" s="57" t="str">
        <f>Florida!CQ6</f>
        <v xml:space="preserve">http://www.leg.state.fl.us/statutes/index.cfm?App_mode=Display_Statute&amp;Search_String=&amp;URL=0300-0399/0381/Sections/0381.0051.html </v>
      </c>
      <c r="CB54" s="40" t="str">
        <f>Florida!CR6</f>
        <v>We differ from Sawicki, finding that the contraceptive service portion of Family Planning law in Florida is relevant to voluntary sterilization.</v>
      </c>
      <c r="CC54" s="40">
        <f>Florida!CS6</f>
        <v>1</v>
      </c>
      <c r="CD54" s="40" t="str">
        <f>Florida!CT6</f>
        <v>C</v>
      </c>
      <c r="CE54" s="40" t="str">
        <f>Florida!CU6</f>
        <v>§381.0051(5), §381.00321</v>
      </c>
      <c r="CF54" s="57" t="str">
        <f>Florida!CV6</f>
        <v xml:space="preserve">http://www.leg.state.fl.us/statutes/index.cfm?App_mode=Display_Statute&amp;Search_String=&amp;URL=0300-0399/0381/Sections/0381.0051.html </v>
      </c>
      <c r="CG54" s="58">
        <f>Florida!CW6</f>
        <v>0</v>
      </c>
      <c r="CH54" s="40">
        <f>Florida!CX6</f>
        <v>1</v>
      </c>
      <c r="CI54" s="40" t="str">
        <f>Florida!CY6</f>
        <v>C</v>
      </c>
      <c r="CJ54" s="40" t="str">
        <f>Florida!CZ6</f>
        <v>§381.00321</v>
      </c>
      <c r="CK54" s="57" t="str">
        <f>Florida!DA6</f>
        <v xml:space="preserve">http://www.leg.state.fl.us/statutes/index.cfm?App_mode=Display_Statute&amp;Search_String=&amp;URL=0300-0399/0381/Sections/0381.00321.html  </v>
      </c>
      <c r="CL54" s="40" t="str">
        <f>Florida!DB6</f>
        <v>New addition 2024, bill passed in 2023. "A health care provider or health care payor has the right to opt out of participation in or payment for any health care service on the basis of a conscience-based objection."</v>
      </c>
      <c r="CM54" s="40">
        <f>Florida!DC6</f>
        <v>1</v>
      </c>
      <c r="CN54" s="40" t="str">
        <f>Florida!DD6</f>
        <v>C</v>
      </c>
      <c r="CO54" s="40" t="str">
        <f>Florida!DE6</f>
        <v>§381.00321</v>
      </c>
      <c r="CP54" s="57" t="str">
        <f>Florida!DF6</f>
        <v xml:space="preserve">http://www.leg.state.fl.us/statutes/index.cfm?App_mode=Display_Statute&amp;Search_String=&amp;URL=0300-0399/0381/Sections/0381.00321.html   </v>
      </c>
      <c r="CQ54" s="40" t="str">
        <f>Florida!DG6</f>
        <v>New addition 2024, bill passed in 2023. "A health care provider or health care payor has the right to opt out of participation in or payment for any health care service on the basis of a conscience-based objection."</v>
      </c>
      <c r="CR54" s="40">
        <f>Florida!DH6</f>
        <v>1</v>
      </c>
      <c r="CS54" s="40" t="str">
        <f>Florida!DI6</f>
        <v>C</v>
      </c>
      <c r="CT54" s="40" t="str">
        <f>Florida!DJ6</f>
        <v>§381.0051(5), 381. 00321</v>
      </c>
      <c r="CU54" s="57" t="str">
        <f>Florida!DK6</f>
        <v xml:space="preserve">http://www.leg.state.fl.us/statutes/index.cfm?App_mode=Display_Statute&amp;Search_String=&amp;URL=0300-0399/0381/Sections/0381.0051.html </v>
      </c>
      <c r="CV54" s="58">
        <f>Florida!DL6</f>
        <v>0</v>
      </c>
      <c r="CW54" s="40">
        <f>Florida!DM6</f>
        <v>0</v>
      </c>
      <c r="CX54" s="40" t="str">
        <f>Florida!DN6</f>
        <v>B</v>
      </c>
      <c r="CY54" s="40" t="str">
        <f>Florida!DO6</f>
        <v>§381.0051(5)</v>
      </c>
      <c r="CZ54" s="57" t="str">
        <f>Florida!DP6</f>
        <v xml:space="preserve">http://www.leg.state.fl.us/statutes/index.cfm?App_mode=Display_Statute&amp;Search_String=&amp;URL=0300-0399/0381/Sections/0381.0051.html </v>
      </c>
      <c r="DA54" s="58">
        <f>Florida!DQ6</f>
        <v>0</v>
      </c>
      <c r="DB54" s="40">
        <f>Florida!DR6</f>
        <v>0</v>
      </c>
      <c r="DC54" s="40" t="str">
        <f>Florida!DS6</f>
        <v>B</v>
      </c>
      <c r="DD54" s="40" t="str">
        <f>Florida!DT6</f>
        <v>§381.0051(5)</v>
      </c>
      <c r="DE54" s="57" t="str">
        <f>Florida!DU6</f>
        <v xml:space="preserve">http://www.leg.state.fl.us/statutes/index.cfm?App_mode=Display_Statute&amp;Search_String=&amp;URL=0300-0399/0381/Sections/0381.0051.html </v>
      </c>
      <c r="DF54" s="58">
        <f>Florida!DV6</f>
        <v>0</v>
      </c>
      <c r="DG54" s="60">
        <f>(Florida!EG6+Florida!EH6)/2</f>
        <v>1</v>
      </c>
      <c r="DH54" s="60" t="str">
        <f>Florida!EI6</f>
        <v>A</v>
      </c>
      <c r="DI54" s="60" t="str">
        <f>Florida!EJ6</f>
        <v>-</v>
      </c>
      <c r="DJ54" s="61">
        <f>Florida!EK6</f>
        <v>0</v>
      </c>
      <c r="DK54" s="61">
        <f>Florida!EL6</f>
        <v>0</v>
      </c>
      <c r="DL54" s="60">
        <f>(Florida!EN6+Florida!EM6)/2</f>
        <v>1</v>
      </c>
      <c r="DM54" s="60" t="str">
        <f>Florida!EO6</f>
        <v>A</v>
      </c>
      <c r="DN54" s="60" t="str">
        <f>Florida!EP6</f>
        <v>-</v>
      </c>
      <c r="DO54" s="61">
        <f>Florida!EQ6</f>
        <v>0</v>
      </c>
      <c r="DP54" s="61">
        <f>Florida!ER6</f>
        <v>0</v>
      </c>
      <c r="DQ54" s="60">
        <f>(Florida!ES6+Florida!ET6)/2</f>
        <v>1</v>
      </c>
      <c r="DR54" s="60" t="str">
        <f>Florida!EU6</f>
        <v>A</v>
      </c>
      <c r="DS54" s="60" t="str">
        <f>Florida!EV6</f>
        <v>-</v>
      </c>
      <c r="DT54" s="61">
        <f>Florida!EW6</f>
        <v>0</v>
      </c>
      <c r="DU54" s="61">
        <f>Florida!EX6</f>
        <v>0</v>
      </c>
      <c r="DV54" s="60">
        <f>Florida!GH6</f>
        <v>1</v>
      </c>
      <c r="DW54" s="60" t="str">
        <f>Florida!GI6</f>
        <v>C</v>
      </c>
      <c r="DX54" s="60" t="str">
        <f>Florida!GJ6</f>
        <v>§761.061(1)(h)</v>
      </c>
      <c r="DY54" s="62" t="str">
        <f>Florida!GK6</f>
        <v xml:space="preserve">http://www.leg.state.fl.us/Statutes/index.cfm?App_mode=Display_Statute&amp;Search_String=&amp;URL=0700-0799/0761/Sections/0761.061.html </v>
      </c>
      <c r="DZ54" s="61">
        <f>Florida!GL6</f>
        <v>2016</v>
      </c>
      <c r="EA54" s="66">
        <f>Florida!GM6</f>
        <v>1</v>
      </c>
      <c r="EB54" s="66" t="str">
        <f>Florida!GN6</f>
        <v>C</v>
      </c>
      <c r="EC54" s="66" t="str">
        <f>Florida!GO6</f>
        <v>§761.061(1)(b)</v>
      </c>
      <c r="ED54" s="67" t="str">
        <f>Florida!GP6</f>
        <v xml:space="preserve">http://www.leg.state.fl.us/Statutes/index.cfm?App_mode=Display_Statute&amp;Search_String=&amp;URL=0700-0799/0761/Sections/0761.061.html </v>
      </c>
      <c r="EE54" s="68">
        <f>Florida!GQ6</f>
        <v>2016</v>
      </c>
      <c r="EF54" s="66">
        <f>Florida!GR6</f>
        <v>1</v>
      </c>
      <c r="EG54" s="66" t="str">
        <f>Florida!GS6</f>
        <v>C</v>
      </c>
      <c r="EH54" s="66" t="str">
        <f>Florida!GT6</f>
        <v>§761.061(2)(b)</v>
      </c>
      <c r="EI54" s="67" t="str">
        <f>Florida!GU6</f>
        <v xml:space="preserve">http://www.leg.state.fl.us/Statutes/index.cfm?App_mode=Display_Statute&amp;Search_String=&amp;URL=0700-0799/0761/Sections/0761.061.html </v>
      </c>
      <c r="EJ54" s="68">
        <f>Florida!GV6</f>
        <v>2016</v>
      </c>
      <c r="EK54" s="66">
        <f>Florida!GW6</f>
        <v>1</v>
      </c>
      <c r="EL54" s="66" t="str">
        <f>Florida!GX6</f>
        <v>C</v>
      </c>
      <c r="EM54" s="66" t="str">
        <f>Florida!GY6</f>
        <v>§761.061(2)(b)</v>
      </c>
      <c r="EN54" s="67" t="str">
        <f>Florida!GZ6</f>
        <v xml:space="preserve">http://www.leg.state.fl.us/Statutes/index.cfm?App_mode=Display_Statute&amp;Search_String=&amp;URL=0700-0799/0761/Sections/0761.061.html </v>
      </c>
      <c r="EO54" s="68">
        <f>Florida!HA6</f>
        <v>0</v>
      </c>
      <c r="EP54" s="66">
        <f>Florida!Q6</f>
        <v>0</v>
      </c>
      <c r="EQ54" s="66" t="str">
        <f>Florida!R6</f>
        <v>D</v>
      </c>
      <c r="ER54" s="66" t="str">
        <f>Florida!S6</f>
        <v>§761.061</v>
      </c>
      <c r="ES54" s="67" t="str">
        <f>Florida!T6</f>
        <v xml:space="preserve">http://www.leg.state.fl.us/Statutes/index.cfm?App_mode=Display_Statute&amp;Search_String=&amp;URL=0700-0799/0761/Sections/0761.061.html </v>
      </c>
      <c r="ET54" s="68">
        <f>Florida!U6</f>
        <v>2016</v>
      </c>
      <c r="EU54" s="66">
        <f>Florida!EY6</f>
        <v>0</v>
      </c>
      <c r="EV54" s="66" t="str">
        <f>Florida!EZ6</f>
        <v>D</v>
      </c>
      <c r="EW54" s="66" t="str">
        <f>Florida!FA6</f>
        <v>§761.061</v>
      </c>
      <c r="EX54" s="67" t="str">
        <f>Florida!FB6</f>
        <v xml:space="preserve">http://www.leg.state.fl.us/Statutes/index.cfm?App_mode=Display_Statute&amp;Search_String=&amp;URL=0700-0799/0761/Sections/0761.061.html </v>
      </c>
      <c r="EY54" s="68">
        <f>Florida!FC6</f>
        <v>2016</v>
      </c>
      <c r="EZ54" s="66">
        <f>Florida!FN6</f>
        <v>1</v>
      </c>
      <c r="FA54" s="66" t="str">
        <f>Florida!FO6</f>
        <v>A</v>
      </c>
      <c r="FB54" s="66" t="str">
        <f>Florida!FP6</f>
        <v>§39.201, -.204, §90.505</v>
      </c>
      <c r="FC54" s="67" t="str">
        <f>Florida!FQ6</f>
        <v xml:space="preserve">http://www.leg.state.fl.us/statutes/index.cfm?mode=View%20Statutes&amp;SubMenu=1&amp;App_mode=Display_Statute&amp;Search_String=mandatory+report&amp;URL=0000-0099/0039/Sections/0039.201.html </v>
      </c>
      <c r="FD54" s="68">
        <f>Florida!FR6</f>
        <v>0</v>
      </c>
      <c r="FE54" s="66">
        <f>Florida!FS6</f>
        <v>0</v>
      </c>
      <c r="FF54" s="66" t="str">
        <f>Florida!FT6</f>
        <v>C</v>
      </c>
      <c r="FG54" s="66" t="str">
        <f>Florida!FU6</f>
        <v>§562.11(1)</v>
      </c>
      <c r="FH54" s="67" t="str">
        <f>Florida!FV6</f>
        <v xml:space="preserve">http://www.leg.state.fl.us/statutes/index.cfm?App_mode=Display_Statute&amp;Search_String=&amp;URL=0500-0599/0562/Sections/0562.11.html </v>
      </c>
      <c r="FI54" s="68">
        <f>Florida!FW6</f>
        <v>0</v>
      </c>
      <c r="FJ54" s="66">
        <f>Florida!FX6</f>
        <v>0</v>
      </c>
      <c r="FK54" s="66" t="str">
        <f>Florida!FY6</f>
        <v>C</v>
      </c>
      <c r="FL54" s="66" t="str">
        <f>Florida!FZ6</f>
        <v>§562.111(2)</v>
      </c>
      <c r="FM54" s="67" t="str">
        <f>Florida!GA6</f>
        <v xml:space="preserve">http://www.leg.state.fl.us/statutes/index.cfm?App_mode=Display_Statute&amp;Search_String=&amp;URL=0500-0599/0562/Sections/0562.111.html </v>
      </c>
      <c r="FN54" s="68">
        <f>Florida!GB6</f>
        <v>0</v>
      </c>
      <c r="FO54" s="66">
        <f>Florida!G6</f>
        <v>1</v>
      </c>
      <c r="FP54" s="66" t="str">
        <f>Florida!H6</f>
        <v>B</v>
      </c>
      <c r="FQ54" s="66" t="str">
        <f>Florida!I6</f>
        <v>§761.03.</v>
      </c>
      <c r="FR54" s="67" t="str">
        <f>Florida!J6</f>
        <v xml:space="preserve">http://www.leg.state.fl.us/statutes/index.cfm?App_mode=Display_Statute&amp;URL=0700-0799/0761/0761.html </v>
      </c>
      <c r="FS54" s="68">
        <f>Florida!K6</f>
        <v>0</v>
      </c>
      <c r="FT54" s="66">
        <f>Florida!HB6</f>
        <v>1</v>
      </c>
      <c r="FU54" s="66" t="str">
        <f>Florida!HC6</f>
        <v>A</v>
      </c>
      <c r="FV54" s="66" t="str">
        <f>Florida!HD6</f>
        <v>§1003.22(5)(a)</v>
      </c>
      <c r="FW54" s="67" t="str">
        <f>Florida!HE6</f>
        <v xml:space="preserve">http://www.leg.state.fl.us/Statutes/index.cfm?mode=View%20Statutes&amp;SubMenu=1&amp;App_mode=Display_Statute&amp;Search_String=1003.22&amp;URL=1000-1099/1003/Sections/1003.22.html </v>
      </c>
      <c r="FX54" s="68">
        <f>Florida!HF6</f>
        <v>0</v>
      </c>
      <c r="FY54" s="66">
        <f>Florida!HG6</f>
        <v>1</v>
      </c>
      <c r="FZ54" s="66" t="str">
        <f>Florida!HH6</f>
        <v>A</v>
      </c>
      <c r="GA54" s="66" t="str">
        <f>Florida!HI6</f>
        <v>§1003.21(2)(b)(1)</v>
      </c>
      <c r="GB54" s="67" t="str">
        <f>Florida!HJ6</f>
        <v xml:space="preserve">http://www.leg.state.fl.us/Statutes/index.cfm?App_mode=Display_Statute&amp;Search_String=&amp;URL=1000-1099/1003/Sections/1003.21.html </v>
      </c>
      <c r="GC54" s="68">
        <f>Florida!HK6</f>
        <v>0</v>
      </c>
      <c r="GD54" s="66">
        <f>Florida!HL6</f>
        <v>1</v>
      </c>
      <c r="GE54" s="66" t="str">
        <f>Florida!HM6</f>
        <v>A</v>
      </c>
      <c r="GF54" s="66" t="str">
        <f>Florida!HN6</f>
        <v>§1003.21(2)(b)(1)</v>
      </c>
      <c r="GG54" s="67" t="str">
        <f>Florida!HO6</f>
        <v xml:space="preserve">http://www.leg.state.fl.us/Statutes/index.cfm?App_mode=Display_Statute&amp;Search_String=&amp;URL=1000-1099/1003/Sections/1003.21.html </v>
      </c>
      <c r="GH54" s="68">
        <f>Florida!HP6</f>
        <v>0</v>
      </c>
      <c r="GI54" s="60">
        <f>Florida!HQ6</f>
        <v>1</v>
      </c>
      <c r="GJ54" s="60" t="str">
        <f>Florida!HR6</f>
        <v>A</v>
      </c>
      <c r="GK54" s="60" t="str">
        <f>Florida!HS6</f>
        <v>-</v>
      </c>
      <c r="GL54" s="61">
        <f>Florida!HT6</f>
        <v>0</v>
      </c>
      <c r="GM54" s="61" t="str">
        <f>Florida!HU6</f>
        <v xml:space="preserve">RLS 2024 missed this protection.  It has been added retroactively. </v>
      </c>
      <c r="GN54" s="60">
        <f>Florida!GC6</f>
        <v>1</v>
      </c>
      <c r="GO54" s="60" t="str">
        <f>Florida!GD6</f>
        <v>B</v>
      </c>
      <c r="GP54" s="60" t="str">
        <f>Florida!GE6</f>
        <v>§252.64</v>
      </c>
      <c r="GQ54" s="62" t="str">
        <f>Florida!GF6</f>
        <v xml:space="preserve">http://www.leg.state.fl.us/Statutes/index.cfm?App_mode=Display_Statute&amp;Search_String=&amp;URL=0200-0299/0252/Sections/0252.64.html </v>
      </c>
      <c r="GR54" s="61">
        <f>Florida!GG6</f>
        <v>2022</v>
      </c>
    </row>
    <row r="55" spans="1:200" ht="25.5" customHeight="1">
      <c r="A55" s="92" t="s">
        <v>82</v>
      </c>
      <c r="B55" s="34">
        <v>2024</v>
      </c>
      <c r="C55" s="53">
        <f>Illinois!D6</f>
        <v>0.8035714285714286</v>
      </c>
      <c r="D55" s="172">
        <f>Illinois!E6</f>
        <v>0.84693877551020413</v>
      </c>
      <c r="E55" s="28">
        <v>1</v>
      </c>
      <c r="F55" s="40">
        <f>Illinois!L6</f>
        <v>1</v>
      </c>
      <c r="G55" s="40" t="str">
        <f>Illinois!M6</f>
        <v>B</v>
      </c>
      <c r="H55" s="40" t="str">
        <f>Illinois!N6</f>
        <v>10 ILCS 5/19-2</v>
      </c>
      <c r="I55" s="57" t="str">
        <f>Illinois!O6</f>
        <v xml:space="preserve">https://ilga.gov/legislation/ilcs/ilcs4.asp?DocName=001000050HArt%2E+19&amp;ActID=170&amp;ChapterID=3&amp;SeqStart=69600000&amp;SeqEnd=72100000 </v>
      </c>
      <c r="J55" s="58">
        <f>Illinois!P6</f>
        <v>0</v>
      </c>
      <c r="K55" s="40">
        <f>Illinois!V6</f>
        <v>1</v>
      </c>
      <c r="L55" s="58">
        <f>Illinois!W6</f>
        <v>0</v>
      </c>
      <c r="M55" s="59" t="str">
        <f>Illinois!X6</f>
        <v>745 ILCS 70/4</v>
      </c>
      <c r="N55" s="57" t="str">
        <f>Illinois!Y6</f>
        <v xml:space="preserve">https://www.ilga.gov/legislation/ilcs/ilcs3.asp?ActID=2082&amp;ChapterID=58 </v>
      </c>
      <c r="O55" s="40" t="str">
        <f>Illinois!Z6</f>
        <v>Illinois's "Health Care Right of Conscience Act" applies to health-care "facilities," public and private, as well as  health-care "personnel," recognizing potential conscience concerns, defined to include religious faith.</v>
      </c>
      <c r="P55" s="40">
        <f>Illinois!AA6</f>
        <v>1</v>
      </c>
      <c r="Q55" s="40" t="str">
        <f>Illinois!AB6</f>
        <v>C</v>
      </c>
      <c r="R55" s="40" t="str">
        <f>Illinois!AC6</f>
        <v>745 ILCS 70/3(a), 70/4</v>
      </c>
      <c r="S55" s="57" t="str">
        <f>Illinois!AD6</f>
        <v xml:space="preserve">https://www.ilga.gov/legislation/ilcs/ilcs3.asp?ActID=2082&amp;ChapterID=58 </v>
      </c>
      <c r="T55" s="58">
        <f>Illinois!AE6</f>
        <v>0</v>
      </c>
      <c r="U55" s="40">
        <f>Illinois!AF6</f>
        <v>1</v>
      </c>
      <c r="V55" s="40" t="str">
        <f>Illinois!AG6</f>
        <v>C</v>
      </c>
      <c r="W55" s="40" t="str">
        <f>Illinois!AH6</f>
        <v>745 ILCS 70/3(a) (d), 70/9</v>
      </c>
      <c r="X55" s="57" t="str">
        <f>Illinois!AI6</f>
        <v xml:space="preserve">https://www.ilga.gov/legislation/ilcs/ilcs3.asp?ActID=2082&amp;ChapterID=58 </v>
      </c>
      <c r="Y55" s="40" t="str">
        <f>Illinois!AJ6</f>
        <v xml:space="preserve">70/9 more directly addresses hospitals, while 70/4 (as referenced in previous years) focuses more on individual care providers </v>
      </c>
      <c r="Z55" s="40">
        <f>Illinois!AK6</f>
        <v>1</v>
      </c>
      <c r="AA55" s="40" t="str">
        <f>Illinois!AL6</f>
        <v>C</v>
      </c>
      <c r="AB55" s="40" t="str">
        <f>Illinois!AM6</f>
        <v>745 ILCS 70/3(a) (d), 70/9</v>
      </c>
      <c r="AC55" s="57" t="str">
        <f>Illinois!AN6</f>
        <v xml:space="preserve">https://www.ilga.gov/legislation/ilcs/ilcs3.asp?ActID=2082&amp;ChapterID=58 </v>
      </c>
      <c r="AD55" s="40" t="str">
        <f>Illinois!AO6</f>
        <v xml:space="preserve">70/9 more directly addresses hospitals, while 70/4 (as referenced in previous years) focuses more on individual care providers </v>
      </c>
      <c r="AE55" s="40">
        <f>Illinois!AP6</f>
        <v>1</v>
      </c>
      <c r="AF55" s="40" t="str">
        <f>Illinois!AQ6</f>
        <v>C</v>
      </c>
      <c r="AG55" s="40" t="str">
        <f>Illinois!AR6</f>
        <v>745 ILCS 70/4</v>
      </c>
      <c r="AH55" s="57" t="str">
        <f>Illinois!AS6</f>
        <v xml:space="preserve">https://www.ilga.gov/legislation/ilcs/ilcs3.asp?ActID=2082&amp;ChapterID=58 </v>
      </c>
      <c r="AI55" s="58">
        <f>Illinois!AT6</f>
        <v>0</v>
      </c>
      <c r="AJ55" s="40">
        <f>Illinois!AU6</f>
        <v>1</v>
      </c>
      <c r="AK55" s="40" t="str">
        <f>Illinois!AV6</f>
        <v>C</v>
      </c>
      <c r="AL55" s="40" t="str">
        <f>Illinois!AW6</f>
        <v>745 ILCS 70/4</v>
      </c>
      <c r="AM55" s="57" t="str">
        <f>Illinois!AX6</f>
        <v xml:space="preserve">https://www.ilga.gov/legislation/ilcs/ilcs3.asp?ActID=2082&amp;ChapterID=58 </v>
      </c>
      <c r="AN55" s="40" t="str">
        <f>Illinois!AY6</f>
        <v>70/4, not 70/5 addresses criminal liability</v>
      </c>
      <c r="AO55" s="40">
        <f>Illinois!AZ6</f>
        <v>1</v>
      </c>
      <c r="AP55" s="40" t="str">
        <f>Illinois!BA6</f>
        <v>C</v>
      </c>
      <c r="AQ55" s="40" t="str">
        <f>Illinois!BB6</f>
        <v>745 ILCS 70/5</v>
      </c>
      <c r="AR55" s="57" t="str">
        <f>Illinois!BC6</f>
        <v xml:space="preserve">https://www.ilga.gov/legislation/ilcs/ilcs3.asp?ActID=2082&amp;ChapterID=58 </v>
      </c>
      <c r="AS55" s="58">
        <f>Illinois!BD6</f>
        <v>0</v>
      </c>
      <c r="AT55" s="40">
        <f>Illinois!BE6</f>
        <v>0</v>
      </c>
      <c r="AU55" s="40" t="str">
        <f>Illinois!BF6</f>
        <v>B</v>
      </c>
      <c r="AV55" s="40" t="str">
        <f>Illinois!BG6</f>
        <v>745 ILCS 70/6</v>
      </c>
      <c r="AW55" s="57" t="str">
        <f>Illinois!BH6</f>
        <v xml:space="preserve">https://www.ilga.gov/legislation/ilcs/ilcs3.asp?ActID=2082&amp;ChapterID=58 </v>
      </c>
      <c r="AX55" s="58">
        <f>Illinois!BI6</f>
        <v>0</v>
      </c>
      <c r="AY55" s="40">
        <f>Illinois!BO6</f>
        <v>1</v>
      </c>
      <c r="AZ55" s="40" t="str">
        <f>Illinois!BP6</f>
        <v>C</v>
      </c>
      <c r="BA55" s="40" t="str">
        <f>Illinois!BQ6</f>
        <v>745 ILCS 70/3(a), /4</v>
      </c>
      <c r="BB55" s="57" t="str">
        <f>Illinois!BR6</f>
        <v xml:space="preserve">https://www.ilga.gov/legislation/ilcs/ilcs3.asp?ActID=2082&amp;ChapterID=58 </v>
      </c>
      <c r="BC55" s="58">
        <f>Illinois!BS6</f>
        <v>0</v>
      </c>
      <c r="BD55" s="40">
        <f>Illinois!BT6</f>
        <v>1</v>
      </c>
      <c r="BE55" s="40" t="str">
        <f>Illinois!BU6</f>
        <v>C</v>
      </c>
      <c r="BF55" s="40" t="str">
        <f>Illinois!BV6</f>
        <v>745 ILCS 70/3(a), /4</v>
      </c>
      <c r="BG55" s="57" t="str">
        <f>Illinois!BW6</f>
        <v xml:space="preserve">https://www.ilga.gov/legislation/ilcs/ilcs3.asp?ActID=2082&amp;ChapterID=58 </v>
      </c>
      <c r="BH55" s="58">
        <f>Illinois!BX6</f>
        <v>0</v>
      </c>
      <c r="BI55" s="40">
        <f>Illinois!BY6</f>
        <v>1</v>
      </c>
      <c r="BJ55" s="40" t="str">
        <f>Illinois!BZ6</f>
        <v>C</v>
      </c>
      <c r="BK55" s="40" t="str">
        <f>Illinois!CA6</f>
        <v>745 ILCS 70/3(a), /4</v>
      </c>
      <c r="BL55" s="57" t="str">
        <f>Illinois!CB6</f>
        <v xml:space="preserve">https://www.ilga.gov/legislation/ilcs/ilcs3.asp?ActID=2082&amp;ChapterID=58 </v>
      </c>
      <c r="BM55" s="58">
        <f>Illinois!CC6</f>
        <v>0</v>
      </c>
      <c r="BN55" s="40">
        <f>Illinois!CD6</f>
        <v>1</v>
      </c>
      <c r="BO55" s="40" t="str">
        <f>Illinois!CE6</f>
        <v>C</v>
      </c>
      <c r="BP55" s="40" t="str">
        <f>Illinois!CF6</f>
        <v>745 ILCS 70/4</v>
      </c>
      <c r="BQ55" s="57" t="str">
        <f>Illinois!CG6</f>
        <v xml:space="preserve">https://www.ilga.gov/legislation/ilcs/ilcs3.asp?ActID=2082&amp;ChapterID=58 </v>
      </c>
      <c r="BR55" s="58">
        <f>Illinois!CH6</f>
        <v>0</v>
      </c>
      <c r="BS55" s="40">
        <f>Illinois!CI6</f>
        <v>1</v>
      </c>
      <c r="BT55" s="40" t="str">
        <f>Illinois!CJ6</f>
        <v>C</v>
      </c>
      <c r="BU55" s="40" t="str">
        <f>Illinois!CK6</f>
        <v>745 ILCS 70/5</v>
      </c>
      <c r="BV55" s="57" t="str">
        <f>Illinois!CL6</f>
        <v xml:space="preserve">https://www.ilga.gov/legislation/ilcs/ilcs3.asp?ActID=2082&amp;ChapterID=58 </v>
      </c>
      <c r="BW55" s="58">
        <f>Illinois!CM6</f>
        <v>0</v>
      </c>
      <c r="BX55" s="40">
        <f>Illinois!CN6</f>
        <v>1</v>
      </c>
      <c r="BY55" s="40" t="str">
        <f>Illinois!CO6</f>
        <v>C</v>
      </c>
      <c r="BZ55" s="40" t="str">
        <f>Illinois!CP6</f>
        <v>745 ILCS 70/5</v>
      </c>
      <c r="CA55" s="57" t="str">
        <f>Illinois!CQ6</f>
        <v xml:space="preserve">https://www.ilga.gov/legislation/ilcs/ilcs3.asp?ActID=2082&amp;ChapterID=58 </v>
      </c>
      <c r="CB55" s="58">
        <f>Illinois!CR6</f>
        <v>0</v>
      </c>
      <c r="CC55" s="40">
        <f>Illinois!CS6</f>
        <v>1</v>
      </c>
      <c r="CD55" s="40" t="str">
        <f>Illinois!CT6</f>
        <v>C</v>
      </c>
      <c r="CE55" s="40" t="str">
        <f>Illinois!CU6</f>
        <v>745 ILCS 70/3(a),70/4</v>
      </c>
      <c r="CF55" s="57" t="str">
        <f>Illinois!CV6</f>
        <v xml:space="preserve">https://www.ilga.gov/legislation/ilcs/ilcs3.asp?ActID=2082&amp;ChapterID=58 </v>
      </c>
      <c r="CG55" s="58">
        <f>Illinois!CW6</f>
        <v>0</v>
      </c>
      <c r="CH55" s="40">
        <f>Illinois!CX6</f>
        <v>1</v>
      </c>
      <c r="CI55" s="40" t="str">
        <f>Illinois!CY6</f>
        <v>C</v>
      </c>
      <c r="CJ55" s="40" t="str">
        <f>Illinois!CZ6</f>
        <v>745 ILCS 70/3(a),70/4</v>
      </c>
      <c r="CK55" s="57" t="str">
        <f>Illinois!DA6</f>
        <v xml:space="preserve">https://www.ilga.gov/legislation/ilcs/ilcs3.asp?ActID=2082&amp;ChapterID=58 </v>
      </c>
      <c r="CL55" s="58">
        <f>Illinois!DB6</f>
        <v>0</v>
      </c>
      <c r="CM55" s="40">
        <f>Illinois!DC6</f>
        <v>1</v>
      </c>
      <c r="CN55" s="40" t="str">
        <f>Illinois!DD6</f>
        <v>C</v>
      </c>
      <c r="CO55" s="40" t="str">
        <f>Illinois!DE6</f>
        <v>745 ILCS 70/3(a),70/4</v>
      </c>
      <c r="CP55" s="57" t="str">
        <f>Illinois!DF6</f>
        <v xml:space="preserve">https://www.ilga.gov/legislation/ilcs/ilcs3.asp?ActID=2082&amp;ChapterID=58 </v>
      </c>
      <c r="CQ55" s="58">
        <f>Illinois!DG6</f>
        <v>0</v>
      </c>
      <c r="CR55" s="40">
        <f>Illinois!DH6</f>
        <v>1</v>
      </c>
      <c r="CS55" s="40" t="str">
        <f>Illinois!DI6</f>
        <v>C</v>
      </c>
      <c r="CT55" s="40" t="str">
        <f>Illinois!DJ6</f>
        <v>745 ILCS 70/3(a),70/4</v>
      </c>
      <c r="CU55" s="57" t="str">
        <f>Illinois!DK6</f>
        <v xml:space="preserve">https://www.ilga.gov/legislation/ilcs/ilcs3.asp?ActID=2082&amp;ChapterID=58 </v>
      </c>
      <c r="CV55" s="58">
        <f>Illinois!DL6</f>
        <v>0</v>
      </c>
      <c r="CW55" s="40">
        <f>Illinois!DM6</f>
        <v>1</v>
      </c>
      <c r="CX55" s="40" t="str">
        <f>Illinois!DN6</f>
        <v>C</v>
      </c>
      <c r="CY55" s="40" t="str">
        <f>Illinois!DO6</f>
        <v>745 ILCS 70/3(a),70/4</v>
      </c>
      <c r="CZ55" s="57" t="str">
        <f>Illinois!DP6</f>
        <v xml:space="preserve">https://www.ilga.gov/legislation/ilcs/ilcs3.asp?ActID=2082&amp;ChapterID=58 </v>
      </c>
      <c r="DA55" s="58">
        <f>Illinois!DQ6</f>
        <v>0</v>
      </c>
      <c r="DB55" s="40">
        <f>Illinois!DR6</f>
        <v>1</v>
      </c>
      <c r="DC55" s="40" t="str">
        <f>Illinois!DS6</f>
        <v>C</v>
      </c>
      <c r="DD55" s="40" t="str">
        <f>Illinois!DT6</f>
        <v>745 ILCS 70/3(a),70/4</v>
      </c>
      <c r="DE55" s="57" t="str">
        <f>Illinois!DU6</f>
        <v xml:space="preserve">https://www.ilga.gov/legislation/ilcs/ilcs3.asp?ActID=2082&amp;ChapterID=58 </v>
      </c>
      <c r="DF55" s="58">
        <f>Illinois!DV6</f>
        <v>0</v>
      </c>
      <c r="DG55" s="60">
        <f>(Illinois!EG6+Illinois!EH6)/2</f>
        <v>1</v>
      </c>
      <c r="DH55" s="60" t="str">
        <f>Illinois!EI6</f>
        <v>D</v>
      </c>
      <c r="DI55" s="60" t="str">
        <f>Illinois!EJ6</f>
        <v>745 ILCS 70/2, 11.2-11.4</v>
      </c>
      <c r="DJ55" s="62" t="str">
        <f>Illinois!EK6</f>
        <v xml:space="preserve">https://www.ilga.gov/legislation/ilcs/ilcs3.asp?ActID=2082&amp;ChapAct=745 </v>
      </c>
      <c r="DK55" s="60" t="str">
        <f>Illinois!EL6</f>
        <v>The relevant law is the general conscience provision.</v>
      </c>
      <c r="DL55" s="60">
        <f>(Illinois!EN6+Illinois!EM6)/2</f>
        <v>1</v>
      </c>
      <c r="DM55" s="60" t="str">
        <f>Illinois!EO6</f>
        <v>D</v>
      </c>
      <c r="DN55" s="60" t="str">
        <f>Illinois!EP6</f>
        <v>215 ILCS 5/356z.4a; 745 ILCS 70/2, 11.2-11.4</v>
      </c>
      <c r="DO55" s="62" t="str">
        <f>Illinois!EQ6</f>
        <v xml:space="preserve">https://www.ilga.gov/legislation/ilcs/ilcs3.asp?ActID=2082&amp;ChapAct=745  </v>
      </c>
      <c r="DP55" s="60" t="str">
        <f>Illinois!ER6</f>
        <v>The relevant law is the general conscience provision.</v>
      </c>
      <c r="DQ55" s="60">
        <f>(Illinois!ES6+Illinois!ET6)/2</f>
        <v>1</v>
      </c>
      <c r="DR55" s="60" t="str">
        <f>Illinois!EU6</f>
        <v>D</v>
      </c>
      <c r="DS55" s="60" t="str">
        <f>Illinois!EV6</f>
        <v>215 ILCS 5/356z.4; 745 ILCS 70/2, 11.2-11.4</v>
      </c>
      <c r="DT55" s="62" t="str">
        <f>Illinois!EW6</f>
        <v xml:space="preserve">https://www.ilga.gov/legislation/ilcs/ilcs3.asp?ActID=2082&amp;ChapAct=745  </v>
      </c>
      <c r="DU55" s="60" t="str">
        <f>Illinois!EX6</f>
        <v>The relevant law is the general conscience provision.</v>
      </c>
      <c r="DV55" s="60">
        <f>Illinois!GH6</f>
        <v>1</v>
      </c>
      <c r="DW55" s="60" t="str">
        <f>Illinois!GI6</f>
        <v>A</v>
      </c>
      <c r="DX55" s="60" t="str">
        <f>Illinois!GJ6</f>
        <v>750 ILCS 5/209(a-5)</v>
      </c>
      <c r="DY55" s="62" t="str">
        <f>Illinois!GK6</f>
        <v xml:space="preserve">https://www.ilga.gov/legislation/ilcs/ilcs4.asp?ActID=2086&amp;ChapterID=59&amp;SeqStart=900000&amp;SeqEnd=3000000 </v>
      </c>
      <c r="DZ55" s="61">
        <f>Illinois!GL6</f>
        <v>0</v>
      </c>
      <c r="EA55" s="66">
        <f>Illinois!GM6</f>
        <v>1</v>
      </c>
      <c r="EB55" s="66" t="str">
        <f>Illinois!GN6</f>
        <v>A</v>
      </c>
      <c r="EC55" s="66" t="str">
        <f>Illinois!GO6</f>
        <v>750 ILCS 5/209(a-10)</v>
      </c>
      <c r="ED55" s="67" t="str">
        <f>Illinois!GP6</f>
        <v xml:space="preserve">https://www.ilga.gov/legislation/ilcs/ilcs4.asp?ActID=2086&amp;ChapterID=59&amp;SeqStart=900000&amp;SeqEnd=3000000 </v>
      </c>
      <c r="EE55" s="68">
        <f>Illinois!GQ6</f>
        <v>0</v>
      </c>
      <c r="EF55" s="66">
        <f>Illinois!GR6</f>
        <v>1</v>
      </c>
      <c r="EG55" s="66" t="str">
        <f>Illinois!GS6</f>
        <v>A</v>
      </c>
      <c r="EH55" s="66" t="str">
        <f>Illinois!GT6</f>
        <v>750 ILCS 5/209(a-5), -(a-10)</v>
      </c>
      <c r="EI55" s="67" t="str">
        <f>Illinois!GU6</f>
        <v xml:space="preserve">https://www.ilga.gov/legislation/ilcs/ilcs4.asp?ActID=2086&amp;ChapterID=59&amp;SeqStart=900000&amp;SeqEnd=3000000 </v>
      </c>
      <c r="EJ55" s="68">
        <f>Illinois!GV6</f>
        <v>0</v>
      </c>
      <c r="EK55" s="66">
        <f>Illinois!GW6</f>
        <v>1</v>
      </c>
      <c r="EL55" s="66" t="str">
        <f>Illinois!GX6</f>
        <v>A</v>
      </c>
      <c r="EM55" s="66" t="str">
        <f>Illinois!GY6</f>
        <v>750 ILCS 5/209(a-5)</v>
      </c>
      <c r="EN55" s="67" t="str">
        <f>Illinois!GZ6</f>
        <v xml:space="preserve">https://www.ilga.gov/legislation/ilcs/ilcs4.asp?ActID=2086&amp;ChapterID=59&amp;SeqStart=900000&amp;SeqEnd=3000000 </v>
      </c>
      <c r="EO55" s="68">
        <f>Illinois!HA6</f>
        <v>0</v>
      </c>
      <c r="EP55" s="66">
        <f>Illinois!Q6</f>
        <v>0</v>
      </c>
      <c r="EQ55" s="66" t="str">
        <f>Illinois!R6</f>
        <v>B</v>
      </c>
      <c r="ER55" s="66" t="str">
        <f>Illinois!S6</f>
        <v>750 ILCS 5/209(a-5)</v>
      </c>
      <c r="ES55" s="67" t="str">
        <f>Illinois!T6</f>
        <v xml:space="preserve">https://www.ilga.gov/legislation/ilcs/ilcs4.asp?ActID=2086&amp;ChapterID=59&amp;SeqStart=900000&amp;SeqEnd=3000000 </v>
      </c>
      <c r="ET55" s="68">
        <f>Illinois!U6</f>
        <v>0</v>
      </c>
      <c r="EU55" s="66">
        <f>Illinois!EY6</f>
        <v>0</v>
      </c>
      <c r="EV55" s="66" t="str">
        <f>Illinois!EZ6</f>
        <v>B</v>
      </c>
      <c r="EW55" s="66" t="str">
        <f>Illinois!FA6</f>
        <v>750 ILCS 5/209(a-5), -(a-10)</v>
      </c>
      <c r="EX55" s="67" t="str">
        <f>Illinois!FB6</f>
        <v xml:space="preserve">https://www.ilga.gov/legislation/ilcs/ilcs4.asp?ActID=2086&amp;ChapterID=59&amp;SeqStart=900000&amp;SeqEnd=3000000 </v>
      </c>
      <c r="EY55" s="68">
        <f>Illinois!FC6</f>
        <v>0</v>
      </c>
      <c r="EZ55" s="66">
        <f>Illinois!FN6</f>
        <v>1</v>
      </c>
      <c r="FA55" s="66" t="str">
        <f>Illinois!FO6</f>
        <v>C</v>
      </c>
      <c r="FB55" s="66" t="str">
        <f>Illinois!FP6</f>
        <v>735 ILCS 5/8-803; 325 ILCS 5/4(a)(9), -(g)</v>
      </c>
      <c r="FC55" s="67" t="str">
        <f>Illinois!FQ6</f>
        <v xml:space="preserve">https://www.ilga.gov/legislation/ilcs/ilcs4.asp?DocName=073500050HArt%2E+VIII+Pt%2E+8&amp;ActID=2017&amp;ChapterID=56&amp;SeqStart=56800000&amp;SeqEnd=57675000 </v>
      </c>
      <c r="FD55" s="66" t="str">
        <f>Illinois!FR6</f>
        <v xml:space="preserve">While we generally are  not considering clergy privilege in the courts or in rules of evidence, we interpret "shall not be compelled to disclose in any court, or to any administrative board or agency, or to any public officer, a confession or admission made to him or her in his or her professional character" to extend beyond the narrower context of the court. </v>
      </c>
      <c r="FE55" s="66">
        <f>Illinois!FS6</f>
        <v>1</v>
      </c>
      <c r="FF55" s="66" t="str">
        <f>Illinois!FT6</f>
        <v>A</v>
      </c>
      <c r="FG55" s="66" t="str">
        <f>Illinois!FU6</f>
        <v>235 ILCS 5/6-16(a)(iii), -(a-1), -(c)(2)</v>
      </c>
      <c r="FH55" s="67" t="str">
        <f>Illinois!FV6</f>
        <v>https://www.ilga.gov/legislation/ilcs/fulltext.asp?DocName=023500050K6-16</v>
      </c>
      <c r="FI55" s="68">
        <f>Illinois!FW6</f>
        <v>0</v>
      </c>
      <c r="FJ55" s="66">
        <f>Illinois!FX6</f>
        <v>1</v>
      </c>
      <c r="FK55" s="66" t="str">
        <f>Illinois!FY6</f>
        <v>A</v>
      </c>
      <c r="FL55" s="66" t="str">
        <f>Illinois!FZ6</f>
        <v>235 ILCS 5/6-20(g)</v>
      </c>
      <c r="FM55" s="67" t="str">
        <f>Illinois!GA6</f>
        <v>https://ilga.gov/legislation/ilcs/fulltext.asp?DocName=023500050K6-20</v>
      </c>
      <c r="FN55" s="66" t="str">
        <f>Illinois!GB6</f>
        <v>We disagree with the external source, which does not report the exception to MLDA  for "consumption by a person under 21 years of age of alcoholic liquor in the performance of a religious service or ceremony."</v>
      </c>
      <c r="FO55" s="66">
        <f>Illinois!G6</f>
        <v>1</v>
      </c>
      <c r="FP55" s="66" t="str">
        <f>Illinois!H6</f>
        <v>B</v>
      </c>
      <c r="FQ55" s="66" t="str">
        <f>Illinois!I6</f>
        <v>775 ILCS 35/15</v>
      </c>
      <c r="FR55" s="67" t="str">
        <f>Illinois!J6</f>
        <v xml:space="preserve">https://www.ilga.gov/legislation/ilcs/ilcs3.asp?ActID=2272&amp;ChapterID=64 </v>
      </c>
      <c r="FS55" s="68">
        <f>Illinois!K6</f>
        <v>0</v>
      </c>
      <c r="FT55" s="66">
        <f>Illinois!HB6</f>
        <v>1</v>
      </c>
      <c r="FU55" s="66" t="str">
        <f>Illinois!HC6</f>
        <v>A</v>
      </c>
      <c r="FV55" s="66" t="str">
        <f>Illinois!HD6</f>
        <v>105 ILCS 5/27-8.1(8)</v>
      </c>
      <c r="FW55" s="67" t="str">
        <f>Illinois!HE6</f>
        <v>https://www.ilga.gov/legislation/ilcs/documents/010500050k27-8.1.htm</v>
      </c>
      <c r="FX55" s="68">
        <f>Illinois!HF6</f>
        <v>0</v>
      </c>
      <c r="FY55" s="66">
        <f>Illinois!HG6</f>
        <v>1</v>
      </c>
      <c r="FZ55" s="66" t="str">
        <f>Illinois!HH6</f>
        <v>A</v>
      </c>
      <c r="GA55" s="66" t="str">
        <f>Illinois!HI6</f>
        <v>105 ILCS 5/26-1(5)</v>
      </c>
      <c r="GB55" s="67" t="str">
        <f>Illinois!HJ6</f>
        <v>https://www.ilga.gov/legislation/ilcs/fulltext.asp?DocName=010500050K26-1</v>
      </c>
      <c r="GC55" s="68">
        <f>Illinois!HK6</f>
        <v>0</v>
      </c>
      <c r="GD55" s="66">
        <f>Illinois!HL6</f>
        <v>1</v>
      </c>
      <c r="GE55" s="66" t="str">
        <f>Illinois!HM6</f>
        <v>A</v>
      </c>
      <c r="GF55" s="66" t="str">
        <f>Illinois!HN6</f>
        <v>105 ILCS 5/26-1(4), -(5)</v>
      </c>
      <c r="GG55" s="67" t="str">
        <f>Illinois!HO6</f>
        <v xml:space="preserve">https://www.ilga.gov/legislation/ilcs/ilcs4.asp?DocName=010500050HArt%2E+26&amp;ActID=1005&amp;ChapterID=17&amp;SeqStart=170200000&amp;SeqEnd=172900000 </v>
      </c>
      <c r="GH55" s="68">
        <f>Illinois!HP6</f>
        <v>0</v>
      </c>
      <c r="GI55" s="60">
        <f>Illinois!HQ6</f>
        <v>1</v>
      </c>
      <c r="GJ55" s="60" t="str">
        <f>Illinois!HR6</f>
        <v>B</v>
      </c>
      <c r="GK55" s="60" t="str">
        <f>Illinois!HS6</f>
        <v>110 ILCS 110/1</v>
      </c>
      <c r="GL55" s="62" t="str">
        <f>Illinois!HT6</f>
        <v xml:space="preserve">https://www.ilga.gov/legislation/ilcs/ilcs3.asp?ActID=1076&amp;ChapterID=18 </v>
      </c>
      <c r="GM55" s="61">
        <f>Illinois!HU6</f>
        <v>0</v>
      </c>
      <c r="GN55" s="60">
        <f>Illinois!GC6</f>
        <v>0</v>
      </c>
      <c r="GO55" s="60" t="str">
        <f>Illinois!GD6</f>
        <v>C</v>
      </c>
      <c r="GP55" s="60" t="str">
        <f>Illinois!GE6</f>
        <v>-</v>
      </c>
      <c r="GQ55" s="61">
        <f>Illinois!GF6</f>
        <v>0</v>
      </c>
      <c r="GR55" s="61">
        <f>Illinois!GG6</f>
        <v>0</v>
      </c>
    </row>
    <row r="56" spans="1:200" ht="25.5" customHeight="1">
      <c r="A56" s="92" t="s">
        <v>70</v>
      </c>
      <c r="B56" s="93">
        <v>2023</v>
      </c>
      <c r="C56" s="177"/>
      <c r="D56" s="178">
        <v>44.557823129251695</v>
      </c>
      <c r="E56" s="179">
        <v>22</v>
      </c>
      <c r="F56" s="95">
        <v>0</v>
      </c>
      <c r="G56" s="95" t="s">
        <v>123</v>
      </c>
      <c r="H56" s="95" t="s">
        <v>124</v>
      </c>
      <c r="I56" s="96" t="s">
        <v>125</v>
      </c>
      <c r="J56" s="95" t="s">
        <v>122</v>
      </c>
      <c r="K56" s="95">
        <v>1</v>
      </c>
      <c r="L56" s="63"/>
      <c r="M56" s="97" t="s">
        <v>127</v>
      </c>
      <c r="N56" s="96" t="s">
        <v>128</v>
      </c>
      <c r="O56" s="95" t="s">
        <v>129</v>
      </c>
      <c r="P56" s="95">
        <v>1</v>
      </c>
      <c r="Q56" s="95" t="s">
        <v>130</v>
      </c>
      <c r="R56" s="95" t="s">
        <v>131</v>
      </c>
      <c r="S56" s="96" t="s">
        <v>128</v>
      </c>
      <c r="T56" s="95" t="s">
        <v>122</v>
      </c>
      <c r="U56" s="95">
        <v>0</v>
      </c>
      <c r="V56" s="95" t="s">
        <v>132</v>
      </c>
      <c r="W56" s="95" t="s">
        <v>131</v>
      </c>
      <c r="X56" s="96" t="s">
        <v>128</v>
      </c>
      <c r="Y56" s="95" t="s">
        <v>133</v>
      </c>
      <c r="Z56" s="95">
        <v>0</v>
      </c>
      <c r="AA56" s="95" t="s">
        <v>132</v>
      </c>
      <c r="AB56" s="95" t="s">
        <v>134</v>
      </c>
      <c r="AC56" s="96" t="s">
        <v>128</v>
      </c>
      <c r="AD56" s="95" t="s">
        <v>133</v>
      </c>
      <c r="AE56" s="95">
        <v>1</v>
      </c>
      <c r="AF56" s="95" t="s">
        <v>130</v>
      </c>
      <c r="AG56" s="95" t="s">
        <v>131</v>
      </c>
      <c r="AH56" s="96" t="s">
        <v>128</v>
      </c>
      <c r="AI56" s="63"/>
      <c r="AJ56" s="95">
        <v>1</v>
      </c>
      <c r="AK56" s="95" t="s">
        <v>130</v>
      </c>
      <c r="AL56" s="95" t="s">
        <v>134</v>
      </c>
      <c r="AM56" s="96" t="s">
        <v>128</v>
      </c>
      <c r="AN56" s="63"/>
      <c r="AO56" s="95">
        <v>1</v>
      </c>
      <c r="AP56" s="95" t="s">
        <v>130</v>
      </c>
      <c r="AQ56" s="95" t="s">
        <v>134</v>
      </c>
      <c r="AR56" s="96" t="s">
        <v>128</v>
      </c>
      <c r="AS56" s="63"/>
      <c r="AT56" s="95">
        <v>0</v>
      </c>
      <c r="AU56" s="95" t="s">
        <v>132</v>
      </c>
      <c r="AV56" s="95" t="s">
        <v>135</v>
      </c>
      <c r="AW56" s="96" t="s">
        <v>128</v>
      </c>
      <c r="AX56" s="63"/>
      <c r="AY56" s="95">
        <v>1</v>
      </c>
      <c r="AZ56" s="95" t="s">
        <v>130</v>
      </c>
      <c r="BA56" s="95" t="s">
        <v>131</v>
      </c>
      <c r="BB56" s="96" t="s">
        <v>128</v>
      </c>
      <c r="BC56" s="95" t="s">
        <v>122</v>
      </c>
      <c r="BD56" s="95">
        <v>0</v>
      </c>
      <c r="BE56" s="95" t="s">
        <v>132</v>
      </c>
      <c r="BF56" s="95" t="s">
        <v>131</v>
      </c>
      <c r="BG56" s="96" t="s">
        <v>128</v>
      </c>
      <c r="BH56" s="95" t="s">
        <v>136</v>
      </c>
      <c r="BI56" s="95">
        <v>0</v>
      </c>
      <c r="BJ56" s="95" t="s">
        <v>132</v>
      </c>
      <c r="BK56" s="95" t="s">
        <v>131</v>
      </c>
      <c r="BL56" s="96" t="s">
        <v>128</v>
      </c>
      <c r="BM56" s="95" t="s">
        <v>136</v>
      </c>
      <c r="BN56" s="95">
        <v>1</v>
      </c>
      <c r="BO56" s="95" t="s">
        <v>130</v>
      </c>
      <c r="BP56" s="95" t="s">
        <v>131</v>
      </c>
      <c r="BQ56" s="96" t="s">
        <v>128</v>
      </c>
      <c r="BR56" s="95" t="s">
        <v>122</v>
      </c>
      <c r="BS56" s="95">
        <v>1</v>
      </c>
      <c r="BT56" s="95" t="s">
        <v>130</v>
      </c>
      <c r="BU56" s="98" t="s">
        <v>137</v>
      </c>
      <c r="BV56" s="96" t="s">
        <v>128</v>
      </c>
      <c r="BW56" s="95" t="s">
        <v>122</v>
      </c>
      <c r="BX56" s="95">
        <v>1</v>
      </c>
      <c r="BY56" s="95" t="s">
        <v>130</v>
      </c>
      <c r="BZ56" s="95" t="s">
        <v>138</v>
      </c>
      <c r="CA56" s="96" t="s">
        <v>128</v>
      </c>
      <c r="CB56" s="95" t="s">
        <v>122</v>
      </c>
      <c r="CC56" s="95">
        <v>0</v>
      </c>
      <c r="CD56" s="95" t="s">
        <v>139</v>
      </c>
      <c r="CE56" s="95" t="s">
        <v>126</v>
      </c>
      <c r="CF56" s="63"/>
      <c r="CG56" s="95" t="s">
        <v>122</v>
      </c>
      <c r="CH56" s="95">
        <v>0</v>
      </c>
      <c r="CI56" s="95" t="s">
        <v>139</v>
      </c>
      <c r="CJ56" s="95" t="s">
        <v>126</v>
      </c>
      <c r="CK56" s="63"/>
      <c r="CL56" s="63"/>
      <c r="CM56" s="95">
        <v>0</v>
      </c>
      <c r="CN56" s="95" t="s">
        <v>139</v>
      </c>
      <c r="CO56" s="95" t="s">
        <v>126</v>
      </c>
      <c r="CP56" s="63"/>
      <c r="CQ56" s="95" t="s">
        <v>122</v>
      </c>
      <c r="CR56" s="95">
        <v>0</v>
      </c>
      <c r="CS56" s="95" t="s">
        <v>139</v>
      </c>
      <c r="CT56" s="95" t="s">
        <v>126</v>
      </c>
      <c r="CU56" s="63"/>
      <c r="CV56" s="95" t="s">
        <v>122</v>
      </c>
      <c r="CW56" s="95">
        <v>0</v>
      </c>
      <c r="CX56" s="95" t="s">
        <v>139</v>
      </c>
      <c r="CY56" s="95" t="s">
        <v>126</v>
      </c>
      <c r="CZ56" s="63"/>
      <c r="DA56" s="95" t="s">
        <v>122</v>
      </c>
      <c r="DB56" s="95">
        <v>0</v>
      </c>
      <c r="DC56" s="95" t="s">
        <v>139</v>
      </c>
      <c r="DD56" s="95" t="s">
        <v>126</v>
      </c>
      <c r="DE56" s="63"/>
      <c r="DF56" s="95" t="s">
        <v>122</v>
      </c>
      <c r="DG56" s="99">
        <v>1</v>
      </c>
      <c r="DH56" s="99" t="s">
        <v>139</v>
      </c>
      <c r="DI56" s="99" t="s">
        <v>126</v>
      </c>
      <c r="DJ56" s="61"/>
      <c r="DK56" s="99" t="s">
        <v>122</v>
      </c>
      <c r="DL56" s="61"/>
      <c r="DM56" s="61"/>
      <c r="DN56" s="61"/>
      <c r="DO56" s="61"/>
      <c r="DP56" s="61"/>
      <c r="DQ56" s="61"/>
      <c r="DR56" s="61"/>
      <c r="DS56" s="61"/>
      <c r="DT56" s="61"/>
      <c r="DU56" s="61"/>
      <c r="DV56" s="99">
        <v>0</v>
      </c>
      <c r="DW56" s="99" t="s">
        <v>123</v>
      </c>
      <c r="DX56" s="99" t="s">
        <v>126</v>
      </c>
      <c r="DY56" s="61"/>
      <c r="DZ56" s="100" t="s">
        <v>122</v>
      </c>
      <c r="EA56" s="95">
        <v>0</v>
      </c>
      <c r="EB56" s="95" t="s">
        <v>123</v>
      </c>
      <c r="EC56" s="95" t="s">
        <v>126</v>
      </c>
      <c r="ED56" s="63"/>
      <c r="EE56" s="95" t="s">
        <v>122</v>
      </c>
      <c r="EF56" s="95">
        <v>0</v>
      </c>
      <c r="EG56" s="95" t="s">
        <v>123</v>
      </c>
      <c r="EH56" s="95" t="s">
        <v>126</v>
      </c>
      <c r="EI56" s="63"/>
      <c r="EJ56" s="95" t="s">
        <v>122</v>
      </c>
      <c r="EK56" s="95">
        <v>0</v>
      </c>
      <c r="EL56" s="95" t="s">
        <v>123</v>
      </c>
      <c r="EM56" s="95" t="s">
        <v>126</v>
      </c>
      <c r="EN56" s="63"/>
      <c r="EO56" s="95" t="s">
        <v>122</v>
      </c>
      <c r="EP56" s="95">
        <v>0</v>
      </c>
      <c r="EQ56" s="95" t="s">
        <v>123</v>
      </c>
      <c r="ER56" s="95" t="s">
        <v>126</v>
      </c>
      <c r="ES56" s="63"/>
      <c r="ET56" s="95" t="s">
        <v>122</v>
      </c>
      <c r="EU56" s="95">
        <v>0</v>
      </c>
      <c r="EV56" s="95" t="s">
        <v>123</v>
      </c>
      <c r="EW56" s="95" t="s">
        <v>126</v>
      </c>
      <c r="EX56" s="63"/>
      <c r="EY56" s="95" t="s">
        <v>122</v>
      </c>
      <c r="EZ56" s="95">
        <v>1</v>
      </c>
      <c r="FA56" s="95" t="s">
        <v>130</v>
      </c>
      <c r="FB56" s="95" t="s">
        <v>140</v>
      </c>
      <c r="FC56" s="96" t="s">
        <v>141</v>
      </c>
      <c r="FD56" s="63"/>
      <c r="FE56" s="95">
        <v>0</v>
      </c>
      <c r="FF56" s="95" t="s">
        <v>130</v>
      </c>
      <c r="FG56" s="95" t="s">
        <v>142</v>
      </c>
      <c r="FH56" s="96" t="s">
        <v>143</v>
      </c>
      <c r="FI56" s="63"/>
      <c r="FJ56" s="95">
        <v>0</v>
      </c>
      <c r="FK56" s="95" t="s">
        <v>130</v>
      </c>
      <c r="FL56" s="95" t="s">
        <v>144</v>
      </c>
      <c r="FM56" s="96" t="s">
        <v>145</v>
      </c>
      <c r="FN56" s="63"/>
      <c r="FO56" s="95">
        <v>1</v>
      </c>
      <c r="FP56" s="95" t="s">
        <v>139</v>
      </c>
      <c r="FQ56" s="95" t="s">
        <v>120</v>
      </c>
      <c r="FR56" s="96" t="s">
        <v>121</v>
      </c>
      <c r="FS56" s="95" t="s">
        <v>122</v>
      </c>
      <c r="FT56" s="95">
        <v>1</v>
      </c>
      <c r="FU56" s="95" t="s">
        <v>139</v>
      </c>
      <c r="FV56" s="95" t="s">
        <v>146</v>
      </c>
      <c r="FW56" s="96" t="s">
        <v>147</v>
      </c>
      <c r="FX56" s="101" t="s">
        <v>122</v>
      </c>
      <c r="FY56" s="95">
        <v>0</v>
      </c>
      <c r="FZ56" s="95" t="s">
        <v>123</v>
      </c>
      <c r="GA56" s="95" t="s">
        <v>148</v>
      </c>
      <c r="GB56" s="96" t="s">
        <v>149</v>
      </c>
      <c r="GC56" s="96" t="s">
        <v>150</v>
      </c>
      <c r="GD56" s="95">
        <v>0</v>
      </c>
      <c r="GE56" s="95" t="s">
        <v>123</v>
      </c>
      <c r="GF56" s="95" t="s">
        <v>148</v>
      </c>
      <c r="GG56" s="96" t="s">
        <v>149</v>
      </c>
      <c r="GH56" s="96" t="s">
        <v>151</v>
      </c>
      <c r="GI56" s="102"/>
      <c r="GJ56" s="102"/>
      <c r="GK56" s="102"/>
      <c r="GL56" s="102"/>
      <c r="GM56" s="102"/>
      <c r="GN56" s="102"/>
      <c r="GO56" s="102"/>
      <c r="GP56" s="102"/>
      <c r="GQ56" s="102"/>
      <c r="GR56" s="102"/>
    </row>
    <row r="57" spans="1:200" ht="25.5" customHeight="1">
      <c r="A57" s="92" t="s">
        <v>71</v>
      </c>
      <c r="B57" s="93">
        <v>2023</v>
      </c>
      <c r="C57" s="177"/>
      <c r="D57" s="178">
        <v>32.653061224489797</v>
      </c>
      <c r="E57" s="179">
        <v>45</v>
      </c>
      <c r="F57" s="95">
        <v>1</v>
      </c>
      <c r="G57" s="95" t="s">
        <v>132</v>
      </c>
      <c r="H57" s="95" t="s">
        <v>152</v>
      </c>
      <c r="I57" s="96" t="s">
        <v>153</v>
      </c>
      <c r="J57" s="95" t="s">
        <v>122</v>
      </c>
      <c r="K57" s="95">
        <v>0</v>
      </c>
      <c r="L57" s="63"/>
      <c r="M57" s="97" t="s">
        <v>126</v>
      </c>
      <c r="N57" s="63"/>
      <c r="O57" s="103" t="s">
        <v>122</v>
      </c>
      <c r="P57" s="95">
        <v>1</v>
      </c>
      <c r="Q57" s="95" t="s">
        <v>130</v>
      </c>
      <c r="R57" s="95" t="s">
        <v>154</v>
      </c>
      <c r="S57" s="96" t="s">
        <v>155</v>
      </c>
      <c r="T57" s="95" t="s">
        <v>122</v>
      </c>
      <c r="U57" s="95">
        <v>1</v>
      </c>
      <c r="V57" s="95" t="s">
        <v>130</v>
      </c>
      <c r="W57" s="95" t="s">
        <v>154</v>
      </c>
      <c r="X57" s="96" t="s">
        <v>155</v>
      </c>
      <c r="Y57" s="63"/>
      <c r="Z57" s="95">
        <v>0</v>
      </c>
      <c r="AA57" s="95" t="s">
        <v>132</v>
      </c>
      <c r="AB57" s="95" t="s">
        <v>154</v>
      </c>
      <c r="AC57" s="96" t="s">
        <v>155</v>
      </c>
      <c r="AD57" s="104" t="s">
        <v>1428</v>
      </c>
      <c r="AE57" s="95">
        <v>1</v>
      </c>
      <c r="AF57" s="95" t="s">
        <v>130</v>
      </c>
      <c r="AG57" s="95" t="s">
        <v>154</v>
      </c>
      <c r="AH57" s="96" t="s">
        <v>155</v>
      </c>
      <c r="AI57" s="63"/>
      <c r="AJ57" s="95">
        <v>0</v>
      </c>
      <c r="AK57" s="95" t="s">
        <v>132</v>
      </c>
      <c r="AL57" s="95" t="s">
        <v>154</v>
      </c>
      <c r="AM57" s="96" t="s">
        <v>155</v>
      </c>
      <c r="AN57" s="63"/>
      <c r="AO57" s="95">
        <v>0</v>
      </c>
      <c r="AP57" s="95" t="s">
        <v>132</v>
      </c>
      <c r="AQ57" s="95" t="s">
        <v>154</v>
      </c>
      <c r="AR57" s="96" t="s">
        <v>155</v>
      </c>
      <c r="AS57" s="63"/>
      <c r="AT57" s="95">
        <v>1</v>
      </c>
      <c r="AU57" s="95" t="s">
        <v>130</v>
      </c>
      <c r="AV57" s="95" t="s">
        <v>154</v>
      </c>
      <c r="AW57" s="96" t="s">
        <v>155</v>
      </c>
      <c r="AX57" s="63"/>
      <c r="AY57" s="95">
        <v>0</v>
      </c>
      <c r="AZ57" s="95" t="s">
        <v>139</v>
      </c>
      <c r="BA57" s="95" t="s">
        <v>126</v>
      </c>
      <c r="BB57" s="63"/>
      <c r="BC57" s="95" t="s">
        <v>122</v>
      </c>
      <c r="BD57" s="95">
        <v>0</v>
      </c>
      <c r="BE57" s="95" t="s">
        <v>139</v>
      </c>
      <c r="BF57" s="95" t="s">
        <v>126</v>
      </c>
      <c r="BG57" s="63"/>
      <c r="BH57" s="95" t="s">
        <v>122</v>
      </c>
      <c r="BI57" s="95">
        <v>0</v>
      </c>
      <c r="BJ57" s="95" t="s">
        <v>139</v>
      </c>
      <c r="BK57" s="95" t="s">
        <v>126</v>
      </c>
      <c r="BL57" s="63"/>
      <c r="BM57" s="95" t="s">
        <v>122</v>
      </c>
      <c r="BN57" s="95">
        <v>0</v>
      </c>
      <c r="BO57" s="95" t="s">
        <v>139</v>
      </c>
      <c r="BP57" s="95" t="s">
        <v>126</v>
      </c>
      <c r="BQ57" s="63"/>
      <c r="BR57" s="95" t="s">
        <v>122</v>
      </c>
      <c r="BS57" s="95">
        <v>0</v>
      </c>
      <c r="BT57" s="95" t="s">
        <v>139</v>
      </c>
      <c r="BU57" s="95" t="s">
        <v>126</v>
      </c>
      <c r="BV57" s="63"/>
      <c r="BW57" s="95" t="s">
        <v>122</v>
      </c>
      <c r="BX57" s="95">
        <v>0</v>
      </c>
      <c r="BY57" s="95" t="s">
        <v>139</v>
      </c>
      <c r="BZ57" s="95" t="s">
        <v>126</v>
      </c>
      <c r="CA57" s="63"/>
      <c r="CB57" s="95" t="s">
        <v>122</v>
      </c>
      <c r="CC57" s="95">
        <v>0</v>
      </c>
      <c r="CD57" s="95" t="s">
        <v>139</v>
      </c>
      <c r="CE57" s="95" t="s">
        <v>126</v>
      </c>
      <c r="CF57" s="63"/>
      <c r="CG57" s="95" t="s">
        <v>122</v>
      </c>
      <c r="CH57" s="95">
        <v>0</v>
      </c>
      <c r="CI57" s="95" t="s">
        <v>139</v>
      </c>
      <c r="CJ57" s="95" t="s">
        <v>126</v>
      </c>
      <c r="CK57" s="63"/>
      <c r="CL57" s="63"/>
      <c r="CM57" s="95">
        <v>0</v>
      </c>
      <c r="CN57" s="95" t="s">
        <v>139</v>
      </c>
      <c r="CO57" s="95" t="s">
        <v>126</v>
      </c>
      <c r="CP57" s="63"/>
      <c r="CQ57" s="95" t="s">
        <v>122</v>
      </c>
      <c r="CR57" s="95">
        <v>0</v>
      </c>
      <c r="CS57" s="95" t="s">
        <v>139</v>
      </c>
      <c r="CT57" s="95" t="s">
        <v>126</v>
      </c>
      <c r="CU57" s="63"/>
      <c r="CV57" s="63"/>
      <c r="CW57" s="95">
        <v>0</v>
      </c>
      <c r="CX57" s="95" t="s">
        <v>139</v>
      </c>
      <c r="CY57" s="95" t="s">
        <v>126</v>
      </c>
      <c r="CZ57" s="63"/>
      <c r="DA57" s="95" t="s">
        <v>122</v>
      </c>
      <c r="DB57" s="95">
        <v>0</v>
      </c>
      <c r="DC57" s="95" t="s">
        <v>139</v>
      </c>
      <c r="DD57" s="95" t="s">
        <v>126</v>
      </c>
      <c r="DE57" s="63"/>
      <c r="DF57" s="95" t="s">
        <v>122</v>
      </c>
      <c r="DG57" s="99">
        <v>1</v>
      </c>
      <c r="DH57" s="99" t="s">
        <v>139</v>
      </c>
      <c r="DI57" s="99" t="s">
        <v>126</v>
      </c>
      <c r="DJ57" s="61"/>
      <c r="DK57" s="99" t="s">
        <v>122</v>
      </c>
      <c r="DL57" s="61"/>
      <c r="DM57" s="61"/>
      <c r="DN57" s="61"/>
      <c r="DO57" s="61"/>
      <c r="DP57" s="61"/>
      <c r="DQ57" s="61"/>
      <c r="DR57" s="61"/>
      <c r="DS57" s="61"/>
      <c r="DT57" s="61"/>
      <c r="DU57" s="61"/>
      <c r="DV57" s="99">
        <v>0</v>
      </c>
      <c r="DW57" s="99" t="s">
        <v>123</v>
      </c>
      <c r="DX57" s="99" t="s">
        <v>157</v>
      </c>
      <c r="DY57" s="100" t="s">
        <v>158</v>
      </c>
      <c r="DZ57" s="99" t="s">
        <v>159</v>
      </c>
      <c r="EA57" s="95">
        <v>0</v>
      </c>
      <c r="EB57" s="95" t="s">
        <v>123</v>
      </c>
      <c r="EC57" s="95" t="s">
        <v>126</v>
      </c>
      <c r="ED57" s="63"/>
      <c r="EE57" s="95" t="s">
        <v>122</v>
      </c>
      <c r="EF57" s="95">
        <v>0</v>
      </c>
      <c r="EG57" s="95" t="s">
        <v>123</v>
      </c>
      <c r="EH57" s="95" t="s">
        <v>126</v>
      </c>
      <c r="EI57" s="63"/>
      <c r="EJ57" s="95" t="s">
        <v>122</v>
      </c>
      <c r="EK57" s="95">
        <v>0</v>
      </c>
      <c r="EL57" s="95" t="s">
        <v>123</v>
      </c>
      <c r="EM57" s="95" t="s">
        <v>126</v>
      </c>
      <c r="EN57" s="63"/>
      <c r="EO57" s="95" t="s">
        <v>122</v>
      </c>
      <c r="EP57" s="95">
        <v>0</v>
      </c>
      <c r="EQ57" s="95" t="s">
        <v>123</v>
      </c>
      <c r="ER57" s="95" t="s">
        <v>126</v>
      </c>
      <c r="ES57" s="63"/>
      <c r="ET57" s="95" t="s">
        <v>122</v>
      </c>
      <c r="EU57" s="95">
        <v>0</v>
      </c>
      <c r="EV57" s="95" t="s">
        <v>123</v>
      </c>
      <c r="EW57" s="95" t="s">
        <v>126</v>
      </c>
      <c r="EX57" s="63"/>
      <c r="EY57" s="95" t="s">
        <v>122</v>
      </c>
      <c r="EZ57" s="95">
        <v>1</v>
      </c>
      <c r="FA57" s="95" t="s">
        <v>160</v>
      </c>
      <c r="FB57" s="95" t="s">
        <v>161</v>
      </c>
      <c r="FC57" s="96" t="s">
        <v>162</v>
      </c>
      <c r="FD57" s="95" t="s">
        <v>163</v>
      </c>
      <c r="FE57" s="95">
        <v>0</v>
      </c>
      <c r="FF57" s="95" t="s">
        <v>132</v>
      </c>
      <c r="FG57" s="95" t="s">
        <v>164</v>
      </c>
      <c r="FH57" s="96" t="s">
        <v>165</v>
      </c>
      <c r="FI57" s="95" t="s">
        <v>166</v>
      </c>
      <c r="FJ57" s="95">
        <v>0</v>
      </c>
      <c r="FK57" s="95" t="s">
        <v>132</v>
      </c>
      <c r="FL57" s="95" t="s">
        <v>167</v>
      </c>
      <c r="FM57" s="96" t="s">
        <v>168</v>
      </c>
      <c r="FN57" s="95" t="s">
        <v>169</v>
      </c>
      <c r="FO57" s="95">
        <v>0</v>
      </c>
      <c r="FP57" s="95" t="s">
        <v>130</v>
      </c>
      <c r="FQ57" s="95" t="s">
        <v>126</v>
      </c>
      <c r="FR57" s="63"/>
      <c r="FS57" s="95" t="s">
        <v>122</v>
      </c>
      <c r="FT57" s="95">
        <v>1</v>
      </c>
      <c r="FU57" s="95" t="s">
        <v>139</v>
      </c>
      <c r="FV57" s="95" t="s">
        <v>170</v>
      </c>
      <c r="FW57" s="96" t="s">
        <v>171</v>
      </c>
      <c r="FX57" s="63"/>
      <c r="FY57" s="95">
        <v>0</v>
      </c>
      <c r="FZ57" s="95" t="s">
        <v>123</v>
      </c>
      <c r="GA57" s="95" t="s">
        <v>172</v>
      </c>
      <c r="GB57" s="96" t="s">
        <v>173</v>
      </c>
      <c r="GC57" s="96" t="s">
        <v>174</v>
      </c>
      <c r="GD57" s="95">
        <v>0</v>
      </c>
      <c r="GE57" s="95" t="s">
        <v>123</v>
      </c>
      <c r="GF57" s="95" t="s">
        <v>172</v>
      </c>
      <c r="GG57" s="96" t="s">
        <v>173</v>
      </c>
      <c r="GH57" s="96" t="s">
        <v>174</v>
      </c>
      <c r="GI57" s="102"/>
      <c r="GJ57" s="102"/>
      <c r="GK57" s="102"/>
      <c r="GL57" s="102"/>
      <c r="GM57" s="102"/>
      <c r="GN57" s="102"/>
      <c r="GO57" s="102"/>
      <c r="GP57" s="102"/>
      <c r="GQ57" s="102"/>
      <c r="GR57" s="102"/>
    </row>
    <row r="58" spans="1:200" ht="25.5" customHeight="1">
      <c r="A58" s="92" t="s">
        <v>72</v>
      </c>
      <c r="B58" s="93">
        <v>2023</v>
      </c>
      <c r="C58" s="177"/>
      <c r="D58" s="178">
        <v>46.938775510204081</v>
      </c>
      <c r="E58" s="179">
        <v>17</v>
      </c>
      <c r="F58" s="95">
        <v>1</v>
      </c>
      <c r="G58" s="95" t="s">
        <v>132</v>
      </c>
      <c r="H58" s="95" t="s">
        <v>177</v>
      </c>
      <c r="I58" s="96" t="s">
        <v>178</v>
      </c>
      <c r="J58" s="95" t="s">
        <v>122</v>
      </c>
      <c r="K58" s="95">
        <v>0</v>
      </c>
      <c r="L58" s="63"/>
      <c r="M58" s="97" t="s">
        <v>126</v>
      </c>
      <c r="N58" s="63"/>
      <c r="O58" s="103" t="s">
        <v>122</v>
      </c>
      <c r="P58" s="95">
        <v>1</v>
      </c>
      <c r="Q58" s="95" t="s">
        <v>130</v>
      </c>
      <c r="R58" s="95" t="s">
        <v>179</v>
      </c>
      <c r="S58" s="96" t="s">
        <v>180</v>
      </c>
      <c r="T58" s="95" t="s">
        <v>122</v>
      </c>
      <c r="U58" s="95">
        <v>1</v>
      </c>
      <c r="V58" s="95" t="s">
        <v>130</v>
      </c>
      <c r="W58" s="95" t="s">
        <v>179</v>
      </c>
      <c r="X58" s="96" t="s">
        <v>180</v>
      </c>
      <c r="Y58" s="63"/>
      <c r="Z58" s="95">
        <v>1</v>
      </c>
      <c r="AA58" s="95" t="s">
        <v>130</v>
      </c>
      <c r="AB58" s="95" t="s">
        <v>179</v>
      </c>
      <c r="AC58" s="96" t="s">
        <v>180</v>
      </c>
      <c r="AD58" s="63"/>
      <c r="AE58" s="95">
        <v>0</v>
      </c>
      <c r="AF58" s="95" t="s">
        <v>132</v>
      </c>
      <c r="AG58" s="95" t="s">
        <v>179</v>
      </c>
      <c r="AH58" s="96" t="s">
        <v>180</v>
      </c>
      <c r="AI58" s="63"/>
      <c r="AJ58" s="95">
        <v>0</v>
      </c>
      <c r="AK58" s="95" t="s">
        <v>132</v>
      </c>
      <c r="AL58" s="95" t="s">
        <v>179</v>
      </c>
      <c r="AM58" s="96" t="s">
        <v>180</v>
      </c>
      <c r="AN58" s="63"/>
      <c r="AO58" s="95">
        <v>0</v>
      </c>
      <c r="AP58" s="95" t="s">
        <v>132</v>
      </c>
      <c r="AQ58" s="95" t="s">
        <v>179</v>
      </c>
      <c r="AR58" s="96" t="s">
        <v>180</v>
      </c>
      <c r="AS58" s="63"/>
      <c r="AT58" s="95">
        <v>1</v>
      </c>
      <c r="AU58" s="95" t="s">
        <v>130</v>
      </c>
      <c r="AV58" s="95" t="s">
        <v>179</v>
      </c>
      <c r="AW58" s="96" t="s">
        <v>180</v>
      </c>
      <c r="AX58" s="63"/>
      <c r="AY58" s="95">
        <v>0</v>
      </c>
      <c r="AZ58" s="95" t="s">
        <v>139</v>
      </c>
      <c r="BA58" s="95" t="s">
        <v>126</v>
      </c>
      <c r="BB58" s="63"/>
      <c r="BC58" s="95" t="s">
        <v>122</v>
      </c>
      <c r="BD58" s="95">
        <v>0</v>
      </c>
      <c r="BE58" s="95" t="s">
        <v>139</v>
      </c>
      <c r="BF58" s="95" t="s">
        <v>126</v>
      </c>
      <c r="BG58" s="63"/>
      <c r="BH58" s="95" t="s">
        <v>122</v>
      </c>
      <c r="BI58" s="95">
        <v>0</v>
      </c>
      <c r="BJ58" s="95" t="s">
        <v>139</v>
      </c>
      <c r="BK58" s="95" t="s">
        <v>126</v>
      </c>
      <c r="BL58" s="63"/>
      <c r="BM58" s="95" t="s">
        <v>122</v>
      </c>
      <c r="BN58" s="95">
        <v>0</v>
      </c>
      <c r="BO58" s="95" t="s">
        <v>139</v>
      </c>
      <c r="BP58" s="95" t="s">
        <v>126</v>
      </c>
      <c r="BQ58" s="63"/>
      <c r="BR58" s="95" t="s">
        <v>122</v>
      </c>
      <c r="BS58" s="95">
        <v>0</v>
      </c>
      <c r="BT58" s="95" t="s">
        <v>139</v>
      </c>
      <c r="BU58" s="95" t="s">
        <v>126</v>
      </c>
      <c r="BV58" s="63"/>
      <c r="BW58" s="95" t="s">
        <v>122</v>
      </c>
      <c r="BX58" s="95">
        <v>0</v>
      </c>
      <c r="BY58" s="95" t="s">
        <v>139</v>
      </c>
      <c r="BZ58" s="95" t="s">
        <v>126</v>
      </c>
      <c r="CA58" s="63"/>
      <c r="CB58" s="95" t="s">
        <v>122</v>
      </c>
      <c r="CC58" s="95">
        <v>0</v>
      </c>
      <c r="CD58" s="95" t="s">
        <v>139</v>
      </c>
      <c r="CE58" s="95" t="s">
        <v>126</v>
      </c>
      <c r="CF58" s="63"/>
      <c r="CG58" s="95" t="s">
        <v>122</v>
      </c>
      <c r="CH58" s="95">
        <v>0</v>
      </c>
      <c r="CI58" s="95" t="s">
        <v>139</v>
      </c>
      <c r="CJ58" s="95" t="s">
        <v>126</v>
      </c>
      <c r="CK58" s="63"/>
      <c r="CL58" s="63"/>
      <c r="CM58" s="95">
        <v>0</v>
      </c>
      <c r="CN58" s="95" t="s">
        <v>139</v>
      </c>
      <c r="CO58" s="95" t="s">
        <v>126</v>
      </c>
      <c r="CP58" s="63"/>
      <c r="CQ58" s="95" t="s">
        <v>122</v>
      </c>
      <c r="CR58" s="95">
        <v>0</v>
      </c>
      <c r="CS58" s="95" t="s">
        <v>139</v>
      </c>
      <c r="CT58" s="95" t="s">
        <v>126</v>
      </c>
      <c r="CU58" s="63"/>
      <c r="CV58" s="63"/>
      <c r="CW58" s="95">
        <v>0</v>
      </c>
      <c r="CX58" s="95" t="s">
        <v>139</v>
      </c>
      <c r="CY58" s="95" t="s">
        <v>126</v>
      </c>
      <c r="CZ58" s="63"/>
      <c r="DA58" s="95" t="s">
        <v>122</v>
      </c>
      <c r="DB58" s="95">
        <v>0</v>
      </c>
      <c r="DC58" s="95" t="s">
        <v>139</v>
      </c>
      <c r="DD58" s="95" t="s">
        <v>126</v>
      </c>
      <c r="DE58" s="63"/>
      <c r="DF58" s="95" t="s">
        <v>122</v>
      </c>
      <c r="DG58" s="99">
        <v>1</v>
      </c>
      <c r="DH58" s="99" t="s">
        <v>123</v>
      </c>
      <c r="DI58" s="99" t="s">
        <v>181</v>
      </c>
      <c r="DJ58" s="100" t="s">
        <v>182</v>
      </c>
      <c r="DK58" s="99" t="s">
        <v>122</v>
      </c>
      <c r="DL58" s="61"/>
      <c r="DM58" s="61"/>
      <c r="DN58" s="61"/>
      <c r="DO58" s="61"/>
      <c r="DP58" s="61"/>
      <c r="DQ58" s="61"/>
      <c r="DR58" s="61"/>
      <c r="DS58" s="61"/>
      <c r="DT58" s="61"/>
      <c r="DU58" s="61"/>
      <c r="DV58" s="99">
        <v>0</v>
      </c>
      <c r="DW58" s="99" t="s">
        <v>123</v>
      </c>
      <c r="DX58" s="99" t="s">
        <v>126</v>
      </c>
      <c r="DY58" s="61"/>
      <c r="DZ58" s="99" t="s">
        <v>122</v>
      </c>
      <c r="EA58" s="95">
        <v>0</v>
      </c>
      <c r="EB58" s="95" t="s">
        <v>123</v>
      </c>
      <c r="EC58" s="95" t="s">
        <v>126</v>
      </c>
      <c r="ED58" s="63"/>
      <c r="EE58" s="95" t="s">
        <v>122</v>
      </c>
      <c r="EF58" s="95">
        <v>0</v>
      </c>
      <c r="EG58" s="95" t="s">
        <v>123</v>
      </c>
      <c r="EH58" s="95" t="s">
        <v>126</v>
      </c>
      <c r="EI58" s="63"/>
      <c r="EJ58" s="95" t="s">
        <v>122</v>
      </c>
      <c r="EK58" s="95">
        <v>0</v>
      </c>
      <c r="EL58" s="95" t="s">
        <v>123</v>
      </c>
      <c r="EM58" s="95" t="s">
        <v>126</v>
      </c>
      <c r="EN58" s="63"/>
      <c r="EO58" s="95" t="s">
        <v>122</v>
      </c>
      <c r="EP58" s="95">
        <v>0</v>
      </c>
      <c r="EQ58" s="95" t="s">
        <v>123</v>
      </c>
      <c r="ER58" s="95" t="s">
        <v>126</v>
      </c>
      <c r="ES58" s="63"/>
      <c r="ET58" s="95" t="s">
        <v>122</v>
      </c>
      <c r="EU58" s="95">
        <v>0</v>
      </c>
      <c r="EV58" s="95" t="s">
        <v>123</v>
      </c>
      <c r="EW58" s="95" t="s">
        <v>126</v>
      </c>
      <c r="EX58" s="63"/>
      <c r="EY58" s="95" t="s">
        <v>122</v>
      </c>
      <c r="EZ58" s="95">
        <v>1</v>
      </c>
      <c r="FA58" s="95" t="s">
        <v>130</v>
      </c>
      <c r="FB58" s="95" t="s">
        <v>183</v>
      </c>
      <c r="FC58" s="96" t="s">
        <v>184</v>
      </c>
      <c r="FD58" s="63"/>
      <c r="FE58" s="95">
        <v>1</v>
      </c>
      <c r="FF58" s="95" t="s">
        <v>139</v>
      </c>
      <c r="FG58" s="95" t="s">
        <v>185</v>
      </c>
      <c r="FH58" s="96" t="s">
        <v>186</v>
      </c>
      <c r="FI58" s="63"/>
      <c r="FJ58" s="95">
        <v>1</v>
      </c>
      <c r="FK58" s="95" t="s">
        <v>139</v>
      </c>
      <c r="FL58" s="95" t="s">
        <v>187</v>
      </c>
      <c r="FM58" s="96" t="s">
        <v>186</v>
      </c>
      <c r="FN58" s="63"/>
      <c r="FO58" s="95">
        <v>1</v>
      </c>
      <c r="FP58" s="95" t="s">
        <v>132</v>
      </c>
      <c r="FQ58" s="95" t="s">
        <v>175</v>
      </c>
      <c r="FR58" s="96" t="s">
        <v>176</v>
      </c>
      <c r="FS58" s="95" t="s">
        <v>122</v>
      </c>
      <c r="FT58" s="95">
        <v>1</v>
      </c>
      <c r="FU58" s="95" t="s">
        <v>132</v>
      </c>
      <c r="FV58" s="95" t="s">
        <v>188</v>
      </c>
      <c r="FW58" s="96" t="s">
        <v>189</v>
      </c>
      <c r="FX58" s="101" t="s">
        <v>122</v>
      </c>
      <c r="FY58" s="95">
        <v>0</v>
      </c>
      <c r="FZ58" s="95" t="s">
        <v>132</v>
      </c>
      <c r="GA58" s="95" t="s">
        <v>190</v>
      </c>
      <c r="GB58" s="96" t="s">
        <v>191</v>
      </c>
      <c r="GC58" s="96" t="s">
        <v>192</v>
      </c>
      <c r="GD58" s="95">
        <v>0</v>
      </c>
      <c r="GE58" s="95" t="s">
        <v>132</v>
      </c>
      <c r="GF58" s="95" t="s">
        <v>190</v>
      </c>
      <c r="GG58" s="96" t="s">
        <v>191</v>
      </c>
      <c r="GH58" s="96" t="s">
        <v>192</v>
      </c>
      <c r="GI58" s="102"/>
      <c r="GJ58" s="102"/>
      <c r="GK58" s="102"/>
      <c r="GL58" s="102"/>
      <c r="GM58" s="102"/>
      <c r="GN58" s="102"/>
      <c r="GO58" s="102"/>
      <c r="GP58" s="102"/>
      <c r="GQ58" s="102"/>
      <c r="GR58" s="102"/>
    </row>
    <row r="59" spans="1:200" ht="25.5" customHeight="1">
      <c r="A59" s="92" t="s">
        <v>73</v>
      </c>
      <c r="B59" s="93">
        <v>2023</v>
      </c>
      <c r="C59" s="177"/>
      <c r="D59" s="178">
        <v>60.714285714285708</v>
      </c>
      <c r="E59" s="179">
        <v>7</v>
      </c>
      <c r="F59" s="95">
        <v>0</v>
      </c>
      <c r="G59" s="95" t="s">
        <v>123</v>
      </c>
      <c r="H59" s="95" t="s">
        <v>195</v>
      </c>
      <c r="I59" s="96" t="s">
        <v>196</v>
      </c>
      <c r="J59" s="95" t="s">
        <v>122</v>
      </c>
      <c r="K59" s="95">
        <v>1</v>
      </c>
      <c r="L59" s="63"/>
      <c r="M59" s="97" t="s">
        <v>197</v>
      </c>
      <c r="N59" s="96" t="s">
        <v>198</v>
      </c>
      <c r="O59" s="95" t="s">
        <v>199</v>
      </c>
      <c r="P59" s="95">
        <v>1</v>
      </c>
      <c r="Q59" s="95" t="s">
        <v>130</v>
      </c>
      <c r="R59" s="95" t="s">
        <v>200</v>
      </c>
      <c r="S59" s="96" t="s">
        <v>201</v>
      </c>
      <c r="T59" s="95" t="s">
        <v>122</v>
      </c>
      <c r="U59" s="95">
        <v>1</v>
      </c>
      <c r="V59" s="95" t="s">
        <v>130</v>
      </c>
      <c r="W59" s="95" t="s">
        <v>202</v>
      </c>
      <c r="X59" s="96" t="s">
        <v>201</v>
      </c>
      <c r="Y59" s="63"/>
      <c r="Z59" s="95">
        <v>1</v>
      </c>
      <c r="AA59" s="95" t="s">
        <v>130</v>
      </c>
      <c r="AB59" s="95" t="s">
        <v>202</v>
      </c>
      <c r="AC59" s="96" t="s">
        <v>201</v>
      </c>
      <c r="AD59" s="63"/>
      <c r="AE59" s="95">
        <v>1</v>
      </c>
      <c r="AF59" s="95" t="s">
        <v>130</v>
      </c>
      <c r="AG59" s="95" t="s">
        <v>200</v>
      </c>
      <c r="AH59" s="96" t="s">
        <v>201</v>
      </c>
      <c r="AI59" s="63"/>
      <c r="AJ59" s="95">
        <v>1</v>
      </c>
      <c r="AK59" s="95" t="s">
        <v>130</v>
      </c>
      <c r="AL59" s="95" t="s">
        <v>197</v>
      </c>
      <c r="AM59" s="96" t="s">
        <v>198</v>
      </c>
      <c r="AN59" s="95" t="s">
        <v>203</v>
      </c>
      <c r="AO59" s="95">
        <v>1</v>
      </c>
      <c r="AP59" s="95" t="s">
        <v>130</v>
      </c>
      <c r="AQ59" s="95" t="s">
        <v>200</v>
      </c>
      <c r="AR59" s="96" t="s">
        <v>201</v>
      </c>
      <c r="AS59" s="63"/>
      <c r="AT59" s="95">
        <v>1</v>
      </c>
      <c r="AU59" s="95" t="s">
        <v>130</v>
      </c>
      <c r="AV59" s="95" t="s">
        <v>204</v>
      </c>
      <c r="AW59" s="96" t="s">
        <v>201</v>
      </c>
      <c r="AX59" s="63"/>
      <c r="AY59" s="95">
        <v>1</v>
      </c>
      <c r="AZ59" s="95" t="s">
        <v>130</v>
      </c>
      <c r="BA59" s="95" t="s">
        <v>205</v>
      </c>
      <c r="BB59" s="96" t="s">
        <v>206</v>
      </c>
      <c r="BC59" s="95" t="s">
        <v>207</v>
      </c>
      <c r="BD59" s="95">
        <v>1</v>
      </c>
      <c r="BE59" s="95" t="s">
        <v>130</v>
      </c>
      <c r="BF59" s="95" t="s">
        <v>205</v>
      </c>
      <c r="BG59" s="96" t="s">
        <v>206</v>
      </c>
      <c r="BH59" s="95" t="s">
        <v>208</v>
      </c>
      <c r="BI59" s="95">
        <v>1</v>
      </c>
      <c r="BJ59" s="95" t="s">
        <v>130</v>
      </c>
      <c r="BK59" s="95" t="s">
        <v>197</v>
      </c>
      <c r="BL59" s="96" t="s">
        <v>198</v>
      </c>
      <c r="BM59" s="95" t="s">
        <v>203</v>
      </c>
      <c r="BN59" s="95">
        <v>1</v>
      </c>
      <c r="BO59" s="95" t="s">
        <v>130</v>
      </c>
      <c r="BP59" s="95" t="s">
        <v>205</v>
      </c>
      <c r="BQ59" s="96" t="s">
        <v>206</v>
      </c>
      <c r="BR59" s="95" t="s">
        <v>208</v>
      </c>
      <c r="BS59" s="95">
        <v>1</v>
      </c>
      <c r="BT59" s="95" t="s">
        <v>130</v>
      </c>
      <c r="BU59" s="98" t="s">
        <v>197</v>
      </c>
      <c r="BV59" s="96" t="s">
        <v>198</v>
      </c>
      <c r="BW59" s="95" t="s">
        <v>203</v>
      </c>
      <c r="BX59" s="95">
        <v>1</v>
      </c>
      <c r="BY59" s="95" t="s">
        <v>130</v>
      </c>
      <c r="BZ59" s="95" t="s">
        <v>197</v>
      </c>
      <c r="CA59" s="96" t="s">
        <v>198</v>
      </c>
      <c r="CB59" s="95" t="s">
        <v>203</v>
      </c>
      <c r="CC59" s="95">
        <v>1</v>
      </c>
      <c r="CD59" s="95" t="s">
        <v>130</v>
      </c>
      <c r="CE59" s="95" t="s">
        <v>209</v>
      </c>
      <c r="CF59" s="96" t="s">
        <v>206</v>
      </c>
      <c r="CG59" s="63"/>
      <c r="CH59" s="95">
        <v>1</v>
      </c>
      <c r="CI59" s="95" t="s">
        <v>130</v>
      </c>
      <c r="CJ59" s="95" t="s">
        <v>210</v>
      </c>
      <c r="CK59" s="96" t="s">
        <v>206</v>
      </c>
      <c r="CL59" s="63"/>
      <c r="CM59" s="95">
        <v>1</v>
      </c>
      <c r="CN59" s="95" t="s">
        <v>130</v>
      </c>
      <c r="CO59" s="95" t="s">
        <v>197</v>
      </c>
      <c r="CP59" s="96" t="s">
        <v>198</v>
      </c>
      <c r="CQ59" s="95" t="s">
        <v>203</v>
      </c>
      <c r="CR59" s="95">
        <v>1</v>
      </c>
      <c r="CS59" s="95" t="s">
        <v>130</v>
      </c>
      <c r="CT59" s="95" t="s">
        <v>210</v>
      </c>
      <c r="CU59" s="96" t="s">
        <v>206</v>
      </c>
      <c r="CV59" s="63"/>
      <c r="CW59" s="95">
        <v>1</v>
      </c>
      <c r="CX59" s="95" t="s">
        <v>130</v>
      </c>
      <c r="CY59" s="95" t="s">
        <v>197</v>
      </c>
      <c r="CZ59" s="96" t="s">
        <v>198</v>
      </c>
      <c r="DA59" s="95" t="s">
        <v>203</v>
      </c>
      <c r="DB59" s="95">
        <v>1</v>
      </c>
      <c r="DC59" s="95" t="s">
        <v>130</v>
      </c>
      <c r="DD59" s="95" t="s">
        <v>197</v>
      </c>
      <c r="DE59" s="96" t="s">
        <v>198</v>
      </c>
      <c r="DF59" s="95" t="s">
        <v>203</v>
      </c>
      <c r="DG59" s="99">
        <v>1</v>
      </c>
      <c r="DH59" s="99" t="s">
        <v>123</v>
      </c>
      <c r="DI59" s="99" t="s">
        <v>211</v>
      </c>
      <c r="DJ59" s="100" t="s">
        <v>212</v>
      </c>
      <c r="DK59" s="99" t="s">
        <v>213</v>
      </c>
      <c r="DL59" s="61"/>
      <c r="DM59" s="61"/>
      <c r="DN59" s="61"/>
      <c r="DO59" s="61"/>
      <c r="DP59" s="61"/>
      <c r="DQ59" s="61"/>
      <c r="DR59" s="61"/>
      <c r="DS59" s="61"/>
      <c r="DT59" s="61"/>
      <c r="DU59" s="61"/>
      <c r="DV59" s="99">
        <v>0</v>
      </c>
      <c r="DW59" s="99" t="s">
        <v>123</v>
      </c>
      <c r="DX59" s="99" t="s">
        <v>126</v>
      </c>
      <c r="DY59" s="61"/>
      <c r="DZ59" s="99" t="s">
        <v>122</v>
      </c>
      <c r="EA59" s="95">
        <v>0</v>
      </c>
      <c r="EB59" s="95" t="s">
        <v>123</v>
      </c>
      <c r="EC59" s="95" t="s">
        <v>126</v>
      </c>
      <c r="ED59" s="63"/>
      <c r="EE59" s="95" t="s">
        <v>122</v>
      </c>
      <c r="EF59" s="95">
        <v>0</v>
      </c>
      <c r="EG59" s="95" t="s">
        <v>123</v>
      </c>
      <c r="EH59" s="95" t="s">
        <v>126</v>
      </c>
      <c r="EI59" s="63"/>
      <c r="EJ59" s="95" t="s">
        <v>122</v>
      </c>
      <c r="EK59" s="95">
        <v>0</v>
      </c>
      <c r="EL59" s="95" t="s">
        <v>123</v>
      </c>
      <c r="EM59" s="95" t="s">
        <v>126</v>
      </c>
      <c r="EN59" s="63"/>
      <c r="EO59" s="95" t="s">
        <v>122</v>
      </c>
      <c r="EP59" s="95">
        <v>0</v>
      </c>
      <c r="EQ59" s="95" t="s">
        <v>123</v>
      </c>
      <c r="ER59" s="95" t="s">
        <v>126</v>
      </c>
      <c r="ES59" s="63"/>
      <c r="ET59" s="95" t="s">
        <v>122</v>
      </c>
      <c r="EU59" s="95">
        <v>0</v>
      </c>
      <c r="EV59" s="95" t="s">
        <v>123</v>
      </c>
      <c r="EW59" s="95" t="s">
        <v>126</v>
      </c>
      <c r="EX59" s="63"/>
      <c r="EY59" s="95" t="s">
        <v>122</v>
      </c>
      <c r="EZ59" s="95">
        <v>1</v>
      </c>
      <c r="FA59" s="95" t="s">
        <v>130</v>
      </c>
      <c r="FB59" s="95" t="s">
        <v>214</v>
      </c>
      <c r="FC59" s="96" t="s">
        <v>215</v>
      </c>
      <c r="FD59" s="63"/>
      <c r="FE59" s="95">
        <v>1</v>
      </c>
      <c r="FF59" s="95" t="s">
        <v>139</v>
      </c>
      <c r="FG59" s="95" t="s">
        <v>216</v>
      </c>
      <c r="FH59" s="96" t="s">
        <v>217</v>
      </c>
      <c r="FI59" s="63"/>
      <c r="FJ59" s="95">
        <v>0</v>
      </c>
      <c r="FK59" s="95" t="s">
        <v>130</v>
      </c>
      <c r="FL59" s="95" t="s">
        <v>218</v>
      </c>
      <c r="FM59" s="96" t="s">
        <v>219</v>
      </c>
      <c r="FN59" s="63"/>
      <c r="FO59" s="95">
        <v>1</v>
      </c>
      <c r="FP59" s="95" t="s">
        <v>132</v>
      </c>
      <c r="FQ59" s="95" t="s">
        <v>193</v>
      </c>
      <c r="FR59" s="96" t="s">
        <v>194</v>
      </c>
      <c r="FS59" s="63"/>
      <c r="FT59" s="95">
        <v>1</v>
      </c>
      <c r="FU59" s="95" t="s">
        <v>132</v>
      </c>
      <c r="FV59" s="95" t="s">
        <v>220</v>
      </c>
      <c r="FW59" s="96" t="s">
        <v>221</v>
      </c>
      <c r="FX59" s="101" t="s">
        <v>122</v>
      </c>
      <c r="FY59" s="95">
        <v>0</v>
      </c>
      <c r="FZ59" s="95" t="s">
        <v>123</v>
      </c>
      <c r="GA59" s="95" t="s">
        <v>222</v>
      </c>
      <c r="GB59" s="96" t="s">
        <v>223</v>
      </c>
      <c r="GC59" s="96" t="s">
        <v>224</v>
      </c>
      <c r="GD59" s="95">
        <v>0</v>
      </c>
      <c r="GE59" s="95" t="s">
        <v>123</v>
      </c>
      <c r="GF59" s="95" t="s">
        <v>222</v>
      </c>
      <c r="GG59" s="96" t="s">
        <v>223</v>
      </c>
      <c r="GH59" s="96" t="s">
        <v>224</v>
      </c>
      <c r="GI59" s="102"/>
      <c r="GJ59" s="102"/>
      <c r="GK59" s="102"/>
      <c r="GL59" s="102"/>
      <c r="GM59" s="102"/>
      <c r="GN59" s="102"/>
      <c r="GO59" s="102"/>
      <c r="GP59" s="102"/>
      <c r="GQ59" s="102"/>
      <c r="GR59" s="102"/>
    </row>
    <row r="60" spans="1:200" ht="25.5" customHeight="1">
      <c r="A60" s="92" t="s">
        <v>74</v>
      </c>
      <c r="B60" s="93">
        <v>2023</v>
      </c>
      <c r="C60" s="177"/>
      <c r="D60" s="178">
        <v>25.680272108843539</v>
      </c>
      <c r="E60" s="179">
        <v>48</v>
      </c>
      <c r="F60" s="95">
        <v>1</v>
      </c>
      <c r="G60" s="95" t="s">
        <v>139</v>
      </c>
      <c r="H60" s="95" t="s">
        <v>225</v>
      </c>
      <c r="I60" s="96" t="s">
        <v>226</v>
      </c>
      <c r="J60" s="95" t="s">
        <v>122</v>
      </c>
      <c r="K60" s="95">
        <v>0</v>
      </c>
      <c r="L60" s="63"/>
      <c r="M60" s="97" t="s">
        <v>126</v>
      </c>
      <c r="N60" s="63"/>
      <c r="O60" s="103" t="s">
        <v>122</v>
      </c>
      <c r="P60" s="95">
        <v>1</v>
      </c>
      <c r="Q60" s="95" t="s">
        <v>130</v>
      </c>
      <c r="R60" s="95" t="s">
        <v>229</v>
      </c>
      <c r="S60" s="96" t="s">
        <v>230</v>
      </c>
      <c r="T60" s="95" t="s">
        <v>122</v>
      </c>
      <c r="U60" s="95">
        <v>1</v>
      </c>
      <c r="V60" s="95" t="s">
        <v>130</v>
      </c>
      <c r="W60" s="95" t="s">
        <v>231</v>
      </c>
      <c r="X60" s="96" t="s">
        <v>230</v>
      </c>
      <c r="Y60" s="95" t="s">
        <v>232</v>
      </c>
      <c r="Z60" s="95">
        <v>0</v>
      </c>
      <c r="AA60" s="95" t="s">
        <v>132</v>
      </c>
      <c r="AB60" s="95" t="s">
        <v>231</v>
      </c>
      <c r="AC60" s="96" t="s">
        <v>230</v>
      </c>
      <c r="AD60" s="63"/>
      <c r="AE60" s="95">
        <v>1</v>
      </c>
      <c r="AF60" s="95" t="s">
        <v>130</v>
      </c>
      <c r="AG60" s="95" t="s">
        <v>233</v>
      </c>
      <c r="AH60" s="96" t="s">
        <v>230</v>
      </c>
      <c r="AI60" s="63"/>
      <c r="AJ60" s="95">
        <v>0</v>
      </c>
      <c r="AK60" s="95" t="s">
        <v>132</v>
      </c>
      <c r="AL60" s="95" t="s">
        <v>233</v>
      </c>
      <c r="AM60" s="96" t="s">
        <v>230</v>
      </c>
      <c r="AN60" s="95" t="s">
        <v>122</v>
      </c>
      <c r="AO60" s="95">
        <v>0</v>
      </c>
      <c r="AP60" s="95" t="s">
        <v>132</v>
      </c>
      <c r="AQ60" s="95" t="s">
        <v>233</v>
      </c>
      <c r="AR60" s="96" t="s">
        <v>230</v>
      </c>
      <c r="AS60" s="63"/>
      <c r="AT60" s="95">
        <v>0</v>
      </c>
      <c r="AU60" s="95" t="s">
        <v>132</v>
      </c>
      <c r="AV60" s="95" t="s">
        <v>234</v>
      </c>
      <c r="AW60" s="96" t="s">
        <v>230</v>
      </c>
      <c r="AX60" s="63"/>
      <c r="AY60" s="95">
        <v>0</v>
      </c>
      <c r="AZ60" s="95" t="s">
        <v>139</v>
      </c>
      <c r="BA60" s="95" t="s">
        <v>126</v>
      </c>
      <c r="BB60" s="63"/>
      <c r="BC60" s="95" t="s">
        <v>122</v>
      </c>
      <c r="BD60" s="95">
        <v>0</v>
      </c>
      <c r="BE60" s="95" t="s">
        <v>139</v>
      </c>
      <c r="BF60" s="95" t="s">
        <v>126</v>
      </c>
      <c r="BG60" s="63"/>
      <c r="BH60" s="63"/>
      <c r="BI60" s="95">
        <v>0</v>
      </c>
      <c r="BJ60" s="95" t="s">
        <v>139</v>
      </c>
      <c r="BK60" s="95" t="s">
        <v>126</v>
      </c>
      <c r="BL60" s="63"/>
      <c r="BM60" s="63"/>
      <c r="BN60" s="95">
        <v>0</v>
      </c>
      <c r="BO60" s="95" t="s">
        <v>139</v>
      </c>
      <c r="BP60" s="96" t="s">
        <v>126</v>
      </c>
      <c r="BQ60" s="63"/>
      <c r="BR60" s="63"/>
      <c r="BS60" s="95">
        <v>0</v>
      </c>
      <c r="BT60" s="95" t="s">
        <v>139</v>
      </c>
      <c r="BU60" s="95" t="s">
        <v>126</v>
      </c>
      <c r="BV60" s="63"/>
      <c r="BW60" s="95" t="s">
        <v>122</v>
      </c>
      <c r="BX60" s="95">
        <v>0</v>
      </c>
      <c r="BY60" s="95" t="s">
        <v>139</v>
      </c>
      <c r="BZ60" s="95" t="s">
        <v>126</v>
      </c>
      <c r="CA60" s="63"/>
      <c r="CB60" s="95" t="s">
        <v>122</v>
      </c>
      <c r="CC60" s="95">
        <v>1</v>
      </c>
      <c r="CD60" s="95" t="s">
        <v>130</v>
      </c>
      <c r="CE60" s="95" t="s">
        <v>235</v>
      </c>
      <c r="CF60" s="96" t="s">
        <v>236</v>
      </c>
      <c r="CG60" s="95" t="s">
        <v>237</v>
      </c>
      <c r="CH60" s="95">
        <v>0</v>
      </c>
      <c r="CI60" s="95" t="s">
        <v>132</v>
      </c>
      <c r="CJ60" s="95" t="s">
        <v>235</v>
      </c>
      <c r="CK60" s="96" t="s">
        <v>236</v>
      </c>
      <c r="CL60" s="63"/>
      <c r="CM60" s="95">
        <v>0</v>
      </c>
      <c r="CN60" s="95" t="s">
        <v>132</v>
      </c>
      <c r="CO60" s="95" t="s">
        <v>235</v>
      </c>
      <c r="CP60" s="96" t="s">
        <v>236</v>
      </c>
      <c r="CQ60" s="63"/>
      <c r="CR60" s="95">
        <v>0</v>
      </c>
      <c r="CS60" s="95" t="s">
        <v>132</v>
      </c>
      <c r="CT60" s="95" t="s">
        <v>235</v>
      </c>
      <c r="CU60" s="96" t="s">
        <v>236</v>
      </c>
      <c r="CV60" s="63"/>
      <c r="CW60" s="95">
        <v>0</v>
      </c>
      <c r="CX60" s="95" t="s">
        <v>132</v>
      </c>
      <c r="CY60" s="95" t="s">
        <v>235</v>
      </c>
      <c r="CZ60" s="96" t="s">
        <v>236</v>
      </c>
      <c r="DA60" s="63"/>
      <c r="DB60" s="95">
        <v>0</v>
      </c>
      <c r="DC60" s="95" t="s">
        <v>132</v>
      </c>
      <c r="DD60" s="95" t="s">
        <v>235</v>
      </c>
      <c r="DE60" s="96" t="s">
        <v>236</v>
      </c>
      <c r="DF60" s="63"/>
      <c r="DG60" s="99">
        <v>0</v>
      </c>
      <c r="DH60" s="99" t="s">
        <v>130</v>
      </c>
      <c r="DI60" s="99" t="s">
        <v>238</v>
      </c>
      <c r="DJ60" s="100" t="s">
        <v>239</v>
      </c>
      <c r="DK60" s="61"/>
      <c r="DL60" s="61"/>
      <c r="DM60" s="61"/>
      <c r="DN60" s="61"/>
      <c r="DO60" s="61"/>
      <c r="DP60" s="61"/>
      <c r="DQ60" s="61"/>
      <c r="DR60" s="61"/>
      <c r="DS60" s="61"/>
      <c r="DT60" s="61"/>
      <c r="DU60" s="61"/>
      <c r="DV60" s="99">
        <v>1</v>
      </c>
      <c r="DW60" s="99" t="s">
        <v>139</v>
      </c>
      <c r="DX60" s="99" t="s">
        <v>227</v>
      </c>
      <c r="DY60" s="100" t="s">
        <v>228</v>
      </c>
      <c r="DZ60" s="105" t="s">
        <v>122</v>
      </c>
      <c r="EA60" s="95">
        <v>0</v>
      </c>
      <c r="EB60" s="95" t="s">
        <v>132</v>
      </c>
      <c r="EC60" s="95" t="s">
        <v>227</v>
      </c>
      <c r="ED60" s="96" t="s">
        <v>228</v>
      </c>
      <c r="EE60" s="95" t="s">
        <v>122</v>
      </c>
      <c r="EF60" s="95">
        <v>1</v>
      </c>
      <c r="EG60" s="95" t="s">
        <v>139</v>
      </c>
      <c r="EH60" s="95" t="s">
        <v>227</v>
      </c>
      <c r="EI60" s="96" t="s">
        <v>228</v>
      </c>
      <c r="EJ60" s="103" t="s">
        <v>122</v>
      </c>
      <c r="EK60" s="95">
        <v>0</v>
      </c>
      <c r="EL60" s="95" t="s">
        <v>132</v>
      </c>
      <c r="EM60" s="95" t="s">
        <v>227</v>
      </c>
      <c r="EN60" s="96" t="s">
        <v>228</v>
      </c>
      <c r="EO60" s="95" t="s">
        <v>122</v>
      </c>
      <c r="EP60" s="95">
        <v>0</v>
      </c>
      <c r="EQ60" s="95" t="s">
        <v>132</v>
      </c>
      <c r="ER60" s="95" t="s">
        <v>227</v>
      </c>
      <c r="ES60" s="96" t="s">
        <v>228</v>
      </c>
      <c r="ET60" s="95" t="s">
        <v>122</v>
      </c>
      <c r="EU60" s="95">
        <v>0</v>
      </c>
      <c r="EV60" s="95" t="s">
        <v>132</v>
      </c>
      <c r="EW60" s="95" t="s">
        <v>227</v>
      </c>
      <c r="EX60" s="96" t="s">
        <v>228</v>
      </c>
      <c r="EY60" s="95" t="s">
        <v>122</v>
      </c>
      <c r="EZ60" s="95">
        <v>1</v>
      </c>
      <c r="FA60" s="95" t="s">
        <v>130</v>
      </c>
      <c r="FB60" s="95" t="s">
        <v>240</v>
      </c>
      <c r="FC60" s="96" t="s">
        <v>241</v>
      </c>
      <c r="FD60" s="63"/>
      <c r="FE60" s="95">
        <v>0</v>
      </c>
      <c r="FF60" s="95" t="s">
        <v>130</v>
      </c>
      <c r="FG60" s="95" t="s">
        <v>242</v>
      </c>
      <c r="FH60" s="96" t="s">
        <v>243</v>
      </c>
      <c r="FI60" s="63"/>
      <c r="FJ60" s="95">
        <v>0</v>
      </c>
      <c r="FK60" s="95" t="s">
        <v>130</v>
      </c>
      <c r="FL60" s="95" t="s">
        <v>244</v>
      </c>
      <c r="FM60" s="96" t="s">
        <v>245</v>
      </c>
      <c r="FN60" s="63"/>
      <c r="FO60" s="95">
        <v>0</v>
      </c>
      <c r="FP60" s="95" t="s">
        <v>130</v>
      </c>
      <c r="FQ60" s="95" t="s">
        <v>126</v>
      </c>
      <c r="FR60" s="63"/>
      <c r="FS60" s="95" t="s">
        <v>122</v>
      </c>
      <c r="FT60" s="95">
        <v>0</v>
      </c>
      <c r="FU60" s="95" t="s">
        <v>130</v>
      </c>
      <c r="FV60" s="95" t="s">
        <v>246</v>
      </c>
      <c r="FW60" s="96" t="s">
        <v>247</v>
      </c>
      <c r="FX60" s="101" t="s">
        <v>122</v>
      </c>
      <c r="FY60" s="95">
        <v>1</v>
      </c>
      <c r="FZ60" s="95" t="s">
        <v>139</v>
      </c>
      <c r="GA60" s="95" t="s">
        <v>248</v>
      </c>
      <c r="GB60" s="96" t="s">
        <v>249</v>
      </c>
      <c r="GC60" s="96" t="s">
        <v>250</v>
      </c>
      <c r="GD60" s="95">
        <v>0</v>
      </c>
      <c r="GE60" s="95" t="s">
        <v>132</v>
      </c>
      <c r="GF60" s="95" t="s">
        <v>251</v>
      </c>
      <c r="GG60" s="96" t="s">
        <v>252</v>
      </c>
      <c r="GH60" s="96" t="s">
        <v>250</v>
      </c>
      <c r="GI60" s="102"/>
      <c r="GJ60" s="102"/>
      <c r="GK60" s="102"/>
      <c r="GL60" s="102"/>
      <c r="GM60" s="102"/>
      <c r="GN60" s="102"/>
      <c r="GO60" s="102"/>
      <c r="GP60" s="102"/>
      <c r="GQ60" s="102"/>
      <c r="GR60" s="102"/>
    </row>
    <row r="61" spans="1:200" ht="25.5" customHeight="1">
      <c r="A61" s="92" t="s">
        <v>75</v>
      </c>
      <c r="B61" s="93">
        <v>2023</v>
      </c>
      <c r="C61" s="177"/>
      <c r="D61" s="178">
        <v>34.523809523809526</v>
      </c>
      <c r="E61" s="179">
        <v>41</v>
      </c>
      <c r="F61" s="95">
        <v>1</v>
      </c>
      <c r="G61" s="95" t="s">
        <v>139</v>
      </c>
      <c r="H61" s="95" t="s">
        <v>253</v>
      </c>
      <c r="I61" s="96" t="s">
        <v>254</v>
      </c>
      <c r="J61" s="95" t="s">
        <v>122</v>
      </c>
      <c r="K61" s="95">
        <v>0</v>
      </c>
      <c r="L61" s="63"/>
      <c r="M61" s="97" t="s">
        <v>126</v>
      </c>
      <c r="N61" s="63"/>
      <c r="O61" s="95" t="s">
        <v>122</v>
      </c>
      <c r="P61" s="95">
        <v>0</v>
      </c>
      <c r="Q61" s="95" t="s">
        <v>139</v>
      </c>
      <c r="R61" s="95" t="s">
        <v>126</v>
      </c>
      <c r="S61" s="63"/>
      <c r="T61" s="95" t="s">
        <v>122</v>
      </c>
      <c r="U61" s="95">
        <v>0</v>
      </c>
      <c r="V61" s="95" t="s">
        <v>139</v>
      </c>
      <c r="W61" s="95" t="s">
        <v>126</v>
      </c>
      <c r="X61" s="63"/>
      <c r="Y61" s="95" t="s">
        <v>122</v>
      </c>
      <c r="Z61" s="95">
        <v>0</v>
      </c>
      <c r="AA61" s="95" t="s">
        <v>139</v>
      </c>
      <c r="AB61" s="95" t="s">
        <v>126</v>
      </c>
      <c r="AC61" s="63"/>
      <c r="AD61" s="63"/>
      <c r="AE61" s="95">
        <v>0</v>
      </c>
      <c r="AF61" s="95" t="s">
        <v>139</v>
      </c>
      <c r="AG61" s="95" t="s">
        <v>126</v>
      </c>
      <c r="AH61" s="63"/>
      <c r="AI61" s="95" t="s">
        <v>122</v>
      </c>
      <c r="AJ61" s="95">
        <v>0</v>
      </c>
      <c r="AK61" s="95" t="s">
        <v>139</v>
      </c>
      <c r="AL61" s="95" t="s">
        <v>126</v>
      </c>
      <c r="AM61" s="63"/>
      <c r="AN61" s="95" t="s">
        <v>122</v>
      </c>
      <c r="AO61" s="95">
        <v>0</v>
      </c>
      <c r="AP61" s="95" t="s">
        <v>139</v>
      </c>
      <c r="AQ61" s="95" t="s">
        <v>126</v>
      </c>
      <c r="AR61" s="63"/>
      <c r="AS61" s="95" t="s">
        <v>122</v>
      </c>
      <c r="AT61" s="95">
        <v>0</v>
      </c>
      <c r="AU61" s="95" t="s">
        <v>139</v>
      </c>
      <c r="AV61" s="95" t="s">
        <v>126</v>
      </c>
      <c r="AW61" s="63"/>
      <c r="AX61" s="63"/>
      <c r="AY61" s="95">
        <v>1</v>
      </c>
      <c r="AZ61" s="95" t="s">
        <v>130</v>
      </c>
      <c r="BA61" s="95" t="s">
        <v>255</v>
      </c>
      <c r="BB61" s="96" t="s">
        <v>256</v>
      </c>
      <c r="BC61" s="63"/>
      <c r="BD61" s="95">
        <v>1</v>
      </c>
      <c r="BE61" s="95" t="s">
        <v>130</v>
      </c>
      <c r="BF61" s="95" t="s">
        <v>255</v>
      </c>
      <c r="BG61" s="96" t="s">
        <v>256</v>
      </c>
      <c r="BH61" s="63"/>
      <c r="BI61" s="95">
        <v>1</v>
      </c>
      <c r="BJ61" s="95" t="s">
        <v>130</v>
      </c>
      <c r="BK61" s="95" t="s">
        <v>255</v>
      </c>
      <c r="BL61" s="96" t="s">
        <v>256</v>
      </c>
      <c r="BM61" s="63"/>
      <c r="BN61" s="95">
        <v>1</v>
      </c>
      <c r="BO61" s="95" t="s">
        <v>130</v>
      </c>
      <c r="BP61" s="95" t="s">
        <v>255</v>
      </c>
      <c r="BQ61" s="96" t="s">
        <v>256</v>
      </c>
      <c r="BR61" s="63"/>
      <c r="BS61" s="95">
        <v>1</v>
      </c>
      <c r="BT61" s="95" t="s">
        <v>130</v>
      </c>
      <c r="BU61" s="98" t="s">
        <v>255</v>
      </c>
      <c r="BV61" s="96" t="s">
        <v>256</v>
      </c>
      <c r="BW61" s="103" t="s">
        <v>122</v>
      </c>
      <c r="BX61" s="95">
        <v>0</v>
      </c>
      <c r="BY61" s="95" t="s">
        <v>132</v>
      </c>
      <c r="BZ61" s="95" t="s">
        <v>255</v>
      </c>
      <c r="CA61" s="96" t="s">
        <v>256</v>
      </c>
      <c r="CB61" s="103" t="s">
        <v>122</v>
      </c>
      <c r="CC61" s="95">
        <v>1</v>
      </c>
      <c r="CD61" s="95" t="s">
        <v>130</v>
      </c>
      <c r="CE61" s="95" t="s">
        <v>257</v>
      </c>
      <c r="CF61" s="96" t="s">
        <v>258</v>
      </c>
      <c r="CG61" s="63"/>
      <c r="CH61" s="95">
        <v>1</v>
      </c>
      <c r="CI61" s="95" t="s">
        <v>130</v>
      </c>
      <c r="CJ61" s="95" t="s">
        <v>257</v>
      </c>
      <c r="CK61" s="96" t="s">
        <v>258</v>
      </c>
      <c r="CL61" s="63"/>
      <c r="CM61" s="95">
        <v>0</v>
      </c>
      <c r="CN61" s="95" t="s">
        <v>132</v>
      </c>
      <c r="CO61" s="95" t="s">
        <v>257</v>
      </c>
      <c r="CP61" s="96" t="s">
        <v>258</v>
      </c>
      <c r="CQ61" s="63"/>
      <c r="CR61" s="95">
        <v>1</v>
      </c>
      <c r="CS61" s="95" t="s">
        <v>130</v>
      </c>
      <c r="CT61" s="95" t="s">
        <v>257</v>
      </c>
      <c r="CU61" s="96" t="s">
        <v>258</v>
      </c>
      <c r="CV61" s="63"/>
      <c r="CW61" s="95">
        <v>0</v>
      </c>
      <c r="CX61" s="95" t="s">
        <v>132</v>
      </c>
      <c r="CY61" s="95" t="s">
        <v>257</v>
      </c>
      <c r="CZ61" s="96" t="s">
        <v>258</v>
      </c>
      <c r="DA61" s="63"/>
      <c r="DB61" s="95">
        <v>0</v>
      </c>
      <c r="DC61" s="95" t="s">
        <v>132</v>
      </c>
      <c r="DD61" s="95" t="s">
        <v>257</v>
      </c>
      <c r="DE61" s="96" t="s">
        <v>258</v>
      </c>
      <c r="DF61" s="63"/>
      <c r="DG61" s="99">
        <v>0</v>
      </c>
      <c r="DH61" s="99" t="s">
        <v>132</v>
      </c>
      <c r="DI61" s="99" t="s">
        <v>259</v>
      </c>
      <c r="DJ61" s="100" t="s">
        <v>260</v>
      </c>
      <c r="DK61" s="61"/>
      <c r="DL61" s="61"/>
      <c r="DM61" s="61"/>
      <c r="DN61" s="61"/>
      <c r="DO61" s="61"/>
      <c r="DP61" s="61"/>
      <c r="DQ61" s="61"/>
      <c r="DR61" s="61"/>
      <c r="DS61" s="61"/>
      <c r="DT61" s="61"/>
      <c r="DU61" s="61"/>
      <c r="DV61" s="99">
        <v>0</v>
      </c>
      <c r="DW61" s="99" t="s">
        <v>132</v>
      </c>
      <c r="DX61" s="99" t="s">
        <v>126</v>
      </c>
      <c r="DY61" s="61"/>
      <c r="DZ61" s="99" t="s">
        <v>122</v>
      </c>
      <c r="EA61" s="95">
        <v>0</v>
      </c>
      <c r="EB61" s="95" t="s">
        <v>132</v>
      </c>
      <c r="EC61" s="95" t="s">
        <v>126</v>
      </c>
      <c r="ED61" s="63"/>
      <c r="EE61" s="95" t="s">
        <v>122</v>
      </c>
      <c r="EF61" s="95">
        <v>0</v>
      </c>
      <c r="EG61" s="95" t="s">
        <v>132</v>
      </c>
      <c r="EH61" s="95" t="s">
        <v>126</v>
      </c>
      <c r="EI61" s="63"/>
      <c r="EJ61" s="95" t="s">
        <v>122</v>
      </c>
      <c r="EK61" s="95">
        <v>0</v>
      </c>
      <c r="EL61" s="95" t="s">
        <v>132</v>
      </c>
      <c r="EM61" s="95" t="s">
        <v>126</v>
      </c>
      <c r="EN61" s="63"/>
      <c r="EO61" s="95" t="s">
        <v>122</v>
      </c>
      <c r="EP61" s="95">
        <v>0</v>
      </c>
      <c r="EQ61" s="95" t="s">
        <v>132</v>
      </c>
      <c r="ER61" s="95" t="s">
        <v>126</v>
      </c>
      <c r="ES61" s="63"/>
      <c r="ET61" s="95" t="s">
        <v>122</v>
      </c>
      <c r="EU61" s="95">
        <v>0</v>
      </c>
      <c r="EV61" s="95" t="s">
        <v>132</v>
      </c>
      <c r="EW61" s="95" t="s">
        <v>126</v>
      </c>
      <c r="EX61" s="63"/>
      <c r="EY61" s="95" t="s">
        <v>122</v>
      </c>
      <c r="EZ61" s="95">
        <v>1</v>
      </c>
      <c r="FA61" s="95" t="s">
        <v>130</v>
      </c>
      <c r="FB61" s="95" t="s">
        <v>261</v>
      </c>
      <c r="FC61" s="96" t="s">
        <v>262</v>
      </c>
      <c r="FD61" s="63"/>
      <c r="FE61" s="95">
        <v>0</v>
      </c>
      <c r="FF61" s="95" t="s">
        <v>132</v>
      </c>
      <c r="FG61" s="95" t="s">
        <v>263</v>
      </c>
      <c r="FH61" s="96" t="s">
        <v>264</v>
      </c>
      <c r="FI61" s="63"/>
      <c r="FJ61" s="95">
        <v>1</v>
      </c>
      <c r="FK61" s="95" t="s">
        <v>139</v>
      </c>
      <c r="FL61" s="95" t="s">
        <v>265</v>
      </c>
      <c r="FM61" s="96" t="s">
        <v>264</v>
      </c>
      <c r="FN61" s="63"/>
      <c r="FO61" s="95">
        <v>0</v>
      </c>
      <c r="FP61" s="95" t="s">
        <v>130</v>
      </c>
      <c r="FQ61" s="95" t="s">
        <v>126</v>
      </c>
      <c r="FR61" s="63"/>
      <c r="FS61" s="95" t="s">
        <v>122</v>
      </c>
      <c r="FT61" s="95">
        <v>1</v>
      </c>
      <c r="FU61" s="95" t="s">
        <v>132</v>
      </c>
      <c r="FV61" s="95" t="s">
        <v>266</v>
      </c>
      <c r="FW61" s="96" t="s">
        <v>267</v>
      </c>
      <c r="FX61" s="101" t="s">
        <v>122</v>
      </c>
      <c r="FY61" s="95">
        <v>0</v>
      </c>
      <c r="FZ61" s="95" t="s">
        <v>123</v>
      </c>
      <c r="GA61" s="95" t="s">
        <v>268</v>
      </c>
      <c r="GB61" s="96" t="s">
        <v>269</v>
      </c>
      <c r="GC61" s="96" t="s">
        <v>270</v>
      </c>
      <c r="GD61" s="95">
        <v>0</v>
      </c>
      <c r="GE61" s="95" t="s">
        <v>123</v>
      </c>
      <c r="GF61" s="95" t="s">
        <v>268</v>
      </c>
      <c r="GG61" s="96" t="s">
        <v>269</v>
      </c>
      <c r="GH61" s="96" t="s">
        <v>270</v>
      </c>
      <c r="GI61" s="102"/>
      <c r="GJ61" s="102"/>
      <c r="GK61" s="102"/>
      <c r="GL61" s="102"/>
      <c r="GM61" s="102"/>
      <c r="GN61" s="102"/>
      <c r="GO61" s="102"/>
      <c r="GP61" s="102"/>
      <c r="GQ61" s="102"/>
      <c r="GR61" s="102"/>
    </row>
    <row r="62" spans="1:200" ht="25.5" customHeight="1">
      <c r="A62" s="92" t="s">
        <v>76</v>
      </c>
      <c r="B62" s="93">
        <v>2023</v>
      </c>
      <c r="C62" s="177"/>
      <c r="D62" s="178">
        <v>41.326530612244902</v>
      </c>
      <c r="E62" s="179">
        <v>29</v>
      </c>
      <c r="F62" s="95">
        <v>1</v>
      </c>
      <c r="G62" s="95" t="s">
        <v>130</v>
      </c>
      <c r="H62" s="95" t="s">
        <v>273</v>
      </c>
      <c r="I62" s="96" t="s">
        <v>274</v>
      </c>
      <c r="J62" s="63"/>
      <c r="K62" s="95">
        <v>0</v>
      </c>
      <c r="L62" s="63"/>
      <c r="M62" s="97" t="s">
        <v>126</v>
      </c>
      <c r="N62" s="63"/>
      <c r="O62" s="103" t="s">
        <v>122</v>
      </c>
      <c r="P62" s="95">
        <v>1</v>
      </c>
      <c r="Q62" s="95" t="s">
        <v>130</v>
      </c>
      <c r="R62" s="95" t="s">
        <v>277</v>
      </c>
      <c r="S62" s="96" t="s">
        <v>278</v>
      </c>
      <c r="T62" s="95" t="s">
        <v>279</v>
      </c>
      <c r="U62" s="95">
        <v>0</v>
      </c>
      <c r="V62" s="95" t="s">
        <v>132</v>
      </c>
      <c r="W62" s="95" t="s">
        <v>277</v>
      </c>
      <c r="X62" s="96" t="s">
        <v>278</v>
      </c>
      <c r="Y62" s="95" t="s">
        <v>279</v>
      </c>
      <c r="Z62" s="95">
        <v>0</v>
      </c>
      <c r="AA62" s="95" t="s">
        <v>132</v>
      </c>
      <c r="AB62" s="95" t="s">
        <v>277</v>
      </c>
      <c r="AC62" s="96" t="s">
        <v>278</v>
      </c>
      <c r="AD62" s="95" t="s">
        <v>279</v>
      </c>
      <c r="AE62" s="95">
        <v>0</v>
      </c>
      <c r="AF62" s="95" t="s">
        <v>132</v>
      </c>
      <c r="AG62" s="95" t="s">
        <v>277</v>
      </c>
      <c r="AH62" s="96" t="s">
        <v>278</v>
      </c>
      <c r="AI62" s="95" t="s">
        <v>279</v>
      </c>
      <c r="AJ62" s="95">
        <v>0</v>
      </c>
      <c r="AK62" s="95" t="s">
        <v>132</v>
      </c>
      <c r="AL62" s="95" t="s">
        <v>277</v>
      </c>
      <c r="AM62" s="96" t="s">
        <v>278</v>
      </c>
      <c r="AN62" s="95" t="s">
        <v>279</v>
      </c>
      <c r="AO62" s="95">
        <v>0</v>
      </c>
      <c r="AP62" s="95" t="s">
        <v>132</v>
      </c>
      <c r="AQ62" s="95" t="s">
        <v>277</v>
      </c>
      <c r="AR62" s="96" t="s">
        <v>278</v>
      </c>
      <c r="AS62" s="95" t="s">
        <v>279</v>
      </c>
      <c r="AT62" s="95">
        <v>1</v>
      </c>
      <c r="AU62" s="95" t="s">
        <v>130</v>
      </c>
      <c r="AV62" s="95" t="s">
        <v>277</v>
      </c>
      <c r="AW62" s="96" t="s">
        <v>278</v>
      </c>
      <c r="AX62" s="95" t="s">
        <v>279</v>
      </c>
      <c r="AY62" s="95">
        <v>0</v>
      </c>
      <c r="AZ62" s="95" t="s">
        <v>139</v>
      </c>
      <c r="BA62" s="95" t="s">
        <v>126</v>
      </c>
      <c r="BB62" s="63"/>
      <c r="BC62" s="95" t="s">
        <v>122</v>
      </c>
      <c r="BD62" s="95">
        <v>0</v>
      </c>
      <c r="BE62" s="95" t="s">
        <v>139</v>
      </c>
      <c r="BF62" s="95" t="s">
        <v>126</v>
      </c>
      <c r="BG62" s="63"/>
      <c r="BH62" s="63"/>
      <c r="BI62" s="95">
        <v>0</v>
      </c>
      <c r="BJ62" s="95" t="s">
        <v>139</v>
      </c>
      <c r="BK62" s="95" t="s">
        <v>126</v>
      </c>
      <c r="BL62" s="63"/>
      <c r="BM62" s="63"/>
      <c r="BN62" s="95">
        <v>0</v>
      </c>
      <c r="BO62" s="95" t="s">
        <v>139</v>
      </c>
      <c r="BP62" s="95" t="s">
        <v>126</v>
      </c>
      <c r="BQ62" s="63"/>
      <c r="BR62" s="63"/>
      <c r="BS62" s="95">
        <v>0</v>
      </c>
      <c r="BT62" s="95" t="s">
        <v>139</v>
      </c>
      <c r="BU62" s="95" t="s">
        <v>126</v>
      </c>
      <c r="BV62" s="63"/>
      <c r="BW62" s="95" t="s">
        <v>122</v>
      </c>
      <c r="BX62" s="95">
        <v>0</v>
      </c>
      <c r="BY62" s="95" t="s">
        <v>139</v>
      </c>
      <c r="BZ62" s="95" t="s">
        <v>126</v>
      </c>
      <c r="CA62" s="63"/>
      <c r="CB62" s="95" t="s">
        <v>122</v>
      </c>
      <c r="CC62" s="95">
        <v>0</v>
      </c>
      <c r="CD62" s="95" t="s">
        <v>139</v>
      </c>
      <c r="CE62" s="95" t="s">
        <v>126</v>
      </c>
      <c r="CF62" s="63"/>
      <c r="CG62" s="63"/>
      <c r="CH62" s="95">
        <v>0</v>
      </c>
      <c r="CI62" s="95" t="s">
        <v>139</v>
      </c>
      <c r="CJ62" s="95" t="s">
        <v>126</v>
      </c>
      <c r="CK62" s="63"/>
      <c r="CL62" s="63"/>
      <c r="CM62" s="95">
        <v>0</v>
      </c>
      <c r="CN62" s="95" t="s">
        <v>139</v>
      </c>
      <c r="CO62" s="95" t="s">
        <v>126</v>
      </c>
      <c r="CP62" s="63"/>
      <c r="CQ62" s="63"/>
      <c r="CR62" s="95">
        <v>0</v>
      </c>
      <c r="CS62" s="95" t="s">
        <v>139</v>
      </c>
      <c r="CT62" s="95" t="s">
        <v>126</v>
      </c>
      <c r="CU62" s="63"/>
      <c r="CV62" s="63"/>
      <c r="CW62" s="95">
        <v>0</v>
      </c>
      <c r="CX62" s="95" t="s">
        <v>139</v>
      </c>
      <c r="CY62" s="95" t="s">
        <v>126</v>
      </c>
      <c r="CZ62" s="63"/>
      <c r="DA62" s="63"/>
      <c r="DB62" s="95">
        <v>0</v>
      </c>
      <c r="DC62" s="95" t="s">
        <v>139</v>
      </c>
      <c r="DD62" s="95" t="s">
        <v>126</v>
      </c>
      <c r="DE62" s="63"/>
      <c r="DF62" s="63"/>
      <c r="DG62" s="99">
        <v>1</v>
      </c>
      <c r="DH62" s="99" t="s">
        <v>123</v>
      </c>
      <c r="DI62" s="99" t="s">
        <v>280</v>
      </c>
      <c r="DJ62" s="100" t="s">
        <v>281</v>
      </c>
      <c r="DK62" s="99" t="s">
        <v>122</v>
      </c>
      <c r="DL62" s="61"/>
      <c r="DM62" s="61"/>
      <c r="DN62" s="61"/>
      <c r="DO62" s="61"/>
      <c r="DP62" s="61"/>
      <c r="DQ62" s="61"/>
      <c r="DR62" s="61"/>
      <c r="DS62" s="61"/>
      <c r="DT62" s="61"/>
      <c r="DU62" s="61"/>
      <c r="DV62" s="99">
        <v>1</v>
      </c>
      <c r="DW62" s="99" t="s">
        <v>139</v>
      </c>
      <c r="DX62" s="99" t="s">
        <v>275</v>
      </c>
      <c r="DY62" s="100" t="s">
        <v>276</v>
      </c>
      <c r="DZ62" s="105" t="s">
        <v>122</v>
      </c>
      <c r="EA62" s="95">
        <v>1</v>
      </c>
      <c r="EB62" s="95" t="s">
        <v>139</v>
      </c>
      <c r="EC62" s="95" t="s">
        <v>282</v>
      </c>
      <c r="ED62" s="96" t="s">
        <v>276</v>
      </c>
      <c r="EE62" s="103" t="s">
        <v>122</v>
      </c>
      <c r="EF62" s="95">
        <v>1</v>
      </c>
      <c r="EG62" s="95" t="s">
        <v>139</v>
      </c>
      <c r="EH62" s="95" t="s">
        <v>283</v>
      </c>
      <c r="EI62" s="96" t="s">
        <v>284</v>
      </c>
      <c r="EJ62" s="95" t="s">
        <v>122</v>
      </c>
      <c r="EK62" s="95">
        <v>1</v>
      </c>
      <c r="EL62" s="95" t="s">
        <v>139</v>
      </c>
      <c r="EM62" s="95" t="s">
        <v>283</v>
      </c>
      <c r="EN62" s="96" t="s">
        <v>284</v>
      </c>
      <c r="EO62" s="95" t="s">
        <v>122</v>
      </c>
      <c r="EP62" s="95">
        <v>0</v>
      </c>
      <c r="EQ62" s="95" t="s">
        <v>132</v>
      </c>
      <c r="ER62" s="95" t="s">
        <v>275</v>
      </c>
      <c r="ES62" s="96" t="s">
        <v>276</v>
      </c>
      <c r="ET62" s="95" t="s">
        <v>122</v>
      </c>
      <c r="EU62" s="95">
        <v>0</v>
      </c>
      <c r="EV62" s="95" t="s">
        <v>132</v>
      </c>
      <c r="EW62" s="95" t="s">
        <v>282</v>
      </c>
      <c r="EX62" s="96" t="s">
        <v>276</v>
      </c>
      <c r="EY62" s="95" t="s">
        <v>122</v>
      </c>
      <c r="EZ62" s="95">
        <v>0</v>
      </c>
      <c r="FA62" s="95" t="s">
        <v>123</v>
      </c>
      <c r="FB62" s="95" t="s">
        <v>285</v>
      </c>
      <c r="FC62" s="96" t="s">
        <v>286</v>
      </c>
      <c r="FD62" s="63"/>
      <c r="FE62" s="95">
        <v>1</v>
      </c>
      <c r="FF62" s="95" t="s">
        <v>139</v>
      </c>
      <c r="FG62" s="95" t="s">
        <v>287</v>
      </c>
      <c r="FH62" s="96" t="s">
        <v>288</v>
      </c>
      <c r="FI62" s="63"/>
      <c r="FJ62" s="95">
        <v>1</v>
      </c>
      <c r="FK62" s="95" t="s">
        <v>139</v>
      </c>
      <c r="FL62" s="95" t="s">
        <v>289</v>
      </c>
      <c r="FM62" s="96" t="s">
        <v>290</v>
      </c>
      <c r="FN62" s="63"/>
      <c r="FO62" s="95">
        <v>1</v>
      </c>
      <c r="FP62" s="95" t="s">
        <v>132</v>
      </c>
      <c r="FQ62" s="95" t="s">
        <v>271</v>
      </c>
      <c r="FR62" s="96" t="s">
        <v>272</v>
      </c>
      <c r="FS62" s="95" t="s">
        <v>122</v>
      </c>
      <c r="FT62" s="95">
        <v>0</v>
      </c>
      <c r="FU62" s="95" t="s">
        <v>130</v>
      </c>
      <c r="FV62" s="95" t="s">
        <v>291</v>
      </c>
      <c r="FW62" s="96" t="s">
        <v>292</v>
      </c>
      <c r="FX62" s="96" t="s">
        <v>293</v>
      </c>
      <c r="FY62" s="95">
        <v>1</v>
      </c>
      <c r="FZ62" s="95" t="s">
        <v>139</v>
      </c>
      <c r="GA62" s="95" t="s">
        <v>294</v>
      </c>
      <c r="GB62" s="96" t="s">
        <v>295</v>
      </c>
      <c r="GC62" s="96" t="s">
        <v>296</v>
      </c>
      <c r="GD62" s="95">
        <v>0</v>
      </c>
      <c r="GE62" s="95" t="s">
        <v>130</v>
      </c>
      <c r="GF62" s="95" t="s">
        <v>294</v>
      </c>
      <c r="GG62" s="96" t="s">
        <v>295</v>
      </c>
      <c r="GH62" s="96" t="s">
        <v>297</v>
      </c>
      <c r="GI62" s="102"/>
      <c r="GJ62" s="102"/>
      <c r="GK62" s="102"/>
      <c r="GL62" s="102"/>
      <c r="GM62" s="102"/>
      <c r="GN62" s="102"/>
      <c r="GO62" s="102"/>
      <c r="GP62" s="102"/>
      <c r="GQ62" s="102"/>
      <c r="GR62" s="102"/>
    </row>
    <row r="63" spans="1:200" ht="25.5" customHeight="1">
      <c r="A63" s="92" t="s">
        <v>77</v>
      </c>
      <c r="B63" s="93">
        <v>2023</v>
      </c>
      <c r="C63" s="177"/>
      <c r="D63" s="178">
        <v>50.170068027210881</v>
      </c>
      <c r="E63" s="179">
        <v>13</v>
      </c>
      <c r="F63" s="95">
        <v>1</v>
      </c>
      <c r="G63" s="95" t="s">
        <v>130</v>
      </c>
      <c r="H63" s="95" t="s">
        <v>298</v>
      </c>
      <c r="I63" s="96" t="s">
        <v>299</v>
      </c>
      <c r="J63" s="63"/>
      <c r="K63" s="95">
        <v>0</v>
      </c>
      <c r="L63" s="63"/>
      <c r="M63" s="97" t="s">
        <v>126</v>
      </c>
      <c r="N63" s="63"/>
      <c r="O63" s="103" t="s">
        <v>122</v>
      </c>
      <c r="P63" s="95">
        <v>1</v>
      </c>
      <c r="Q63" s="95" t="s">
        <v>130</v>
      </c>
      <c r="R63" s="95" t="s">
        <v>302</v>
      </c>
      <c r="S63" s="96" t="s">
        <v>303</v>
      </c>
      <c r="T63" s="95" t="s">
        <v>122</v>
      </c>
      <c r="U63" s="95">
        <v>1</v>
      </c>
      <c r="V63" s="95" t="s">
        <v>130</v>
      </c>
      <c r="W63" s="95" t="s">
        <v>304</v>
      </c>
      <c r="X63" s="96" t="s">
        <v>303</v>
      </c>
      <c r="Y63" s="63"/>
      <c r="Z63" s="95">
        <v>1</v>
      </c>
      <c r="AA63" s="95" t="s">
        <v>130</v>
      </c>
      <c r="AB63" s="95" t="s">
        <v>304</v>
      </c>
      <c r="AC63" s="96" t="s">
        <v>303</v>
      </c>
      <c r="AD63" s="63"/>
      <c r="AE63" s="95">
        <v>1</v>
      </c>
      <c r="AF63" s="95" t="s">
        <v>130</v>
      </c>
      <c r="AG63" s="95" t="s">
        <v>305</v>
      </c>
      <c r="AH63" s="96" t="s">
        <v>303</v>
      </c>
      <c r="AI63" s="63"/>
      <c r="AJ63" s="95">
        <v>0</v>
      </c>
      <c r="AK63" s="95" t="s">
        <v>132</v>
      </c>
      <c r="AL63" s="95" t="s">
        <v>305</v>
      </c>
      <c r="AM63" s="96" t="s">
        <v>303</v>
      </c>
      <c r="AN63" s="63"/>
      <c r="AO63" s="95">
        <v>1</v>
      </c>
      <c r="AP63" s="95" t="s">
        <v>130</v>
      </c>
      <c r="AQ63" s="95" t="s">
        <v>305</v>
      </c>
      <c r="AR63" s="96" t="s">
        <v>303</v>
      </c>
      <c r="AS63" s="95" t="s">
        <v>306</v>
      </c>
      <c r="AT63" s="95">
        <v>1</v>
      </c>
      <c r="AU63" s="95" t="s">
        <v>130</v>
      </c>
      <c r="AV63" s="95" t="s">
        <v>305</v>
      </c>
      <c r="AW63" s="96" t="s">
        <v>303</v>
      </c>
      <c r="AX63" s="63"/>
      <c r="AY63" s="95">
        <v>0</v>
      </c>
      <c r="AZ63" s="95" t="s">
        <v>139</v>
      </c>
      <c r="BA63" s="95" t="s">
        <v>126</v>
      </c>
      <c r="BB63" s="63"/>
      <c r="BC63" s="95" t="s">
        <v>122</v>
      </c>
      <c r="BD63" s="95">
        <v>0</v>
      </c>
      <c r="BE63" s="95" t="s">
        <v>139</v>
      </c>
      <c r="BF63" s="95" t="s">
        <v>126</v>
      </c>
      <c r="BG63" s="63"/>
      <c r="BH63" s="95" t="s">
        <v>122</v>
      </c>
      <c r="BI63" s="95">
        <v>0</v>
      </c>
      <c r="BJ63" s="95" t="s">
        <v>139</v>
      </c>
      <c r="BK63" s="95" t="s">
        <v>126</v>
      </c>
      <c r="BL63" s="63"/>
      <c r="BM63" s="95" t="s">
        <v>122</v>
      </c>
      <c r="BN63" s="95">
        <v>0</v>
      </c>
      <c r="BO63" s="95" t="s">
        <v>139</v>
      </c>
      <c r="BP63" s="95" t="s">
        <v>126</v>
      </c>
      <c r="BQ63" s="63"/>
      <c r="BR63" s="95" t="s">
        <v>122</v>
      </c>
      <c r="BS63" s="95">
        <v>0</v>
      </c>
      <c r="BT63" s="95" t="s">
        <v>139</v>
      </c>
      <c r="BU63" s="95" t="s">
        <v>126</v>
      </c>
      <c r="BV63" s="63"/>
      <c r="BW63" s="95" t="s">
        <v>122</v>
      </c>
      <c r="BX63" s="95">
        <v>0</v>
      </c>
      <c r="BY63" s="95" t="s">
        <v>139</v>
      </c>
      <c r="BZ63" s="95" t="s">
        <v>126</v>
      </c>
      <c r="CA63" s="63"/>
      <c r="CB63" s="95" t="s">
        <v>122</v>
      </c>
      <c r="CC63" s="95">
        <v>0</v>
      </c>
      <c r="CD63" s="95" t="s">
        <v>139</v>
      </c>
      <c r="CE63" s="95" t="s">
        <v>126</v>
      </c>
      <c r="CF63" s="63"/>
      <c r="CG63" s="63"/>
      <c r="CH63" s="95">
        <v>0</v>
      </c>
      <c r="CI63" s="95" t="s">
        <v>139</v>
      </c>
      <c r="CJ63" s="95" t="s">
        <v>126</v>
      </c>
      <c r="CK63" s="63"/>
      <c r="CL63" s="63"/>
      <c r="CM63" s="95">
        <v>0</v>
      </c>
      <c r="CN63" s="95" t="s">
        <v>139</v>
      </c>
      <c r="CO63" s="95" t="s">
        <v>126</v>
      </c>
      <c r="CP63" s="63"/>
      <c r="CQ63" s="63"/>
      <c r="CR63" s="95">
        <v>0</v>
      </c>
      <c r="CS63" s="95" t="s">
        <v>139</v>
      </c>
      <c r="CT63" s="95" t="s">
        <v>126</v>
      </c>
      <c r="CU63" s="63"/>
      <c r="CV63" s="63"/>
      <c r="CW63" s="95">
        <v>0</v>
      </c>
      <c r="CX63" s="95" t="s">
        <v>139</v>
      </c>
      <c r="CY63" s="95" t="s">
        <v>126</v>
      </c>
      <c r="CZ63" s="63"/>
      <c r="DA63" s="63"/>
      <c r="DB63" s="95">
        <v>0</v>
      </c>
      <c r="DC63" s="95" t="s">
        <v>139</v>
      </c>
      <c r="DD63" s="95" t="s">
        <v>126</v>
      </c>
      <c r="DE63" s="63"/>
      <c r="DF63" s="63"/>
      <c r="DG63" s="99">
        <v>1</v>
      </c>
      <c r="DH63" s="99" t="s">
        <v>123</v>
      </c>
      <c r="DI63" s="99" t="s">
        <v>307</v>
      </c>
      <c r="DJ63" s="100" t="s">
        <v>308</v>
      </c>
      <c r="DK63" s="99" t="s">
        <v>122</v>
      </c>
      <c r="DL63" s="61"/>
      <c r="DM63" s="61"/>
      <c r="DN63" s="61"/>
      <c r="DO63" s="61"/>
      <c r="DP63" s="61"/>
      <c r="DQ63" s="61"/>
      <c r="DR63" s="61"/>
      <c r="DS63" s="61"/>
      <c r="DT63" s="61"/>
      <c r="DU63" s="61"/>
      <c r="DV63" s="99">
        <v>1</v>
      </c>
      <c r="DW63" s="99" t="s">
        <v>139</v>
      </c>
      <c r="DX63" s="99" t="s">
        <v>300</v>
      </c>
      <c r="DY63" s="100" t="s">
        <v>301</v>
      </c>
      <c r="DZ63" s="105" t="s">
        <v>122</v>
      </c>
      <c r="EA63" s="95">
        <v>0</v>
      </c>
      <c r="EB63" s="95" t="s">
        <v>132</v>
      </c>
      <c r="EC63" s="95" t="s">
        <v>300</v>
      </c>
      <c r="ED63" s="96" t="s">
        <v>301</v>
      </c>
      <c r="EE63" s="95" t="s">
        <v>122</v>
      </c>
      <c r="EF63" s="95">
        <v>1</v>
      </c>
      <c r="EG63" s="95" t="s">
        <v>139</v>
      </c>
      <c r="EH63" s="95" t="s">
        <v>300</v>
      </c>
      <c r="EI63" s="96" t="s">
        <v>301</v>
      </c>
      <c r="EJ63" s="95" t="s">
        <v>122</v>
      </c>
      <c r="EK63" s="95">
        <v>1</v>
      </c>
      <c r="EL63" s="95" t="s">
        <v>139</v>
      </c>
      <c r="EM63" s="95" t="s">
        <v>300</v>
      </c>
      <c r="EN63" s="96" t="s">
        <v>301</v>
      </c>
      <c r="EO63" s="95" t="s">
        <v>122</v>
      </c>
      <c r="EP63" s="95">
        <v>0</v>
      </c>
      <c r="EQ63" s="95" t="s">
        <v>132</v>
      </c>
      <c r="ER63" s="95" t="s">
        <v>300</v>
      </c>
      <c r="ES63" s="96" t="s">
        <v>301</v>
      </c>
      <c r="ET63" s="95" t="s">
        <v>122</v>
      </c>
      <c r="EU63" s="95">
        <v>0</v>
      </c>
      <c r="EV63" s="95" t="s">
        <v>132</v>
      </c>
      <c r="EW63" s="95" t="s">
        <v>300</v>
      </c>
      <c r="EX63" s="96" t="s">
        <v>301</v>
      </c>
      <c r="EY63" s="95" t="s">
        <v>122</v>
      </c>
      <c r="EZ63" s="95">
        <v>1</v>
      </c>
      <c r="FA63" s="95" t="s">
        <v>139</v>
      </c>
      <c r="FB63" s="95" t="s">
        <v>309</v>
      </c>
      <c r="FC63" s="96" t="s">
        <v>310</v>
      </c>
      <c r="FD63" s="63"/>
      <c r="FE63" s="95">
        <v>1</v>
      </c>
      <c r="FF63" s="95" t="s">
        <v>139</v>
      </c>
      <c r="FG63" s="95" t="s">
        <v>311</v>
      </c>
      <c r="FH63" s="96" t="s">
        <v>312</v>
      </c>
      <c r="FI63" s="63"/>
      <c r="FJ63" s="95">
        <v>1</v>
      </c>
      <c r="FK63" s="95" t="s">
        <v>139</v>
      </c>
      <c r="FL63" s="95" t="s">
        <v>313</v>
      </c>
      <c r="FM63" s="96" t="s">
        <v>312</v>
      </c>
      <c r="FN63" s="63"/>
      <c r="FO63" s="95">
        <v>0</v>
      </c>
      <c r="FP63" s="95" t="s">
        <v>130</v>
      </c>
      <c r="FQ63" s="95" t="s">
        <v>126</v>
      </c>
      <c r="FR63" s="63"/>
      <c r="FS63" s="95" t="s">
        <v>122</v>
      </c>
      <c r="FT63" s="95">
        <v>1</v>
      </c>
      <c r="FU63" s="95" t="s">
        <v>139</v>
      </c>
      <c r="FV63" s="95" t="s">
        <v>314</v>
      </c>
      <c r="FW63" s="96" t="s">
        <v>315</v>
      </c>
      <c r="FX63" s="101" t="s">
        <v>122</v>
      </c>
      <c r="FY63" s="95">
        <v>1</v>
      </c>
      <c r="FZ63" s="95" t="s">
        <v>139</v>
      </c>
      <c r="GA63" s="95" t="s">
        <v>316</v>
      </c>
      <c r="GB63" s="96" t="s">
        <v>317</v>
      </c>
      <c r="GC63" s="95" t="s">
        <v>318</v>
      </c>
      <c r="GD63" s="95">
        <v>0</v>
      </c>
      <c r="GE63" s="95" t="s">
        <v>130</v>
      </c>
      <c r="GF63" s="95" t="s">
        <v>316</v>
      </c>
      <c r="GG63" s="96" t="s">
        <v>317</v>
      </c>
      <c r="GH63" s="96" t="s">
        <v>319</v>
      </c>
      <c r="GI63" s="102"/>
      <c r="GJ63" s="102"/>
      <c r="GK63" s="102"/>
      <c r="GL63" s="102"/>
      <c r="GM63" s="102"/>
      <c r="GN63" s="102"/>
      <c r="GO63" s="102"/>
      <c r="GP63" s="102"/>
      <c r="GQ63" s="102"/>
      <c r="GR63" s="102"/>
    </row>
    <row r="64" spans="1:200" ht="25.5" customHeight="1">
      <c r="A64" s="92" t="s">
        <v>78</v>
      </c>
      <c r="B64" s="93">
        <v>2023</v>
      </c>
      <c r="C64" s="177"/>
      <c r="D64" s="178">
        <v>59.863945578231295</v>
      </c>
      <c r="E64" s="179">
        <v>8</v>
      </c>
      <c r="F64" s="95">
        <v>1</v>
      </c>
      <c r="G64" s="95" t="s">
        <v>132</v>
      </c>
      <c r="H64" s="95" t="s">
        <v>322</v>
      </c>
      <c r="I64" s="96" t="s">
        <v>323</v>
      </c>
      <c r="J64" s="95" t="s">
        <v>122</v>
      </c>
      <c r="K64" s="95">
        <v>0</v>
      </c>
      <c r="L64" s="63"/>
      <c r="M64" s="97" t="s">
        <v>126</v>
      </c>
      <c r="N64" s="63"/>
      <c r="O64" s="103" t="s">
        <v>122</v>
      </c>
      <c r="P64" s="95">
        <v>1</v>
      </c>
      <c r="Q64" s="95" t="s">
        <v>130</v>
      </c>
      <c r="R64" s="95" t="s">
        <v>326</v>
      </c>
      <c r="S64" s="96" t="s">
        <v>327</v>
      </c>
      <c r="T64" s="95" t="s">
        <v>122</v>
      </c>
      <c r="U64" s="95">
        <v>1</v>
      </c>
      <c r="V64" s="95" t="s">
        <v>130</v>
      </c>
      <c r="W64" s="95" t="s">
        <v>326</v>
      </c>
      <c r="X64" s="96" t="s">
        <v>327</v>
      </c>
      <c r="Y64" s="63"/>
      <c r="Z64" s="95">
        <v>1</v>
      </c>
      <c r="AA64" s="95" t="s">
        <v>130</v>
      </c>
      <c r="AB64" s="95" t="s">
        <v>326</v>
      </c>
      <c r="AC64" s="96" t="s">
        <v>327</v>
      </c>
      <c r="AD64" s="63"/>
      <c r="AE64" s="95">
        <v>1</v>
      </c>
      <c r="AF64" s="95" t="s">
        <v>130</v>
      </c>
      <c r="AG64" s="95" t="s">
        <v>326</v>
      </c>
      <c r="AH64" s="96" t="s">
        <v>327</v>
      </c>
      <c r="AI64" s="63"/>
      <c r="AJ64" s="95">
        <v>0</v>
      </c>
      <c r="AK64" s="95" t="s">
        <v>132</v>
      </c>
      <c r="AL64" s="95" t="s">
        <v>326</v>
      </c>
      <c r="AM64" s="96" t="s">
        <v>327</v>
      </c>
      <c r="AN64" s="63"/>
      <c r="AO64" s="95">
        <v>0</v>
      </c>
      <c r="AP64" s="95" t="s">
        <v>132</v>
      </c>
      <c r="AQ64" s="95" t="s">
        <v>326</v>
      </c>
      <c r="AR64" s="96" t="s">
        <v>327</v>
      </c>
      <c r="AS64" s="63"/>
      <c r="AT64" s="95">
        <v>1</v>
      </c>
      <c r="AU64" s="95" t="s">
        <v>130</v>
      </c>
      <c r="AV64" s="95" t="s">
        <v>326</v>
      </c>
      <c r="AW64" s="96" t="s">
        <v>327</v>
      </c>
      <c r="AX64" s="63"/>
      <c r="AY64" s="95">
        <v>1</v>
      </c>
      <c r="AZ64" s="95" t="s">
        <v>130</v>
      </c>
      <c r="BA64" s="95" t="s">
        <v>328</v>
      </c>
      <c r="BB64" s="96" t="s">
        <v>329</v>
      </c>
      <c r="BC64" s="95" t="s">
        <v>330</v>
      </c>
      <c r="BD64" s="95">
        <v>0</v>
      </c>
      <c r="BE64" s="95" t="s">
        <v>132</v>
      </c>
      <c r="BF64" s="95" t="s">
        <v>331</v>
      </c>
      <c r="BG64" s="96" t="s">
        <v>329</v>
      </c>
      <c r="BH64" s="95" t="s">
        <v>330</v>
      </c>
      <c r="BI64" s="95">
        <v>0</v>
      </c>
      <c r="BJ64" s="95" t="s">
        <v>132</v>
      </c>
      <c r="BK64" s="95" t="s">
        <v>331</v>
      </c>
      <c r="BL64" s="96" t="s">
        <v>329</v>
      </c>
      <c r="BM64" s="95" t="s">
        <v>330</v>
      </c>
      <c r="BN64" s="95">
        <v>1</v>
      </c>
      <c r="BO64" s="95" t="s">
        <v>130</v>
      </c>
      <c r="BP64" s="95" t="s">
        <v>331</v>
      </c>
      <c r="BQ64" s="96" t="s">
        <v>329</v>
      </c>
      <c r="BR64" s="95" t="s">
        <v>330</v>
      </c>
      <c r="BS64" s="95">
        <v>0</v>
      </c>
      <c r="BT64" s="95" t="s">
        <v>132</v>
      </c>
      <c r="BU64" s="98" t="s">
        <v>331</v>
      </c>
      <c r="BV64" s="96" t="s">
        <v>329</v>
      </c>
      <c r="BW64" s="95" t="s">
        <v>330</v>
      </c>
      <c r="BX64" s="95">
        <v>0</v>
      </c>
      <c r="BY64" s="95" t="s">
        <v>132</v>
      </c>
      <c r="BZ64" s="95" t="s">
        <v>331</v>
      </c>
      <c r="CA64" s="96" t="s">
        <v>329</v>
      </c>
      <c r="CB64" s="95" t="s">
        <v>330</v>
      </c>
      <c r="CC64" s="95">
        <v>1</v>
      </c>
      <c r="CD64" s="95" t="s">
        <v>130</v>
      </c>
      <c r="CE64" s="95" t="s">
        <v>332</v>
      </c>
      <c r="CF64" s="96" t="s">
        <v>329</v>
      </c>
      <c r="CG64" s="63"/>
      <c r="CH64" s="95">
        <v>0</v>
      </c>
      <c r="CI64" s="95" t="s">
        <v>132</v>
      </c>
      <c r="CJ64" s="95" t="s">
        <v>332</v>
      </c>
      <c r="CK64" s="96" t="s">
        <v>329</v>
      </c>
      <c r="CL64" s="63"/>
      <c r="CM64" s="95">
        <v>0</v>
      </c>
      <c r="CN64" s="95" t="s">
        <v>132</v>
      </c>
      <c r="CO64" s="95" t="s">
        <v>332</v>
      </c>
      <c r="CP64" s="96" t="s">
        <v>329</v>
      </c>
      <c r="CQ64" s="63"/>
      <c r="CR64" s="95">
        <v>1</v>
      </c>
      <c r="CS64" s="95" t="s">
        <v>130</v>
      </c>
      <c r="CT64" s="95" t="s">
        <v>332</v>
      </c>
      <c r="CU64" s="96" t="s">
        <v>329</v>
      </c>
      <c r="CV64" s="63"/>
      <c r="CW64" s="95">
        <v>0</v>
      </c>
      <c r="CX64" s="95" t="s">
        <v>132</v>
      </c>
      <c r="CY64" s="95" t="s">
        <v>332</v>
      </c>
      <c r="CZ64" s="96" t="s">
        <v>329</v>
      </c>
      <c r="DA64" s="63"/>
      <c r="DB64" s="95">
        <v>0</v>
      </c>
      <c r="DC64" s="95" t="s">
        <v>132</v>
      </c>
      <c r="DD64" s="95" t="s">
        <v>332</v>
      </c>
      <c r="DE64" s="96" t="s">
        <v>329</v>
      </c>
      <c r="DF64" s="63"/>
      <c r="DG64" s="99">
        <v>1</v>
      </c>
      <c r="DH64" s="99" t="s">
        <v>139</v>
      </c>
      <c r="DI64" s="99" t="s">
        <v>126</v>
      </c>
      <c r="DJ64" s="61"/>
      <c r="DK64" s="99" t="s">
        <v>122</v>
      </c>
      <c r="DL64" s="61"/>
      <c r="DM64" s="61"/>
      <c r="DN64" s="61"/>
      <c r="DO64" s="61"/>
      <c r="DP64" s="61"/>
      <c r="DQ64" s="61"/>
      <c r="DR64" s="61"/>
      <c r="DS64" s="61"/>
      <c r="DT64" s="61"/>
      <c r="DU64" s="61"/>
      <c r="DV64" s="99">
        <v>1</v>
      </c>
      <c r="DW64" s="99" t="s">
        <v>130</v>
      </c>
      <c r="DX64" s="99" t="s">
        <v>333</v>
      </c>
      <c r="DY64" s="100" t="s">
        <v>325</v>
      </c>
      <c r="DZ64" s="105" t="s">
        <v>122</v>
      </c>
      <c r="EA64" s="95">
        <v>1</v>
      </c>
      <c r="EB64" s="95" t="s">
        <v>130</v>
      </c>
      <c r="EC64" s="95" t="s">
        <v>334</v>
      </c>
      <c r="ED64" s="96" t="s">
        <v>325</v>
      </c>
      <c r="EE64" s="103" t="s">
        <v>122</v>
      </c>
      <c r="EF64" s="95">
        <v>1</v>
      </c>
      <c r="EG64" s="95" t="s">
        <v>130</v>
      </c>
      <c r="EH64" s="95" t="s">
        <v>335</v>
      </c>
      <c r="EI64" s="96" t="s">
        <v>325</v>
      </c>
      <c r="EJ64" s="95" t="s">
        <v>122</v>
      </c>
      <c r="EK64" s="95">
        <v>1</v>
      </c>
      <c r="EL64" s="95" t="s">
        <v>130</v>
      </c>
      <c r="EM64" s="95" t="s">
        <v>335</v>
      </c>
      <c r="EN64" s="96" t="s">
        <v>325</v>
      </c>
      <c r="EO64" s="103" t="s">
        <v>122</v>
      </c>
      <c r="EP64" s="95">
        <v>0</v>
      </c>
      <c r="EQ64" s="95" t="s">
        <v>123</v>
      </c>
      <c r="ER64" s="95" t="s">
        <v>324</v>
      </c>
      <c r="ES64" s="96" t="s">
        <v>325</v>
      </c>
      <c r="ET64" s="95" t="s">
        <v>122</v>
      </c>
      <c r="EU64" s="95">
        <v>0</v>
      </c>
      <c r="EV64" s="95" t="s">
        <v>123</v>
      </c>
      <c r="EW64" s="95" t="s">
        <v>324</v>
      </c>
      <c r="EX64" s="96" t="s">
        <v>325</v>
      </c>
      <c r="EY64" s="95" t="s">
        <v>122</v>
      </c>
      <c r="EZ64" s="95">
        <v>1</v>
      </c>
      <c r="FA64" s="95" t="s">
        <v>139</v>
      </c>
      <c r="FB64" s="95" t="s">
        <v>336</v>
      </c>
      <c r="FC64" s="96" t="s">
        <v>337</v>
      </c>
      <c r="FD64" s="63"/>
      <c r="FE64" s="95">
        <v>0</v>
      </c>
      <c r="FF64" s="95" t="s">
        <v>130</v>
      </c>
      <c r="FG64" s="95" t="s">
        <v>338</v>
      </c>
      <c r="FH64" s="96" t="s">
        <v>339</v>
      </c>
      <c r="FI64" s="63"/>
      <c r="FJ64" s="95">
        <v>0</v>
      </c>
      <c r="FK64" s="95" t="s">
        <v>130</v>
      </c>
      <c r="FL64" s="95" t="s">
        <v>340</v>
      </c>
      <c r="FM64" s="96" t="s">
        <v>341</v>
      </c>
      <c r="FN64" s="63"/>
      <c r="FO64" s="95">
        <v>1</v>
      </c>
      <c r="FP64" s="95" t="s">
        <v>132</v>
      </c>
      <c r="FQ64" s="95" t="s">
        <v>320</v>
      </c>
      <c r="FR64" s="96" t="s">
        <v>321</v>
      </c>
      <c r="FS64" s="95" t="s">
        <v>122</v>
      </c>
      <c r="FT64" s="95">
        <v>1</v>
      </c>
      <c r="FU64" s="95" t="s">
        <v>139</v>
      </c>
      <c r="FV64" s="95" t="s">
        <v>342</v>
      </c>
      <c r="FW64" s="96" t="s">
        <v>343</v>
      </c>
      <c r="FX64" s="106" t="s">
        <v>122</v>
      </c>
      <c r="FY64" s="95">
        <v>1</v>
      </c>
      <c r="FZ64" s="95" t="s">
        <v>139</v>
      </c>
      <c r="GA64" s="95" t="s">
        <v>344</v>
      </c>
      <c r="GB64" s="96" t="s">
        <v>345</v>
      </c>
      <c r="GC64" s="63"/>
      <c r="GD64" s="95">
        <v>1</v>
      </c>
      <c r="GE64" s="95" t="s">
        <v>139</v>
      </c>
      <c r="GF64" s="95" t="s">
        <v>344</v>
      </c>
      <c r="GG64" s="96" t="s">
        <v>345</v>
      </c>
      <c r="GH64" s="63"/>
      <c r="GI64" s="102"/>
      <c r="GJ64" s="102"/>
      <c r="GK64" s="102"/>
      <c r="GL64" s="102"/>
      <c r="GM64" s="102"/>
      <c r="GN64" s="102"/>
      <c r="GO64" s="102"/>
      <c r="GP64" s="102"/>
      <c r="GQ64" s="102"/>
      <c r="GR64" s="102"/>
    </row>
    <row r="65" spans="1:200" ht="25.5" customHeight="1">
      <c r="A65" s="92" t="s">
        <v>79</v>
      </c>
      <c r="B65" s="93">
        <v>2023</v>
      </c>
      <c r="C65" s="177"/>
      <c r="D65" s="178">
        <v>42.006802721088441</v>
      </c>
      <c r="E65" s="179">
        <v>25</v>
      </c>
      <c r="F65" s="95">
        <v>1</v>
      </c>
      <c r="G65" s="95" t="s">
        <v>132</v>
      </c>
      <c r="H65" s="95" t="s">
        <v>346</v>
      </c>
      <c r="I65" s="96" t="s">
        <v>347</v>
      </c>
      <c r="J65" s="95" t="s">
        <v>122</v>
      </c>
      <c r="K65" s="95">
        <v>0</v>
      </c>
      <c r="L65" s="63"/>
      <c r="M65" s="97" t="s">
        <v>126</v>
      </c>
      <c r="N65" s="63"/>
      <c r="O65" s="103" t="s">
        <v>122</v>
      </c>
      <c r="P65" s="95">
        <v>1</v>
      </c>
      <c r="Q65" s="95" t="s">
        <v>130</v>
      </c>
      <c r="R65" s="95" t="s">
        <v>348</v>
      </c>
      <c r="S65" s="96" t="s">
        <v>349</v>
      </c>
      <c r="T65" s="95" t="s">
        <v>122</v>
      </c>
      <c r="U65" s="95">
        <v>1</v>
      </c>
      <c r="V65" s="95" t="s">
        <v>130</v>
      </c>
      <c r="W65" s="95" t="s">
        <v>348</v>
      </c>
      <c r="X65" s="96" t="s">
        <v>349</v>
      </c>
      <c r="Y65" s="63"/>
      <c r="Z65" s="95">
        <v>1</v>
      </c>
      <c r="AA65" s="95" t="s">
        <v>130</v>
      </c>
      <c r="AB65" s="95" t="s">
        <v>348</v>
      </c>
      <c r="AC65" s="96" t="s">
        <v>349</v>
      </c>
      <c r="AD65" s="63"/>
      <c r="AE65" s="95">
        <v>1</v>
      </c>
      <c r="AF65" s="95" t="s">
        <v>130</v>
      </c>
      <c r="AG65" s="95" t="s">
        <v>348</v>
      </c>
      <c r="AH65" s="96" t="s">
        <v>349</v>
      </c>
      <c r="AI65" s="63"/>
      <c r="AJ65" s="95">
        <v>0</v>
      </c>
      <c r="AK65" s="95" t="s">
        <v>132</v>
      </c>
      <c r="AL65" s="95" t="s">
        <v>348</v>
      </c>
      <c r="AM65" s="96" t="s">
        <v>349</v>
      </c>
      <c r="AN65" s="63"/>
      <c r="AO65" s="95">
        <v>0</v>
      </c>
      <c r="AP65" s="95" t="s">
        <v>132</v>
      </c>
      <c r="AQ65" s="95" t="s">
        <v>348</v>
      </c>
      <c r="AR65" s="96" t="s">
        <v>349</v>
      </c>
      <c r="AS65" s="63"/>
      <c r="AT65" s="95">
        <v>1</v>
      </c>
      <c r="AU65" s="95" t="s">
        <v>130</v>
      </c>
      <c r="AV65" s="95" t="s">
        <v>348</v>
      </c>
      <c r="AW65" s="96" t="s">
        <v>349</v>
      </c>
      <c r="AX65" s="103" t="s">
        <v>122</v>
      </c>
      <c r="AY65" s="95">
        <v>1</v>
      </c>
      <c r="AZ65" s="95" t="s">
        <v>130</v>
      </c>
      <c r="BA65" s="95" t="s">
        <v>350</v>
      </c>
      <c r="BB65" s="96" t="s">
        <v>351</v>
      </c>
      <c r="BC65" s="63"/>
      <c r="BD65" s="95">
        <v>1</v>
      </c>
      <c r="BE65" s="95" t="s">
        <v>130</v>
      </c>
      <c r="BF65" s="95" t="s">
        <v>350</v>
      </c>
      <c r="BG65" s="96" t="s">
        <v>351</v>
      </c>
      <c r="BH65" s="63"/>
      <c r="BI65" s="95">
        <v>1</v>
      </c>
      <c r="BJ65" s="95" t="s">
        <v>130</v>
      </c>
      <c r="BK65" s="95" t="s">
        <v>350</v>
      </c>
      <c r="BL65" s="96" t="s">
        <v>351</v>
      </c>
      <c r="BM65" s="63"/>
      <c r="BN65" s="95">
        <v>1</v>
      </c>
      <c r="BO65" s="95" t="s">
        <v>130</v>
      </c>
      <c r="BP65" s="95" t="s">
        <v>350</v>
      </c>
      <c r="BQ65" s="96" t="s">
        <v>351</v>
      </c>
      <c r="BR65" s="63"/>
      <c r="BS65" s="95">
        <v>0</v>
      </c>
      <c r="BT65" s="95" t="s">
        <v>132</v>
      </c>
      <c r="BU65" s="98" t="s">
        <v>350</v>
      </c>
      <c r="BV65" s="96" t="s">
        <v>351</v>
      </c>
      <c r="BW65" s="63"/>
      <c r="BX65" s="95">
        <v>0</v>
      </c>
      <c r="BY65" s="95" t="s">
        <v>132</v>
      </c>
      <c r="BZ65" s="95" t="s">
        <v>350</v>
      </c>
      <c r="CA65" s="96" t="s">
        <v>351</v>
      </c>
      <c r="CB65" s="63"/>
      <c r="CC65" s="95">
        <v>0</v>
      </c>
      <c r="CD65" s="95" t="s">
        <v>139</v>
      </c>
      <c r="CE65" s="95" t="s">
        <v>352</v>
      </c>
      <c r="CF65" s="96" t="s">
        <v>349</v>
      </c>
      <c r="CG65" s="95" t="s">
        <v>353</v>
      </c>
      <c r="CH65" s="95">
        <v>0</v>
      </c>
      <c r="CI65" s="95" t="s">
        <v>139</v>
      </c>
      <c r="CJ65" s="95" t="s">
        <v>352</v>
      </c>
      <c r="CK65" s="96" t="s">
        <v>349</v>
      </c>
      <c r="CL65" s="63"/>
      <c r="CM65" s="95">
        <v>0</v>
      </c>
      <c r="CN65" s="95" t="s">
        <v>139</v>
      </c>
      <c r="CO65" s="95" t="s">
        <v>352</v>
      </c>
      <c r="CP65" s="96" t="s">
        <v>349</v>
      </c>
      <c r="CQ65" s="63"/>
      <c r="CR65" s="95">
        <v>0</v>
      </c>
      <c r="CS65" s="95" t="s">
        <v>139</v>
      </c>
      <c r="CT65" s="95" t="s">
        <v>352</v>
      </c>
      <c r="CU65" s="96" t="s">
        <v>349</v>
      </c>
      <c r="CV65" s="63"/>
      <c r="CW65" s="95">
        <v>0</v>
      </c>
      <c r="CX65" s="95" t="s">
        <v>139</v>
      </c>
      <c r="CY65" s="95" t="s">
        <v>352</v>
      </c>
      <c r="CZ65" s="96" t="s">
        <v>349</v>
      </c>
      <c r="DA65" s="63"/>
      <c r="DB65" s="95">
        <v>0</v>
      </c>
      <c r="DC65" s="95" t="s">
        <v>139</v>
      </c>
      <c r="DD65" s="95" t="s">
        <v>352</v>
      </c>
      <c r="DE65" s="96" t="s">
        <v>349</v>
      </c>
      <c r="DF65" s="63"/>
      <c r="DG65" s="99">
        <v>0</v>
      </c>
      <c r="DH65" s="99" t="s">
        <v>132</v>
      </c>
      <c r="DI65" s="99" t="s">
        <v>354</v>
      </c>
      <c r="DJ65" s="100" t="s">
        <v>355</v>
      </c>
      <c r="DK65" s="99" t="s">
        <v>122</v>
      </c>
      <c r="DL65" s="61"/>
      <c r="DM65" s="61"/>
      <c r="DN65" s="61"/>
      <c r="DO65" s="61"/>
      <c r="DP65" s="61"/>
      <c r="DQ65" s="61"/>
      <c r="DR65" s="61"/>
      <c r="DS65" s="61"/>
      <c r="DT65" s="61"/>
      <c r="DU65" s="61"/>
      <c r="DV65" s="99">
        <v>0</v>
      </c>
      <c r="DW65" s="99" t="s">
        <v>123</v>
      </c>
      <c r="DX65" s="99" t="s">
        <v>126</v>
      </c>
      <c r="DY65" s="61"/>
      <c r="DZ65" s="99" t="s">
        <v>122</v>
      </c>
      <c r="EA65" s="95">
        <v>0</v>
      </c>
      <c r="EB65" s="95" t="s">
        <v>123</v>
      </c>
      <c r="EC65" s="95" t="s">
        <v>126</v>
      </c>
      <c r="ED65" s="63"/>
      <c r="EE65" s="95" t="s">
        <v>122</v>
      </c>
      <c r="EF65" s="95">
        <v>0</v>
      </c>
      <c r="EG65" s="95" t="s">
        <v>123</v>
      </c>
      <c r="EH65" s="95" t="s">
        <v>126</v>
      </c>
      <c r="EI65" s="63"/>
      <c r="EJ65" s="95" t="s">
        <v>122</v>
      </c>
      <c r="EK65" s="95">
        <v>0</v>
      </c>
      <c r="EL65" s="95" t="s">
        <v>123</v>
      </c>
      <c r="EM65" s="95" t="s">
        <v>126</v>
      </c>
      <c r="EN65" s="63"/>
      <c r="EO65" s="95" t="s">
        <v>122</v>
      </c>
      <c r="EP65" s="95">
        <v>0</v>
      </c>
      <c r="EQ65" s="95" t="s">
        <v>123</v>
      </c>
      <c r="ER65" s="95" t="s">
        <v>126</v>
      </c>
      <c r="ES65" s="63"/>
      <c r="ET65" s="95" t="s">
        <v>122</v>
      </c>
      <c r="EU65" s="95">
        <v>0</v>
      </c>
      <c r="EV65" s="95" t="s">
        <v>123</v>
      </c>
      <c r="EW65" s="95" t="s">
        <v>126</v>
      </c>
      <c r="EX65" s="63"/>
      <c r="EY65" s="95" t="s">
        <v>122</v>
      </c>
      <c r="EZ65" s="95">
        <v>1</v>
      </c>
      <c r="FA65" s="95" t="s">
        <v>356</v>
      </c>
      <c r="FB65" s="95" t="s">
        <v>357</v>
      </c>
      <c r="FC65" s="96" t="s">
        <v>358</v>
      </c>
      <c r="FD65" s="95" t="s">
        <v>359</v>
      </c>
      <c r="FE65" s="95">
        <v>1</v>
      </c>
      <c r="FF65" s="95" t="s">
        <v>139</v>
      </c>
      <c r="FG65" s="95" t="s">
        <v>360</v>
      </c>
      <c r="FH65" s="96" t="s">
        <v>361</v>
      </c>
      <c r="FI65" s="63"/>
      <c r="FJ65" s="95">
        <v>1</v>
      </c>
      <c r="FK65" s="95" t="s">
        <v>139</v>
      </c>
      <c r="FL65" s="95" t="s">
        <v>360</v>
      </c>
      <c r="FM65" s="96" t="s">
        <v>361</v>
      </c>
      <c r="FN65" s="63"/>
      <c r="FO65" s="95">
        <v>0</v>
      </c>
      <c r="FP65" s="95" t="s">
        <v>130</v>
      </c>
      <c r="FQ65" s="95" t="s">
        <v>126</v>
      </c>
      <c r="FR65" s="63"/>
      <c r="FS65" s="95" t="s">
        <v>122</v>
      </c>
      <c r="FT65" s="95">
        <v>1</v>
      </c>
      <c r="FU65" s="95" t="s">
        <v>139</v>
      </c>
      <c r="FV65" s="95" t="s">
        <v>362</v>
      </c>
      <c r="FW65" s="96" t="s">
        <v>363</v>
      </c>
      <c r="FX65" s="101" t="s">
        <v>122</v>
      </c>
      <c r="FY65" s="95">
        <v>1</v>
      </c>
      <c r="FZ65" s="95" t="s">
        <v>139</v>
      </c>
      <c r="GA65" s="95" t="s">
        <v>364</v>
      </c>
      <c r="GB65" s="96" t="s">
        <v>365</v>
      </c>
      <c r="GC65" s="95" t="s">
        <v>366</v>
      </c>
      <c r="GD65" s="95">
        <v>0</v>
      </c>
      <c r="GE65" s="95" t="s">
        <v>130</v>
      </c>
      <c r="GF65" s="95" t="s">
        <v>364</v>
      </c>
      <c r="GG65" s="96" t="s">
        <v>365</v>
      </c>
      <c r="GH65" s="95" t="s">
        <v>367</v>
      </c>
      <c r="GI65" s="102"/>
      <c r="GJ65" s="102"/>
      <c r="GK65" s="102"/>
      <c r="GL65" s="102"/>
      <c r="GM65" s="102"/>
      <c r="GN65" s="102"/>
      <c r="GO65" s="102"/>
      <c r="GP65" s="102"/>
      <c r="GQ65" s="102"/>
      <c r="GR65" s="102"/>
    </row>
    <row r="66" spans="1:200" ht="25.5" customHeight="1">
      <c r="A66" s="92" t="s">
        <v>80</v>
      </c>
      <c r="B66" s="93">
        <v>2023</v>
      </c>
      <c r="C66" s="177"/>
      <c r="D66" s="178">
        <v>47.95918367346939</v>
      </c>
      <c r="E66" s="179">
        <v>16</v>
      </c>
      <c r="F66" s="95">
        <v>1</v>
      </c>
      <c r="G66" s="95" t="s">
        <v>139</v>
      </c>
      <c r="H66" s="95" t="s">
        <v>368</v>
      </c>
      <c r="I66" s="96" t="s">
        <v>369</v>
      </c>
      <c r="J66" s="95" t="s">
        <v>122</v>
      </c>
      <c r="K66" s="95">
        <v>0</v>
      </c>
      <c r="L66" s="63"/>
      <c r="M66" s="97" t="s">
        <v>126</v>
      </c>
      <c r="N66" s="63"/>
      <c r="O66" s="103" t="s">
        <v>122</v>
      </c>
      <c r="P66" s="95">
        <v>1</v>
      </c>
      <c r="Q66" s="95" t="s">
        <v>130</v>
      </c>
      <c r="R66" s="95" t="s">
        <v>372</v>
      </c>
      <c r="S66" s="96" t="s">
        <v>373</v>
      </c>
      <c r="T66" s="95" t="s">
        <v>122</v>
      </c>
      <c r="U66" s="95">
        <v>1</v>
      </c>
      <c r="V66" s="95" t="s">
        <v>130</v>
      </c>
      <c r="W66" s="95" t="s">
        <v>372</v>
      </c>
      <c r="X66" s="96" t="s">
        <v>373</v>
      </c>
      <c r="Y66" s="63"/>
      <c r="Z66" s="95">
        <v>1</v>
      </c>
      <c r="AA66" s="95" t="s">
        <v>130</v>
      </c>
      <c r="AB66" s="95" t="s">
        <v>372</v>
      </c>
      <c r="AC66" s="96" t="s">
        <v>373</v>
      </c>
      <c r="AD66" s="63"/>
      <c r="AE66" s="95">
        <v>1</v>
      </c>
      <c r="AF66" s="95" t="s">
        <v>130</v>
      </c>
      <c r="AG66" s="95" t="s">
        <v>372</v>
      </c>
      <c r="AH66" s="96" t="s">
        <v>373</v>
      </c>
      <c r="AI66" s="63"/>
      <c r="AJ66" s="95">
        <v>0</v>
      </c>
      <c r="AK66" s="95" t="s">
        <v>132</v>
      </c>
      <c r="AL66" s="95" t="s">
        <v>372</v>
      </c>
      <c r="AM66" s="96" t="s">
        <v>373</v>
      </c>
      <c r="AN66" s="63"/>
      <c r="AO66" s="95">
        <v>0</v>
      </c>
      <c r="AP66" s="95" t="s">
        <v>132</v>
      </c>
      <c r="AQ66" s="95" t="s">
        <v>372</v>
      </c>
      <c r="AR66" s="96" t="s">
        <v>373</v>
      </c>
      <c r="AS66" s="63"/>
      <c r="AT66" s="95">
        <v>1</v>
      </c>
      <c r="AU66" s="95" t="s">
        <v>130</v>
      </c>
      <c r="AV66" s="95" t="s">
        <v>372</v>
      </c>
      <c r="AW66" s="96" t="s">
        <v>373</v>
      </c>
      <c r="AX66" s="103" t="s">
        <v>122</v>
      </c>
      <c r="AY66" s="95">
        <v>0</v>
      </c>
      <c r="AZ66" s="95" t="s">
        <v>139</v>
      </c>
      <c r="BA66" s="95" t="s">
        <v>126</v>
      </c>
      <c r="BB66" s="63"/>
      <c r="BC66" s="63"/>
      <c r="BD66" s="95">
        <v>0</v>
      </c>
      <c r="BE66" s="95" t="s">
        <v>139</v>
      </c>
      <c r="BF66" s="95" t="s">
        <v>126</v>
      </c>
      <c r="BG66" s="63"/>
      <c r="BH66" s="63"/>
      <c r="BI66" s="95">
        <v>0</v>
      </c>
      <c r="BJ66" s="95" t="s">
        <v>139</v>
      </c>
      <c r="BK66" s="95" t="s">
        <v>126</v>
      </c>
      <c r="BL66" s="63"/>
      <c r="BM66" s="63"/>
      <c r="BN66" s="95">
        <v>0</v>
      </c>
      <c r="BO66" s="95" t="s">
        <v>139</v>
      </c>
      <c r="BP66" s="95" t="s">
        <v>126</v>
      </c>
      <c r="BQ66" s="63"/>
      <c r="BR66" s="63"/>
      <c r="BS66" s="95">
        <v>0</v>
      </c>
      <c r="BT66" s="95" t="s">
        <v>139</v>
      </c>
      <c r="BU66" s="95" t="s">
        <v>126</v>
      </c>
      <c r="BV66" s="63"/>
      <c r="BW66" s="63"/>
      <c r="BX66" s="95">
        <v>0</v>
      </c>
      <c r="BY66" s="95">
        <v>0</v>
      </c>
      <c r="BZ66" s="95" t="s">
        <v>126</v>
      </c>
      <c r="CA66" s="63"/>
      <c r="CB66" s="63"/>
      <c r="CC66" s="95">
        <v>0</v>
      </c>
      <c r="CD66" s="95" t="s">
        <v>139</v>
      </c>
      <c r="CE66" s="95" t="s">
        <v>126</v>
      </c>
      <c r="CF66" s="63"/>
      <c r="CG66" s="95" t="s">
        <v>122</v>
      </c>
      <c r="CH66" s="95">
        <v>0</v>
      </c>
      <c r="CI66" s="95" t="s">
        <v>139</v>
      </c>
      <c r="CJ66" s="95" t="s">
        <v>126</v>
      </c>
      <c r="CK66" s="63"/>
      <c r="CL66" s="63"/>
      <c r="CM66" s="95">
        <v>0</v>
      </c>
      <c r="CN66" s="95" t="s">
        <v>139</v>
      </c>
      <c r="CO66" s="95" t="s">
        <v>126</v>
      </c>
      <c r="CP66" s="63"/>
      <c r="CQ66" s="63"/>
      <c r="CR66" s="95">
        <v>0</v>
      </c>
      <c r="CS66" s="95" t="s">
        <v>139</v>
      </c>
      <c r="CT66" s="95" t="s">
        <v>126</v>
      </c>
      <c r="CU66" s="63"/>
      <c r="CV66" s="63"/>
      <c r="CW66" s="95">
        <v>0</v>
      </c>
      <c r="CX66" s="95" t="s">
        <v>139</v>
      </c>
      <c r="CY66" s="95" t="s">
        <v>126</v>
      </c>
      <c r="CZ66" s="63"/>
      <c r="DA66" s="63"/>
      <c r="DB66" s="95">
        <v>0</v>
      </c>
      <c r="DC66" s="95" t="s">
        <v>139</v>
      </c>
      <c r="DD66" s="95" t="s">
        <v>126</v>
      </c>
      <c r="DE66" s="63"/>
      <c r="DF66" s="63"/>
      <c r="DG66" s="99">
        <v>0</v>
      </c>
      <c r="DH66" s="99" t="s">
        <v>130</v>
      </c>
      <c r="DI66" s="99" t="s">
        <v>374</v>
      </c>
      <c r="DJ66" s="100" t="s">
        <v>375</v>
      </c>
      <c r="DK66" s="99" t="s">
        <v>376</v>
      </c>
      <c r="DL66" s="61"/>
      <c r="DM66" s="61"/>
      <c r="DN66" s="61"/>
      <c r="DO66" s="61"/>
      <c r="DP66" s="61"/>
      <c r="DQ66" s="61"/>
      <c r="DR66" s="61"/>
      <c r="DS66" s="61"/>
      <c r="DT66" s="61"/>
      <c r="DU66" s="61"/>
      <c r="DV66" s="99">
        <v>1</v>
      </c>
      <c r="DW66" s="99" t="s">
        <v>139</v>
      </c>
      <c r="DX66" s="99" t="s">
        <v>377</v>
      </c>
      <c r="DY66" s="100" t="s">
        <v>371</v>
      </c>
      <c r="DZ66" s="105" t="s">
        <v>122</v>
      </c>
      <c r="EA66" s="95">
        <v>1</v>
      </c>
      <c r="EB66" s="95" t="s">
        <v>139</v>
      </c>
      <c r="EC66" s="95" t="s">
        <v>378</v>
      </c>
      <c r="ED66" s="96" t="s">
        <v>379</v>
      </c>
      <c r="EE66" s="103" t="s">
        <v>122</v>
      </c>
      <c r="EF66" s="95">
        <v>1</v>
      </c>
      <c r="EG66" s="95" t="s">
        <v>139</v>
      </c>
      <c r="EH66" s="95" t="s">
        <v>380</v>
      </c>
      <c r="EI66" s="96" t="s">
        <v>371</v>
      </c>
      <c r="EJ66" s="96" t="s">
        <v>122</v>
      </c>
      <c r="EK66" s="95">
        <v>1</v>
      </c>
      <c r="EL66" s="95" t="s">
        <v>139</v>
      </c>
      <c r="EM66" s="95" t="s">
        <v>380</v>
      </c>
      <c r="EN66" s="96" t="s">
        <v>371</v>
      </c>
      <c r="EO66" s="103" t="s">
        <v>122</v>
      </c>
      <c r="EP66" s="95">
        <v>0</v>
      </c>
      <c r="EQ66" s="95" t="s">
        <v>132</v>
      </c>
      <c r="ER66" s="95" t="s">
        <v>370</v>
      </c>
      <c r="ES66" s="96" t="s">
        <v>371</v>
      </c>
      <c r="ET66" s="95" t="s">
        <v>122</v>
      </c>
      <c r="EU66" s="95">
        <v>0</v>
      </c>
      <c r="EV66" s="95" t="s">
        <v>132</v>
      </c>
      <c r="EW66" s="95" t="s">
        <v>378</v>
      </c>
      <c r="EX66" s="96" t="s">
        <v>379</v>
      </c>
      <c r="EY66" s="95" t="s">
        <v>122</v>
      </c>
      <c r="EZ66" s="95">
        <v>1</v>
      </c>
      <c r="FA66" s="95" t="s">
        <v>130</v>
      </c>
      <c r="FB66" s="95" t="s">
        <v>381</v>
      </c>
      <c r="FC66" s="96" t="s">
        <v>382</v>
      </c>
      <c r="FD66" s="95" t="s">
        <v>383</v>
      </c>
      <c r="FE66" s="95">
        <v>1</v>
      </c>
      <c r="FF66" s="95" t="s">
        <v>139</v>
      </c>
      <c r="FG66" s="95" t="s">
        <v>384</v>
      </c>
      <c r="FH66" s="96" t="s">
        <v>385</v>
      </c>
      <c r="FI66" s="63"/>
      <c r="FJ66" s="95">
        <v>1</v>
      </c>
      <c r="FK66" s="95" t="s">
        <v>139</v>
      </c>
      <c r="FL66" s="95" t="s">
        <v>386</v>
      </c>
      <c r="FM66" s="96" t="s">
        <v>387</v>
      </c>
      <c r="FN66" s="63"/>
      <c r="FO66" s="95">
        <v>0</v>
      </c>
      <c r="FP66" s="95" t="s">
        <v>130</v>
      </c>
      <c r="FQ66" s="95" t="s">
        <v>126</v>
      </c>
      <c r="FR66" s="63"/>
      <c r="FS66" s="95" t="s">
        <v>122</v>
      </c>
      <c r="FT66" s="95">
        <v>1</v>
      </c>
      <c r="FU66" s="95" t="s">
        <v>139</v>
      </c>
      <c r="FV66" s="95" t="s">
        <v>388</v>
      </c>
      <c r="FW66" s="96" t="s">
        <v>389</v>
      </c>
      <c r="FX66" s="101" t="s">
        <v>122</v>
      </c>
      <c r="FY66" s="95">
        <v>1</v>
      </c>
      <c r="FZ66" s="95" t="s">
        <v>139</v>
      </c>
      <c r="GA66" s="95" t="s">
        <v>390</v>
      </c>
      <c r="GB66" s="96" t="s">
        <v>391</v>
      </c>
      <c r="GC66" s="63"/>
      <c r="GD66" s="95">
        <v>1</v>
      </c>
      <c r="GE66" s="95" t="s">
        <v>139</v>
      </c>
      <c r="GF66" s="95" t="s">
        <v>392</v>
      </c>
      <c r="GG66" s="96" t="s">
        <v>393</v>
      </c>
      <c r="GH66" s="63"/>
      <c r="GI66" s="102"/>
      <c r="GJ66" s="102"/>
      <c r="GK66" s="102"/>
      <c r="GL66" s="102"/>
      <c r="GM66" s="102"/>
      <c r="GN66" s="102"/>
      <c r="GO66" s="102"/>
      <c r="GP66" s="102"/>
      <c r="GQ66" s="102"/>
      <c r="GR66" s="102"/>
    </row>
    <row r="67" spans="1:200" ht="25.5" customHeight="1">
      <c r="A67" s="92" t="s">
        <v>81</v>
      </c>
      <c r="B67" s="93">
        <v>2023</v>
      </c>
      <c r="C67" s="177"/>
      <c r="D67" s="178">
        <v>46.598639455782312</v>
      </c>
      <c r="E67" s="179">
        <v>19</v>
      </c>
      <c r="F67" s="95">
        <v>1</v>
      </c>
      <c r="G67" s="95" t="s">
        <v>132</v>
      </c>
      <c r="H67" s="95" t="s">
        <v>396</v>
      </c>
      <c r="I67" s="96" t="s">
        <v>397</v>
      </c>
      <c r="J67" s="95" t="s">
        <v>122</v>
      </c>
      <c r="K67" s="95">
        <v>0</v>
      </c>
      <c r="L67" s="63"/>
      <c r="M67" s="97" t="s">
        <v>126</v>
      </c>
      <c r="N67" s="63"/>
      <c r="O67" s="103" t="s">
        <v>122</v>
      </c>
      <c r="P67" s="95">
        <v>1</v>
      </c>
      <c r="Q67" s="95" t="s">
        <v>130</v>
      </c>
      <c r="R67" s="95" t="s">
        <v>398</v>
      </c>
      <c r="S67" s="96" t="s">
        <v>399</v>
      </c>
      <c r="T67" s="95" t="s">
        <v>122</v>
      </c>
      <c r="U67" s="95">
        <v>1</v>
      </c>
      <c r="V67" s="95" t="s">
        <v>130</v>
      </c>
      <c r="W67" s="95" t="s">
        <v>398</v>
      </c>
      <c r="X67" s="96" t="s">
        <v>399</v>
      </c>
      <c r="Y67" s="63"/>
      <c r="Z67" s="95">
        <v>1</v>
      </c>
      <c r="AA67" s="95" t="s">
        <v>130</v>
      </c>
      <c r="AB67" s="95" t="s">
        <v>398</v>
      </c>
      <c r="AC67" s="96" t="s">
        <v>399</v>
      </c>
      <c r="AD67" s="63"/>
      <c r="AE67" s="95">
        <v>1</v>
      </c>
      <c r="AF67" s="95" t="s">
        <v>130</v>
      </c>
      <c r="AG67" s="95" t="s">
        <v>398</v>
      </c>
      <c r="AH67" s="96" t="s">
        <v>399</v>
      </c>
      <c r="AI67" s="63"/>
      <c r="AJ67" s="95">
        <v>1</v>
      </c>
      <c r="AK67" s="95" t="s">
        <v>130</v>
      </c>
      <c r="AL67" s="95" t="s">
        <v>400</v>
      </c>
      <c r="AM67" s="96" t="s">
        <v>401</v>
      </c>
      <c r="AN67" s="63"/>
      <c r="AO67" s="95">
        <v>1</v>
      </c>
      <c r="AP67" s="95" t="s">
        <v>130</v>
      </c>
      <c r="AQ67" s="95" t="s">
        <v>400</v>
      </c>
      <c r="AR67" s="96" t="s">
        <v>401</v>
      </c>
      <c r="AS67" s="63"/>
      <c r="AT67" s="95">
        <v>0</v>
      </c>
      <c r="AU67" s="95" t="s">
        <v>132</v>
      </c>
      <c r="AV67" s="95" t="s">
        <v>402</v>
      </c>
      <c r="AW67" s="96" t="s">
        <v>401</v>
      </c>
      <c r="AX67" s="63"/>
      <c r="AY67" s="95">
        <v>1</v>
      </c>
      <c r="AZ67" s="95" t="s">
        <v>130</v>
      </c>
      <c r="BA67" s="95" t="s">
        <v>403</v>
      </c>
      <c r="BB67" s="96" t="s">
        <v>404</v>
      </c>
      <c r="BC67" s="63"/>
      <c r="BD67" s="95">
        <v>1</v>
      </c>
      <c r="BE67" s="95" t="s">
        <v>130</v>
      </c>
      <c r="BF67" s="95" t="s">
        <v>403</v>
      </c>
      <c r="BG67" s="96" t="s">
        <v>404</v>
      </c>
      <c r="BH67" s="63"/>
      <c r="BI67" s="95">
        <v>1</v>
      </c>
      <c r="BJ67" s="95" t="s">
        <v>130</v>
      </c>
      <c r="BK67" s="95" t="s">
        <v>403</v>
      </c>
      <c r="BL67" s="96" t="s">
        <v>404</v>
      </c>
      <c r="BM67" s="63"/>
      <c r="BN67" s="95">
        <v>1</v>
      </c>
      <c r="BO67" s="95" t="s">
        <v>130</v>
      </c>
      <c r="BP67" s="95" t="s">
        <v>403</v>
      </c>
      <c r="BQ67" s="96" t="s">
        <v>404</v>
      </c>
      <c r="BR67" s="63"/>
      <c r="BS67" s="95">
        <v>0</v>
      </c>
      <c r="BT67" s="95" t="s">
        <v>132</v>
      </c>
      <c r="BU67" s="98" t="s">
        <v>403</v>
      </c>
      <c r="BV67" s="96" t="s">
        <v>404</v>
      </c>
      <c r="BW67" s="63"/>
      <c r="BX67" s="95">
        <v>0</v>
      </c>
      <c r="BY67" s="95" t="s">
        <v>132</v>
      </c>
      <c r="BZ67" s="95" t="s">
        <v>403</v>
      </c>
      <c r="CA67" s="96" t="s">
        <v>404</v>
      </c>
      <c r="CB67" s="63"/>
      <c r="CC67" s="95">
        <v>0</v>
      </c>
      <c r="CD67" s="95" t="s">
        <v>139</v>
      </c>
      <c r="CE67" s="95" t="s">
        <v>126</v>
      </c>
      <c r="CF67" s="63"/>
      <c r="CG67" s="95" t="s">
        <v>122</v>
      </c>
      <c r="CH67" s="95">
        <v>0</v>
      </c>
      <c r="CI67" s="95" t="s">
        <v>139</v>
      </c>
      <c r="CJ67" s="95" t="s">
        <v>126</v>
      </c>
      <c r="CK67" s="63"/>
      <c r="CL67" s="63"/>
      <c r="CM67" s="95">
        <v>0</v>
      </c>
      <c r="CN67" s="95" t="s">
        <v>139</v>
      </c>
      <c r="CO67" s="95" t="s">
        <v>126</v>
      </c>
      <c r="CP67" s="63"/>
      <c r="CQ67" s="63"/>
      <c r="CR67" s="95">
        <v>0</v>
      </c>
      <c r="CS67" s="95" t="s">
        <v>139</v>
      </c>
      <c r="CT67" s="95" t="s">
        <v>126</v>
      </c>
      <c r="CU67" s="63"/>
      <c r="CV67" s="63"/>
      <c r="CW67" s="95">
        <v>0</v>
      </c>
      <c r="CX67" s="95" t="s">
        <v>139</v>
      </c>
      <c r="CY67" s="95" t="s">
        <v>126</v>
      </c>
      <c r="CZ67" s="63"/>
      <c r="DA67" s="63"/>
      <c r="DB67" s="95">
        <v>0</v>
      </c>
      <c r="DC67" s="95" t="s">
        <v>139</v>
      </c>
      <c r="DD67" s="95" t="s">
        <v>126</v>
      </c>
      <c r="DE67" s="63"/>
      <c r="DF67" s="63"/>
      <c r="DG67" s="99">
        <v>1</v>
      </c>
      <c r="DH67" s="99" t="s">
        <v>139</v>
      </c>
      <c r="DI67" s="99" t="s">
        <v>126</v>
      </c>
      <c r="DJ67" s="61"/>
      <c r="DK67" s="99" t="s">
        <v>122</v>
      </c>
      <c r="DL67" s="61"/>
      <c r="DM67" s="61"/>
      <c r="DN67" s="61"/>
      <c r="DO67" s="61"/>
      <c r="DP67" s="61"/>
      <c r="DQ67" s="61"/>
      <c r="DR67" s="61"/>
      <c r="DS67" s="61"/>
      <c r="DT67" s="61"/>
      <c r="DU67" s="61"/>
      <c r="DV67" s="99">
        <v>0</v>
      </c>
      <c r="DW67" s="99" t="s">
        <v>123</v>
      </c>
      <c r="DX67" s="99" t="s">
        <v>126</v>
      </c>
      <c r="DY67" s="61"/>
      <c r="DZ67" s="99" t="s">
        <v>122</v>
      </c>
      <c r="EA67" s="95">
        <v>0</v>
      </c>
      <c r="EB67" s="95" t="s">
        <v>123</v>
      </c>
      <c r="EC67" s="95" t="s">
        <v>126</v>
      </c>
      <c r="ED67" s="63"/>
      <c r="EE67" s="95" t="s">
        <v>122</v>
      </c>
      <c r="EF67" s="95">
        <v>0</v>
      </c>
      <c r="EG67" s="95" t="s">
        <v>123</v>
      </c>
      <c r="EH67" s="95" t="s">
        <v>126</v>
      </c>
      <c r="EI67" s="63"/>
      <c r="EJ67" s="95" t="s">
        <v>122</v>
      </c>
      <c r="EK67" s="95">
        <v>0</v>
      </c>
      <c r="EL67" s="95" t="s">
        <v>123</v>
      </c>
      <c r="EM67" s="95" t="s">
        <v>126</v>
      </c>
      <c r="EN67" s="63"/>
      <c r="EO67" s="95" t="s">
        <v>122</v>
      </c>
      <c r="EP67" s="95">
        <v>0</v>
      </c>
      <c r="EQ67" s="95" t="s">
        <v>123</v>
      </c>
      <c r="ER67" s="95" t="s">
        <v>126</v>
      </c>
      <c r="ES67" s="63"/>
      <c r="ET67" s="95" t="s">
        <v>122</v>
      </c>
      <c r="EU67" s="95">
        <v>0</v>
      </c>
      <c r="EV67" s="95" t="s">
        <v>123</v>
      </c>
      <c r="EW67" s="95" t="s">
        <v>126</v>
      </c>
      <c r="EX67" s="63"/>
      <c r="EY67" s="95" t="s">
        <v>122</v>
      </c>
      <c r="EZ67" s="95">
        <v>1</v>
      </c>
      <c r="FA67" s="95" t="s">
        <v>139</v>
      </c>
      <c r="FB67" s="95" t="s">
        <v>405</v>
      </c>
      <c r="FC67" s="96" t="s">
        <v>406</v>
      </c>
      <c r="FD67" s="63"/>
      <c r="FE67" s="95">
        <v>0</v>
      </c>
      <c r="FF67" s="95" t="s">
        <v>130</v>
      </c>
      <c r="FG67" s="95" t="s">
        <v>407</v>
      </c>
      <c r="FH67" s="96" t="s">
        <v>408</v>
      </c>
      <c r="FI67" s="63"/>
      <c r="FJ67" s="95">
        <v>0</v>
      </c>
      <c r="FK67" s="95" t="s">
        <v>130</v>
      </c>
      <c r="FL67" s="95" t="s">
        <v>409</v>
      </c>
      <c r="FM67" s="96" t="s">
        <v>410</v>
      </c>
      <c r="FN67" s="63"/>
      <c r="FO67" s="95">
        <v>1</v>
      </c>
      <c r="FP67" s="95" t="s">
        <v>132</v>
      </c>
      <c r="FQ67" s="95" t="s">
        <v>394</v>
      </c>
      <c r="FR67" s="96" t="s">
        <v>395</v>
      </c>
      <c r="FS67" s="95" t="s">
        <v>122</v>
      </c>
      <c r="FT67" s="95">
        <v>1</v>
      </c>
      <c r="FU67" s="95" t="s">
        <v>132</v>
      </c>
      <c r="FV67" s="95" t="s">
        <v>411</v>
      </c>
      <c r="FW67" s="96" t="s">
        <v>412</v>
      </c>
      <c r="FX67" s="101" t="s">
        <v>122</v>
      </c>
      <c r="FY67" s="95">
        <v>0</v>
      </c>
      <c r="FZ67" s="95" t="s">
        <v>123</v>
      </c>
      <c r="GA67" s="95" t="s">
        <v>413</v>
      </c>
      <c r="GB67" s="96" t="s">
        <v>414</v>
      </c>
      <c r="GC67" s="96" t="s">
        <v>415</v>
      </c>
      <c r="GD67" s="95">
        <v>0</v>
      </c>
      <c r="GE67" s="95" t="s">
        <v>123</v>
      </c>
      <c r="GF67" s="95" t="s">
        <v>416</v>
      </c>
      <c r="GG67" s="96" t="s">
        <v>417</v>
      </c>
      <c r="GH67" s="96" t="s">
        <v>418</v>
      </c>
      <c r="GI67" s="102"/>
      <c r="GJ67" s="102"/>
      <c r="GK67" s="102"/>
      <c r="GL67" s="102"/>
      <c r="GM67" s="102"/>
      <c r="GN67" s="102"/>
      <c r="GO67" s="102"/>
      <c r="GP67" s="102"/>
      <c r="GQ67" s="102"/>
      <c r="GR67" s="102"/>
    </row>
    <row r="68" spans="1:200" ht="25.5" customHeight="1">
      <c r="A68" s="92" t="s">
        <v>82</v>
      </c>
      <c r="B68" s="93">
        <v>2023</v>
      </c>
      <c r="C68" s="177"/>
      <c r="D68" s="178">
        <v>84.693877551020407</v>
      </c>
      <c r="E68" s="179">
        <v>1</v>
      </c>
      <c r="F68" s="95">
        <v>1</v>
      </c>
      <c r="G68" s="95" t="s">
        <v>132</v>
      </c>
      <c r="H68" s="95" t="s">
        <v>421</v>
      </c>
      <c r="I68" s="96" t="s">
        <v>422</v>
      </c>
      <c r="J68" s="95" t="s">
        <v>122</v>
      </c>
      <c r="K68" s="95">
        <v>1</v>
      </c>
      <c r="L68" s="63"/>
      <c r="M68" s="97" t="s">
        <v>425</v>
      </c>
      <c r="N68" s="96" t="s">
        <v>426</v>
      </c>
      <c r="O68" s="101" t="s">
        <v>427</v>
      </c>
      <c r="P68" s="95">
        <v>1</v>
      </c>
      <c r="Q68" s="95" t="s">
        <v>130</v>
      </c>
      <c r="R68" s="95" t="s">
        <v>428</v>
      </c>
      <c r="S68" s="96" t="s">
        <v>426</v>
      </c>
      <c r="T68" s="95" t="s">
        <v>122</v>
      </c>
      <c r="U68" s="95">
        <v>1</v>
      </c>
      <c r="V68" s="95" t="s">
        <v>130</v>
      </c>
      <c r="W68" s="95" t="s">
        <v>428</v>
      </c>
      <c r="X68" s="96" t="s">
        <v>426</v>
      </c>
      <c r="Y68" s="63"/>
      <c r="Z68" s="95">
        <v>1</v>
      </c>
      <c r="AA68" s="95" t="s">
        <v>130</v>
      </c>
      <c r="AB68" s="95" t="s">
        <v>428</v>
      </c>
      <c r="AC68" s="96" t="s">
        <v>426</v>
      </c>
      <c r="AD68" s="63"/>
      <c r="AE68" s="95">
        <v>1</v>
      </c>
      <c r="AF68" s="95" t="s">
        <v>130</v>
      </c>
      <c r="AG68" s="95" t="s">
        <v>429</v>
      </c>
      <c r="AH68" s="96" t="s">
        <v>426</v>
      </c>
      <c r="AI68" s="63"/>
      <c r="AJ68" s="95">
        <v>1</v>
      </c>
      <c r="AK68" s="95" t="s">
        <v>130</v>
      </c>
      <c r="AL68" s="95" t="s">
        <v>430</v>
      </c>
      <c r="AM68" s="96" t="s">
        <v>426</v>
      </c>
      <c r="AN68" s="63"/>
      <c r="AO68" s="95">
        <v>1</v>
      </c>
      <c r="AP68" s="95" t="s">
        <v>130</v>
      </c>
      <c r="AQ68" s="95" t="s">
        <v>430</v>
      </c>
      <c r="AR68" s="96" t="s">
        <v>426</v>
      </c>
      <c r="AS68" s="63"/>
      <c r="AT68" s="95">
        <v>0</v>
      </c>
      <c r="AU68" s="95" t="s">
        <v>132</v>
      </c>
      <c r="AV68" s="95" t="s">
        <v>431</v>
      </c>
      <c r="AW68" s="96" t="s">
        <v>426</v>
      </c>
      <c r="AX68" s="63"/>
      <c r="AY68" s="95">
        <v>1</v>
      </c>
      <c r="AZ68" s="95" t="s">
        <v>130</v>
      </c>
      <c r="BA68" s="95" t="s">
        <v>432</v>
      </c>
      <c r="BB68" s="96" t="s">
        <v>426</v>
      </c>
      <c r="BC68" s="63"/>
      <c r="BD68" s="95">
        <v>1</v>
      </c>
      <c r="BE68" s="95" t="s">
        <v>130</v>
      </c>
      <c r="BF68" s="95" t="s">
        <v>432</v>
      </c>
      <c r="BG68" s="96" t="s">
        <v>426</v>
      </c>
      <c r="BH68" s="63"/>
      <c r="BI68" s="95">
        <v>1</v>
      </c>
      <c r="BJ68" s="95" t="s">
        <v>130</v>
      </c>
      <c r="BK68" s="95" t="s">
        <v>432</v>
      </c>
      <c r="BL68" s="96" t="s">
        <v>426</v>
      </c>
      <c r="BM68" s="63"/>
      <c r="BN68" s="95">
        <v>1</v>
      </c>
      <c r="BO68" s="95" t="s">
        <v>130</v>
      </c>
      <c r="BP68" s="95" t="s">
        <v>429</v>
      </c>
      <c r="BQ68" s="96" t="s">
        <v>426</v>
      </c>
      <c r="BR68" s="63"/>
      <c r="BS68" s="95">
        <v>1</v>
      </c>
      <c r="BT68" s="95" t="s">
        <v>130</v>
      </c>
      <c r="BU68" s="98" t="s">
        <v>430</v>
      </c>
      <c r="BV68" s="96" t="s">
        <v>426</v>
      </c>
      <c r="BW68" s="63"/>
      <c r="BX68" s="95">
        <v>1</v>
      </c>
      <c r="BY68" s="95" t="s">
        <v>130</v>
      </c>
      <c r="BZ68" s="95" t="s">
        <v>430</v>
      </c>
      <c r="CA68" s="96" t="s">
        <v>426</v>
      </c>
      <c r="CB68" s="63"/>
      <c r="CC68" s="95">
        <v>1</v>
      </c>
      <c r="CD68" s="95" t="s">
        <v>130</v>
      </c>
      <c r="CE68" s="95" t="s">
        <v>433</v>
      </c>
      <c r="CF68" s="96" t="s">
        <v>426</v>
      </c>
      <c r="CG68" s="96" t="s">
        <v>122</v>
      </c>
      <c r="CH68" s="95">
        <v>1</v>
      </c>
      <c r="CI68" s="95" t="s">
        <v>130</v>
      </c>
      <c r="CJ68" s="95" t="s">
        <v>433</v>
      </c>
      <c r="CK68" s="96" t="s">
        <v>426</v>
      </c>
      <c r="CL68" s="63"/>
      <c r="CM68" s="95">
        <v>1</v>
      </c>
      <c r="CN68" s="95" t="s">
        <v>130</v>
      </c>
      <c r="CO68" s="95" t="s">
        <v>433</v>
      </c>
      <c r="CP68" s="96" t="s">
        <v>426</v>
      </c>
      <c r="CQ68" s="63"/>
      <c r="CR68" s="95">
        <v>1</v>
      </c>
      <c r="CS68" s="95" t="s">
        <v>130</v>
      </c>
      <c r="CT68" s="95" t="s">
        <v>433</v>
      </c>
      <c r="CU68" s="96" t="s">
        <v>426</v>
      </c>
      <c r="CV68" s="63"/>
      <c r="CW68" s="95">
        <v>1</v>
      </c>
      <c r="CX68" s="95" t="s">
        <v>130</v>
      </c>
      <c r="CY68" s="95" t="s">
        <v>433</v>
      </c>
      <c r="CZ68" s="96" t="s">
        <v>426</v>
      </c>
      <c r="DA68" s="63"/>
      <c r="DB68" s="95">
        <v>1</v>
      </c>
      <c r="DC68" s="95" t="s">
        <v>130</v>
      </c>
      <c r="DD68" s="95" t="s">
        <v>433</v>
      </c>
      <c r="DE68" s="96" t="s">
        <v>426</v>
      </c>
      <c r="DF68" s="63"/>
      <c r="DG68" s="99">
        <v>1</v>
      </c>
      <c r="DH68" s="99" t="s">
        <v>123</v>
      </c>
      <c r="DI68" s="99" t="s">
        <v>434</v>
      </c>
      <c r="DJ68" s="100" t="s">
        <v>435</v>
      </c>
      <c r="DK68" s="99" t="s">
        <v>436</v>
      </c>
      <c r="DL68" s="61"/>
      <c r="DM68" s="61"/>
      <c r="DN68" s="61"/>
      <c r="DO68" s="61"/>
      <c r="DP68" s="61"/>
      <c r="DQ68" s="61"/>
      <c r="DR68" s="61"/>
      <c r="DS68" s="61"/>
      <c r="DT68" s="61"/>
      <c r="DU68" s="61"/>
      <c r="DV68" s="99">
        <v>1</v>
      </c>
      <c r="DW68" s="99" t="s">
        <v>139</v>
      </c>
      <c r="DX68" s="99" t="s">
        <v>423</v>
      </c>
      <c r="DY68" s="100" t="s">
        <v>424</v>
      </c>
      <c r="DZ68" s="105" t="s">
        <v>122</v>
      </c>
      <c r="EA68" s="95">
        <v>1</v>
      </c>
      <c r="EB68" s="95" t="s">
        <v>139</v>
      </c>
      <c r="EC68" s="95" t="s">
        <v>437</v>
      </c>
      <c r="ED68" s="96" t="s">
        <v>424</v>
      </c>
      <c r="EE68" s="103" t="s">
        <v>122</v>
      </c>
      <c r="EF68" s="95">
        <v>1</v>
      </c>
      <c r="EG68" s="95" t="s">
        <v>139</v>
      </c>
      <c r="EH68" s="95" t="s">
        <v>438</v>
      </c>
      <c r="EI68" s="96" t="s">
        <v>424</v>
      </c>
      <c r="EJ68" s="95" t="s">
        <v>122</v>
      </c>
      <c r="EK68" s="95">
        <v>1</v>
      </c>
      <c r="EL68" s="95" t="s">
        <v>139</v>
      </c>
      <c r="EM68" s="95" t="s">
        <v>423</v>
      </c>
      <c r="EN68" s="96" t="s">
        <v>424</v>
      </c>
      <c r="EO68" s="103" t="s">
        <v>122</v>
      </c>
      <c r="EP68" s="95">
        <v>0</v>
      </c>
      <c r="EQ68" s="95" t="s">
        <v>132</v>
      </c>
      <c r="ER68" s="95" t="s">
        <v>423</v>
      </c>
      <c r="ES68" s="96" t="s">
        <v>424</v>
      </c>
      <c r="ET68" s="95" t="s">
        <v>122</v>
      </c>
      <c r="EU68" s="95">
        <v>0</v>
      </c>
      <c r="EV68" s="95" t="s">
        <v>132</v>
      </c>
      <c r="EW68" s="95" t="s">
        <v>438</v>
      </c>
      <c r="EX68" s="96" t="s">
        <v>424</v>
      </c>
      <c r="EY68" s="95" t="s">
        <v>122</v>
      </c>
      <c r="EZ68" s="95">
        <v>1</v>
      </c>
      <c r="FA68" s="95" t="s">
        <v>130</v>
      </c>
      <c r="FB68" s="95" t="s">
        <v>439</v>
      </c>
      <c r="FC68" s="96" t="s">
        <v>440</v>
      </c>
      <c r="FD68" s="95" t="s">
        <v>441</v>
      </c>
      <c r="FE68" s="95">
        <v>1</v>
      </c>
      <c r="FF68" s="95" t="s">
        <v>139</v>
      </c>
      <c r="FG68" s="95" t="s">
        <v>442</v>
      </c>
      <c r="FH68" s="96" t="s">
        <v>443</v>
      </c>
      <c r="FI68" s="63"/>
      <c r="FJ68" s="95">
        <v>1</v>
      </c>
      <c r="FK68" s="95" t="s">
        <v>139</v>
      </c>
      <c r="FL68" s="95" t="s">
        <v>444</v>
      </c>
      <c r="FM68" s="96" t="s">
        <v>443</v>
      </c>
      <c r="FN68" s="95" t="s">
        <v>445</v>
      </c>
      <c r="FO68" s="95">
        <v>1</v>
      </c>
      <c r="FP68" s="95" t="s">
        <v>132</v>
      </c>
      <c r="FQ68" s="95" t="s">
        <v>419</v>
      </c>
      <c r="FR68" s="96" t="s">
        <v>420</v>
      </c>
      <c r="FS68" s="95" t="s">
        <v>122</v>
      </c>
      <c r="FT68" s="95">
        <v>1</v>
      </c>
      <c r="FU68" s="95" t="s">
        <v>139</v>
      </c>
      <c r="FV68" s="95" t="s">
        <v>446</v>
      </c>
      <c r="FW68" s="96" t="s">
        <v>447</v>
      </c>
      <c r="FX68" s="106" t="s">
        <v>122</v>
      </c>
      <c r="FY68" s="95">
        <v>1</v>
      </c>
      <c r="FZ68" s="95" t="s">
        <v>139</v>
      </c>
      <c r="GA68" s="95" t="s">
        <v>448</v>
      </c>
      <c r="GB68" s="96" t="s">
        <v>449</v>
      </c>
      <c r="GC68" s="63"/>
      <c r="GD68" s="95">
        <v>1</v>
      </c>
      <c r="GE68" s="95" t="s">
        <v>139</v>
      </c>
      <c r="GF68" s="95" t="s">
        <v>450</v>
      </c>
      <c r="GG68" s="96" t="s">
        <v>449</v>
      </c>
      <c r="GH68" s="63"/>
      <c r="GI68" s="102"/>
      <c r="GJ68" s="102"/>
      <c r="GK68" s="102"/>
      <c r="GL68" s="102"/>
      <c r="GM68" s="102"/>
      <c r="GN68" s="102"/>
      <c r="GO68" s="102"/>
      <c r="GP68" s="102"/>
      <c r="GQ68" s="102"/>
      <c r="GR68" s="102"/>
    </row>
    <row r="69" spans="1:200" ht="25.5" customHeight="1">
      <c r="A69" s="92" t="s">
        <v>83</v>
      </c>
      <c r="B69" s="93">
        <v>2023</v>
      </c>
      <c r="C69" s="177"/>
      <c r="D69" s="178">
        <v>35.204081632653065</v>
      </c>
      <c r="E69" s="179">
        <v>38</v>
      </c>
      <c r="F69" s="95">
        <v>1</v>
      </c>
      <c r="G69" s="95" t="s">
        <v>130</v>
      </c>
      <c r="H69" s="95" t="s">
        <v>453</v>
      </c>
      <c r="I69" s="96" t="s">
        <v>454</v>
      </c>
      <c r="J69" s="95" t="s">
        <v>122</v>
      </c>
      <c r="K69" s="95">
        <v>0</v>
      </c>
      <c r="L69" s="63"/>
      <c r="M69" s="97" t="s">
        <v>126</v>
      </c>
      <c r="N69" s="63"/>
      <c r="O69" s="103" t="s">
        <v>122</v>
      </c>
      <c r="P69" s="95">
        <v>1</v>
      </c>
      <c r="Q69" s="95" t="s">
        <v>130</v>
      </c>
      <c r="R69" s="95" t="s">
        <v>455</v>
      </c>
      <c r="S69" s="96" t="s">
        <v>456</v>
      </c>
      <c r="T69" s="95" t="s">
        <v>122</v>
      </c>
      <c r="U69" s="95">
        <v>1</v>
      </c>
      <c r="V69" s="95" t="s">
        <v>130</v>
      </c>
      <c r="W69" s="95" t="s">
        <v>455</v>
      </c>
      <c r="X69" s="96" t="s">
        <v>456</v>
      </c>
      <c r="Y69" s="63"/>
      <c r="Z69" s="95">
        <v>0</v>
      </c>
      <c r="AA69" s="95" t="s">
        <v>132</v>
      </c>
      <c r="AB69" s="95" t="s">
        <v>455</v>
      </c>
      <c r="AC69" s="96" t="s">
        <v>456</v>
      </c>
      <c r="AD69" s="63"/>
      <c r="AE69" s="95">
        <v>0</v>
      </c>
      <c r="AF69" s="95" t="s">
        <v>132</v>
      </c>
      <c r="AG69" s="95" t="s">
        <v>455</v>
      </c>
      <c r="AH69" s="96" t="s">
        <v>456</v>
      </c>
      <c r="AI69" s="63"/>
      <c r="AJ69" s="95">
        <v>0</v>
      </c>
      <c r="AK69" s="95" t="s">
        <v>132</v>
      </c>
      <c r="AL69" s="95" t="s">
        <v>455</v>
      </c>
      <c r="AM69" s="96" t="s">
        <v>456</v>
      </c>
      <c r="AN69" s="63"/>
      <c r="AO69" s="95">
        <v>0</v>
      </c>
      <c r="AP69" s="95" t="s">
        <v>132</v>
      </c>
      <c r="AQ69" s="95" t="s">
        <v>455</v>
      </c>
      <c r="AR69" s="96" t="s">
        <v>456</v>
      </c>
      <c r="AS69" s="63"/>
      <c r="AT69" s="95">
        <v>1</v>
      </c>
      <c r="AU69" s="95" t="s">
        <v>130</v>
      </c>
      <c r="AV69" s="95" t="s">
        <v>455</v>
      </c>
      <c r="AW69" s="96" t="s">
        <v>456</v>
      </c>
      <c r="AX69" s="63"/>
      <c r="AY69" s="95">
        <v>0</v>
      </c>
      <c r="AZ69" s="95" t="s">
        <v>139</v>
      </c>
      <c r="BA69" s="95" t="s">
        <v>126</v>
      </c>
      <c r="BB69" s="63"/>
      <c r="BC69" s="63"/>
      <c r="BD69" s="95">
        <v>0</v>
      </c>
      <c r="BE69" s="95" t="s">
        <v>139</v>
      </c>
      <c r="BF69" s="95" t="s">
        <v>126</v>
      </c>
      <c r="BG69" s="63"/>
      <c r="BH69" s="63"/>
      <c r="BI69" s="95">
        <v>0</v>
      </c>
      <c r="BJ69" s="95" t="s">
        <v>139</v>
      </c>
      <c r="BK69" s="95" t="s">
        <v>126</v>
      </c>
      <c r="BL69" s="63"/>
      <c r="BM69" s="63"/>
      <c r="BN69" s="95">
        <v>0</v>
      </c>
      <c r="BO69" s="95" t="s">
        <v>139</v>
      </c>
      <c r="BP69" s="95" t="s">
        <v>126</v>
      </c>
      <c r="BQ69" s="63"/>
      <c r="BR69" s="63"/>
      <c r="BS69" s="95">
        <v>0</v>
      </c>
      <c r="BT69" s="95" t="s">
        <v>139</v>
      </c>
      <c r="BU69" s="95" t="s">
        <v>126</v>
      </c>
      <c r="BV69" s="63"/>
      <c r="BW69" s="63"/>
      <c r="BX69" s="95">
        <v>0</v>
      </c>
      <c r="BY69" s="95" t="s">
        <v>139</v>
      </c>
      <c r="BZ69" s="95" t="s">
        <v>126</v>
      </c>
      <c r="CA69" s="63"/>
      <c r="CB69" s="63"/>
      <c r="CC69" s="95">
        <v>0</v>
      </c>
      <c r="CD69" s="95" t="s">
        <v>139</v>
      </c>
      <c r="CE69" s="95" t="s">
        <v>126</v>
      </c>
      <c r="CF69" s="63"/>
      <c r="CG69" s="95" t="s">
        <v>122</v>
      </c>
      <c r="CH69" s="95">
        <v>0</v>
      </c>
      <c r="CI69" s="95" t="s">
        <v>139</v>
      </c>
      <c r="CJ69" s="95" t="s">
        <v>126</v>
      </c>
      <c r="CK69" s="63"/>
      <c r="CL69" s="63"/>
      <c r="CM69" s="95">
        <v>0</v>
      </c>
      <c r="CN69" s="95" t="s">
        <v>139</v>
      </c>
      <c r="CO69" s="95" t="s">
        <v>126</v>
      </c>
      <c r="CP69" s="63"/>
      <c r="CQ69" s="63"/>
      <c r="CR69" s="95">
        <v>0</v>
      </c>
      <c r="CS69" s="95" t="s">
        <v>139</v>
      </c>
      <c r="CT69" s="95" t="s">
        <v>126</v>
      </c>
      <c r="CU69" s="63"/>
      <c r="CV69" s="63"/>
      <c r="CW69" s="95">
        <v>0</v>
      </c>
      <c r="CX69" s="95" t="s">
        <v>139</v>
      </c>
      <c r="CY69" s="95" t="s">
        <v>126</v>
      </c>
      <c r="CZ69" s="63"/>
      <c r="DA69" s="95" t="s">
        <v>122</v>
      </c>
      <c r="DB69" s="95">
        <v>0</v>
      </c>
      <c r="DC69" s="95" t="s">
        <v>139</v>
      </c>
      <c r="DD69" s="95" t="s">
        <v>126</v>
      </c>
      <c r="DE69" s="63"/>
      <c r="DF69" s="63"/>
      <c r="DG69" s="99">
        <v>1</v>
      </c>
      <c r="DH69" s="99" t="s">
        <v>139</v>
      </c>
      <c r="DI69" s="99" t="s">
        <v>126</v>
      </c>
      <c r="DJ69" s="61"/>
      <c r="DK69" s="99" t="s">
        <v>122</v>
      </c>
      <c r="DL69" s="61"/>
      <c r="DM69" s="61"/>
      <c r="DN69" s="61"/>
      <c r="DO69" s="61"/>
      <c r="DP69" s="61"/>
      <c r="DQ69" s="61"/>
      <c r="DR69" s="61"/>
      <c r="DS69" s="61"/>
      <c r="DT69" s="61"/>
      <c r="DU69" s="61"/>
      <c r="DV69" s="99">
        <v>0</v>
      </c>
      <c r="DW69" s="99" t="s">
        <v>123</v>
      </c>
      <c r="DX69" s="99" t="s">
        <v>126</v>
      </c>
      <c r="DY69" s="61"/>
      <c r="DZ69" s="99" t="s">
        <v>122</v>
      </c>
      <c r="EA69" s="95">
        <v>0</v>
      </c>
      <c r="EB69" s="95" t="s">
        <v>123</v>
      </c>
      <c r="EC69" s="95" t="s">
        <v>126</v>
      </c>
      <c r="ED69" s="63"/>
      <c r="EE69" s="95" t="s">
        <v>122</v>
      </c>
      <c r="EF69" s="95">
        <v>0</v>
      </c>
      <c r="EG69" s="95" t="s">
        <v>123</v>
      </c>
      <c r="EH69" s="95" t="s">
        <v>126</v>
      </c>
      <c r="EI69" s="63"/>
      <c r="EJ69" s="95" t="s">
        <v>122</v>
      </c>
      <c r="EK69" s="95">
        <v>0</v>
      </c>
      <c r="EL69" s="95" t="s">
        <v>123</v>
      </c>
      <c r="EM69" s="95" t="s">
        <v>126</v>
      </c>
      <c r="EN69" s="63"/>
      <c r="EO69" s="95" t="s">
        <v>122</v>
      </c>
      <c r="EP69" s="95">
        <v>0</v>
      </c>
      <c r="EQ69" s="95" t="s">
        <v>123</v>
      </c>
      <c r="ER69" s="95" t="s">
        <v>126</v>
      </c>
      <c r="ES69" s="63"/>
      <c r="ET69" s="95" t="s">
        <v>122</v>
      </c>
      <c r="EU69" s="95">
        <v>0</v>
      </c>
      <c r="EV69" s="95" t="s">
        <v>123</v>
      </c>
      <c r="EW69" s="95" t="s">
        <v>126</v>
      </c>
      <c r="EX69" s="63"/>
      <c r="EY69" s="95" t="s">
        <v>122</v>
      </c>
      <c r="EZ69" s="95">
        <v>0</v>
      </c>
      <c r="FA69" s="95" t="s">
        <v>132</v>
      </c>
      <c r="FB69" s="95" t="s">
        <v>457</v>
      </c>
      <c r="FC69" s="96" t="s">
        <v>458</v>
      </c>
      <c r="FD69" s="63"/>
      <c r="FE69" s="95">
        <v>1</v>
      </c>
      <c r="FF69" s="95" t="s">
        <v>139</v>
      </c>
      <c r="FG69" s="95" t="s">
        <v>459</v>
      </c>
      <c r="FH69" s="96" t="s">
        <v>460</v>
      </c>
      <c r="FI69" s="63"/>
      <c r="FJ69" s="95">
        <v>0</v>
      </c>
      <c r="FK69" s="95" t="s">
        <v>130</v>
      </c>
      <c r="FL69" s="95" t="s">
        <v>461</v>
      </c>
      <c r="FM69" s="96" t="s">
        <v>462</v>
      </c>
      <c r="FN69" s="63"/>
      <c r="FO69" s="95">
        <v>1</v>
      </c>
      <c r="FP69" s="95" t="s">
        <v>132</v>
      </c>
      <c r="FQ69" s="95" t="s">
        <v>451</v>
      </c>
      <c r="FR69" s="96" t="s">
        <v>452</v>
      </c>
      <c r="FS69" s="95" t="s">
        <v>122</v>
      </c>
      <c r="FT69" s="95">
        <v>1</v>
      </c>
      <c r="FU69" s="95" t="s">
        <v>139</v>
      </c>
      <c r="FV69" s="95" t="s">
        <v>463</v>
      </c>
      <c r="FW69" s="96" t="s">
        <v>464</v>
      </c>
      <c r="FX69" s="106" t="s">
        <v>122</v>
      </c>
      <c r="FY69" s="95">
        <v>0</v>
      </c>
      <c r="FZ69" s="95" t="s">
        <v>123</v>
      </c>
      <c r="GA69" s="95" t="s">
        <v>465</v>
      </c>
      <c r="GB69" s="96" t="s">
        <v>466</v>
      </c>
      <c r="GC69" s="107" t="s">
        <v>467</v>
      </c>
      <c r="GD69" s="95">
        <v>0</v>
      </c>
      <c r="GE69" s="95" t="s">
        <v>132</v>
      </c>
      <c r="GF69" s="95" t="s">
        <v>468</v>
      </c>
      <c r="GG69" s="96" t="s">
        <v>469</v>
      </c>
      <c r="GH69" s="96" t="s">
        <v>470</v>
      </c>
      <c r="GI69" s="102"/>
      <c r="GJ69" s="102"/>
      <c r="GK69" s="102"/>
      <c r="GL69" s="102"/>
      <c r="GM69" s="102"/>
      <c r="GN69" s="102"/>
      <c r="GO69" s="102"/>
      <c r="GP69" s="102"/>
      <c r="GQ69" s="102"/>
      <c r="GR69" s="102"/>
    </row>
    <row r="70" spans="1:200" ht="25.5" customHeight="1">
      <c r="A70" s="92" t="s">
        <v>84</v>
      </c>
      <c r="B70" s="93">
        <v>2023</v>
      </c>
      <c r="C70" s="177"/>
      <c r="D70" s="178">
        <v>39.795918367346935</v>
      </c>
      <c r="E70" s="179">
        <v>33</v>
      </c>
      <c r="F70" s="95">
        <v>1</v>
      </c>
      <c r="G70" s="95" t="s">
        <v>132</v>
      </c>
      <c r="H70" s="95" t="s">
        <v>471</v>
      </c>
      <c r="I70" s="96" t="s">
        <v>472</v>
      </c>
      <c r="J70" s="95" t="s">
        <v>122</v>
      </c>
      <c r="K70" s="95">
        <v>0</v>
      </c>
      <c r="L70" s="63"/>
      <c r="M70" s="97" t="s">
        <v>126</v>
      </c>
      <c r="N70" s="63"/>
      <c r="O70" s="103" t="s">
        <v>122</v>
      </c>
      <c r="P70" s="95">
        <v>1</v>
      </c>
      <c r="Q70" s="95" t="s">
        <v>130</v>
      </c>
      <c r="R70" s="95" t="s">
        <v>473</v>
      </c>
      <c r="S70" s="96" t="s">
        <v>474</v>
      </c>
      <c r="T70" s="95" t="s">
        <v>122</v>
      </c>
      <c r="U70" s="95">
        <v>1</v>
      </c>
      <c r="V70" s="95" t="s">
        <v>130</v>
      </c>
      <c r="W70" s="95" t="s">
        <v>475</v>
      </c>
      <c r="X70" s="96" t="s">
        <v>476</v>
      </c>
      <c r="Y70" s="96" t="s">
        <v>477</v>
      </c>
      <c r="Z70" s="95">
        <v>0</v>
      </c>
      <c r="AA70" s="95" t="s">
        <v>132</v>
      </c>
      <c r="AB70" s="95" t="s">
        <v>475</v>
      </c>
      <c r="AC70" s="96" t="s">
        <v>476</v>
      </c>
      <c r="AD70" s="63"/>
      <c r="AE70" s="95">
        <v>1</v>
      </c>
      <c r="AF70" s="95" t="s">
        <v>130</v>
      </c>
      <c r="AG70" s="95" t="s">
        <v>478</v>
      </c>
      <c r="AH70" s="96" t="s">
        <v>474</v>
      </c>
      <c r="AI70" s="63"/>
      <c r="AJ70" s="95">
        <v>0</v>
      </c>
      <c r="AK70" s="95" t="s">
        <v>132</v>
      </c>
      <c r="AL70" s="95" t="s">
        <v>478</v>
      </c>
      <c r="AM70" s="96" t="s">
        <v>474</v>
      </c>
      <c r="AN70" s="63"/>
      <c r="AO70" s="95">
        <v>1</v>
      </c>
      <c r="AP70" s="95" t="s">
        <v>130</v>
      </c>
      <c r="AQ70" s="95" t="s">
        <v>478</v>
      </c>
      <c r="AR70" s="96" t="s">
        <v>474</v>
      </c>
      <c r="AS70" s="63"/>
      <c r="AT70" s="95">
        <v>0</v>
      </c>
      <c r="AU70" s="95" t="s">
        <v>132</v>
      </c>
      <c r="AV70" s="95" t="s">
        <v>478</v>
      </c>
      <c r="AW70" s="96" t="s">
        <v>474</v>
      </c>
      <c r="AX70" s="63"/>
      <c r="AY70" s="95">
        <v>0</v>
      </c>
      <c r="AZ70" s="95" t="s">
        <v>139</v>
      </c>
      <c r="BA70" s="95" t="s">
        <v>126</v>
      </c>
      <c r="BB70" s="63"/>
      <c r="BC70" s="63"/>
      <c r="BD70" s="95">
        <v>0</v>
      </c>
      <c r="BE70" s="95" t="s">
        <v>139</v>
      </c>
      <c r="BF70" s="95" t="s">
        <v>126</v>
      </c>
      <c r="BG70" s="63"/>
      <c r="BH70" s="63"/>
      <c r="BI70" s="95">
        <v>0</v>
      </c>
      <c r="BJ70" s="95" t="s">
        <v>139</v>
      </c>
      <c r="BK70" s="95" t="s">
        <v>126</v>
      </c>
      <c r="BL70" s="63"/>
      <c r="BM70" s="63"/>
      <c r="BN70" s="95">
        <v>0</v>
      </c>
      <c r="BO70" s="95" t="s">
        <v>139</v>
      </c>
      <c r="BP70" s="95" t="s">
        <v>126</v>
      </c>
      <c r="BQ70" s="63"/>
      <c r="BR70" s="63"/>
      <c r="BS70" s="95">
        <v>0</v>
      </c>
      <c r="BT70" s="95" t="s">
        <v>139</v>
      </c>
      <c r="BU70" s="95" t="s">
        <v>126</v>
      </c>
      <c r="BV70" s="63"/>
      <c r="BW70" s="63"/>
      <c r="BX70" s="95">
        <v>0</v>
      </c>
      <c r="BY70" s="95" t="s">
        <v>139</v>
      </c>
      <c r="BZ70" s="95" t="s">
        <v>126</v>
      </c>
      <c r="CA70" s="63"/>
      <c r="CB70" s="63"/>
      <c r="CC70" s="95">
        <v>0</v>
      </c>
      <c r="CD70" s="95" t="s">
        <v>139</v>
      </c>
      <c r="CE70" s="95" t="s">
        <v>126</v>
      </c>
      <c r="CF70" s="63"/>
      <c r="CG70" s="95" t="s">
        <v>122</v>
      </c>
      <c r="CH70" s="95">
        <v>0</v>
      </c>
      <c r="CI70" s="95" t="s">
        <v>139</v>
      </c>
      <c r="CJ70" s="95" t="s">
        <v>126</v>
      </c>
      <c r="CK70" s="63"/>
      <c r="CL70" s="63"/>
      <c r="CM70" s="95">
        <v>0</v>
      </c>
      <c r="CN70" s="95" t="s">
        <v>139</v>
      </c>
      <c r="CO70" s="95" t="s">
        <v>126</v>
      </c>
      <c r="CP70" s="63"/>
      <c r="CQ70" s="63"/>
      <c r="CR70" s="95">
        <v>0</v>
      </c>
      <c r="CS70" s="95" t="s">
        <v>139</v>
      </c>
      <c r="CT70" s="95" t="s">
        <v>126</v>
      </c>
      <c r="CU70" s="63"/>
      <c r="CV70" s="63"/>
      <c r="CW70" s="95">
        <v>0</v>
      </c>
      <c r="CX70" s="95" t="s">
        <v>139</v>
      </c>
      <c r="CY70" s="95" t="s">
        <v>126</v>
      </c>
      <c r="CZ70" s="63"/>
      <c r="DA70" s="95" t="s">
        <v>122</v>
      </c>
      <c r="DB70" s="95">
        <v>0</v>
      </c>
      <c r="DC70" s="95" t="s">
        <v>139</v>
      </c>
      <c r="DD70" s="95" t="s">
        <v>126</v>
      </c>
      <c r="DE70" s="63"/>
      <c r="DF70" s="95" t="s">
        <v>122</v>
      </c>
      <c r="DG70" s="99">
        <v>0</v>
      </c>
      <c r="DH70" s="99" t="s">
        <v>132</v>
      </c>
      <c r="DI70" s="99" t="s">
        <v>479</v>
      </c>
      <c r="DJ70" s="100" t="s">
        <v>480</v>
      </c>
      <c r="DK70" s="99" t="s">
        <v>122</v>
      </c>
      <c r="DL70" s="61"/>
      <c r="DM70" s="61"/>
      <c r="DN70" s="61"/>
      <c r="DO70" s="61"/>
      <c r="DP70" s="61"/>
      <c r="DQ70" s="61"/>
      <c r="DR70" s="61"/>
      <c r="DS70" s="61"/>
      <c r="DT70" s="61"/>
      <c r="DU70" s="61"/>
      <c r="DV70" s="99">
        <v>0</v>
      </c>
      <c r="DW70" s="99" t="s">
        <v>123</v>
      </c>
      <c r="DX70" s="99" t="s">
        <v>126</v>
      </c>
      <c r="DY70" s="61"/>
      <c r="DZ70" s="99" t="s">
        <v>122</v>
      </c>
      <c r="EA70" s="95">
        <v>0</v>
      </c>
      <c r="EB70" s="95" t="s">
        <v>123</v>
      </c>
      <c r="EC70" s="95" t="s">
        <v>126</v>
      </c>
      <c r="ED70" s="63"/>
      <c r="EE70" s="95" t="s">
        <v>122</v>
      </c>
      <c r="EF70" s="95">
        <v>0</v>
      </c>
      <c r="EG70" s="95" t="s">
        <v>123</v>
      </c>
      <c r="EH70" s="95" t="s">
        <v>126</v>
      </c>
      <c r="EI70" s="63"/>
      <c r="EJ70" s="95" t="s">
        <v>122</v>
      </c>
      <c r="EK70" s="95">
        <v>0</v>
      </c>
      <c r="EL70" s="95" t="s">
        <v>123</v>
      </c>
      <c r="EM70" s="95" t="s">
        <v>126</v>
      </c>
      <c r="EN70" s="63"/>
      <c r="EO70" s="95" t="s">
        <v>122</v>
      </c>
      <c r="EP70" s="95">
        <v>0</v>
      </c>
      <c r="EQ70" s="95" t="s">
        <v>123</v>
      </c>
      <c r="ER70" s="95" t="s">
        <v>126</v>
      </c>
      <c r="ES70" s="63"/>
      <c r="ET70" s="95" t="s">
        <v>122</v>
      </c>
      <c r="EU70" s="95">
        <v>0</v>
      </c>
      <c r="EV70" s="95" t="s">
        <v>123</v>
      </c>
      <c r="EW70" s="95" t="s">
        <v>126</v>
      </c>
      <c r="EX70" s="63"/>
      <c r="EY70" s="95" t="s">
        <v>122</v>
      </c>
      <c r="EZ70" s="95">
        <v>1</v>
      </c>
      <c r="FA70" s="95" t="s">
        <v>160</v>
      </c>
      <c r="FB70" s="95" t="s">
        <v>481</v>
      </c>
      <c r="FC70" s="96" t="s">
        <v>482</v>
      </c>
      <c r="FD70" s="95" t="s">
        <v>483</v>
      </c>
      <c r="FE70" s="95">
        <v>1</v>
      </c>
      <c r="FF70" s="95" t="s">
        <v>139</v>
      </c>
      <c r="FG70" s="95" t="s">
        <v>484</v>
      </c>
      <c r="FH70" s="96" t="s">
        <v>485</v>
      </c>
      <c r="FI70" s="63"/>
      <c r="FJ70" s="95">
        <v>1</v>
      </c>
      <c r="FK70" s="95" t="s">
        <v>139</v>
      </c>
      <c r="FL70" s="95" t="s">
        <v>484</v>
      </c>
      <c r="FM70" s="96" t="s">
        <v>485</v>
      </c>
      <c r="FN70" s="63"/>
      <c r="FO70" s="95">
        <v>0</v>
      </c>
      <c r="FP70" s="95" t="s">
        <v>130</v>
      </c>
      <c r="FQ70" s="95" t="s">
        <v>126</v>
      </c>
      <c r="FR70" s="63"/>
      <c r="FS70" s="95" t="s">
        <v>122</v>
      </c>
      <c r="FT70" s="95">
        <v>1</v>
      </c>
      <c r="FU70" s="95" t="s">
        <v>139</v>
      </c>
      <c r="FV70" s="95" t="s">
        <v>486</v>
      </c>
      <c r="FW70" s="96" t="s">
        <v>487</v>
      </c>
      <c r="FX70" s="106" t="s">
        <v>122</v>
      </c>
      <c r="FY70" s="95">
        <v>1</v>
      </c>
      <c r="FZ70" s="95" t="s">
        <v>139</v>
      </c>
      <c r="GA70" s="95" t="s">
        <v>488</v>
      </c>
      <c r="GB70" s="96" t="s">
        <v>489</v>
      </c>
      <c r="GC70" s="63"/>
      <c r="GD70" s="95">
        <v>1</v>
      </c>
      <c r="GE70" s="95" t="s">
        <v>139</v>
      </c>
      <c r="GF70" s="95" t="s">
        <v>488</v>
      </c>
      <c r="GG70" s="96" t="s">
        <v>489</v>
      </c>
      <c r="GH70" s="63"/>
      <c r="GI70" s="102"/>
      <c r="GJ70" s="102"/>
      <c r="GK70" s="102"/>
      <c r="GL70" s="102"/>
      <c r="GM70" s="102"/>
      <c r="GN70" s="102"/>
      <c r="GO70" s="102"/>
      <c r="GP70" s="102"/>
      <c r="GQ70" s="102"/>
      <c r="GR70" s="102"/>
    </row>
    <row r="71" spans="1:200" ht="25.5" customHeight="1">
      <c r="A71" s="92" t="s">
        <v>85</v>
      </c>
      <c r="B71" s="93">
        <v>2023</v>
      </c>
      <c r="C71" s="177"/>
      <c r="D71" s="178">
        <v>49.14965986394558</v>
      </c>
      <c r="E71" s="179">
        <v>14</v>
      </c>
      <c r="F71" s="95">
        <v>1</v>
      </c>
      <c r="G71" s="95" t="s">
        <v>132</v>
      </c>
      <c r="H71" s="95" t="s">
        <v>492</v>
      </c>
      <c r="I71" s="96" t="s">
        <v>493</v>
      </c>
      <c r="J71" s="95" t="s">
        <v>122</v>
      </c>
      <c r="K71" s="95">
        <v>0</v>
      </c>
      <c r="L71" s="63"/>
      <c r="M71" s="97" t="s">
        <v>126</v>
      </c>
      <c r="N71" s="63"/>
      <c r="O71" s="103" t="s">
        <v>122</v>
      </c>
      <c r="P71" s="95">
        <v>1</v>
      </c>
      <c r="Q71" s="95" t="s">
        <v>130</v>
      </c>
      <c r="R71" s="95" t="s">
        <v>494</v>
      </c>
      <c r="S71" s="96" t="s">
        <v>495</v>
      </c>
      <c r="T71" s="95" t="s">
        <v>122</v>
      </c>
      <c r="U71" s="95">
        <v>1</v>
      </c>
      <c r="V71" s="95" t="s">
        <v>130</v>
      </c>
      <c r="W71" s="95" t="s">
        <v>496</v>
      </c>
      <c r="X71" s="96" t="s">
        <v>497</v>
      </c>
      <c r="Y71" s="63"/>
      <c r="Z71" s="95">
        <v>1</v>
      </c>
      <c r="AA71" s="95" t="s">
        <v>130</v>
      </c>
      <c r="AB71" s="95" t="s">
        <v>496</v>
      </c>
      <c r="AC71" s="96" t="s">
        <v>497</v>
      </c>
      <c r="AD71" s="63"/>
      <c r="AE71" s="95">
        <v>1</v>
      </c>
      <c r="AF71" s="95" t="s">
        <v>130</v>
      </c>
      <c r="AG71" s="95" t="s">
        <v>494</v>
      </c>
      <c r="AH71" s="96" t="s">
        <v>495</v>
      </c>
      <c r="AI71" s="63"/>
      <c r="AJ71" s="95">
        <v>0</v>
      </c>
      <c r="AK71" s="95" t="s">
        <v>132</v>
      </c>
      <c r="AL71" s="95" t="s">
        <v>498</v>
      </c>
      <c r="AM71" s="96" t="s">
        <v>495</v>
      </c>
      <c r="AN71" s="63"/>
      <c r="AO71" s="95">
        <v>0</v>
      </c>
      <c r="AP71" s="95" t="s">
        <v>132</v>
      </c>
      <c r="AQ71" s="95" t="s">
        <v>498</v>
      </c>
      <c r="AR71" s="96" t="s">
        <v>495</v>
      </c>
      <c r="AS71" s="63"/>
      <c r="AT71" s="95">
        <v>1</v>
      </c>
      <c r="AU71" s="95" t="s">
        <v>130</v>
      </c>
      <c r="AV71" s="95" t="s">
        <v>498</v>
      </c>
      <c r="AW71" s="96" t="s">
        <v>495</v>
      </c>
      <c r="AX71" s="63"/>
      <c r="AY71" s="95">
        <v>1</v>
      </c>
      <c r="AZ71" s="95" t="s">
        <v>130</v>
      </c>
      <c r="BA71" s="95" t="s">
        <v>499</v>
      </c>
      <c r="BB71" s="96" t="s">
        <v>500</v>
      </c>
      <c r="BC71" s="63"/>
      <c r="BD71" s="95">
        <v>1</v>
      </c>
      <c r="BE71" s="95" t="s">
        <v>130</v>
      </c>
      <c r="BF71" s="95" t="s">
        <v>499</v>
      </c>
      <c r="BG71" s="96" t="s">
        <v>500</v>
      </c>
      <c r="BH71" s="63"/>
      <c r="BI71" s="95">
        <v>1</v>
      </c>
      <c r="BJ71" s="95" t="s">
        <v>130</v>
      </c>
      <c r="BK71" s="95" t="s">
        <v>499</v>
      </c>
      <c r="BL71" s="96" t="s">
        <v>500</v>
      </c>
      <c r="BM71" s="63"/>
      <c r="BN71" s="95">
        <v>1</v>
      </c>
      <c r="BO71" s="95" t="s">
        <v>130</v>
      </c>
      <c r="BP71" s="95" t="s">
        <v>499</v>
      </c>
      <c r="BQ71" s="96" t="s">
        <v>500</v>
      </c>
      <c r="BR71" s="63"/>
      <c r="BS71" s="95">
        <v>0</v>
      </c>
      <c r="BT71" s="95" t="s">
        <v>132</v>
      </c>
      <c r="BU71" s="98" t="s">
        <v>499</v>
      </c>
      <c r="BV71" s="96" t="s">
        <v>500</v>
      </c>
      <c r="BW71" s="63"/>
      <c r="BX71" s="95">
        <v>0</v>
      </c>
      <c r="BY71" s="95" t="s">
        <v>132</v>
      </c>
      <c r="BZ71" s="95" t="s">
        <v>499</v>
      </c>
      <c r="CA71" s="96" t="s">
        <v>500</v>
      </c>
      <c r="CB71" s="63"/>
      <c r="CC71" s="95">
        <v>0</v>
      </c>
      <c r="CD71" s="95" t="s">
        <v>139</v>
      </c>
      <c r="CE71" s="95" t="s">
        <v>126</v>
      </c>
      <c r="CF71" s="63"/>
      <c r="CG71" s="95" t="s">
        <v>122</v>
      </c>
      <c r="CH71" s="95">
        <v>0</v>
      </c>
      <c r="CI71" s="95" t="s">
        <v>139</v>
      </c>
      <c r="CJ71" s="95" t="s">
        <v>126</v>
      </c>
      <c r="CK71" s="63"/>
      <c r="CL71" s="63"/>
      <c r="CM71" s="95">
        <v>0</v>
      </c>
      <c r="CN71" s="95" t="s">
        <v>139</v>
      </c>
      <c r="CO71" s="95" t="s">
        <v>126</v>
      </c>
      <c r="CP71" s="63"/>
      <c r="CQ71" s="95" t="s">
        <v>122</v>
      </c>
      <c r="CR71" s="95">
        <v>0</v>
      </c>
      <c r="CS71" s="95" t="s">
        <v>139</v>
      </c>
      <c r="CT71" s="95" t="s">
        <v>126</v>
      </c>
      <c r="CU71" s="63"/>
      <c r="CV71" s="63"/>
      <c r="CW71" s="95">
        <v>0</v>
      </c>
      <c r="CX71" s="95" t="s">
        <v>139</v>
      </c>
      <c r="CY71" s="95" t="s">
        <v>126</v>
      </c>
      <c r="CZ71" s="63"/>
      <c r="DA71" s="95" t="s">
        <v>122</v>
      </c>
      <c r="DB71" s="95">
        <v>0</v>
      </c>
      <c r="DC71" s="95" t="s">
        <v>139</v>
      </c>
      <c r="DD71" s="95" t="s">
        <v>126</v>
      </c>
      <c r="DE71" s="63"/>
      <c r="DF71" s="95" t="s">
        <v>122</v>
      </c>
      <c r="DG71" s="99">
        <v>1</v>
      </c>
      <c r="DH71" s="99" t="s">
        <v>139</v>
      </c>
      <c r="DI71" s="99" t="s">
        <v>126</v>
      </c>
      <c r="DJ71" s="61"/>
      <c r="DK71" s="99" t="s">
        <v>122</v>
      </c>
      <c r="DL71" s="61"/>
      <c r="DM71" s="61"/>
      <c r="DN71" s="61"/>
      <c r="DO71" s="61"/>
      <c r="DP71" s="61"/>
      <c r="DQ71" s="61"/>
      <c r="DR71" s="61"/>
      <c r="DS71" s="61"/>
      <c r="DT71" s="61"/>
      <c r="DU71" s="61"/>
      <c r="DV71" s="99">
        <v>0</v>
      </c>
      <c r="DW71" s="99" t="s">
        <v>123</v>
      </c>
      <c r="DX71" s="99" t="s">
        <v>126</v>
      </c>
      <c r="DY71" s="61"/>
      <c r="DZ71" s="99" t="s">
        <v>122</v>
      </c>
      <c r="EA71" s="95">
        <v>0</v>
      </c>
      <c r="EB71" s="95" t="s">
        <v>123</v>
      </c>
      <c r="EC71" s="95" t="s">
        <v>126</v>
      </c>
      <c r="ED71" s="63"/>
      <c r="EE71" s="95" t="s">
        <v>122</v>
      </c>
      <c r="EF71" s="95">
        <v>0</v>
      </c>
      <c r="EG71" s="95" t="s">
        <v>123</v>
      </c>
      <c r="EH71" s="95" t="s">
        <v>126</v>
      </c>
      <c r="EI71" s="63"/>
      <c r="EJ71" s="95" t="s">
        <v>122</v>
      </c>
      <c r="EK71" s="95">
        <v>0</v>
      </c>
      <c r="EL71" s="95" t="s">
        <v>123</v>
      </c>
      <c r="EM71" s="95" t="s">
        <v>126</v>
      </c>
      <c r="EN71" s="63"/>
      <c r="EO71" s="95" t="s">
        <v>122</v>
      </c>
      <c r="EP71" s="95">
        <v>0</v>
      </c>
      <c r="EQ71" s="95" t="s">
        <v>123</v>
      </c>
      <c r="ER71" s="95" t="s">
        <v>126</v>
      </c>
      <c r="ES71" s="63"/>
      <c r="ET71" s="95" t="s">
        <v>122</v>
      </c>
      <c r="EU71" s="95">
        <v>0</v>
      </c>
      <c r="EV71" s="95" t="s">
        <v>123</v>
      </c>
      <c r="EW71" s="95" t="s">
        <v>126</v>
      </c>
      <c r="EX71" s="63"/>
      <c r="EY71" s="95" t="s">
        <v>122</v>
      </c>
      <c r="EZ71" s="95">
        <v>1</v>
      </c>
      <c r="FA71" s="95" t="s">
        <v>160</v>
      </c>
      <c r="FB71" s="95" t="s">
        <v>501</v>
      </c>
      <c r="FC71" s="96" t="s">
        <v>502</v>
      </c>
      <c r="FD71" s="95" t="s">
        <v>503</v>
      </c>
      <c r="FE71" s="95">
        <v>1</v>
      </c>
      <c r="FF71" s="95" t="s">
        <v>139</v>
      </c>
      <c r="FG71" s="95" t="s">
        <v>504</v>
      </c>
      <c r="FH71" s="96" t="s">
        <v>505</v>
      </c>
      <c r="FI71" s="63"/>
      <c r="FJ71" s="95">
        <v>0</v>
      </c>
      <c r="FK71" s="95" t="s">
        <v>132</v>
      </c>
      <c r="FL71" s="95" t="s">
        <v>506</v>
      </c>
      <c r="FM71" s="96" t="s">
        <v>507</v>
      </c>
      <c r="FN71" s="63"/>
      <c r="FO71" s="95">
        <v>1</v>
      </c>
      <c r="FP71" s="95" t="s">
        <v>132</v>
      </c>
      <c r="FQ71" s="95" t="s">
        <v>490</v>
      </c>
      <c r="FR71" s="96" t="s">
        <v>491</v>
      </c>
      <c r="FS71" s="95" t="s">
        <v>122</v>
      </c>
      <c r="FT71" s="95">
        <v>1</v>
      </c>
      <c r="FU71" s="95" t="s">
        <v>139</v>
      </c>
      <c r="FV71" s="95" t="s">
        <v>508</v>
      </c>
      <c r="FW71" s="96" t="s">
        <v>509</v>
      </c>
      <c r="FX71" s="101" t="s">
        <v>122</v>
      </c>
      <c r="FY71" s="95">
        <v>0</v>
      </c>
      <c r="FZ71" s="95" t="s">
        <v>123</v>
      </c>
      <c r="GA71" s="95" t="s">
        <v>510</v>
      </c>
      <c r="GB71" s="96" t="s">
        <v>511</v>
      </c>
      <c r="GC71" s="96" t="s">
        <v>512</v>
      </c>
      <c r="GD71" s="95">
        <v>0</v>
      </c>
      <c r="GE71" s="95" t="s">
        <v>123</v>
      </c>
      <c r="GF71" s="95" t="s">
        <v>510</v>
      </c>
      <c r="GG71" s="96" t="s">
        <v>511</v>
      </c>
      <c r="GH71" s="96" t="s">
        <v>512</v>
      </c>
      <c r="GI71" s="102"/>
      <c r="GJ71" s="102"/>
      <c r="GK71" s="102"/>
      <c r="GL71" s="102"/>
      <c r="GM71" s="102"/>
      <c r="GN71" s="102"/>
      <c r="GO71" s="102"/>
      <c r="GP71" s="102"/>
      <c r="GQ71" s="102"/>
      <c r="GR71" s="102"/>
    </row>
    <row r="72" spans="1:200" ht="25.5" customHeight="1">
      <c r="A72" s="92" t="s">
        <v>86</v>
      </c>
      <c r="B72" s="93">
        <v>2023</v>
      </c>
      <c r="C72" s="177"/>
      <c r="D72" s="178">
        <v>34.863945578231295</v>
      </c>
      <c r="E72" s="179">
        <v>39</v>
      </c>
      <c r="F72" s="95">
        <v>0</v>
      </c>
      <c r="G72" s="95" t="s">
        <v>123</v>
      </c>
      <c r="H72" s="95" t="s">
        <v>515</v>
      </c>
      <c r="I72" s="96" t="s">
        <v>516</v>
      </c>
      <c r="J72" s="101" t="s">
        <v>122</v>
      </c>
      <c r="K72" s="95">
        <v>0</v>
      </c>
      <c r="L72" s="63"/>
      <c r="M72" s="97" t="s">
        <v>126</v>
      </c>
      <c r="N72" s="63"/>
      <c r="O72" s="103" t="s">
        <v>122</v>
      </c>
      <c r="P72" s="95">
        <v>1</v>
      </c>
      <c r="Q72" s="95" t="s">
        <v>130</v>
      </c>
      <c r="R72" s="95" t="s">
        <v>517</v>
      </c>
      <c r="S72" s="96" t="s">
        <v>518</v>
      </c>
      <c r="T72" s="95" t="s">
        <v>122</v>
      </c>
      <c r="U72" s="95">
        <v>1</v>
      </c>
      <c r="V72" s="95" t="s">
        <v>130</v>
      </c>
      <c r="W72" s="95" t="s">
        <v>519</v>
      </c>
      <c r="X72" s="96" t="s">
        <v>518</v>
      </c>
      <c r="Y72" s="63"/>
      <c r="Z72" s="95">
        <v>0</v>
      </c>
      <c r="AA72" s="95" t="s">
        <v>132</v>
      </c>
      <c r="AB72" s="95" t="s">
        <v>520</v>
      </c>
      <c r="AC72" s="96" t="s">
        <v>518</v>
      </c>
      <c r="AD72" s="63"/>
      <c r="AE72" s="95">
        <v>1</v>
      </c>
      <c r="AF72" s="95" t="s">
        <v>130</v>
      </c>
      <c r="AG72" s="95" t="s">
        <v>517</v>
      </c>
      <c r="AH72" s="96" t="s">
        <v>518</v>
      </c>
      <c r="AI72" s="63"/>
      <c r="AJ72" s="95">
        <v>0</v>
      </c>
      <c r="AK72" s="95" t="s">
        <v>132</v>
      </c>
      <c r="AL72" s="95" t="s">
        <v>520</v>
      </c>
      <c r="AM72" s="96" t="s">
        <v>518</v>
      </c>
      <c r="AN72" s="63"/>
      <c r="AO72" s="95">
        <v>1</v>
      </c>
      <c r="AP72" s="95" t="s">
        <v>130</v>
      </c>
      <c r="AQ72" s="95" t="s">
        <v>521</v>
      </c>
      <c r="AR72" s="96" t="s">
        <v>518</v>
      </c>
      <c r="AS72" s="63"/>
      <c r="AT72" s="95">
        <v>1</v>
      </c>
      <c r="AU72" s="95" t="s">
        <v>130</v>
      </c>
      <c r="AV72" s="95" t="s">
        <v>522</v>
      </c>
      <c r="AW72" s="96" t="s">
        <v>518</v>
      </c>
      <c r="AX72" s="98" t="s">
        <v>523</v>
      </c>
      <c r="AY72" s="95">
        <v>1</v>
      </c>
      <c r="AZ72" s="95" t="s">
        <v>130</v>
      </c>
      <c r="BA72" s="95" t="s">
        <v>524</v>
      </c>
      <c r="BB72" s="96" t="s">
        <v>518</v>
      </c>
      <c r="BC72" s="63"/>
      <c r="BD72" s="95">
        <v>0</v>
      </c>
      <c r="BE72" s="95" t="s">
        <v>132</v>
      </c>
      <c r="BF72" s="95" t="s">
        <v>524</v>
      </c>
      <c r="BG72" s="96" t="s">
        <v>518</v>
      </c>
      <c r="BH72" s="63"/>
      <c r="BI72" s="95">
        <v>0</v>
      </c>
      <c r="BJ72" s="95" t="s">
        <v>132</v>
      </c>
      <c r="BK72" s="95" t="s">
        <v>524</v>
      </c>
      <c r="BL72" s="96" t="s">
        <v>518</v>
      </c>
      <c r="BM72" s="63"/>
      <c r="BN72" s="95">
        <v>0</v>
      </c>
      <c r="BO72" s="95" t="s">
        <v>132</v>
      </c>
      <c r="BP72" s="95" t="s">
        <v>524</v>
      </c>
      <c r="BQ72" s="96" t="s">
        <v>518</v>
      </c>
      <c r="BR72" s="63"/>
      <c r="BS72" s="95">
        <v>0</v>
      </c>
      <c r="BT72" s="95" t="s">
        <v>132</v>
      </c>
      <c r="BU72" s="98" t="s">
        <v>524</v>
      </c>
      <c r="BV72" s="96" t="s">
        <v>518</v>
      </c>
      <c r="BW72" s="63"/>
      <c r="BX72" s="95">
        <v>0</v>
      </c>
      <c r="BY72" s="95" t="s">
        <v>132</v>
      </c>
      <c r="BZ72" s="95" t="s">
        <v>524</v>
      </c>
      <c r="CA72" s="96" t="s">
        <v>518</v>
      </c>
      <c r="CB72" s="98" t="s">
        <v>525</v>
      </c>
      <c r="CC72" s="95">
        <v>0</v>
      </c>
      <c r="CD72" s="95" t="s">
        <v>139</v>
      </c>
      <c r="CE72" s="95" t="s">
        <v>126</v>
      </c>
      <c r="CF72" s="63"/>
      <c r="CG72" s="95" t="s">
        <v>122</v>
      </c>
      <c r="CH72" s="95">
        <v>0</v>
      </c>
      <c r="CI72" s="95" t="s">
        <v>139</v>
      </c>
      <c r="CJ72" s="95" t="s">
        <v>126</v>
      </c>
      <c r="CK72" s="63"/>
      <c r="CL72" s="63"/>
      <c r="CM72" s="95">
        <v>0</v>
      </c>
      <c r="CN72" s="95" t="s">
        <v>139</v>
      </c>
      <c r="CO72" s="95" t="s">
        <v>126</v>
      </c>
      <c r="CP72" s="63"/>
      <c r="CQ72" s="63"/>
      <c r="CR72" s="95">
        <v>0</v>
      </c>
      <c r="CS72" s="95" t="s">
        <v>139</v>
      </c>
      <c r="CT72" s="95" t="s">
        <v>126</v>
      </c>
      <c r="CU72" s="63"/>
      <c r="CV72" s="63"/>
      <c r="CW72" s="95">
        <v>0</v>
      </c>
      <c r="CX72" s="95" t="s">
        <v>139</v>
      </c>
      <c r="CY72" s="95" t="s">
        <v>126</v>
      </c>
      <c r="CZ72" s="63"/>
      <c r="DA72" s="95" t="s">
        <v>122</v>
      </c>
      <c r="DB72" s="95">
        <v>0</v>
      </c>
      <c r="DC72" s="95" t="s">
        <v>139</v>
      </c>
      <c r="DD72" s="95" t="s">
        <v>126</v>
      </c>
      <c r="DE72" s="63"/>
      <c r="DF72" s="63"/>
      <c r="DG72" s="99">
        <v>1</v>
      </c>
      <c r="DH72" s="99" t="s">
        <v>139</v>
      </c>
      <c r="DI72" s="99" t="s">
        <v>126</v>
      </c>
      <c r="DJ72" s="61"/>
      <c r="DK72" s="99" t="s">
        <v>122</v>
      </c>
      <c r="DL72" s="61"/>
      <c r="DM72" s="61"/>
      <c r="DN72" s="61"/>
      <c r="DO72" s="61"/>
      <c r="DP72" s="61"/>
      <c r="DQ72" s="61"/>
      <c r="DR72" s="61"/>
      <c r="DS72" s="61"/>
      <c r="DT72" s="61"/>
      <c r="DU72" s="61"/>
      <c r="DV72" s="99">
        <v>0</v>
      </c>
      <c r="DW72" s="99" t="s">
        <v>123</v>
      </c>
      <c r="DX72" s="99" t="s">
        <v>126</v>
      </c>
      <c r="DY72" s="61"/>
      <c r="DZ72" s="99" t="s">
        <v>122</v>
      </c>
      <c r="EA72" s="95">
        <v>0</v>
      </c>
      <c r="EB72" s="95" t="s">
        <v>123</v>
      </c>
      <c r="EC72" s="95" t="s">
        <v>126</v>
      </c>
      <c r="ED72" s="63"/>
      <c r="EE72" s="95" t="s">
        <v>122</v>
      </c>
      <c r="EF72" s="95">
        <v>0</v>
      </c>
      <c r="EG72" s="95" t="s">
        <v>123</v>
      </c>
      <c r="EH72" s="95" t="s">
        <v>126</v>
      </c>
      <c r="EI72" s="63"/>
      <c r="EJ72" s="95" t="s">
        <v>122</v>
      </c>
      <c r="EK72" s="95">
        <v>0</v>
      </c>
      <c r="EL72" s="95" t="s">
        <v>123</v>
      </c>
      <c r="EM72" s="95" t="s">
        <v>126</v>
      </c>
      <c r="EN72" s="63"/>
      <c r="EO72" s="95" t="s">
        <v>122</v>
      </c>
      <c r="EP72" s="95">
        <v>0</v>
      </c>
      <c r="EQ72" s="95" t="s">
        <v>123</v>
      </c>
      <c r="ER72" s="95" t="s">
        <v>126</v>
      </c>
      <c r="ES72" s="63"/>
      <c r="ET72" s="95" t="s">
        <v>122</v>
      </c>
      <c r="EU72" s="95">
        <v>0</v>
      </c>
      <c r="EV72" s="95" t="s">
        <v>123</v>
      </c>
      <c r="EW72" s="95" t="s">
        <v>126</v>
      </c>
      <c r="EX72" s="63"/>
      <c r="EY72" s="95" t="s">
        <v>122</v>
      </c>
      <c r="EZ72" s="95">
        <v>1</v>
      </c>
      <c r="FA72" s="95" t="s">
        <v>139</v>
      </c>
      <c r="FB72" s="95" t="s">
        <v>526</v>
      </c>
      <c r="FC72" s="96" t="s">
        <v>527</v>
      </c>
      <c r="FD72" s="63"/>
      <c r="FE72" s="95">
        <v>0</v>
      </c>
      <c r="FF72" s="95" t="s">
        <v>132</v>
      </c>
      <c r="FG72" s="95" t="s">
        <v>528</v>
      </c>
      <c r="FH72" s="96" t="s">
        <v>529</v>
      </c>
      <c r="FI72" s="95" t="s">
        <v>166</v>
      </c>
      <c r="FJ72" s="95">
        <v>0</v>
      </c>
      <c r="FK72" s="95" t="s">
        <v>130</v>
      </c>
      <c r="FL72" s="95" t="s">
        <v>530</v>
      </c>
      <c r="FM72" s="96" t="s">
        <v>531</v>
      </c>
      <c r="FN72" s="63"/>
      <c r="FO72" s="95">
        <v>1</v>
      </c>
      <c r="FP72" s="95" t="s">
        <v>132</v>
      </c>
      <c r="FQ72" s="95" t="s">
        <v>513</v>
      </c>
      <c r="FR72" s="96" t="s">
        <v>514</v>
      </c>
      <c r="FS72" s="95" t="s">
        <v>122</v>
      </c>
      <c r="FT72" s="95">
        <v>1</v>
      </c>
      <c r="FU72" s="95" t="s">
        <v>139</v>
      </c>
      <c r="FV72" s="95" t="s">
        <v>532</v>
      </c>
      <c r="FW72" s="96" t="s">
        <v>533</v>
      </c>
      <c r="FX72" s="63"/>
      <c r="FY72" s="95">
        <v>0</v>
      </c>
      <c r="FZ72" s="95" t="s">
        <v>130</v>
      </c>
      <c r="GA72" s="95">
        <v>159.035</v>
      </c>
      <c r="GB72" s="96" t="s">
        <v>534</v>
      </c>
      <c r="GC72" s="96" t="s">
        <v>535</v>
      </c>
      <c r="GD72" s="95">
        <v>0</v>
      </c>
      <c r="GE72" s="95" t="s">
        <v>130</v>
      </c>
      <c r="GF72" s="95">
        <v>159.035</v>
      </c>
      <c r="GG72" s="96" t="s">
        <v>534</v>
      </c>
      <c r="GH72" s="96" t="s">
        <v>535</v>
      </c>
      <c r="GI72" s="102"/>
      <c r="GJ72" s="102"/>
      <c r="GK72" s="102"/>
      <c r="GL72" s="102"/>
      <c r="GM72" s="102"/>
      <c r="GN72" s="102"/>
      <c r="GO72" s="102"/>
      <c r="GP72" s="102"/>
      <c r="GQ72" s="102"/>
      <c r="GR72" s="102"/>
    </row>
    <row r="73" spans="1:200" ht="25.5" customHeight="1">
      <c r="A73" s="92" t="s">
        <v>87</v>
      </c>
      <c r="B73" s="93">
        <v>2023</v>
      </c>
      <c r="C73" s="177"/>
      <c r="D73" s="178">
        <v>41.836734693877553</v>
      </c>
      <c r="E73" s="179">
        <v>27</v>
      </c>
      <c r="F73" s="95">
        <v>0</v>
      </c>
      <c r="G73" s="95" t="s">
        <v>123</v>
      </c>
      <c r="H73" s="95" t="s">
        <v>538</v>
      </c>
      <c r="I73" s="96" t="s">
        <v>539</v>
      </c>
      <c r="J73" s="101" t="s">
        <v>122</v>
      </c>
      <c r="K73" s="95">
        <v>0</v>
      </c>
      <c r="L73" s="63"/>
      <c r="M73" s="97" t="s">
        <v>126</v>
      </c>
      <c r="N73" s="63"/>
      <c r="O73" s="103" t="s">
        <v>122</v>
      </c>
      <c r="P73" s="95">
        <v>1</v>
      </c>
      <c r="Q73" s="95" t="s">
        <v>130</v>
      </c>
      <c r="R73" s="95" t="s">
        <v>540</v>
      </c>
      <c r="S73" s="96" t="s">
        <v>541</v>
      </c>
      <c r="T73" s="95" t="s">
        <v>122</v>
      </c>
      <c r="U73" s="95">
        <v>1</v>
      </c>
      <c r="V73" s="95" t="s">
        <v>130</v>
      </c>
      <c r="W73" s="95" t="s">
        <v>542</v>
      </c>
      <c r="X73" s="96" t="s">
        <v>543</v>
      </c>
      <c r="Y73" s="63"/>
      <c r="Z73" s="95">
        <v>1</v>
      </c>
      <c r="AA73" s="95" t="s">
        <v>130</v>
      </c>
      <c r="AB73" s="95" t="s">
        <v>542</v>
      </c>
      <c r="AC73" s="96" t="s">
        <v>543</v>
      </c>
      <c r="AD73" s="63"/>
      <c r="AE73" s="95">
        <v>1</v>
      </c>
      <c r="AF73" s="95" t="s">
        <v>130</v>
      </c>
      <c r="AG73" s="95" t="s">
        <v>544</v>
      </c>
      <c r="AH73" s="96" t="s">
        <v>545</v>
      </c>
      <c r="AI73" s="63"/>
      <c r="AJ73" s="95">
        <v>1</v>
      </c>
      <c r="AK73" s="95" t="s">
        <v>130</v>
      </c>
      <c r="AL73" s="95" t="s">
        <v>544</v>
      </c>
      <c r="AM73" s="96" t="s">
        <v>545</v>
      </c>
      <c r="AN73" s="63"/>
      <c r="AO73" s="95">
        <v>1</v>
      </c>
      <c r="AP73" s="95" t="s">
        <v>130</v>
      </c>
      <c r="AQ73" s="95" t="s">
        <v>546</v>
      </c>
      <c r="AR73" s="96" t="s">
        <v>547</v>
      </c>
      <c r="AS73" s="63"/>
      <c r="AT73" s="95">
        <v>0</v>
      </c>
      <c r="AU73" s="95" t="s">
        <v>132</v>
      </c>
      <c r="AV73" s="95" t="s">
        <v>548</v>
      </c>
      <c r="AW73" s="96" t="s">
        <v>549</v>
      </c>
      <c r="AX73" s="63"/>
      <c r="AY73" s="95">
        <v>0</v>
      </c>
      <c r="AZ73" s="95" t="s">
        <v>139</v>
      </c>
      <c r="BA73" s="95" t="s">
        <v>126</v>
      </c>
      <c r="BB73" s="63"/>
      <c r="BC73" s="63"/>
      <c r="BD73" s="95">
        <v>0</v>
      </c>
      <c r="BE73" s="95" t="s">
        <v>139</v>
      </c>
      <c r="BF73" s="95" t="s">
        <v>126</v>
      </c>
      <c r="BG73" s="63"/>
      <c r="BH73" s="95" t="s">
        <v>122</v>
      </c>
      <c r="BI73" s="95">
        <v>0</v>
      </c>
      <c r="BJ73" s="95" t="s">
        <v>139</v>
      </c>
      <c r="BK73" s="95" t="s">
        <v>126</v>
      </c>
      <c r="BL73" s="63"/>
      <c r="BM73" s="95" t="s">
        <v>122</v>
      </c>
      <c r="BN73" s="95">
        <v>0</v>
      </c>
      <c r="BO73" s="95" t="s">
        <v>139</v>
      </c>
      <c r="BP73" s="95" t="s">
        <v>126</v>
      </c>
      <c r="BQ73" s="63"/>
      <c r="BR73" s="63"/>
      <c r="BS73" s="95">
        <v>0</v>
      </c>
      <c r="BT73" s="95" t="s">
        <v>139</v>
      </c>
      <c r="BU73" s="95" t="s">
        <v>126</v>
      </c>
      <c r="BV73" s="63"/>
      <c r="BW73" s="63"/>
      <c r="BX73" s="95">
        <v>0</v>
      </c>
      <c r="BY73" s="95" t="s">
        <v>139</v>
      </c>
      <c r="BZ73" s="95" t="s">
        <v>126</v>
      </c>
      <c r="CA73" s="63"/>
      <c r="CB73" s="95" t="s">
        <v>122</v>
      </c>
      <c r="CC73" s="95">
        <v>0</v>
      </c>
      <c r="CD73" s="95" t="s">
        <v>139</v>
      </c>
      <c r="CE73" s="95" t="s">
        <v>126</v>
      </c>
      <c r="CF73" s="63"/>
      <c r="CG73" s="95" t="s">
        <v>122</v>
      </c>
      <c r="CH73" s="95">
        <v>0</v>
      </c>
      <c r="CI73" s="95" t="s">
        <v>139</v>
      </c>
      <c r="CJ73" s="95" t="s">
        <v>126</v>
      </c>
      <c r="CK73" s="63"/>
      <c r="CL73" s="63"/>
      <c r="CM73" s="95">
        <v>0</v>
      </c>
      <c r="CN73" s="95" t="s">
        <v>139</v>
      </c>
      <c r="CO73" s="95" t="s">
        <v>126</v>
      </c>
      <c r="CP73" s="63"/>
      <c r="CQ73" s="63"/>
      <c r="CR73" s="95">
        <v>0</v>
      </c>
      <c r="CS73" s="95" t="s">
        <v>139</v>
      </c>
      <c r="CT73" s="95" t="s">
        <v>126</v>
      </c>
      <c r="CU73" s="63"/>
      <c r="CV73" s="63"/>
      <c r="CW73" s="95">
        <v>0</v>
      </c>
      <c r="CX73" s="95" t="s">
        <v>139</v>
      </c>
      <c r="CY73" s="95" t="s">
        <v>126</v>
      </c>
      <c r="CZ73" s="63"/>
      <c r="DA73" s="63"/>
      <c r="DB73" s="95">
        <v>0</v>
      </c>
      <c r="DC73" s="95" t="s">
        <v>139</v>
      </c>
      <c r="DD73" s="95" t="s">
        <v>126</v>
      </c>
      <c r="DE73" s="63"/>
      <c r="DF73" s="63"/>
      <c r="DG73" s="99">
        <v>1</v>
      </c>
      <c r="DH73" s="99" t="s">
        <v>139</v>
      </c>
      <c r="DI73" s="99" t="s">
        <v>126</v>
      </c>
      <c r="DJ73" s="61"/>
      <c r="DK73" s="99" t="s">
        <v>122</v>
      </c>
      <c r="DL73" s="61"/>
      <c r="DM73" s="61"/>
      <c r="DN73" s="61"/>
      <c r="DO73" s="61"/>
      <c r="DP73" s="61"/>
      <c r="DQ73" s="61"/>
      <c r="DR73" s="61"/>
      <c r="DS73" s="61"/>
      <c r="DT73" s="61"/>
      <c r="DU73" s="61"/>
      <c r="DV73" s="99">
        <v>0</v>
      </c>
      <c r="DW73" s="99" t="s">
        <v>123</v>
      </c>
      <c r="DX73" s="99" t="s">
        <v>126</v>
      </c>
      <c r="DY73" s="61"/>
      <c r="DZ73" s="99" t="s">
        <v>122</v>
      </c>
      <c r="EA73" s="95">
        <v>0</v>
      </c>
      <c r="EB73" s="95" t="s">
        <v>123</v>
      </c>
      <c r="EC73" s="95" t="s">
        <v>126</v>
      </c>
      <c r="ED73" s="63"/>
      <c r="EE73" s="95" t="s">
        <v>122</v>
      </c>
      <c r="EF73" s="95">
        <v>0</v>
      </c>
      <c r="EG73" s="95" t="s">
        <v>123</v>
      </c>
      <c r="EH73" s="95" t="s">
        <v>126</v>
      </c>
      <c r="EI73" s="63"/>
      <c r="EJ73" s="95" t="s">
        <v>122</v>
      </c>
      <c r="EK73" s="95">
        <v>0</v>
      </c>
      <c r="EL73" s="95" t="s">
        <v>123</v>
      </c>
      <c r="EM73" s="95" t="s">
        <v>126</v>
      </c>
      <c r="EN73" s="63"/>
      <c r="EO73" s="95" t="s">
        <v>122</v>
      </c>
      <c r="EP73" s="95">
        <v>0</v>
      </c>
      <c r="EQ73" s="95" t="s">
        <v>123</v>
      </c>
      <c r="ER73" s="95" t="s">
        <v>126</v>
      </c>
      <c r="ES73" s="63"/>
      <c r="ET73" s="95" t="s">
        <v>122</v>
      </c>
      <c r="EU73" s="95">
        <v>0</v>
      </c>
      <c r="EV73" s="95" t="s">
        <v>123</v>
      </c>
      <c r="EW73" s="95" t="s">
        <v>126</v>
      </c>
      <c r="EX73" s="63"/>
      <c r="EY73" s="95" t="s">
        <v>122</v>
      </c>
      <c r="EZ73" s="95">
        <v>1</v>
      </c>
      <c r="FA73" s="95" t="s">
        <v>130</v>
      </c>
      <c r="FB73" s="95" t="s">
        <v>550</v>
      </c>
      <c r="FC73" s="96" t="s">
        <v>551</v>
      </c>
      <c r="FD73" s="63"/>
      <c r="FE73" s="95">
        <v>0</v>
      </c>
      <c r="FF73" s="95" t="s">
        <v>132</v>
      </c>
      <c r="FG73" s="95" t="s">
        <v>552</v>
      </c>
      <c r="FH73" s="96" t="s">
        <v>553</v>
      </c>
      <c r="FI73" s="95" t="s">
        <v>166</v>
      </c>
      <c r="FJ73" s="95">
        <v>1</v>
      </c>
      <c r="FK73" s="95" t="s">
        <v>139</v>
      </c>
      <c r="FL73" s="95" t="s">
        <v>554</v>
      </c>
      <c r="FM73" s="96" t="s">
        <v>553</v>
      </c>
      <c r="FN73" s="63"/>
      <c r="FO73" s="95">
        <v>1</v>
      </c>
      <c r="FP73" s="95" t="s">
        <v>132</v>
      </c>
      <c r="FQ73" s="95" t="s">
        <v>536</v>
      </c>
      <c r="FR73" s="96" t="s">
        <v>537</v>
      </c>
      <c r="FS73" s="95" t="s">
        <v>122</v>
      </c>
      <c r="FT73" s="95">
        <v>1</v>
      </c>
      <c r="FU73" s="95" t="s">
        <v>132</v>
      </c>
      <c r="FV73" s="95" t="s">
        <v>555</v>
      </c>
      <c r="FW73" s="96" t="s">
        <v>556</v>
      </c>
      <c r="FX73" s="95" t="s">
        <v>557</v>
      </c>
      <c r="FY73" s="95">
        <v>1</v>
      </c>
      <c r="FZ73" s="95" t="s">
        <v>139</v>
      </c>
      <c r="GA73" s="95" t="s">
        <v>558</v>
      </c>
      <c r="GB73" s="96" t="s">
        <v>559</v>
      </c>
      <c r="GC73" s="63"/>
      <c r="GD73" s="95">
        <v>0</v>
      </c>
      <c r="GE73" s="95" t="s">
        <v>130</v>
      </c>
      <c r="GF73" s="95" t="s">
        <v>560</v>
      </c>
      <c r="GG73" s="96" t="s">
        <v>559</v>
      </c>
      <c r="GH73" s="96" t="s">
        <v>561</v>
      </c>
      <c r="GI73" s="102"/>
      <c r="GJ73" s="102"/>
      <c r="GK73" s="102"/>
      <c r="GL73" s="102"/>
      <c r="GM73" s="102"/>
      <c r="GN73" s="102"/>
      <c r="GO73" s="102"/>
      <c r="GP73" s="102"/>
      <c r="GQ73" s="102"/>
      <c r="GR73" s="102"/>
    </row>
    <row r="74" spans="1:200" ht="25.5" customHeight="1">
      <c r="A74" s="92" t="s">
        <v>88</v>
      </c>
      <c r="B74" s="93">
        <v>2023</v>
      </c>
      <c r="C74" s="177"/>
      <c r="D74" s="178">
        <v>45.408163265306115</v>
      </c>
      <c r="E74" s="179">
        <v>21</v>
      </c>
      <c r="F74" s="95">
        <v>1</v>
      </c>
      <c r="G74" s="95" t="s">
        <v>132</v>
      </c>
      <c r="H74" s="95" t="s">
        <v>562</v>
      </c>
      <c r="I74" s="96" t="s">
        <v>563</v>
      </c>
      <c r="J74" s="63"/>
      <c r="K74" s="95">
        <v>0</v>
      </c>
      <c r="L74" s="63"/>
      <c r="M74" s="97" t="s">
        <v>126</v>
      </c>
      <c r="N74" s="63"/>
      <c r="O74" s="103" t="s">
        <v>122</v>
      </c>
      <c r="P74" s="95">
        <v>1</v>
      </c>
      <c r="Q74" s="95" t="s">
        <v>130</v>
      </c>
      <c r="R74" s="95" t="s">
        <v>566</v>
      </c>
      <c r="S74" s="96" t="s">
        <v>567</v>
      </c>
      <c r="T74" s="95" t="s">
        <v>122</v>
      </c>
      <c r="U74" s="95">
        <v>1</v>
      </c>
      <c r="V74" s="95" t="s">
        <v>130</v>
      </c>
      <c r="W74" s="95" t="s">
        <v>566</v>
      </c>
      <c r="X74" s="96" t="s">
        <v>567</v>
      </c>
      <c r="Y74" s="63"/>
      <c r="Z74" s="95">
        <v>1</v>
      </c>
      <c r="AA74" s="95" t="s">
        <v>130</v>
      </c>
      <c r="AB74" s="95" t="s">
        <v>566</v>
      </c>
      <c r="AC74" s="96" t="s">
        <v>567</v>
      </c>
      <c r="AD74" s="63"/>
      <c r="AE74" s="95">
        <v>1</v>
      </c>
      <c r="AF74" s="95" t="s">
        <v>130</v>
      </c>
      <c r="AG74" s="95" t="s">
        <v>566</v>
      </c>
      <c r="AH74" s="96" t="s">
        <v>567</v>
      </c>
      <c r="AI74" s="63"/>
      <c r="AJ74" s="95">
        <v>0</v>
      </c>
      <c r="AK74" s="95" t="s">
        <v>132</v>
      </c>
      <c r="AL74" s="95" t="s">
        <v>566</v>
      </c>
      <c r="AM74" s="96" t="s">
        <v>567</v>
      </c>
      <c r="AN74" s="63"/>
      <c r="AO74" s="95">
        <v>1</v>
      </c>
      <c r="AP74" s="95" t="s">
        <v>130</v>
      </c>
      <c r="AQ74" s="95" t="s">
        <v>566</v>
      </c>
      <c r="AR74" s="96" t="s">
        <v>567</v>
      </c>
      <c r="AS74" s="63"/>
      <c r="AT74" s="95">
        <v>1</v>
      </c>
      <c r="AU74" s="95" t="s">
        <v>130</v>
      </c>
      <c r="AV74" s="95" t="s">
        <v>566</v>
      </c>
      <c r="AW74" s="96" t="s">
        <v>567</v>
      </c>
      <c r="AX74" s="63"/>
      <c r="AY74" s="95">
        <v>1</v>
      </c>
      <c r="AZ74" s="95" t="s">
        <v>130</v>
      </c>
      <c r="BA74" s="95" t="s">
        <v>568</v>
      </c>
      <c r="BB74" s="96" t="s">
        <v>569</v>
      </c>
      <c r="BC74" s="63"/>
      <c r="BD74" s="95">
        <v>1</v>
      </c>
      <c r="BE74" s="95" t="s">
        <v>130</v>
      </c>
      <c r="BF74" s="95" t="s">
        <v>568</v>
      </c>
      <c r="BG74" s="96" t="s">
        <v>569</v>
      </c>
      <c r="BH74" s="63"/>
      <c r="BI74" s="95">
        <v>1</v>
      </c>
      <c r="BJ74" s="95" t="s">
        <v>130</v>
      </c>
      <c r="BK74" s="95" t="s">
        <v>568</v>
      </c>
      <c r="BL74" s="96" t="s">
        <v>569</v>
      </c>
      <c r="BM74" s="63"/>
      <c r="BN74" s="95">
        <v>1</v>
      </c>
      <c r="BO74" s="95" t="s">
        <v>130</v>
      </c>
      <c r="BP74" s="95" t="s">
        <v>568</v>
      </c>
      <c r="BQ74" s="96" t="s">
        <v>569</v>
      </c>
      <c r="BR74" s="63"/>
      <c r="BS74" s="95">
        <v>1</v>
      </c>
      <c r="BT74" s="95" t="s">
        <v>130</v>
      </c>
      <c r="BU74" s="98" t="s">
        <v>568</v>
      </c>
      <c r="BV74" s="96" t="s">
        <v>569</v>
      </c>
      <c r="BW74" s="63"/>
      <c r="BX74" s="95">
        <v>0</v>
      </c>
      <c r="BY74" s="95" t="s">
        <v>132</v>
      </c>
      <c r="BZ74" s="95" t="s">
        <v>568</v>
      </c>
      <c r="CA74" s="96" t="s">
        <v>569</v>
      </c>
      <c r="CB74" s="63"/>
      <c r="CC74" s="95">
        <v>1</v>
      </c>
      <c r="CD74" s="95" t="s">
        <v>130</v>
      </c>
      <c r="CE74" s="95" t="s">
        <v>570</v>
      </c>
      <c r="CF74" s="96" t="s">
        <v>571</v>
      </c>
      <c r="CG74" s="63"/>
      <c r="CH74" s="95">
        <v>1</v>
      </c>
      <c r="CI74" s="95" t="s">
        <v>130</v>
      </c>
      <c r="CJ74" s="95" t="s">
        <v>570</v>
      </c>
      <c r="CK74" s="96" t="s">
        <v>571</v>
      </c>
      <c r="CL74" s="63"/>
      <c r="CM74" s="95">
        <v>0</v>
      </c>
      <c r="CN74" s="95" t="s">
        <v>139</v>
      </c>
      <c r="CO74" s="95" t="s">
        <v>570</v>
      </c>
      <c r="CP74" s="96" t="s">
        <v>571</v>
      </c>
      <c r="CQ74" s="63"/>
      <c r="CR74" s="95">
        <v>0</v>
      </c>
      <c r="CS74" s="95" t="s">
        <v>139</v>
      </c>
      <c r="CT74" s="95" t="s">
        <v>570</v>
      </c>
      <c r="CU74" s="96" t="s">
        <v>571</v>
      </c>
      <c r="CV74" s="63"/>
      <c r="CW74" s="95">
        <v>0</v>
      </c>
      <c r="CX74" s="95" t="s">
        <v>139</v>
      </c>
      <c r="CY74" s="95" t="s">
        <v>570</v>
      </c>
      <c r="CZ74" s="96" t="s">
        <v>571</v>
      </c>
      <c r="DA74" s="63"/>
      <c r="DB74" s="95">
        <v>0</v>
      </c>
      <c r="DC74" s="95" t="s">
        <v>139</v>
      </c>
      <c r="DD74" s="95" t="s">
        <v>570</v>
      </c>
      <c r="DE74" s="96" t="s">
        <v>571</v>
      </c>
      <c r="DF74" s="63"/>
      <c r="DG74" s="99">
        <v>1</v>
      </c>
      <c r="DH74" s="99" t="s">
        <v>123</v>
      </c>
      <c r="DI74" s="99" t="s">
        <v>572</v>
      </c>
      <c r="DJ74" s="100" t="s">
        <v>573</v>
      </c>
      <c r="DK74" s="99" t="s">
        <v>122</v>
      </c>
      <c r="DL74" s="61"/>
      <c r="DM74" s="61"/>
      <c r="DN74" s="61"/>
      <c r="DO74" s="61"/>
      <c r="DP74" s="61"/>
      <c r="DQ74" s="61"/>
      <c r="DR74" s="61"/>
      <c r="DS74" s="61"/>
      <c r="DT74" s="61"/>
      <c r="DU74" s="61"/>
      <c r="DV74" s="99">
        <v>1</v>
      </c>
      <c r="DW74" s="99" t="s">
        <v>139</v>
      </c>
      <c r="DX74" s="99" t="s">
        <v>564</v>
      </c>
      <c r="DY74" s="100" t="s">
        <v>565</v>
      </c>
      <c r="DZ74" s="105" t="s">
        <v>122</v>
      </c>
      <c r="EA74" s="95">
        <v>1</v>
      </c>
      <c r="EB74" s="95" t="s">
        <v>139</v>
      </c>
      <c r="EC74" s="95" t="s">
        <v>564</v>
      </c>
      <c r="ED74" s="96" t="s">
        <v>565</v>
      </c>
      <c r="EE74" s="95" t="s">
        <v>122</v>
      </c>
      <c r="EF74" s="95">
        <v>1</v>
      </c>
      <c r="EG74" s="95" t="s">
        <v>139</v>
      </c>
      <c r="EH74" s="95" t="s">
        <v>564</v>
      </c>
      <c r="EI74" s="96" t="s">
        <v>565</v>
      </c>
      <c r="EJ74" s="103" t="s">
        <v>122</v>
      </c>
      <c r="EK74" s="95">
        <v>0</v>
      </c>
      <c r="EL74" s="95" t="s">
        <v>132</v>
      </c>
      <c r="EM74" s="95" t="s">
        <v>564</v>
      </c>
      <c r="EN74" s="96" t="s">
        <v>565</v>
      </c>
      <c r="EO74" s="103" t="s">
        <v>122</v>
      </c>
      <c r="EP74" s="95">
        <v>0</v>
      </c>
      <c r="EQ74" s="95" t="s">
        <v>132</v>
      </c>
      <c r="ER74" s="95" t="s">
        <v>564</v>
      </c>
      <c r="ES74" s="96" t="s">
        <v>565</v>
      </c>
      <c r="ET74" s="95" t="s">
        <v>122</v>
      </c>
      <c r="EU74" s="95">
        <v>0</v>
      </c>
      <c r="EV74" s="95" t="s">
        <v>132</v>
      </c>
      <c r="EW74" s="95" t="s">
        <v>564</v>
      </c>
      <c r="EX74" s="96" t="s">
        <v>565</v>
      </c>
      <c r="EY74" s="95" t="s">
        <v>122</v>
      </c>
      <c r="EZ74" s="95">
        <v>1</v>
      </c>
      <c r="FA74" s="95" t="s">
        <v>130</v>
      </c>
      <c r="FB74" s="95" t="s">
        <v>574</v>
      </c>
      <c r="FC74" s="96" t="s">
        <v>575</v>
      </c>
      <c r="FD74" s="63"/>
      <c r="FE74" s="95">
        <v>0</v>
      </c>
      <c r="FF74" s="95" t="s">
        <v>130</v>
      </c>
      <c r="FG74" s="95" t="s">
        <v>576</v>
      </c>
      <c r="FH74" s="96" t="s">
        <v>577</v>
      </c>
      <c r="FI74" s="95" t="s">
        <v>578</v>
      </c>
      <c r="FJ74" s="95">
        <v>0</v>
      </c>
      <c r="FK74" s="95" t="s">
        <v>130</v>
      </c>
      <c r="FL74" s="95" t="s">
        <v>579</v>
      </c>
      <c r="FM74" s="96" t="s">
        <v>580</v>
      </c>
      <c r="FN74" s="95" t="s">
        <v>581</v>
      </c>
      <c r="FO74" s="95">
        <v>0</v>
      </c>
      <c r="FP74" s="95" t="s">
        <v>130</v>
      </c>
      <c r="FQ74" s="95" t="s">
        <v>126</v>
      </c>
      <c r="FR74" s="63"/>
      <c r="FS74" s="95" t="s">
        <v>122</v>
      </c>
      <c r="FT74" s="95">
        <v>0</v>
      </c>
      <c r="FU74" s="95" t="s">
        <v>130</v>
      </c>
      <c r="FV74" s="95" t="s">
        <v>582</v>
      </c>
      <c r="FW74" s="96" t="s">
        <v>583</v>
      </c>
      <c r="FX74" s="106" t="s">
        <v>122</v>
      </c>
      <c r="FY74" s="95">
        <v>1</v>
      </c>
      <c r="FZ74" s="95" t="s">
        <v>139</v>
      </c>
      <c r="GA74" s="95" t="s">
        <v>584</v>
      </c>
      <c r="GB74" s="96" t="s">
        <v>585</v>
      </c>
      <c r="GC74" s="63"/>
      <c r="GD74" s="95">
        <v>0</v>
      </c>
      <c r="GE74" s="95" t="s">
        <v>130</v>
      </c>
      <c r="GF74" s="95" t="s">
        <v>586</v>
      </c>
      <c r="GG74" s="96" t="s">
        <v>585</v>
      </c>
      <c r="GH74" s="96" t="s">
        <v>587</v>
      </c>
      <c r="GI74" s="102"/>
      <c r="GJ74" s="102"/>
      <c r="GK74" s="102"/>
      <c r="GL74" s="102"/>
      <c r="GM74" s="102"/>
      <c r="GN74" s="102"/>
      <c r="GO74" s="102"/>
      <c r="GP74" s="102"/>
      <c r="GQ74" s="102"/>
      <c r="GR74" s="102"/>
    </row>
    <row r="75" spans="1:200" ht="25.5" customHeight="1">
      <c r="A75" s="92" t="s">
        <v>89</v>
      </c>
      <c r="B75" s="93">
        <v>2023</v>
      </c>
      <c r="C75" s="177"/>
      <c r="D75" s="178">
        <v>57.482993197278908</v>
      </c>
      <c r="E75" s="179">
        <v>9</v>
      </c>
      <c r="F75" s="95">
        <v>1</v>
      </c>
      <c r="G75" s="95" t="s">
        <v>132</v>
      </c>
      <c r="H75" s="95" t="s">
        <v>588</v>
      </c>
      <c r="I75" s="96" t="s">
        <v>589</v>
      </c>
      <c r="J75" s="95" t="s">
        <v>122</v>
      </c>
      <c r="K75" s="95">
        <v>0</v>
      </c>
      <c r="L75" s="63"/>
      <c r="M75" s="97" t="s">
        <v>126</v>
      </c>
      <c r="N75" s="63"/>
      <c r="O75" s="103" t="s">
        <v>122</v>
      </c>
      <c r="P75" s="95">
        <v>1</v>
      </c>
      <c r="Q75" s="95" t="s">
        <v>130</v>
      </c>
      <c r="R75" s="95" t="s">
        <v>593</v>
      </c>
      <c r="S75" s="96" t="s">
        <v>594</v>
      </c>
      <c r="T75" s="95" t="s">
        <v>122</v>
      </c>
      <c r="U75" s="95">
        <v>1</v>
      </c>
      <c r="V75" s="95" t="s">
        <v>130</v>
      </c>
      <c r="W75" s="95" t="s">
        <v>595</v>
      </c>
      <c r="X75" s="96" t="s">
        <v>594</v>
      </c>
      <c r="Y75" s="63"/>
      <c r="Z75" s="95">
        <v>1</v>
      </c>
      <c r="AA75" s="95" t="s">
        <v>130</v>
      </c>
      <c r="AB75" s="95" t="s">
        <v>595</v>
      </c>
      <c r="AC75" s="96" t="s">
        <v>594</v>
      </c>
      <c r="AD75" s="63"/>
      <c r="AE75" s="95">
        <v>1</v>
      </c>
      <c r="AF75" s="95" t="s">
        <v>130</v>
      </c>
      <c r="AG75" s="95" t="s">
        <v>596</v>
      </c>
      <c r="AH75" s="96" t="s">
        <v>594</v>
      </c>
      <c r="AI75" s="63"/>
      <c r="AJ75" s="95">
        <v>0</v>
      </c>
      <c r="AK75" s="95" t="s">
        <v>132</v>
      </c>
      <c r="AL75" s="95" t="s">
        <v>596</v>
      </c>
      <c r="AM75" s="96" t="s">
        <v>594</v>
      </c>
      <c r="AN75" s="63"/>
      <c r="AO75" s="95">
        <v>1</v>
      </c>
      <c r="AP75" s="95" t="s">
        <v>130</v>
      </c>
      <c r="AQ75" s="95" t="s">
        <v>597</v>
      </c>
      <c r="AR75" s="96" t="s">
        <v>598</v>
      </c>
      <c r="AS75" s="63"/>
      <c r="AT75" s="95">
        <v>0</v>
      </c>
      <c r="AU75" s="95" t="s">
        <v>132</v>
      </c>
      <c r="AV75" s="95" t="s">
        <v>599</v>
      </c>
      <c r="AW75" s="96" t="s">
        <v>594</v>
      </c>
      <c r="AX75" s="96" t="s">
        <v>600</v>
      </c>
      <c r="AY75" s="95">
        <v>1</v>
      </c>
      <c r="AZ75" s="95" t="s">
        <v>130</v>
      </c>
      <c r="BA75" s="95" t="s">
        <v>593</v>
      </c>
      <c r="BB75" s="96" t="s">
        <v>594</v>
      </c>
      <c r="BC75" s="63"/>
      <c r="BD75" s="95">
        <v>1</v>
      </c>
      <c r="BE75" s="95" t="s">
        <v>130</v>
      </c>
      <c r="BF75" s="95" t="s">
        <v>595</v>
      </c>
      <c r="BG75" s="96" t="s">
        <v>594</v>
      </c>
      <c r="BH75" s="63"/>
      <c r="BI75" s="95">
        <v>1</v>
      </c>
      <c r="BJ75" s="95" t="s">
        <v>130</v>
      </c>
      <c r="BK75" s="95" t="s">
        <v>595</v>
      </c>
      <c r="BL75" s="96" t="s">
        <v>594</v>
      </c>
      <c r="BM75" s="63"/>
      <c r="BN75" s="95">
        <v>1</v>
      </c>
      <c r="BO75" s="95" t="s">
        <v>130</v>
      </c>
      <c r="BP75" s="95" t="s">
        <v>596</v>
      </c>
      <c r="BQ75" s="96" t="s">
        <v>594</v>
      </c>
      <c r="BR75" s="63"/>
      <c r="BS75" s="95">
        <v>0</v>
      </c>
      <c r="BT75" s="95" t="s">
        <v>132</v>
      </c>
      <c r="BU75" s="98" t="s">
        <v>596</v>
      </c>
      <c r="BV75" s="96" t="s">
        <v>594</v>
      </c>
      <c r="BW75" s="63"/>
      <c r="BX75" s="95">
        <v>1</v>
      </c>
      <c r="BY75" s="95" t="s">
        <v>130</v>
      </c>
      <c r="BZ75" s="95" t="s">
        <v>597</v>
      </c>
      <c r="CA75" s="96" t="s">
        <v>594</v>
      </c>
      <c r="CB75" s="63"/>
      <c r="CC75" s="95">
        <v>0</v>
      </c>
      <c r="CD75" s="95" t="s">
        <v>139</v>
      </c>
      <c r="CE75" s="95" t="s">
        <v>126</v>
      </c>
      <c r="CF75" s="63"/>
      <c r="CG75" s="95" t="s">
        <v>122</v>
      </c>
      <c r="CH75" s="95">
        <v>0</v>
      </c>
      <c r="CI75" s="95" t="s">
        <v>139</v>
      </c>
      <c r="CJ75" s="95" t="s">
        <v>126</v>
      </c>
      <c r="CK75" s="63"/>
      <c r="CL75" s="63"/>
      <c r="CM75" s="95">
        <v>0</v>
      </c>
      <c r="CN75" s="95" t="s">
        <v>139</v>
      </c>
      <c r="CO75" s="95" t="s">
        <v>126</v>
      </c>
      <c r="CP75" s="63"/>
      <c r="CQ75" s="63"/>
      <c r="CR75" s="95">
        <v>0</v>
      </c>
      <c r="CS75" s="95" t="s">
        <v>139</v>
      </c>
      <c r="CT75" s="95" t="s">
        <v>126</v>
      </c>
      <c r="CU75" s="63"/>
      <c r="CV75" s="63"/>
      <c r="CW75" s="95">
        <v>0</v>
      </c>
      <c r="CX75" s="95" t="s">
        <v>139</v>
      </c>
      <c r="CY75" s="95" t="s">
        <v>126</v>
      </c>
      <c r="CZ75" s="63"/>
      <c r="DA75" s="63"/>
      <c r="DB75" s="95">
        <v>0</v>
      </c>
      <c r="DC75" s="95" t="s">
        <v>139</v>
      </c>
      <c r="DD75" s="95" t="s">
        <v>126</v>
      </c>
      <c r="DE75" s="63"/>
      <c r="DF75" s="63"/>
      <c r="DG75" s="99">
        <v>1</v>
      </c>
      <c r="DH75" s="99" t="s">
        <v>123</v>
      </c>
      <c r="DI75" s="99" t="s">
        <v>601</v>
      </c>
      <c r="DJ75" s="100" t="s">
        <v>602</v>
      </c>
      <c r="DK75" s="99" t="s">
        <v>122</v>
      </c>
      <c r="DL75" s="61"/>
      <c r="DM75" s="61"/>
      <c r="DN75" s="61"/>
      <c r="DO75" s="61"/>
      <c r="DP75" s="61"/>
      <c r="DQ75" s="61"/>
      <c r="DR75" s="61"/>
      <c r="DS75" s="61"/>
      <c r="DT75" s="61"/>
      <c r="DU75" s="61"/>
      <c r="DV75" s="99">
        <v>1</v>
      </c>
      <c r="DW75" s="99" t="s">
        <v>139</v>
      </c>
      <c r="DX75" s="99" t="s">
        <v>590</v>
      </c>
      <c r="DY75" s="100" t="s">
        <v>591</v>
      </c>
      <c r="DZ75" s="99" t="s">
        <v>592</v>
      </c>
      <c r="EA75" s="95">
        <v>1</v>
      </c>
      <c r="EB75" s="95" t="s">
        <v>139</v>
      </c>
      <c r="EC75" s="95" t="s">
        <v>603</v>
      </c>
      <c r="ED75" s="96" t="s">
        <v>604</v>
      </c>
      <c r="EE75" s="95" t="s">
        <v>605</v>
      </c>
      <c r="EF75" s="95">
        <v>1</v>
      </c>
      <c r="EG75" s="95" t="s">
        <v>139</v>
      </c>
      <c r="EH75" s="95" t="s">
        <v>603</v>
      </c>
      <c r="EI75" s="96" t="s">
        <v>604</v>
      </c>
      <c r="EJ75" s="95" t="s">
        <v>605</v>
      </c>
      <c r="EK75" s="95">
        <v>1</v>
      </c>
      <c r="EL75" s="95" t="s">
        <v>139</v>
      </c>
      <c r="EM75" s="95" t="s">
        <v>603</v>
      </c>
      <c r="EN75" s="96" t="s">
        <v>604</v>
      </c>
      <c r="EO75" s="95" t="s">
        <v>605</v>
      </c>
      <c r="EP75" s="95">
        <v>0</v>
      </c>
      <c r="EQ75" s="95" t="s">
        <v>132</v>
      </c>
      <c r="ER75" s="95" t="s">
        <v>590</v>
      </c>
      <c r="ES75" s="96" t="s">
        <v>591</v>
      </c>
      <c r="ET75" s="95" t="s">
        <v>592</v>
      </c>
      <c r="EU75" s="95">
        <v>0</v>
      </c>
      <c r="EV75" s="95" t="s">
        <v>132</v>
      </c>
      <c r="EW75" s="95" t="s">
        <v>603</v>
      </c>
      <c r="EX75" s="96" t="s">
        <v>604</v>
      </c>
      <c r="EY75" s="95" t="s">
        <v>122</v>
      </c>
      <c r="EZ75" s="95">
        <v>1</v>
      </c>
      <c r="FA75" s="95" t="s">
        <v>139</v>
      </c>
      <c r="FB75" s="95" t="s">
        <v>606</v>
      </c>
      <c r="FC75" s="96" t="s">
        <v>607</v>
      </c>
      <c r="FD75" s="63"/>
      <c r="FE75" s="95">
        <v>1</v>
      </c>
      <c r="FF75" s="95" t="s">
        <v>139</v>
      </c>
      <c r="FG75" s="95" t="s">
        <v>608</v>
      </c>
      <c r="FH75" s="96" t="s">
        <v>609</v>
      </c>
      <c r="FI75" s="63"/>
      <c r="FJ75" s="95">
        <v>1</v>
      </c>
      <c r="FK75" s="95" t="s">
        <v>139</v>
      </c>
      <c r="FL75" s="95" t="s">
        <v>610</v>
      </c>
      <c r="FM75" s="107" t="s">
        <v>611</v>
      </c>
      <c r="FN75" s="63"/>
      <c r="FO75" s="95">
        <v>0</v>
      </c>
      <c r="FP75" s="95" t="s">
        <v>130</v>
      </c>
      <c r="FQ75" s="95" t="s">
        <v>126</v>
      </c>
      <c r="FR75" s="63"/>
      <c r="FS75" s="95" t="s">
        <v>122</v>
      </c>
      <c r="FT75" s="95">
        <v>1</v>
      </c>
      <c r="FU75" s="95" t="s">
        <v>139</v>
      </c>
      <c r="FV75" s="95" t="s">
        <v>612</v>
      </c>
      <c r="FW75" s="96" t="s">
        <v>613</v>
      </c>
      <c r="FX75" s="106" t="s">
        <v>122</v>
      </c>
      <c r="FY75" s="95">
        <v>1</v>
      </c>
      <c r="FZ75" s="95" t="s">
        <v>139</v>
      </c>
      <c r="GA75" s="95" t="s">
        <v>614</v>
      </c>
      <c r="GB75" s="96" t="s">
        <v>615</v>
      </c>
      <c r="GC75" s="63"/>
      <c r="GD75" s="95">
        <v>0</v>
      </c>
      <c r="GE75" s="95" t="s">
        <v>130</v>
      </c>
      <c r="GF75" s="95" t="s">
        <v>614</v>
      </c>
      <c r="GG75" s="96" t="s">
        <v>615</v>
      </c>
      <c r="GH75" s="96" t="s">
        <v>616</v>
      </c>
      <c r="GI75" s="102"/>
      <c r="GJ75" s="102"/>
      <c r="GK75" s="102"/>
      <c r="GL75" s="102"/>
      <c r="GM75" s="102"/>
      <c r="GN75" s="102"/>
      <c r="GO75" s="102"/>
      <c r="GP75" s="102"/>
      <c r="GQ75" s="102"/>
      <c r="GR75" s="102"/>
    </row>
    <row r="76" spans="1:200" ht="25.5" customHeight="1">
      <c r="A76" s="92" t="s">
        <v>90</v>
      </c>
      <c r="B76" s="93">
        <v>2023</v>
      </c>
      <c r="C76" s="177"/>
      <c r="D76" s="178">
        <v>40.816326530612244</v>
      </c>
      <c r="E76" s="179">
        <v>31</v>
      </c>
      <c r="F76" s="95">
        <v>1</v>
      </c>
      <c r="G76" s="95" t="s">
        <v>130</v>
      </c>
      <c r="H76" s="95" t="s">
        <v>617</v>
      </c>
      <c r="I76" s="96" t="s">
        <v>618</v>
      </c>
      <c r="J76" s="95" t="s">
        <v>122</v>
      </c>
      <c r="K76" s="95">
        <v>0</v>
      </c>
      <c r="L76" s="63"/>
      <c r="M76" s="97" t="s">
        <v>126</v>
      </c>
      <c r="N76" s="63"/>
      <c r="O76" s="103" t="s">
        <v>122</v>
      </c>
      <c r="P76" s="95">
        <v>1</v>
      </c>
      <c r="Q76" s="95" t="s">
        <v>130</v>
      </c>
      <c r="R76" s="95" t="s">
        <v>619</v>
      </c>
      <c r="S76" s="96" t="s">
        <v>620</v>
      </c>
      <c r="T76" s="95" t="s">
        <v>122</v>
      </c>
      <c r="U76" s="95">
        <v>1</v>
      </c>
      <c r="V76" s="95" t="s">
        <v>130</v>
      </c>
      <c r="W76" s="95" t="s">
        <v>621</v>
      </c>
      <c r="X76" s="96" t="s">
        <v>622</v>
      </c>
      <c r="Y76" s="63"/>
      <c r="Z76" s="95">
        <v>0</v>
      </c>
      <c r="AA76" s="95" t="s">
        <v>132</v>
      </c>
      <c r="AB76" s="95" t="s">
        <v>623</v>
      </c>
      <c r="AC76" s="96" t="s">
        <v>622</v>
      </c>
      <c r="AD76" s="63"/>
      <c r="AE76" s="95">
        <v>1</v>
      </c>
      <c r="AF76" s="95" t="s">
        <v>130</v>
      </c>
      <c r="AG76" s="95" t="s">
        <v>619</v>
      </c>
      <c r="AH76" s="96" t="s">
        <v>620</v>
      </c>
      <c r="AI76" s="63"/>
      <c r="AJ76" s="95">
        <v>0</v>
      </c>
      <c r="AK76" s="95" t="s">
        <v>132</v>
      </c>
      <c r="AL76" s="95" t="s">
        <v>619</v>
      </c>
      <c r="AM76" s="96" t="s">
        <v>620</v>
      </c>
      <c r="AN76" s="63"/>
      <c r="AO76" s="95">
        <v>1</v>
      </c>
      <c r="AP76" s="95" t="s">
        <v>130</v>
      </c>
      <c r="AQ76" s="95" t="s">
        <v>619</v>
      </c>
      <c r="AR76" s="96" t="s">
        <v>620</v>
      </c>
      <c r="AS76" s="63"/>
      <c r="AT76" s="95">
        <v>1</v>
      </c>
      <c r="AU76" s="95" t="s">
        <v>130</v>
      </c>
      <c r="AV76" s="95" t="s">
        <v>621</v>
      </c>
      <c r="AW76" s="96" t="s">
        <v>622</v>
      </c>
      <c r="AX76" s="63"/>
      <c r="AY76" s="95">
        <v>1</v>
      </c>
      <c r="AZ76" s="95" t="s">
        <v>130</v>
      </c>
      <c r="BA76" s="95" t="s">
        <v>619</v>
      </c>
      <c r="BB76" s="96" t="s">
        <v>620</v>
      </c>
      <c r="BC76" s="63"/>
      <c r="BD76" s="95">
        <v>1</v>
      </c>
      <c r="BE76" s="95" t="s">
        <v>130</v>
      </c>
      <c r="BF76" s="95" t="s">
        <v>621</v>
      </c>
      <c r="BG76" s="96" t="s">
        <v>622</v>
      </c>
      <c r="BH76" s="63"/>
      <c r="BI76" s="95">
        <v>0</v>
      </c>
      <c r="BJ76" s="95" t="s">
        <v>132</v>
      </c>
      <c r="BK76" s="95" t="s">
        <v>621</v>
      </c>
      <c r="BL76" s="96" t="s">
        <v>622</v>
      </c>
      <c r="BM76" s="63"/>
      <c r="BN76" s="95">
        <v>1</v>
      </c>
      <c r="BO76" s="95" t="s">
        <v>130</v>
      </c>
      <c r="BP76" s="95" t="s">
        <v>619</v>
      </c>
      <c r="BQ76" s="96" t="s">
        <v>620</v>
      </c>
      <c r="BR76" s="63"/>
      <c r="BS76" s="95">
        <v>0</v>
      </c>
      <c r="BT76" s="95" t="s">
        <v>132</v>
      </c>
      <c r="BU76" s="98" t="s">
        <v>621</v>
      </c>
      <c r="BV76" s="96" t="s">
        <v>622</v>
      </c>
      <c r="BW76" s="63"/>
      <c r="BX76" s="95">
        <v>1</v>
      </c>
      <c r="BY76" s="95" t="s">
        <v>130</v>
      </c>
      <c r="BZ76" s="95" t="s">
        <v>621</v>
      </c>
      <c r="CA76" s="96" t="s">
        <v>622</v>
      </c>
      <c r="CB76" s="63"/>
      <c r="CC76" s="95">
        <v>0</v>
      </c>
      <c r="CD76" s="95" t="s">
        <v>132</v>
      </c>
      <c r="CE76" s="95" t="s">
        <v>621</v>
      </c>
      <c r="CF76" s="96" t="s">
        <v>622</v>
      </c>
      <c r="CG76" s="95" t="s">
        <v>122</v>
      </c>
      <c r="CH76" s="95">
        <v>1</v>
      </c>
      <c r="CI76" s="95" t="s">
        <v>130</v>
      </c>
      <c r="CJ76" s="95" t="s">
        <v>621</v>
      </c>
      <c r="CK76" s="96" t="s">
        <v>622</v>
      </c>
      <c r="CL76" s="63"/>
      <c r="CM76" s="95">
        <v>0</v>
      </c>
      <c r="CN76" s="95" t="s">
        <v>132</v>
      </c>
      <c r="CO76" s="95" t="s">
        <v>621</v>
      </c>
      <c r="CP76" s="96" t="s">
        <v>622</v>
      </c>
      <c r="CQ76" s="63"/>
      <c r="CR76" s="95">
        <v>0</v>
      </c>
      <c r="CS76" s="95" t="s">
        <v>132</v>
      </c>
      <c r="CT76" s="95" t="s">
        <v>621</v>
      </c>
      <c r="CU76" s="96" t="s">
        <v>622</v>
      </c>
      <c r="CV76" s="63"/>
      <c r="CW76" s="95">
        <v>0</v>
      </c>
      <c r="CX76" s="95" t="s">
        <v>132</v>
      </c>
      <c r="CY76" s="95" t="s">
        <v>621</v>
      </c>
      <c r="CZ76" s="96" t="s">
        <v>622</v>
      </c>
      <c r="DA76" s="63"/>
      <c r="DB76" s="95">
        <v>1</v>
      </c>
      <c r="DC76" s="95" t="s">
        <v>130</v>
      </c>
      <c r="DD76" s="95" t="s">
        <v>621</v>
      </c>
      <c r="DE76" s="96" t="s">
        <v>622</v>
      </c>
      <c r="DF76" s="63"/>
      <c r="DG76" s="99">
        <v>1</v>
      </c>
      <c r="DH76" s="99" t="s">
        <v>123</v>
      </c>
      <c r="DI76" s="99" t="s">
        <v>624</v>
      </c>
      <c r="DJ76" s="100" t="s">
        <v>625</v>
      </c>
      <c r="DK76" s="99" t="s">
        <v>122</v>
      </c>
      <c r="DL76" s="61"/>
      <c r="DM76" s="61"/>
      <c r="DN76" s="61"/>
      <c r="DO76" s="61"/>
      <c r="DP76" s="61"/>
      <c r="DQ76" s="61"/>
      <c r="DR76" s="61"/>
      <c r="DS76" s="61"/>
      <c r="DT76" s="61"/>
      <c r="DU76" s="61"/>
      <c r="DV76" s="99">
        <v>0</v>
      </c>
      <c r="DW76" s="99" t="s">
        <v>132</v>
      </c>
      <c r="DX76" s="99" t="s">
        <v>126</v>
      </c>
      <c r="DY76" s="61"/>
      <c r="DZ76" s="99" t="s">
        <v>122</v>
      </c>
      <c r="EA76" s="95">
        <v>0</v>
      </c>
      <c r="EB76" s="95" t="s">
        <v>132</v>
      </c>
      <c r="EC76" s="95" t="s">
        <v>126</v>
      </c>
      <c r="ED76" s="63"/>
      <c r="EE76" s="95" t="s">
        <v>122</v>
      </c>
      <c r="EF76" s="95">
        <v>0</v>
      </c>
      <c r="EG76" s="95" t="s">
        <v>132</v>
      </c>
      <c r="EH76" s="95" t="s">
        <v>126</v>
      </c>
      <c r="EI76" s="63"/>
      <c r="EJ76" s="95" t="s">
        <v>122</v>
      </c>
      <c r="EK76" s="95">
        <v>0</v>
      </c>
      <c r="EL76" s="95" t="s">
        <v>132</v>
      </c>
      <c r="EM76" s="95" t="s">
        <v>126</v>
      </c>
      <c r="EN76" s="63"/>
      <c r="EO76" s="95" t="s">
        <v>122</v>
      </c>
      <c r="EP76" s="95">
        <v>0</v>
      </c>
      <c r="EQ76" s="95" t="s">
        <v>132</v>
      </c>
      <c r="ER76" s="95" t="s">
        <v>126</v>
      </c>
      <c r="ES76" s="63"/>
      <c r="ET76" s="95" t="s">
        <v>122</v>
      </c>
      <c r="EU76" s="95">
        <v>0</v>
      </c>
      <c r="EV76" s="95" t="s">
        <v>132</v>
      </c>
      <c r="EW76" s="95" t="s">
        <v>126</v>
      </c>
      <c r="EX76" s="63"/>
      <c r="EY76" s="95" t="s">
        <v>122</v>
      </c>
      <c r="EZ76" s="95">
        <v>1</v>
      </c>
      <c r="FA76" s="95" t="s">
        <v>130</v>
      </c>
      <c r="FB76" s="95" t="s">
        <v>626</v>
      </c>
      <c r="FC76" s="96" t="s">
        <v>627</v>
      </c>
      <c r="FD76" s="63"/>
      <c r="FE76" s="95">
        <v>0</v>
      </c>
      <c r="FF76" s="95" t="s">
        <v>132</v>
      </c>
      <c r="FG76" s="95" t="s">
        <v>628</v>
      </c>
      <c r="FH76" s="96" t="s">
        <v>629</v>
      </c>
      <c r="FI76" s="63"/>
      <c r="FJ76" s="95">
        <v>0</v>
      </c>
      <c r="FK76" s="95" t="s">
        <v>132</v>
      </c>
      <c r="FL76" s="95" t="s">
        <v>630</v>
      </c>
      <c r="FM76" s="96" t="s">
        <v>631</v>
      </c>
      <c r="FN76" s="63"/>
      <c r="FO76" s="95">
        <v>0</v>
      </c>
      <c r="FP76" s="95" t="s">
        <v>130</v>
      </c>
      <c r="FQ76" s="95" t="s">
        <v>126</v>
      </c>
      <c r="FR76" s="63"/>
      <c r="FS76" s="95" t="s">
        <v>122</v>
      </c>
      <c r="FT76" s="95">
        <v>1</v>
      </c>
      <c r="FU76" s="95" t="s">
        <v>139</v>
      </c>
      <c r="FV76" s="95" t="s">
        <v>632</v>
      </c>
      <c r="FW76" s="96" t="s">
        <v>633</v>
      </c>
      <c r="FX76" s="101" t="s">
        <v>122</v>
      </c>
      <c r="FY76" s="95">
        <v>0</v>
      </c>
      <c r="FZ76" s="95" t="s">
        <v>123</v>
      </c>
      <c r="GA76" s="95" t="s">
        <v>634</v>
      </c>
      <c r="GB76" s="96" t="s">
        <v>635</v>
      </c>
      <c r="GC76" s="96" t="s">
        <v>636</v>
      </c>
      <c r="GD76" s="95">
        <v>0</v>
      </c>
      <c r="GE76" s="95" t="s">
        <v>132</v>
      </c>
      <c r="GF76" s="95" t="s">
        <v>634</v>
      </c>
      <c r="GG76" s="96" t="s">
        <v>635</v>
      </c>
      <c r="GH76" s="96" t="s">
        <v>637</v>
      </c>
      <c r="GI76" s="102"/>
      <c r="GJ76" s="102"/>
      <c r="GK76" s="102"/>
      <c r="GL76" s="102"/>
      <c r="GM76" s="102"/>
      <c r="GN76" s="102"/>
      <c r="GO76" s="102"/>
      <c r="GP76" s="102"/>
      <c r="GQ76" s="102"/>
      <c r="GR76" s="102"/>
    </row>
    <row r="77" spans="1:200" ht="25.5" customHeight="1">
      <c r="A77" s="92" t="s">
        <v>91</v>
      </c>
      <c r="B77" s="93">
        <v>2023</v>
      </c>
      <c r="C77" s="177"/>
      <c r="D77" s="178">
        <v>34.693877551020414</v>
      </c>
      <c r="E77" s="179">
        <v>40</v>
      </c>
      <c r="F77" s="95">
        <v>1</v>
      </c>
      <c r="G77" s="95" t="s">
        <v>132</v>
      </c>
      <c r="H77" s="95" t="s">
        <v>638</v>
      </c>
      <c r="I77" s="96" t="s">
        <v>639</v>
      </c>
      <c r="J77" s="95" t="s">
        <v>122</v>
      </c>
      <c r="K77" s="95">
        <v>0</v>
      </c>
      <c r="L77" s="63"/>
      <c r="M77" s="97" t="s">
        <v>126</v>
      </c>
      <c r="N77" s="63"/>
      <c r="O77" s="103" t="s">
        <v>122</v>
      </c>
      <c r="P77" s="95">
        <v>1</v>
      </c>
      <c r="Q77" s="95" t="s">
        <v>130</v>
      </c>
      <c r="R77" s="95" t="s">
        <v>640</v>
      </c>
      <c r="S77" s="96" t="s">
        <v>641</v>
      </c>
      <c r="T77" s="95" t="s">
        <v>122</v>
      </c>
      <c r="U77" s="95">
        <v>1</v>
      </c>
      <c r="V77" s="95" t="s">
        <v>130</v>
      </c>
      <c r="W77" s="95" t="s">
        <v>642</v>
      </c>
      <c r="X77" s="96" t="s">
        <v>643</v>
      </c>
      <c r="Y77" s="63"/>
      <c r="Z77" s="95">
        <v>1</v>
      </c>
      <c r="AA77" s="95" t="s">
        <v>130</v>
      </c>
      <c r="AB77" s="95" t="s">
        <v>642</v>
      </c>
      <c r="AC77" s="96" t="s">
        <v>643</v>
      </c>
      <c r="AD77" s="63"/>
      <c r="AE77" s="95">
        <v>1</v>
      </c>
      <c r="AF77" s="95" t="s">
        <v>130</v>
      </c>
      <c r="AG77" s="95" t="s">
        <v>644</v>
      </c>
      <c r="AH77" s="96" t="s">
        <v>643</v>
      </c>
      <c r="AI77" s="63"/>
      <c r="AJ77" s="95">
        <v>1</v>
      </c>
      <c r="AK77" s="95" t="s">
        <v>130</v>
      </c>
      <c r="AL77" s="95" t="s">
        <v>644</v>
      </c>
      <c r="AM77" s="96" t="s">
        <v>643</v>
      </c>
      <c r="AN77" s="63"/>
      <c r="AO77" s="95">
        <v>0</v>
      </c>
      <c r="AP77" s="95" t="s">
        <v>132</v>
      </c>
      <c r="AQ77" s="95" t="s">
        <v>644</v>
      </c>
      <c r="AR77" s="96" t="s">
        <v>643</v>
      </c>
      <c r="AS77" s="63"/>
      <c r="AT77" s="95">
        <v>1</v>
      </c>
      <c r="AU77" s="95" t="s">
        <v>130</v>
      </c>
      <c r="AV77" s="95" t="s">
        <v>644</v>
      </c>
      <c r="AW77" s="96" t="s">
        <v>643</v>
      </c>
      <c r="AX77" s="63"/>
      <c r="AY77" s="95">
        <v>0</v>
      </c>
      <c r="AZ77" s="95" t="s">
        <v>139</v>
      </c>
      <c r="BA77" s="95" t="s">
        <v>126</v>
      </c>
      <c r="BB77" s="63"/>
      <c r="BC77" s="63"/>
      <c r="BD77" s="95">
        <v>0</v>
      </c>
      <c r="BE77" s="95" t="s">
        <v>139</v>
      </c>
      <c r="BF77" s="95" t="s">
        <v>126</v>
      </c>
      <c r="BG77" s="63"/>
      <c r="BH77" s="63"/>
      <c r="BI77" s="95">
        <v>0</v>
      </c>
      <c r="BJ77" s="95" t="s">
        <v>139</v>
      </c>
      <c r="BK77" s="95" t="s">
        <v>126</v>
      </c>
      <c r="BL77" s="63"/>
      <c r="BM77" s="63"/>
      <c r="BN77" s="95">
        <v>0</v>
      </c>
      <c r="BO77" s="95" t="s">
        <v>139</v>
      </c>
      <c r="BP77" s="95" t="s">
        <v>126</v>
      </c>
      <c r="BQ77" s="63"/>
      <c r="BR77" s="63"/>
      <c r="BS77" s="95">
        <v>0</v>
      </c>
      <c r="BT77" s="95" t="s">
        <v>139</v>
      </c>
      <c r="BU77" s="95" t="s">
        <v>126</v>
      </c>
      <c r="BV77" s="63"/>
      <c r="BW77" s="63"/>
      <c r="BX77" s="95">
        <v>0</v>
      </c>
      <c r="BY77" s="95" t="s">
        <v>139</v>
      </c>
      <c r="BZ77" s="95" t="s">
        <v>126</v>
      </c>
      <c r="CA77" s="63"/>
      <c r="CB77" s="63"/>
      <c r="CC77" s="95">
        <v>0</v>
      </c>
      <c r="CD77" s="95" t="s">
        <v>139</v>
      </c>
      <c r="CE77" s="95" t="s">
        <v>126</v>
      </c>
      <c r="CF77" s="63"/>
      <c r="CG77" s="95" t="s">
        <v>122</v>
      </c>
      <c r="CH77" s="95">
        <v>0</v>
      </c>
      <c r="CI77" s="95" t="s">
        <v>139</v>
      </c>
      <c r="CJ77" s="95" t="s">
        <v>126</v>
      </c>
      <c r="CK77" s="63"/>
      <c r="CL77" s="63"/>
      <c r="CM77" s="95">
        <v>0</v>
      </c>
      <c r="CN77" s="95" t="s">
        <v>139</v>
      </c>
      <c r="CO77" s="95" t="s">
        <v>126</v>
      </c>
      <c r="CP77" s="63"/>
      <c r="CQ77" s="63"/>
      <c r="CR77" s="95">
        <v>0</v>
      </c>
      <c r="CS77" s="95" t="s">
        <v>139</v>
      </c>
      <c r="CT77" s="95" t="s">
        <v>126</v>
      </c>
      <c r="CU77" s="63"/>
      <c r="CV77" s="63"/>
      <c r="CW77" s="95">
        <v>0</v>
      </c>
      <c r="CX77" s="95" t="s">
        <v>139</v>
      </c>
      <c r="CY77" s="95" t="s">
        <v>126</v>
      </c>
      <c r="CZ77" s="63"/>
      <c r="DA77" s="63"/>
      <c r="DB77" s="95">
        <v>0</v>
      </c>
      <c r="DC77" s="95" t="s">
        <v>139</v>
      </c>
      <c r="DD77" s="95" t="s">
        <v>126</v>
      </c>
      <c r="DE77" s="63"/>
      <c r="DF77" s="63"/>
      <c r="DG77" s="99">
        <v>0</v>
      </c>
      <c r="DH77" s="99" t="s">
        <v>130</v>
      </c>
      <c r="DI77" s="99" t="s">
        <v>645</v>
      </c>
      <c r="DJ77" s="100" t="s">
        <v>646</v>
      </c>
      <c r="DK77" s="99" t="s">
        <v>647</v>
      </c>
      <c r="DL77" s="61"/>
      <c r="DM77" s="61"/>
      <c r="DN77" s="61"/>
      <c r="DO77" s="61"/>
      <c r="DP77" s="61"/>
      <c r="DQ77" s="61"/>
      <c r="DR77" s="61"/>
      <c r="DS77" s="61"/>
      <c r="DT77" s="61"/>
      <c r="DU77" s="61"/>
      <c r="DV77" s="99">
        <v>0</v>
      </c>
      <c r="DW77" s="99" t="s">
        <v>123</v>
      </c>
      <c r="DX77" s="99" t="s">
        <v>126</v>
      </c>
      <c r="DY77" s="61"/>
      <c r="DZ77" s="99" t="s">
        <v>122</v>
      </c>
      <c r="EA77" s="95">
        <v>0</v>
      </c>
      <c r="EB77" s="95" t="s">
        <v>123</v>
      </c>
      <c r="EC77" s="95" t="s">
        <v>126</v>
      </c>
      <c r="ED77" s="63"/>
      <c r="EE77" s="95" t="s">
        <v>122</v>
      </c>
      <c r="EF77" s="95">
        <v>0</v>
      </c>
      <c r="EG77" s="95" t="s">
        <v>123</v>
      </c>
      <c r="EH77" s="95" t="s">
        <v>126</v>
      </c>
      <c r="EI77" s="63"/>
      <c r="EJ77" s="95" t="s">
        <v>122</v>
      </c>
      <c r="EK77" s="95">
        <v>0</v>
      </c>
      <c r="EL77" s="95" t="s">
        <v>123</v>
      </c>
      <c r="EM77" s="95" t="s">
        <v>126</v>
      </c>
      <c r="EN77" s="63"/>
      <c r="EO77" s="95" t="s">
        <v>122</v>
      </c>
      <c r="EP77" s="95">
        <v>0</v>
      </c>
      <c r="EQ77" s="95" t="s">
        <v>123</v>
      </c>
      <c r="ER77" s="95" t="s">
        <v>126</v>
      </c>
      <c r="ES77" s="63"/>
      <c r="ET77" s="95" t="s">
        <v>122</v>
      </c>
      <c r="EU77" s="95">
        <v>0</v>
      </c>
      <c r="EV77" s="95" t="s">
        <v>123</v>
      </c>
      <c r="EW77" s="95" t="s">
        <v>126</v>
      </c>
      <c r="EX77" s="63"/>
      <c r="EY77" s="95" t="s">
        <v>122</v>
      </c>
      <c r="EZ77" s="95">
        <v>1</v>
      </c>
      <c r="FA77" s="95" t="s">
        <v>130</v>
      </c>
      <c r="FB77" s="95" t="s">
        <v>648</v>
      </c>
      <c r="FC77" s="96" t="s">
        <v>649</v>
      </c>
      <c r="FD77" s="63"/>
      <c r="FE77" s="95">
        <v>0</v>
      </c>
      <c r="FF77" s="95" t="s">
        <v>130</v>
      </c>
      <c r="FG77" s="95" t="s">
        <v>650</v>
      </c>
      <c r="FH77" s="96" t="s">
        <v>651</v>
      </c>
      <c r="FI77" s="63"/>
      <c r="FJ77" s="95">
        <v>1</v>
      </c>
      <c r="FK77" s="95" t="s">
        <v>139</v>
      </c>
      <c r="FL77" s="95" t="s">
        <v>652</v>
      </c>
      <c r="FM77" s="96" t="s">
        <v>653</v>
      </c>
      <c r="FN77" s="63"/>
      <c r="FO77" s="95">
        <v>0</v>
      </c>
      <c r="FP77" s="95" t="s">
        <v>130</v>
      </c>
      <c r="FQ77" s="95" t="s">
        <v>126</v>
      </c>
      <c r="FR77" s="63"/>
      <c r="FS77" s="95" t="s">
        <v>122</v>
      </c>
      <c r="FT77" s="95">
        <v>1</v>
      </c>
      <c r="FU77" s="95" t="s">
        <v>132</v>
      </c>
      <c r="FV77" s="95" t="s">
        <v>654</v>
      </c>
      <c r="FW77" s="96" t="s">
        <v>655</v>
      </c>
      <c r="FX77" s="101" t="s">
        <v>122</v>
      </c>
      <c r="FY77" s="95">
        <v>0</v>
      </c>
      <c r="FZ77" s="95" t="s">
        <v>130</v>
      </c>
      <c r="GA77" s="95" t="s">
        <v>656</v>
      </c>
      <c r="GB77" s="96" t="s">
        <v>657</v>
      </c>
      <c r="GC77" s="96" t="s">
        <v>658</v>
      </c>
      <c r="GD77" s="95">
        <v>1</v>
      </c>
      <c r="GE77" s="95" t="s">
        <v>139</v>
      </c>
      <c r="GF77" s="95" t="s">
        <v>656</v>
      </c>
      <c r="GG77" s="96" t="s">
        <v>657</v>
      </c>
      <c r="GH77" s="95" t="s">
        <v>659</v>
      </c>
      <c r="GI77" s="102"/>
      <c r="GJ77" s="102"/>
      <c r="GK77" s="102"/>
      <c r="GL77" s="102"/>
      <c r="GM77" s="102"/>
      <c r="GN77" s="102"/>
      <c r="GO77" s="102"/>
      <c r="GP77" s="102"/>
      <c r="GQ77" s="102"/>
      <c r="GR77" s="102"/>
    </row>
    <row r="78" spans="1:200" ht="25.5" customHeight="1">
      <c r="A78" s="92" t="s">
        <v>92</v>
      </c>
      <c r="B78" s="93">
        <v>2023</v>
      </c>
      <c r="C78" s="177"/>
      <c r="D78" s="178">
        <v>43.367346938775512</v>
      </c>
      <c r="E78" s="179">
        <v>24</v>
      </c>
      <c r="F78" s="95">
        <v>1</v>
      </c>
      <c r="G78" s="95" t="s">
        <v>132</v>
      </c>
      <c r="H78" s="95" t="s">
        <v>660</v>
      </c>
      <c r="I78" s="96" t="s">
        <v>661</v>
      </c>
      <c r="J78" s="95" t="s">
        <v>122</v>
      </c>
      <c r="K78" s="95">
        <v>0</v>
      </c>
      <c r="L78" s="63"/>
      <c r="M78" s="97" t="s">
        <v>126</v>
      </c>
      <c r="N78" s="63"/>
      <c r="O78" s="103" t="s">
        <v>122</v>
      </c>
      <c r="P78" s="95">
        <v>1</v>
      </c>
      <c r="Q78" s="95" t="s">
        <v>130</v>
      </c>
      <c r="R78" s="95" t="s">
        <v>664</v>
      </c>
      <c r="S78" s="96" t="s">
        <v>665</v>
      </c>
      <c r="T78" s="95" t="s">
        <v>122</v>
      </c>
      <c r="U78" s="95">
        <v>1</v>
      </c>
      <c r="V78" s="95" t="s">
        <v>130</v>
      </c>
      <c r="W78" s="95" t="s">
        <v>664</v>
      </c>
      <c r="X78" s="96" t="s">
        <v>665</v>
      </c>
      <c r="Y78" s="63"/>
      <c r="Z78" s="95">
        <v>0</v>
      </c>
      <c r="AA78" s="95" t="s">
        <v>132</v>
      </c>
      <c r="AB78" s="95" t="s">
        <v>664</v>
      </c>
      <c r="AC78" s="96" t="s">
        <v>665</v>
      </c>
      <c r="AD78" s="104" t="s">
        <v>1429</v>
      </c>
      <c r="AE78" s="95">
        <v>0</v>
      </c>
      <c r="AF78" s="95" t="s">
        <v>132</v>
      </c>
      <c r="AG78" s="95" t="s">
        <v>664</v>
      </c>
      <c r="AH78" s="96" t="s">
        <v>665</v>
      </c>
      <c r="AI78" s="63"/>
      <c r="AJ78" s="95">
        <v>0</v>
      </c>
      <c r="AK78" s="95" t="s">
        <v>132</v>
      </c>
      <c r="AL78" s="95" t="s">
        <v>664</v>
      </c>
      <c r="AM78" s="96" t="s">
        <v>665</v>
      </c>
      <c r="AN78" s="63"/>
      <c r="AO78" s="95">
        <v>1</v>
      </c>
      <c r="AP78" s="95" t="s">
        <v>130</v>
      </c>
      <c r="AQ78" s="95" t="s">
        <v>664</v>
      </c>
      <c r="AR78" s="96" t="s">
        <v>665</v>
      </c>
      <c r="AS78" s="63"/>
      <c r="AT78" s="95">
        <v>1</v>
      </c>
      <c r="AU78" s="95" t="s">
        <v>130</v>
      </c>
      <c r="AV78" s="95" t="s">
        <v>664</v>
      </c>
      <c r="AW78" s="96" t="s">
        <v>665</v>
      </c>
      <c r="AX78" s="63"/>
      <c r="AY78" s="95">
        <v>0</v>
      </c>
      <c r="AZ78" s="95" t="s">
        <v>139</v>
      </c>
      <c r="BA78" s="95" t="s">
        <v>126</v>
      </c>
      <c r="BB78" s="63"/>
      <c r="BC78" s="63"/>
      <c r="BD78" s="95">
        <v>0</v>
      </c>
      <c r="BE78" s="95" t="s">
        <v>139</v>
      </c>
      <c r="BF78" s="95" t="s">
        <v>126</v>
      </c>
      <c r="BG78" s="63"/>
      <c r="BH78" s="95" t="s">
        <v>122</v>
      </c>
      <c r="BI78" s="95">
        <v>0</v>
      </c>
      <c r="BJ78" s="95" t="s">
        <v>139</v>
      </c>
      <c r="BK78" s="95" t="s">
        <v>126</v>
      </c>
      <c r="BL78" s="63"/>
      <c r="BM78" s="95" t="s">
        <v>122</v>
      </c>
      <c r="BN78" s="95">
        <v>0</v>
      </c>
      <c r="BO78" s="95" t="s">
        <v>139</v>
      </c>
      <c r="BP78" s="95" t="s">
        <v>126</v>
      </c>
      <c r="BQ78" s="63"/>
      <c r="BR78" s="63"/>
      <c r="BS78" s="95">
        <v>0</v>
      </c>
      <c r="BT78" s="95" t="s">
        <v>139</v>
      </c>
      <c r="BU78" s="95" t="s">
        <v>126</v>
      </c>
      <c r="BV78" s="63"/>
      <c r="BW78" s="63"/>
      <c r="BX78" s="95">
        <v>0</v>
      </c>
      <c r="BY78" s="95" t="s">
        <v>139</v>
      </c>
      <c r="BZ78" s="95" t="s">
        <v>126</v>
      </c>
      <c r="CA78" s="63"/>
      <c r="CB78" s="63"/>
      <c r="CC78" s="95">
        <v>0</v>
      </c>
      <c r="CD78" s="95" t="s">
        <v>123</v>
      </c>
      <c r="CE78" s="95" t="s">
        <v>667</v>
      </c>
      <c r="CF78" s="96" t="s">
        <v>668</v>
      </c>
      <c r="CG78" s="95" t="s">
        <v>122</v>
      </c>
      <c r="CH78" s="95">
        <v>0</v>
      </c>
      <c r="CI78" s="95" t="s">
        <v>123</v>
      </c>
      <c r="CJ78" s="95" t="s">
        <v>667</v>
      </c>
      <c r="CK78" s="96" t="s">
        <v>668</v>
      </c>
      <c r="CL78" s="63"/>
      <c r="CM78" s="95">
        <v>0</v>
      </c>
      <c r="CN78" s="95" t="s">
        <v>123</v>
      </c>
      <c r="CO78" s="95" t="s">
        <v>667</v>
      </c>
      <c r="CP78" s="96" t="s">
        <v>668</v>
      </c>
      <c r="CQ78" s="63"/>
      <c r="CR78" s="95">
        <v>0</v>
      </c>
      <c r="CS78" s="95" t="s">
        <v>123</v>
      </c>
      <c r="CT78" s="95" t="s">
        <v>667</v>
      </c>
      <c r="CU78" s="96" t="s">
        <v>668</v>
      </c>
      <c r="CV78" s="63"/>
      <c r="CW78" s="95">
        <v>0</v>
      </c>
      <c r="CX78" s="95" t="s">
        <v>123</v>
      </c>
      <c r="CY78" s="95" t="s">
        <v>667</v>
      </c>
      <c r="CZ78" s="96" t="s">
        <v>668</v>
      </c>
      <c r="DA78" s="63"/>
      <c r="DB78" s="95">
        <v>0</v>
      </c>
      <c r="DC78" s="95" t="s">
        <v>123</v>
      </c>
      <c r="DD78" s="95" t="s">
        <v>667</v>
      </c>
      <c r="DE78" s="96" t="s">
        <v>668</v>
      </c>
      <c r="DF78" s="63"/>
      <c r="DG78" s="99">
        <v>1</v>
      </c>
      <c r="DH78" s="99" t="s">
        <v>139</v>
      </c>
      <c r="DI78" s="99" t="s">
        <v>126</v>
      </c>
      <c r="DJ78" s="61"/>
      <c r="DK78" s="99" t="s">
        <v>122</v>
      </c>
      <c r="DL78" s="61"/>
      <c r="DM78" s="61"/>
      <c r="DN78" s="61"/>
      <c r="DO78" s="61"/>
      <c r="DP78" s="61"/>
      <c r="DQ78" s="61"/>
      <c r="DR78" s="61"/>
      <c r="DS78" s="61"/>
      <c r="DT78" s="61"/>
      <c r="DU78" s="61"/>
      <c r="DV78" s="99">
        <v>1</v>
      </c>
      <c r="DW78" s="99" t="s">
        <v>139</v>
      </c>
      <c r="DX78" s="99" t="s">
        <v>662</v>
      </c>
      <c r="DY78" s="100" t="s">
        <v>663</v>
      </c>
      <c r="DZ78" s="105" t="s">
        <v>122</v>
      </c>
      <c r="EA78" s="95">
        <v>1</v>
      </c>
      <c r="EB78" s="95" t="s">
        <v>139</v>
      </c>
      <c r="EC78" s="95" t="s">
        <v>662</v>
      </c>
      <c r="ED78" s="96" t="s">
        <v>663</v>
      </c>
      <c r="EE78" s="103" t="s">
        <v>122</v>
      </c>
      <c r="EF78" s="95">
        <v>1</v>
      </c>
      <c r="EG78" s="95" t="s">
        <v>139</v>
      </c>
      <c r="EH78" s="95" t="s">
        <v>662</v>
      </c>
      <c r="EI78" s="96" t="s">
        <v>663</v>
      </c>
      <c r="EJ78" s="103" t="s">
        <v>122</v>
      </c>
      <c r="EK78" s="95">
        <v>1</v>
      </c>
      <c r="EL78" s="95" t="s">
        <v>139</v>
      </c>
      <c r="EM78" s="95" t="s">
        <v>662</v>
      </c>
      <c r="EN78" s="96" t="s">
        <v>663</v>
      </c>
      <c r="EO78" s="103" t="s">
        <v>122</v>
      </c>
      <c r="EP78" s="95">
        <v>0</v>
      </c>
      <c r="EQ78" s="95" t="s">
        <v>132</v>
      </c>
      <c r="ER78" s="95" t="s">
        <v>662</v>
      </c>
      <c r="ES78" s="96" t="s">
        <v>663</v>
      </c>
      <c r="ET78" s="95" t="s">
        <v>122</v>
      </c>
      <c r="EU78" s="95">
        <v>0</v>
      </c>
      <c r="EV78" s="95" t="s">
        <v>132</v>
      </c>
      <c r="EW78" s="95" t="s">
        <v>662</v>
      </c>
      <c r="EX78" s="96" t="s">
        <v>663</v>
      </c>
      <c r="EY78" s="95" t="s">
        <v>122</v>
      </c>
      <c r="EZ78" s="95">
        <v>1</v>
      </c>
      <c r="FA78" s="95" t="s">
        <v>130</v>
      </c>
      <c r="FB78" s="95" t="s">
        <v>669</v>
      </c>
      <c r="FC78" s="96" t="s">
        <v>670</v>
      </c>
      <c r="FD78" s="63"/>
      <c r="FE78" s="95">
        <v>0</v>
      </c>
      <c r="FF78" s="95" t="s">
        <v>130</v>
      </c>
      <c r="FG78" s="95" t="s">
        <v>671</v>
      </c>
      <c r="FH78" s="96" t="s">
        <v>672</v>
      </c>
      <c r="FI78" s="95" t="s">
        <v>673</v>
      </c>
      <c r="FJ78" s="95">
        <v>0</v>
      </c>
      <c r="FK78" s="95" t="s">
        <v>130</v>
      </c>
      <c r="FL78" s="95" t="s">
        <v>674</v>
      </c>
      <c r="FM78" s="96" t="s">
        <v>675</v>
      </c>
      <c r="FN78" s="95" t="s">
        <v>676</v>
      </c>
      <c r="FO78" s="95">
        <v>0</v>
      </c>
      <c r="FP78" s="95" t="s">
        <v>130</v>
      </c>
      <c r="FQ78" s="95" t="s">
        <v>126</v>
      </c>
      <c r="FR78" s="63"/>
      <c r="FS78" s="95" t="s">
        <v>122</v>
      </c>
      <c r="FT78" s="95">
        <v>1</v>
      </c>
      <c r="FU78" s="95" t="s">
        <v>132</v>
      </c>
      <c r="FV78" s="95" t="s">
        <v>677</v>
      </c>
      <c r="FW78" s="96" t="s">
        <v>678</v>
      </c>
      <c r="FX78" s="106" t="s">
        <v>122</v>
      </c>
      <c r="FY78" s="95">
        <v>1</v>
      </c>
      <c r="FZ78" s="95" t="s">
        <v>139</v>
      </c>
      <c r="GA78" s="95" t="s">
        <v>679</v>
      </c>
      <c r="GB78" s="96" t="s">
        <v>680</v>
      </c>
      <c r="GC78" s="63"/>
      <c r="GD78" s="95">
        <v>0</v>
      </c>
      <c r="GE78" s="95" t="s">
        <v>132</v>
      </c>
      <c r="GF78" s="95" t="s">
        <v>681</v>
      </c>
      <c r="GG78" s="96" t="s">
        <v>682</v>
      </c>
      <c r="GH78" s="96" t="s">
        <v>683</v>
      </c>
      <c r="GI78" s="102"/>
      <c r="GJ78" s="102"/>
      <c r="GK78" s="102"/>
      <c r="GL78" s="102"/>
      <c r="GM78" s="102"/>
      <c r="GN78" s="102"/>
      <c r="GO78" s="102"/>
      <c r="GP78" s="102"/>
      <c r="GQ78" s="102"/>
      <c r="GR78" s="102"/>
    </row>
    <row r="79" spans="1:200" ht="25.5" customHeight="1">
      <c r="A79" s="92" t="s">
        <v>93</v>
      </c>
      <c r="B79" s="93">
        <v>2023</v>
      </c>
      <c r="C79" s="177"/>
      <c r="D79" s="178">
        <v>64.285714285714292</v>
      </c>
      <c r="E79" s="179">
        <v>4</v>
      </c>
      <c r="F79" s="95">
        <v>0</v>
      </c>
      <c r="G79" s="95" t="s">
        <v>123</v>
      </c>
      <c r="H79" s="95" t="s">
        <v>686</v>
      </c>
      <c r="I79" s="96" t="s">
        <v>687</v>
      </c>
      <c r="J79" s="95" t="s">
        <v>122</v>
      </c>
      <c r="K79" s="95">
        <v>1</v>
      </c>
      <c r="L79" s="63"/>
      <c r="M79" s="97" t="s">
        <v>690</v>
      </c>
      <c r="N79" s="96" t="s">
        <v>691</v>
      </c>
      <c r="O79" s="95" t="s">
        <v>692</v>
      </c>
      <c r="P79" s="95">
        <v>1</v>
      </c>
      <c r="Q79" s="95" t="s">
        <v>130</v>
      </c>
      <c r="R79" s="95" t="s">
        <v>693</v>
      </c>
      <c r="S79" s="96" t="s">
        <v>691</v>
      </c>
      <c r="T79" s="95" t="s">
        <v>694</v>
      </c>
      <c r="U79" s="95">
        <v>1</v>
      </c>
      <c r="V79" s="95" t="s">
        <v>130</v>
      </c>
      <c r="W79" s="95" t="s">
        <v>695</v>
      </c>
      <c r="X79" s="96" t="s">
        <v>696</v>
      </c>
      <c r="Y79" s="95" t="s">
        <v>694</v>
      </c>
      <c r="Z79" s="95">
        <v>1</v>
      </c>
      <c r="AA79" s="95" t="s">
        <v>130</v>
      </c>
      <c r="AB79" s="95" t="s">
        <v>695</v>
      </c>
      <c r="AC79" s="96" t="s">
        <v>696</v>
      </c>
      <c r="AD79" s="95" t="s">
        <v>694</v>
      </c>
      <c r="AE79" s="95">
        <v>1</v>
      </c>
      <c r="AF79" s="95" t="s">
        <v>130</v>
      </c>
      <c r="AG79" s="95" t="s">
        <v>697</v>
      </c>
      <c r="AH79" s="96" t="s">
        <v>691</v>
      </c>
      <c r="AI79" s="95" t="s">
        <v>694</v>
      </c>
      <c r="AJ79" s="95">
        <v>1</v>
      </c>
      <c r="AK79" s="95" t="s">
        <v>130</v>
      </c>
      <c r="AL79" s="95" t="s">
        <v>697</v>
      </c>
      <c r="AM79" s="96" t="s">
        <v>691</v>
      </c>
      <c r="AN79" s="95" t="s">
        <v>694</v>
      </c>
      <c r="AO79" s="95">
        <v>1</v>
      </c>
      <c r="AP79" s="95" t="s">
        <v>130</v>
      </c>
      <c r="AQ79" s="95" t="s">
        <v>697</v>
      </c>
      <c r="AR79" s="96" t="s">
        <v>691</v>
      </c>
      <c r="AS79" s="95" t="s">
        <v>694</v>
      </c>
      <c r="AT79" s="95">
        <v>1</v>
      </c>
      <c r="AU79" s="95" t="s">
        <v>130</v>
      </c>
      <c r="AV79" s="95" t="s">
        <v>697</v>
      </c>
      <c r="AW79" s="96" t="s">
        <v>691</v>
      </c>
      <c r="AX79" s="95" t="s">
        <v>694</v>
      </c>
      <c r="AY79" s="95">
        <v>1</v>
      </c>
      <c r="AZ79" s="95" t="s">
        <v>130</v>
      </c>
      <c r="BA79" s="95" t="s">
        <v>693</v>
      </c>
      <c r="BB79" s="96" t="s">
        <v>691</v>
      </c>
      <c r="BC79" s="95" t="s">
        <v>694</v>
      </c>
      <c r="BD79" s="95">
        <v>1</v>
      </c>
      <c r="BE79" s="95" t="s">
        <v>130</v>
      </c>
      <c r="BF79" s="95" t="s">
        <v>695</v>
      </c>
      <c r="BG79" s="96" t="s">
        <v>696</v>
      </c>
      <c r="BH79" s="95" t="s">
        <v>694</v>
      </c>
      <c r="BI79" s="95">
        <v>1</v>
      </c>
      <c r="BJ79" s="95" t="s">
        <v>130</v>
      </c>
      <c r="BK79" s="95" t="s">
        <v>695</v>
      </c>
      <c r="BL79" s="96" t="s">
        <v>696</v>
      </c>
      <c r="BM79" s="95" t="s">
        <v>694</v>
      </c>
      <c r="BN79" s="95">
        <v>1</v>
      </c>
      <c r="BO79" s="95" t="s">
        <v>130</v>
      </c>
      <c r="BP79" s="95" t="s">
        <v>697</v>
      </c>
      <c r="BQ79" s="96" t="s">
        <v>691</v>
      </c>
      <c r="BR79" s="95" t="s">
        <v>694</v>
      </c>
      <c r="BS79" s="95">
        <v>1</v>
      </c>
      <c r="BT79" s="95" t="s">
        <v>130</v>
      </c>
      <c r="BU79" s="98" t="s">
        <v>697</v>
      </c>
      <c r="BV79" s="96" t="s">
        <v>691</v>
      </c>
      <c r="BW79" s="95" t="s">
        <v>694</v>
      </c>
      <c r="BX79" s="95">
        <v>1</v>
      </c>
      <c r="BY79" s="95" t="s">
        <v>130</v>
      </c>
      <c r="BZ79" s="95" t="s">
        <v>697</v>
      </c>
      <c r="CA79" s="96" t="s">
        <v>691</v>
      </c>
      <c r="CB79" s="95" t="s">
        <v>694</v>
      </c>
      <c r="CC79" s="95">
        <v>1</v>
      </c>
      <c r="CD79" s="95" t="s">
        <v>130</v>
      </c>
      <c r="CE79" s="95" t="s">
        <v>693</v>
      </c>
      <c r="CF79" s="96" t="s">
        <v>691</v>
      </c>
      <c r="CG79" s="95" t="s">
        <v>694</v>
      </c>
      <c r="CH79" s="95">
        <v>1</v>
      </c>
      <c r="CI79" s="95" t="s">
        <v>130</v>
      </c>
      <c r="CJ79" s="95" t="s">
        <v>695</v>
      </c>
      <c r="CK79" s="96" t="s">
        <v>696</v>
      </c>
      <c r="CL79" s="95" t="s">
        <v>694</v>
      </c>
      <c r="CM79" s="95">
        <v>1</v>
      </c>
      <c r="CN79" s="95" t="s">
        <v>130</v>
      </c>
      <c r="CO79" s="95" t="s">
        <v>695</v>
      </c>
      <c r="CP79" s="96" t="s">
        <v>696</v>
      </c>
      <c r="CQ79" s="95" t="s">
        <v>694</v>
      </c>
      <c r="CR79" s="95">
        <v>1</v>
      </c>
      <c r="CS79" s="95" t="s">
        <v>130</v>
      </c>
      <c r="CT79" s="95" t="s">
        <v>697</v>
      </c>
      <c r="CU79" s="96" t="s">
        <v>691</v>
      </c>
      <c r="CV79" s="95" t="s">
        <v>694</v>
      </c>
      <c r="CW79" s="95">
        <v>1</v>
      </c>
      <c r="CX79" s="95" t="s">
        <v>130</v>
      </c>
      <c r="CY79" s="95" t="s">
        <v>697</v>
      </c>
      <c r="CZ79" s="96" t="s">
        <v>691</v>
      </c>
      <c r="DA79" s="95" t="s">
        <v>694</v>
      </c>
      <c r="DB79" s="95">
        <v>1</v>
      </c>
      <c r="DC79" s="95" t="s">
        <v>130</v>
      </c>
      <c r="DD79" s="95" t="s">
        <v>697</v>
      </c>
      <c r="DE79" s="96" t="s">
        <v>691</v>
      </c>
      <c r="DF79" s="95" t="s">
        <v>694</v>
      </c>
      <c r="DG79" s="99">
        <v>1</v>
      </c>
      <c r="DH79" s="99" t="s">
        <v>139</v>
      </c>
      <c r="DI79" s="99" t="s">
        <v>698</v>
      </c>
      <c r="DJ79" s="108" t="s">
        <v>699</v>
      </c>
      <c r="DK79" s="99" t="s">
        <v>122</v>
      </c>
      <c r="DL79" s="61"/>
      <c r="DM79" s="61"/>
      <c r="DN79" s="61"/>
      <c r="DO79" s="61"/>
      <c r="DP79" s="61"/>
      <c r="DQ79" s="61"/>
      <c r="DR79" s="61"/>
      <c r="DS79" s="61"/>
      <c r="DT79" s="61"/>
      <c r="DU79" s="61"/>
      <c r="DV79" s="99">
        <v>1</v>
      </c>
      <c r="DW79" s="99" t="s">
        <v>130</v>
      </c>
      <c r="DX79" s="99" t="s">
        <v>700</v>
      </c>
      <c r="DY79" s="100" t="s">
        <v>689</v>
      </c>
      <c r="DZ79" s="105" t="s">
        <v>122</v>
      </c>
      <c r="EA79" s="95">
        <v>1</v>
      </c>
      <c r="EB79" s="95" t="s">
        <v>130</v>
      </c>
      <c r="EC79" s="95" t="s">
        <v>701</v>
      </c>
      <c r="ED79" s="96" t="s">
        <v>689</v>
      </c>
      <c r="EE79" s="103" t="s">
        <v>122</v>
      </c>
      <c r="EF79" s="95">
        <v>1</v>
      </c>
      <c r="EG79" s="95" t="s">
        <v>130</v>
      </c>
      <c r="EH79" s="95" t="s">
        <v>702</v>
      </c>
      <c r="EI79" s="96" t="s">
        <v>703</v>
      </c>
      <c r="EJ79" s="103" t="s">
        <v>122</v>
      </c>
      <c r="EK79" s="95">
        <v>1</v>
      </c>
      <c r="EL79" s="95" t="s">
        <v>130</v>
      </c>
      <c r="EM79" s="95" t="s">
        <v>702</v>
      </c>
      <c r="EN79" s="96" t="s">
        <v>703</v>
      </c>
      <c r="EO79" s="103" t="s">
        <v>122</v>
      </c>
      <c r="EP79" s="95">
        <v>1</v>
      </c>
      <c r="EQ79" s="95" t="s">
        <v>130</v>
      </c>
      <c r="ER79" s="95" t="s">
        <v>688</v>
      </c>
      <c r="ES79" s="96" t="s">
        <v>689</v>
      </c>
      <c r="ET79" s="103" t="s">
        <v>122</v>
      </c>
      <c r="EU79" s="95">
        <v>1</v>
      </c>
      <c r="EV79" s="95" t="s">
        <v>130</v>
      </c>
      <c r="EW79" s="95" t="s">
        <v>704</v>
      </c>
      <c r="EX79" s="96" t="s">
        <v>689</v>
      </c>
      <c r="EY79" s="95" t="s">
        <v>122</v>
      </c>
      <c r="EZ79" s="95">
        <v>0</v>
      </c>
      <c r="FA79" s="95" t="s">
        <v>123</v>
      </c>
      <c r="FB79" s="95" t="s">
        <v>705</v>
      </c>
      <c r="FC79" s="96" t="s">
        <v>706</v>
      </c>
      <c r="FD79" s="96" t="s">
        <v>707</v>
      </c>
      <c r="FE79" s="95">
        <v>0</v>
      </c>
      <c r="FF79" s="95" t="s">
        <v>130</v>
      </c>
      <c r="FG79" s="95" t="s">
        <v>708</v>
      </c>
      <c r="FH79" s="96" t="s">
        <v>709</v>
      </c>
      <c r="FI79" s="63"/>
      <c r="FJ79" s="95">
        <v>0</v>
      </c>
      <c r="FK79" s="95" t="s">
        <v>130</v>
      </c>
      <c r="FL79" s="95" t="s">
        <v>710</v>
      </c>
      <c r="FM79" s="96" t="s">
        <v>711</v>
      </c>
      <c r="FN79" s="95" t="s">
        <v>712</v>
      </c>
      <c r="FO79" s="95">
        <v>1</v>
      </c>
      <c r="FP79" s="95" t="s">
        <v>132</v>
      </c>
      <c r="FQ79" s="95" t="s">
        <v>684</v>
      </c>
      <c r="FR79" s="96" t="s">
        <v>685</v>
      </c>
      <c r="FS79" s="95" t="s">
        <v>122</v>
      </c>
      <c r="FT79" s="95">
        <v>0</v>
      </c>
      <c r="FU79" s="95" t="s">
        <v>130</v>
      </c>
      <c r="FV79" s="95" t="s">
        <v>713</v>
      </c>
      <c r="FW79" s="96" t="s">
        <v>714</v>
      </c>
      <c r="FX79" s="106" t="s">
        <v>122</v>
      </c>
      <c r="FY79" s="95">
        <v>0</v>
      </c>
      <c r="FZ79" s="95" t="s">
        <v>132</v>
      </c>
      <c r="GA79" s="95" t="s">
        <v>715</v>
      </c>
      <c r="GB79" s="96" t="s">
        <v>716</v>
      </c>
      <c r="GC79" s="96" t="s">
        <v>717</v>
      </c>
      <c r="GD79" s="95">
        <v>0</v>
      </c>
      <c r="GE79" s="95" t="s">
        <v>130</v>
      </c>
      <c r="GF79" s="95" t="s">
        <v>715</v>
      </c>
      <c r="GG79" s="96" t="s">
        <v>716</v>
      </c>
      <c r="GH79" s="96" t="s">
        <v>718</v>
      </c>
      <c r="GI79" s="102"/>
      <c r="GJ79" s="102"/>
      <c r="GK79" s="102"/>
      <c r="GL79" s="102"/>
      <c r="GM79" s="102"/>
      <c r="GN79" s="102"/>
      <c r="GO79" s="102"/>
      <c r="GP79" s="102"/>
      <c r="GQ79" s="102"/>
      <c r="GR79" s="102"/>
    </row>
    <row r="80" spans="1:200" ht="25.5" customHeight="1">
      <c r="A80" s="92" t="s">
        <v>94</v>
      </c>
      <c r="B80" s="93">
        <v>2023</v>
      </c>
      <c r="C80" s="177"/>
      <c r="D80" s="178">
        <v>41.836734693877553</v>
      </c>
      <c r="E80" s="179">
        <v>27</v>
      </c>
      <c r="F80" s="95">
        <v>1</v>
      </c>
      <c r="G80" s="95" t="s">
        <v>130</v>
      </c>
      <c r="H80" s="95" t="s">
        <v>721</v>
      </c>
      <c r="I80" s="96" t="s">
        <v>722</v>
      </c>
      <c r="J80" s="95" t="s">
        <v>122</v>
      </c>
      <c r="K80" s="95">
        <v>0</v>
      </c>
      <c r="L80" s="63"/>
      <c r="M80" s="97" t="s">
        <v>126</v>
      </c>
      <c r="N80" s="63"/>
      <c r="O80" s="103" t="s">
        <v>122</v>
      </c>
      <c r="P80" s="95">
        <v>1</v>
      </c>
      <c r="Q80" s="95" t="s">
        <v>130</v>
      </c>
      <c r="R80" s="95" t="s">
        <v>723</v>
      </c>
      <c r="S80" s="96" t="s">
        <v>724</v>
      </c>
      <c r="T80" s="95" t="s">
        <v>122</v>
      </c>
      <c r="U80" s="95">
        <v>1</v>
      </c>
      <c r="V80" s="95" t="s">
        <v>130</v>
      </c>
      <c r="W80" s="95" t="s">
        <v>723</v>
      </c>
      <c r="X80" s="96" t="s">
        <v>724</v>
      </c>
      <c r="Y80" s="63"/>
      <c r="Z80" s="95">
        <v>1</v>
      </c>
      <c r="AA80" s="95" t="s">
        <v>130</v>
      </c>
      <c r="AB80" s="95" t="s">
        <v>723</v>
      </c>
      <c r="AC80" s="96" t="s">
        <v>724</v>
      </c>
      <c r="AD80" s="63"/>
      <c r="AE80" s="95">
        <v>1</v>
      </c>
      <c r="AF80" s="95" t="s">
        <v>130</v>
      </c>
      <c r="AG80" s="95" t="s">
        <v>723</v>
      </c>
      <c r="AH80" s="96" t="s">
        <v>724</v>
      </c>
      <c r="AI80" s="63"/>
      <c r="AJ80" s="95">
        <v>0</v>
      </c>
      <c r="AK80" s="95" t="s">
        <v>132</v>
      </c>
      <c r="AL80" s="95" t="s">
        <v>723</v>
      </c>
      <c r="AM80" s="96" t="s">
        <v>724</v>
      </c>
      <c r="AN80" s="63"/>
      <c r="AO80" s="95">
        <v>1</v>
      </c>
      <c r="AP80" s="95" t="s">
        <v>130</v>
      </c>
      <c r="AQ80" s="95" t="s">
        <v>723</v>
      </c>
      <c r="AR80" s="96" t="s">
        <v>724</v>
      </c>
      <c r="AS80" s="63"/>
      <c r="AT80" s="95">
        <v>1</v>
      </c>
      <c r="AU80" s="95" t="s">
        <v>130</v>
      </c>
      <c r="AV80" s="95" t="s">
        <v>723</v>
      </c>
      <c r="AW80" s="96" t="s">
        <v>724</v>
      </c>
      <c r="AX80" s="63"/>
      <c r="AY80" s="95">
        <v>0</v>
      </c>
      <c r="AZ80" s="95" t="s">
        <v>139</v>
      </c>
      <c r="BA80" s="95" t="s">
        <v>126</v>
      </c>
      <c r="BB80" s="63"/>
      <c r="BC80" s="63"/>
      <c r="BD80" s="95">
        <v>0</v>
      </c>
      <c r="BE80" s="95" t="s">
        <v>139</v>
      </c>
      <c r="BF80" s="95" t="s">
        <v>126</v>
      </c>
      <c r="BG80" s="63"/>
      <c r="BH80" s="63"/>
      <c r="BI80" s="95">
        <v>0</v>
      </c>
      <c r="BJ80" s="95" t="s">
        <v>139</v>
      </c>
      <c r="BK80" s="95" t="s">
        <v>126</v>
      </c>
      <c r="BL80" s="63"/>
      <c r="BM80" s="95" t="s">
        <v>122</v>
      </c>
      <c r="BN80" s="95">
        <v>0</v>
      </c>
      <c r="BO80" s="95" t="s">
        <v>139</v>
      </c>
      <c r="BP80" s="95" t="s">
        <v>126</v>
      </c>
      <c r="BQ80" s="63"/>
      <c r="BR80" s="95" t="s">
        <v>122</v>
      </c>
      <c r="BS80" s="95">
        <v>0</v>
      </c>
      <c r="BT80" s="95" t="s">
        <v>139</v>
      </c>
      <c r="BU80" s="95" t="s">
        <v>126</v>
      </c>
      <c r="BV80" s="63"/>
      <c r="BW80" s="95" t="s">
        <v>122</v>
      </c>
      <c r="BX80" s="95">
        <v>0</v>
      </c>
      <c r="BY80" s="95" t="s">
        <v>139</v>
      </c>
      <c r="BZ80" s="95" t="s">
        <v>126</v>
      </c>
      <c r="CA80" s="63"/>
      <c r="CB80" s="95" t="s">
        <v>122</v>
      </c>
      <c r="CC80" s="95">
        <v>0</v>
      </c>
      <c r="CD80" s="95" t="s">
        <v>139</v>
      </c>
      <c r="CE80" s="95" t="s">
        <v>126</v>
      </c>
      <c r="CF80" s="63"/>
      <c r="CG80" s="95" t="s">
        <v>122</v>
      </c>
      <c r="CH80" s="95">
        <v>0</v>
      </c>
      <c r="CI80" s="95" t="s">
        <v>139</v>
      </c>
      <c r="CJ80" s="95" t="s">
        <v>126</v>
      </c>
      <c r="CK80" s="63"/>
      <c r="CL80" s="95" t="s">
        <v>122</v>
      </c>
      <c r="CM80" s="95">
        <v>0</v>
      </c>
      <c r="CN80" s="95" t="s">
        <v>139</v>
      </c>
      <c r="CO80" s="95" t="s">
        <v>126</v>
      </c>
      <c r="CP80" s="63"/>
      <c r="CQ80" s="95" t="s">
        <v>122</v>
      </c>
      <c r="CR80" s="95">
        <v>0</v>
      </c>
      <c r="CS80" s="95" t="s">
        <v>139</v>
      </c>
      <c r="CT80" s="95" t="s">
        <v>126</v>
      </c>
      <c r="CU80" s="63"/>
      <c r="CV80" s="95" t="s">
        <v>122</v>
      </c>
      <c r="CW80" s="95">
        <v>0</v>
      </c>
      <c r="CX80" s="95" t="s">
        <v>139</v>
      </c>
      <c r="CY80" s="95" t="s">
        <v>126</v>
      </c>
      <c r="CZ80" s="63"/>
      <c r="DA80" s="95" t="s">
        <v>122</v>
      </c>
      <c r="DB80" s="95">
        <v>0</v>
      </c>
      <c r="DC80" s="95" t="s">
        <v>139</v>
      </c>
      <c r="DD80" s="95" t="s">
        <v>126</v>
      </c>
      <c r="DE80" s="63"/>
      <c r="DF80" s="95" t="s">
        <v>122</v>
      </c>
      <c r="DG80" s="99">
        <v>1</v>
      </c>
      <c r="DH80" s="99" t="s">
        <v>123</v>
      </c>
      <c r="DI80" s="99" t="s">
        <v>725</v>
      </c>
      <c r="DJ80" s="100" t="s">
        <v>726</v>
      </c>
      <c r="DK80" s="99" t="s">
        <v>122</v>
      </c>
      <c r="DL80" s="61"/>
      <c r="DM80" s="61"/>
      <c r="DN80" s="61"/>
      <c r="DO80" s="61"/>
      <c r="DP80" s="61"/>
      <c r="DQ80" s="61"/>
      <c r="DR80" s="61"/>
      <c r="DS80" s="61"/>
      <c r="DT80" s="61"/>
      <c r="DU80" s="61"/>
      <c r="DV80" s="99">
        <v>0</v>
      </c>
      <c r="DW80" s="99" t="s">
        <v>123</v>
      </c>
      <c r="DX80" s="99" t="s">
        <v>126</v>
      </c>
      <c r="DY80" s="61"/>
      <c r="DZ80" s="99" t="s">
        <v>122</v>
      </c>
      <c r="EA80" s="95">
        <v>0</v>
      </c>
      <c r="EB80" s="95" t="s">
        <v>123</v>
      </c>
      <c r="EC80" s="95" t="s">
        <v>126</v>
      </c>
      <c r="ED80" s="63"/>
      <c r="EE80" s="95" t="s">
        <v>122</v>
      </c>
      <c r="EF80" s="95">
        <v>0</v>
      </c>
      <c r="EG80" s="95" t="s">
        <v>123</v>
      </c>
      <c r="EH80" s="95" t="s">
        <v>126</v>
      </c>
      <c r="EI80" s="63"/>
      <c r="EJ80" s="95" t="s">
        <v>122</v>
      </c>
      <c r="EK80" s="95">
        <v>0</v>
      </c>
      <c r="EL80" s="95" t="s">
        <v>123</v>
      </c>
      <c r="EM80" s="95" t="s">
        <v>126</v>
      </c>
      <c r="EN80" s="63"/>
      <c r="EO80" s="95" t="s">
        <v>122</v>
      </c>
      <c r="EP80" s="95">
        <v>0</v>
      </c>
      <c r="EQ80" s="95" t="s">
        <v>123</v>
      </c>
      <c r="ER80" s="95" t="s">
        <v>126</v>
      </c>
      <c r="ES80" s="63"/>
      <c r="ET80" s="95" t="s">
        <v>122</v>
      </c>
      <c r="EU80" s="95">
        <v>0</v>
      </c>
      <c r="EV80" s="95" t="s">
        <v>123</v>
      </c>
      <c r="EW80" s="95" t="s">
        <v>126</v>
      </c>
      <c r="EX80" s="63"/>
      <c r="EY80" s="95" t="s">
        <v>122</v>
      </c>
      <c r="EZ80" s="95">
        <v>1</v>
      </c>
      <c r="FA80" s="95" t="s">
        <v>130</v>
      </c>
      <c r="FB80" s="95" t="s">
        <v>727</v>
      </c>
      <c r="FC80" s="96" t="s">
        <v>728</v>
      </c>
      <c r="FD80" s="63"/>
      <c r="FE80" s="95">
        <v>0</v>
      </c>
      <c r="FF80" s="95" t="s">
        <v>130</v>
      </c>
      <c r="FG80" s="95" t="s">
        <v>729</v>
      </c>
      <c r="FH80" s="96" t="s">
        <v>730</v>
      </c>
      <c r="FI80" s="95" t="s">
        <v>731</v>
      </c>
      <c r="FJ80" s="95">
        <v>0</v>
      </c>
      <c r="FK80" s="95" t="s">
        <v>130</v>
      </c>
      <c r="FL80" s="95" t="s">
        <v>732</v>
      </c>
      <c r="FM80" s="96" t="s">
        <v>733</v>
      </c>
      <c r="FN80" s="63"/>
      <c r="FO80" s="95">
        <v>1</v>
      </c>
      <c r="FP80" s="95" t="s">
        <v>132</v>
      </c>
      <c r="FQ80" s="95" t="s">
        <v>719</v>
      </c>
      <c r="FR80" s="96" t="s">
        <v>720</v>
      </c>
      <c r="FS80" s="95" t="s">
        <v>122</v>
      </c>
      <c r="FT80" s="95">
        <v>1</v>
      </c>
      <c r="FU80" s="95" t="s">
        <v>139</v>
      </c>
      <c r="FV80" s="95" t="s">
        <v>734</v>
      </c>
      <c r="FW80" s="96" t="s">
        <v>735</v>
      </c>
      <c r="FX80" s="106" t="s">
        <v>736</v>
      </c>
      <c r="FY80" s="95">
        <v>0</v>
      </c>
      <c r="FZ80" s="95" t="s">
        <v>123</v>
      </c>
      <c r="GA80" s="95" t="s">
        <v>737</v>
      </c>
      <c r="GB80" s="96" t="s">
        <v>738</v>
      </c>
      <c r="GC80" s="107" t="s">
        <v>739</v>
      </c>
      <c r="GD80" s="95">
        <v>0</v>
      </c>
      <c r="GE80" s="95" t="s">
        <v>123</v>
      </c>
      <c r="GF80" s="95" t="s">
        <v>737</v>
      </c>
      <c r="GG80" s="96" t="s">
        <v>738</v>
      </c>
      <c r="GH80" s="107" t="s">
        <v>739</v>
      </c>
      <c r="GI80" s="102"/>
      <c r="GJ80" s="102"/>
      <c r="GK80" s="102"/>
      <c r="GL80" s="102"/>
      <c r="GM80" s="102"/>
      <c r="GN80" s="102"/>
      <c r="GO80" s="102"/>
      <c r="GP80" s="102"/>
      <c r="GQ80" s="102"/>
      <c r="GR80" s="102"/>
    </row>
    <row r="81" spans="1:200" ht="25.5" customHeight="1">
      <c r="A81" s="92" t="s">
        <v>95</v>
      </c>
      <c r="B81" s="93">
        <v>2023</v>
      </c>
      <c r="C81" s="177"/>
      <c r="D81" s="178">
        <v>45.57823129251701</v>
      </c>
      <c r="E81" s="179">
        <v>20</v>
      </c>
      <c r="F81" s="95">
        <v>1</v>
      </c>
      <c r="G81" s="95" t="s">
        <v>132</v>
      </c>
      <c r="H81" s="95" t="s">
        <v>742</v>
      </c>
      <c r="I81" s="96" t="s">
        <v>743</v>
      </c>
      <c r="J81" s="95" t="s">
        <v>122</v>
      </c>
      <c r="K81" s="95">
        <v>0</v>
      </c>
      <c r="L81" s="63"/>
      <c r="M81" s="97" t="s">
        <v>126</v>
      </c>
      <c r="N81" s="63"/>
      <c r="O81" s="103" t="s">
        <v>122</v>
      </c>
      <c r="P81" s="95">
        <v>1</v>
      </c>
      <c r="Q81" s="95" t="s">
        <v>130</v>
      </c>
      <c r="R81" s="95" t="s">
        <v>744</v>
      </c>
      <c r="S81" s="96" t="s">
        <v>745</v>
      </c>
      <c r="T81" s="63"/>
      <c r="U81" s="95">
        <v>1</v>
      </c>
      <c r="V81" s="95" t="s">
        <v>130</v>
      </c>
      <c r="W81" s="95" t="s">
        <v>746</v>
      </c>
      <c r="X81" s="96" t="s">
        <v>745</v>
      </c>
      <c r="Y81" s="63"/>
      <c r="Z81" s="95">
        <v>0</v>
      </c>
      <c r="AA81" s="95" t="s">
        <v>132</v>
      </c>
      <c r="AB81" s="95" t="s">
        <v>746</v>
      </c>
      <c r="AC81" s="96" t="s">
        <v>745</v>
      </c>
      <c r="AD81" s="95" t="s">
        <v>747</v>
      </c>
      <c r="AE81" s="95">
        <v>1</v>
      </c>
      <c r="AF81" s="95" t="s">
        <v>130</v>
      </c>
      <c r="AG81" s="95" t="s">
        <v>748</v>
      </c>
      <c r="AH81" s="96" t="s">
        <v>745</v>
      </c>
      <c r="AI81" s="63"/>
      <c r="AJ81" s="95">
        <v>0</v>
      </c>
      <c r="AK81" s="95" t="s">
        <v>132</v>
      </c>
      <c r="AL81" s="95" t="s">
        <v>748</v>
      </c>
      <c r="AM81" s="96" t="s">
        <v>745</v>
      </c>
      <c r="AN81" s="63"/>
      <c r="AO81" s="95">
        <v>1</v>
      </c>
      <c r="AP81" s="95" t="s">
        <v>130</v>
      </c>
      <c r="AQ81" s="95" t="s">
        <v>749</v>
      </c>
      <c r="AR81" s="96" t="s">
        <v>745</v>
      </c>
      <c r="AS81" s="63"/>
      <c r="AT81" s="95">
        <v>1</v>
      </c>
      <c r="AU81" s="95" t="s">
        <v>130</v>
      </c>
      <c r="AV81" s="95" t="s">
        <v>748</v>
      </c>
      <c r="AW81" s="96" t="s">
        <v>745</v>
      </c>
      <c r="AX81" s="63"/>
      <c r="AY81" s="95">
        <v>1</v>
      </c>
      <c r="AZ81" s="95" t="s">
        <v>130</v>
      </c>
      <c r="BA81" s="95" t="s">
        <v>750</v>
      </c>
      <c r="BB81" s="96" t="s">
        <v>751</v>
      </c>
      <c r="BC81" s="63"/>
      <c r="BD81" s="95">
        <v>1</v>
      </c>
      <c r="BE81" s="95" t="s">
        <v>130</v>
      </c>
      <c r="BF81" s="95" t="s">
        <v>752</v>
      </c>
      <c r="BG81" s="96" t="s">
        <v>753</v>
      </c>
      <c r="BH81" s="63"/>
      <c r="BI81" s="95">
        <v>0</v>
      </c>
      <c r="BJ81" s="95" t="s">
        <v>132</v>
      </c>
      <c r="BK81" s="95" t="s">
        <v>752</v>
      </c>
      <c r="BL81" s="96" t="s">
        <v>753</v>
      </c>
      <c r="BM81" s="95" t="s">
        <v>747</v>
      </c>
      <c r="BN81" s="95">
        <v>1</v>
      </c>
      <c r="BO81" s="95" t="s">
        <v>130</v>
      </c>
      <c r="BP81" s="95" t="s">
        <v>750</v>
      </c>
      <c r="BQ81" s="96" t="s">
        <v>751</v>
      </c>
      <c r="BR81" s="63"/>
      <c r="BS81" s="95">
        <v>0</v>
      </c>
      <c r="BT81" s="95" t="s">
        <v>132</v>
      </c>
      <c r="BU81" s="98" t="s">
        <v>754</v>
      </c>
      <c r="BV81" s="96" t="s">
        <v>755</v>
      </c>
      <c r="BW81" s="63"/>
      <c r="BX81" s="95">
        <v>1</v>
      </c>
      <c r="BY81" s="95" t="s">
        <v>130</v>
      </c>
      <c r="BZ81" s="95" t="s">
        <v>756</v>
      </c>
      <c r="CA81" s="96" t="s">
        <v>757</v>
      </c>
      <c r="CB81" s="63"/>
      <c r="CC81" s="95">
        <v>0</v>
      </c>
      <c r="CD81" s="95" t="s">
        <v>139</v>
      </c>
      <c r="CE81" s="95" t="s">
        <v>126</v>
      </c>
      <c r="CF81" s="63"/>
      <c r="CG81" s="95" t="s">
        <v>122</v>
      </c>
      <c r="CH81" s="95">
        <v>0</v>
      </c>
      <c r="CI81" s="95" t="s">
        <v>139</v>
      </c>
      <c r="CJ81" s="95" t="s">
        <v>126</v>
      </c>
      <c r="CK81" s="63"/>
      <c r="CL81" s="95" t="s">
        <v>122</v>
      </c>
      <c r="CM81" s="95">
        <v>0</v>
      </c>
      <c r="CN81" s="95" t="s">
        <v>139</v>
      </c>
      <c r="CO81" s="95" t="s">
        <v>126</v>
      </c>
      <c r="CP81" s="63"/>
      <c r="CQ81" s="95" t="s">
        <v>122</v>
      </c>
      <c r="CR81" s="95">
        <v>0</v>
      </c>
      <c r="CS81" s="95" t="s">
        <v>139</v>
      </c>
      <c r="CT81" s="95" t="s">
        <v>126</v>
      </c>
      <c r="CU81" s="63"/>
      <c r="CV81" s="95" t="s">
        <v>122</v>
      </c>
      <c r="CW81" s="95">
        <v>0</v>
      </c>
      <c r="CX81" s="95" t="s">
        <v>139</v>
      </c>
      <c r="CY81" s="95" t="s">
        <v>126</v>
      </c>
      <c r="CZ81" s="63"/>
      <c r="DA81" s="95" t="s">
        <v>122</v>
      </c>
      <c r="DB81" s="95">
        <v>0</v>
      </c>
      <c r="DC81" s="95" t="s">
        <v>139</v>
      </c>
      <c r="DD81" s="95" t="s">
        <v>126</v>
      </c>
      <c r="DE81" s="63"/>
      <c r="DF81" s="95" t="s">
        <v>122</v>
      </c>
      <c r="DG81" s="99">
        <v>0</v>
      </c>
      <c r="DH81" s="99" t="s">
        <v>132</v>
      </c>
      <c r="DI81" s="99" t="s">
        <v>758</v>
      </c>
      <c r="DJ81" s="100" t="s">
        <v>759</v>
      </c>
      <c r="DK81" s="100" t="s">
        <v>760</v>
      </c>
      <c r="DL81" s="61"/>
      <c r="DM81" s="61"/>
      <c r="DN81" s="61"/>
      <c r="DO81" s="61"/>
      <c r="DP81" s="61"/>
      <c r="DQ81" s="61"/>
      <c r="DR81" s="61"/>
      <c r="DS81" s="61"/>
      <c r="DT81" s="61"/>
      <c r="DU81" s="61"/>
      <c r="DV81" s="99">
        <v>0</v>
      </c>
      <c r="DW81" s="99" t="s">
        <v>123</v>
      </c>
      <c r="DX81" s="99" t="s">
        <v>126</v>
      </c>
      <c r="DY81" s="61"/>
      <c r="DZ81" s="99" t="s">
        <v>122</v>
      </c>
      <c r="EA81" s="95">
        <v>0</v>
      </c>
      <c r="EB81" s="95" t="s">
        <v>123</v>
      </c>
      <c r="EC81" s="95" t="s">
        <v>126</v>
      </c>
      <c r="ED81" s="63"/>
      <c r="EE81" s="95" t="s">
        <v>122</v>
      </c>
      <c r="EF81" s="95">
        <v>0</v>
      </c>
      <c r="EG81" s="95" t="s">
        <v>123</v>
      </c>
      <c r="EH81" s="95" t="s">
        <v>126</v>
      </c>
      <c r="EI81" s="63"/>
      <c r="EJ81" s="95" t="s">
        <v>122</v>
      </c>
      <c r="EK81" s="95">
        <v>0</v>
      </c>
      <c r="EL81" s="95" t="s">
        <v>123</v>
      </c>
      <c r="EM81" s="95" t="s">
        <v>126</v>
      </c>
      <c r="EN81" s="63"/>
      <c r="EO81" s="95" t="s">
        <v>122</v>
      </c>
      <c r="EP81" s="95">
        <v>0</v>
      </c>
      <c r="EQ81" s="95" t="s">
        <v>123</v>
      </c>
      <c r="ER81" s="95" t="s">
        <v>126</v>
      </c>
      <c r="ES81" s="63"/>
      <c r="ET81" s="95" t="s">
        <v>122</v>
      </c>
      <c r="EU81" s="95">
        <v>0</v>
      </c>
      <c r="EV81" s="95" t="s">
        <v>123</v>
      </c>
      <c r="EW81" s="95" t="s">
        <v>126</v>
      </c>
      <c r="EX81" s="63"/>
      <c r="EY81" s="95" t="s">
        <v>122</v>
      </c>
      <c r="EZ81" s="95">
        <v>1</v>
      </c>
      <c r="FA81" s="95" t="s">
        <v>130</v>
      </c>
      <c r="FB81" s="95" t="s">
        <v>761</v>
      </c>
      <c r="FC81" s="96" t="s">
        <v>762</v>
      </c>
      <c r="FD81" s="63"/>
      <c r="FE81" s="95">
        <v>1</v>
      </c>
      <c r="FF81" s="95" t="s">
        <v>139</v>
      </c>
      <c r="FG81" s="95" t="s">
        <v>763</v>
      </c>
      <c r="FH81" s="96" t="s">
        <v>764</v>
      </c>
      <c r="FI81" s="95" t="s">
        <v>765</v>
      </c>
      <c r="FJ81" s="95">
        <v>1</v>
      </c>
      <c r="FK81" s="95" t="s">
        <v>139</v>
      </c>
      <c r="FL81" s="95" t="s">
        <v>766</v>
      </c>
      <c r="FM81" s="96" t="s">
        <v>767</v>
      </c>
      <c r="FN81" s="95" t="s">
        <v>768</v>
      </c>
      <c r="FO81" s="95">
        <v>1</v>
      </c>
      <c r="FP81" s="95" t="s">
        <v>132</v>
      </c>
      <c r="FQ81" s="95" t="s">
        <v>740</v>
      </c>
      <c r="FR81" s="96" t="s">
        <v>741</v>
      </c>
      <c r="FS81" s="95" t="s">
        <v>122</v>
      </c>
      <c r="FT81" s="95">
        <v>1</v>
      </c>
      <c r="FU81" s="95" t="s">
        <v>139</v>
      </c>
      <c r="FV81" s="95" t="s">
        <v>769</v>
      </c>
      <c r="FW81" s="96" t="s">
        <v>770</v>
      </c>
      <c r="FX81" s="101" t="s">
        <v>122</v>
      </c>
      <c r="FY81" s="95">
        <v>0</v>
      </c>
      <c r="FZ81" s="95" t="s">
        <v>130</v>
      </c>
      <c r="GA81" s="95" t="s">
        <v>771</v>
      </c>
      <c r="GB81" s="96" t="s">
        <v>772</v>
      </c>
      <c r="GC81" s="96" t="s">
        <v>773</v>
      </c>
      <c r="GD81" s="95">
        <v>0</v>
      </c>
      <c r="GE81" s="95" t="s">
        <v>130</v>
      </c>
      <c r="GF81" s="95" t="s">
        <v>771</v>
      </c>
      <c r="GG81" s="96" t="s">
        <v>772</v>
      </c>
      <c r="GH81" s="96" t="s">
        <v>773</v>
      </c>
      <c r="GI81" s="102"/>
      <c r="GJ81" s="102"/>
      <c r="GK81" s="102"/>
      <c r="GL81" s="102"/>
      <c r="GM81" s="102"/>
      <c r="GN81" s="102"/>
      <c r="GO81" s="102"/>
      <c r="GP81" s="102"/>
      <c r="GQ81" s="102"/>
      <c r="GR81" s="102"/>
    </row>
    <row r="82" spans="1:200" ht="25.5" customHeight="1">
      <c r="A82" s="92" t="s">
        <v>96</v>
      </c>
      <c r="B82" s="93">
        <v>2023</v>
      </c>
      <c r="C82" s="177"/>
      <c r="D82" s="178">
        <v>33.673469387755098</v>
      </c>
      <c r="E82" s="179">
        <v>44</v>
      </c>
      <c r="F82" s="95">
        <v>1</v>
      </c>
      <c r="G82" s="95" t="s">
        <v>132</v>
      </c>
      <c r="H82" s="95" t="s">
        <v>774</v>
      </c>
      <c r="I82" s="96" t="s">
        <v>775</v>
      </c>
      <c r="J82" s="95" t="s">
        <v>122</v>
      </c>
      <c r="K82" s="95">
        <v>0</v>
      </c>
      <c r="L82" s="63"/>
      <c r="M82" s="97" t="s">
        <v>126</v>
      </c>
      <c r="N82" s="63"/>
      <c r="O82" s="103" t="s">
        <v>122</v>
      </c>
      <c r="P82" s="95">
        <v>1</v>
      </c>
      <c r="Q82" s="95" t="s">
        <v>130</v>
      </c>
      <c r="R82" s="95" t="s">
        <v>776</v>
      </c>
      <c r="S82" s="96" t="s">
        <v>777</v>
      </c>
      <c r="T82" s="63"/>
      <c r="U82" s="95">
        <v>1</v>
      </c>
      <c r="V82" s="95" t="s">
        <v>130</v>
      </c>
      <c r="W82" s="95" t="s">
        <v>778</v>
      </c>
      <c r="X82" s="96" t="s">
        <v>779</v>
      </c>
      <c r="Y82" s="63"/>
      <c r="Z82" s="95">
        <v>1</v>
      </c>
      <c r="AA82" s="95" t="s">
        <v>130</v>
      </c>
      <c r="AB82" s="95" t="s">
        <v>778</v>
      </c>
      <c r="AC82" s="96" t="s">
        <v>779</v>
      </c>
      <c r="AD82" s="63"/>
      <c r="AE82" s="95">
        <v>1</v>
      </c>
      <c r="AF82" s="95" t="s">
        <v>130</v>
      </c>
      <c r="AG82" s="95" t="s">
        <v>776</v>
      </c>
      <c r="AH82" s="96" t="s">
        <v>777</v>
      </c>
      <c r="AI82" s="63"/>
      <c r="AJ82" s="95">
        <v>0</v>
      </c>
      <c r="AK82" s="95" t="s">
        <v>132</v>
      </c>
      <c r="AL82" s="95" t="s">
        <v>776</v>
      </c>
      <c r="AM82" s="96" t="s">
        <v>777</v>
      </c>
      <c r="AN82" s="63"/>
      <c r="AO82" s="95">
        <v>0</v>
      </c>
      <c r="AP82" s="95" t="s">
        <v>132</v>
      </c>
      <c r="AQ82" s="95" t="s">
        <v>776</v>
      </c>
      <c r="AR82" s="96" t="s">
        <v>777</v>
      </c>
      <c r="AS82" s="63"/>
      <c r="AT82" s="95">
        <v>1</v>
      </c>
      <c r="AU82" s="95" t="s">
        <v>130</v>
      </c>
      <c r="AV82" s="95" t="s">
        <v>776</v>
      </c>
      <c r="AW82" s="96" t="s">
        <v>777</v>
      </c>
      <c r="AX82" s="63"/>
      <c r="AY82" s="95">
        <v>0</v>
      </c>
      <c r="AZ82" s="95" t="s">
        <v>139</v>
      </c>
      <c r="BA82" s="95" t="s">
        <v>126</v>
      </c>
      <c r="BB82" s="63"/>
      <c r="BC82" s="63"/>
      <c r="BD82" s="95">
        <v>0</v>
      </c>
      <c r="BE82" s="95" t="s">
        <v>139</v>
      </c>
      <c r="BF82" s="95" t="s">
        <v>126</v>
      </c>
      <c r="BG82" s="63"/>
      <c r="BH82" s="63"/>
      <c r="BI82" s="95">
        <v>0</v>
      </c>
      <c r="BJ82" s="95" t="s">
        <v>139</v>
      </c>
      <c r="BK82" s="95" t="s">
        <v>126</v>
      </c>
      <c r="BL82" s="63"/>
      <c r="BM82" s="95" t="s">
        <v>122</v>
      </c>
      <c r="BN82" s="95">
        <v>0</v>
      </c>
      <c r="BO82" s="95" t="s">
        <v>139</v>
      </c>
      <c r="BP82" s="95" t="s">
        <v>126</v>
      </c>
      <c r="BQ82" s="63"/>
      <c r="BR82" s="95" t="s">
        <v>122</v>
      </c>
      <c r="BS82" s="95">
        <v>0</v>
      </c>
      <c r="BT82" s="95" t="s">
        <v>139</v>
      </c>
      <c r="BU82" s="95" t="s">
        <v>126</v>
      </c>
      <c r="BV82" s="63"/>
      <c r="BW82" s="95" t="s">
        <v>122</v>
      </c>
      <c r="BX82" s="95">
        <v>0</v>
      </c>
      <c r="BY82" s="95" t="s">
        <v>139</v>
      </c>
      <c r="BZ82" s="95" t="s">
        <v>126</v>
      </c>
      <c r="CA82" s="63"/>
      <c r="CB82" s="95" t="s">
        <v>122</v>
      </c>
      <c r="CC82" s="95">
        <v>0</v>
      </c>
      <c r="CD82" s="95" t="s">
        <v>139</v>
      </c>
      <c r="CE82" s="95" t="s">
        <v>126</v>
      </c>
      <c r="CF82" s="63"/>
      <c r="CG82" s="95" t="s">
        <v>122</v>
      </c>
      <c r="CH82" s="95">
        <v>0</v>
      </c>
      <c r="CI82" s="95" t="s">
        <v>139</v>
      </c>
      <c r="CJ82" s="95" t="s">
        <v>126</v>
      </c>
      <c r="CK82" s="63"/>
      <c r="CL82" s="63"/>
      <c r="CM82" s="95">
        <v>0</v>
      </c>
      <c r="CN82" s="95" t="s">
        <v>139</v>
      </c>
      <c r="CO82" s="95" t="s">
        <v>126</v>
      </c>
      <c r="CP82" s="63"/>
      <c r="CQ82" s="95" t="s">
        <v>122</v>
      </c>
      <c r="CR82" s="95">
        <v>0</v>
      </c>
      <c r="CS82" s="95" t="s">
        <v>139</v>
      </c>
      <c r="CT82" s="95" t="s">
        <v>126</v>
      </c>
      <c r="CU82" s="63"/>
      <c r="CV82" s="95" t="s">
        <v>122</v>
      </c>
      <c r="CW82" s="95">
        <v>0</v>
      </c>
      <c r="CX82" s="95" t="s">
        <v>139</v>
      </c>
      <c r="CY82" s="95" t="s">
        <v>126</v>
      </c>
      <c r="CZ82" s="63"/>
      <c r="DA82" s="95" t="s">
        <v>122</v>
      </c>
      <c r="DB82" s="95">
        <v>0</v>
      </c>
      <c r="DC82" s="95" t="s">
        <v>139</v>
      </c>
      <c r="DD82" s="95" t="s">
        <v>126</v>
      </c>
      <c r="DE82" s="63"/>
      <c r="DF82" s="95" t="s">
        <v>122</v>
      </c>
      <c r="DG82" s="99">
        <v>1</v>
      </c>
      <c r="DH82" s="99" t="s">
        <v>139</v>
      </c>
      <c r="DI82" s="99" t="s">
        <v>126</v>
      </c>
      <c r="DJ82" s="61"/>
      <c r="DK82" s="99" t="s">
        <v>122</v>
      </c>
      <c r="DL82" s="61"/>
      <c r="DM82" s="61"/>
      <c r="DN82" s="61"/>
      <c r="DO82" s="61"/>
      <c r="DP82" s="61"/>
      <c r="DQ82" s="61"/>
      <c r="DR82" s="61"/>
      <c r="DS82" s="61"/>
      <c r="DT82" s="61"/>
      <c r="DU82" s="61"/>
      <c r="DV82" s="99">
        <v>0</v>
      </c>
      <c r="DW82" s="99" t="s">
        <v>123</v>
      </c>
      <c r="DX82" s="99" t="s">
        <v>126</v>
      </c>
      <c r="DY82" s="61"/>
      <c r="DZ82" s="99" t="s">
        <v>122</v>
      </c>
      <c r="EA82" s="95">
        <v>0</v>
      </c>
      <c r="EB82" s="95" t="s">
        <v>123</v>
      </c>
      <c r="EC82" s="95" t="s">
        <v>126</v>
      </c>
      <c r="ED82" s="63"/>
      <c r="EE82" s="95" t="s">
        <v>122</v>
      </c>
      <c r="EF82" s="95">
        <v>0</v>
      </c>
      <c r="EG82" s="95" t="s">
        <v>123</v>
      </c>
      <c r="EH82" s="95" t="s">
        <v>126</v>
      </c>
      <c r="EI82" s="63"/>
      <c r="EJ82" s="95" t="s">
        <v>122</v>
      </c>
      <c r="EK82" s="95">
        <v>0</v>
      </c>
      <c r="EL82" s="95" t="s">
        <v>123</v>
      </c>
      <c r="EM82" s="95" t="s">
        <v>126</v>
      </c>
      <c r="EN82" s="63"/>
      <c r="EO82" s="95" t="s">
        <v>122</v>
      </c>
      <c r="EP82" s="95">
        <v>0</v>
      </c>
      <c r="EQ82" s="95" t="s">
        <v>123</v>
      </c>
      <c r="ER82" s="95" t="s">
        <v>126</v>
      </c>
      <c r="ES82" s="63"/>
      <c r="ET82" s="95" t="s">
        <v>122</v>
      </c>
      <c r="EU82" s="95">
        <v>0</v>
      </c>
      <c r="EV82" s="95" t="s">
        <v>123</v>
      </c>
      <c r="EW82" s="95" t="s">
        <v>126</v>
      </c>
      <c r="EX82" s="63"/>
      <c r="EY82" s="95" t="s">
        <v>122</v>
      </c>
      <c r="EZ82" s="95">
        <v>0</v>
      </c>
      <c r="FA82" s="95" t="s">
        <v>132</v>
      </c>
      <c r="FB82" s="95" t="s">
        <v>780</v>
      </c>
      <c r="FC82" s="96" t="s">
        <v>781</v>
      </c>
      <c r="FD82" s="95" t="s">
        <v>782</v>
      </c>
      <c r="FE82" s="95">
        <v>1</v>
      </c>
      <c r="FF82" s="95" t="s">
        <v>139</v>
      </c>
      <c r="FG82" s="95" t="s">
        <v>783</v>
      </c>
      <c r="FH82" s="96" t="s">
        <v>784</v>
      </c>
      <c r="FI82" s="63"/>
      <c r="FJ82" s="95">
        <v>1</v>
      </c>
      <c r="FK82" s="95" t="s">
        <v>139</v>
      </c>
      <c r="FL82" s="95" t="s">
        <v>785</v>
      </c>
      <c r="FM82" s="96" t="s">
        <v>786</v>
      </c>
      <c r="FN82" s="63"/>
      <c r="FO82" s="95">
        <v>0</v>
      </c>
      <c r="FP82" s="95" t="s">
        <v>130</v>
      </c>
      <c r="FQ82" s="95" t="s">
        <v>126</v>
      </c>
      <c r="FR82" s="63"/>
      <c r="FS82" s="95" t="s">
        <v>122</v>
      </c>
      <c r="FT82" s="95">
        <v>1</v>
      </c>
      <c r="FU82" s="95" t="s">
        <v>139</v>
      </c>
      <c r="FV82" s="95" t="s">
        <v>787</v>
      </c>
      <c r="FW82" s="96" t="s">
        <v>788</v>
      </c>
      <c r="FX82" s="101" t="s">
        <v>122</v>
      </c>
      <c r="FY82" s="95">
        <v>0</v>
      </c>
      <c r="FZ82" s="95" t="s">
        <v>123</v>
      </c>
      <c r="GA82" s="95" t="s">
        <v>789</v>
      </c>
      <c r="GB82" s="96" t="s">
        <v>790</v>
      </c>
      <c r="GC82" s="96" t="s">
        <v>791</v>
      </c>
      <c r="GD82" s="95">
        <v>0</v>
      </c>
      <c r="GE82" s="95" t="s">
        <v>123</v>
      </c>
      <c r="GF82" s="95" t="s">
        <v>789</v>
      </c>
      <c r="GG82" s="96" t="s">
        <v>790</v>
      </c>
      <c r="GH82" s="96" t="s">
        <v>791</v>
      </c>
      <c r="GI82" s="102"/>
      <c r="GJ82" s="102"/>
      <c r="GK82" s="102"/>
      <c r="GL82" s="102"/>
      <c r="GM82" s="102"/>
      <c r="GN82" s="102"/>
      <c r="GO82" s="102"/>
      <c r="GP82" s="102"/>
      <c r="GQ82" s="102"/>
      <c r="GR82" s="102"/>
    </row>
    <row r="83" spans="1:200" ht="25.5" customHeight="1">
      <c r="A83" s="92" t="s">
        <v>97</v>
      </c>
      <c r="B83" s="93">
        <v>2023</v>
      </c>
      <c r="C83" s="177"/>
      <c r="D83" s="178">
        <v>39.965986394557824</v>
      </c>
      <c r="E83" s="179">
        <v>32</v>
      </c>
      <c r="F83" s="95">
        <v>1</v>
      </c>
      <c r="G83" s="95" t="s">
        <v>139</v>
      </c>
      <c r="H83" s="95" t="s">
        <v>792</v>
      </c>
      <c r="I83" s="96" t="s">
        <v>793</v>
      </c>
      <c r="J83" s="63"/>
      <c r="K83" s="95">
        <v>0</v>
      </c>
      <c r="L83" s="63"/>
      <c r="M83" s="97" t="s">
        <v>126</v>
      </c>
      <c r="N83" s="63"/>
      <c r="O83" s="103" t="s">
        <v>122</v>
      </c>
      <c r="P83" s="95">
        <v>1</v>
      </c>
      <c r="Q83" s="95" t="s">
        <v>130</v>
      </c>
      <c r="R83" s="95" t="s">
        <v>796</v>
      </c>
      <c r="S83" s="96" t="s">
        <v>797</v>
      </c>
      <c r="T83" s="63"/>
      <c r="U83" s="95">
        <v>1</v>
      </c>
      <c r="V83" s="95" t="s">
        <v>130</v>
      </c>
      <c r="W83" s="95" t="s">
        <v>798</v>
      </c>
      <c r="X83" s="96" t="s">
        <v>799</v>
      </c>
      <c r="Y83" s="63"/>
      <c r="Z83" s="95">
        <v>0</v>
      </c>
      <c r="AA83" s="95" t="s">
        <v>132</v>
      </c>
      <c r="AB83" s="95" t="s">
        <v>798</v>
      </c>
      <c r="AC83" s="96" t="s">
        <v>799</v>
      </c>
      <c r="AD83" s="63"/>
      <c r="AE83" s="95">
        <v>1</v>
      </c>
      <c r="AF83" s="95" t="s">
        <v>130</v>
      </c>
      <c r="AG83" s="95" t="s">
        <v>798</v>
      </c>
      <c r="AH83" s="96" t="s">
        <v>799</v>
      </c>
      <c r="AI83" s="63"/>
      <c r="AJ83" s="95">
        <v>0</v>
      </c>
      <c r="AK83" s="95" t="s">
        <v>132</v>
      </c>
      <c r="AL83" s="95" t="s">
        <v>800</v>
      </c>
      <c r="AM83" s="96" t="s">
        <v>797</v>
      </c>
      <c r="AN83" s="63"/>
      <c r="AO83" s="95">
        <v>0</v>
      </c>
      <c r="AP83" s="95" t="s">
        <v>132</v>
      </c>
      <c r="AQ83" s="95" t="s">
        <v>800</v>
      </c>
      <c r="AR83" s="96" t="s">
        <v>797</v>
      </c>
      <c r="AS83" s="63"/>
      <c r="AT83" s="95">
        <v>0</v>
      </c>
      <c r="AU83" s="95" t="s">
        <v>132</v>
      </c>
      <c r="AV83" s="95" t="s">
        <v>800</v>
      </c>
      <c r="AW83" s="96" t="s">
        <v>797</v>
      </c>
      <c r="AX83" s="63"/>
      <c r="AY83" s="95">
        <v>0</v>
      </c>
      <c r="AZ83" s="95" t="s">
        <v>139</v>
      </c>
      <c r="BA83" s="95" t="s">
        <v>126</v>
      </c>
      <c r="BB83" s="63"/>
      <c r="BC83" s="63"/>
      <c r="BD83" s="95">
        <v>0</v>
      </c>
      <c r="BE83" s="95" t="s">
        <v>139</v>
      </c>
      <c r="BF83" s="95" t="s">
        <v>126</v>
      </c>
      <c r="BG83" s="63"/>
      <c r="BH83" s="63"/>
      <c r="BI83" s="95">
        <v>0</v>
      </c>
      <c r="BJ83" s="95" t="s">
        <v>139</v>
      </c>
      <c r="BK83" s="95" t="s">
        <v>126</v>
      </c>
      <c r="BL83" s="63"/>
      <c r="BM83" s="95" t="s">
        <v>122</v>
      </c>
      <c r="BN83" s="95">
        <v>0</v>
      </c>
      <c r="BO83" s="95" t="s">
        <v>139</v>
      </c>
      <c r="BP83" s="95" t="s">
        <v>126</v>
      </c>
      <c r="BQ83" s="63"/>
      <c r="BR83" s="95" t="s">
        <v>122</v>
      </c>
      <c r="BS83" s="95">
        <v>0</v>
      </c>
      <c r="BT83" s="95" t="s">
        <v>139</v>
      </c>
      <c r="BU83" s="95" t="s">
        <v>126</v>
      </c>
      <c r="BV83" s="63"/>
      <c r="BW83" s="95" t="s">
        <v>122</v>
      </c>
      <c r="BX83" s="95">
        <v>0</v>
      </c>
      <c r="BY83" s="95" t="s">
        <v>139</v>
      </c>
      <c r="BZ83" s="95" t="s">
        <v>126</v>
      </c>
      <c r="CA83" s="63"/>
      <c r="CB83" s="95" t="s">
        <v>122</v>
      </c>
      <c r="CC83" s="95">
        <v>0</v>
      </c>
      <c r="CD83" s="95" t="s">
        <v>139</v>
      </c>
      <c r="CE83" s="95" t="s">
        <v>126</v>
      </c>
      <c r="CF83" s="63"/>
      <c r="CG83" s="95" t="s">
        <v>122</v>
      </c>
      <c r="CH83" s="95">
        <v>0</v>
      </c>
      <c r="CI83" s="95" t="s">
        <v>139</v>
      </c>
      <c r="CJ83" s="95" t="s">
        <v>126</v>
      </c>
      <c r="CK83" s="63"/>
      <c r="CL83" s="63"/>
      <c r="CM83" s="95">
        <v>0</v>
      </c>
      <c r="CN83" s="95" t="s">
        <v>139</v>
      </c>
      <c r="CO83" s="95" t="s">
        <v>126</v>
      </c>
      <c r="CP83" s="63"/>
      <c r="CQ83" s="95" t="s">
        <v>122</v>
      </c>
      <c r="CR83" s="95">
        <v>0</v>
      </c>
      <c r="CS83" s="95" t="s">
        <v>139</v>
      </c>
      <c r="CT83" s="95" t="s">
        <v>126</v>
      </c>
      <c r="CU83" s="63"/>
      <c r="CV83" s="95" t="s">
        <v>122</v>
      </c>
      <c r="CW83" s="95">
        <v>0</v>
      </c>
      <c r="CX83" s="95" t="s">
        <v>139</v>
      </c>
      <c r="CY83" s="95" t="s">
        <v>126</v>
      </c>
      <c r="CZ83" s="63"/>
      <c r="DA83" s="95" t="s">
        <v>122</v>
      </c>
      <c r="DB83" s="95">
        <v>0</v>
      </c>
      <c r="DC83" s="95" t="s">
        <v>139</v>
      </c>
      <c r="DD83" s="95" t="s">
        <v>126</v>
      </c>
      <c r="DE83" s="63"/>
      <c r="DF83" s="95" t="s">
        <v>122</v>
      </c>
      <c r="DG83" s="99">
        <v>1</v>
      </c>
      <c r="DH83" s="99" t="s">
        <v>123</v>
      </c>
      <c r="DI83" s="99" t="s">
        <v>801</v>
      </c>
      <c r="DJ83" s="100" t="s">
        <v>802</v>
      </c>
      <c r="DK83" s="99" t="s">
        <v>803</v>
      </c>
      <c r="DL83" s="61"/>
      <c r="DM83" s="61"/>
      <c r="DN83" s="61"/>
      <c r="DO83" s="61"/>
      <c r="DP83" s="61"/>
      <c r="DQ83" s="61"/>
      <c r="DR83" s="61"/>
      <c r="DS83" s="61"/>
      <c r="DT83" s="61"/>
      <c r="DU83" s="61"/>
      <c r="DV83" s="99">
        <v>1</v>
      </c>
      <c r="DW83" s="99" t="s">
        <v>139</v>
      </c>
      <c r="DX83" s="99" t="s">
        <v>794</v>
      </c>
      <c r="DY83" s="100" t="s">
        <v>795</v>
      </c>
      <c r="DZ83" s="99" t="s">
        <v>804</v>
      </c>
      <c r="EA83" s="95">
        <v>1</v>
      </c>
      <c r="EB83" s="95" t="s">
        <v>139</v>
      </c>
      <c r="EC83" s="95" t="s">
        <v>794</v>
      </c>
      <c r="ED83" s="96" t="s">
        <v>795</v>
      </c>
      <c r="EE83" s="95" t="s">
        <v>804</v>
      </c>
      <c r="EF83" s="95">
        <v>0</v>
      </c>
      <c r="EG83" s="95" t="s">
        <v>132</v>
      </c>
      <c r="EH83" s="95" t="s">
        <v>794</v>
      </c>
      <c r="EI83" s="96" t="s">
        <v>795</v>
      </c>
      <c r="EJ83" s="95" t="s">
        <v>122</v>
      </c>
      <c r="EK83" s="95">
        <v>0</v>
      </c>
      <c r="EL83" s="95" t="s">
        <v>132</v>
      </c>
      <c r="EM83" s="95" t="s">
        <v>794</v>
      </c>
      <c r="EN83" s="96" t="s">
        <v>795</v>
      </c>
      <c r="EO83" s="95" t="s">
        <v>122</v>
      </c>
      <c r="EP83" s="95">
        <v>0</v>
      </c>
      <c r="EQ83" s="95" t="s">
        <v>132</v>
      </c>
      <c r="ER83" s="95" t="s">
        <v>794</v>
      </c>
      <c r="ES83" s="96" t="s">
        <v>795</v>
      </c>
      <c r="ET83" s="95" t="s">
        <v>122</v>
      </c>
      <c r="EU83" s="95">
        <v>0</v>
      </c>
      <c r="EV83" s="95" t="s">
        <v>132</v>
      </c>
      <c r="EW83" s="95" t="s">
        <v>794</v>
      </c>
      <c r="EX83" s="96" t="s">
        <v>795</v>
      </c>
      <c r="EY83" s="95" t="s">
        <v>122</v>
      </c>
      <c r="EZ83" s="95">
        <v>1</v>
      </c>
      <c r="FA83" s="95" t="s">
        <v>130</v>
      </c>
      <c r="FB83" s="95" t="s">
        <v>805</v>
      </c>
      <c r="FC83" s="96" t="s">
        <v>806</v>
      </c>
      <c r="FD83" s="63"/>
      <c r="FE83" s="95">
        <v>0</v>
      </c>
      <c r="FF83" s="95" t="s">
        <v>132</v>
      </c>
      <c r="FG83" s="95" t="s">
        <v>807</v>
      </c>
      <c r="FH83" s="96" t="s">
        <v>808</v>
      </c>
      <c r="FI83" s="95" t="s">
        <v>166</v>
      </c>
      <c r="FJ83" s="95">
        <v>1</v>
      </c>
      <c r="FK83" s="95" t="s">
        <v>139</v>
      </c>
      <c r="FL83" s="95" t="s">
        <v>809</v>
      </c>
      <c r="FM83" s="96" t="s">
        <v>810</v>
      </c>
      <c r="FN83" s="63"/>
      <c r="FO83" s="95">
        <v>0</v>
      </c>
      <c r="FP83" s="95" t="s">
        <v>130</v>
      </c>
      <c r="FQ83" s="95" t="s">
        <v>126</v>
      </c>
      <c r="FR83" s="63"/>
      <c r="FS83" s="95" t="s">
        <v>122</v>
      </c>
      <c r="FT83" s="95">
        <v>1</v>
      </c>
      <c r="FU83" s="95" t="s">
        <v>139</v>
      </c>
      <c r="FV83" s="95" t="s">
        <v>811</v>
      </c>
      <c r="FW83" s="96" t="s">
        <v>812</v>
      </c>
      <c r="FX83" s="101" t="s">
        <v>122</v>
      </c>
      <c r="FY83" s="95">
        <v>0</v>
      </c>
      <c r="FZ83" s="95" t="s">
        <v>123</v>
      </c>
      <c r="GA83" s="95" t="s">
        <v>813</v>
      </c>
      <c r="GB83" s="96" t="s">
        <v>814</v>
      </c>
      <c r="GC83" s="96" t="s">
        <v>815</v>
      </c>
      <c r="GD83" s="95">
        <v>0</v>
      </c>
      <c r="GE83" s="95" t="s">
        <v>123</v>
      </c>
      <c r="GF83" s="95" t="s">
        <v>813</v>
      </c>
      <c r="GG83" s="96" t="s">
        <v>814</v>
      </c>
      <c r="GH83" s="96" t="s">
        <v>815</v>
      </c>
      <c r="GI83" s="102"/>
      <c r="GJ83" s="102"/>
      <c r="GK83" s="102"/>
      <c r="GL83" s="102"/>
      <c r="GM83" s="102"/>
      <c r="GN83" s="102"/>
      <c r="GO83" s="102"/>
      <c r="GP83" s="102"/>
      <c r="GQ83" s="102"/>
      <c r="GR83" s="102"/>
    </row>
    <row r="84" spans="1:200" ht="25.5" customHeight="1">
      <c r="A84" s="92" t="s">
        <v>98</v>
      </c>
      <c r="B84" s="93">
        <v>2023</v>
      </c>
      <c r="C84" s="177"/>
      <c r="D84" s="178">
        <v>21.428571428571427</v>
      </c>
      <c r="E84" s="179">
        <v>49</v>
      </c>
      <c r="F84" s="95">
        <v>1</v>
      </c>
      <c r="G84" s="95" t="s">
        <v>130</v>
      </c>
      <c r="H84" s="95" t="s">
        <v>817</v>
      </c>
      <c r="I84" s="96" t="s">
        <v>818</v>
      </c>
      <c r="J84" s="95" t="s">
        <v>122</v>
      </c>
      <c r="K84" s="95">
        <v>0</v>
      </c>
      <c r="L84" s="63"/>
      <c r="M84" s="97" t="s">
        <v>126</v>
      </c>
      <c r="N84" s="63"/>
      <c r="O84" s="96" t="s">
        <v>122</v>
      </c>
      <c r="P84" s="95">
        <v>0</v>
      </c>
      <c r="Q84" s="95" t="s">
        <v>139</v>
      </c>
      <c r="R84" s="95" t="s">
        <v>126</v>
      </c>
      <c r="S84" s="63"/>
      <c r="T84" s="63"/>
      <c r="U84" s="95">
        <v>0</v>
      </c>
      <c r="V84" s="95" t="s">
        <v>139</v>
      </c>
      <c r="W84" s="95" t="s">
        <v>126</v>
      </c>
      <c r="X84" s="63"/>
      <c r="Y84" s="95" t="s">
        <v>122</v>
      </c>
      <c r="Z84" s="95">
        <v>0</v>
      </c>
      <c r="AA84" s="95" t="s">
        <v>139</v>
      </c>
      <c r="AB84" s="95" t="s">
        <v>126</v>
      </c>
      <c r="AC84" s="63"/>
      <c r="AD84" s="95" t="s">
        <v>122</v>
      </c>
      <c r="AE84" s="95">
        <v>0</v>
      </c>
      <c r="AF84" s="95" t="s">
        <v>139</v>
      </c>
      <c r="AG84" s="95" t="s">
        <v>126</v>
      </c>
      <c r="AH84" s="63"/>
      <c r="AI84" s="63"/>
      <c r="AJ84" s="95">
        <v>0</v>
      </c>
      <c r="AK84" s="95" t="s">
        <v>139</v>
      </c>
      <c r="AL84" s="95" t="s">
        <v>126</v>
      </c>
      <c r="AM84" s="63"/>
      <c r="AN84" s="63"/>
      <c r="AO84" s="95">
        <v>0</v>
      </c>
      <c r="AP84" s="95" t="s">
        <v>139</v>
      </c>
      <c r="AQ84" s="95" t="s">
        <v>126</v>
      </c>
      <c r="AR84" s="63"/>
      <c r="AS84" s="63"/>
      <c r="AT84" s="95">
        <v>0</v>
      </c>
      <c r="AU84" s="95" t="s">
        <v>139</v>
      </c>
      <c r="AV84" s="95" t="s">
        <v>126</v>
      </c>
      <c r="AW84" s="63"/>
      <c r="AX84" s="63"/>
      <c r="AY84" s="95">
        <v>0</v>
      </c>
      <c r="AZ84" s="95" t="s">
        <v>139</v>
      </c>
      <c r="BA84" s="95" t="s">
        <v>126</v>
      </c>
      <c r="BB84" s="63"/>
      <c r="BC84" s="63"/>
      <c r="BD84" s="95">
        <v>0</v>
      </c>
      <c r="BE84" s="95" t="s">
        <v>139</v>
      </c>
      <c r="BF84" s="95" t="s">
        <v>126</v>
      </c>
      <c r="BG84" s="63"/>
      <c r="BH84" s="95" t="s">
        <v>122</v>
      </c>
      <c r="BI84" s="95">
        <v>0</v>
      </c>
      <c r="BJ84" s="95" t="s">
        <v>139</v>
      </c>
      <c r="BK84" s="95" t="s">
        <v>126</v>
      </c>
      <c r="BL84" s="63"/>
      <c r="BM84" s="95" t="s">
        <v>122</v>
      </c>
      <c r="BN84" s="95">
        <v>0</v>
      </c>
      <c r="BO84" s="95" t="s">
        <v>139</v>
      </c>
      <c r="BP84" s="95" t="s">
        <v>126</v>
      </c>
      <c r="BQ84" s="63"/>
      <c r="BR84" s="95" t="s">
        <v>122</v>
      </c>
      <c r="BS84" s="95">
        <v>0</v>
      </c>
      <c r="BT84" s="95" t="s">
        <v>139</v>
      </c>
      <c r="BU84" s="95" t="s">
        <v>126</v>
      </c>
      <c r="BV84" s="63"/>
      <c r="BW84" s="95" t="s">
        <v>122</v>
      </c>
      <c r="BX84" s="95">
        <v>0</v>
      </c>
      <c r="BY84" s="95" t="s">
        <v>139</v>
      </c>
      <c r="BZ84" s="95" t="s">
        <v>126</v>
      </c>
      <c r="CA84" s="63"/>
      <c r="CB84" s="63"/>
      <c r="CC84" s="95">
        <v>0</v>
      </c>
      <c r="CD84" s="95" t="s">
        <v>139</v>
      </c>
      <c r="CE84" s="95" t="s">
        <v>126</v>
      </c>
      <c r="CF84" s="63"/>
      <c r="CG84" s="95" t="s">
        <v>122</v>
      </c>
      <c r="CH84" s="95">
        <v>0</v>
      </c>
      <c r="CI84" s="95" t="s">
        <v>139</v>
      </c>
      <c r="CJ84" s="95" t="s">
        <v>126</v>
      </c>
      <c r="CK84" s="63"/>
      <c r="CL84" s="63"/>
      <c r="CM84" s="95">
        <v>0</v>
      </c>
      <c r="CN84" s="95" t="s">
        <v>139</v>
      </c>
      <c r="CO84" s="95" t="s">
        <v>126</v>
      </c>
      <c r="CP84" s="63"/>
      <c r="CQ84" s="95" t="s">
        <v>122</v>
      </c>
      <c r="CR84" s="95">
        <v>0</v>
      </c>
      <c r="CS84" s="95" t="s">
        <v>139</v>
      </c>
      <c r="CT84" s="95" t="s">
        <v>126</v>
      </c>
      <c r="CU84" s="63"/>
      <c r="CV84" s="95" t="s">
        <v>122</v>
      </c>
      <c r="CW84" s="95">
        <v>0</v>
      </c>
      <c r="CX84" s="95" t="s">
        <v>139</v>
      </c>
      <c r="CY84" s="95" t="s">
        <v>126</v>
      </c>
      <c r="CZ84" s="63"/>
      <c r="DA84" s="95" t="s">
        <v>122</v>
      </c>
      <c r="DB84" s="95">
        <v>0</v>
      </c>
      <c r="DC84" s="95" t="s">
        <v>139</v>
      </c>
      <c r="DD84" s="95" t="s">
        <v>126</v>
      </c>
      <c r="DE84" s="63"/>
      <c r="DF84" s="95" t="s">
        <v>122</v>
      </c>
      <c r="DG84" s="99">
        <v>0</v>
      </c>
      <c r="DH84" s="99" t="s">
        <v>132</v>
      </c>
      <c r="DI84" s="99" t="s">
        <v>821</v>
      </c>
      <c r="DJ84" s="100" t="s">
        <v>822</v>
      </c>
      <c r="DK84" s="99" t="s">
        <v>122</v>
      </c>
      <c r="DL84" s="61"/>
      <c r="DM84" s="61"/>
      <c r="DN84" s="61"/>
      <c r="DO84" s="61"/>
      <c r="DP84" s="61"/>
      <c r="DQ84" s="61"/>
      <c r="DR84" s="61"/>
      <c r="DS84" s="61"/>
      <c r="DT84" s="61"/>
      <c r="DU84" s="61"/>
      <c r="DV84" s="99">
        <v>1</v>
      </c>
      <c r="DW84" s="99" t="s">
        <v>139</v>
      </c>
      <c r="DX84" s="99" t="s">
        <v>819</v>
      </c>
      <c r="DY84" s="100" t="s">
        <v>820</v>
      </c>
      <c r="DZ84" s="105" t="s">
        <v>122</v>
      </c>
      <c r="EA84" s="95">
        <v>1</v>
      </c>
      <c r="EB84" s="95" t="s">
        <v>139</v>
      </c>
      <c r="EC84" s="95" t="s">
        <v>819</v>
      </c>
      <c r="ED84" s="96" t="s">
        <v>820</v>
      </c>
      <c r="EE84" s="103" t="s">
        <v>122</v>
      </c>
      <c r="EF84" s="95">
        <v>1</v>
      </c>
      <c r="EG84" s="95" t="s">
        <v>139</v>
      </c>
      <c r="EH84" s="95" t="s">
        <v>819</v>
      </c>
      <c r="EI84" s="96" t="s">
        <v>820</v>
      </c>
      <c r="EJ84" s="95" t="s">
        <v>122</v>
      </c>
      <c r="EK84" s="95">
        <v>1</v>
      </c>
      <c r="EL84" s="95" t="s">
        <v>139</v>
      </c>
      <c r="EM84" s="95" t="s">
        <v>819</v>
      </c>
      <c r="EN84" s="96" t="s">
        <v>820</v>
      </c>
      <c r="EO84" s="103" t="s">
        <v>122</v>
      </c>
      <c r="EP84" s="95">
        <v>0</v>
      </c>
      <c r="EQ84" s="95" t="s">
        <v>132</v>
      </c>
      <c r="ER84" s="95" t="s">
        <v>819</v>
      </c>
      <c r="ES84" s="96" t="s">
        <v>820</v>
      </c>
      <c r="ET84" s="95" t="s">
        <v>122</v>
      </c>
      <c r="EU84" s="95">
        <v>0</v>
      </c>
      <c r="EV84" s="109" t="s">
        <v>132</v>
      </c>
      <c r="EW84" s="95" t="s">
        <v>819</v>
      </c>
      <c r="EX84" s="96" t="s">
        <v>820</v>
      </c>
      <c r="EY84" s="109" t="s">
        <v>122</v>
      </c>
      <c r="EZ84" s="95">
        <v>0</v>
      </c>
      <c r="FA84" s="95" t="s">
        <v>123</v>
      </c>
      <c r="FB84" s="95" t="s">
        <v>823</v>
      </c>
      <c r="FC84" s="96" t="s">
        <v>824</v>
      </c>
      <c r="FD84" s="63"/>
      <c r="FE84" s="95">
        <v>0</v>
      </c>
      <c r="FF84" s="95" t="s">
        <v>130</v>
      </c>
      <c r="FG84" s="95" t="s">
        <v>825</v>
      </c>
      <c r="FH84" s="96" t="s">
        <v>826</v>
      </c>
      <c r="FI84" s="63"/>
      <c r="FJ84" s="95">
        <v>0</v>
      </c>
      <c r="FK84" s="95" t="s">
        <v>130</v>
      </c>
      <c r="FL84" s="95" t="s">
        <v>827</v>
      </c>
      <c r="FM84" s="96" t="s">
        <v>828</v>
      </c>
      <c r="FN84" s="63"/>
      <c r="FO84" s="95">
        <v>0</v>
      </c>
      <c r="FP84" s="95" t="s">
        <v>130</v>
      </c>
      <c r="FQ84" s="95" t="s">
        <v>126</v>
      </c>
      <c r="FR84" s="63"/>
      <c r="FS84" s="96" t="s">
        <v>816</v>
      </c>
      <c r="FT84" s="95">
        <v>1</v>
      </c>
      <c r="FU84" s="95" t="s">
        <v>139</v>
      </c>
      <c r="FV84" s="95" t="s">
        <v>829</v>
      </c>
      <c r="FW84" s="96" t="s">
        <v>830</v>
      </c>
      <c r="FX84" s="95" t="s">
        <v>831</v>
      </c>
      <c r="FY84" s="95">
        <v>0</v>
      </c>
      <c r="FZ84" s="95" t="s">
        <v>123</v>
      </c>
      <c r="GA84" s="95" t="s">
        <v>832</v>
      </c>
      <c r="GB84" s="96" t="s">
        <v>833</v>
      </c>
      <c r="GC84" s="96" t="s">
        <v>834</v>
      </c>
      <c r="GD84" s="95">
        <v>0</v>
      </c>
      <c r="GE84" s="95" t="s">
        <v>123</v>
      </c>
      <c r="GF84" s="95" t="s">
        <v>835</v>
      </c>
      <c r="GG84" s="96" t="s">
        <v>833</v>
      </c>
      <c r="GH84" s="96" t="s">
        <v>834</v>
      </c>
      <c r="GI84" s="102"/>
      <c r="GJ84" s="102"/>
      <c r="GK84" s="102"/>
      <c r="GL84" s="102"/>
      <c r="GM84" s="102"/>
      <c r="GN84" s="102"/>
      <c r="GO84" s="102"/>
      <c r="GP84" s="102"/>
      <c r="GQ84" s="102"/>
      <c r="GR84" s="102"/>
    </row>
    <row r="85" spans="1:200" ht="25.5" customHeight="1">
      <c r="A85" s="92" t="s">
        <v>99</v>
      </c>
      <c r="B85" s="93">
        <v>2023</v>
      </c>
      <c r="C85" s="177"/>
      <c r="D85" s="178">
        <v>36.054421768707485</v>
      </c>
      <c r="E85" s="179">
        <v>37</v>
      </c>
      <c r="F85" s="95">
        <v>1</v>
      </c>
      <c r="G85" s="95" t="s">
        <v>132</v>
      </c>
      <c r="H85" s="95" t="s">
        <v>836</v>
      </c>
      <c r="I85" s="96" t="s">
        <v>837</v>
      </c>
      <c r="J85" s="95" t="s">
        <v>122</v>
      </c>
      <c r="K85" s="95">
        <v>0</v>
      </c>
      <c r="L85" s="63"/>
      <c r="M85" s="97" t="s">
        <v>126</v>
      </c>
      <c r="N85" s="63"/>
      <c r="O85" s="103" t="s">
        <v>122</v>
      </c>
      <c r="P85" s="95">
        <v>1</v>
      </c>
      <c r="Q85" s="95" t="s">
        <v>130</v>
      </c>
      <c r="R85" s="95" t="s">
        <v>838</v>
      </c>
      <c r="S85" s="96" t="s">
        <v>839</v>
      </c>
      <c r="T85" s="63"/>
      <c r="U85" s="95">
        <v>1</v>
      </c>
      <c r="V85" s="95" t="s">
        <v>130</v>
      </c>
      <c r="W85" s="95" t="s">
        <v>840</v>
      </c>
      <c r="X85" s="96" t="s">
        <v>841</v>
      </c>
      <c r="Y85" s="104" t="s">
        <v>1430</v>
      </c>
      <c r="Z85" s="95">
        <v>0</v>
      </c>
      <c r="AA85" s="95" t="s">
        <v>132</v>
      </c>
      <c r="AB85" s="95" t="s">
        <v>840</v>
      </c>
      <c r="AC85" s="96" t="s">
        <v>841</v>
      </c>
      <c r="AD85" s="104" t="s">
        <v>1431</v>
      </c>
      <c r="AE85" s="95">
        <v>1</v>
      </c>
      <c r="AF85" s="95" t="s">
        <v>130</v>
      </c>
      <c r="AG85" s="95" t="s">
        <v>844</v>
      </c>
      <c r="AH85" s="96" t="s">
        <v>845</v>
      </c>
      <c r="AI85" s="63"/>
      <c r="AJ85" s="95">
        <v>1</v>
      </c>
      <c r="AK85" s="95" t="s">
        <v>130</v>
      </c>
      <c r="AL85" s="95" t="s">
        <v>844</v>
      </c>
      <c r="AM85" s="96" t="s">
        <v>845</v>
      </c>
      <c r="AN85" s="63"/>
      <c r="AO85" s="95">
        <v>0</v>
      </c>
      <c r="AP85" s="95" t="s">
        <v>132</v>
      </c>
      <c r="AQ85" s="95" t="s">
        <v>844</v>
      </c>
      <c r="AR85" s="96" t="s">
        <v>845</v>
      </c>
      <c r="AS85" s="63"/>
      <c r="AT85" s="95">
        <v>1</v>
      </c>
      <c r="AU85" s="95" t="s">
        <v>130</v>
      </c>
      <c r="AV85" s="95" t="s">
        <v>844</v>
      </c>
      <c r="AW85" s="96" t="s">
        <v>845</v>
      </c>
      <c r="AX85" s="63"/>
      <c r="AY85" s="95">
        <v>1</v>
      </c>
      <c r="AZ85" s="95" t="s">
        <v>130</v>
      </c>
      <c r="BA85" s="95" t="s">
        <v>838</v>
      </c>
      <c r="BB85" s="96" t="s">
        <v>839</v>
      </c>
      <c r="BC85" s="63"/>
      <c r="BD85" s="95">
        <v>1</v>
      </c>
      <c r="BE85" s="95" t="s">
        <v>130</v>
      </c>
      <c r="BF85" s="95" t="s">
        <v>840</v>
      </c>
      <c r="BG85" s="96" t="s">
        <v>841</v>
      </c>
      <c r="BH85" s="63"/>
      <c r="BI85" s="95">
        <v>1</v>
      </c>
      <c r="BJ85" s="95" t="s">
        <v>130</v>
      </c>
      <c r="BK85" s="95" t="s">
        <v>840</v>
      </c>
      <c r="BL85" s="96" t="s">
        <v>841</v>
      </c>
      <c r="BM85" s="63"/>
      <c r="BN85" s="95">
        <v>1</v>
      </c>
      <c r="BO85" s="95" t="s">
        <v>130</v>
      </c>
      <c r="BP85" s="95" t="s">
        <v>844</v>
      </c>
      <c r="BQ85" s="96" t="s">
        <v>845</v>
      </c>
      <c r="BR85" s="96" t="s">
        <v>122</v>
      </c>
      <c r="BS85" s="95">
        <v>1</v>
      </c>
      <c r="BT85" s="95" t="s">
        <v>130</v>
      </c>
      <c r="BU85" s="98" t="s">
        <v>844</v>
      </c>
      <c r="BV85" s="96" t="s">
        <v>845</v>
      </c>
      <c r="BW85" s="103" t="s">
        <v>122</v>
      </c>
      <c r="BX85" s="95">
        <v>0</v>
      </c>
      <c r="BY85" s="95" t="s">
        <v>132</v>
      </c>
      <c r="BZ85" s="95" t="s">
        <v>844</v>
      </c>
      <c r="CA85" s="96" t="s">
        <v>845</v>
      </c>
      <c r="CB85" s="63"/>
      <c r="CC85" s="95">
        <v>0</v>
      </c>
      <c r="CD85" s="95" t="s">
        <v>139</v>
      </c>
      <c r="CE85" s="95" t="s">
        <v>126</v>
      </c>
      <c r="CF85" s="63"/>
      <c r="CG85" s="95" t="s">
        <v>122</v>
      </c>
      <c r="CH85" s="95">
        <v>0</v>
      </c>
      <c r="CI85" s="95" t="s">
        <v>139</v>
      </c>
      <c r="CJ85" s="95" t="s">
        <v>126</v>
      </c>
      <c r="CK85" s="63"/>
      <c r="CL85" s="63"/>
      <c r="CM85" s="95">
        <v>0</v>
      </c>
      <c r="CN85" s="95" t="s">
        <v>139</v>
      </c>
      <c r="CO85" s="95" t="s">
        <v>126</v>
      </c>
      <c r="CP85" s="63"/>
      <c r="CQ85" s="95" t="s">
        <v>122</v>
      </c>
      <c r="CR85" s="95">
        <v>0</v>
      </c>
      <c r="CS85" s="95" t="s">
        <v>139</v>
      </c>
      <c r="CT85" s="95" t="s">
        <v>126</v>
      </c>
      <c r="CU85" s="63"/>
      <c r="CV85" s="95" t="s">
        <v>122</v>
      </c>
      <c r="CW85" s="95">
        <v>0</v>
      </c>
      <c r="CX85" s="95" t="s">
        <v>139</v>
      </c>
      <c r="CY85" s="95" t="s">
        <v>126</v>
      </c>
      <c r="CZ85" s="63"/>
      <c r="DA85" s="95" t="s">
        <v>122</v>
      </c>
      <c r="DB85" s="95">
        <v>0</v>
      </c>
      <c r="DC85" s="95" t="s">
        <v>139</v>
      </c>
      <c r="DD85" s="95" t="s">
        <v>126</v>
      </c>
      <c r="DE85" s="63"/>
      <c r="DF85" s="95" t="s">
        <v>122</v>
      </c>
      <c r="DG85" s="99">
        <v>0</v>
      </c>
      <c r="DH85" s="99" t="s">
        <v>132</v>
      </c>
      <c r="DI85" s="99" t="s">
        <v>846</v>
      </c>
      <c r="DJ85" s="100" t="s">
        <v>847</v>
      </c>
      <c r="DK85" s="99" t="s">
        <v>848</v>
      </c>
      <c r="DL85" s="61"/>
      <c r="DM85" s="61"/>
      <c r="DN85" s="61"/>
      <c r="DO85" s="61"/>
      <c r="DP85" s="61"/>
      <c r="DQ85" s="61"/>
      <c r="DR85" s="61"/>
      <c r="DS85" s="61"/>
      <c r="DT85" s="61"/>
      <c r="DU85" s="61"/>
      <c r="DV85" s="99">
        <v>0</v>
      </c>
      <c r="DW85" s="99" t="s">
        <v>132</v>
      </c>
      <c r="DX85" s="99" t="s">
        <v>126</v>
      </c>
      <c r="DY85" s="61"/>
      <c r="DZ85" s="99" t="s">
        <v>122</v>
      </c>
      <c r="EA85" s="95">
        <v>0</v>
      </c>
      <c r="EB85" s="95" t="s">
        <v>132</v>
      </c>
      <c r="EC85" s="95" t="s">
        <v>126</v>
      </c>
      <c r="ED85" s="63"/>
      <c r="EE85" s="95" t="s">
        <v>122</v>
      </c>
      <c r="EF85" s="95">
        <v>0</v>
      </c>
      <c r="EG85" s="95" t="s">
        <v>132</v>
      </c>
      <c r="EH85" s="95" t="s">
        <v>126</v>
      </c>
      <c r="EI85" s="63"/>
      <c r="EJ85" s="95" t="s">
        <v>122</v>
      </c>
      <c r="EK85" s="95">
        <v>0</v>
      </c>
      <c r="EL85" s="95" t="s">
        <v>132</v>
      </c>
      <c r="EM85" s="95" t="s">
        <v>126</v>
      </c>
      <c r="EN85" s="63"/>
      <c r="EO85" s="95" t="s">
        <v>122</v>
      </c>
      <c r="EP85" s="95">
        <v>0</v>
      </c>
      <c r="EQ85" s="95" t="s">
        <v>132</v>
      </c>
      <c r="ER85" s="95" t="s">
        <v>126</v>
      </c>
      <c r="ES85" s="63"/>
      <c r="ET85" s="95" t="s">
        <v>122</v>
      </c>
      <c r="EU85" s="95">
        <v>0</v>
      </c>
      <c r="EV85" s="95" t="s">
        <v>132</v>
      </c>
      <c r="EW85" s="95" t="s">
        <v>126</v>
      </c>
      <c r="EX85" s="63"/>
      <c r="EY85" s="95" t="s">
        <v>122</v>
      </c>
      <c r="EZ85" s="95">
        <v>0</v>
      </c>
      <c r="FA85" s="95" t="s">
        <v>132</v>
      </c>
      <c r="FB85" s="95" t="s">
        <v>849</v>
      </c>
      <c r="FC85" s="96" t="s">
        <v>850</v>
      </c>
      <c r="FD85" s="96" t="s">
        <v>851</v>
      </c>
      <c r="FE85" s="95">
        <v>1</v>
      </c>
      <c r="FF85" s="95" t="s">
        <v>139</v>
      </c>
      <c r="FG85" s="95" t="s">
        <v>852</v>
      </c>
      <c r="FH85" s="96" t="s">
        <v>853</v>
      </c>
      <c r="FI85" s="63"/>
      <c r="FJ85" s="95">
        <v>1</v>
      </c>
      <c r="FK85" s="95" t="s">
        <v>139</v>
      </c>
      <c r="FL85" s="95" t="s">
        <v>854</v>
      </c>
      <c r="FM85" s="96" t="s">
        <v>853</v>
      </c>
      <c r="FN85" s="63"/>
      <c r="FO85" s="95">
        <v>0</v>
      </c>
      <c r="FP85" s="95" t="s">
        <v>130</v>
      </c>
      <c r="FQ85" s="95" t="s">
        <v>126</v>
      </c>
      <c r="FR85" s="63"/>
      <c r="FS85" s="95" t="s">
        <v>122</v>
      </c>
      <c r="FT85" s="95">
        <v>1</v>
      </c>
      <c r="FU85" s="95" t="s">
        <v>139</v>
      </c>
      <c r="FV85" s="95" t="s">
        <v>855</v>
      </c>
      <c r="FW85" s="96" t="s">
        <v>856</v>
      </c>
      <c r="FX85" s="101" t="s">
        <v>122</v>
      </c>
      <c r="FY85" s="95">
        <v>1</v>
      </c>
      <c r="FZ85" s="95" t="s">
        <v>139</v>
      </c>
      <c r="GA85" s="95" t="s">
        <v>857</v>
      </c>
      <c r="GB85" s="96" t="s">
        <v>858</v>
      </c>
      <c r="GC85" s="63"/>
      <c r="GD85" s="95">
        <v>0</v>
      </c>
      <c r="GE85" s="95" t="s">
        <v>130</v>
      </c>
      <c r="GF85" s="95" t="s">
        <v>859</v>
      </c>
      <c r="GG85" s="96" t="s">
        <v>860</v>
      </c>
      <c r="GH85" s="96" t="s">
        <v>861</v>
      </c>
      <c r="GI85" s="102"/>
      <c r="GJ85" s="102"/>
      <c r="GK85" s="102"/>
      <c r="GL85" s="102"/>
      <c r="GM85" s="102"/>
      <c r="GN85" s="102"/>
      <c r="GO85" s="102"/>
      <c r="GP85" s="102"/>
      <c r="GQ85" s="102"/>
      <c r="GR85" s="102"/>
    </row>
    <row r="86" spans="1:200" ht="25.5" customHeight="1">
      <c r="A86" s="92" t="s">
        <v>100</v>
      </c>
      <c r="B86" s="93">
        <v>2023</v>
      </c>
      <c r="C86" s="177"/>
      <c r="D86" s="178">
        <v>65.646258503401356</v>
      </c>
      <c r="E86" s="179">
        <v>3</v>
      </c>
      <c r="F86" s="95">
        <v>1</v>
      </c>
      <c r="G86" s="95" t="s">
        <v>132</v>
      </c>
      <c r="H86" s="95" t="s">
        <v>864</v>
      </c>
      <c r="I86" s="96" t="s">
        <v>865</v>
      </c>
      <c r="J86" s="95" t="s">
        <v>122</v>
      </c>
      <c r="K86" s="95">
        <v>1</v>
      </c>
      <c r="L86" s="63"/>
      <c r="M86" s="97" t="s">
        <v>866</v>
      </c>
      <c r="N86" s="96" t="s">
        <v>867</v>
      </c>
      <c r="O86" s="101" t="s">
        <v>868</v>
      </c>
      <c r="P86" s="95">
        <v>1</v>
      </c>
      <c r="Q86" s="95" t="s">
        <v>130</v>
      </c>
      <c r="R86" s="95" t="s">
        <v>866</v>
      </c>
      <c r="S86" s="96" t="s">
        <v>867</v>
      </c>
      <c r="T86" s="98" t="s">
        <v>1432</v>
      </c>
      <c r="U86" s="95">
        <v>1</v>
      </c>
      <c r="V86" s="95" t="s">
        <v>130</v>
      </c>
      <c r="W86" s="95" t="s">
        <v>866</v>
      </c>
      <c r="X86" s="96" t="s">
        <v>867</v>
      </c>
      <c r="Y86" s="98" t="s">
        <v>870</v>
      </c>
      <c r="Z86" s="95">
        <v>1</v>
      </c>
      <c r="AA86" s="95" t="s">
        <v>130</v>
      </c>
      <c r="AB86" s="95" t="s">
        <v>866</v>
      </c>
      <c r="AC86" s="96" t="s">
        <v>867</v>
      </c>
      <c r="AD86" s="98" t="s">
        <v>870</v>
      </c>
      <c r="AE86" s="95">
        <v>1</v>
      </c>
      <c r="AF86" s="95" t="s">
        <v>130</v>
      </c>
      <c r="AG86" s="95" t="s">
        <v>866</v>
      </c>
      <c r="AH86" s="96" t="s">
        <v>867</v>
      </c>
      <c r="AI86" s="98" t="s">
        <v>870</v>
      </c>
      <c r="AJ86" s="95">
        <v>1</v>
      </c>
      <c r="AK86" s="95" t="s">
        <v>130</v>
      </c>
      <c r="AL86" s="95" t="s">
        <v>866</v>
      </c>
      <c r="AM86" s="96" t="s">
        <v>867</v>
      </c>
      <c r="AN86" s="98" t="s">
        <v>870</v>
      </c>
      <c r="AO86" s="95">
        <v>0</v>
      </c>
      <c r="AP86" s="95" t="s">
        <v>132</v>
      </c>
      <c r="AQ86" s="95" t="s">
        <v>866</v>
      </c>
      <c r="AR86" s="96" t="s">
        <v>867</v>
      </c>
      <c r="AS86" s="63"/>
      <c r="AT86" s="95">
        <v>1</v>
      </c>
      <c r="AU86" s="95" t="s">
        <v>130</v>
      </c>
      <c r="AV86" s="95" t="s">
        <v>866</v>
      </c>
      <c r="AW86" s="96" t="s">
        <v>867</v>
      </c>
      <c r="AX86" s="63"/>
      <c r="AY86" s="95">
        <v>1</v>
      </c>
      <c r="AZ86" s="95" t="s">
        <v>130</v>
      </c>
      <c r="BA86" s="95" t="s">
        <v>866</v>
      </c>
      <c r="BB86" s="96" t="s">
        <v>867</v>
      </c>
      <c r="BC86" s="98" t="s">
        <v>870</v>
      </c>
      <c r="BD86" s="95">
        <v>1</v>
      </c>
      <c r="BE86" s="95" t="s">
        <v>130</v>
      </c>
      <c r="BF86" s="95" t="s">
        <v>866</v>
      </c>
      <c r="BG86" s="96" t="s">
        <v>867</v>
      </c>
      <c r="BH86" s="98" t="s">
        <v>870</v>
      </c>
      <c r="BI86" s="95">
        <v>1</v>
      </c>
      <c r="BJ86" s="95" t="s">
        <v>130</v>
      </c>
      <c r="BK86" s="95" t="s">
        <v>866</v>
      </c>
      <c r="BL86" s="96" t="s">
        <v>867</v>
      </c>
      <c r="BM86" s="98" t="s">
        <v>870</v>
      </c>
      <c r="BN86" s="95">
        <v>1</v>
      </c>
      <c r="BO86" s="95" t="s">
        <v>130</v>
      </c>
      <c r="BP86" s="95" t="s">
        <v>866</v>
      </c>
      <c r="BQ86" s="96" t="s">
        <v>867</v>
      </c>
      <c r="BR86" s="98" t="s">
        <v>870</v>
      </c>
      <c r="BS86" s="95">
        <v>1</v>
      </c>
      <c r="BT86" s="95" t="s">
        <v>130</v>
      </c>
      <c r="BU86" s="98" t="s">
        <v>866</v>
      </c>
      <c r="BV86" s="96" t="s">
        <v>867</v>
      </c>
      <c r="BW86" s="98" t="s">
        <v>870</v>
      </c>
      <c r="BX86" s="95">
        <v>0</v>
      </c>
      <c r="BY86" s="95" t="s">
        <v>132</v>
      </c>
      <c r="BZ86" s="95" t="s">
        <v>866</v>
      </c>
      <c r="CA86" s="96" t="s">
        <v>867</v>
      </c>
      <c r="CB86" s="63"/>
      <c r="CC86" s="95">
        <v>0</v>
      </c>
      <c r="CD86" s="95" t="s">
        <v>139</v>
      </c>
      <c r="CE86" s="95" t="s">
        <v>126</v>
      </c>
      <c r="CF86" s="63"/>
      <c r="CG86" s="95" t="s">
        <v>122</v>
      </c>
      <c r="CH86" s="95">
        <v>0</v>
      </c>
      <c r="CI86" s="95" t="s">
        <v>139</v>
      </c>
      <c r="CJ86" s="95" t="s">
        <v>126</v>
      </c>
      <c r="CK86" s="63"/>
      <c r="CL86" s="63"/>
      <c r="CM86" s="95">
        <v>0</v>
      </c>
      <c r="CN86" s="95" t="s">
        <v>139</v>
      </c>
      <c r="CO86" s="95" t="s">
        <v>126</v>
      </c>
      <c r="CP86" s="63"/>
      <c r="CQ86" s="95" t="s">
        <v>122</v>
      </c>
      <c r="CR86" s="95">
        <v>0</v>
      </c>
      <c r="CS86" s="95" t="s">
        <v>139</v>
      </c>
      <c r="CT86" s="95" t="s">
        <v>126</v>
      </c>
      <c r="CU86" s="63"/>
      <c r="CV86" s="95" t="s">
        <v>122</v>
      </c>
      <c r="CW86" s="95">
        <v>0</v>
      </c>
      <c r="CX86" s="95" t="s">
        <v>139</v>
      </c>
      <c r="CY86" s="95" t="s">
        <v>126</v>
      </c>
      <c r="CZ86" s="63"/>
      <c r="DA86" s="95" t="s">
        <v>122</v>
      </c>
      <c r="DB86" s="95">
        <v>0</v>
      </c>
      <c r="DC86" s="95" t="s">
        <v>139</v>
      </c>
      <c r="DD86" s="95" t="s">
        <v>126</v>
      </c>
      <c r="DE86" s="63"/>
      <c r="DF86" s="95" t="s">
        <v>122</v>
      </c>
      <c r="DG86" s="99">
        <v>1</v>
      </c>
      <c r="DH86" s="99" t="s">
        <v>123</v>
      </c>
      <c r="DI86" s="99" t="s">
        <v>871</v>
      </c>
      <c r="DJ86" s="100" t="s">
        <v>872</v>
      </c>
      <c r="DK86" s="99" t="s">
        <v>122</v>
      </c>
      <c r="DL86" s="61"/>
      <c r="DM86" s="61"/>
      <c r="DN86" s="61"/>
      <c r="DO86" s="61"/>
      <c r="DP86" s="61"/>
      <c r="DQ86" s="61"/>
      <c r="DR86" s="61"/>
      <c r="DS86" s="61"/>
      <c r="DT86" s="61"/>
      <c r="DU86" s="61"/>
      <c r="DV86" s="99">
        <v>0</v>
      </c>
      <c r="DW86" s="99" t="s">
        <v>132</v>
      </c>
      <c r="DX86" s="99" t="s">
        <v>126</v>
      </c>
      <c r="DY86" s="61"/>
      <c r="DZ86" s="99" t="s">
        <v>122</v>
      </c>
      <c r="EA86" s="95">
        <v>0</v>
      </c>
      <c r="EB86" s="95" t="s">
        <v>132</v>
      </c>
      <c r="EC86" s="95" t="s">
        <v>126</v>
      </c>
      <c r="ED86" s="63"/>
      <c r="EE86" s="95" t="s">
        <v>122</v>
      </c>
      <c r="EF86" s="95">
        <v>0</v>
      </c>
      <c r="EG86" s="95" t="s">
        <v>132</v>
      </c>
      <c r="EH86" s="95" t="s">
        <v>126</v>
      </c>
      <c r="EI86" s="63"/>
      <c r="EJ86" s="95" t="s">
        <v>122</v>
      </c>
      <c r="EK86" s="95">
        <v>0</v>
      </c>
      <c r="EL86" s="95" t="s">
        <v>132</v>
      </c>
      <c r="EM86" s="95" t="s">
        <v>126</v>
      </c>
      <c r="EN86" s="63"/>
      <c r="EO86" s="95" t="s">
        <v>122</v>
      </c>
      <c r="EP86" s="95">
        <v>0</v>
      </c>
      <c r="EQ86" s="95" t="s">
        <v>132</v>
      </c>
      <c r="ER86" s="95" t="s">
        <v>126</v>
      </c>
      <c r="ES86" s="63"/>
      <c r="ET86" s="95" t="s">
        <v>122</v>
      </c>
      <c r="EU86" s="95">
        <v>0</v>
      </c>
      <c r="EV86" s="95" t="s">
        <v>132</v>
      </c>
      <c r="EW86" s="95" t="s">
        <v>126</v>
      </c>
      <c r="EX86" s="63"/>
      <c r="EY86" s="95" t="s">
        <v>122</v>
      </c>
      <c r="EZ86" s="95">
        <v>1</v>
      </c>
      <c r="FA86" s="95" t="s">
        <v>130</v>
      </c>
      <c r="FB86" s="95" t="s">
        <v>873</v>
      </c>
      <c r="FC86" s="96" t="s">
        <v>874</v>
      </c>
      <c r="FD86" s="63"/>
      <c r="FE86" s="95">
        <v>1</v>
      </c>
      <c r="FF86" s="95" t="s">
        <v>139</v>
      </c>
      <c r="FG86" s="95" t="s">
        <v>875</v>
      </c>
      <c r="FH86" s="96" t="s">
        <v>876</v>
      </c>
      <c r="FI86" s="63"/>
      <c r="FJ86" s="95">
        <v>1</v>
      </c>
      <c r="FK86" s="95" t="s">
        <v>139</v>
      </c>
      <c r="FL86" s="95" t="s">
        <v>875</v>
      </c>
      <c r="FM86" s="96" t="s">
        <v>876</v>
      </c>
      <c r="FN86" s="63"/>
      <c r="FO86" s="95">
        <v>1</v>
      </c>
      <c r="FP86" s="95" t="s">
        <v>132</v>
      </c>
      <c r="FQ86" s="95" t="s">
        <v>862</v>
      </c>
      <c r="FR86" s="96" t="s">
        <v>863</v>
      </c>
      <c r="FS86" s="95" t="s">
        <v>122</v>
      </c>
      <c r="FT86" s="95">
        <v>1</v>
      </c>
      <c r="FU86" s="95" t="s">
        <v>139</v>
      </c>
      <c r="FV86" s="95" t="s">
        <v>877</v>
      </c>
      <c r="FW86" s="96" t="s">
        <v>878</v>
      </c>
      <c r="FX86" s="101" t="s">
        <v>122</v>
      </c>
      <c r="FY86" s="95">
        <v>0</v>
      </c>
      <c r="FZ86" s="95" t="s">
        <v>130</v>
      </c>
      <c r="GA86" s="95" t="s">
        <v>879</v>
      </c>
      <c r="GB86" s="96" t="s">
        <v>880</v>
      </c>
      <c r="GC86" s="95" t="s">
        <v>881</v>
      </c>
      <c r="GD86" s="95">
        <v>1</v>
      </c>
      <c r="GE86" s="95" t="s">
        <v>139</v>
      </c>
      <c r="GF86" s="95" t="s">
        <v>879</v>
      </c>
      <c r="GG86" s="96" t="s">
        <v>880</v>
      </c>
      <c r="GH86" s="63"/>
      <c r="GI86" s="102"/>
      <c r="GJ86" s="102"/>
      <c r="GK86" s="102"/>
      <c r="GL86" s="102"/>
      <c r="GM86" s="102"/>
      <c r="GN86" s="102"/>
      <c r="GO86" s="102"/>
      <c r="GP86" s="102"/>
      <c r="GQ86" s="102"/>
      <c r="GR86" s="102"/>
    </row>
    <row r="87" spans="1:200" ht="25.5" customHeight="1">
      <c r="A87" s="92" t="s">
        <v>101</v>
      </c>
      <c r="B87" s="93">
        <v>2023</v>
      </c>
      <c r="C87" s="177"/>
      <c r="D87" s="178">
        <v>26.530612244897959</v>
      </c>
      <c r="E87" s="179">
        <v>46</v>
      </c>
      <c r="F87" s="95">
        <v>0</v>
      </c>
      <c r="G87" s="95" t="s">
        <v>123</v>
      </c>
      <c r="H87" s="95" t="s">
        <v>882</v>
      </c>
      <c r="I87" s="96" t="s">
        <v>883</v>
      </c>
      <c r="J87" s="95" t="s">
        <v>122</v>
      </c>
      <c r="K87" s="95">
        <v>0</v>
      </c>
      <c r="L87" s="63"/>
      <c r="M87" s="97" t="s">
        <v>126</v>
      </c>
      <c r="N87" s="63"/>
      <c r="O87" s="103" t="s">
        <v>122</v>
      </c>
      <c r="P87" s="95">
        <v>1</v>
      </c>
      <c r="Q87" s="95" t="s">
        <v>130</v>
      </c>
      <c r="R87" s="95" t="s">
        <v>886</v>
      </c>
      <c r="S87" s="96" t="s">
        <v>887</v>
      </c>
      <c r="T87" s="95" t="s">
        <v>122</v>
      </c>
      <c r="U87" s="95">
        <v>1</v>
      </c>
      <c r="V87" s="95" t="s">
        <v>130</v>
      </c>
      <c r="W87" s="95" t="s">
        <v>888</v>
      </c>
      <c r="X87" s="96" t="s">
        <v>889</v>
      </c>
      <c r="Y87" s="63"/>
      <c r="Z87" s="95">
        <v>1</v>
      </c>
      <c r="AA87" s="95" t="s">
        <v>130</v>
      </c>
      <c r="AB87" s="95" t="s">
        <v>888</v>
      </c>
      <c r="AC87" s="96" t="s">
        <v>889</v>
      </c>
      <c r="AD87" s="63"/>
      <c r="AE87" s="95">
        <v>1</v>
      </c>
      <c r="AF87" s="95" t="s">
        <v>130</v>
      </c>
      <c r="AG87" s="95" t="s">
        <v>890</v>
      </c>
      <c r="AH87" s="96" t="s">
        <v>887</v>
      </c>
      <c r="AI87" s="63"/>
      <c r="AJ87" s="95">
        <v>0</v>
      </c>
      <c r="AK87" s="95" t="s">
        <v>132</v>
      </c>
      <c r="AL87" s="95" t="s">
        <v>888</v>
      </c>
      <c r="AM87" s="96" t="s">
        <v>889</v>
      </c>
      <c r="AN87" s="103" t="s">
        <v>122</v>
      </c>
      <c r="AO87" s="95">
        <v>0</v>
      </c>
      <c r="AP87" s="95" t="s">
        <v>132</v>
      </c>
      <c r="AQ87" s="95" t="s">
        <v>888</v>
      </c>
      <c r="AR87" s="96" t="s">
        <v>889</v>
      </c>
      <c r="AS87" s="63"/>
      <c r="AT87" s="95">
        <v>1</v>
      </c>
      <c r="AU87" s="95" t="s">
        <v>130</v>
      </c>
      <c r="AV87" s="95" t="s">
        <v>888</v>
      </c>
      <c r="AW87" s="96" t="s">
        <v>889</v>
      </c>
      <c r="AX87" s="63"/>
      <c r="AY87" s="95">
        <v>0</v>
      </c>
      <c r="AZ87" s="95" t="s">
        <v>139</v>
      </c>
      <c r="BA87" s="95" t="s">
        <v>126</v>
      </c>
      <c r="BB87" s="63"/>
      <c r="BC87" s="95" t="s">
        <v>122</v>
      </c>
      <c r="BD87" s="95">
        <v>0</v>
      </c>
      <c r="BE87" s="95" t="s">
        <v>139</v>
      </c>
      <c r="BF87" s="95" t="s">
        <v>126</v>
      </c>
      <c r="BG87" s="63"/>
      <c r="BH87" s="95" t="s">
        <v>122</v>
      </c>
      <c r="BI87" s="95">
        <v>0</v>
      </c>
      <c r="BJ87" s="95" t="s">
        <v>139</v>
      </c>
      <c r="BK87" s="95" t="s">
        <v>126</v>
      </c>
      <c r="BL87" s="63"/>
      <c r="BM87" s="95" t="s">
        <v>122</v>
      </c>
      <c r="BN87" s="95">
        <v>0</v>
      </c>
      <c r="BO87" s="95" t="s">
        <v>139</v>
      </c>
      <c r="BP87" s="95" t="s">
        <v>126</v>
      </c>
      <c r="BQ87" s="63"/>
      <c r="BR87" s="95" t="s">
        <v>122</v>
      </c>
      <c r="BS87" s="95">
        <v>0</v>
      </c>
      <c r="BT87" s="95" t="s">
        <v>139</v>
      </c>
      <c r="BU87" s="95" t="s">
        <v>126</v>
      </c>
      <c r="BV87" s="63"/>
      <c r="BW87" s="95" t="s">
        <v>122</v>
      </c>
      <c r="BX87" s="95">
        <v>0</v>
      </c>
      <c r="BY87" s="95" t="s">
        <v>139</v>
      </c>
      <c r="BZ87" s="95" t="s">
        <v>126</v>
      </c>
      <c r="CA87" s="63"/>
      <c r="CB87" s="63"/>
      <c r="CC87" s="95">
        <v>0</v>
      </c>
      <c r="CD87" s="95" t="s">
        <v>123</v>
      </c>
      <c r="CE87" s="95" t="s">
        <v>891</v>
      </c>
      <c r="CF87" s="96" t="s">
        <v>892</v>
      </c>
      <c r="CG87" s="95" t="s">
        <v>122</v>
      </c>
      <c r="CH87" s="95">
        <v>0</v>
      </c>
      <c r="CI87" s="95" t="s">
        <v>123</v>
      </c>
      <c r="CJ87" s="95" t="s">
        <v>891</v>
      </c>
      <c r="CK87" s="96" t="s">
        <v>892</v>
      </c>
      <c r="CL87" s="63"/>
      <c r="CM87" s="95">
        <v>0</v>
      </c>
      <c r="CN87" s="95" t="s">
        <v>123</v>
      </c>
      <c r="CO87" s="95" t="s">
        <v>891</v>
      </c>
      <c r="CP87" s="96" t="s">
        <v>892</v>
      </c>
      <c r="CQ87" s="63"/>
      <c r="CR87" s="95">
        <v>0</v>
      </c>
      <c r="CS87" s="95" t="s">
        <v>123</v>
      </c>
      <c r="CT87" s="95" t="s">
        <v>891</v>
      </c>
      <c r="CU87" s="96" t="s">
        <v>892</v>
      </c>
      <c r="CV87" s="63"/>
      <c r="CW87" s="95">
        <v>0</v>
      </c>
      <c r="CX87" s="95" t="s">
        <v>123</v>
      </c>
      <c r="CY87" s="95" t="s">
        <v>891</v>
      </c>
      <c r="CZ87" s="96" t="s">
        <v>892</v>
      </c>
      <c r="DA87" s="63"/>
      <c r="DB87" s="95">
        <v>0</v>
      </c>
      <c r="DC87" s="95" t="s">
        <v>123</v>
      </c>
      <c r="DD87" s="95" t="s">
        <v>891</v>
      </c>
      <c r="DE87" s="96" t="s">
        <v>892</v>
      </c>
      <c r="DF87" s="63"/>
      <c r="DG87" s="99">
        <v>0</v>
      </c>
      <c r="DH87" s="99" t="s">
        <v>130</v>
      </c>
      <c r="DI87" s="99" t="s">
        <v>893</v>
      </c>
      <c r="DJ87" s="100" t="s">
        <v>894</v>
      </c>
      <c r="DK87" s="99" t="s">
        <v>122</v>
      </c>
      <c r="DL87" s="61"/>
      <c r="DM87" s="61"/>
      <c r="DN87" s="61"/>
      <c r="DO87" s="61"/>
      <c r="DP87" s="61"/>
      <c r="DQ87" s="61"/>
      <c r="DR87" s="61"/>
      <c r="DS87" s="61"/>
      <c r="DT87" s="61"/>
      <c r="DU87" s="61"/>
      <c r="DV87" s="99">
        <v>1</v>
      </c>
      <c r="DW87" s="99" t="s">
        <v>139</v>
      </c>
      <c r="DX87" s="99" t="s">
        <v>884</v>
      </c>
      <c r="DY87" s="100" t="s">
        <v>885</v>
      </c>
      <c r="DZ87" s="105" t="s">
        <v>122</v>
      </c>
      <c r="EA87" s="95">
        <v>1</v>
      </c>
      <c r="EB87" s="95" t="s">
        <v>139</v>
      </c>
      <c r="EC87" s="95" t="s">
        <v>884</v>
      </c>
      <c r="ED87" s="96" t="s">
        <v>885</v>
      </c>
      <c r="EE87" s="103" t="s">
        <v>122</v>
      </c>
      <c r="EF87" s="95">
        <v>1</v>
      </c>
      <c r="EG87" s="95" t="s">
        <v>139</v>
      </c>
      <c r="EH87" s="95" t="s">
        <v>895</v>
      </c>
      <c r="EI87" s="96" t="s">
        <v>885</v>
      </c>
      <c r="EJ87" s="103" t="s">
        <v>122</v>
      </c>
      <c r="EK87" s="95">
        <v>1</v>
      </c>
      <c r="EL87" s="95" t="s">
        <v>139</v>
      </c>
      <c r="EM87" s="95" t="s">
        <v>895</v>
      </c>
      <c r="EN87" s="96" t="s">
        <v>885</v>
      </c>
      <c r="EO87" s="103" t="s">
        <v>122</v>
      </c>
      <c r="EP87" s="95">
        <v>0</v>
      </c>
      <c r="EQ87" s="95" t="s">
        <v>132</v>
      </c>
      <c r="ER87" s="95" t="s">
        <v>884</v>
      </c>
      <c r="ES87" s="96" t="s">
        <v>885</v>
      </c>
      <c r="ET87" s="95" t="s">
        <v>122</v>
      </c>
      <c r="EU87" s="95">
        <v>0</v>
      </c>
      <c r="EV87" s="95" t="s">
        <v>132</v>
      </c>
      <c r="EW87" s="95" t="s">
        <v>884</v>
      </c>
      <c r="EX87" s="96" t="s">
        <v>885</v>
      </c>
      <c r="EY87" s="95" t="s">
        <v>122</v>
      </c>
      <c r="EZ87" s="95">
        <v>1</v>
      </c>
      <c r="FA87" s="95" t="s">
        <v>160</v>
      </c>
      <c r="FB87" s="95" t="s">
        <v>896</v>
      </c>
      <c r="FC87" s="96" t="s">
        <v>897</v>
      </c>
      <c r="FD87" s="96" t="s">
        <v>898</v>
      </c>
      <c r="FE87" s="95">
        <v>0</v>
      </c>
      <c r="FF87" s="95" t="s">
        <v>130</v>
      </c>
      <c r="FG87" s="95" t="s">
        <v>899</v>
      </c>
      <c r="FH87" s="96" t="s">
        <v>900</v>
      </c>
      <c r="FI87" s="63"/>
      <c r="FJ87" s="95">
        <v>0</v>
      </c>
      <c r="FK87" s="95" t="s">
        <v>132</v>
      </c>
      <c r="FL87" s="95" t="s">
        <v>901</v>
      </c>
      <c r="FM87" s="96" t="s">
        <v>902</v>
      </c>
      <c r="FN87" s="95" t="s">
        <v>169</v>
      </c>
      <c r="FO87" s="95">
        <v>0</v>
      </c>
      <c r="FP87" s="95" t="s">
        <v>130</v>
      </c>
      <c r="FQ87" s="95" t="s">
        <v>126</v>
      </c>
      <c r="FR87" s="63"/>
      <c r="FS87" s="95" t="s">
        <v>122</v>
      </c>
      <c r="FT87" s="95">
        <v>0</v>
      </c>
      <c r="FU87" s="95" t="s">
        <v>130</v>
      </c>
      <c r="FV87" s="95" t="s">
        <v>903</v>
      </c>
      <c r="FW87" s="96" t="s">
        <v>904</v>
      </c>
      <c r="FX87" s="101" t="s">
        <v>122</v>
      </c>
      <c r="FY87" s="95">
        <v>1</v>
      </c>
      <c r="FZ87" s="95" t="s">
        <v>139</v>
      </c>
      <c r="GA87" s="95" t="s">
        <v>905</v>
      </c>
      <c r="GB87" s="96" t="s">
        <v>906</v>
      </c>
      <c r="GC87" s="63"/>
      <c r="GD87" s="95">
        <v>1</v>
      </c>
      <c r="GE87" s="95" t="s">
        <v>139</v>
      </c>
      <c r="GF87" s="95" t="s">
        <v>905</v>
      </c>
      <c r="GG87" s="96" t="s">
        <v>906</v>
      </c>
      <c r="GH87" s="63"/>
      <c r="GI87" s="102"/>
      <c r="GJ87" s="102"/>
      <c r="GK87" s="102"/>
      <c r="GL87" s="102"/>
      <c r="GM87" s="102"/>
      <c r="GN87" s="102"/>
      <c r="GO87" s="102"/>
      <c r="GP87" s="102"/>
      <c r="GQ87" s="102"/>
      <c r="GR87" s="102"/>
    </row>
    <row r="88" spans="1:200" ht="25.5" customHeight="1">
      <c r="A88" s="92" t="s">
        <v>102</v>
      </c>
      <c r="B88" s="93">
        <v>2023</v>
      </c>
      <c r="C88" s="177"/>
      <c r="D88" s="178">
        <v>37.244897959183675</v>
      </c>
      <c r="E88" s="179">
        <v>35</v>
      </c>
      <c r="F88" s="95">
        <v>1</v>
      </c>
      <c r="G88" s="95" t="s">
        <v>132</v>
      </c>
      <c r="H88" s="95" t="s">
        <v>907</v>
      </c>
      <c r="I88" s="96" t="s">
        <v>908</v>
      </c>
      <c r="J88" s="95" t="s">
        <v>122</v>
      </c>
      <c r="K88" s="95">
        <v>0</v>
      </c>
      <c r="L88" s="63"/>
      <c r="M88" s="97" t="s">
        <v>126</v>
      </c>
      <c r="N88" s="63"/>
      <c r="O88" s="103" t="s">
        <v>122</v>
      </c>
      <c r="P88" s="95">
        <v>1</v>
      </c>
      <c r="Q88" s="95" t="s">
        <v>130</v>
      </c>
      <c r="R88" s="95" t="s">
        <v>911</v>
      </c>
      <c r="S88" s="96" t="s">
        <v>912</v>
      </c>
      <c r="T88" s="63"/>
      <c r="U88" s="95">
        <v>1</v>
      </c>
      <c r="V88" s="95" t="s">
        <v>130</v>
      </c>
      <c r="W88" s="95" t="s">
        <v>913</v>
      </c>
      <c r="X88" s="96" t="s">
        <v>912</v>
      </c>
      <c r="Y88" s="63"/>
      <c r="Z88" s="95">
        <v>1</v>
      </c>
      <c r="AA88" s="95" t="s">
        <v>130</v>
      </c>
      <c r="AB88" s="95" t="s">
        <v>913</v>
      </c>
      <c r="AC88" s="96" t="s">
        <v>912</v>
      </c>
      <c r="AD88" s="63"/>
      <c r="AE88" s="95">
        <v>1</v>
      </c>
      <c r="AF88" s="95" t="s">
        <v>130</v>
      </c>
      <c r="AG88" s="95" t="s">
        <v>914</v>
      </c>
      <c r="AH88" s="96" t="s">
        <v>912</v>
      </c>
      <c r="AI88" s="63"/>
      <c r="AJ88" s="95">
        <v>0</v>
      </c>
      <c r="AK88" s="95" t="s">
        <v>132</v>
      </c>
      <c r="AL88" s="95" t="s">
        <v>914</v>
      </c>
      <c r="AM88" s="96" t="s">
        <v>912</v>
      </c>
      <c r="AN88" s="63"/>
      <c r="AO88" s="95">
        <v>0</v>
      </c>
      <c r="AP88" s="95" t="s">
        <v>132</v>
      </c>
      <c r="AQ88" s="95" t="s">
        <v>914</v>
      </c>
      <c r="AR88" s="96" t="s">
        <v>912</v>
      </c>
      <c r="AS88" s="63"/>
      <c r="AT88" s="95">
        <v>1</v>
      </c>
      <c r="AU88" s="95" t="s">
        <v>130</v>
      </c>
      <c r="AV88" s="95" t="s">
        <v>914</v>
      </c>
      <c r="AW88" s="96" t="s">
        <v>912</v>
      </c>
      <c r="AX88" s="63"/>
      <c r="AY88" s="95">
        <v>0</v>
      </c>
      <c r="AZ88" s="95" t="s">
        <v>139</v>
      </c>
      <c r="BA88" s="95" t="s">
        <v>126</v>
      </c>
      <c r="BB88" s="63"/>
      <c r="BC88" s="95" t="s">
        <v>122</v>
      </c>
      <c r="BD88" s="95">
        <v>0</v>
      </c>
      <c r="BE88" s="95" t="s">
        <v>139</v>
      </c>
      <c r="BF88" s="95" t="s">
        <v>126</v>
      </c>
      <c r="BG88" s="63"/>
      <c r="BH88" s="95" t="s">
        <v>122</v>
      </c>
      <c r="BI88" s="95">
        <v>0</v>
      </c>
      <c r="BJ88" s="95" t="s">
        <v>139</v>
      </c>
      <c r="BK88" s="95" t="s">
        <v>126</v>
      </c>
      <c r="BL88" s="63"/>
      <c r="BM88" s="95" t="s">
        <v>122</v>
      </c>
      <c r="BN88" s="95">
        <v>0</v>
      </c>
      <c r="BO88" s="95" t="s">
        <v>139</v>
      </c>
      <c r="BP88" s="95" t="s">
        <v>126</v>
      </c>
      <c r="BQ88" s="63"/>
      <c r="BR88" s="95" t="s">
        <v>122</v>
      </c>
      <c r="BS88" s="95">
        <v>0</v>
      </c>
      <c r="BT88" s="95" t="s">
        <v>139</v>
      </c>
      <c r="BU88" s="95" t="s">
        <v>126</v>
      </c>
      <c r="BV88" s="63"/>
      <c r="BW88" s="95" t="s">
        <v>122</v>
      </c>
      <c r="BX88" s="95">
        <v>0</v>
      </c>
      <c r="BY88" s="95" t="s">
        <v>139</v>
      </c>
      <c r="BZ88" s="95" t="s">
        <v>126</v>
      </c>
      <c r="CA88" s="63"/>
      <c r="CB88" s="63"/>
      <c r="CC88" s="95">
        <v>0</v>
      </c>
      <c r="CD88" s="95" t="s">
        <v>139</v>
      </c>
      <c r="CE88" s="95" t="s">
        <v>126</v>
      </c>
      <c r="CF88" s="63"/>
      <c r="CG88" s="95" t="s">
        <v>122</v>
      </c>
      <c r="CH88" s="95">
        <v>0</v>
      </c>
      <c r="CI88" s="95" t="s">
        <v>139</v>
      </c>
      <c r="CJ88" s="95" t="s">
        <v>126</v>
      </c>
      <c r="CK88" s="63"/>
      <c r="CL88" s="63"/>
      <c r="CM88" s="95">
        <v>0</v>
      </c>
      <c r="CN88" s="95" t="s">
        <v>139</v>
      </c>
      <c r="CO88" s="95" t="s">
        <v>126</v>
      </c>
      <c r="CP88" s="63"/>
      <c r="CQ88" s="95" t="s">
        <v>122</v>
      </c>
      <c r="CR88" s="95">
        <v>0</v>
      </c>
      <c r="CS88" s="95" t="s">
        <v>139</v>
      </c>
      <c r="CT88" s="95" t="s">
        <v>126</v>
      </c>
      <c r="CU88" s="63"/>
      <c r="CV88" s="95" t="s">
        <v>122</v>
      </c>
      <c r="CW88" s="95">
        <v>0</v>
      </c>
      <c r="CX88" s="95" t="s">
        <v>139</v>
      </c>
      <c r="CY88" s="95" t="s">
        <v>126</v>
      </c>
      <c r="CZ88" s="63"/>
      <c r="DA88" s="95" t="s">
        <v>122</v>
      </c>
      <c r="DB88" s="95">
        <v>0</v>
      </c>
      <c r="DC88" s="95" t="s">
        <v>139</v>
      </c>
      <c r="DD88" s="95" t="s">
        <v>126</v>
      </c>
      <c r="DE88" s="63"/>
      <c r="DF88" s="95" t="s">
        <v>122</v>
      </c>
      <c r="DG88" s="99">
        <v>0</v>
      </c>
      <c r="DH88" s="99" t="s">
        <v>130</v>
      </c>
      <c r="DI88" s="99" t="s">
        <v>915</v>
      </c>
      <c r="DJ88" s="100" t="s">
        <v>916</v>
      </c>
      <c r="DK88" s="99" t="s">
        <v>917</v>
      </c>
      <c r="DL88" s="61"/>
      <c r="DM88" s="61"/>
      <c r="DN88" s="61"/>
      <c r="DO88" s="61"/>
      <c r="DP88" s="61"/>
      <c r="DQ88" s="61"/>
      <c r="DR88" s="61"/>
      <c r="DS88" s="61"/>
      <c r="DT88" s="61"/>
      <c r="DU88" s="61"/>
      <c r="DV88" s="99">
        <v>0</v>
      </c>
      <c r="DW88" s="99" t="s">
        <v>123</v>
      </c>
      <c r="DX88" s="99">
        <v>0</v>
      </c>
      <c r="DY88" s="61"/>
      <c r="DZ88" s="99" t="s">
        <v>122</v>
      </c>
      <c r="EA88" s="95">
        <v>0</v>
      </c>
      <c r="EB88" s="95" t="s">
        <v>123</v>
      </c>
      <c r="EC88" s="95" t="s">
        <v>126</v>
      </c>
      <c r="ED88" s="63"/>
      <c r="EE88" s="95" t="s">
        <v>122</v>
      </c>
      <c r="EF88" s="95">
        <v>0</v>
      </c>
      <c r="EG88" s="95" t="s">
        <v>123</v>
      </c>
      <c r="EH88" s="95" t="s">
        <v>126</v>
      </c>
      <c r="EI88" s="63"/>
      <c r="EJ88" s="95" t="s">
        <v>122</v>
      </c>
      <c r="EK88" s="95">
        <v>0</v>
      </c>
      <c r="EL88" s="95" t="s">
        <v>123</v>
      </c>
      <c r="EM88" s="95" t="s">
        <v>126</v>
      </c>
      <c r="EN88" s="63"/>
      <c r="EO88" s="103" t="s">
        <v>122</v>
      </c>
      <c r="EP88" s="95">
        <v>1</v>
      </c>
      <c r="EQ88" s="95" t="s">
        <v>130</v>
      </c>
      <c r="ER88" s="95" t="s">
        <v>909</v>
      </c>
      <c r="ES88" s="96" t="s">
        <v>910</v>
      </c>
      <c r="ET88" s="103" t="s">
        <v>122</v>
      </c>
      <c r="EU88" s="95">
        <v>0</v>
      </c>
      <c r="EV88" s="95" t="s">
        <v>123</v>
      </c>
      <c r="EW88" s="95" t="s">
        <v>126</v>
      </c>
      <c r="EX88" s="63"/>
      <c r="EY88" s="95" t="s">
        <v>122</v>
      </c>
      <c r="EZ88" s="95">
        <v>0</v>
      </c>
      <c r="FA88" s="95" t="s">
        <v>132</v>
      </c>
      <c r="FB88" s="95" t="s">
        <v>918</v>
      </c>
      <c r="FC88" s="96" t="s">
        <v>919</v>
      </c>
      <c r="FD88" s="63"/>
      <c r="FE88" s="95">
        <v>1</v>
      </c>
      <c r="FF88" s="95" t="s">
        <v>139</v>
      </c>
      <c r="FG88" s="95" t="s">
        <v>920</v>
      </c>
      <c r="FH88" s="96" t="s">
        <v>921</v>
      </c>
      <c r="FI88" s="63"/>
      <c r="FJ88" s="95">
        <v>1</v>
      </c>
      <c r="FK88" s="95" t="s">
        <v>139</v>
      </c>
      <c r="FL88" s="95" t="s">
        <v>922</v>
      </c>
      <c r="FM88" s="96" t="s">
        <v>923</v>
      </c>
      <c r="FN88" s="63"/>
      <c r="FO88" s="95">
        <v>0</v>
      </c>
      <c r="FP88" s="95" t="s">
        <v>130</v>
      </c>
      <c r="FQ88" s="95" t="s">
        <v>126</v>
      </c>
      <c r="FR88" s="63"/>
      <c r="FS88" s="95" t="s">
        <v>122</v>
      </c>
      <c r="FT88" s="95">
        <v>1</v>
      </c>
      <c r="FU88" s="95" t="s">
        <v>139</v>
      </c>
      <c r="FV88" s="95" t="s">
        <v>924</v>
      </c>
      <c r="FW88" s="96" t="s">
        <v>925</v>
      </c>
      <c r="FX88" s="106" t="s">
        <v>122</v>
      </c>
      <c r="FY88" s="95">
        <v>1</v>
      </c>
      <c r="FZ88" s="95" t="s">
        <v>139</v>
      </c>
      <c r="GA88" s="95" t="s">
        <v>926</v>
      </c>
      <c r="GB88" s="96" t="s">
        <v>927</v>
      </c>
      <c r="GC88" s="63"/>
      <c r="GD88" s="95">
        <v>0</v>
      </c>
      <c r="GE88" s="95" t="s">
        <v>130</v>
      </c>
      <c r="GF88" s="95" t="s">
        <v>926</v>
      </c>
      <c r="GG88" s="96" t="s">
        <v>927</v>
      </c>
      <c r="GH88" s="96" t="s">
        <v>928</v>
      </c>
      <c r="GI88" s="102"/>
      <c r="GJ88" s="102"/>
      <c r="GK88" s="102"/>
      <c r="GL88" s="102"/>
      <c r="GM88" s="102"/>
      <c r="GN88" s="102"/>
      <c r="GO88" s="102"/>
      <c r="GP88" s="102"/>
      <c r="GQ88" s="102"/>
      <c r="GR88" s="102"/>
    </row>
    <row r="89" spans="1:200" ht="25.5" customHeight="1">
      <c r="A89" s="92" t="s">
        <v>103</v>
      </c>
      <c r="B89" s="93">
        <v>2023</v>
      </c>
      <c r="C89" s="177"/>
      <c r="D89" s="178">
        <v>46.938775510204081</v>
      </c>
      <c r="E89" s="179">
        <v>17</v>
      </c>
      <c r="F89" s="95">
        <v>1</v>
      </c>
      <c r="G89" s="95" t="s">
        <v>132</v>
      </c>
      <c r="H89" s="95" t="s">
        <v>929</v>
      </c>
      <c r="I89" s="96" t="s">
        <v>930</v>
      </c>
      <c r="J89" s="95" t="s">
        <v>122</v>
      </c>
      <c r="K89" s="95">
        <v>0</v>
      </c>
      <c r="L89" s="63"/>
      <c r="M89" s="97" t="s">
        <v>126</v>
      </c>
      <c r="N89" s="63"/>
      <c r="O89" s="103" t="s">
        <v>122</v>
      </c>
      <c r="P89" s="95">
        <v>1</v>
      </c>
      <c r="Q89" s="95" t="s">
        <v>130</v>
      </c>
      <c r="R89" s="95" t="s">
        <v>931</v>
      </c>
      <c r="S89" s="96" t="s">
        <v>932</v>
      </c>
      <c r="T89" s="63"/>
      <c r="U89" s="95">
        <v>1</v>
      </c>
      <c r="V89" s="95" t="s">
        <v>130</v>
      </c>
      <c r="W89" s="95" t="s">
        <v>931</v>
      </c>
      <c r="X89" s="96" t="s">
        <v>932</v>
      </c>
      <c r="Y89" s="63"/>
      <c r="Z89" s="95">
        <v>1</v>
      </c>
      <c r="AA89" s="95" t="s">
        <v>130</v>
      </c>
      <c r="AB89" s="95" t="s">
        <v>931</v>
      </c>
      <c r="AC89" s="96" t="s">
        <v>932</v>
      </c>
      <c r="AD89" s="63"/>
      <c r="AE89" s="95">
        <v>0</v>
      </c>
      <c r="AF89" s="95" t="s">
        <v>132</v>
      </c>
      <c r="AG89" s="95" t="s">
        <v>931</v>
      </c>
      <c r="AH89" s="96" t="s">
        <v>932</v>
      </c>
      <c r="AI89" s="63"/>
      <c r="AJ89" s="95">
        <v>0</v>
      </c>
      <c r="AK89" s="95" t="s">
        <v>132</v>
      </c>
      <c r="AL89" s="95" t="s">
        <v>931</v>
      </c>
      <c r="AM89" s="96" t="s">
        <v>932</v>
      </c>
      <c r="AN89" s="63"/>
      <c r="AO89" s="95">
        <v>0</v>
      </c>
      <c r="AP89" s="95" t="s">
        <v>132</v>
      </c>
      <c r="AQ89" s="95" t="s">
        <v>931</v>
      </c>
      <c r="AR89" s="96" t="s">
        <v>932</v>
      </c>
      <c r="AS89" s="63"/>
      <c r="AT89" s="95">
        <v>1</v>
      </c>
      <c r="AU89" s="95" t="s">
        <v>130</v>
      </c>
      <c r="AV89" s="95" t="s">
        <v>931</v>
      </c>
      <c r="AW89" s="96" t="s">
        <v>932</v>
      </c>
      <c r="AX89" s="63"/>
      <c r="AY89" s="95">
        <v>0</v>
      </c>
      <c r="AZ89" s="95" t="s">
        <v>139</v>
      </c>
      <c r="BA89" s="95" t="s">
        <v>126</v>
      </c>
      <c r="BB89" s="63"/>
      <c r="BC89" s="95" t="s">
        <v>122</v>
      </c>
      <c r="BD89" s="95">
        <v>0</v>
      </c>
      <c r="BE89" s="95" t="s">
        <v>139</v>
      </c>
      <c r="BF89" s="95" t="s">
        <v>126</v>
      </c>
      <c r="BG89" s="63"/>
      <c r="BH89" s="95" t="s">
        <v>122</v>
      </c>
      <c r="BI89" s="95">
        <v>0</v>
      </c>
      <c r="BJ89" s="95" t="s">
        <v>139</v>
      </c>
      <c r="BK89" s="95" t="s">
        <v>126</v>
      </c>
      <c r="BL89" s="63"/>
      <c r="BM89" s="95" t="s">
        <v>122</v>
      </c>
      <c r="BN89" s="95">
        <v>0</v>
      </c>
      <c r="BO89" s="95" t="s">
        <v>139</v>
      </c>
      <c r="BP89" s="95" t="s">
        <v>126</v>
      </c>
      <c r="BQ89" s="63"/>
      <c r="BR89" s="95" t="s">
        <v>122</v>
      </c>
      <c r="BS89" s="95">
        <v>0</v>
      </c>
      <c r="BT89" s="95" t="s">
        <v>139</v>
      </c>
      <c r="BU89" s="95" t="s">
        <v>126</v>
      </c>
      <c r="BV89" s="63"/>
      <c r="BW89" s="95" t="s">
        <v>122</v>
      </c>
      <c r="BX89" s="95">
        <v>0</v>
      </c>
      <c r="BY89" s="95" t="s">
        <v>139</v>
      </c>
      <c r="BZ89" s="95" t="s">
        <v>126</v>
      </c>
      <c r="CA89" s="63"/>
      <c r="CB89" s="63"/>
      <c r="CC89" s="95">
        <v>0</v>
      </c>
      <c r="CD89" s="95" t="s">
        <v>139</v>
      </c>
      <c r="CE89" s="95" t="s">
        <v>126</v>
      </c>
      <c r="CF89" s="63"/>
      <c r="CG89" s="95" t="s">
        <v>122</v>
      </c>
      <c r="CH89" s="95">
        <v>0</v>
      </c>
      <c r="CI89" s="95" t="s">
        <v>139</v>
      </c>
      <c r="CJ89" s="95" t="s">
        <v>126</v>
      </c>
      <c r="CK89" s="63"/>
      <c r="CL89" s="63"/>
      <c r="CM89" s="95">
        <v>0</v>
      </c>
      <c r="CN89" s="95" t="s">
        <v>139</v>
      </c>
      <c r="CO89" s="95" t="s">
        <v>126</v>
      </c>
      <c r="CP89" s="63"/>
      <c r="CQ89" s="95" t="s">
        <v>122</v>
      </c>
      <c r="CR89" s="95">
        <v>0</v>
      </c>
      <c r="CS89" s="95" t="s">
        <v>139</v>
      </c>
      <c r="CT89" s="95" t="s">
        <v>126</v>
      </c>
      <c r="CU89" s="63"/>
      <c r="CV89" s="95" t="s">
        <v>122</v>
      </c>
      <c r="CW89" s="95">
        <v>0</v>
      </c>
      <c r="CX89" s="95" t="s">
        <v>139</v>
      </c>
      <c r="CY89" s="95" t="s">
        <v>126</v>
      </c>
      <c r="CZ89" s="63"/>
      <c r="DA89" s="95" t="s">
        <v>122</v>
      </c>
      <c r="DB89" s="95">
        <v>0</v>
      </c>
      <c r="DC89" s="95" t="s">
        <v>139</v>
      </c>
      <c r="DD89" s="95" t="s">
        <v>126</v>
      </c>
      <c r="DE89" s="63"/>
      <c r="DF89" s="95" t="s">
        <v>122</v>
      </c>
      <c r="DG89" s="99">
        <v>1</v>
      </c>
      <c r="DH89" s="99" t="s">
        <v>139</v>
      </c>
      <c r="DI89" s="99" t="s">
        <v>126</v>
      </c>
      <c r="DJ89" s="61"/>
      <c r="DK89" s="99" t="s">
        <v>122</v>
      </c>
      <c r="DL89" s="61"/>
      <c r="DM89" s="61"/>
      <c r="DN89" s="61"/>
      <c r="DO89" s="61"/>
      <c r="DP89" s="61"/>
      <c r="DQ89" s="61"/>
      <c r="DR89" s="61"/>
      <c r="DS89" s="61"/>
      <c r="DT89" s="61"/>
      <c r="DU89" s="61"/>
      <c r="DV89" s="99">
        <v>0</v>
      </c>
      <c r="DW89" s="99" t="s">
        <v>123</v>
      </c>
      <c r="DX89" s="99" t="s">
        <v>126</v>
      </c>
      <c r="DY89" s="61"/>
      <c r="DZ89" s="99" t="s">
        <v>122</v>
      </c>
      <c r="EA89" s="95">
        <v>0</v>
      </c>
      <c r="EB89" s="95" t="s">
        <v>123</v>
      </c>
      <c r="EC89" s="95" t="s">
        <v>126</v>
      </c>
      <c r="ED89" s="63"/>
      <c r="EE89" s="95" t="s">
        <v>122</v>
      </c>
      <c r="EF89" s="95">
        <v>0</v>
      </c>
      <c r="EG89" s="95" t="s">
        <v>123</v>
      </c>
      <c r="EH89" s="95" t="s">
        <v>126</v>
      </c>
      <c r="EI89" s="63"/>
      <c r="EJ89" s="95" t="s">
        <v>122</v>
      </c>
      <c r="EK89" s="95">
        <v>0</v>
      </c>
      <c r="EL89" s="95" t="s">
        <v>123</v>
      </c>
      <c r="EM89" s="95" t="s">
        <v>126</v>
      </c>
      <c r="EN89" s="63"/>
      <c r="EO89" s="95" t="s">
        <v>122</v>
      </c>
      <c r="EP89" s="95">
        <v>0</v>
      </c>
      <c r="EQ89" s="95" t="s">
        <v>123</v>
      </c>
      <c r="ER89" s="95" t="s">
        <v>126</v>
      </c>
      <c r="ES89" s="63"/>
      <c r="ET89" s="95" t="s">
        <v>122</v>
      </c>
      <c r="EU89" s="95">
        <v>0</v>
      </c>
      <c r="EV89" s="95" t="s">
        <v>123</v>
      </c>
      <c r="EW89" s="95" t="s">
        <v>126</v>
      </c>
      <c r="EX89" s="63"/>
      <c r="EY89" s="95" t="s">
        <v>122</v>
      </c>
      <c r="EZ89" s="95">
        <v>1</v>
      </c>
      <c r="FA89" s="95" t="s">
        <v>130</v>
      </c>
      <c r="FB89" s="95" t="s">
        <v>933</v>
      </c>
      <c r="FC89" s="96" t="s">
        <v>934</v>
      </c>
      <c r="FD89" s="63"/>
      <c r="FE89" s="95">
        <v>1</v>
      </c>
      <c r="FF89" s="95" t="s">
        <v>139</v>
      </c>
      <c r="FG89" s="95" t="s">
        <v>935</v>
      </c>
      <c r="FH89" s="96" t="s">
        <v>936</v>
      </c>
      <c r="FI89" s="63"/>
      <c r="FJ89" s="95">
        <v>1</v>
      </c>
      <c r="FK89" s="95" t="s">
        <v>139</v>
      </c>
      <c r="FL89" s="95" t="s">
        <v>937</v>
      </c>
      <c r="FM89" s="96" t="s">
        <v>936</v>
      </c>
      <c r="FN89" s="63"/>
      <c r="FO89" s="95">
        <v>0</v>
      </c>
      <c r="FP89" s="95" t="s">
        <v>130</v>
      </c>
      <c r="FQ89" s="95" t="s">
        <v>126</v>
      </c>
      <c r="FR89" s="63"/>
      <c r="FS89" s="95" t="s">
        <v>122</v>
      </c>
      <c r="FT89" s="95">
        <v>1</v>
      </c>
      <c r="FU89" s="95" t="s">
        <v>132</v>
      </c>
      <c r="FV89" s="95" t="s">
        <v>938</v>
      </c>
      <c r="FW89" s="96" t="s">
        <v>939</v>
      </c>
      <c r="FX89" s="101" t="s">
        <v>122</v>
      </c>
      <c r="FY89" s="95">
        <v>1</v>
      </c>
      <c r="FZ89" s="95" t="s">
        <v>139</v>
      </c>
      <c r="GA89" s="95" t="s">
        <v>940</v>
      </c>
      <c r="GB89" s="96" t="s">
        <v>941</v>
      </c>
      <c r="GC89" s="95" t="s">
        <v>942</v>
      </c>
      <c r="GD89" s="95">
        <v>1</v>
      </c>
      <c r="GE89" s="95" t="s">
        <v>139</v>
      </c>
      <c r="GF89" s="95" t="s">
        <v>940</v>
      </c>
      <c r="GG89" s="96" t="s">
        <v>941</v>
      </c>
      <c r="GH89" s="95" t="s">
        <v>943</v>
      </c>
      <c r="GI89" s="102"/>
      <c r="GJ89" s="102"/>
      <c r="GK89" s="102"/>
      <c r="GL89" s="102"/>
      <c r="GM89" s="102"/>
      <c r="GN89" s="102"/>
      <c r="GO89" s="102"/>
      <c r="GP89" s="102"/>
      <c r="GQ89" s="102"/>
      <c r="GR89" s="102"/>
    </row>
    <row r="90" spans="1:200" ht="25.5" customHeight="1">
      <c r="A90" s="92" t="s">
        <v>104</v>
      </c>
      <c r="B90" s="93">
        <v>2023</v>
      </c>
      <c r="C90" s="177"/>
      <c r="D90" s="178">
        <v>64.285714285714292</v>
      </c>
      <c r="E90" s="179">
        <v>4</v>
      </c>
      <c r="F90" s="95">
        <v>1</v>
      </c>
      <c r="G90" s="95" t="s">
        <v>132</v>
      </c>
      <c r="H90" s="95" t="s">
        <v>944</v>
      </c>
      <c r="I90" s="96" t="s">
        <v>945</v>
      </c>
      <c r="J90" s="95" t="s">
        <v>122</v>
      </c>
      <c r="K90" s="95">
        <v>1</v>
      </c>
      <c r="L90" s="63"/>
      <c r="M90" s="97" t="s">
        <v>946</v>
      </c>
      <c r="N90" s="96" t="s">
        <v>947</v>
      </c>
      <c r="O90" s="95" t="s">
        <v>948</v>
      </c>
      <c r="P90" s="95">
        <v>1</v>
      </c>
      <c r="Q90" s="95" t="s">
        <v>130</v>
      </c>
      <c r="R90" s="95" t="s">
        <v>949</v>
      </c>
      <c r="S90" s="96" t="s">
        <v>950</v>
      </c>
      <c r="T90" s="63"/>
      <c r="U90" s="95">
        <v>1</v>
      </c>
      <c r="V90" s="95" t="s">
        <v>130</v>
      </c>
      <c r="W90" s="95" t="s">
        <v>951</v>
      </c>
      <c r="X90" s="96" t="s">
        <v>950</v>
      </c>
      <c r="Y90" s="63"/>
      <c r="Z90" s="95">
        <v>1</v>
      </c>
      <c r="AA90" s="95" t="s">
        <v>130</v>
      </c>
      <c r="AB90" s="95" t="s">
        <v>952</v>
      </c>
      <c r="AC90" s="96" t="s">
        <v>950</v>
      </c>
      <c r="AD90" s="63"/>
      <c r="AE90" s="95">
        <v>1</v>
      </c>
      <c r="AF90" s="95" t="s">
        <v>130</v>
      </c>
      <c r="AG90" s="95" t="s">
        <v>949</v>
      </c>
      <c r="AH90" s="96" t="s">
        <v>950</v>
      </c>
      <c r="AI90" s="63"/>
      <c r="AJ90" s="95">
        <v>1</v>
      </c>
      <c r="AK90" s="95" t="s">
        <v>130</v>
      </c>
      <c r="AL90" s="95" t="s">
        <v>946</v>
      </c>
      <c r="AM90" s="96" t="s">
        <v>947</v>
      </c>
      <c r="AN90" s="110" t="s">
        <v>1433</v>
      </c>
      <c r="AO90" s="95">
        <v>1</v>
      </c>
      <c r="AP90" s="95" t="s">
        <v>130</v>
      </c>
      <c r="AQ90" s="95" t="s">
        <v>946</v>
      </c>
      <c r="AR90" s="96" t="s">
        <v>947</v>
      </c>
      <c r="AS90" s="95" t="s">
        <v>954</v>
      </c>
      <c r="AT90" s="95">
        <v>1</v>
      </c>
      <c r="AU90" s="95" t="s">
        <v>130</v>
      </c>
      <c r="AV90" s="95" t="s">
        <v>955</v>
      </c>
      <c r="AW90" s="96" t="s">
        <v>950</v>
      </c>
      <c r="AX90" s="63"/>
      <c r="AY90" s="95">
        <v>1</v>
      </c>
      <c r="AZ90" s="95" t="s">
        <v>130</v>
      </c>
      <c r="BA90" s="95" t="s">
        <v>946</v>
      </c>
      <c r="BB90" s="96" t="s">
        <v>947</v>
      </c>
      <c r="BC90" s="110" t="s">
        <v>1434</v>
      </c>
      <c r="BD90" s="95">
        <v>1</v>
      </c>
      <c r="BE90" s="95" t="s">
        <v>130</v>
      </c>
      <c r="BF90" s="95" t="s">
        <v>946</v>
      </c>
      <c r="BG90" s="96" t="s">
        <v>947</v>
      </c>
      <c r="BH90" s="110" t="s">
        <v>1435</v>
      </c>
      <c r="BI90" s="95">
        <v>1</v>
      </c>
      <c r="BJ90" s="95" t="s">
        <v>130</v>
      </c>
      <c r="BK90" s="95" t="s">
        <v>946</v>
      </c>
      <c r="BL90" s="96" t="s">
        <v>947</v>
      </c>
      <c r="BM90" s="110" t="s">
        <v>1436</v>
      </c>
      <c r="BN90" s="95">
        <v>1</v>
      </c>
      <c r="BO90" s="95" t="s">
        <v>130</v>
      </c>
      <c r="BP90" s="95" t="s">
        <v>946</v>
      </c>
      <c r="BQ90" s="96" t="s">
        <v>947</v>
      </c>
      <c r="BR90" s="110" t="s">
        <v>1437</v>
      </c>
      <c r="BS90" s="95">
        <v>1</v>
      </c>
      <c r="BT90" s="95" t="s">
        <v>130</v>
      </c>
      <c r="BU90" s="95" t="s">
        <v>946</v>
      </c>
      <c r="BV90" s="96" t="s">
        <v>947</v>
      </c>
      <c r="BW90" s="110" t="s">
        <v>1438</v>
      </c>
      <c r="BX90" s="95">
        <v>1</v>
      </c>
      <c r="BY90" s="95" t="s">
        <v>130</v>
      </c>
      <c r="BZ90" s="95" t="s">
        <v>946</v>
      </c>
      <c r="CA90" s="96" t="s">
        <v>947</v>
      </c>
      <c r="CB90" s="110" t="s">
        <v>1439</v>
      </c>
      <c r="CC90" s="95">
        <v>1</v>
      </c>
      <c r="CD90" s="95" t="s">
        <v>130</v>
      </c>
      <c r="CE90" s="95" t="s">
        <v>946</v>
      </c>
      <c r="CF90" s="96" t="s">
        <v>947</v>
      </c>
      <c r="CG90" s="110" t="s">
        <v>1440</v>
      </c>
      <c r="CH90" s="95">
        <v>1</v>
      </c>
      <c r="CI90" s="95" t="s">
        <v>130</v>
      </c>
      <c r="CJ90" s="95" t="s">
        <v>946</v>
      </c>
      <c r="CK90" s="96" t="s">
        <v>947</v>
      </c>
      <c r="CL90" s="110" t="s">
        <v>1441</v>
      </c>
      <c r="CM90" s="95">
        <v>1</v>
      </c>
      <c r="CN90" s="95" t="s">
        <v>130</v>
      </c>
      <c r="CO90" s="95" t="s">
        <v>946</v>
      </c>
      <c r="CP90" s="96" t="s">
        <v>947</v>
      </c>
      <c r="CQ90" s="110" t="s">
        <v>1442</v>
      </c>
      <c r="CR90" s="95">
        <v>1</v>
      </c>
      <c r="CS90" s="95" t="s">
        <v>130</v>
      </c>
      <c r="CT90" s="95" t="s">
        <v>946</v>
      </c>
      <c r="CU90" s="96" t="s">
        <v>947</v>
      </c>
      <c r="CV90" s="110" t="s">
        <v>1443</v>
      </c>
      <c r="CW90" s="95">
        <v>1</v>
      </c>
      <c r="CX90" s="95" t="s">
        <v>130</v>
      </c>
      <c r="CY90" s="95" t="s">
        <v>946</v>
      </c>
      <c r="CZ90" s="96" t="s">
        <v>947</v>
      </c>
      <c r="DA90" s="110" t="s">
        <v>1444</v>
      </c>
      <c r="DB90" s="95">
        <v>1</v>
      </c>
      <c r="DC90" s="95" t="s">
        <v>130</v>
      </c>
      <c r="DD90" s="95" t="s">
        <v>946</v>
      </c>
      <c r="DE90" s="96" t="s">
        <v>947</v>
      </c>
      <c r="DF90" s="110" t="s">
        <v>1445</v>
      </c>
      <c r="DG90" s="99">
        <v>1</v>
      </c>
      <c r="DH90" s="99" t="s">
        <v>139</v>
      </c>
      <c r="DI90" s="99" t="s">
        <v>126</v>
      </c>
      <c r="DJ90" s="61"/>
      <c r="DK90" s="99" t="s">
        <v>122</v>
      </c>
      <c r="DL90" s="61"/>
      <c r="DM90" s="61"/>
      <c r="DN90" s="61"/>
      <c r="DO90" s="61"/>
      <c r="DP90" s="61"/>
      <c r="DQ90" s="61"/>
      <c r="DR90" s="61"/>
      <c r="DS90" s="61"/>
      <c r="DT90" s="61"/>
      <c r="DU90" s="61"/>
      <c r="DV90" s="99">
        <v>0</v>
      </c>
      <c r="DW90" s="99" t="s">
        <v>123</v>
      </c>
      <c r="DX90" s="99" t="s">
        <v>126</v>
      </c>
      <c r="DY90" s="61"/>
      <c r="DZ90" s="99" t="s">
        <v>122</v>
      </c>
      <c r="EA90" s="95">
        <v>0</v>
      </c>
      <c r="EB90" s="95" t="s">
        <v>123</v>
      </c>
      <c r="EC90" s="95" t="s">
        <v>126</v>
      </c>
      <c r="ED90" s="63"/>
      <c r="EE90" s="95" t="s">
        <v>122</v>
      </c>
      <c r="EF90" s="95">
        <v>0</v>
      </c>
      <c r="EG90" s="95" t="s">
        <v>123</v>
      </c>
      <c r="EH90" s="95" t="s">
        <v>126</v>
      </c>
      <c r="EI90" s="63"/>
      <c r="EJ90" s="95" t="s">
        <v>122</v>
      </c>
      <c r="EK90" s="95">
        <v>0</v>
      </c>
      <c r="EL90" s="95" t="s">
        <v>123</v>
      </c>
      <c r="EM90" s="95" t="s">
        <v>126</v>
      </c>
      <c r="EN90" s="63"/>
      <c r="EO90" s="95" t="s">
        <v>122</v>
      </c>
      <c r="EP90" s="95">
        <v>0</v>
      </c>
      <c r="EQ90" s="95" t="s">
        <v>123</v>
      </c>
      <c r="ER90" s="95" t="s">
        <v>126</v>
      </c>
      <c r="ES90" s="63"/>
      <c r="ET90" s="95" t="s">
        <v>122</v>
      </c>
      <c r="EU90" s="95">
        <v>0</v>
      </c>
      <c r="EV90" s="95" t="s">
        <v>123</v>
      </c>
      <c r="EW90" s="95" t="s">
        <v>126</v>
      </c>
      <c r="EX90" s="63"/>
      <c r="EY90" s="95" t="s">
        <v>122</v>
      </c>
      <c r="EZ90" s="95">
        <v>1</v>
      </c>
      <c r="FA90" s="95" t="s">
        <v>130</v>
      </c>
      <c r="FB90" s="95" t="s">
        <v>968</v>
      </c>
      <c r="FC90" s="96" t="s">
        <v>969</v>
      </c>
      <c r="FD90" s="63"/>
      <c r="FE90" s="95">
        <v>1</v>
      </c>
      <c r="FF90" s="95" t="s">
        <v>139</v>
      </c>
      <c r="FG90" s="95" t="s">
        <v>970</v>
      </c>
      <c r="FH90" s="96" t="s">
        <v>971</v>
      </c>
      <c r="FI90" s="63"/>
      <c r="FJ90" s="95">
        <v>1</v>
      </c>
      <c r="FK90" s="95" t="s">
        <v>139</v>
      </c>
      <c r="FL90" s="95" t="s">
        <v>972</v>
      </c>
      <c r="FM90" s="96" t="s">
        <v>971</v>
      </c>
      <c r="FN90" s="63"/>
      <c r="FO90" s="95">
        <v>0</v>
      </c>
      <c r="FP90" s="95" t="s">
        <v>130</v>
      </c>
      <c r="FQ90" s="95" t="s">
        <v>126</v>
      </c>
      <c r="FR90" s="63"/>
      <c r="FS90" s="95" t="s">
        <v>122</v>
      </c>
      <c r="FT90" s="95">
        <v>1</v>
      </c>
      <c r="FU90" s="95" t="s">
        <v>132</v>
      </c>
      <c r="FV90" s="95" t="s">
        <v>973</v>
      </c>
      <c r="FW90" s="96" t="s">
        <v>974</v>
      </c>
      <c r="FX90" s="101" t="s">
        <v>122</v>
      </c>
      <c r="FY90" s="95">
        <v>0</v>
      </c>
      <c r="FZ90" s="95" t="s">
        <v>132</v>
      </c>
      <c r="GA90" s="95" t="s">
        <v>975</v>
      </c>
      <c r="GB90" s="96" t="s">
        <v>976</v>
      </c>
      <c r="GC90" s="95" t="s">
        <v>977</v>
      </c>
      <c r="GD90" s="95">
        <v>0</v>
      </c>
      <c r="GE90" s="95" t="s">
        <v>130</v>
      </c>
      <c r="GF90" s="95" t="s">
        <v>975</v>
      </c>
      <c r="GG90" s="96" t="s">
        <v>976</v>
      </c>
      <c r="GH90" s="96" t="s">
        <v>978</v>
      </c>
      <c r="GI90" s="102"/>
      <c r="GJ90" s="102"/>
      <c r="GK90" s="102"/>
      <c r="GL90" s="102"/>
      <c r="GM90" s="102"/>
      <c r="GN90" s="102"/>
      <c r="GO90" s="102"/>
      <c r="GP90" s="102"/>
      <c r="GQ90" s="102"/>
      <c r="GR90" s="102"/>
    </row>
    <row r="91" spans="1:200" ht="25.5" customHeight="1">
      <c r="A91" s="92" t="s">
        <v>105</v>
      </c>
      <c r="B91" s="93">
        <v>2023</v>
      </c>
      <c r="C91" s="177"/>
      <c r="D91" s="178">
        <v>41.156462585034014</v>
      </c>
      <c r="E91" s="179">
        <v>30</v>
      </c>
      <c r="F91" s="95">
        <v>1</v>
      </c>
      <c r="G91" s="95" t="s">
        <v>132</v>
      </c>
      <c r="H91" s="95" t="s">
        <v>981</v>
      </c>
      <c r="I91" s="96" t="s">
        <v>982</v>
      </c>
      <c r="J91" s="95" t="s">
        <v>122</v>
      </c>
      <c r="K91" s="95">
        <v>0</v>
      </c>
      <c r="L91" s="63"/>
      <c r="M91" s="97" t="s">
        <v>126</v>
      </c>
      <c r="N91" s="63"/>
      <c r="O91" s="103" t="s">
        <v>122</v>
      </c>
      <c r="P91" s="95">
        <v>1</v>
      </c>
      <c r="Q91" s="95" t="s">
        <v>130</v>
      </c>
      <c r="R91" s="95" t="s">
        <v>985</v>
      </c>
      <c r="S91" s="96" t="s">
        <v>986</v>
      </c>
      <c r="T91" s="63"/>
      <c r="U91" s="95">
        <v>1</v>
      </c>
      <c r="V91" s="95" t="s">
        <v>130</v>
      </c>
      <c r="W91" s="95" t="s">
        <v>987</v>
      </c>
      <c r="X91" s="96" t="s">
        <v>986</v>
      </c>
      <c r="Y91" s="63"/>
      <c r="Z91" s="95">
        <v>0</v>
      </c>
      <c r="AA91" s="95" t="s">
        <v>132</v>
      </c>
      <c r="AB91" s="95" t="s">
        <v>987</v>
      </c>
      <c r="AC91" s="96" t="s">
        <v>986</v>
      </c>
      <c r="AD91" s="63"/>
      <c r="AE91" s="95">
        <v>1</v>
      </c>
      <c r="AF91" s="95" t="s">
        <v>130</v>
      </c>
      <c r="AG91" s="95" t="s">
        <v>988</v>
      </c>
      <c r="AH91" s="96" t="s">
        <v>986</v>
      </c>
      <c r="AI91" s="63"/>
      <c r="AJ91" s="95">
        <v>0</v>
      </c>
      <c r="AK91" s="95" t="s">
        <v>132</v>
      </c>
      <c r="AL91" s="95" t="s">
        <v>988</v>
      </c>
      <c r="AM91" s="96" t="s">
        <v>986</v>
      </c>
      <c r="AN91" s="96" t="s">
        <v>122</v>
      </c>
      <c r="AO91" s="95">
        <v>0</v>
      </c>
      <c r="AP91" s="95" t="s">
        <v>132</v>
      </c>
      <c r="AQ91" s="95" t="s">
        <v>988</v>
      </c>
      <c r="AR91" s="96" t="s">
        <v>986</v>
      </c>
      <c r="AS91" s="63"/>
      <c r="AT91" s="95">
        <v>0</v>
      </c>
      <c r="AU91" s="95" t="s">
        <v>132</v>
      </c>
      <c r="AV91" s="95" t="s">
        <v>989</v>
      </c>
      <c r="AW91" s="96" t="s">
        <v>986</v>
      </c>
      <c r="AX91" s="63"/>
      <c r="AY91" s="95">
        <v>0</v>
      </c>
      <c r="AZ91" s="95" t="s">
        <v>139</v>
      </c>
      <c r="BA91" s="95" t="s">
        <v>126</v>
      </c>
      <c r="BB91" s="63"/>
      <c r="BC91" s="95" t="s">
        <v>122</v>
      </c>
      <c r="BD91" s="95">
        <v>0</v>
      </c>
      <c r="BE91" s="95" t="s">
        <v>139</v>
      </c>
      <c r="BF91" s="95" t="s">
        <v>126</v>
      </c>
      <c r="BG91" s="63"/>
      <c r="BH91" s="95" t="s">
        <v>122</v>
      </c>
      <c r="BI91" s="95">
        <v>0</v>
      </c>
      <c r="BJ91" s="95" t="s">
        <v>139</v>
      </c>
      <c r="BK91" s="95" t="s">
        <v>126</v>
      </c>
      <c r="BL91" s="63"/>
      <c r="BM91" s="95" t="s">
        <v>122</v>
      </c>
      <c r="BN91" s="95">
        <v>0</v>
      </c>
      <c r="BO91" s="95" t="s">
        <v>139</v>
      </c>
      <c r="BP91" s="95" t="s">
        <v>126</v>
      </c>
      <c r="BQ91" s="63"/>
      <c r="BR91" s="95" t="s">
        <v>122</v>
      </c>
      <c r="BS91" s="95">
        <v>0</v>
      </c>
      <c r="BT91" s="95" t="s">
        <v>139</v>
      </c>
      <c r="BU91" s="95" t="s">
        <v>126</v>
      </c>
      <c r="BV91" s="63"/>
      <c r="BW91" s="95" t="s">
        <v>122</v>
      </c>
      <c r="BX91" s="95">
        <v>0</v>
      </c>
      <c r="BY91" s="95" t="s">
        <v>139</v>
      </c>
      <c r="BZ91" s="95" t="s">
        <v>126</v>
      </c>
      <c r="CA91" s="63"/>
      <c r="CB91" s="95" t="s">
        <v>122</v>
      </c>
      <c r="CC91" s="95">
        <v>0</v>
      </c>
      <c r="CD91" s="95" t="s">
        <v>139</v>
      </c>
      <c r="CE91" s="95" t="s">
        <v>126</v>
      </c>
      <c r="CF91" s="63"/>
      <c r="CG91" s="95" t="s">
        <v>122</v>
      </c>
      <c r="CH91" s="95">
        <v>0</v>
      </c>
      <c r="CI91" s="95" t="s">
        <v>139</v>
      </c>
      <c r="CJ91" s="95" t="s">
        <v>126</v>
      </c>
      <c r="CK91" s="63"/>
      <c r="CL91" s="63"/>
      <c r="CM91" s="95">
        <v>0</v>
      </c>
      <c r="CN91" s="95" t="s">
        <v>139</v>
      </c>
      <c r="CO91" s="95" t="s">
        <v>126</v>
      </c>
      <c r="CP91" s="63"/>
      <c r="CQ91" s="95" t="s">
        <v>122</v>
      </c>
      <c r="CR91" s="95">
        <v>0</v>
      </c>
      <c r="CS91" s="95" t="s">
        <v>139</v>
      </c>
      <c r="CT91" s="95" t="s">
        <v>126</v>
      </c>
      <c r="CU91" s="63"/>
      <c r="CV91" s="95" t="s">
        <v>122</v>
      </c>
      <c r="CW91" s="95">
        <v>0</v>
      </c>
      <c r="CX91" s="95" t="s">
        <v>139</v>
      </c>
      <c r="CY91" s="95" t="s">
        <v>126</v>
      </c>
      <c r="CZ91" s="63"/>
      <c r="DA91" s="95" t="s">
        <v>122</v>
      </c>
      <c r="DB91" s="95">
        <v>0</v>
      </c>
      <c r="DC91" s="95" t="s">
        <v>139</v>
      </c>
      <c r="DD91" s="95" t="s">
        <v>126</v>
      </c>
      <c r="DE91" s="63"/>
      <c r="DF91" s="95" t="s">
        <v>122</v>
      </c>
      <c r="DG91" s="99">
        <v>1</v>
      </c>
      <c r="DH91" s="99" t="s">
        <v>139</v>
      </c>
      <c r="DI91" s="99" t="s">
        <v>126</v>
      </c>
      <c r="DJ91" s="61"/>
      <c r="DK91" s="99" t="s">
        <v>122</v>
      </c>
      <c r="DL91" s="61"/>
      <c r="DM91" s="61"/>
      <c r="DN91" s="61"/>
      <c r="DO91" s="61"/>
      <c r="DP91" s="61"/>
      <c r="DQ91" s="61"/>
      <c r="DR91" s="61"/>
      <c r="DS91" s="61"/>
      <c r="DT91" s="61"/>
      <c r="DU91" s="61"/>
      <c r="DV91" s="99">
        <v>1</v>
      </c>
      <c r="DW91" s="99" t="s">
        <v>130</v>
      </c>
      <c r="DX91" s="99" t="s">
        <v>983</v>
      </c>
      <c r="DY91" s="100" t="s">
        <v>984</v>
      </c>
      <c r="DZ91" s="105" t="s">
        <v>122</v>
      </c>
      <c r="EA91" s="95">
        <v>0</v>
      </c>
      <c r="EB91" s="95" t="s">
        <v>123</v>
      </c>
      <c r="EC91" s="95" t="s">
        <v>983</v>
      </c>
      <c r="ED91" s="96" t="s">
        <v>984</v>
      </c>
      <c r="EE91" s="95" t="s">
        <v>122</v>
      </c>
      <c r="EF91" s="95">
        <v>0</v>
      </c>
      <c r="EG91" s="95" t="s">
        <v>123</v>
      </c>
      <c r="EH91" s="95" t="s">
        <v>983</v>
      </c>
      <c r="EI91" s="96" t="s">
        <v>984</v>
      </c>
      <c r="EJ91" s="95" t="s">
        <v>122</v>
      </c>
      <c r="EK91" s="95">
        <v>0</v>
      </c>
      <c r="EL91" s="95" t="s">
        <v>123</v>
      </c>
      <c r="EM91" s="95" t="s">
        <v>983</v>
      </c>
      <c r="EN91" s="96" t="s">
        <v>984</v>
      </c>
      <c r="EO91" s="103" t="s">
        <v>122</v>
      </c>
      <c r="EP91" s="95">
        <v>0</v>
      </c>
      <c r="EQ91" s="95" t="s">
        <v>123</v>
      </c>
      <c r="ER91" s="95" t="s">
        <v>983</v>
      </c>
      <c r="ES91" s="96" t="s">
        <v>984</v>
      </c>
      <c r="ET91" s="95" t="s">
        <v>122</v>
      </c>
      <c r="EU91" s="95">
        <v>0</v>
      </c>
      <c r="EV91" s="95" t="s">
        <v>123</v>
      </c>
      <c r="EW91" s="95" t="s">
        <v>983</v>
      </c>
      <c r="EX91" s="96" t="s">
        <v>984</v>
      </c>
      <c r="EY91" s="95" t="s">
        <v>122</v>
      </c>
      <c r="EZ91" s="95">
        <v>0</v>
      </c>
      <c r="FA91" s="95" t="s">
        <v>132</v>
      </c>
      <c r="FB91" s="95" t="s">
        <v>990</v>
      </c>
      <c r="FC91" s="96" t="s">
        <v>991</v>
      </c>
      <c r="FD91" s="63"/>
      <c r="FE91" s="95">
        <v>1</v>
      </c>
      <c r="FF91" s="95" t="s">
        <v>139</v>
      </c>
      <c r="FG91" s="95" t="s">
        <v>992</v>
      </c>
      <c r="FH91" s="96" t="s">
        <v>993</v>
      </c>
      <c r="FI91" s="63"/>
      <c r="FJ91" s="95">
        <v>1</v>
      </c>
      <c r="FK91" s="95" t="s">
        <v>139</v>
      </c>
      <c r="FL91" s="95" t="s">
        <v>992</v>
      </c>
      <c r="FM91" s="96" t="s">
        <v>993</v>
      </c>
      <c r="FN91" s="96" t="s">
        <v>994</v>
      </c>
      <c r="FO91" s="95">
        <v>1</v>
      </c>
      <c r="FP91" s="95" t="s">
        <v>132</v>
      </c>
      <c r="FQ91" s="95" t="s">
        <v>979</v>
      </c>
      <c r="FR91" s="96" t="s">
        <v>980</v>
      </c>
      <c r="FS91" s="95" t="s">
        <v>122</v>
      </c>
      <c r="FT91" s="95">
        <v>1</v>
      </c>
      <c r="FU91" s="95" t="s">
        <v>132</v>
      </c>
      <c r="FV91" s="95" t="s">
        <v>995</v>
      </c>
      <c r="FW91" s="96" t="s">
        <v>996</v>
      </c>
      <c r="FX91" s="101" t="s">
        <v>122</v>
      </c>
      <c r="FY91" s="95">
        <v>0</v>
      </c>
      <c r="FZ91" s="95" t="s">
        <v>123</v>
      </c>
      <c r="GA91" s="95" t="s">
        <v>997</v>
      </c>
      <c r="GB91" s="96" t="s">
        <v>998</v>
      </c>
      <c r="GC91" s="96" t="s">
        <v>999</v>
      </c>
      <c r="GD91" s="95">
        <v>0</v>
      </c>
      <c r="GE91" s="95" t="s">
        <v>123</v>
      </c>
      <c r="GF91" s="95" t="s">
        <v>997</v>
      </c>
      <c r="GG91" s="96" t="s">
        <v>998</v>
      </c>
      <c r="GH91" s="96" t="s">
        <v>999</v>
      </c>
      <c r="GI91" s="102"/>
      <c r="GJ91" s="102"/>
      <c r="GK91" s="102"/>
      <c r="GL91" s="102"/>
      <c r="GM91" s="102"/>
      <c r="GN91" s="102"/>
      <c r="GO91" s="102"/>
      <c r="GP91" s="102"/>
      <c r="GQ91" s="102"/>
      <c r="GR91" s="102"/>
    </row>
    <row r="92" spans="1:200" ht="25.5" customHeight="1">
      <c r="A92" s="92" t="s">
        <v>106</v>
      </c>
      <c r="B92" s="93">
        <v>2023</v>
      </c>
      <c r="C92" s="177"/>
      <c r="D92" s="178">
        <v>39.795918367346935</v>
      </c>
      <c r="E92" s="179">
        <v>33</v>
      </c>
      <c r="F92" s="95">
        <v>1</v>
      </c>
      <c r="G92" s="95" t="s">
        <v>139</v>
      </c>
      <c r="H92" s="95" t="s">
        <v>1000</v>
      </c>
      <c r="I92" s="96" t="s">
        <v>1001</v>
      </c>
      <c r="J92" s="95" t="s">
        <v>122</v>
      </c>
      <c r="K92" s="95">
        <v>0</v>
      </c>
      <c r="L92" s="63"/>
      <c r="M92" s="97" t="s">
        <v>126</v>
      </c>
      <c r="N92" s="63"/>
      <c r="O92" s="103" t="s">
        <v>122</v>
      </c>
      <c r="P92" s="95">
        <v>1</v>
      </c>
      <c r="Q92" s="95" t="s">
        <v>130</v>
      </c>
      <c r="R92" s="95" t="s">
        <v>1002</v>
      </c>
      <c r="S92" s="96" t="s">
        <v>1003</v>
      </c>
      <c r="T92" s="63"/>
      <c r="U92" s="95">
        <v>1</v>
      </c>
      <c r="V92" s="95" t="s">
        <v>130</v>
      </c>
      <c r="W92" s="95" t="s">
        <v>1004</v>
      </c>
      <c r="X92" s="96" t="s">
        <v>1003</v>
      </c>
      <c r="Y92" s="63"/>
      <c r="Z92" s="95">
        <v>0</v>
      </c>
      <c r="AA92" s="95" t="s">
        <v>132</v>
      </c>
      <c r="AB92" s="95" t="s">
        <v>1005</v>
      </c>
      <c r="AC92" s="96" t="s">
        <v>1003</v>
      </c>
      <c r="AD92" s="95" t="s">
        <v>1006</v>
      </c>
      <c r="AE92" s="95">
        <v>1</v>
      </c>
      <c r="AF92" s="95" t="s">
        <v>130</v>
      </c>
      <c r="AG92" s="95" t="s">
        <v>1004</v>
      </c>
      <c r="AH92" s="96" t="s">
        <v>1003</v>
      </c>
      <c r="AI92" s="63"/>
      <c r="AJ92" s="95">
        <v>0</v>
      </c>
      <c r="AK92" s="95" t="s">
        <v>132</v>
      </c>
      <c r="AL92" s="95" t="s">
        <v>1004</v>
      </c>
      <c r="AM92" s="96" t="s">
        <v>1003</v>
      </c>
      <c r="AN92" s="96" t="s">
        <v>122</v>
      </c>
      <c r="AO92" s="95">
        <v>0</v>
      </c>
      <c r="AP92" s="95" t="s">
        <v>132</v>
      </c>
      <c r="AQ92" s="95" t="s">
        <v>1004</v>
      </c>
      <c r="AR92" s="96" t="s">
        <v>1003</v>
      </c>
      <c r="AS92" s="63"/>
      <c r="AT92" s="95">
        <v>1</v>
      </c>
      <c r="AU92" s="95" t="s">
        <v>130</v>
      </c>
      <c r="AV92" s="95" t="s">
        <v>1007</v>
      </c>
      <c r="AW92" s="96" t="s">
        <v>1003</v>
      </c>
      <c r="AX92" s="63"/>
      <c r="AY92" s="95">
        <v>0</v>
      </c>
      <c r="AZ92" s="95" t="s">
        <v>139</v>
      </c>
      <c r="BA92" s="95" t="s">
        <v>126</v>
      </c>
      <c r="BB92" s="63"/>
      <c r="BC92" s="63"/>
      <c r="BD92" s="95">
        <v>0</v>
      </c>
      <c r="BE92" s="95" t="s">
        <v>139</v>
      </c>
      <c r="BF92" s="95" t="s">
        <v>126</v>
      </c>
      <c r="BG92" s="63"/>
      <c r="BH92" s="63"/>
      <c r="BI92" s="95">
        <v>0</v>
      </c>
      <c r="BJ92" s="95" t="s">
        <v>139</v>
      </c>
      <c r="BK92" s="95" t="s">
        <v>126</v>
      </c>
      <c r="BL92" s="63"/>
      <c r="BM92" s="95" t="s">
        <v>122</v>
      </c>
      <c r="BN92" s="95">
        <v>0</v>
      </c>
      <c r="BO92" s="95" t="s">
        <v>139</v>
      </c>
      <c r="BP92" s="95" t="s">
        <v>126</v>
      </c>
      <c r="BQ92" s="63"/>
      <c r="BR92" s="63"/>
      <c r="BS92" s="95">
        <v>0</v>
      </c>
      <c r="BT92" s="95" t="s">
        <v>139</v>
      </c>
      <c r="BU92" s="95" t="s">
        <v>126</v>
      </c>
      <c r="BV92" s="63"/>
      <c r="BW92" s="95" t="s">
        <v>122</v>
      </c>
      <c r="BX92" s="95">
        <v>0</v>
      </c>
      <c r="BY92" s="95" t="s">
        <v>139</v>
      </c>
      <c r="BZ92" s="95" t="s">
        <v>126</v>
      </c>
      <c r="CA92" s="63"/>
      <c r="CB92" s="95" t="s">
        <v>122</v>
      </c>
      <c r="CC92" s="95">
        <v>0</v>
      </c>
      <c r="CD92" s="95" t="s">
        <v>123</v>
      </c>
      <c r="CE92" s="95" t="s">
        <v>1008</v>
      </c>
      <c r="CF92" s="96" t="s">
        <v>1003</v>
      </c>
      <c r="CG92" s="95" t="s">
        <v>122</v>
      </c>
      <c r="CH92" s="95">
        <v>0</v>
      </c>
      <c r="CI92" s="95" t="s">
        <v>123</v>
      </c>
      <c r="CJ92" s="95" t="s">
        <v>1008</v>
      </c>
      <c r="CK92" s="96" t="s">
        <v>1003</v>
      </c>
      <c r="CL92" s="63"/>
      <c r="CM92" s="95">
        <v>0</v>
      </c>
      <c r="CN92" s="95" t="s">
        <v>123</v>
      </c>
      <c r="CO92" s="95" t="s">
        <v>1008</v>
      </c>
      <c r="CP92" s="96" t="s">
        <v>1003</v>
      </c>
      <c r="CQ92" s="63"/>
      <c r="CR92" s="95">
        <v>0</v>
      </c>
      <c r="CS92" s="95" t="s">
        <v>123</v>
      </c>
      <c r="CT92" s="95" t="s">
        <v>1008</v>
      </c>
      <c r="CU92" s="96" t="s">
        <v>1003</v>
      </c>
      <c r="CV92" s="63"/>
      <c r="CW92" s="95">
        <v>0</v>
      </c>
      <c r="CX92" s="95" t="s">
        <v>123</v>
      </c>
      <c r="CY92" s="95" t="s">
        <v>1008</v>
      </c>
      <c r="CZ92" s="96" t="s">
        <v>1003</v>
      </c>
      <c r="DA92" s="63"/>
      <c r="DB92" s="95">
        <v>0</v>
      </c>
      <c r="DC92" s="95" t="s">
        <v>123</v>
      </c>
      <c r="DD92" s="95" t="s">
        <v>1008</v>
      </c>
      <c r="DE92" s="96" t="s">
        <v>1003</v>
      </c>
      <c r="DF92" s="63"/>
      <c r="DG92" s="99">
        <v>0</v>
      </c>
      <c r="DH92" s="99" t="s">
        <v>130</v>
      </c>
      <c r="DI92" s="99" t="s">
        <v>1009</v>
      </c>
      <c r="DJ92" s="100" t="s">
        <v>1010</v>
      </c>
      <c r="DK92" s="99" t="s">
        <v>122</v>
      </c>
      <c r="DL92" s="61"/>
      <c r="DM92" s="61"/>
      <c r="DN92" s="61"/>
      <c r="DO92" s="61"/>
      <c r="DP92" s="61"/>
      <c r="DQ92" s="61"/>
      <c r="DR92" s="61"/>
      <c r="DS92" s="61"/>
      <c r="DT92" s="61"/>
      <c r="DU92" s="61"/>
      <c r="DV92" s="99">
        <v>0</v>
      </c>
      <c r="DW92" s="99" t="s">
        <v>123</v>
      </c>
      <c r="DX92" s="99" t="s">
        <v>1011</v>
      </c>
      <c r="DY92" s="100" t="s">
        <v>1012</v>
      </c>
      <c r="DZ92" s="99" t="s">
        <v>1013</v>
      </c>
      <c r="EA92" s="95">
        <v>0</v>
      </c>
      <c r="EB92" s="95" t="s">
        <v>123</v>
      </c>
      <c r="EC92" s="95" t="s">
        <v>126</v>
      </c>
      <c r="ED92" s="63"/>
      <c r="EE92" s="95" t="s">
        <v>122</v>
      </c>
      <c r="EF92" s="95">
        <v>0</v>
      </c>
      <c r="EG92" s="95" t="s">
        <v>123</v>
      </c>
      <c r="EH92" s="95" t="s">
        <v>126</v>
      </c>
      <c r="EI92" s="63"/>
      <c r="EJ92" s="95" t="s">
        <v>122</v>
      </c>
      <c r="EK92" s="95">
        <v>0</v>
      </c>
      <c r="EL92" s="95" t="s">
        <v>123</v>
      </c>
      <c r="EM92" s="95" t="s">
        <v>126</v>
      </c>
      <c r="EN92" s="63"/>
      <c r="EO92" s="95" t="s">
        <v>122</v>
      </c>
      <c r="EP92" s="95">
        <v>0</v>
      </c>
      <c r="EQ92" s="95" t="s">
        <v>123</v>
      </c>
      <c r="ER92" s="95" t="s">
        <v>126</v>
      </c>
      <c r="ES92" s="63"/>
      <c r="ET92" s="95" t="s">
        <v>122</v>
      </c>
      <c r="EU92" s="95">
        <v>0</v>
      </c>
      <c r="EV92" s="95" t="s">
        <v>123</v>
      </c>
      <c r="EW92" s="95" t="s">
        <v>126</v>
      </c>
      <c r="EX92" s="63"/>
      <c r="EY92" s="95" t="s">
        <v>122</v>
      </c>
      <c r="EZ92" s="95">
        <v>1</v>
      </c>
      <c r="FA92" s="95" t="s">
        <v>130</v>
      </c>
      <c r="FB92" s="95" t="s">
        <v>1014</v>
      </c>
      <c r="FC92" s="96" t="s">
        <v>1015</v>
      </c>
      <c r="FD92" s="63"/>
      <c r="FE92" s="95">
        <v>1</v>
      </c>
      <c r="FF92" s="95" t="s">
        <v>139</v>
      </c>
      <c r="FG92" s="95" t="s">
        <v>1016</v>
      </c>
      <c r="FH92" s="96" t="s">
        <v>1017</v>
      </c>
      <c r="FI92" s="63"/>
      <c r="FJ92" s="95">
        <v>1</v>
      </c>
      <c r="FK92" s="95" t="s">
        <v>139</v>
      </c>
      <c r="FL92" s="95" t="s">
        <v>1018</v>
      </c>
      <c r="FM92" s="96" t="s">
        <v>1017</v>
      </c>
      <c r="FN92" s="95" t="s">
        <v>1019</v>
      </c>
      <c r="FO92" s="95">
        <v>0</v>
      </c>
      <c r="FP92" s="95" t="s">
        <v>130</v>
      </c>
      <c r="FQ92" s="95" t="s">
        <v>126</v>
      </c>
      <c r="FR92" s="63"/>
      <c r="FS92" s="95" t="s">
        <v>122</v>
      </c>
      <c r="FT92" s="95">
        <v>1</v>
      </c>
      <c r="FU92" s="95" t="s">
        <v>132</v>
      </c>
      <c r="FV92" s="95" t="s">
        <v>1020</v>
      </c>
      <c r="FW92" s="96" t="s">
        <v>1021</v>
      </c>
      <c r="FX92" s="101" t="s">
        <v>122</v>
      </c>
      <c r="FY92" s="95">
        <v>1</v>
      </c>
      <c r="FZ92" s="95" t="s">
        <v>139</v>
      </c>
      <c r="GA92" s="95" t="s">
        <v>1022</v>
      </c>
      <c r="GB92" s="96" t="s">
        <v>1023</v>
      </c>
      <c r="GC92" s="63"/>
      <c r="GD92" s="95">
        <v>1</v>
      </c>
      <c r="GE92" s="95" t="s">
        <v>139</v>
      </c>
      <c r="GF92" s="95" t="s">
        <v>1024</v>
      </c>
      <c r="GG92" s="96" t="s">
        <v>1025</v>
      </c>
      <c r="GH92" s="95" t="s">
        <v>1026</v>
      </c>
      <c r="GI92" s="102"/>
      <c r="GJ92" s="102"/>
      <c r="GK92" s="102"/>
      <c r="GL92" s="102"/>
      <c r="GM92" s="102"/>
      <c r="GN92" s="102"/>
      <c r="GO92" s="102"/>
      <c r="GP92" s="102"/>
      <c r="GQ92" s="102"/>
      <c r="GR92" s="102"/>
    </row>
    <row r="93" spans="1:200" ht="25.5" customHeight="1">
      <c r="A93" s="92" t="s">
        <v>107</v>
      </c>
      <c r="B93" s="93">
        <v>2023</v>
      </c>
      <c r="C93" s="177"/>
      <c r="D93" s="178">
        <v>55.272108843537403</v>
      </c>
      <c r="E93" s="179">
        <v>10</v>
      </c>
      <c r="F93" s="95">
        <v>1</v>
      </c>
      <c r="G93" s="95" t="s">
        <v>130</v>
      </c>
      <c r="H93" s="95" t="s">
        <v>1029</v>
      </c>
      <c r="I93" s="96" t="s">
        <v>1030</v>
      </c>
      <c r="J93" s="111" t="s">
        <v>1446</v>
      </c>
      <c r="K93" s="95">
        <v>0</v>
      </c>
      <c r="L93" s="63"/>
      <c r="M93" s="97" t="s">
        <v>126</v>
      </c>
      <c r="N93" s="63"/>
      <c r="O93" s="103" t="s">
        <v>122</v>
      </c>
      <c r="P93" s="95">
        <v>1</v>
      </c>
      <c r="Q93" s="95" t="s">
        <v>130</v>
      </c>
      <c r="R93" s="95" t="s">
        <v>1032</v>
      </c>
      <c r="S93" s="96" t="s">
        <v>1033</v>
      </c>
      <c r="T93" s="63"/>
      <c r="U93" s="95">
        <v>1</v>
      </c>
      <c r="V93" s="95" t="s">
        <v>130</v>
      </c>
      <c r="W93" s="95" t="s">
        <v>1034</v>
      </c>
      <c r="X93" s="96" t="s">
        <v>1035</v>
      </c>
      <c r="Y93" s="63"/>
      <c r="Z93" s="95">
        <v>0</v>
      </c>
      <c r="AA93" s="95" t="s">
        <v>132</v>
      </c>
      <c r="AB93" s="95" t="s">
        <v>1034</v>
      </c>
      <c r="AC93" s="96" t="s">
        <v>1035</v>
      </c>
      <c r="AD93" s="63"/>
      <c r="AE93" s="95">
        <v>1</v>
      </c>
      <c r="AF93" s="95" t="s">
        <v>130</v>
      </c>
      <c r="AG93" s="95" t="s">
        <v>1032</v>
      </c>
      <c r="AH93" s="96" t="s">
        <v>1033</v>
      </c>
      <c r="AI93" s="63"/>
      <c r="AJ93" s="95">
        <v>0</v>
      </c>
      <c r="AK93" s="95" t="s">
        <v>132</v>
      </c>
      <c r="AL93" s="95" t="s">
        <v>1036</v>
      </c>
      <c r="AM93" s="96" t="s">
        <v>1037</v>
      </c>
      <c r="AN93" s="95" t="s">
        <v>1038</v>
      </c>
      <c r="AO93" s="95">
        <v>1</v>
      </c>
      <c r="AP93" s="95" t="s">
        <v>130</v>
      </c>
      <c r="AQ93" s="95" t="s">
        <v>1039</v>
      </c>
      <c r="AR93" s="96" t="s">
        <v>1040</v>
      </c>
      <c r="AS93" s="63"/>
      <c r="AT93" s="95">
        <v>0</v>
      </c>
      <c r="AU93" s="95" t="s">
        <v>132</v>
      </c>
      <c r="AV93" s="95" t="s">
        <v>1041</v>
      </c>
      <c r="AW93" s="96" t="s">
        <v>1042</v>
      </c>
      <c r="AX93" s="63"/>
      <c r="AY93" s="95">
        <v>1</v>
      </c>
      <c r="AZ93" s="95" t="s">
        <v>130</v>
      </c>
      <c r="BA93" s="95" t="s">
        <v>1032</v>
      </c>
      <c r="BB93" s="96" t="s">
        <v>1033</v>
      </c>
      <c r="BC93" s="63"/>
      <c r="BD93" s="95">
        <v>1</v>
      </c>
      <c r="BE93" s="95" t="s">
        <v>130</v>
      </c>
      <c r="BF93" s="95" t="s">
        <v>1034</v>
      </c>
      <c r="BG93" s="96" t="s">
        <v>1035</v>
      </c>
      <c r="BH93" s="63"/>
      <c r="BI93" s="95">
        <v>0</v>
      </c>
      <c r="BJ93" s="95" t="s">
        <v>132</v>
      </c>
      <c r="BK93" s="95" t="s">
        <v>1034</v>
      </c>
      <c r="BL93" s="96" t="s">
        <v>1035</v>
      </c>
      <c r="BM93" s="95" t="s">
        <v>1043</v>
      </c>
      <c r="BN93" s="95">
        <v>1</v>
      </c>
      <c r="BO93" s="95" t="s">
        <v>130</v>
      </c>
      <c r="BP93" s="95" t="s">
        <v>1032</v>
      </c>
      <c r="BQ93" s="96" t="s">
        <v>1033</v>
      </c>
      <c r="BR93" s="63"/>
      <c r="BS93" s="95">
        <v>0</v>
      </c>
      <c r="BT93" s="95" t="s">
        <v>132</v>
      </c>
      <c r="BU93" s="98" t="s">
        <v>1032</v>
      </c>
      <c r="BV93" s="96" t="s">
        <v>1033</v>
      </c>
      <c r="BW93" s="95" t="s">
        <v>122</v>
      </c>
      <c r="BX93" s="95">
        <v>1</v>
      </c>
      <c r="BY93" s="95" t="s">
        <v>130</v>
      </c>
      <c r="BZ93" s="95" t="s">
        <v>1039</v>
      </c>
      <c r="CA93" s="96" t="s">
        <v>1040</v>
      </c>
      <c r="CB93" s="103" t="s">
        <v>122</v>
      </c>
      <c r="CC93" s="95">
        <v>0</v>
      </c>
      <c r="CD93" s="95" t="s">
        <v>139</v>
      </c>
      <c r="CE93" s="95" t="s">
        <v>126</v>
      </c>
      <c r="CF93" s="63"/>
      <c r="CG93" s="95" t="s">
        <v>122</v>
      </c>
      <c r="CH93" s="95">
        <v>0</v>
      </c>
      <c r="CI93" s="95" t="s">
        <v>139</v>
      </c>
      <c r="CJ93" s="95" t="s">
        <v>126</v>
      </c>
      <c r="CK93" s="63"/>
      <c r="CL93" s="63"/>
      <c r="CM93" s="95">
        <v>0</v>
      </c>
      <c r="CN93" s="95" t="s">
        <v>139</v>
      </c>
      <c r="CO93" s="95" t="s">
        <v>126</v>
      </c>
      <c r="CP93" s="63"/>
      <c r="CQ93" s="95" t="s">
        <v>122</v>
      </c>
      <c r="CR93" s="95">
        <v>0</v>
      </c>
      <c r="CS93" s="95" t="s">
        <v>139</v>
      </c>
      <c r="CT93" s="95" t="s">
        <v>126</v>
      </c>
      <c r="CU93" s="63"/>
      <c r="CV93" s="95" t="s">
        <v>122</v>
      </c>
      <c r="CW93" s="95">
        <v>0</v>
      </c>
      <c r="CX93" s="95" t="s">
        <v>139</v>
      </c>
      <c r="CY93" s="95" t="s">
        <v>126</v>
      </c>
      <c r="CZ93" s="63"/>
      <c r="DA93" s="95" t="s">
        <v>122</v>
      </c>
      <c r="DB93" s="95">
        <v>0</v>
      </c>
      <c r="DC93" s="95" t="s">
        <v>139</v>
      </c>
      <c r="DD93" s="95" t="s">
        <v>126</v>
      </c>
      <c r="DE93" s="63"/>
      <c r="DF93" s="95" t="s">
        <v>122</v>
      </c>
      <c r="DG93" s="99">
        <v>1</v>
      </c>
      <c r="DH93" s="99" t="s">
        <v>139</v>
      </c>
      <c r="DI93" s="99" t="s">
        <v>126</v>
      </c>
      <c r="DJ93" s="61"/>
      <c r="DK93" s="99" t="s">
        <v>122</v>
      </c>
      <c r="DL93" s="61"/>
      <c r="DM93" s="61"/>
      <c r="DN93" s="61"/>
      <c r="DO93" s="61"/>
      <c r="DP93" s="61"/>
      <c r="DQ93" s="61"/>
      <c r="DR93" s="61"/>
      <c r="DS93" s="61"/>
      <c r="DT93" s="61"/>
      <c r="DU93" s="61"/>
      <c r="DV93" s="99">
        <v>0</v>
      </c>
      <c r="DW93" s="99" t="s">
        <v>123</v>
      </c>
      <c r="DX93" s="99" t="s">
        <v>126</v>
      </c>
      <c r="DY93" s="61"/>
      <c r="DZ93" s="99" t="s">
        <v>122</v>
      </c>
      <c r="EA93" s="95">
        <v>0</v>
      </c>
      <c r="EB93" s="95" t="s">
        <v>123</v>
      </c>
      <c r="EC93" s="95" t="s">
        <v>126</v>
      </c>
      <c r="ED93" s="63"/>
      <c r="EE93" s="95" t="s">
        <v>122</v>
      </c>
      <c r="EF93" s="95">
        <v>0</v>
      </c>
      <c r="EG93" s="95" t="s">
        <v>123</v>
      </c>
      <c r="EH93" s="95" t="s">
        <v>126</v>
      </c>
      <c r="EI93" s="63"/>
      <c r="EJ93" s="95" t="s">
        <v>122</v>
      </c>
      <c r="EK93" s="95">
        <v>0</v>
      </c>
      <c r="EL93" s="95" t="s">
        <v>123</v>
      </c>
      <c r="EM93" s="95" t="s">
        <v>126</v>
      </c>
      <c r="EN93" s="63"/>
      <c r="EO93" s="95" t="s">
        <v>122</v>
      </c>
      <c r="EP93" s="95">
        <v>0</v>
      </c>
      <c r="EQ93" s="95" t="s">
        <v>123</v>
      </c>
      <c r="ER93" s="95" t="s">
        <v>126</v>
      </c>
      <c r="ES93" s="63"/>
      <c r="ET93" s="95" t="s">
        <v>122</v>
      </c>
      <c r="EU93" s="95">
        <v>0</v>
      </c>
      <c r="EV93" s="95" t="s">
        <v>123</v>
      </c>
      <c r="EW93" s="95" t="s">
        <v>126</v>
      </c>
      <c r="EX93" s="63"/>
      <c r="EY93" s="95" t="s">
        <v>122</v>
      </c>
      <c r="EZ93" s="95">
        <v>1</v>
      </c>
      <c r="FA93" s="95" t="s">
        <v>130</v>
      </c>
      <c r="FB93" s="95" t="s">
        <v>1044</v>
      </c>
      <c r="FC93" s="96" t="s">
        <v>1045</v>
      </c>
      <c r="FD93" s="63"/>
      <c r="FE93" s="95">
        <v>1</v>
      </c>
      <c r="FF93" s="95" t="s">
        <v>139</v>
      </c>
      <c r="FG93" s="95" t="s">
        <v>1046</v>
      </c>
      <c r="FH93" s="96" t="s">
        <v>1047</v>
      </c>
      <c r="FI93" s="63"/>
      <c r="FJ93" s="95">
        <v>0</v>
      </c>
      <c r="FK93" s="95" t="s">
        <v>130</v>
      </c>
      <c r="FL93" s="95" t="s">
        <v>1048</v>
      </c>
      <c r="FM93" s="96" t="s">
        <v>1049</v>
      </c>
      <c r="FN93" s="63"/>
      <c r="FO93" s="95">
        <v>1</v>
      </c>
      <c r="FP93" s="95" t="s">
        <v>132</v>
      </c>
      <c r="FQ93" s="95" t="s">
        <v>1027</v>
      </c>
      <c r="FR93" s="96" t="s">
        <v>1028</v>
      </c>
      <c r="FS93" s="95" t="s">
        <v>122</v>
      </c>
      <c r="FT93" s="95">
        <v>1</v>
      </c>
      <c r="FU93" s="95" t="s">
        <v>132</v>
      </c>
      <c r="FV93" s="95" t="s">
        <v>1050</v>
      </c>
      <c r="FW93" s="96" t="s">
        <v>1051</v>
      </c>
      <c r="FX93" s="101" t="s">
        <v>122</v>
      </c>
      <c r="FY93" s="95">
        <v>1</v>
      </c>
      <c r="FZ93" s="95" t="s">
        <v>139</v>
      </c>
      <c r="GA93" s="95" t="s">
        <v>1052</v>
      </c>
      <c r="GB93" s="96" t="s">
        <v>1053</v>
      </c>
      <c r="GC93" s="95" t="s">
        <v>1054</v>
      </c>
      <c r="GD93" s="95">
        <v>1</v>
      </c>
      <c r="GE93" s="95" t="s">
        <v>139</v>
      </c>
      <c r="GF93" s="95" t="s">
        <v>1052</v>
      </c>
      <c r="GG93" s="96" t="s">
        <v>1053</v>
      </c>
      <c r="GH93" s="63"/>
      <c r="GI93" s="102"/>
      <c r="GJ93" s="102"/>
      <c r="GK93" s="102"/>
      <c r="GL93" s="102"/>
      <c r="GM93" s="102"/>
      <c r="GN93" s="102"/>
      <c r="GO93" s="102"/>
      <c r="GP93" s="102"/>
      <c r="GQ93" s="102"/>
      <c r="GR93" s="102"/>
    </row>
    <row r="94" spans="1:200" ht="25.5" customHeight="1">
      <c r="A94" s="92" t="s">
        <v>108</v>
      </c>
      <c r="B94" s="93">
        <v>2023</v>
      </c>
      <c r="C94" s="177"/>
      <c r="D94" s="178">
        <v>48.299319727891152</v>
      </c>
      <c r="E94" s="179">
        <v>15</v>
      </c>
      <c r="F94" s="95">
        <v>1</v>
      </c>
      <c r="G94" s="95" t="s">
        <v>132</v>
      </c>
      <c r="H94" s="95" t="s">
        <v>1057</v>
      </c>
      <c r="I94" s="96" t="s">
        <v>1058</v>
      </c>
      <c r="J94" s="95" t="s">
        <v>1059</v>
      </c>
      <c r="K94" s="95">
        <v>0</v>
      </c>
      <c r="L94" s="63"/>
      <c r="M94" s="97" t="s">
        <v>126</v>
      </c>
      <c r="N94" s="63"/>
      <c r="O94" s="103" t="s">
        <v>122</v>
      </c>
      <c r="P94" s="95">
        <v>1</v>
      </c>
      <c r="Q94" s="95" t="s">
        <v>130</v>
      </c>
      <c r="R94" s="95" t="s">
        <v>1062</v>
      </c>
      <c r="S94" s="96" t="s">
        <v>1063</v>
      </c>
      <c r="T94" s="63"/>
      <c r="U94" s="95">
        <v>0</v>
      </c>
      <c r="V94" s="95" t="s">
        <v>132</v>
      </c>
      <c r="W94" s="95" t="s">
        <v>1062</v>
      </c>
      <c r="X94" s="96" t="s">
        <v>1063</v>
      </c>
      <c r="Y94" s="63"/>
      <c r="Z94" s="95">
        <v>0</v>
      </c>
      <c r="AA94" s="95" t="s">
        <v>132</v>
      </c>
      <c r="AB94" s="95" t="s">
        <v>1062</v>
      </c>
      <c r="AC94" s="96" t="s">
        <v>1063</v>
      </c>
      <c r="AD94" s="63"/>
      <c r="AE94" s="95">
        <v>1</v>
      </c>
      <c r="AF94" s="95" t="s">
        <v>130</v>
      </c>
      <c r="AG94" s="95" t="s">
        <v>1062</v>
      </c>
      <c r="AH94" s="96" t="s">
        <v>1063</v>
      </c>
      <c r="AI94" s="63"/>
      <c r="AJ94" s="95">
        <v>0</v>
      </c>
      <c r="AK94" s="95" t="s">
        <v>132</v>
      </c>
      <c r="AL94" s="95" t="s">
        <v>1062</v>
      </c>
      <c r="AM94" s="96" t="s">
        <v>1063</v>
      </c>
      <c r="AN94" s="96" t="s">
        <v>122</v>
      </c>
      <c r="AO94" s="95">
        <v>0</v>
      </c>
      <c r="AP94" s="95" t="s">
        <v>132</v>
      </c>
      <c r="AQ94" s="95" t="s">
        <v>1062</v>
      </c>
      <c r="AR94" s="96" t="s">
        <v>1063</v>
      </c>
      <c r="AS94" s="63"/>
      <c r="AT94" s="95">
        <v>1</v>
      </c>
      <c r="AU94" s="95" t="s">
        <v>130</v>
      </c>
      <c r="AV94" s="95" t="s">
        <v>1062</v>
      </c>
      <c r="AW94" s="96" t="s">
        <v>1063</v>
      </c>
      <c r="AX94" s="63"/>
      <c r="AY94" s="95">
        <v>1</v>
      </c>
      <c r="AZ94" s="95" t="s">
        <v>130</v>
      </c>
      <c r="BA94" s="95" t="s">
        <v>1062</v>
      </c>
      <c r="BB94" s="96" t="s">
        <v>1063</v>
      </c>
      <c r="BC94" s="63"/>
      <c r="BD94" s="95">
        <v>0</v>
      </c>
      <c r="BE94" s="95" t="s">
        <v>132</v>
      </c>
      <c r="BF94" s="95" t="s">
        <v>1062</v>
      </c>
      <c r="BG94" s="96" t="s">
        <v>1063</v>
      </c>
      <c r="BH94" s="63"/>
      <c r="BI94" s="95">
        <v>0</v>
      </c>
      <c r="BJ94" s="95" t="s">
        <v>132</v>
      </c>
      <c r="BK94" s="95" t="s">
        <v>1062</v>
      </c>
      <c r="BL94" s="96" t="s">
        <v>1063</v>
      </c>
      <c r="BM94" s="96" t="s">
        <v>122</v>
      </c>
      <c r="BN94" s="95">
        <v>1</v>
      </c>
      <c r="BO94" s="95" t="s">
        <v>130</v>
      </c>
      <c r="BP94" s="95" t="s">
        <v>1062</v>
      </c>
      <c r="BQ94" s="96" t="s">
        <v>1063</v>
      </c>
      <c r="BR94" s="63"/>
      <c r="BS94" s="95">
        <v>0</v>
      </c>
      <c r="BT94" s="95" t="s">
        <v>132</v>
      </c>
      <c r="BU94" s="98" t="s">
        <v>1062</v>
      </c>
      <c r="BV94" s="96" t="s">
        <v>1063</v>
      </c>
      <c r="BW94" s="63"/>
      <c r="BX94" s="95">
        <v>0</v>
      </c>
      <c r="BY94" s="95" t="s">
        <v>132</v>
      </c>
      <c r="BZ94" s="95" t="s">
        <v>1062</v>
      </c>
      <c r="CA94" s="96" t="s">
        <v>1063</v>
      </c>
      <c r="CB94" s="63"/>
      <c r="CC94" s="95">
        <v>0</v>
      </c>
      <c r="CD94" s="95" t="s">
        <v>139</v>
      </c>
      <c r="CE94" s="95" t="s">
        <v>126</v>
      </c>
      <c r="CF94" s="63"/>
      <c r="CG94" s="95" t="s">
        <v>122</v>
      </c>
      <c r="CH94" s="95">
        <v>0</v>
      </c>
      <c r="CI94" s="95" t="s">
        <v>139</v>
      </c>
      <c r="CJ94" s="95" t="s">
        <v>126</v>
      </c>
      <c r="CK94" s="63"/>
      <c r="CL94" s="63"/>
      <c r="CM94" s="95">
        <v>0</v>
      </c>
      <c r="CN94" s="95" t="s">
        <v>139</v>
      </c>
      <c r="CO94" s="95" t="s">
        <v>126</v>
      </c>
      <c r="CP94" s="63"/>
      <c r="CQ94" s="95" t="s">
        <v>122</v>
      </c>
      <c r="CR94" s="95">
        <v>0</v>
      </c>
      <c r="CS94" s="95" t="s">
        <v>139</v>
      </c>
      <c r="CT94" s="95" t="s">
        <v>126</v>
      </c>
      <c r="CU94" s="63"/>
      <c r="CV94" s="95" t="s">
        <v>122</v>
      </c>
      <c r="CW94" s="95">
        <v>0</v>
      </c>
      <c r="CX94" s="95" t="s">
        <v>139</v>
      </c>
      <c r="CY94" s="95" t="s">
        <v>126</v>
      </c>
      <c r="CZ94" s="63"/>
      <c r="DA94" s="95" t="s">
        <v>122</v>
      </c>
      <c r="DB94" s="95">
        <v>0</v>
      </c>
      <c r="DC94" s="95" t="s">
        <v>139</v>
      </c>
      <c r="DD94" s="95" t="s">
        <v>126</v>
      </c>
      <c r="DE94" s="63"/>
      <c r="DF94" s="95" t="s">
        <v>122</v>
      </c>
      <c r="DG94" s="99">
        <v>1</v>
      </c>
      <c r="DH94" s="99" t="s">
        <v>123</v>
      </c>
      <c r="DI94" s="99" t="s">
        <v>1064</v>
      </c>
      <c r="DJ94" s="100" t="s">
        <v>1065</v>
      </c>
      <c r="DK94" s="99" t="s">
        <v>122</v>
      </c>
      <c r="DL94" s="61"/>
      <c r="DM94" s="61"/>
      <c r="DN94" s="61"/>
      <c r="DO94" s="61"/>
      <c r="DP94" s="61"/>
      <c r="DQ94" s="61"/>
      <c r="DR94" s="61"/>
      <c r="DS94" s="61"/>
      <c r="DT94" s="61"/>
      <c r="DU94" s="61"/>
      <c r="DV94" s="99">
        <v>1</v>
      </c>
      <c r="DW94" s="99" t="s">
        <v>139</v>
      </c>
      <c r="DX94" s="99" t="s">
        <v>1066</v>
      </c>
      <c r="DY94" s="100" t="s">
        <v>1061</v>
      </c>
      <c r="DZ94" s="105" t="s">
        <v>122</v>
      </c>
      <c r="EA94" s="95">
        <v>1</v>
      </c>
      <c r="EB94" s="95" t="s">
        <v>139</v>
      </c>
      <c r="EC94" s="95" t="s">
        <v>1067</v>
      </c>
      <c r="ED94" s="96" t="s">
        <v>1061</v>
      </c>
      <c r="EE94" s="103" t="s">
        <v>122</v>
      </c>
      <c r="EF94" s="95">
        <v>1</v>
      </c>
      <c r="EG94" s="95" t="s">
        <v>139</v>
      </c>
      <c r="EH94" s="95" t="s">
        <v>1060</v>
      </c>
      <c r="EI94" s="96" t="s">
        <v>1061</v>
      </c>
      <c r="EJ94" s="103" t="s">
        <v>122</v>
      </c>
      <c r="EK94" s="95">
        <v>1</v>
      </c>
      <c r="EL94" s="95" t="s">
        <v>139</v>
      </c>
      <c r="EM94" s="95" t="s">
        <v>1060</v>
      </c>
      <c r="EN94" s="96" t="s">
        <v>1061</v>
      </c>
      <c r="EO94" s="103" t="s">
        <v>122</v>
      </c>
      <c r="EP94" s="95">
        <v>0</v>
      </c>
      <c r="EQ94" s="95" t="s">
        <v>132</v>
      </c>
      <c r="ER94" s="95" t="s">
        <v>1060</v>
      </c>
      <c r="ES94" s="96" t="s">
        <v>1061</v>
      </c>
      <c r="ET94" s="95" t="s">
        <v>122</v>
      </c>
      <c r="EU94" s="95">
        <v>0</v>
      </c>
      <c r="EV94" s="95" t="s">
        <v>132</v>
      </c>
      <c r="EW94" s="95" t="s">
        <v>1060</v>
      </c>
      <c r="EX94" s="96" t="s">
        <v>1061</v>
      </c>
      <c r="EY94" s="95" t="s">
        <v>122</v>
      </c>
      <c r="EZ94" s="95">
        <v>0</v>
      </c>
      <c r="FA94" s="95" t="s">
        <v>132</v>
      </c>
      <c r="FB94" s="95" t="s">
        <v>1068</v>
      </c>
      <c r="FC94" s="96" t="s">
        <v>1069</v>
      </c>
      <c r="FD94" s="63"/>
      <c r="FE94" s="95">
        <v>1</v>
      </c>
      <c r="FF94" s="95" t="s">
        <v>139</v>
      </c>
      <c r="FG94" s="95" t="s">
        <v>1070</v>
      </c>
      <c r="FH94" s="96" t="s">
        <v>1071</v>
      </c>
      <c r="FI94" s="63"/>
      <c r="FJ94" s="95">
        <v>1</v>
      </c>
      <c r="FK94" s="95" t="s">
        <v>139</v>
      </c>
      <c r="FL94" s="95" t="s">
        <v>1070</v>
      </c>
      <c r="FM94" s="96" t="s">
        <v>1071</v>
      </c>
      <c r="FN94" s="63"/>
      <c r="FO94" s="95">
        <v>1</v>
      </c>
      <c r="FP94" s="95" t="s">
        <v>132</v>
      </c>
      <c r="FQ94" s="95" t="s">
        <v>1055</v>
      </c>
      <c r="FR94" s="96" t="s">
        <v>1056</v>
      </c>
      <c r="FS94" s="95" t="s">
        <v>122</v>
      </c>
      <c r="FT94" s="95">
        <v>1</v>
      </c>
      <c r="FU94" s="95" t="s">
        <v>139</v>
      </c>
      <c r="FV94" s="95" t="s">
        <v>1072</v>
      </c>
      <c r="FW94" s="96" t="s">
        <v>1073</v>
      </c>
      <c r="FX94" s="101" t="s">
        <v>122</v>
      </c>
      <c r="FY94" s="95">
        <v>0</v>
      </c>
      <c r="FZ94" s="95" t="s">
        <v>123</v>
      </c>
      <c r="GA94" s="95" t="s">
        <v>1074</v>
      </c>
      <c r="GB94" s="96" t="s">
        <v>1075</v>
      </c>
      <c r="GC94" s="96" t="s">
        <v>1076</v>
      </c>
      <c r="GD94" s="95">
        <v>0</v>
      </c>
      <c r="GE94" s="95" t="s">
        <v>123</v>
      </c>
      <c r="GF94" s="95" t="s">
        <v>1074</v>
      </c>
      <c r="GG94" s="96" t="s">
        <v>1075</v>
      </c>
      <c r="GH94" s="96" t="s">
        <v>1076</v>
      </c>
      <c r="GI94" s="102"/>
      <c r="GJ94" s="102"/>
      <c r="GK94" s="102"/>
      <c r="GL94" s="102"/>
      <c r="GM94" s="102"/>
      <c r="GN94" s="102"/>
      <c r="GO94" s="102"/>
      <c r="GP94" s="102"/>
      <c r="GQ94" s="102"/>
      <c r="GR94" s="102"/>
    </row>
    <row r="95" spans="1:200" ht="25.5" customHeight="1">
      <c r="A95" s="92" t="s">
        <v>109</v>
      </c>
      <c r="B95" s="93">
        <v>2023</v>
      </c>
      <c r="C95" s="177"/>
      <c r="D95" s="178">
        <v>66.83673469387756</v>
      </c>
      <c r="E95" s="179">
        <v>2</v>
      </c>
      <c r="F95" s="95">
        <v>0</v>
      </c>
      <c r="G95" s="95" t="s">
        <v>123</v>
      </c>
      <c r="H95" s="95" t="s">
        <v>1079</v>
      </c>
      <c r="I95" s="96" t="s">
        <v>1080</v>
      </c>
      <c r="J95" s="95" t="s">
        <v>122</v>
      </c>
      <c r="K95" s="95">
        <v>1</v>
      </c>
      <c r="L95" s="63"/>
      <c r="M95" s="97" t="s">
        <v>1081</v>
      </c>
      <c r="N95" s="96" t="s">
        <v>1082</v>
      </c>
      <c r="O95" s="95" t="s">
        <v>1083</v>
      </c>
      <c r="P95" s="95">
        <v>1</v>
      </c>
      <c r="Q95" s="95" t="s">
        <v>130</v>
      </c>
      <c r="R95" s="95" t="s">
        <v>1084</v>
      </c>
      <c r="S95" s="96" t="s">
        <v>1085</v>
      </c>
      <c r="T95" s="63"/>
      <c r="U95" s="95">
        <v>1</v>
      </c>
      <c r="V95" s="95" t="s">
        <v>130</v>
      </c>
      <c r="W95" s="95" t="s">
        <v>1084</v>
      </c>
      <c r="X95" s="96" t="s">
        <v>1085</v>
      </c>
      <c r="Y95" s="63"/>
      <c r="Z95" s="95">
        <v>1</v>
      </c>
      <c r="AA95" s="95" t="s">
        <v>130</v>
      </c>
      <c r="AB95" s="95" t="s">
        <v>1086</v>
      </c>
      <c r="AC95" s="96" t="s">
        <v>1082</v>
      </c>
      <c r="AD95" s="95" t="s">
        <v>1087</v>
      </c>
      <c r="AE95" s="95">
        <v>1</v>
      </c>
      <c r="AF95" s="95" t="s">
        <v>130</v>
      </c>
      <c r="AG95" s="95" t="s">
        <v>1088</v>
      </c>
      <c r="AH95" s="96" t="s">
        <v>1085</v>
      </c>
      <c r="AI95" s="63"/>
      <c r="AJ95" s="95">
        <v>1</v>
      </c>
      <c r="AK95" s="95" t="s">
        <v>130</v>
      </c>
      <c r="AL95" s="95" t="s">
        <v>1089</v>
      </c>
      <c r="AM95" s="96" t="s">
        <v>1090</v>
      </c>
      <c r="AN95" s="95" t="s">
        <v>1087</v>
      </c>
      <c r="AO95" s="95">
        <v>1</v>
      </c>
      <c r="AP95" s="95" t="s">
        <v>130</v>
      </c>
      <c r="AQ95" s="95" t="s">
        <v>1089</v>
      </c>
      <c r="AR95" s="96" t="s">
        <v>1090</v>
      </c>
      <c r="AS95" s="95" t="s">
        <v>1087</v>
      </c>
      <c r="AT95" s="95">
        <v>0</v>
      </c>
      <c r="AU95" s="95" t="s">
        <v>132</v>
      </c>
      <c r="AV95" s="95" t="s">
        <v>1091</v>
      </c>
      <c r="AW95" s="96" t="s">
        <v>1085</v>
      </c>
      <c r="AX95" s="63"/>
      <c r="AY95" s="95">
        <v>1</v>
      </c>
      <c r="AZ95" s="95" t="s">
        <v>130</v>
      </c>
      <c r="BA95" s="95" t="s">
        <v>1086</v>
      </c>
      <c r="BB95" s="96" t="s">
        <v>1090</v>
      </c>
      <c r="BC95" s="95" t="s">
        <v>1087</v>
      </c>
      <c r="BD95" s="95">
        <v>1</v>
      </c>
      <c r="BE95" s="95" t="s">
        <v>130</v>
      </c>
      <c r="BF95" s="95" t="s">
        <v>1086</v>
      </c>
      <c r="BG95" s="96" t="s">
        <v>1090</v>
      </c>
      <c r="BH95" s="95" t="s">
        <v>1087</v>
      </c>
      <c r="BI95" s="95">
        <v>1</v>
      </c>
      <c r="BJ95" s="95" t="s">
        <v>130</v>
      </c>
      <c r="BK95" s="95" t="s">
        <v>1086</v>
      </c>
      <c r="BL95" s="96" t="s">
        <v>1090</v>
      </c>
      <c r="BM95" s="95" t="s">
        <v>1087</v>
      </c>
      <c r="BN95" s="95">
        <v>1</v>
      </c>
      <c r="BO95" s="95" t="s">
        <v>130</v>
      </c>
      <c r="BP95" s="95" t="s">
        <v>1089</v>
      </c>
      <c r="BQ95" s="96" t="s">
        <v>1090</v>
      </c>
      <c r="BR95" s="95" t="s">
        <v>1087</v>
      </c>
      <c r="BS95" s="95">
        <v>1</v>
      </c>
      <c r="BT95" s="95" t="s">
        <v>130</v>
      </c>
      <c r="BU95" s="95" t="s">
        <v>1089</v>
      </c>
      <c r="BV95" s="96" t="s">
        <v>1090</v>
      </c>
      <c r="BW95" s="95" t="s">
        <v>1087</v>
      </c>
      <c r="BX95" s="95">
        <v>1</v>
      </c>
      <c r="BY95" s="95" t="s">
        <v>130</v>
      </c>
      <c r="BZ95" s="95" t="s">
        <v>1089</v>
      </c>
      <c r="CA95" s="96" t="s">
        <v>1090</v>
      </c>
      <c r="CB95" s="95" t="s">
        <v>1087</v>
      </c>
      <c r="CC95" s="95">
        <v>1</v>
      </c>
      <c r="CD95" s="95" t="s">
        <v>130</v>
      </c>
      <c r="CE95" s="95" t="s">
        <v>1086</v>
      </c>
      <c r="CF95" s="96" t="s">
        <v>1090</v>
      </c>
      <c r="CG95" s="95" t="s">
        <v>1087</v>
      </c>
      <c r="CH95" s="95">
        <v>1</v>
      </c>
      <c r="CI95" s="95" t="s">
        <v>130</v>
      </c>
      <c r="CJ95" s="95" t="s">
        <v>1086</v>
      </c>
      <c r="CK95" s="96" t="s">
        <v>1090</v>
      </c>
      <c r="CL95" s="95" t="s">
        <v>1087</v>
      </c>
      <c r="CM95" s="95">
        <v>1</v>
      </c>
      <c r="CN95" s="95" t="s">
        <v>130</v>
      </c>
      <c r="CO95" s="95" t="s">
        <v>1086</v>
      </c>
      <c r="CP95" s="96" t="s">
        <v>1090</v>
      </c>
      <c r="CQ95" s="95" t="s">
        <v>1087</v>
      </c>
      <c r="CR95" s="95">
        <v>1</v>
      </c>
      <c r="CS95" s="95" t="s">
        <v>130</v>
      </c>
      <c r="CT95" s="95" t="s">
        <v>1089</v>
      </c>
      <c r="CU95" s="96" t="s">
        <v>1090</v>
      </c>
      <c r="CV95" s="95" t="s">
        <v>1087</v>
      </c>
      <c r="CW95" s="95">
        <v>1</v>
      </c>
      <c r="CX95" s="95" t="s">
        <v>130</v>
      </c>
      <c r="CY95" s="95" t="s">
        <v>1089</v>
      </c>
      <c r="CZ95" s="96" t="s">
        <v>1090</v>
      </c>
      <c r="DA95" s="95" t="s">
        <v>1087</v>
      </c>
      <c r="DB95" s="95">
        <v>1</v>
      </c>
      <c r="DC95" s="95" t="s">
        <v>130</v>
      </c>
      <c r="DD95" s="95" t="s">
        <v>1089</v>
      </c>
      <c r="DE95" s="96" t="s">
        <v>1090</v>
      </c>
      <c r="DF95" s="95" t="s">
        <v>1087</v>
      </c>
      <c r="DG95" s="99">
        <v>1</v>
      </c>
      <c r="DH95" s="99" t="s">
        <v>139</v>
      </c>
      <c r="DI95" s="99" t="s">
        <v>126</v>
      </c>
      <c r="DJ95" s="61"/>
      <c r="DK95" s="99" t="s">
        <v>1092</v>
      </c>
      <c r="DL95" s="61"/>
      <c r="DM95" s="61"/>
      <c r="DN95" s="61"/>
      <c r="DO95" s="61"/>
      <c r="DP95" s="61"/>
      <c r="DQ95" s="61"/>
      <c r="DR95" s="61"/>
      <c r="DS95" s="61"/>
      <c r="DT95" s="61"/>
      <c r="DU95" s="61"/>
      <c r="DV95" s="99">
        <v>0</v>
      </c>
      <c r="DW95" s="99" t="s">
        <v>123</v>
      </c>
      <c r="DX95" s="99" t="s">
        <v>126</v>
      </c>
      <c r="DY95" s="61"/>
      <c r="DZ95" s="99" t="s">
        <v>122</v>
      </c>
      <c r="EA95" s="95">
        <v>0</v>
      </c>
      <c r="EB95" s="95" t="s">
        <v>123</v>
      </c>
      <c r="EC95" s="95" t="s">
        <v>126</v>
      </c>
      <c r="ED95" s="63"/>
      <c r="EE95" s="95" t="s">
        <v>122</v>
      </c>
      <c r="EF95" s="95">
        <v>0</v>
      </c>
      <c r="EG95" s="95" t="s">
        <v>123</v>
      </c>
      <c r="EH95" s="95" t="s">
        <v>126</v>
      </c>
      <c r="EI95" s="63"/>
      <c r="EJ95" s="95" t="s">
        <v>122</v>
      </c>
      <c r="EK95" s="95">
        <v>0</v>
      </c>
      <c r="EL95" s="95" t="s">
        <v>123</v>
      </c>
      <c r="EM95" s="95" t="s">
        <v>126</v>
      </c>
      <c r="EN95" s="63"/>
      <c r="EO95" s="95" t="s">
        <v>122</v>
      </c>
      <c r="EP95" s="95">
        <v>0</v>
      </c>
      <c r="EQ95" s="95" t="s">
        <v>123</v>
      </c>
      <c r="ER95" s="95" t="s">
        <v>126</v>
      </c>
      <c r="ES95" s="63"/>
      <c r="ET95" s="95" t="s">
        <v>122</v>
      </c>
      <c r="EU95" s="95">
        <v>0</v>
      </c>
      <c r="EV95" s="95" t="s">
        <v>123</v>
      </c>
      <c r="EW95" s="95" t="s">
        <v>126</v>
      </c>
      <c r="EX95" s="63"/>
      <c r="EY95" s="95" t="s">
        <v>122</v>
      </c>
      <c r="EZ95" s="95">
        <v>1</v>
      </c>
      <c r="FA95" s="95" t="s">
        <v>130</v>
      </c>
      <c r="FB95" s="95" t="s">
        <v>1093</v>
      </c>
      <c r="FC95" s="96" t="s">
        <v>1094</v>
      </c>
      <c r="FD95" s="63"/>
      <c r="FE95" s="95">
        <v>1</v>
      </c>
      <c r="FF95" s="95" t="s">
        <v>139</v>
      </c>
      <c r="FG95" s="95" t="s">
        <v>1095</v>
      </c>
      <c r="FH95" s="96" t="s">
        <v>1096</v>
      </c>
      <c r="FI95" s="63"/>
      <c r="FJ95" s="95">
        <v>1</v>
      </c>
      <c r="FK95" s="95" t="s">
        <v>139</v>
      </c>
      <c r="FL95" s="95" t="s">
        <v>1097</v>
      </c>
      <c r="FM95" s="96" t="s">
        <v>1098</v>
      </c>
      <c r="FN95" s="63"/>
      <c r="FO95" s="95">
        <v>1</v>
      </c>
      <c r="FP95" s="95" t="s">
        <v>132</v>
      </c>
      <c r="FQ95" s="95" t="s">
        <v>1077</v>
      </c>
      <c r="FR95" s="96" t="s">
        <v>1078</v>
      </c>
      <c r="FS95" s="95" t="s">
        <v>122</v>
      </c>
      <c r="FT95" s="95">
        <v>1</v>
      </c>
      <c r="FU95" s="95" t="s">
        <v>139</v>
      </c>
      <c r="FV95" s="95" t="s">
        <v>1099</v>
      </c>
      <c r="FW95" s="96" t="s">
        <v>1100</v>
      </c>
      <c r="FX95" s="101" t="s">
        <v>122</v>
      </c>
      <c r="FY95" s="95">
        <v>1</v>
      </c>
      <c r="FZ95" s="95" t="s">
        <v>139</v>
      </c>
      <c r="GA95" s="95" t="s">
        <v>1101</v>
      </c>
      <c r="GB95" s="96" t="s">
        <v>1102</v>
      </c>
      <c r="GC95" s="63"/>
      <c r="GD95" s="95">
        <v>0</v>
      </c>
      <c r="GE95" s="95" t="s">
        <v>132</v>
      </c>
      <c r="GF95" s="95" t="s">
        <v>1103</v>
      </c>
      <c r="GG95" s="96" t="s">
        <v>1104</v>
      </c>
      <c r="GH95" s="96" t="s">
        <v>1105</v>
      </c>
      <c r="GI95" s="102"/>
      <c r="GJ95" s="102"/>
      <c r="GK95" s="102"/>
      <c r="GL95" s="102"/>
      <c r="GM95" s="102"/>
      <c r="GN95" s="102"/>
      <c r="GO95" s="102"/>
      <c r="GP95" s="102"/>
      <c r="GQ95" s="102"/>
      <c r="GR95" s="102"/>
    </row>
    <row r="96" spans="1:200" ht="25.5" customHeight="1">
      <c r="A96" s="92" t="s">
        <v>110</v>
      </c>
      <c r="B96" s="93">
        <v>2023</v>
      </c>
      <c r="C96" s="177"/>
      <c r="D96" s="178">
        <v>44.387755102040813</v>
      </c>
      <c r="E96" s="179">
        <v>23</v>
      </c>
      <c r="F96" s="95">
        <v>1</v>
      </c>
      <c r="G96" s="95" t="s">
        <v>132</v>
      </c>
      <c r="H96" s="95" t="s">
        <v>1108</v>
      </c>
      <c r="I96" s="96" t="s">
        <v>1109</v>
      </c>
      <c r="J96" s="95" t="s">
        <v>122</v>
      </c>
      <c r="K96" s="95">
        <v>0</v>
      </c>
      <c r="L96" s="63"/>
      <c r="M96" s="97" t="s">
        <v>126</v>
      </c>
      <c r="N96" s="63"/>
      <c r="O96" s="103" t="s">
        <v>122</v>
      </c>
      <c r="P96" s="95">
        <v>1</v>
      </c>
      <c r="Q96" s="95" t="s">
        <v>130</v>
      </c>
      <c r="R96" s="95" t="s">
        <v>1110</v>
      </c>
      <c r="S96" s="96" t="s">
        <v>1111</v>
      </c>
      <c r="T96" s="63"/>
      <c r="U96" s="95">
        <v>1</v>
      </c>
      <c r="V96" s="95" t="s">
        <v>130</v>
      </c>
      <c r="W96" s="95" t="s">
        <v>1112</v>
      </c>
      <c r="X96" s="96" t="s">
        <v>1113</v>
      </c>
      <c r="Y96" s="63"/>
      <c r="Z96" s="95">
        <v>1</v>
      </c>
      <c r="AA96" s="95" t="s">
        <v>130</v>
      </c>
      <c r="AB96" s="96" t="s">
        <v>1112</v>
      </c>
      <c r="AC96" s="96" t="s">
        <v>1113</v>
      </c>
      <c r="AD96" s="63"/>
      <c r="AE96" s="95">
        <v>1</v>
      </c>
      <c r="AF96" s="95" t="s">
        <v>130</v>
      </c>
      <c r="AG96" s="96" t="s">
        <v>1114</v>
      </c>
      <c r="AH96" s="96" t="s">
        <v>1115</v>
      </c>
      <c r="AI96" s="63"/>
      <c r="AJ96" s="95">
        <v>0</v>
      </c>
      <c r="AK96" s="95" t="s">
        <v>132</v>
      </c>
      <c r="AL96" s="95" t="s">
        <v>1116</v>
      </c>
      <c r="AM96" s="96" t="s">
        <v>1115</v>
      </c>
      <c r="AN96" s="63"/>
      <c r="AO96" s="95">
        <v>0</v>
      </c>
      <c r="AP96" s="95" t="s">
        <v>132</v>
      </c>
      <c r="AQ96" s="95" t="s">
        <v>1116</v>
      </c>
      <c r="AR96" s="96" t="s">
        <v>1115</v>
      </c>
      <c r="AS96" s="95" t="s">
        <v>1117</v>
      </c>
      <c r="AT96" s="95">
        <v>1</v>
      </c>
      <c r="AU96" s="95" t="s">
        <v>130</v>
      </c>
      <c r="AV96" s="96" t="s">
        <v>1116</v>
      </c>
      <c r="AW96" s="96" t="s">
        <v>1115</v>
      </c>
      <c r="AX96" s="63"/>
      <c r="AY96" s="95">
        <v>0</v>
      </c>
      <c r="AZ96" s="95" t="s">
        <v>139</v>
      </c>
      <c r="BA96" s="95" t="s">
        <v>126</v>
      </c>
      <c r="BB96" s="63"/>
      <c r="BC96" s="95" t="s">
        <v>122</v>
      </c>
      <c r="BD96" s="95">
        <v>0</v>
      </c>
      <c r="BE96" s="95" t="s">
        <v>139</v>
      </c>
      <c r="BF96" s="95" t="s">
        <v>126</v>
      </c>
      <c r="BG96" s="63"/>
      <c r="BH96" s="95" t="s">
        <v>122</v>
      </c>
      <c r="BI96" s="95">
        <v>0</v>
      </c>
      <c r="BJ96" s="95" t="s">
        <v>139</v>
      </c>
      <c r="BK96" s="95" t="s">
        <v>126</v>
      </c>
      <c r="BL96" s="63"/>
      <c r="BM96" s="95" t="s">
        <v>122</v>
      </c>
      <c r="BN96" s="95">
        <v>0</v>
      </c>
      <c r="BO96" s="95" t="s">
        <v>139</v>
      </c>
      <c r="BP96" s="95" t="s">
        <v>126</v>
      </c>
      <c r="BQ96" s="63"/>
      <c r="BR96" s="95" t="s">
        <v>122</v>
      </c>
      <c r="BS96" s="95">
        <v>0</v>
      </c>
      <c r="BT96" s="95" t="s">
        <v>139</v>
      </c>
      <c r="BU96" s="95" t="s">
        <v>126</v>
      </c>
      <c r="BV96" s="63"/>
      <c r="BW96" s="95" t="s">
        <v>122</v>
      </c>
      <c r="BX96" s="95">
        <v>0</v>
      </c>
      <c r="BY96" s="95" t="s">
        <v>139</v>
      </c>
      <c r="BZ96" s="95" t="s">
        <v>126</v>
      </c>
      <c r="CA96" s="63"/>
      <c r="CB96" s="95" t="s">
        <v>122</v>
      </c>
      <c r="CC96" s="95">
        <v>0</v>
      </c>
      <c r="CD96" s="95" t="s">
        <v>139</v>
      </c>
      <c r="CE96" s="95" t="s">
        <v>126</v>
      </c>
      <c r="CF96" s="63"/>
      <c r="CG96" s="63"/>
      <c r="CH96" s="95">
        <v>0</v>
      </c>
      <c r="CI96" s="95" t="s">
        <v>139</v>
      </c>
      <c r="CJ96" s="95" t="s">
        <v>126</v>
      </c>
      <c r="CK96" s="63"/>
      <c r="CL96" s="63"/>
      <c r="CM96" s="95">
        <v>0</v>
      </c>
      <c r="CN96" s="95" t="s">
        <v>139</v>
      </c>
      <c r="CO96" s="95" t="s">
        <v>126</v>
      </c>
      <c r="CP96" s="63"/>
      <c r="CQ96" s="95" t="s">
        <v>122</v>
      </c>
      <c r="CR96" s="95">
        <v>0</v>
      </c>
      <c r="CS96" s="95" t="s">
        <v>139</v>
      </c>
      <c r="CT96" s="95" t="s">
        <v>126</v>
      </c>
      <c r="CU96" s="63"/>
      <c r="CV96" s="95" t="s">
        <v>122</v>
      </c>
      <c r="CW96" s="95">
        <v>0</v>
      </c>
      <c r="CX96" s="95" t="s">
        <v>139</v>
      </c>
      <c r="CY96" s="95" t="s">
        <v>126</v>
      </c>
      <c r="CZ96" s="63"/>
      <c r="DA96" s="95" t="s">
        <v>122</v>
      </c>
      <c r="DB96" s="95">
        <v>0</v>
      </c>
      <c r="DC96" s="95" t="s">
        <v>139</v>
      </c>
      <c r="DD96" s="95" t="s">
        <v>126</v>
      </c>
      <c r="DE96" s="63"/>
      <c r="DF96" s="95" t="s">
        <v>122</v>
      </c>
      <c r="DG96" s="99">
        <v>1</v>
      </c>
      <c r="DH96" s="99" t="s">
        <v>139</v>
      </c>
      <c r="DI96" s="99" t="s">
        <v>126</v>
      </c>
      <c r="DJ96" s="61"/>
      <c r="DK96" s="99" t="s">
        <v>122</v>
      </c>
      <c r="DL96" s="61"/>
      <c r="DM96" s="61"/>
      <c r="DN96" s="61"/>
      <c r="DO96" s="61"/>
      <c r="DP96" s="61"/>
      <c r="DQ96" s="61"/>
      <c r="DR96" s="61"/>
      <c r="DS96" s="61"/>
      <c r="DT96" s="61"/>
      <c r="DU96" s="61"/>
      <c r="DV96" s="99">
        <v>0</v>
      </c>
      <c r="DW96" s="99" t="s">
        <v>123</v>
      </c>
      <c r="DX96" s="99" t="s">
        <v>126</v>
      </c>
      <c r="DY96" s="61"/>
      <c r="DZ96" s="99" t="s">
        <v>122</v>
      </c>
      <c r="EA96" s="95">
        <v>0</v>
      </c>
      <c r="EB96" s="95" t="s">
        <v>123</v>
      </c>
      <c r="EC96" s="95" t="s">
        <v>126</v>
      </c>
      <c r="ED96" s="63"/>
      <c r="EE96" s="95" t="s">
        <v>122</v>
      </c>
      <c r="EF96" s="95">
        <v>0</v>
      </c>
      <c r="EG96" s="95" t="s">
        <v>123</v>
      </c>
      <c r="EH96" s="95" t="s">
        <v>126</v>
      </c>
      <c r="EI96" s="63"/>
      <c r="EJ96" s="95" t="s">
        <v>122</v>
      </c>
      <c r="EK96" s="95">
        <v>0</v>
      </c>
      <c r="EL96" s="95" t="s">
        <v>123</v>
      </c>
      <c r="EM96" s="95" t="s">
        <v>126</v>
      </c>
      <c r="EN96" s="63"/>
      <c r="EO96" s="95" t="s">
        <v>122</v>
      </c>
      <c r="EP96" s="95">
        <v>0</v>
      </c>
      <c r="EQ96" s="95" t="s">
        <v>123</v>
      </c>
      <c r="ER96" s="95" t="s">
        <v>126</v>
      </c>
      <c r="ES96" s="63"/>
      <c r="ET96" s="95" t="s">
        <v>122</v>
      </c>
      <c r="EU96" s="95">
        <v>0</v>
      </c>
      <c r="EV96" s="95" t="s">
        <v>123</v>
      </c>
      <c r="EW96" s="95" t="s">
        <v>126</v>
      </c>
      <c r="EX96" s="63"/>
      <c r="EY96" s="95" t="s">
        <v>122</v>
      </c>
      <c r="EZ96" s="95">
        <v>1</v>
      </c>
      <c r="FA96" s="95" t="s">
        <v>160</v>
      </c>
      <c r="FB96" s="95" t="s">
        <v>1118</v>
      </c>
      <c r="FC96" s="96" t="s">
        <v>1119</v>
      </c>
      <c r="FD96" s="96" t="s">
        <v>1120</v>
      </c>
      <c r="FE96" s="95">
        <v>0</v>
      </c>
      <c r="FF96" s="95" t="s">
        <v>132</v>
      </c>
      <c r="FG96" s="95" t="s">
        <v>1121</v>
      </c>
      <c r="FH96" s="96" t="s">
        <v>1122</v>
      </c>
      <c r="FI96" s="63"/>
      <c r="FJ96" s="95">
        <v>1</v>
      </c>
      <c r="FK96" s="95" t="s">
        <v>139</v>
      </c>
      <c r="FL96" s="95" t="s">
        <v>1123</v>
      </c>
      <c r="FM96" s="96" t="s">
        <v>1124</v>
      </c>
      <c r="FN96" s="63"/>
      <c r="FO96" s="95">
        <v>1</v>
      </c>
      <c r="FP96" s="95" t="s">
        <v>132</v>
      </c>
      <c r="FQ96" s="95" t="s">
        <v>1106</v>
      </c>
      <c r="FR96" s="96" t="s">
        <v>1107</v>
      </c>
      <c r="FS96" s="95" t="s">
        <v>122</v>
      </c>
      <c r="FT96" s="95">
        <v>1</v>
      </c>
      <c r="FU96" s="95" t="s">
        <v>139</v>
      </c>
      <c r="FV96" s="95" t="s">
        <v>1125</v>
      </c>
      <c r="FW96" s="96" t="s">
        <v>1126</v>
      </c>
      <c r="FX96" s="101" t="s">
        <v>122</v>
      </c>
      <c r="FY96" s="95">
        <v>0</v>
      </c>
      <c r="FZ96" s="95" t="s">
        <v>130</v>
      </c>
      <c r="GA96" s="95" t="s">
        <v>1127</v>
      </c>
      <c r="GB96" s="96" t="s">
        <v>1128</v>
      </c>
      <c r="GC96" s="96" t="s">
        <v>1129</v>
      </c>
      <c r="GD96" s="95">
        <v>0</v>
      </c>
      <c r="GE96" s="95" t="s">
        <v>130</v>
      </c>
      <c r="GF96" s="95" t="s">
        <v>1127</v>
      </c>
      <c r="GG96" s="96" t="s">
        <v>1128</v>
      </c>
      <c r="GH96" s="96" t="s">
        <v>1129</v>
      </c>
      <c r="GI96" s="102"/>
      <c r="GJ96" s="102"/>
      <c r="GK96" s="102"/>
      <c r="GL96" s="102"/>
      <c r="GM96" s="102"/>
      <c r="GN96" s="102"/>
      <c r="GO96" s="102"/>
      <c r="GP96" s="102"/>
      <c r="GQ96" s="102"/>
      <c r="GR96" s="102"/>
    </row>
    <row r="97" spans="1:200" ht="25.5" customHeight="1">
      <c r="A97" s="92" t="s">
        <v>111</v>
      </c>
      <c r="B97" s="93">
        <v>2023</v>
      </c>
      <c r="C97" s="177"/>
      <c r="D97" s="178">
        <v>50.510204081632651</v>
      </c>
      <c r="E97" s="179">
        <v>12</v>
      </c>
      <c r="F97" s="95">
        <v>1</v>
      </c>
      <c r="G97" s="95" t="s">
        <v>130</v>
      </c>
      <c r="H97" s="95" t="s">
        <v>1132</v>
      </c>
      <c r="I97" s="96" t="s">
        <v>1133</v>
      </c>
      <c r="J97" s="95" t="s">
        <v>122</v>
      </c>
      <c r="K97" s="95">
        <v>0</v>
      </c>
      <c r="L97" s="63"/>
      <c r="M97" s="97" t="s">
        <v>126</v>
      </c>
      <c r="N97" s="63"/>
      <c r="O97" s="103" t="s">
        <v>122</v>
      </c>
      <c r="P97" s="95">
        <v>1</v>
      </c>
      <c r="Q97" s="95" t="s">
        <v>130</v>
      </c>
      <c r="R97" s="95" t="s">
        <v>1134</v>
      </c>
      <c r="S97" s="96" t="s">
        <v>1135</v>
      </c>
      <c r="T97" s="63"/>
      <c r="U97" s="95">
        <v>1</v>
      </c>
      <c r="V97" s="95" t="s">
        <v>130</v>
      </c>
      <c r="W97" s="95" t="s">
        <v>1134</v>
      </c>
      <c r="X97" s="96" t="s">
        <v>1135</v>
      </c>
      <c r="Y97" s="63"/>
      <c r="Z97" s="95">
        <v>1</v>
      </c>
      <c r="AA97" s="95" t="s">
        <v>130</v>
      </c>
      <c r="AB97" s="95" t="s">
        <v>1134</v>
      </c>
      <c r="AC97" s="96" t="s">
        <v>1135</v>
      </c>
      <c r="AD97" s="63"/>
      <c r="AE97" s="95">
        <v>0</v>
      </c>
      <c r="AF97" s="95" t="s">
        <v>132</v>
      </c>
      <c r="AG97" s="95" t="s">
        <v>1134</v>
      </c>
      <c r="AH97" s="96" t="s">
        <v>1135</v>
      </c>
      <c r="AI97" s="63"/>
      <c r="AJ97" s="95">
        <v>0</v>
      </c>
      <c r="AK97" s="95" t="s">
        <v>132</v>
      </c>
      <c r="AL97" s="95" t="s">
        <v>1134</v>
      </c>
      <c r="AM97" s="96" t="s">
        <v>1135</v>
      </c>
      <c r="AN97" s="63"/>
      <c r="AO97" s="95">
        <v>0</v>
      </c>
      <c r="AP97" s="95" t="s">
        <v>132</v>
      </c>
      <c r="AQ97" s="95" t="s">
        <v>1134</v>
      </c>
      <c r="AR97" s="96" t="s">
        <v>1135</v>
      </c>
      <c r="AS97" s="63"/>
      <c r="AT97" s="95">
        <v>1</v>
      </c>
      <c r="AU97" s="95" t="s">
        <v>130</v>
      </c>
      <c r="AV97" s="95" t="s">
        <v>1134</v>
      </c>
      <c r="AW97" s="96" t="s">
        <v>1135</v>
      </c>
      <c r="AX97" s="63"/>
      <c r="AY97" s="95">
        <v>1</v>
      </c>
      <c r="AZ97" s="95" t="s">
        <v>130</v>
      </c>
      <c r="BA97" s="95" t="s">
        <v>1136</v>
      </c>
      <c r="BB97" s="96" t="s">
        <v>1137</v>
      </c>
      <c r="BC97" s="98" t="s">
        <v>1138</v>
      </c>
      <c r="BD97" s="95">
        <v>1</v>
      </c>
      <c r="BE97" s="95" t="s">
        <v>130</v>
      </c>
      <c r="BF97" s="95" t="s">
        <v>1136</v>
      </c>
      <c r="BG97" s="96" t="s">
        <v>1137</v>
      </c>
      <c r="BH97" s="98" t="s">
        <v>1138</v>
      </c>
      <c r="BI97" s="95">
        <v>0</v>
      </c>
      <c r="BJ97" s="95" t="s">
        <v>132</v>
      </c>
      <c r="BK97" s="95" t="s">
        <v>1136</v>
      </c>
      <c r="BL97" s="96" t="s">
        <v>1137</v>
      </c>
      <c r="BM97" s="98" t="s">
        <v>1138</v>
      </c>
      <c r="BN97" s="95">
        <v>1</v>
      </c>
      <c r="BO97" s="95" t="s">
        <v>130</v>
      </c>
      <c r="BP97" s="95" t="s">
        <v>1136</v>
      </c>
      <c r="BQ97" s="96" t="s">
        <v>1137</v>
      </c>
      <c r="BR97" s="98" t="s">
        <v>1138</v>
      </c>
      <c r="BS97" s="95">
        <v>0</v>
      </c>
      <c r="BT97" s="95" t="s">
        <v>132</v>
      </c>
      <c r="BU97" s="98" t="s">
        <v>1136</v>
      </c>
      <c r="BV97" s="96" t="s">
        <v>1137</v>
      </c>
      <c r="BW97" s="98" t="s">
        <v>1138</v>
      </c>
      <c r="BX97" s="95">
        <v>0</v>
      </c>
      <c r="BY97" s="95" t="s">
        <v>132</v>
      </c>
      <c r="BZ97" s="95" t="s">
        <v>1136</v>
      </c>
      <c r="CA97" s="96" t="s">
        <v>1137</v>
      </c>
      <c r="CB97" s="98" t="s">
        <v>1138</v>
      </c>
      <c r="CC97" s="95">
        <v>1</v>
      </c>
      <c r="CD97" s="95" t="s">
        <v>130</v>
      </c>
      <c r="CE97" s="95" t="s">
        <v>1136</v>
      </c>
      <c r="CF97" s="96" t="s">
        <v>1137</v>
      </c>
      <c r="CG97" s="63"/>
      <c r="CH97" s="95">
        <v>1</v>
      </c>
      <c r="CI97" s="95" t="s">
        <v>130</v>
      </c>
      <c r="CJ97" s="95" t="s">
        <v>1136</v>
      </c>
      <c r="CK97" s="96" t="s">
        <v>1137</v>
      </c>
      <c r="CL97" s="63"/>
      <c r="CM97" s="95">
        <v>0</v>
      </c>
      <c r="CN97" s="95" t="s">
        <v>132</v>
      </c>
      <c r="CO97" s="95" t="s">
        <v>1136</v>
      </c>
      <c r="CP97" s="96" t="s">
        <v>1137</v>
      </c>
      <c r="CQ97" s="63"/>
      <c r="CR97" s="95">
        <v>1</v>
      </c>
      <c r="CS97" s="95" t="s">
        <v>130</v>
      </c>
      <c r="CT97" s="95" t="s">
        <v>1136</v>
      </c>
      <c r="CU97" s="96" t="s">
        <v>1137</v>
      </c>
      <c r="CV97" s="63"/>
      <c r="CW97" s="95">
        <v>0</v>
      </c>
      <c r="CX97" s="95" t="s">
        <v>132</v>
      </c>
      <c r="CY97" s="95" t="s">
        <v>1136</v>
      </c>
      <c r="CZ97" s="96" t="s">
        <v>1137</v>
      </c>
      <c r="DA97" s="63"/>
      <c r="DB97" s="95">
        <v>0</v>
      </c>
      <c r="DC97" s="95" t="s">
        <v>132</v>
      </c>
      <c r="DD97" s="95" t="s">
        <v>1136</v>
      </c>
      <c r="DE97" s="96" t="s">
        <v>1137</v>
      </c>
      <c r="DF97" s="63"/>
      <c r="DG97" s="99">
        <v>1</v>
      </c>
      <c r="DH97" s="99" t="s">
        <v>139</v>
      </c>
      <c r="DI97" s="99" t="s">
        <v>126</v>
      </c>
      <c r="DJ97" s="61"/>
      <c r="DK97" s="99" t="s">
        <v>122</v>
      </c>
      <c r="DL97" s="61"/>
      <c r="DM97" s="61"/>
      <c r="DN97" s="61"/>
      <c r="DO97" s="61"/>
      <c r="DP97" s="61"/>
      <c r="DQ97" s="61"/>
      <c r="DR97" s="61"/>
      <c r="DS97" s="61"/>
      <c r="DT97" s="61"/>
      <c r="DU97" s="61"/>
      <c r="DV97" s="99">
        <v>0</v>
      </c>
      <c r="DW97" s="99" t="s">
        <v>123</v>
      </c>
      <c r="DX97" s="99" t="s">
        <v>126</v>
      </c>
      <c r="DY97" s="61"/>
      <c r="DZ97" s="99" t="s">
        <v>122</v>
      </c>
      <c r="EA97" s="95">
        <v>0</v>
      </c>
      <c r="EB97" s="95" t="s">
        <v>123</v>
      </c>
      <c r="EC97" s="95" t="s">
        <v>126</v>
      </c>
      <c r="ED97" s="63"/>
      <c r="EE97" s="95" t="s">
        <v>122</v>
      </c>
      <c r="EF97" s="95">
        <v>0</v>
      </c>
      <c r="EG97" s="95" t="s">
        <v>123</v>
      </c>
      <c r="EH97" s="95" t="s">
        <v>126</v>
      </c>
      <c r="EI97" s="63"/>
      <c r="EJ97" s="95" t="s">
        <v>122</v>
      </c>
      <c r="EK97" s="95">
        <v>0</v>
      </c>
      <c r="EL97" s="95" t="s">
        <v>123</v>
      </c>
      <c r="EM97" s="95" t="s">
        <v>126</v>
      </c>
      <c r="EN97" s="63"/>
      <c r="EO97" s="95" t="s">
        <v>122</v>
      </c>
      <c r="EP97" s="95">
        <v>0</v>
      </c>
      <c r="EQ97" s="95" t="s">
        <v>123</v>
      </c>
      <c r="ER97" s="95" t="s">
        <v>126</v>
      </c>
      <c r="ES97" s="63"/>
      <c r="ET97" s="95" t="s">
        <v>122</v>
      </c>
      <c r="EU97" s="95">
        <v>0</v>
      </c>
      <c r="EV97" s="95" t="s">
        <v>123</v>
      </c>
      <c r="EW97" s="95" t="s">
        <v>126</v>
      </c>
      <c r="EX97" s="63"/>
      <c r="EY97" s="95" t="s">
        <v>122</v>
      </c>
      <c r="EZ97" s="95">
        <v>0</v>
      </c>
      <c r="FA97" s="95" t="s">
        <v>132</v>
      </c>
      <c r="FB97" s="95" t="s">
        <v>1139</v>
      </c>
      <c r="FC97" s="96" t="s">
        <v>1140</v>
      </c>
      <c r="FD97" s="63"/>
      <c r="FE97" s="95">
        <v>1</v>
      </c>
      <c r="FF97" s="95" t="s">
        <v>139</v>
      </c>
      <c r="FG97" s="95" t="s">
        <v>1141</v>
      </c>
      <c r="FH97" s="96" t="s">
        <v>1142</v>
      </c>
      <c r="FI97" s="63"/>
      <c r="FJ97" s="95">
        <v>1</v>
      </c>
      <c r="FK97" s="95" t="s">
        <v>139</v>
      </c>
      <c r="FL97" s="95" t="s">
        <v>1141</v>
      </c>
      <c r="FM97" s="96" t="s">
        <v>1142</v>
      </c>
      <c r="FN97" s="63"/>
      <c r="FO97" s="95">
        <v>1</v>
      </c>
      <c r="FP97" s="95" t="s">
        <v>132</v>
      </c>
      <c r="FQ97" s="95" t="s">
        <v>1130</v>
      </c>
      <c r="FR97" s="96" t="s">
        <v>1131</v>
      </c>
      <c r="FS97" s="95" t="s">
        <v>122</v>
      </c>
      <c r="FT97" s="95">
        <v>1</v>
      </c>
      <c r="FU97" s="95" t="s">
        <v>139</v>
      </c>
      <c r="FV97" s="95" t="s">
        <v>1143</v>
      </c>
      <c r="FW97" s="96" t="s">
        <v>1144</v>
      </c>
      <c r="FX97" s="101" t="s">
        <v>122</v>
      </c>
      <c r="FY97" s="95">
        <v>1</v>
      </c>
      <c r="FZ97" s="95" t="s">
        <v>139</v>
      </c>
      <c r="GA97" s="95" t="s">
        <v>1145</v>
      </c>
      <c r="GB97" s="96" t="s">
        <v>1146</v>
      </c>
      <c r="GC97" s="63"/>
      <c r="GD97" s="95">
        <v>0</v>
      </c>
      <c r="GE97" s="95" t="s">
        <v>132</v>
      </c>
      <c r="GF97" s="95" t="s">
        <v>1147</v>
      </c>
      <c r="GG97" s="107" t="s">
        <v>1148</v>
      </c>
      <c r="GH97" s="96" t="s">
        <v>1149</v>
      </c>
      <c r="GI97" s="102"/>
      <c r="GJ97" s="102"/>
      <c r="GK97" s="102"/>
      <c r="GL97" s="102"/>
      <c r="GM97" s="102"/>
      <c r="GN97" s="102"/>
      <c r="GO97" s="102"/>
      <c r="GP97" s="102"/>
      <c r="GQ97" s="102"/>
      <c r="GR97" s="102"/>
    </row>
    <row r="98" spans="1:200" ht="25.5" customHeight="1">
      <c r="A98" s="92" t="s">
        <v>112</v>
      </c>
      <c r="B98" s="93">
        <v>2023</v>
      </c>
      <c r="C98" s="177"/>
      <c r="D98" s="178">
        <v>34.183673469387756</v>
      </c>
      <c r="E98" s="179">
        <v>42</v>
      </c>
      <c r="F98" s="95">
        <v>0</v>
      </c>
      <c r="G98" s="95" t="s">
        <v>123</v>
      </c>
      <c r="H98" s="95" t="s">
        <v>1152</v>
      </c>
      <c r="I98" s="96" t="s">
        <v>1153</v>
      </c>
      <c r="J98" s="95" t="s">
        <v>122</v>
      </c>
      <c r="K98" s="95">
        <v>0</v>
      </c>
      <c r="L98" s="63"/>
      <c r="M98" s="97" t="s">
        <v>126</v>
      </c>
      <c r="N98" s="63"/>
      <c r="O98" s="103" t="s">
        <v>122</v>
      </c>
      <c r="P98" s="95">
        <v>1</v>
      </c>
      <c r="Q98" s="95" t="s">
        <v>130</v>
      </c>
      <c r="R98" s="95" t="s">
        <v>1156</v>
      </c>
      <c r="S98" s="96" t="s">
        <v>1157</v>
      </c>
      <c r="T98" s="63"/>
      <c r="U98" s="95">
        <v>1</v>
      </c>
      <c r="V98" s="95" t="s">
        <v>130</v>
      </c>
      <c r="W98" s="95" t="s">
        <v>1158</v>
      </c>
      <c r="X98" s="96" t="s">
        <v>1157</v>
      </c>
      <c r="Y98" s="63"/>
      <c r="Z98" s="95">
        <v>0</v>
      </c>
      <c r="AA98" s="95" t="s">
        <v>132</v>
      </c>
      <c r="AB98" s="95" t="s">
        <v>1158</v>
      </c>
      <c r="AC98" s="96" t="s">
        <v>1157</v>
      </c>
      <c r="AD98" s="63"/>
      <c r="AE98" s="95">
        <v>0</v>
      </c>
      <c r="AF98" s="95" t="s">
        <v>132</v>
      </c>
      <c r="AG98" s="95" t="s">
        <v>1159</v>
      </c>
      <c r="AH98" s="96" t="s">
        <v>1157</v>
      </c>
      <c r="AI98" s="63"/>
      <c r="AJ98" s="95">
        <v>0</v>
      </c>
      <c r="AK98" s="95" t="s">
        <v>132</v>
      </c>
      <c r="AL98" s="95" t="s">
        <v>1159</v>
      </c>
      <c r="AM98" s="96" t="s">
        <v>1157</v>
      </c>
      <c r="AN98" s="63"/>
      <c r="AO98" s="95">
        <v>0</v>
      </c>
      <c r="AP98" s="95" t="s">
        <v>132</v>
      </c>
      <c r="AQ98" s="95" t="s">
        <v>1159</v>
      </c>
      <c r="AR98" s="96" t="s">
        <v>1157</v>
      </c>
      <c r="AS98" s="63"/>
      <c r="AT98" s="95">
        <v>0</v>
      </c>
      <c r="AU98" s="95" t="s">
        <v>132</v>
      </c>
      <c r="AV98" s="95" t="s">
        <v>1159</v>
      </c>
      <c r="AW98" s="96" t="s">
        <v>1157</v>
      </c>
      <c r="AX98" s="63"/>
      <c r="AY98" s="95">
        <v>0</v>
      </c>
      <c r="AZ98" s="95" t="s">
        <v>139</v>
      </c>
      <c r="BA98" s="95" t="s">
        <v>126</v>
      </c>
      <c r="BB98" s="63"/>
      <c r="BC98" s="95" t="s">
        <v>122</v>
      </c>
      <c r="BD98" s="95">
        <v>0</v>
      </c>
      <c r="BE98" s="95" t="s">
        <v>139</v>
      </c>
      <c r="BF98" s="95" t="s">
        <v>126</v>
      </c>
      <c r="BG98" s="63"/>
      <c r="BH98" s="95" t="s">
        <v>122</v>
      </c>
      <c r="BI98" s="95">
        <v>0</v>
      </c>
      <c r="BJ98" s="95" t="s">
        <v>139</v>
      </c>
      <c r="BK98" s="95" t="s">
        <v>126</v>
      </c>
      <c r="BL98" s="63"/>
      <c r="BM98" s="95" t="s">
        <v>122</v>
      </c>
      <c r="BN98" s="95">
        <v>0</v>
      </c>
      <c r="BO98" s="95" t="s">
        <v>139</v>
      </c>
      <c r="BP98" s="95" t="s">
        <v>126</v>
      </c>
      <c r="BQ98" s="63"/>
      <c r="BR98" s="63"/>
      <c r="BS98" s="95">
        <v>0</v>
      </c>
      <c r="BT98" s="95" t="s">
        <v>139</v>
      </c>
      <c r="BU98" s="95" t="s">
        <v>126</v>
      </c>
      <c r="BV98" s="63"/>
      <c r="BW98" s="95" t="s">
        <v>122</v>
      </c>
      <c r="BX98" s="95">
        <v>0</v>
      </c>
      <c r="BY98" s="95" t="s">
        <v>139</v>
      </c>
      <c r="BZ98" s="95" t="s">
        <v>126</v>
      </c>
      <c r="CA98" s="63"/>
      <c r="CB98" s="95" t="s">
        <v>122</v>
      </c>
      <c r="CC98" s="95">
        <v>0</v>
      </c>
      <c r="CD98" s="95" t="s">
        <v>139</v>
      </c>
      <c r="CE98" s="95" t="s">
        <v>126</v>
      </c>
      <c r="CF98" s="63"/>
      <c r="CG98" s="63"/>
      <c r="CH98" s="95">
        <v>0</v>
      </c>
      <c r="CI98" s="95" t="s">
        <v>139</v>
      </c>
      <c r="CJ98" s="95" t="s">
        <v>126</v>
      </c>
      <c r="CK98" s="63"/>
      <c r="CL98" s="63"/>
      <c r="CM98" s="95">
        <v>0</v>
      </c>
      <c r="CN98" s="95" t="s">
        <v>139</v>
      </c>
      <c r="CO98" s="95" t="s">
        <v>126</v>
      </c>
      <c r="CP98" s="63"/>
      <c r="CQ98" s="95" t="s">
        <v>122</v>
      </c>
      <c r="CR98" s="95">
        <v>0</v>
      </c>
      <c r="CS98" s="95" t="s">
        <v>139</v>
      </c>
      <c r="CT98" s="95" t="s">
        <v>126</v>
      </c>
      <c r="CU98" s="63"/>
      <c r="CV98" s="95" t="s">
        <v>122</v>
      </c>
      <c r="CW98" s="95">
        <v>0</v>
      </c>
      <c r="CX98" s="95" t="s">
        <v>139</v>
      </c>
      <c r="CY98" s="95" t="s">
        <v>126</v>
      </c>
      <c r="CZ98" s="63"/>
      <c r="DA98" s="95" t="s">
        <v>122</v>
      </c>
      <c r="DB98" s="95">
        <v>0</v>
      </c>
      <c r="DC98" s="95" t="s">
        <v>139</v>
      </c>
      <c r="DD98" s="95" t="s">
        <v>126</v>
      </c>
      <c r="DE98" s="63"/>
      <c r="DF98" s="95" t="s">
        <v>122</v>
      </c>
      <c r="DG98" s="99">
        <v>1</v>
      </c>
      <c r="DH98" s="99" t="s">
        <v>123</v>
      </c>
      <c r="DI98" s="99" t="s">
        <v>1160</v>
      </c>
      <c r="DJ98" s="100" t="s">
        <v>1161</v>
      </c>
      <c r="DK98" s="99" t="s">
        <v>1162</v>
      </c>
      <c r="DL98" s="61"/>
      <c r="DM98" s="61"/>
      <c r="DN98" s="61"/>
      <c r="DO98" s="61"/>
      <c r="DP98" s="61"/>
      <c r="DQ98" s="61"/>
      <c r="DR98" s="61"/>
      <c r="DS98" s="61"/>
      <c r="DT98" s="61"/>
      <c r="DU98" s="61"/>
      <c r="DV98" s="99">
        <v>1</v>
      </c>
      <c r="DW98" s="99" t="s">
        <v>130</v>
      </c>
      <c r="DX98" s="99" t="s">
        <v>1154</v>
      </c>
      <c r="DY98" s="100" t="s">
        <v>1155</v>
      </c>
      <c r="DZ98" s="105" t="s">
        <v>122</v>
      </c>
      <c r="EA98" s="95">
        <v>1</v>
      </c>
      <c r="EB98" s="95" t="s">
        <v>130</v>
      </c>
      <c r="EC98" s="95" t="s">
        <v>1154</v>
      </c>
      <c r="ED98" s="96" t="s">
        <v>1155</v>
      </c>
      <c r="EE98" s="103" t="s">
        <v>122</v>
      </c>
      <c r="EF98" s="95">
        <v>1</v>
      </c>
      <c r="EG98" s="95" t="s">
        <v>130</v>
      </c>
      <c r="EH98" s="95" t="s">
        <v>1163</v>
      </c>
      <c r="EI98" s="96" t="s">
        <v>1164</v>
      </c>
      <c r="EJ98" s="103" t="s">
        <v>122</v>
      </c>
      <c r="EK98" s="95">
        <v>1</v>
      </c>
      <c r="EL98" s="95" t="s">
        <v>130</v>
      </c>
      <c r="EM98" s="95" t="s">
        <v>1163</v>
      </c>
      <c r="EN98" s="96" t="s">
        <v>1164</v>
      </c>
      <c r="EO98" s="103" t="s">
        <v>122</v>
      </c>
      <c r="EP98" s="95">
        <v>0</v>
      </c>
      <c r="EQ98" s="95" t="s">
        <v>123</v>
      </c>
      <c r="ER98" s="95" t="s">
        <v>1154</v>
      </c>
      <c r="ES98" s="96" t="s">
        <v>1155</v>
      </c>
      <c r="ET98" s="95" t="s">
        <v>122</v>
      </c>
      <c r="EU98" s="95">
        <v>0</v>
      </c>
      <c r="EV98" s="95" t="s">
        <v>123</v>
      </c>
      <c r="EW98" s="95" t="s">
        <v>1154</v>
      </c>
      <c r="EX98" s="96" t="s">
        <v>1155</v>
      </c>
      <c r="EY98" s="95" t="s">
        <v>122</v>
      </c>
      <c r="EZ98" s="95">
        <v>0</v>
      </c>
      <c r="FA98" s="95" t="s">
        <v>132</v>
      </c>
      <c r="FB98" s="95" t="s">
        <v>1165</v>
      </c>
      <c r="FC98" s="96" t="s">
        <v>1166</v>
      </c>
      <c r="FD98" s="63"/>
      <c r="FE98" s="95">
        <v>0</v>
      </c>
      <c r="FF98" s="95" t="s">
        <v>132</v>
      </c>
      <c r="FG98" s="95" t="s">
        <v>1167</v>
      </c>
      <c r="FH98" s="96" t="s">
        <v>1168</v>
      </c>
      <c r="FI98" s="95" t="s">
        <v>166</v>
      </c>
      <c r="FJ98" s="95">
        <v>0</v>
      </c>
      <c r="FK98" s="95" t="s">
        <v>130</v>
      </c>
      <c r="FL98" s="95" t="s">
        <v>1169</v>
      </c>
      <c r="FM98" s="96" t="s">
        <v>1168</v>
      </c>
      <c r="FN98" s="95" t="s">
        <v>1170</v>
      </c>
      <c r="FO98" s="95">
        <v>1</v>
      </c>
      <c r="FP98" s="95" t="s">
        <v>132</v>
      </c>
      <c r="FQ98" s="95" t="s">
        <v>1150</v>
      </c>
      <c r="FR98" s="96" t="s">
        <v>1151</v>
      </c>
      <c r="FS98" s="95" t="s">
        <v>122</v>
      </c>
      <c r="FT98" s="95">
        <v>1</v>
      </c>
      <c r="FU98" s="95" t="s">
        <v>132</v>
      </c>
      <c r="FV98" s="95" t="s">
        <v>1171</v>
      </c>
      <c r="FW98" s="96" t="s">
        <v>1172</v>
      </c>
      <c r="FX98" s="101" t="s">
        <v>122</v>
      </c>
      <c r="FY98" s="95">
        <v>1</v>
      </c>
      <c r="FZ98" s="95" t="s">
        <v>139</v>
      </c>
      <c r="GA98" s="95" t="s">
        <v>1173</v>
      </c>
      <c r="GB98" s="96" t="s">
        <v>1174</v>
      </c>
      <c r="GC98" s="63"/>
      <c r="GD98" s="95">
        <v>0</v>
      </c>
      <c r="GE98" s="95" t="s">
        <v>130</v>
      </c>
      <c r="GF98" s="95" t="s">
        <v>1173</v>
      </c>
      <c r="GG98" s="96" t="s">
        <v>1174</v>
      </c>
      <c r="GH98" s="96" t="s">
        <v>1175</v>
      </c>
      <c r="GI98" s="102"/>
      <c r="GJ98" s="102"/>
      <c r="GK98" s="102"/>
      <c r="GL98" s="102"/>
      <c r="GM98" s="102"/>
      <c r="GN98" s="102"/>
      <c r="GO98" s="102"/>
      <c r="GP98" s="102"/>
      <c r="GQ98" s="102"/>
      <c r="GR98" s="102"/>
    </row>
    <row r="99" spans="1:200" ht="25.5" customHeight="1">
      <c r="A99" s="92" t="s">
        <v>113</v>
      </c>
      <c r="B99" s="93">
        <v>2023</v>
      </c>
      <c r="C99" s="177"/>
      <c r="D99" s="178">
        <v>55.102040816326536</v>
      </c>
      <c r="E99" s="179">
        <v>11</v>
      </c>
      <c r="F99" s="95">
        <v>1</v>
      </c>
      <c r="G99" s="95" t="s">
        <v>139</v>
      </c>
      <c r="H99" s="95" t="s">
        <v>1177</v>
      </c>
      <c r="I99" s="96" t="s">
        <v>1178</v>
      </c>
      <c r="J99" s="63"/>
      <c r="K99" s="95">
        <v>0</v>
      </c>
      <c r="L99" s="63"/>
      <c r="M99" s="97" t="s">
        <v>126</v>
      </c>
      <c r="N99" s="63"/>
      <c r="O99" s="103" t="s">
        <v>122</v>
      </c>
      <c r="P99" s="95">
        <v>1</v>
      </c>
      <c r="Q99" s="95" t="s">
        <v>130</v>
      </c>
      <c r="R99" s="95" t="s">
        <v>1182</v>
      </c>
      <c r="S99" s="96" t="s">
        <v>1183</v>
      </c>
      <c r="T99" s="63"/>
      <c r="U99" s="95">
        <v>1</v>
      </c>
      <c r="V99" s="95" t="s">
        <v>130</v>
      </c>
      <c r="W99" s="95" t="s">
        <v>1184</v>
      </c>
      <c r="X99" s="96" t="s">
        <v>1183</v>
      </c>
      <c r="Y99" s="63"/>
      <c r="Z99" s="95">
        <v>1</v>
      </c>
      <c r="AA99" s="95" t="s">
        <v>130</v>
      </c>
      <c r="AB99" s="95" t="s">
        <v>1184</v>
      </c>
      <c r="AC99" s="96" t="s">
        <v>1183</v>
      </c>
      <c r="AD99" s="63"/>
      <c r="AE99" s="95">
        <v>1</v>
      </c>
      <c r="AF99" s="95" t="s">
        <v>130</v>
      </c>
      <c r="AG99" s="95" t="s">
        <v>1182</v>
      </c>
      <c r="AH99" s="96" t="s">
        <v>1183</v>
      </c>
      <c r="AI99" s="63"/>
      <c r="AJ99" s="95">
        <v>0</v>
      </c>
      <c r="AK99" s="95" t="s">
        <v>132</v>
      </c>
      <c r="AL99" s="95" t="s">
        <v>1185</v>
      </c>
      <c r="AM99" s="96" t="s">
        <v>1183</v>
      </c>
      <c r="AN99" s="63"/>
      <c r="AO99" s="95">
        <v>0</v>
      </c>
      <c r="AP99" s="95" t="s">
        <v>132</v>
      </c>
      <c r="AQ99" s="95" t="s">
        <v>1185</v>
      </c>
      <c r="AR99" s="96" t="s">
        <v>1183</v>
      </c>
      <c r="AS99" s="63"/>
      <c r="AT99" s="95">
        <v>1</v>
      </c>
      <c r="AU99" s="95" t="s">
        <v>130</v>
      </c>
      <c r="AV99" s="95" t="s">
        <v>1186</v>
      </c>
      <c r="AW99" s="96" t="s">
        <v>1183</v>
      </c>
      <c r="AX99" s="63"/>
      <c r="AY99" s="95">
        <v>0</v>
      </c>
      <c r="AZ99" s="95" t="s">
        <v>139</v>
      </c>
      <c r="BA99" s="95" t="s">
        <v>126</v>
      </c>
      <c r="BB99" s="63"/>
      <c r="BC99" s="95" t="s">
        <v>122</v>
      </c>
      <c r="BD99" s="95">
        <v>0</v>
      </c>
      <c r="BE99" s="95" t="s">
        <v>139</v>
      </c>
      <c r="BF99" s="95" t="s">
        <v>126</v>
      </c>
      <c r="BG99" s="63"/>
      <c r="BH99" s="95" t="s">
        <v>122</v>
      </c>
      <c r="BI99" s="95">
        <v>0</v>
      </c>
      <c r="BJ99" s="95" t="s">
        <v>139</v>
      </c>
      <c r="BK99" s="95" t="s">
        <v>126</v>
      </c>
      <c r="BL99" s="63"/>
      <c r="BM99" s="95" t="s">
        <v>122</v>
      </c>
      <c r="BN99" s="95">
        <v>0</v>
      </c>
      <c r="BO99" s="95" t="s">
        <v>139</v>
      </c>
      <c r="BP99" s="95" t="s">
        <v>126</v>
      </c>
      <c r="BQ99" s="63"/>
      <c r="BR99" s="63"/>
      <c r="BS99" s="95">
        <v>0</v>
      </c>
      <c r="BT99" s="95" t="s">
        <v>139</v>
      </c>
      <c r="BU99" s="95" t="s">
        <v>126</v>
      </c>
      <c r="BV99" s="63"/>
      <c r="BW99" s="63"/>
      <c r="BX99" s="95">
        <v>0</v>
      </c>
      <c r="BY99" s="95" t="s">
        <v>139</v>
      </c>
      <c r="BZ99" s="95" t="s">
        <v>126</v>
      </c>
      <c r="CA99" s="63"/>
      <c r="CB99" s="63"/>
      <c r="CC99" s="95">
        <v>0</v>
      </c>
      <c r="CD99" s="95" t="s">
        <v>139</v>
      </c>
      <c r="CE99" s="95" t="s">
        <v>126</v>
      </c>
      <c r="CF99" s="63"/>
      <c r="CG99" s="95" t="s">
        <v>122</v>
      </c>
      <c r="CH99" s="95">
        <v>0</v>
      </c>
      <c r="CI99" s="95" t="s">
        <v>139</v>
      </c>
      <c r="CJ99" s="95" t="s">
        <v>126</v>
      </c>
      <c r="CK99" s="63"/>
      <c r="CL99" s="63"/>
      <c r="CM99" s="95">
        <v>0</v>
      </c>
      <c r="CN99" s="95" t="s">
        <v>139</v>
      </c>
      <c r="CO99" s="95" t="s">
        <v>126</v>
      </c>
      <c r="CP99" s="63"/>
      <c r="CQ99" s="63"/>
      <c r="CR99" s="95">
        <v>0</v>
      </c>
      <c r="CS99" s="95" t="s">
        <v>139</v>
      </c>
      <c r="CT99" s="95" t="s">
        <v>126</v>
      </c>
      <c r="CU99" s="63"/>
      <c r="CV99" s="95" t="s">
        <v>122</v>
      </c>
      <c r="CW99" s="95">
        <v>0</v>
      </c>
      <c r="CX99" s="95" t="s">
        <v>139</v>
      </c>
      <c r="CY99" s="95" t="s">
        <v>126</v>
      </c>
      <c r="CZ99" s="63"/>
      <c r="DA99" s="95" t="s">
        <v>122</v>
      </c>
      <c r="DB99" s="95">
        <v>0</v>
      </c>
      <c r="DC99" s="95" t="s">
        <v>139</v>
      </c>
      <c r="DD99" s="95" t="s">
        <v>126</v>
      </c>
      <c r="DE99" s="63"/>
      <c r="DF99" s="95" t="s">
        <v>122</v>
      </c>
      <c r="DG99" s="99">
        <v>1</v>
      </c>
      <c r="DH99" s="99" t="s">
        <v>139</v>
      </c>
      <c r="DI99" s="99" t="s">
        <v>126</v>
      </c>
      <c r="DJ99" s="61"/>
      <c r="DK99" s="99" t="s">
        <v>122</v>
      </c>
      <c r="DL99" s="61"/>
      <c r="DM99" s="61"/>
      <c r="DN99" s="61"/>
      <c r="DO99" s="61"/>
      <c r="DP99" s="61"/>
      <c r="DQ99" s="61"/>
      <c r="DR99" s="61"/>
      <c r="DS99" s="61"/>
      <c r="DT99" s="61"/>
      <c r="DU99" s="61"/>
      <c r="DV99" s="99">
        <v>1</v>
      </c>
      <c r="DW99" s="99" t="s">
        <v>130</v>
      </c>
      <c r="DX99" s="99" t="s">
        <v>1187</v>
      </c>
      <c r="DY99" s="100" t="s">
        <v>1188</v>
      </c>
      <c r="DZ99" s="105" t="s">
        <v>122</v>
      </c>
      <c r="EA99" s="95">
        <v>1</v>
      </c>
      <c r="EB99" s="95" t="s">
        <v>130</v>
      </c>
      <c r="EC99" s="95" t="s">
        <v>1187</v>
      </c>
      <c r="ED99" s="96" t="s">
        <v>1188</v>
      </c>
      <c r="EE99" s="103" t="s">
        <v>122</v>
      </c>
      <c r="EF99" s="95">
        <v>1</v>
      </c>
      <c r="EG99" s="95" t="s">
        <v>130</v>
      </c>
      <c r="EH99" s="95" t="s">
        <v>1189</v>
      </c>
      <c r="EI99" s="96" t="s">
        <v>1190</v>
      </c>
      <c r="EJ99" s="95" t="s">
        <v>122</v>
      </c>
      <c r="EK99" s="95">
        <v>1</v>
      </c>
      <c r="EL99" s="95" t="s">
        <v>130</v>
      </c>
      <c r="EM99" s="95" t="s">
        <v>1189</v>
      </c>
      <c r="EN99" s="96" t="s">
        <v>1190</v>
      </c>
      <c r="EO99" s="96" t="s">
        <v>122</v>
      </c>
      <c r="EP99" s="95">
        <v>1</v>
      </c>
      <c r="EQ99" s="95" t="s">
        <v>130</v>
      </c>
      <c r="ER99" s="95" t="s">
        <v>1179</v>
      </c>
      <c r="ES99" s="96" t="s">
        <v>1180</v>
      </c>
      <c r="ET99" s="95" t="s">
        <v>1181</v>
      </c>
      <c r="EU99" s="95">
        <v>0</v>
      </c>
      <c r="EV99" s="95" t="s">
        <v>123</v>
      </c>
      <c r="EW99" s="95" t="s">
        <v>1187</v>
      </c>
      <c r="EX99" s="96" t="s">
        <v>1188</v>
      </c>
      <c r="EY99" s="95" t="s">
        <v>122</v>
      </c>
      <c r="EZ99" s="95">
        <v>1</v>
      </c>
      <c r="FA99" s="95" t="s">
        <v>130</v>
      </c>
      <c r="FB99" s="95" t="s">
        <v>1191</v>
      </c>
      <c r="FC99" s="96" t="s">
        <v>1192</v>
      </c>
      <c r="FD99" s="95" t="s">
        <v>1193</v>
      </c>
      <c r="FE99" s="95">
        <v>1</v>
      </c>
      <c r="FF99" s="95" t="s">
        <v>139</v>
      </c>
      <c r="FG99" s="95" t="s">
        <v>1194</v>
      </c>
      <c r="FH99" s="96" t="s">
        <v>1195</v>
      </c>
      <c r="FI99" s="95" t="s">
        <v>1196</v>
      </c>
      <c r="FJ99" s="95">
        <v>1</v>
      </c>
      <c r="FK99" s="95" t="s">
        <v>139</v>
      </c>
      <c r="FL99" s="95" t="s">
        <v>1197</v>
      </c>
      <c r="FM99" s="96" t="s">
        <v>1198</v>
      </c>
      <c r="FN99" s="63"/>
      <c r="FO99" s="95">
        <v>0</v>
      </c>
      <c r="FP99" s="95" t="s">
        <v>130</v>
      </c>
      <c r="FQ99" s="96" t="s">
        <v>126</v>
      </c>
      <c r="FR99" s="63"/>
      <c r="FS99" s="96" t="s">
        <v>1176</v>
      </c>
      <c r="FT99" s="95">
        <v>1</v>
      </c>
      <c r="FU99" s="95" t="s">
        <v>132</v>
      </c>
      <c r="FV99" s="95" t="s">
        <v>1199</v>
      </c>
      <c r="FW99" s="96" t="s">
        <v>1200</v>
      </c>
      <c r="FX99" s="101" t="s">
        <v>122</v>
      </c>
      <c r="FY99" s="95">
        <v>0</v>
      </c>
      <c r="FZ99" s="95" t="s">
        <v>130</v>
      </c>
      <c r="GA99" s="95" t="s">
        <v>1201</v>
      </c>
      <c r="GB99" s="96" t="s">
        <v>1202</v>
      </c>
      <c r="GC99" s="107" t="s">
        <v>1203</v>
      </c>
      <c r="GD99" s="95">
        <v>0</v>
      </c>
      <c r="GE99" s="95" t="s">
        <v>130</v>
      </c>
      <c r="GF99" s="95" t="s">
        <v>1201</v>
      </c>
      <c r="GG99" s="96" t="s">
        <v>1202</v>
      </c>
      <c r="GH99" s="107" t="s">
        <v>1203</v>
      </c>
      <c r="GI99" s="102"/>
      <c r="GJ99" s="102"/>
      <c r="GK99" s="102"/>
      <c r="GL99" s="102"/>
      <c r="GM99" s="102"/>
      <c r="GN99" s="102"/>
      <c r="GO99" s="102"/>
      <c r="GP99" s="102"/>
      <c r="GQ99" s="102"/>
      <c r="GR99" s="102"/>
    </row>
    <row r="100" spans="1:200" ht="25.5" customHeight="1">
      <c r="A100" s="92" t="s">
        <v>114</v>
      </c>
      <c r="B100" s="93">
        <v>2023</v>
      </c>
      <c r="C100" s="177"/>
      <c r="D100" s="178">
        <v>26.190476190476193</v>
      </c>
      <c r="E100" s="179">
        <v>47</v>
      </c>
      <c r="F100" s="95">
        <v>1</v>
      </c>
      <c r="G100" s="95" t="s">
        <v>139</v>
      </c>
      <c r="H100" s="95" t="s">
        <v>1204</v>
      </c>
      <c r="I100" s="96" t="s">
        <v>1205</v>
      </c>
      <c r="J100" s="95" t="s">
        <v>122</v>
      </c>
      <c r="K100" s="95">
        <v>0</v>
      </c>
      <c r="L100" s="63"/>
      <c r="M100" s="97">
        <v>0</v>
      </c>
      <c r="N100" s="63"/>
      <c r="O100" s="95" t="s">
        <v>122</v>
      </c>
      <c r="P100" s="95">
        <v>0</v>
      </c>
      <c r="Q100" s="95" t="s">
        <v>139</v>
      </c>
      <c r="R100" s="95" t="s">
        <v>126</v>
      </c>
      <c r="S100" s="63"/>
      <c r="T100" s="63"/>
      <c r="U100" s="95">
        <v>0</v>
      </c>
      <c r="V100" s="95" t="s">
        <v>139</v>
      </c>
      <c r="W100" s="95" t="s">
        <v>126</v>
      </c>
      <c r="X100" s="63"/>
      <c r="Y100" s="63"/>
      <c r="Z100" s="95">
        <v>0</v>
      </c>
      <c r="AA100" s="95" t="s">
        <v>139</v>
      </c>
      <c r="AB100" s="95" t="s">
        <v>126</v>
      </c>
      <c r="AC100" s="63"/>
      <c r="AD100" s="63"/>
      <c r="AE100" s="95">
        <v>0</v>
      </c>
      <c r="AF100" s="95" t="s">
        <v>139</v>
      </c>
      <c r="AG100" s="95" t="s">
        <v>126</v>
      </c>
      <c r="AH100" s="63"/>
      <c r="AI100" s="63"/>
      <c r="AJ100" s="95">
        <v>0</v>
      </c>
      <c r="AK100" s="95" t="s">
        <v>139</v>
      </c>
      <c r="AL100" s="95" t="s">
        <v>126</v>
      </c>
      <c r="AM100" s="63"/>
      <c r="AN100" s="63"/>
      <c r="AO100" s="95">
        <v>0</v>
      </c>
      <c r="AP100" s="95" t="s">
        <v>139</v>
      </c>
      <c r="AQ100" s="95" t="s">
        <v>1208</v>
      </c>
      <c r="AR100" s="96" t="s">
        <v>1209</v>
      </c>
      <c r="AS100" s="95" t="s">
        <v>1210</v>
      </c>
      <c r="AT100" s="95">
        <v>0</v>
      </c>
      <c r="AU100" s="95" t="s">
        <v>139</v>
      </c>
      <c r="AV100" s="95" t="s">
        <v>126</v>
      </c>
      <c r="AW100" s="63"/>
      <c r="AX100" s="63"/>
      <c r="AY100" s="95">
        <v>0</v>
      </c>
      <c r="AZ100" s="95" t="s">
        <v>139</v>
      </c>
      <c r="BA100" s="95" t="s">
        <v>126</v>
      </c>
      <c r="BB100" s="63"/>
      <c r="BC100" s="95" t="s">
        <v>122</v>
      </c>
      <c r="BD100" s="95">
        <v>0</v>
      </c>
      <c r="BE100" s="95" t="s">
        <v>139</v>
      </c>
      <c r="BF100" s="95" t="s">
        <v>126</v>
      </c>
      <c r="BG100" s="63"/>
      <c r="BH100" s="95" t="s">
        <v>122</v>
      </c>
      <c r="BI100" s="95">
        <v>0</v>
      </c>
      <c r="BJ100" s="95" t="s">
        <v>139</v>
      </c>
      <c r="BK100" s="95" t="s">
        <v>126</v>
      </c>
      <c r="BL100" s="63"/>
      <c r="BM100" s="95" t="s">
        <v>122</v>
      </c>
      <c r="BN100" s="95">
        <v>0</v>
      </c>
      <c r="BO100" s="95" t="s">
        <v>139</v>
      </c>
      <c r="BP100" s="95" t="s">
        <v>126</v>
      </c>
      <c r="BQ100" s="63"/>
      <c r="BR100" s="63"/>
      <c r="BS100" s="95">
        <v>0</v>
      </c>
      <c r="BT100" s="95" t="s">
        <v>139</v>
      </c>
      <c r="BU100" s="95" t="s">
        <v>126</v>
      </c>
      <c r="BV100" s="63"/>
      <c r="BW100" s="63"/>
      <c r="BX100" s="95">
        <v>0</v>
      </c>
      <c r="BY100" s="95" t="s">
        <v>139</v>
      </c>
      <c r="BZ100" s="95" t="s">
        <v>126</v>
      </c>
      <c r="CA100" s="63"/>
      <c r="CB100" s="63"/>
      <c r="CC100" s="95">
        <v>0</v>
      </c>
      <c r="CD100" s="95" t="s">
        <v>139</v>
      </c>
      <c r="CE100" s="95" t="s">
        <v>126</v>
      </c>
      <c r="CF100" s="63"/>
      <c r="CG100" s="95" t="s">
        <v>122</v>
      </c>
      <c r="CH100" s="95">
        <v>0</v>
      </c>
      <c r="CI100" s="95" t="s">
        <v>139</v>
      </c>
      <c r="CJ100" s="95" t="s">
        <v>126</v>
      </c>
      <c r="CK100" s="63"/>
      <c r="CL100" s="63"/>
      <c r="CM100" s="95">
        <v>0</v>
      </c>
      <c r="CN100" s="95" t="s">
        <v>139</v>
      </c>
      <c r="CO100" s="95" t="s">
        <v>126</v>
      </c>
      <c r="CP100" s="63"/>
      <c r="CQ100" s="63"/>
      <c r="CR100" s="95">
        <v>0</v>
      </c>
      <c r="CS100" s="95" t="s">
        <v>139</v>
      </c>
      <c r="CT100" s="95" t="s">
        <v>126</v>
      </c>
      <c r="CU100" s="63"/>
      <c r="CV100" s="63"/>
      <c r="CW100" s="95">
        <v>0</v>
      </c>
      <c r="CX100" s="95" t="s">
        <v>139</v>
      </c>
      <c r="CY100" s="95" t="s">
        <v>126</v>
      </c>
      <c r="CZ100" s="63"/>
      <c r="DA100" s="63"/>
      <c r="DB100" s="95">
        <v>0</v>
      </c>
      <c r="DC100" s="95" t="s">
        <v>139</v>
      </c>
      <c r="DD100" s="95" t="s">
        <v>126</v>
      </c>
      <c r="DE100" s="63"/>
      <c r="DF100" s="63"/>
      <c r="DG100" s="99">
        <v>0</v>
      </c>
      <c r="DH100" s="99" t="s">
        <v>132</v>
      </c>
      <c r="DI100" s="99" t="s">
        <v>1211</v>
      </c>
      <c r="DJ100" s="100" t="s">
        <v>1212</v>
      </c>
      <c r="DK100" s="99" t="s">
        <v>122</v>
      </c>
      <c r="DL100" s="61"/>
      <c r="DM100" s="61"/>
      <c r="DN100" s="61"/>
      <c r="DO100" s="61"/>
      <c r="DP100" s="61"/>
      <c r="DQ100" s="61"/>
      <c r="DR100" s="61"/>
      <c r="DS100" s="61"/>
      <c r="DT100" s="61"/>
      <c r="DU100" s="61"/>
      <c r="DV100" s="99">
        <v>1</v>
      </c>
      <c r="DW100" s="99" t="s">
        <v>139</v>
      </c>
      <c r="DX100" s="99" t="s">
        <v>1206</v>
      </c>
      <c r="DY100" s="100" t="s">
        <v>1207</v>
      </c>
      <c r="DZ100" s="105" t="s">
        <v>122</v>
      </c>
      <c r="EA100" s="95">
        <v>1</v>
      </c>
      <c r="EB100" s="95" t="s">
        <v>139</v>
      </c>
      <c r="EC100" s="95" t="s">
        <v>1213</v>
      </c>
      <c r="ED100" s="96" t="s">
        <v>1214</v>
      </c>
      <c r="EE100" s="103" t="s">
        <v>122</v>
      </c>
      <c r="EF100" s="95">
        <v>0</v>
      </c>
      <c r="EG100" s="95" t="s">
        <v>132</v>
      </c>
      <c r="EH100" s="95" t="s">
        <v>1213</v>
      </c>
      <c r="EI100" s="96" t="s">
        <v>1214</v>
      </c>
      <c r="EJ100" s="95" t="s">
        <v>122</v>
      </c>
      <c r="EK100" s="95">
        <v>0</v>
      </c>
      <c r="EL100" s="95" t="s">
        <v>132</v>
      </c>
      <c r="EM100" s="95" t="s">
        <v>1213</v>
      </c>
      <c r="EN100" s="96" t="s">
        <v>1214</v>
      </c>
      <c r="EO100" s="103" t="s">
        <v>122</v>
      </c>
      <c r="EP100" s="95">
        <v>0</v>
      </c>
      <c r="EQ100" s="95" t="s">
        <v>132</v>
      </c>
      <c r="ER100" s="95" t="s">
        <v>1206</v>
      </c>
      <c r="ES100" s="96" t="s">
        <v>1207</v>
      </c>
      <c r="ET100" s="95" t="s">
        <v>122</v>
      </c>
      <c r="EU100" s="95">
        <v>0</v>
      </c>
      <c r="EV100" s="95" t="s">
        <v>132</v>
      </c>
      <c r="EW100" s="95" t="s">
        <v>1213</v>
      </c>
      <c r="EX100" s="96" t="s">
        <v>1214</v>
      </c>
      <c r="EY100" s="95" t="s">
        <v>122</v>
      </c>
      <c r="EZ100" s="95">
        <v>1</v>
      </c>
      <c r="FA100" s="95" t="s">
        <v>130</v>
      </c>
      <c r="FB100" s="95" t="s">
        <v>1215</v>
      </c>
      <c r="FC100" s="96" t="s">
        <v>1216</v>
      </c>
      <c r="FD100" s="63"/>
      <c r="FE100" s="95">
        <v>0</v>
      </c>
      <c r="FF100" s="95" t="s">
        <v>130</v>
      </c>
      <c r="FG100" s="95" t="s">
        <v>1217</v>
      </c>
      <c r="FH100" s="96" t="s">
        <v>1218</v>
      </c>
      <c r="FI100" s="63"/>
      <c r="FJ100" s="95">
        <v>0</v>
      </c>
      <c r="FK100" s="95" t="s">
        <v>130</v>
      </c>
      <c r="FL100" s="95" t="s">
        <v>1219</v>
      </c>
      <c r="FM100" s="96" t="s">
        <v>1220</v>
      </c>
      <c r="FN100" s="63"/>
      <c r="FO100" s="95">
        <v>0</v>
      </c>
      <c r="FP100" s="95" t="s">
        <v>130</v>
      </c>
      <c r="FQ100" s="95" t="s">
        <v>126</v>
      </c>
      <c r="FR100" s="63"/>
      <c r="FS100" s="95" t="s">
        <v>122</v>
      </c>
      <c r="FT100" s="95">
        <v>1</v>
      </c>
      <c r="FU100" s="95" t="s">
        <v>139</v>
      </c>
      <c r="FV100" s="95" t="s">
        <v>1221</v>
      </c>
      <c r="FW100" s="96" t="s">
        <v>1222</v>
      </c>
      <c r="FX100" s="101" t="s">
        <v>122</v>
      </c>
      <c r="FY100" s="95">
        <v>0</v>
      </c>
      <c r="FZ100" s="95" t="s">
        <v>123</v>
      </c>
      <c r="GA100" s="95" t="s">
        <v>1223</v>
      </c>
      <c r="GB100" s="96" t="s">
        <v>1224</v>
      </c>
      <c r="GC100" s="96" t="s">
        <v>1225</v>
      </c>
      <c r="GD100" s="95">
        <v>0</v>
      </c>
      <c r="GE100" s="95" t="s">
        <v>123</v>
      </c>
      <c r="GF100" s="95" t="s">
        <v>1223</v>
      </c>
      <c r="GG100" s="96" t="s">
        <v>1224</v>
      </c>
      <c r="GH100" s="96" t="s">
        <v>1225</v>
      </c>
      <c r="GI100" s="102"/>
      <c r="GJ100" s="102"/>
      <c r="GK100" s="102"/>
      <c r="GL100" s="102"/>
      <c r="GM100" s="102"/>
      <c r="GN100" s="102"/>
      <c r="GO100" s="102"/>
      <c r="GP100" s="102"/>
      <c r="GQ100" s="102"/>
      <c r="GR100" s="102"/>
    </row>
    <row r="101" spans="1:200" ht="25.5" customHeight="1">
      <c r="A101" s="92" t="s">
        <v>115</v>
      </c>
      <c r="B101" s="93">
        <v>2023</v>
      </c>
      <c r="C101" s="177"/>
      <c r="D101" s="178">
        <v>37.244897959183675</v>
      </c>
      <c r="E101" s="179">
        <v>35</v>
      </c>
      <c r="F101" s="95">
        <v>1</v>
      </c>
      <c r="G101" s="95" t="s">
        <v>132</v>
      </c>
      <c r="H101" s="95" t="s">
        <v>1228</v>
      </c>
      <c r="I101" s="96" t="s">
        <v>1229</v>
      </c>
      <c r="J101" s="95" t="s">
        <v>122</v>
      </c>
      <c r="K101" s="95">
        <v>0</v>
      </c>
      <c r="L101" s="63"/>
      <c r="M101" s="97" t="s">
        <v>126</v>
      </c>
      <c r="N101" s="63"/>
      <c r="O101" s="103" t="s">
        <v>122</v>
      </c>
      <c r="P101" s="95">
        <v>1</v>
      </c>
      <c r="Q101" s="95" t="s">
        <v>130</v>
      </c>
      <c r="R101" s="95" t="s">
        <v>1230</v>
      </c>
      <c r="S101" s="96" t="s">
        <v>1231</v>
      </c>
      <c r="T101" s="63"/>
      <c r="U101" s="95">
        <v>1</v>
      </c>
      <c r="V101" s="95" t="s">
        <v>130</v>
      </c>
      <c r="W101" s="95" t="s">
        <v>1230</v>
      </c>
      <c r="X101" s="96" t="s">
        <v>1231</v>
      </c>
      <c r="Y101" s="63"/>
      <c r="Z101" s="95">
        <v>1</v>
      </c>
      <c r="AA101" s="95" t="s">
        <v>130</v>
      </c>
      <c r="AB101" s="95" t="s">
        <v>1230</v>
      </c>
      <c r="AC101" s="96" t="s">
        <v>1231</v>
      </c>
      <c r="AD101" s="63"/>
      <c r="AE101" s="95">
        <v>1</v>
      </c>
      <c r="AF101" s="95" t="s">
        <v>130</v>
      </c>
      <c r="AG101" s="95" t="s">
        <v>1230</v>
      </c>
      <c r="AH101" s="96" t="s">
        <v>1231</v>
      </c>
      <c r="AI101" s="63"/>
      <c r="AJ101" s="95">
        <v>0</v>
      </c>
      <c r="AK101" s="95" t="s">
        <v>132</v>
      </c>
      <c r="AL101" s="95" t="s">
        <v>1230</v>
      </c>
      <c r="AM101" s="96" t="s">
        <v>1231</v>
      </c>
      <c r="AN101" s="63"/>
      <c r="AO101" s="95">
        <v>0</v>
      </c>
      <c r="AP101" s="95" t="s">
        <v>132</v>
      </c>
      <c r="AQ101" s="95" t="s">
        <v>1230</v>
      </c>
      <c r="AR101" s="96" t="s">
        <v>1231</v>
      </c>
      <c r="AS101" s="63"/>
      <c r="AT101" s="95">
        <v>1</v>
      </c>
      <c r="AU101" s="95" t="s">
        <v>130</v>
      </c>
      <c r="AV101" s="95" t="s">
        <v>1230</v>
      </c>
      <c r="AW101" s="96" t="s">
        <v>1231</v>
      </c>
      <c r="AX101" s="63"/>
      <c r="AY101" s="95">
        <v>0</v>
      </c>
      <c r="AZ101" s="95" t="s">
        <v>139</v>
      </c>
      <c r="BA101" s="95" t="s">
        <v>126</v>
      </c>
      <c r="BB101" s="63"/>
      <c r="BC101" s="95" t="s">
        <v>122</v>
      </c>
      <c r="BD101" s="95">
        <v>0</v>
      </c>
      <c r="BE101" s="95" t="s">
        <v>139</v>
      </c>
      <c r="BF101" s="95" t="s">
        <v>126</v>
      </c>
      <c r="BG101" s="63"/>
      <c r="BH101" s="95" t="s">
        <v>122</v>
      </c>
      <c r="BI101" s="95">
        <v>0</v>
      </c>
      <c r="BJ101" s="95" t="s">
        <v>139</v>
      </c>
      <c r="BK101" s="95" t="s">
        <v>126</v>
      </c>
      <c r="BL101" s="63"/>
      <c r="BM101" s="95" t="s">
        <v>122</v>
      </c>
      <c r="BN101" s="95">
        <v>0</v>
      </c>
      <c r="BO101" s="95" t="s">
        <v>139</v>
      </c>
      <c r="BP101" s="95" t="s">
        <v>126</v>
      </c>
      <c r="BQ101" s="63"/>
      <c r="BR101" s="63"/>
      <c r="BS101" s="95">
        <v>0</v>
      </c>
      <c r="BT101" s="95" t="s">
        <v>139</v>
      </c>
      <c r="BU101" s="95" t="s">
        <v>126</v>
      </c>
      <c r="BV101" s="63"/>
      <c r="BW101" s="63"/>
      <c r="BX101" s="95">
        <v>0</v>
      </c>
      <c r="BY101" s="95" t="s">
        <v>139</v>
      </c>
      <c r="BZ101" s="95" t="s">
        <v>126</v>
      </c>
      <c r="CA101" s="63"/>
      <c r="CB101" s="63"/>
      <c r="CC101" s="95">
        <v>0</v>
      </c>
      <c r="CD101" s="95" t="s">
        <v>123</v>
      </c>
      <c r="CE101" s="95" t="s">
        <v>1232</v>
      </c>
      <c r="CF101" s="96" t="s">
        <v>1233</v>
      </c>
      <c r="CG101" s="95" t="s">
        <v>122</v>
      </c>
      <c r="CH101" s="95">
        <v>0</v>
      </c>
      <c r="CI101" s="95" t="s">
        <v>123</v>
      </c>
      <c r="CJ101" s="95" t="s">
        <v>1232</v>
      </c>
      <c r="CK101" s="96" t="s">
        <v>1233</v>
      </c>
      <c r="CL101" s="63"/>
      <c r="CM101" s="95">
        <v>0</v>
      </c>
      <c r="CN101" s="95" t="s">
        <v>123</v>
      </c>
      <c r="CO101" s="95" t="s">
        <v>1232</v>
      </c>
      <c r="CP101" s="96" t="s">
        <v>1233</v>
      </c>
      <c r="CQ101" s="63"/>
      <c r="CR101" s="95">
        <v>0</v>
      </c>
      <c r="CS101" s="95" t="s">
        <v>123</v>
      </c>
      <c r="CT101" s="95" t="s">
        <v>1232</v>
      </c>
      <c r="CU101" s="96" t="s">
        <v>1233</v>
      </c>
      <c r="CV101" s="63"/>
      <c r="CW101" s="95">
        <v>0</v>
      </c>
      <c r="CX101" s="95" t="s">
        <v>123</v>
      </c>
      <c r="CY101" s="95" t="s">
        <v>1232</v>
      </c>
      <c r="CZ101" s="96" t="s">
        <v>1233</v>
      </c>
      <c r="DA101" s="63"/>
      <c r="DB101" s="95">
        <v>0</v>
      </c>
      <c r="DC101" s="95" t="s">
        <v>123</v>
      </c>
      <c r="DD101" s="95" t="s">
        <v>1232</v>
      </c>
      <c r="DE101" s="96" t="s">
        <v>1233</v>
      </c>
      <c r="DF101" s="63"/>
      <c r="DG101" s="99">
        <v>0</v>
      </c>
      <c r="DH101" s="99" t="s">
        <v>132</v>
      </c>
      <c r="DI101" s="99" t="s">
        <v>1234</v>
      </c>
      <c r="DJ101" s="100" t="s">
        <v>1235</v>
      </c>
      <c r="DK101" s="99" t="s">
        <v>1236</v>
      </c>
      <c r="DL101" s="61"/>
      <c r="DM101" s="61"/>
      <c r="DN101" s="61"/>
      <c r="DO101" s="61"/>
      <c r="DP101" s="61"/>
      <c r="DQ101" s="61"/>
      <c r="DR101" s="61"/>
      <c r="DS101" s="61"/>
      <c r="DT101" s="61"/>
      <c r="DU101" s="61"/>
      <c r="DV101" s="99">
        <v>0</v>
      </c>
      <c r="DW101" s="99" t="s">
        <v>132</v>
      </c>
      <c r="DX101" s="99" t="s">
        <v>126</v>
      </c>
      <c r="DY101" s="61"/>
      <c r="DZ101" s="99" t="s">
        <v>122</v>
      </c>
      <c r="EA101" s="95">
        <v>0</v>
      </c>
      <c r="EB101" s="95" t="s">
        <v>132</v>
      </c>
      <c r="EC101" s="95" t="s">
        <v>126</v>
      </c>
      <c r="ED101" s="63"/>
      <c r="EE101" s="95" t="s">
        <v>122</v>
      </c>
      <c r="EF101" s="95">
        <v>0</v>
      </c>
      <c r="EG101" s="95" t="s">
        <v>132</v>
      </c>
      <c r="EH101" s="95" t="s">
        <v>126</v>
      </c>
      <c r="EI101" s="63"/>
      <c r="EJ101" s="95" t="s">
        <v>122</v>
      </c>
      <c r="EK101" s="95">
        <v>0</v>
      </c>
      <c r="EL101" s="95" t="s">
        <v>132</v>
      </c>
      <c r="EM101" s="95" t="s">
        <v>126</v>
      </c>
      <c r="EN101" s="63"/>
      <c r="EO101" s="95" t="s">
        <v>122</v>
      </c>
      <c r="EP101" s="95">
        <v>0</v>
      </c>
      <c r="EQ101" s="95" t="s">
        <v>132</v>
      </c>
      <c r="ER101" s="95" t="s">
        <v>126</v>
      </c>
      <c r="ES101" s="63"/>
      <c r="ET101" s="95" t="s">
        <v>122</v>
      </c>
      <c r="EU101" s="95">
        <v>0</v>
      </c>
      <c r="EV101" s="95" t="s">
        <v>132</v>
      </c>
      <c r="EW101" s="95" t="s">
        <v>126</v>
      </c>
      <c r="EX101" s="63"/>
      <c r="EY101" s="95" t="s">
        <v>122</v>
      </c>
      <c r="EZ101" s="95">
        <v>1</v>
      </c>
      <c r="FA101" s="95" t="s">
        <v>130</v>
      </c>
      <c r="FB101" s="95" t="s">
        <v>1237</v>
      </c>
      <c r="FC101" s="96" t="s">
        <v>1238</v>
      </c>
      <c r="FD101" s="63"/>
      <c r="FE101" s="95">
        <v>0</v>
      </c>
      <c r="FF101" s="95" t="s">
        <v>130</v>
      </c>
      <c r="FG101" s="95" t="s">
        <v>1239</v>
      </c>
      <c r="FH101" s="96" t="s">
        <v>1240</v>
      </c>
      <c r="FI101" s="95" t="s">
        <v>1241</v>
      </c>
      <c r="FJ101" s="95">
        <v>0</v>
      </c>
      <c r="FK101" s="95" t="s">
        <v>130</v>
      </c>
      <c r="FL101" s="95" t="s">
        <v>1242</v>
      </c>
      <c r="FM101" s="96" t="s">
        <v>1243</v>
      </c>
      <c r="FN101" s="95" t="s">
        <v>1244</v>
      </c>
      <c r="FO101" s="95">
        <v>1</v>
      </c>
      <c r="FP101" s="95" t="s">
        <v>132</v>
      </c>
      <c r="FQ101" s="95" t="s">
        <v>1226</v>
      </c>
      <c r="FR101" s="96" t="s">
        <v>1227</v>
      </c>
      <c r="FS101" s="95" t="s">
        <v>122</v>
      </c>
      <c r="FT101" s="95">
        <v>1</v>
      </c>
      <c r="FU101" s="95" t="s">
        <v>139</v>
      </c>
      <c r="FV101" s="95" t="s">
        <v>1245</v>
      </c>
      <c r="FW101" s="96" t="s">
        <v>1246</v>
      </c>
      <c r="FX101" s="101" t="s">
        <v>122</v>
      </c>
      <c r="FY101" s="95">
        <v>1</v>
      </c>
      <c r="FZ101" s="95" t="s">
        <v>139</v>
      </c>
      <c r="GA101" s="95" t="s">
        <v>1247</v>
      </c>
      <c r="GB101" s="96" t="s">
        <v>1248</v>
      </c>
      <c r="GC101" s="63"/>
      <c r="GD101" s="95">
        <v>0</v>
      </c>
      <c r="GE101" s="95" t="s">
        <v>130</v>
      </c>
      <c r="GF101" s="95" t="s">
        <v>1249</v>
      </c>
      <c r="GG101" s="96" t="s">
        <v>1250</v>
      </c>
      <c r="GH101" s="96" t="s">
        <v>1251</v>
      </c>
      <c r="GI101" s="102"/>
      <c r="GJ101" s="102"/>
      <c r="GK101" s="102"/>
      <c r="GL101" s="102"/>
      <c r="GM101" s="102"/>
      <c r="GN101" s="102"/>
      <c r="GO101" s="102"/>
      <c r="GP101" s="102"/>
      <c r="GQ101" s="102"/>
      <c r="GR101" s="102"/>
    </row>
    <row r="102" spans="1:200" ht="25.5" customHeight="1">
      <c r="A102" s="92" t="s">
        <v>116</v>
      </c>
      <c r="B102" s="93">
        <v>2023</v>
      </c>
      <c r="C102" s="177"/>
      <c r="D102" s="178">
        <v>62.414965986394556</v>
      </c>
      <c r="E102" s="179">
        <v>6</v>
      </c>
      <c r="F102" s="95">
        <v>1</v>
      </c>
      <c r="G102" s="95" t="s">
        <v>139</v>
      </c>
      <c r="H102" s="95" t="s">
        <v>1252</v>
      </c>
      <c r="I102" s="96" t="s">
        <v>1253</v>
      </c>
      <c r="J102" s="95" t="s">
        <v>122</v>
      </c>
      <c r="K102" s="95">
        <v>1</v>
      </c>
      <c r="L102" s="63"/>
      <c r="M102" s="97" t="s">
        <v>1256</v>
      </c>
      <c r="N102" s="96" t="s">
        <v>1257</v>
      </c>
      <c r="O102" s="101" t="s">
        <v>1258</v>
      </c>
      <c r="P102" s="95">
        <v>1</v>
      </c>
      <c r="Q102" s="95" t="s">
        <v>130</v>
      </c>
      <c r="R102" s="95" t="s">
        <v>1259</v>
      </c>
      <c r="S102" s="96" t="s">
        <v>1260</v>
      </c>
      <c r="T102" s="98" t="s">
        <v>1447</v>
      </c>
      <c r="U102" s="95">
        <v>1</v>
      </c>
      <c r="V102" s="95" t="s">
        <v>130</v>
      </c>
      <c r="W102" s="95" t="s">
        <v>1259</v>
      </c>
      <c r="X102" s="96" t="s">
        <v>1260</v>
      </c>
      <c r="Y102" s="98" t="s">
        <v>1448</v>
      </c>
      <c r="Z102" s="95">
        <v>1</v>
      </c>
      <c r="AA102" s="95" t="s">
        <v>130</v>
      </c>
      <c r="AB102" s="95" t="s">
        <v>1256</v>
      </c>
      <c r="AC102" s="96" t="s">
        <v>1257</v>
      </c>
      <c r="AD102" s="98" t="s">
        <v>1449</v>
      </c>
      <c r="AE102" s="95">
        <v>0</v>
      </c>
      <c r="AF102" s="95" t="s">
        <v>132</v>
      </c>
      <c r="AG102" s="95" t="s">
        <v>1259</v>
      </c>
      <c r="AH102" s="96" t="s">
        <v>1260</v>
      </c>
      <c r="AI102" s="63"/>
      <c r="AJ102" s="95">
        <v>0</v>
      </c>
      <c r="AK102" s="95" t="s">
        <v>132</v>
      </c>
      <c r="AL102" s="95" t="s">
        <v>1259</v>
      </c>
      <c r="AM102" s="96" t="s">
        <v>1260</v>
      </c>
      <c r="AN102" s="63"/>
      <c r="AO102" s="95">
        <v>0</v>
      </c>
      <c r="AP102" s="95" t="s">
        <v>132</v>
      </c>
      <c r="AQ102" s="95" t="s">
        <v>1259</v>
      </c>
      <c r="AR102" s="96" t="s">
        <v>1260</v>
      </c>
      <c r="AS102" s="63"/>
      <c r="AT102" s="95">
        <v>1</v>
      </c>
      <c r="AU102" s="95" t="s">
        <v>130</v>
      </c>
      <c r="AV102" s="95" t="s">
        <v>1259</v>
      </c>
      <c r="AW102" s="96" t="s">
        <v>1260</v>
      </c>
      <c r="AX102" s="63"/>
      <c r="AY102" s="95">
        <v>1</v>
      </c>
      <c r="AZ102" s="95" t="s">
        <v>130</v>
      </c>
      <c r="BA102" s="95" t="s">
        <v>1259</v>
      </c>
      <c r="BB102" s="96" t="s">
        <v>1260</v>
      </c>
      <c r="BC102" s="98" t="s">
        <v>1450</v>
      </c>
      <c r="BD102" s="95">
        <v>1</v>
      </c>
      <c r="BE102" s="95" t="s">
        <v>130</v>
      </c>
      <c r="BF102" s="95" t="s">
        <v>1259</v>
      </c>
      <c r="BG102" s="96" t="s">
        <v>1260</v>
      </c>
      <c r="BH102" s="98" t="s">
        <v>1451</v>
      </c>
      <c r="BI102" s="95">
        <v>1</v>
      </c>
      <c r="BJ102" s="95" t="s">
        <v>130</v>
      </c>
      <c r="BK102" s="95" t="s">
        <v>1259</v>
      </c>
      <c r="BL102" s="96" t="s">
        <v>1260</v>
      </c>
      <c r="BM102" s="98" t="s">
        <v>1452</v>
      </c>
      <c r="BN102" s="95">
        <v>0</v>
      </c>
      <c r="BO102" s="95" t="s">
        <v>132</v>
      </c>
      <c r="BP102" s="95" t="s">
        <v>1259</v>
      </c>
      <c r="BQ102" s="96" t="s">
        <v>1260</v>
      </c>
      <c r="BR102" s="63"/>
      <c r="BS102" s="95">
        <v>0</v>
      </c>
      <c r="BT102" s="95" t="s">
        <v>132</v>
      </c>
      <c r="BU102" s="98" t="s">
        <v>1259</v>
      </c>
      <c r="BV102" s="96" t="s">
        <v>1260</v>
      </c>
      <c r="BW102" s="63"/>
      <c r="BX102" s="95">
        <v>0</v>
      </c>
      <c r="BY102" s="95" t="s">
        <v>132</v>
      </c>
      <c r="BZ102" s="95" t="s">
        <v>1259</v>
      </c>
      <c r="CA102" s="96" t="s">
        <v>1260</v>
      </c>
      <c r="CB102" s="63"/>
      <c r="CC102" s="95">
        <v>0</v>
      </c>
      <c r="CD102" s="95" t="s">
        <v>139</v>
      </c>
      <c r="CE102" s="95" t="s">
        <v>126</v>
      </c>
      <c r="CF102" s="63"/>
      <c r="CG102" s="95" t="s">
        <v>122</v>
      </c>
      <c r="CH102" s="95">
        <v>0</v>
      </c>
      <c r="CI102" s="95" t="s">
        <v>139</v>
      </c>
      <c r="CJ102" s="95" t="s">
        <v>126</v>
      </c>
      <c r="CK102" s="63"/>
      <c r="CL102" s="63"/>
      <c r="CM102" s="95">
        <v>0</v>
      </c>
      <c r="CN102" s="95" t="s">
        <v>139</v>
      </c>
      <c r="CO102" s="95" t="s">
        <v>126</v>
      </c>
      <c r="CP102" s="63"/>
      <c r="CQ102" s="63"/>
      <c r="CR102" s="95">
        <v>0</v>
      </c>
      <c r="CS102" s="95" t="s">
        <v>139</v>
      </c>
      <c r="CT102" s="95" t="s">
        <v>126</v>
      </c>
      <c r="CU102" s="63"/>
      <c r="CV102" s="63"/>
      <c r="CW102" s="95">
        <v>0</v>
      </c>
      <c r="CX102" s="95" t="s">
        <v>139</v>
      </c>
      <c r="CY102" s="95" t="s">
        <v>126</v>
      </c>
      <c r="CZ102" s="63"/>
      <c r="DA102" s="63"/>
      <c r="DB102" s="95">
        <v>0</v>
      </c>
      <c r="DC102" s="95" t="s">
        <v>139</v>
      </c>
      <c r="DD102" s="95" t="s">
        <v>126</v>
      </c>
      <c r="DE102" s="63"/>
      <c r="DF102" s="63"/>
      <c r="DG102" s="99">
        <v>1</v>
      </c>
      <c r="DH102" s="99" t="s">
        <v>123</v>
      </c>
      <c r="DI102" s="99" t="s">
        <v>1267</v>
      </c>
      <c r="DJ102" s="100" t="s">
        <v>1268</v>
      </c>
      <c r="DK102" s="99" t="s">
        <v>1269</v>
      </c>
      <c r="DL102" s="61"/>
      <c r="DM102" s="61"/>
      <c r="DN102" s="61"/>
      <c r="DO102" s="61"/>
      <c r="DP102" s="61"/>
      <c r="DQ102" s="61"/>
      <c r="DR102" s="61"/>
      <c r="DS102" s="61"/>
      <c r="DT102" s="61"/>
      <c r="DU102" s="61"/>
      <c r="DV102" s="99">
        <v>1</v>
      </c>
      <c r="DW102" s="99" t="s">
        <v>139</v>
      </c>
      <c r="DX102" s="99" t="s">
        <v>1254</v>
      </c>
      <c r="DY102" s="100" t="s">
        <v>1255</v>
      </c>
      <c r="DZ102" s="105" t="s">
        <v>122</v>
      </c>
      <c r="EA102" s="95">
        <v>1</v>
      </c>
      <c r="EB102" s="95" t="s">
        <v>139</v>
      </c>
      <c r="EC102" s="95" t="s">
        <v>1270</v>
      </c>
      <c r="ED102" s="96" t="s">
        <v>1255</v>
      </c>
      <c r="EE102" s="95" t="s">
        <v>122</v>
      </c>
      <c r="EF102" s="95">
        <v>0</v>
      </c>
      <c r="EG102" s="95" t="s">
        <v>132</v>
      </c>
      <c r="EH102" s="95" t="s">
        <v>1271</v>
      </c>
      <c r="EI102" s="96" t="s">
        <v>1255</v>
      </c>
      <c r="EJ102" s="95" t="s">
        <v>122</v>
      </c>
      <c r="EK102" s="95">
        <v>0</v>
      </c>
      <c r="EL102" s="95" t="s">
        <v>132</v>
      </c>
      <c r="EM102" s="95" t="s">
        <v>1271</v>
      </c>
      <c r="EN102" s="96" t="s">
        <v>1255</v>
      </c>
      <c r="EO102" s="103" t="s">
        <v>122</v>
      </c>
      <c r="EP102" s="95">
        <v>0</v>
      </c>
      <c r="EQ102" s="95" t="s">
        <v>132</v>
      </c>
      <c r="ER102" s="95" t="s">
        <v>1254</v>
      </c>
      <c r="ES102" s="96" t="s">
        <v>1255</v>
      </c>
      <c r="ET102" s="95" t="s">
        <v>122</v>
      </c>
      <c r="EU102" s="95">
        <v>0</v>
      </c>
      <c r="EV102" s="95" t="s">
        <v>132</v>
      </c>
      <c r="EW102" s="95" t="s">
        <v>1270</v>
      </c>
      <c r="EX102" s="96" t="s">
        <v>1255</v>
      </c>
      <c r="EY102" s="95" t="s">
        <v>122</v>
      </c>
      <c r="EZ102" s="95">
        <v>1</v>
      </c>
      <c r="FA102" s="95" t="s">
        <v>160</v>
      </c>
      <c r="FB102" s="95" t="s">
        <v>1272</v>
      </c>
      <c r="FC102" s="96" t="s">
        <v>1273</v>
      </c>
      <c r="FD102" s="95" t="s">
        <v>1274</v>
      </c>
      <c r="FE102" s="95">
        <v>1</v>
      </c>
      <c r="FF102" s="95" t="s">
        <v>139</v>
      </c>
      <c r="FG102" s="95" t="s">
        <v>1275</v>
      </c>
      <c r="FH102" s="96" t="s">
        <v>1276</v>
      </c>
      <c r="FI102" s="63"/>
      <c r="FJ102" s="95">
        <v>1</v>
      </c>
      <c r="FK102" s="95" t="s">
        <v>139</v>
      </c>
      <c r="FL102" s="95" t="s">
        <v>1275</v>
      </c>
      <c r="FM102" s="96" t="s">
        <v>1276</v>
      </c>
      <c r="FN102" s="63"/>
      <c r="FO102" s="95">
        <v>0</v>
      </c>
      <c r="FP102" s="95" t="s">
        <v>130</v>
      </c>
      <c r="FQ102" s="95" t="s">
        <v>126</v>
      </c>
      <c r="FR102" s="63"/>
      <c r="FS102" s="95" t="s">
        <v>122</v>
      </c>
      <c r="FT102" s="95">
        <v>1</v>
      </c>
      <c r="FU102" s="95" t="s">
        <v>139</v>
      </c>
      <c r="FV102" s="95" t="s">
        <v>1277</v>
      </c>
      <c r="FW102" s="96" t="s">
        <v>1278</v>
      </c>
      <c r="FX102" s="106" t="s">
        <v>122</v>
      </c>
      <c r="FY102" s="95">
        <v>1</v>
      </c>
      <c r="FZ102" s="95" t="s">
        <v>139</v>
      </c>
      <c r="GA102" s="95" t="s">
        <v>1279</v>
      </c>
      <c r="GB102" s="96" t="s">
        <v>1280</v>
      </c>
      <c r="GC102" s="63"/>
      <c r="GD102" s="95">
        <v>1</v>
      </c>
      <c r="GE102" s="95" t="s">
        <v>139</v>
      </c>
      <c r="GF102" s="95" t="s">
        <v>1281</v>
      </c>
      <c r="GG102" s="96" t="s">
        <v>1282</v>
      </c>
      <c r="GH102" s="63"/>
      <c r="GI102" s="102"/>
      <c r="GJ102" s="102"/>
      <c r="GK102" s="102"/>
      <c r="GL102" s="102"/>
      <c r="GM102" s="102"/>
      <c r="GN102" s="102"/>
      <c r="GO102" s="102"/>
      <c r="GP102" s="102"/>
      <c r="GQ102" s="102"/>
      <c r="GR102" s="102"/>
    </row>
    <row r="103" spans="1:200" ht="25.5" customHeight="1">
      <c r="A103" s="92" t="s">
        <v>117</v>
      </c>
      <c r="B103" s="93">
        <v>2023</v>
      </c>
      <c r="C103" s="177"/>
      <c r="D103" s="178">
        <v>13.945578231292515</v>
      </c>
      <c r="E103" s="179">
        <v>50</v>
      </c>
      <c r="F103" s="95">
        <v>0</v>
      </c>
      <c r="G103" s="95" t="s">
        <v>123</v>
      </c>
      <c r="H103" s="95" t="s">
        <v>1283</v>
      </c>
      <c r="I103" s="96" t="s">
        <v>1284</v>
      </c>
      <c r="J103" s="96" t="s">
        <v>1285</v>
      </c>
      <c r="K103" s="95">
        <v>0</v>
      </c>
      <c r="L103" s="63"/>
      <c r="M103" s="97" t="s">
        <v>126</v>
      </c>
      <c r="N103" s="63"/>
      <c r="O103" s="103" t="s">
        <v>122</v>
      </c>
      <c r="P103" s="95">
        <v>1</v>
      </c>
      <c r="Q103" s="95" t="s">
        <v>130</v>
      </c>
      <c r="R103" s="95" t="s">
        <v>1286</v>
      </c>
      <c r="S103" s="96" t="s">
        <v>1287</v>
      </c>
      <c r="T103" s="95" t="s">
        <v>122</v>
      </c>
      <c r="U103" s="95">
        <v>0</v>
      </c>
      <c r="V103" s="95" t="s">
        <v>132</v>
      </c>
      <c r="W103" s="95" t="s">
        <v>1286</v>
      </c>
      <c r="X103" s="96" t="s">
        <v>1287</v>
      </c>
      <c r="Y103" s="63"/>
      <c r="Z103" s="95">
        <v>0</v>
      </c>
      <c r="AA103" s="95" t="s">
        <v>132</v>
      </c>
      <c r="AB103" s="95" t="s">
        <v>1286</v>
      </c>
      <c r="AC103" s="96" t="s">
        <v>1287</v>
      </c>
      <c r="AD103" s="63"/>
      <c r="AE103" s="95">
        <v>0</v>
      </c>
      <c r="AF103" s="95" t="s">
        <v>132</v>
      </c>
      <c r="AG103" s="95" t="s">
        <v>1286</v>
      </c>
      <c r="AH103" s="96" t="s">
        <v>1287</v>
      </c>
      <c r="AI103" s="63"/>
      <c r="AJ103" s="95">
        <v>0</v>
      </c>
      <c r="AK103" s="95" t="s">
        <v>132</v>
      </c>
      <c r="AL103" s="95" t="s">
        <v>1286</v>
      </c>
      <c r="AM103" s="96" t="s">
        <v>1287</v>
      </c>
      <c r="AN103" s="63"/>
      <c r="AO103" s="95">
        <v>0</v>
      </c>
      <c r="AP103" s="95" t="s">
        <v>132</v>
      </c>
      <c r="AQ103" s="95" t="s">
        <v>1286</v>
      </c>
      <c r="AR103" s="96" t="s">
        <v>1287</v>
      </c>
      <c r="AS103" s="63"/>
      <c r="AT103" s="95">
        <v>1</v>
      </c>
      <c r="AU103" s="95" t="s">
        <v>130</v>
      </c>
      <c r="AV103" s="95" t="s">
        <v>1286</v>
      </c>
      <c r="AW103" s="96" t="s">
        <v>1287</v>
      </c>
      <c r="AX103" s="63"/>
      <c r="AY103" s="95">
        <v>1</v>
      </c>
      <c r="AZ103" s="95" t="s">
        <v>130</v>
      </c>
      <c r="BA103" s="95" t="s">
        <v>1288</v>
      </c>
      <c r="BB103" s="96" t="s">
        <v>1289</v>
      </c>
      <c r="BC103" s="63"/>
      <c r="BD103" s="95">
        <v>1</v>
      </c>
      <c r="BE103" s="95" t="s">
        <v>130</v>
      </c>
      <c r="BF103" s="95" t="s">
        <v>1288</v>
      </c>
      <c r="BG103" s="96" t="s">
        <v>1289</v>
      </c>
      <c r="BH103" s="63"/>
      <c r="BI103" s="95">
        <v>1</v>
      </c>
      <c r="BJ103" s="95" t="s">
        <v>130</v>
      </c>
      <c r="BK103" s="95" t="s">
        <v>1288</v>
      </c>
      <c r="BL103" s="96" t="s">
        <v>1289</v>
      </c>
      <c r="BM103" s="63"/>
      <c r="BN103" s="95">
        <v>1</v>
      </c>
      <c r="BO103" s="95" t="s">
        <v>130</v>
      </c>
      <c r="BP103" s="95" t="s">
        <v>1288</v>
      </c>
      <c r="BQ103" s="96" t="s">
        <v>1289</v>
      </c>
      <c r="BR103" s="63"/>
      <c r="BS103" s="95">
        <v>0</v>
      </c>
      <c r="BT103" s="95" t="s">
        <v>132</v>
      </c>
      <c r="BU103" s="98" t="s">
        <v>1288</v>
      </c>
      <c r="BV103" s="96" t="s">
        <v>1289</v>
      </c>
      <c r="BW103" s="63"/>
      <c r="BX103" s="95">
        <v>0</v>
      </c>
      <c r="BY103" s="95" t="s">
        <v>132</v>
      </c>
      <c r="BZ103" s="95" t="s">
        <v>1288</v>
      </c>
      <c r="CA103" s="96" t="s">
        <v>1289</v>
      </c>
      <c r="CB103" s="63"/>
      <c r="CC103" s="95">
        <v>0</v>
      </c>
      <c r="CD103" s="95" t="s">
        <v>123</v>
      </c>
      <c r="CE103" s="95" t="s">
        <v>1290</v>
      </c>
      <c r="CF103" s="96" t="s">
        <v>1291</v>
      </c>
      <c r="CG103" s="95" t="s">
        <v>122</v>
      </c>
      <c r="CH103" s="95">
        <v>0</v>
      </c>
      <c r="CI103" s="95" t="s">
        <v>123</v>
      </c>
      <c r="CJ103" s="95" t="s">
        <v>1290</v>
      </c>
      <c r="CK103" s="96" t="s">
        <v>1291</v>
      </c>
      <c r="CL103" s="63"/>
      <c r="CM103" s="95">
        <v>0</v>
      </c>
      <c r="CN103" s="95" t="s">
        <v>132</v>
      </c>
      <c r="CO103" s="95" t="s">
        <v>1290</v>
      </c>
      <c r="CP103" s="96" t="s">
        <v>1291</v>
      </c>
      <c r="CQ103" s="63"/>
      <c r="CR103" s="95">
        <v>0</v>
      </c>
      <c r="CS103" s="95" t="s">
        <v>123</v>
      </c>
      <c r="CT103" s="95" t="s">
        <v>1290</v>
      </c>
      <c r="CU103" s="96" t="s">
        <v>1291</v>
      </c>
      <c r="CV103" s="63"/>
      <c r="CW103" s="95">
        <v>0</v>
      </c>
      <c r="CX103" s="95" t="s">
        <v>123</v>
      </c>
      <c r="CY103" s="95" t="s">
        <v>1290</v>
      </c>
      <c r="CZ103" s="96" t="s">
        <v>1291</v>
      </c>
      <c r="DA103" s="63"/>
      <c r="DB103" s="95">
        <v>0</v>
      </c>
      <c r="DC103" s="95" t="s">
        <v>123</v>
      </c>
      <c r="DD103" s="95" t="s">
        <v>1290</v>
      </c>
      <c r="DE103" s="96" t="s">
        <v>1291</v>
      </c>
      <c r="DF103" s="63"/>
      <c r="DG103" s="99">
        <v>1</v>
      </c>
      <c r="DH103" s="99" t="s">
        <v>123</v>
      </c>
      <c r="DI103" s="99" t="s">
        <v>1292</v>
      </c>
      <c r="DJ103" s="100" t="s">
        <v>1293</v>
      </c>
      <c r="DK103" s="99" t="s">
        <v>122</v>
      </c>
      <c r="DL103" s="61"/>
      <c r="DM103" s="61"/>
      <c r="DN103" s="61"/>
      <c r="DO103" s="61"/>
      <c r="DP103" s="61"/>
      <c r="DQ103" s="61"/>
      <c r="DR103" s="61"/>
      <c r="DS103" s="61"/>
      <c r="DT103" s="61"/>
      <c r="DU103" s="61"/>
      <c r="DV103" s="99">
        <v>0</v>
      </c>
      <c r="DW103" s="99" t="s">
        <v>123</v>
      </c>
      <c r="DX103" s="99" t="s">
        <v>126</v>
      </c>
      <c r="DY103" s="61"/>
      <c r="DZ103" s="99" t="s">
        <v>122</v>
      </c>
      <c r="EA103" s="95">
        <v>0</v>
      </c>
      <c r="EB103" s="95" t="s">
        <v>123</v>
      </c>
      <c r="EC103" s="95" t="s">
        <v>126</v>
      </c>
      <c r="ED103" s="63"/>
      <c r="EE103" s="95" t="s">
        <v>122</v>
      </c>
      <c r="EF103" s="95">
        <v>0</v>
      </c>
      <c r="EG103" s="95" t="s">
        <v>123</v>
      </c>
      <c r="EH103" s="95" t="s">
        <v>126</v>
      </c>
      <c r="EI103" s="63"/>
      <c r="EJ103" s="95" t="s">
        <v>122</v>
      </c>
      <c r="EK103" s="95">
        <v>0</v>
      </c>
      <c r="EL103" s="95" t="s">
        <v>123</v>
      </c>
      <c r="EM103" s="95" t="s">
        <v>126</v>
      </c>
      <c r="EN103" s="63"/>
      <c r="EO103" s="95" t="s">
        <v>122</v>
      </c>
      <c r="EP103" s="95">
        <v>0</v>
      </c>
      <c r="EQ103" s="95" t="s">
        <v>123</v>
      </c>
      <c r="ER103" s="95" t="s">
        <v>126</v>
      </c>
      <c r="ES103" s="63"/>
      <c r="ET103" s="95" t="s">
        <v>122</v>
      </c>
      <c r="EU103" s="95">
        <v>0</v>
      </c>
      <c r="EV103" s="95" t="s">
        <v>123</v>
      </c>
      <c r="EW103" s="95" t="s">
        <v>126</v>
      </c>
      <c r="EX103" s="63"/>
      <c r="EY103" s="95" t="s">
        <v>122</v>
      </c>
      <c r="EZ103" s="95">
        <v>0</v>
      </c>
      <c r="FA103" s="95" t="s">
        <v>123</v>
      </c>
      <c r="FB103" s="95" t="s">
        <v>1294</v>
      </c>
      <c r="FC103" s="96" t="s">
        <v>1295</v>
      </c>
      <c r="FD103" s="63"/>
      <c r="FE103" s="95">
        <v>0</v>
      </c>
      <c r="FF103" s="95" t="s">
        <v>132</v>
      </c>
      <c r="FG103" s="95" t="s">
        <v>1296</v>
      </c>
      <c r="FH103" s="96" t="s">
        <v>1297</v>
      </c>
      <c r="FI103" s="95" t="s">
        <v>1298</v>
      </c>
      <c r="FJ103" s="95">
        <v>0</v>
      </c>
      <c r="FK103" s="95" t="s">
        <v>130</v>
      </c>
      <c r="FL103" s="95" t="s">
        <v>1299</v>
      </c>
      <c r="FM103" s="96" t="s">
        <v>1300</v>
      </c>
      <c r="FN103" s="63"/>
      <c r="FO103" s="95">
        <v>0</v>
      </c>
      <c r="FP103" s="95" t="s">
        <v>130</v>
      </c>
      <c r="FQ103" s="95" t="s">
        <v>126</v>
      </c>
      <c r="FR103" s="63"/>
      <c r="FS103" s="95" t="s">
        <v>122</v>
      </c>
      <c r="FT103" s="95">
        <v>0</v>
      </c>
      <c r="FU103" s="95" t="s">
        <v>130</v>
      </c>
      <c r="FV103" s="95" t="s">
        <v>1301</v>
      </c>
      <c r="FW103" s="96" t="s">
        <v>1302</v>
      </c>
      <c r="FX103" s="101" t="s">
        <v>122</v>
      </c>
      <c r="FY103" s="95">
        <v>0</v>
      </c>
      <c r="FZ103" s="95" t="s">
        <v>130</v>
      </c>
      <c r="GA103" s="95" t="s">
        <v>1303</v>
      </c>
      <c r="GB103" s="96" t="s">
        <v>1304</v>
      </c>
      <c r="GC103" s="107" t="s">
        <v>1305</v>
      </c>
      <c r="GD103" s="95">
        <v>0</v>
      </c>
      <c r="GE103" s="95" t="s">
        <v>132</v>
      </c>
      <c r="GF103" s="95" t="s">
        <v>1306</v>
      </c>
      <c r="GG103" s="96" t="s">
        <v>1307</v>
      </c>
      <c r="GH103" s="96" t="s">
        <v>1308</v>
      </c>
      <c r="GI103" s="102"/>
      <c r="GJ103" s="102"/>
      <c r="GK103" s="102"/>
      <c r="GL103" s="102"/>
      <c r="GM103" s="102"/>
      <c r="GN103" s="102"/>
      <c r="GO103" s="102"/>
      <c r="GP103" s="102"/>
      <c r="GQ103" s="102"/>
      <c r="GR103" s="102"/>
    </row>
    <row r="104" spans="1:200" ht="25.5" customHeight="1">
      <c r="A104" s="92" t="s">
        <v>118</v>
      </c>
      <c r="B104" s="93">
        <v>2023</v>
      </c>
      <c r="C104" s="177"/>
      <c r="D104" s="178">
        <v>42.006802721088441</v>
      </c>
      <c r="E104" s="179">
        <v>25</v>
      </c>
      <c r="F104" s="95">
        <v>1</v>
      </c>
      <c r="G104" s="95" t="s">
        <v>132</v>
      </c>
      <c r="H104" s="95" t="s">
        <v>1309</v>
      </c>
      <c r="I104" s="96" t="s">
        <v>1310</v>
      </c>
      <c r="J104" s="95" t="s">
        <v>122</v>
      </c>
      <c r="K104" s="95">
        <v>0</v>
      </c>
      <c r="L104" s="63"/>
      <c r="M104" s="97" t="s">
        <v>126</v>
      </c>
      <c r="N104" s="63"/>
      <c r="O104" s="103" t="s">
        <v>122</v>
      </c>
      <c r="P104" s="95">
        <v>1</v>
      </c>
      <c r="Q104" s="95" t="s">
        <v>130</v>
      </c>
      <c r="R104" s="95" t="s">
        <v>1311</v>
      </c>
      <c r="S104" s="96" t="s">
        <v>1312</v>
      </c>
      <c r="T104" s="95" t="s">
        <v>122</v>
      </c>
      <c r="U104" s="95">
        <v>1</v>
      </c>
      <c r="V104" s="95" t="s">
        <v>130</v>
      </c>
      <c r="W104" s="95" t="s">
        <v>1311</v>
      </c>
      <c r="X104" s="96" t="s">
        <v>1312</v>
      </c>
      <c r="Y104" s="63"/>
      <c r="Z104" s="95">
        <v>1</v>
      </c>
      <c r="AA104" s="95" t="s">
        <v>130</v>
      </c>
      <c r="AB104" s="95" t="s">
        <v>1311</v>
      </c>
      <c r="AC104" s="96" t="s">
        <v>1312</v>
      </c>
      <c r="AD104" s="63"/>
      <c r="AE104" s="95">
        <v>1</v>
      </c>
      <c r="AF104" s="95" t="s">
        <v>130</v>
      </c>
      <c r="AG104" s="95" t="s">
        <v>1311</v>
      </c>
      <c r="AH104" s="96" t="s">
        <v>1312</v>
      </c>
      <c r="AI104" s="63"/>
      <c r="AJ104" s="95">
        <v>0</v>
      </c>
      <c r="AK104" s="95" t="s">
        <v>132</v>
      </c>
      <c r="AL104" s="95" t="s">
        <v>1311</v>
      </c>
      <c r="AM104" s="96" t="s">
        <v>1312</v>
      </c>
      <c r="AN104" s="63"/>
      <c r="AO104" s="95">
        <v>0</v>
      </c>
      <c r="AP104" s="95" t="s">
        <v>132</v>
      </c>
      <c r="AQ104" s="95" t="s">
        <v>1311</v>
      </c>
      <c r="AR104" s="96" t="s">
        <v>1312</v>
      </c>
      <c r="AS104" s="63"/>
      <c r="AT104" s="95">
        <v>1</v>
      </c>
      <c r="AU104" s="95" t="s">
        <v>130</v>
      </c>
      <c r="AV104" s="95" t="s">
        <v>1311</v>
      </c>
      <c r="AW104" s="96" t="s">
        <v>1312</v>
      </c>
      <c r="AX104" s="63"/>
      <c r="AY104" s="95">
        <v>1</v>
      </c>
      <c r="AZ104" s="95" t="s">
        <v>130</v>
      </c>
      <c r="BA104" s="95" t="s">
        <v>1313</v>
      </c>
      <c r="BB104" s="96" t="s">
        <v>1314</v>
      </c>
      <c r="BC104" s="63"/>
      <c r="BD104" s="95">
        <v>1</v>
      </c>
      <c r="BE104" s="95" t="s">
        <v>130</v>
      </c>
      <c r="BF104" s="95" t="s">
        <v>1313</v>
      </c>
      <c r="BG104" s="96" t="s">
        <v>1314</v>
      </c>
      <c r="BH104" s="63"/>
      <c r="BI104" s="95">
        <v>1</v>
      </c>
      <c r="BJ104" s="95" t="s">
        <v>130</v>
      </c>
      <c r="BK104" s="95" t="s">
        <v>1313</v>
      </c>
      <c r="BL104" s="96" t="s">
        <v>1314</v>
      </c>
      <c r="BM104" s="63"/>
      <c r="BN104" s="95">
        <v>1</v>
      </c>
      <c r="BO104" s="95" t="s">
        <v>130</v>
      </c>
      <c r="BP104" s="95" t="s">
        <v>1313</v>
      </c>
      <c r="BQ104" s="96" t="s">
        <v>1314</v>
      </c>
      <c r="BR104" s="63"/>
      <c r="BS104" s="95">
        <v>0</v>
      </c>
      <c r="BT104" s="95" t="s">
        <v>132</v>
      </c>
      <c r="BU104" s="98" t="s">
        <v>1313</v>
      </c>
      <c r="BV104" s="96" t="s">
        <v>1314</v>
      </c>
      <c r="BW104" s="63"/>
      <c r="BX104" s="95">
        <v>0</v>
      </c>
      <c r="BY104" s="95" t="s">
        <v>132</v>
      </c>
      <c r="BZ104" s="95" t="s">
        <v>1313</v>
      </c>
      <c r="CA104" s="96" t="s">
        <v>1314</v>
      </c>
      <c r="CB104" s="63"/>
      <c r="CC104" s="95">
        <v>0</v>
      </c>
      <c r="CD104" s="95" t="s">
        <v>123</v>
      </c>
      <c r="CE104" s="95" t="s">
        <v>1315</v>
      </c>
      <c r="CF104" s="96" t="s">
        <v>1316</v>
      </c>
      <c r="CG104" s="95" t="s">
        <v>122</v>
      </c>
      <c r="CH104" s="95">
        <v>0</v>
      </c>
      <c r="CI104" s="95" t="s">
        <v>123</v>
      </c>
      <c r="CJ104" s="95" t="s">
        <v>1315</v>
      </c>
      <c r="CK104" s="96" t="s">
        <v>1316</v>
      </c>
      <c r="CL104" s="63"/>
      <c r="CM104" s="95">
        <v>0</v>
      </c>
      <c r="CN104" s="95" t="s">
        <v>123</v>
      </c>
      <c r="CO104" s="95" t="s">
        <v>1315</v>
      </c>
      <c r="CP104" s="96" t="s">
        <v>1316</v>
      </c>
      <c r="CQ104" s="63"/>
      <c r="CR104" s="95">
        <v>0</v>
      </c>
      <c r="CS104" s="95" t="s">
        <v>123</v>
      </c>
      <c r="CT104" s="95" t="s">
        <v>1315</v>
      </c>
      <c r="CU104" s="96" t="s">
        <v>1316</v>
      </c>
      <c r="CV104" s="63"/>
      <c r="CW104" s="95">
        <v>0</v>
      </c>
      <c r="CX104" s="95" t="s">
        <v>123</v>
      </c>
      <c r="CY104" s="95" t="s">
        <v>1315</v>
      </c>
      <c r="CZ104" s="96" t="s">
        <v>1316</v>
      </c>
      <c r="DA104" s="63"/>
      <c r="DB104" s="95">
        <v>0</v>
      </c>
      <c r="DC104" s="95" t="s">
        <v>123</v>
      </c>
      <c r="DD104" s="95" t="s">
        <v>1315</v>
      </c>
      <c r="DE104" s="96" t="s">
        <v>1316</v>
      </c>
      <c r="DF104" s="63"/>
      <c r="DG104" s="99">
        <v>0</v>
      </c>
      <c r="DH104" s="99" t="s">
        <v>132</v>
      </c>
      <c r="DI104" s="99" t="s">
        <v>1317</v>
      </c>
      <c r="DJ104" s="100" t="s">
        <v>1318</v>
      </c>
      <c r="DK104" s="99" t="s">
        <v>1319</v>
      </c>
      <c r="DL104" s="61"/>
      <c r="DM104" s="61"/>
      <c r="DN104" s="61"/>
      <c r="DO104" s="61"/>
      <c r="DP104" s="61"/>
      <c r="DQ104" s="61"/>
      <c r="DR104" s="61"/>
      <c r="DS104" s="61"/>
      <c r="DT104" s="61"/>
      <c r="DU104" s="61"/>
      <c r="DV104" s="99">
        <v>0</v>
      </c>
      <c r="DW104" s="99" t="s">
        <v>123</v>
      </c>
      <c r="DX104" s="99" t="s">
        <v>126</v>
      </c>
      <c r="DY104" s="61"/>
      <c r="DZ104" s="99" t="s">
        <v>122</v>
      </c>
      <c r="EA104" s="95">
        <v>0</v>
      </c>
      <c r="EB104" s="95" t="s">
        <v>123</v>
      </c>
      <c r="EC104" s="95" t="s">
        <v>126</v>
      </c>
      <c r="ED104" s="63"/>
      <c r="EE104" s="95" t="s">
        <v>122</v>
      </c>
      <c r="EF104" s="95">
        <v>0</v>
      </c>
      <c r="EG104" s="95" t="s">
        <v>123</v>
      </c>
      <c r="EH104" s="95" t="s">
        <v>126</v>
      </c>
      <c r="EI104" s="63"/>
      <c r="EJ104" s="95" t="s">
        <v>122</v>
      </c>
      <c r="EK104" s="95">
        <v>0</v>
      </c>
      <c r="EL104" s="95" t="s">
        <v>123</v>
      </c>
      <c r="EM104" s="95" t="s">
        <v>126</v>
      </c>
      <c r="EN104" s="63"/>
      <c r="EO104" s="95" t="s">
        <v>122</v>
      </c>
      <c r="EP104" s="95">
        <v>0</v>
      </c>
      <c r="EQ104" s="95" t="s">
        <v>123</v>
      </c>
      <c r="ER104" s="95" t="s">
        <v>126</v>
      </c>
      <c r="ES104" s="63"/>
      <c r="ET104" s="95" t="s">
        <v>122</v>
      </c>
      <c r="EU104" s="95">
        <v>0</v>
      </c>
      <c r="EV104" s="95" t="s">
        <v>123</v>
      </c>
      <c r="EW104" s="95" t="s">
        <v>126</v>
      </c>
      <c r="EX104" s="63"/>
      <c r="EY104" s="95" t="s">
        <v>122</v>
      </c>
      <c r="EZ104" s="95">
        <v>1</v>
      </c>
      <c r="FA104" s="95" t="s">
        <v>130</v>
      </c>
      <c r="FB104" s="95" t="s">
        <v>1320</v>
      </c>
      <c r="FC104" s="96" t="s">
        <v>1321</v>
      </c>
      <c r="FD104" s="63"/>
      <c r="FE104" s="95">
        <v>1</v>
      </c>
      <c r="FF104" s="95" t="s">
        <v>139</v>
      </c>
      <c r="FG104" s="95" t="s">
        <v>1322</v>
      </c>
      <c r="FH104" s="96" t="s">
        <v>1323</v>
      </c>
      <c r="FI104" s="63"/>
      <c r="FJ104" s="95">
        <v>0</v>
      </c>
      <c r="FK104" s="95" t="s">
        <v>132</v>
      </c>
      <c r="FL104" s="95" t="s">
        <v>1324</v>
      </c>
      <c r="FM104" s="96" t="s">
        <v>1325</v>
      </c>
      <c r="FN104" s="95" t="s">
        <v>1326</v>
      </c>
      <c r="FO104" s="95">
        <v>0</v>
      </c>
      <c r="FP104" s="95" t="s">
        <v>130</v>
      </c>
      <c r="FQ104" s="95" t="s">
        <v>126</v>
      </c>
      <c r="FR104" s="63"/>
      <c r="FS104" s="95" t="s">
        <v>122</v>
      </c>
      <c r="FT104" s="95">
        <v>1</v>
      </c>
      <c r="FU104" s="95" t="s">
        <v>132</v>
      </c>
      <c r="FV104" s="95" t="s">
        <v>1327</v>
      </c>
      <c r="FW104" s="96" t="s">
        <v>1328</v>
      </c>
      <c r="FX104" s="101" t="s">
        <v>122</v>
      </c>
      <c r="FY104" s="95">
        <v>1</v>
      </c>
      <c r="FZ104" s="95" t="s">
        <v>139</v>
      </c>
      <c r="GA104" s="95" t="s">
        <v>1329</v>
      </c>
      <c r="GB104" s="96" t="s">
        <v>1330</v>
      </c>
      <c r="GC104" s="63"/>
      <c r="GD104" s="95">
        <v>1</v>
      </c>
      <c r="GE104" s="95" t="s">
        <v>139</v>
      </c>
      <c r="GF104" s="95" t="s">
        <v>1331</v>
      </c>
      <c r="GG104" s="96" t="s">
        <v>1332</v>
      </c>
      <c r="GH104" s="63"/>
      <c r="GI104" s="102"/>
      <c r="GJ104" s="102"/>
      <c r="GK104" s="102"/>
      <c r="GL104" s="102"/>
      <c r="GM104" s="102"/>
      <c r="GN104" s="102"/>
      <c r="GO104" s="102"/>
      <c r="GP104" s="102"/>
      <c r="GQ104" s="102"/>
      <c r="GR104" s="102"/>
    </row>
    <row r="105" spans="1:200" ht="25.5" customHeight="1">
      <c r="A105" s="92" t="s">
        <v>119</v>
      </c>
      <c r="B105" s="93">
        <v>2023</v>
      </c>
      <c r="C105" s="177"/>
      <c r="D105" s="178">
        <v>33.843537414965979</v>
      </c>
      <c r="E105" s="179">
        <v>43</v>
      </c>
      <c r="F105" s="95">
        <v>1</v>
      </c>
      <c r="G105" s="95" t="s">
        <v>132</v>
      </c>
      <c r="H105" s="95" t="s">
        <v>1333</v>
      </c>
      <c r="I105" s="96" t="s">
        <v>1334</v>
      </c>
      <c r="J105" s="95" t="s">
        <v>122</v>
      </c>
      <c r="K105" s="95">
        <v>0</v>
      </c>
      <c r="L105" s="63"/>
      <c r="M105" s="97" t="s">
        <v>126</v>
      </c>
      <c r="N105" s="63"/>
      <c r="O105" s="103" t="s">
        <v>122</v>
      </c>
      <c r="P105" s="95">
        <v>1</v>
      </c>
      <c r="Q105" s="95" t="s">
        <v>130</v>
      </c>
      <c r="R105" s="95" t="s">
        <v>1335</v>
      </c>
      <c r="S105" s="96" t="s">
        <v>1336</v>
      </c>
      <c r="T105" s="95" t="s">
        <v>122</v>
      </c>
      <c r="U105" s="95">
        <v>1</v>
      </c>
      <c r="V105" s="95" t="s">
        <v>130</v>
      </c>
      <c r="W105" s="95" t="s">
        <v>1337</v>
      </c>
      <c r="X105" s="96" t="s">
        <v>1338</v>
      </c>
      <c r="Y105" s="63"/>
      <c r="Z105" s="95">
        <v>0</v>
      </c>
      <c r="AA105" s="95" t="s">
        <v>132</v>
      </c>
      <c r="AB105" s="95" t="s">
        <v>1337</v>
      </c>
      <c r="AC105" s="96" t="s">
        <v>1338</v>
      </c>
      <c r="AD105" s="63"/>
      <c r="AE105" s="95">
        <v>1</v>
      </c>
      <c r="AF105" s="95" t="s">
        <v>130</v>
      </c>
      <c r="AG105" s="95" t="s">
        <v>1339</v>
      </c>
      <c r="AH105" s="96" t="s">
        <v>1338</v>
      </c>
      <c r="AI105" s="63"/>
      <c r="AJ105" s="95">
        <v>0</v>
      </c>
      <c r="AK105" s="95" t="s">
        <v>132</v>
      </c>
      <c r="AL105" s="95" t="s">
        <v>1339</v>
      </c>
      <c r="AM105" s="96" t="s">
        <v>1338</v>
      </c>
      <c r="AN105" s="63"/>
      <c r="AO105" s="95">
        <v>0</v>
      </c>
      <c r="AP105" s="95" t="s">
        <v>132</v>
      </c>
      <c r="AQ105" s="95" t="s">
        <v>1339</v>
      </c>
      <c r="AR105" s="96" t="s">
        <v>1338</v>
      </c>
      <c r="AS105" s="63"/>
      <c r="AT105" s="95">
        <v>1</v>
      </c>
      <c r="AU105" s="95" t="s">
        <v>130</v>
      </c>
      <c r="AV105" s="95" t="s">
        <v>1339</v>
      </c>
      <c r="AW105" s="96" t="s">
        <v>1338</v>
      </c>
      <c r="AX105" s="63"/>
      <c r="AY105" s="95">
        <v>0</v>
      </c>
      <c r="AZ105" s="95" t="s">
        <v>139</v>
      </c>
      <c r="BA105" s="95" t="s">
        <v>126</v>
      </c>
      <c r="BB105" s="63"/>
      <c r="BC105" s="63"/>
      <c r="BD105" s="95">
        <v>0</v>
      </c>
      <c r="BE105" s="95" t="s">
        <v>139</v>
      </c>
      <c r="BF105" s="95" t="s">
        <v>126</v>
      </c>
      <c r="BG105" s="63"/>
      <c r="BH105" s="63"/>
      <c r="BI105" s="95">
        <v>0</v>
      </c>
      <c r="BJ105" s="95" t="s">
        <v>139</v>
      </c>
      <c r="BK105" s="95" t="s">
        <v>126</v>
      </c>
      <c r="BL105" s="63"/>
      <c r="BM105" s="63"/>
      <c r="BN105" s="95">
        <v>0</v>
      </c>
      <c r="BO105" s="95" t="s">
        <v>139</v>
      </c>
      <c r="BP105" s="95" t="s">
        <v>126</v>
      </c>
      <c r="BQ105" s="63"/>
      <c r="BR105" s="95" t="s">
        <v>122</v>
      </c>
      <c r="BS105" s="95">
        <v>0</v>
      </c>
      <c r="BT105" s="95" t="s">
        <v>139</v>
      </c>
      <c r="BU105" s="95" t="s">
        <v>126</v>
      </c>
      <c r="BV105" s="63"/>
      <c r="BW105" s="95" t="s">
        <v>122</v>
      </c>
      <c r="BX105" s="95">
        <v>0</v>
      </c>
      <c r="BY105" s="95" t="s">
        <v>139</v>
      </c>
      <c r="BZ105" s="95" t="s">
        <v>126</v>
      </c>
      <c r="CA105" s="63"/>
      <c r="CB105" s="63"/>
      <c r="CC105" s="95">
        <v>1</v>
      </c>
      <c r="CD105" s="95" t="s">
        <v>130</v>
      </c>
      <c r="CE105" s="95" t="s">
        <v>1340</v>
      </c>
      <c r="CF105" s="96" t="s">
        <v>1341</v>
      </c>
      <c r="CG105" s="96" t="s">
        <v>122</v>
      </c>
      <c r="CH105" s="95">
        <v>0</v>
      </c>
      <c r="CI105" s="95" t="s">
        <v>132</v>
      </c>
      <c r="CJ105" s="95" t="s">
        <v>1340</v>
      </c>
      <c r="CK105" s="96" t="s">
        <v>1341</v>
      </c>
      <c r="CL105" s="63"/>
      <c r="CM105" s="95">
        <v>0</v>
      </c>
      <c r="CN105" s="95" t="s">
        <v>132</v>
      </c>
      <c r="CO105" s="95" t="s">
        <v>1340</v>
      </c>
      <c r="CP105" s="96" t="s">
        <v>1341</v>
      </c>
      <c r="CQ105" s="63"/>
      <c r="CR105" s="95">
        <v>0</v>
      </c>
      <c r="CS105" s="95" t="s">
        <v>132</v>
      </c>
      <c r="CT105" s="95" t="s">
        <v>1340</v>
      </c>
      <c r="CU105" s="96" t="s">
        <v>1341</v>
      </c>
      <c r="CV105" s="63"/>
      <c r="CW105" s="95">
        <v>0</v>
      </c>
      <c r="CX105" s="95" t="s">
        <v>132</v>
      </c>
      <c r="CY105" s="95" t="s">
        <v>1340</v>
      </c>
      <c r="CZ105" s="96" t="s">
        <v>1341</v>
      </c>
      <c r="DA105" s="63"/>
      <c r="DB105" s="95">
        <v>0</v>
      </c>
      <c r="DC105" s="95" t="s">
        <v>132</v>
      </c>
      <c r="DD105" s="95" t="s">
        <v>1340</v>
      </c>
      <c r="DE105" s="96" t="s">
        <v>1341</v>
      </c>
      <c r="DF105" s="63"/>
      <c r="DG105" s="99">
        <v>1</v>
      </c>
      <c r="DH105" s="99" t="s">
        <v>139</v>
      </c>
      <c r="DI105" s="99" t="s">
        <v>126</v>
      </c>
      <c r="DJ105" s="61"/>
      <c r="DK105" s="99" t="s">
        <v>122</v>
      </c>
      <c r="DL105" s="61"/>
      <c r="DM105" s="61"/>
      <c r="DN105" s="61"/>
      <c r="DO105" s="61"/>
      <c r="DP105" s="61"/>
      <c r="DQ105" s="61"/>
      <c r="DR105" s="61"/>
      <c r="DS105" s="61"/>
      <c r="DT105" s="61"/>
      <c r="DU105" s="61"/>
      <c r="DV105" s="99">
        <v>0</v>
      </c>
      <c r="DW105" s="99" t="s">
        <v>123</v>
      </c>
      <c r="DX105" s="99" t="s">
        <v>126</v>
      </c>
      <c r="DY105" s="61"/>
      <c r="DZ105" s="99" t="s">
        <v>122</v>
      </c>
      <c r="EA105" s="95">
        <v>0</v>
      </c>
      <c r="EB105" s="95" t="s">
        <v>123</v>
      </c>
      <c r="EC105" s="95" t="s">
        <v>126</v>
      </c>
      <c r="ED105" s="63"/>
      <c r="EE105" s="95" t="s">
        <v>122</v>
      </c>
      <c r="EF105" s="95">
        <v>0</v>
      </c>
      <c r="EG105" s="95" t="s">
        <v>123</v>
      </c>
      <c r="EH105" s="95" t="s">
        <v>126</v>
      </c>
      <c r="EI105" s="63"/>
      <c r="EJ105" s="95" t="s">
        <v>122</v>
      </c>
      <c r="EK105" s="95">
        <v>0</v>
      </c>
      <c r="EL105" s="95" t="s">
        <v>123</v>
      </c>
      <c r="EM105" s="95" t="s">
        <v>126</v>
      </c>
      <c r="EN105" s="63"/>
      <c r="EO105" s="95" t="s">
        <v>122</v>
      </c>
      <c r="EP105" s="95">
        <v>0</v>
      </c>
      <c r="EQ105" s="95" t="s">
        <v>123</v>
      </c>
      <c r="ER105" s="95" t="s">
        <v>126</v>
      </c>
      <c r="ES105" s="63"/>
      <c r="ET105" s="95" t="s">
        <v>122</v>
      </c>
      <c r="EU105" s="95">
        <v>0</v>
      </c>
      <c r="EV105" s="95" t="s">
        <v>123</v>
      </c>
      <c r="EW105" s="95" t="s">
        <v>126</v>
      </c>
      <c r="EX105" s="63"/>
      <c r="EY105" s="95" t="s">
        <v>122</v>
      </c>
      <c r="EZ105" s="95">
        <v>0</v>
      </c>
      <c r="FA105" s="95" t="s">
        <v>132</v>
      </c>
      <c r="FB105" s="95" t="s">
        <v>1342</v>
      </c>
      <c r="FC105" s="96" t="s">
        <v>1343</v>
      </c>
      <c r="FD105" s="95" t="s">
        <v>1344</v>
      </c>
      <c r="FE105" s="95">
        <v>1</v>
      </c>
      <c r="FF105" s="95" t="s">
        <v>139</v>
      </c>
      <c r="FG105" s="95" t="s">
        <v>1345</v>
      </c>
      <c r="FH105" s="96" t="s">
        <v>1346</v>
      </c>
      <c r="FI105" s="63"/>
      <c r="FJ105" s="95">
        <v>1</v>
      </c>
      <c r="FK105" s="95" t="s">
        <v>139</v>
      </c>
      <c r="FL105" s="95" t="s">
        <v>1345</v>
      </c>
      <c r="FM105" s="96" t="s">
        <v>1346</v>
      </c>
      <c r="FN105" s="63"/>
      <c r="FO105" s="95">
        <v>0</v>
      </c>
      <c r="FP105" s="95" t="s">
        <v>130</v>
      </c>
      <c r="FQ105" s="95" t="s">
        <v>126</v>
      </c>
      <c r="FR105" s="63"/>
      <c r="FS105" s="95" t="s">
        <v>122</v>
      </c>
      <c r="FT105" s="95">
        <v>1</v>
      </c>
      <c r="FU105" s="95" t="s">
        <v>139</v>
      </c>
      <c r="FV105" s="95" t="s">
        <v>1347</v>
      </c>
      <c r="FW105" s="96" t="s">
        <v>1348</v>
      </c>
      <c r="FX105" s="101" t="s">
        <v>122</v>
      </c>
      <c r="FY105" s="95">
        <v>0</v>
      </c>
      <c r="FZ105" s="95" t="s">
        <v>130</v>
      </c>
      <c r="GA105" s="95" t="s">
        <v>1349</v>
      </c>
      <c r="GB105" s="96" t="s">
        <v>1350</v>
      </c>
      <c r="GC105" s="107" t="s">
        <v>1351</v>
      </c>
      <c r="GD105" s="95">
        <v>0</v>
      </c>
      <c r="GE105" s="95" t="s">
        <v>130</v>
      </c>
      <c r="GF105" s="95" t="s">
        <v>1349</v>
      </c>
      <c r="GG105" s="96" t="s">
        <v>1350</v>
      </c>
      <c r="GH105" s="107" t="s">
        <v>1351</v>
      </c>
      <c r="GI105" s="102"/>
      <c r="GJ105" s="102"/>
      <c r="GK105" s="102"/>
      <c r="GL105" s="102"/>
      <c r="GM105" s="102"/>
      <c r="GN105" s="102"/>
      <c r="GO105" s="102"/>
      <c r="GP105" s="102"/>
      <c r="GQ105" s="102"/>
      <c r="GR105" s="102"/>
    </row>
  </sheetData>
  <mergeCells count="67">
    <mergeCell ref="FY4:GC4"/>
    <mergeCell ref="GD4:GH4"/>
    <mergeCell ref="GI4:GM4"/>
    <mergeCell ref="EZ4:FD4"/>
    <mergeCell ref="GN4:GR4"/>
    <mergeCell ref="C1:GH1"/>
    <mergeCell ref="C2:C5"/>
    <mergeCell ref="D2:D5"/>
    <mergeCell ref="E2:E5"/>
    <mergeCell ref="F2:J2"/>
    <mergeCell ref="K2:DF2"/>
    <mergeCell ref="DG2:DU2"/>
    <mergeCell ref="BN4:BR4"/>
    <mergeCell ref="BS4:BW4"/>
    <mergeCell ref="BX4:CB4"/>
    <mergeCell ref="CC4:CG4"/>
    <mergeCell ref="CH4:CL4"/>
    <mergeCell ref="FO4:FS4"/>
    <mergeCell ref="FT4:FX4"/>
    <mergeCell ref="BD4:BH4"/>
    <mergeCell ref="BI4:BM4"/>
    <mergeCell ref="EF4:EJ4"/>
    <mergeCell ref="EK4:EO4"/>
    <mergeCell ref="EP4:ET4"/>
    <mergeCell ref="EU4:EY4"/>
    <mergeCell ref="CM4:CQ4"/>
    <mergeCell ref="CR4:CV4"/>
    <mergeCell ref="CW4:DA4"/>
    <mergeCell ref="DB4:DF4"/>
    <mergeCell ref="DG4:DK4"/>
    <mergeCell ref="DL4:DP4"/>
    <mergeCell ref="DQ4:DU4"/>
    <mergeCell ref="DV4:DZ4"/>
    <mergeCell ref="EA4:EE4"/>
    <mergeCell ref="FY3:GM3"/>
    <mergeCell ref="GN3:GR3"/>
    <mergeCell ref="FO3:FS3"/>
    <mergeCell ref="FT3:FX3"/>
    <mergeCell ref="F4:J4"/>
    <mergeCell ref="K4:O4"/>
    <mergeCell ref="P4:T4"/>
    <mergeCell ref="U4:Y4"/>
    <mergeCell ref="Z4:AD4"/>
    <mergeCell ref="AE4:AI4"/>
    <mergeCell ref="AJ4:AN4"/>
    <mergeCell ref="AO4:AS4"/>
    <mergeCell ref="AT4:AX4"/>
    <mergeCell ref="AY4:BC4"/>
    <mergeCell ref="FE4:FI4"/>
    <mergeCell ref="FJ4:FN4"/>
    <mergeCell ref="EA3:EO3"/>
    <mergeCell ref="EP3:ET3"/>
    <mergeCell ref="EU3:EY3"/>
    <mergeCell ref="EZ3:FD3"/>
    <mergeCell ref="FE3:FN3"/>
    <mergeCell ref="F3:J3"/>
    <mergeCell ref="K3:O3"/>
    <mergeCell ref="CC3:DF3"/>
    <mergeCell ref="DG3:DU3"/>
    <mergeCell ref="DV3:DZ3"/>
    <mergeCell ref="P3:AX3"/>
    <mergeCell ref="AY3:CB3"/>
    <mergeCell ref="DV2:EY2"/>
    <mergeCell ref="EZ2:FN2"/>
    <mergeCell ref="FO2:FS2"/>
    <mergeCell ref="FT2:GM2"/>
    <mergeCell ref="GN2:GR2"/>
  </mergeCells>
  <hyperlinks>
    <hyperlink ref="I56" r:id="rId1" xr:uid="{00000000-0004-0000-0400-000000000000}"/>
    <hyperlink ref="N56" r:id="rId2" xr:uid="{00000000-0004-0000-0400-000001000000}"/>
    <hyperlink ref="S56" r:id="rId3" xr:uid="{00000000-0004-0000-0400-000002000000}"/>
    <hyperlink ref="X56" r:id="rId4" xr:uid="{00000000-0004-0000-0400-000003000000}"/>
    <hyperlink ref="AC56" r:id="rId5" xr:uid="{00000000-0004-0000-0400-000004000000}"/>
    <hyperlink ref="AH56" r:id="rId6" xr:uid="{00000000-0004-0000-0400-000005000000}"/>
    <hyperlink ref="AM56" r:id="rId7" xr:uid="{00000000-0004-0000-0400-000006000000}"/>
    <hyperlink ref="AR56" r:id="rId8" xr:uid="{00000000-0004-0000-0400-000007000000}"/>
    <hyperlink ref="AW56" r:id="rId9" xr:uid="{00000000-0004-0000-0400-000008000000}"/>
    <hyperlink ref="BB56" r:id="rId10" xr:uid="{00000000-0004-0000-0400-000009000000}"/>
    <hyperlink ref="BG56" r:id="rId11" xr:uid="{00000000-0004-0000-0400-00000A000000}"/>
    <hyperlink ref="BL56" r:id="rId12" xr:uid="{00000000-0004-0000-0400-00000B000000}"/>
    <hyperlink ref="BQ56" r:id="rId13" xr:uid="{00000000-0004-0000-0400-00000C000000}"/>
    <hyperlink ref="BU56" r:id="rId14" xr:uid="{00000000-0004-0000-0400-00000D000000}"/>
    <hyperlink ref="BV56" r:id="rId15" xr:uid="{00000000-0004-0000-0400-00000E000000}"/>
    <hyperlink ref="CA56" r:id="rId16" xr:uid="{00000000-0004-0000-0400-00000F000000}"/>
    <hyperlink ref="FC56" r:id="rId17" xr:uid="{00000000-0004-0000-0400-000010000000}"/>
    <hyperlink ref="FH56" r:id="rId18" xr:uid="{00000000-0004-0000-0400-000011000000}"/>
    <hyperlink ref="FM56" r:id="rId19" xr:uid="{00000000-0004-0000-0400-000012000000}"/>
    <hyperlink ref="FR56" r:id="rId20" location="page=443" xr:uid="{00000000-0004-0000-0400-000013000000}"/>
    <hyperlink ref="FW56" r:id="rId21" xr:uid="{00000000-0004-0000-0400-000014000000}"/>
    <hyperlink ref="GB56" r:id="rId22" xr:uid="{00000000-0004-0000-0400-000015000000}"/>
    <hyperlink ref="GC56" r:id="rId23" xr:uid="{00000000-0004-0000-0400-000016000000}"/>
    <hyperlink ref="GG56" r:id="rId24" xr:uid="{00000000-0004-0000-0400-000017000000}"/>
    <hyperlink ref="GH56" r:id="rId25" xr:uid="{00000000-0004-0000-0400-000018000000}"/>
    <hyperlink ref="I57" r:id="rId26" location="15.20:~:text=Procedures%20for%20Elections.-,Sec.%2015.20.010.,-Persons%20who%20may" xr:uid="{00000000-0004-0000-0400-000019000000}"/>
    <hyperlink ref="S57" r:id="rId27" location="18.16.010" xr:uid="{00000000-0004-0000-0400-00001A000000}"/>
    <hyperlink ref="X57" r:id="rId28" location="18.16.010" xr:uid="{00000000-0004-0000-0400-00001B000000}"/>
    <hyperlink ref="AC57" r:id="rId29" location="18.16.010" xr:uid="{00000000-0004-0000-0400-00001C000000}"/>
    <hyperlink ref="AH57" r:id="rId30" location="18.16.010" xr:uid="{00000000-0004-0000-0400-00001D000000}"/>
    <hyperlink ref="AM57" r:id="rId31" location="18.16.010" xr:uid="{00000000-0004-0000-0400-00001E000000}"/>
    <hyperlink ref="AR57" r:id="rId32" location="18.16.010" xr:uid="{00000000-0004-0000-0400-00001F000000}"/>
    <hyperlink ref="AW57" r:id="rId33" location="18.16.010" xr:uid="{00000000-0004-0000-0400-000020000000}"/>
    <hyperlink ref="DY57" r:id="rId34" location="25.05.261" xr:uid="{00000000-0004-0000-0400-000021000000}"/>
    <hyperlink ref="FC57" r:id="rId35" location="47.17.020" xr:uid="{00000000-0004-0000-0400-000022000000}"/>
    <hyperlink ref="FH57" r:id="rId36" location="04.16.051" xr:uid="{00000000-0004-0000-0400-000023000000}"/>
    <hyperlink ref="FM57" r:id="rId37" location="04.16.050" xr:uid="{00000000-0004-0000-0400-000024000000}"/>
    <hyperlink ref="FW57" r:id="rId38" location="4.06.055" xr:uid="{00000000-0004-0000-0400-000025000000}"/>
    <hyperlink ref="GB57" r:id="rId39" location="14.30.010" xr:uid="{00000000-0004-0000-0400-000026000000}"/>
    <hyperlink ref="GC57" r:id="rId40" xr:uid="{00000000-0004-0000-0400-000027000000}"/>
    <hyperlink ref="GG57" r:id="rId41" location="14.30.010" xr:uid="{00000000-0004-0000-0400-000028000000}"/>
    <hyperlink ref="GH57" r:id="rId42" xr:uid="{00000000-0004-0000-0400-000029000000}"/>
    <hyperlink ref="I58" r:id="rId43" xr:uid="{00000000-0004-0000-0400-00002A000000}"/>
    <hyperlink ref="S58" r:id="rId44" xr:uid="{00000000-0004-0000-0400-00002B000000}"/>
    <hyperlink ref="X58" r:id="rId45" xr:uid="{00000000-0004-0000-0400-00002C000000}"/>
    <hyperlink ref="AC58" r:id="rId46" xr:uid="{00000000-0004-0000-0400-00002D000000}"/>
    <hyperlink ref="AH58" r:id="rId47" xr:uid="{00000000-0004-0000-0400-00002E000000}"/>
    <hyperlink ref="AM58" r:id="rId48" xr:uid="{00000000-0004-0000-0400-00002F000000}"/>
    <hyperlink ref="AR58" r:id="rId49" xr:uid="{00000000-0004-0000-0400-000030000000}"/>
    <hyperlink ref="AW58" r:id="rId50" xr:uid="{00000000-0004-0000-0400-000031000000}"/>
    <hyperlink ref="DJ58" r:id="rId51" xr:uid="{00000000-0004-0000-0400-000032000000}"/>
    <hyperlink ref="FC58" r:id="rId52" xr:uid="{00000000-0004-0000-0400-000033000000}"/>
    <hyperlink ref="FH58" r:id="rId53" xr:uid="{00000000-0004-0000-0400-000034000000}"/>
    <hyperlink ref="FM58" r:id="rId54" xr:uid="{00000000-0004-0000-0400-000035000000}"/>
    <hyperlink ref="FR58" r:id="rId55" xr:uid="{00000000-0004-0000-0400-000036000000}"/>
    <hyperlink ref="FW58" r:id="rId56" xr:uid="{00000000-0004-0000-0400-000037000000}"/>
    <hyperlink ref="GB58" r:id="rId57" xr:uid="{00000000-0004-0000-0400-000038000000}"/>
    <hyperlink ref="GC58" r:id="rId58" xr:uid="{00000000-0004-0000-0400-000039000000}"/>
    <hyperlink ref="GG58" r:id="rId59" xr:uid="{00000000-0004-0000-0400-00003A000000}"/>
    <hyperlink ref="GH58" r:id="rId60" xr:uid="{00000000-0004-0000-0400-00003B000000}"/>
    <hyperlink ref="I59" r:id="rId61" xr:uid="{00000000-0004-0000-0400-00003C000000}"/>
    <hyperlink ref="N59" r:id="rId62" xr:uid="{00000000-0004-0000-0400-00003D000000}"/>
    <hyperlink ref="S59" r:id="rId63" xr:uid="{00000000-0004-0000-0400-00003E000000}"/>
    <hyperlink ref="X59" r:id="rId64" xr:uid="{00000000-0004-0000-0400-00003F000000}"/>
    <hyperlink ref="AC59" r:id="rId65" xr:uid="{00000000-0004-0000-0400-000040000000}"/>
    <hyperlink ref="AH59" r:id="rId66" xr:uid="{00000000-0004-0000-0400-000041000000}"/>
    <hyperlink ref="AM59" r:id="rId67" xr:uid="{00000000-0004-0000-0400-000042000000}"/>
    <hyperlink ref="AR59" r:id="rId68" xr:uid="{00000000-0004-0000-0400-000043000000}"/>
    <hyperlink ref="AW59" r:id="rId69" xr:uid="{00000000-0004-0000-0400-000044000000}"/>
    <hyperlink ref="BB59" r:id="rId70" xr:uid="{00000000-0004-0000-0400-000045000000}"/>
    <hyperlink ref="BG59" r:id="rId71" xr:uid="{00000000-0004-0000-0400-000046000000}"/>
    <hyperlink ref="BL59" r:id="rId72" xr:uid="{00000000-0004-0000-0400-000047000000}"/>
    <hyperlink ref="BQ59" r:id="rId73" xr:uid="{00000000-0004-0000-0400-000048000000}"/>
    <hyperlink ref="BU59" r:id="rId74" xr:uid="{00000000-0004-0000-0400-000049000000}"/>
    <hyperlink ref="BV59" r:id="rId75" xr:uid="{00000000-0004-0000-0400-00004A000000}"/>
    <hyperlink ref="CA59" r:id="rId76" xr:uid="{00000000-0004-0000-0400-00004B000000}"/>
    <hyperlink ref="CF59" r:id="rId77" xr:uid="{00000000-0004-0000-0400-00004C000000}"/>
    <hyperlink ref="CK59" r:id="rId78" xr:uid="{00000000-0004-0000-0400-00004D000000}"/>
    <hyperlink ref="CP59" r:id="rId79" xr:uid="{00000000-0004-0000-0400-00004E000000}"/>
    <hyperlink ref="CU59" r:id="rId80" xr:uid="{00000000-0004-0000-0400-00004F000000}"/>
    <hyperlink ref="CZ59" r:id="rId81" xr:uid="{00000000-0004-0000-0400-000050000000}"/>
    <hyperlink ref="DE59" r:id="rId82" xr:uid="{00000000-0004-0000-0400-000051000000}"/>
    <hyperlink ref="DJ59" r:id="rId83" xr:uid="{00000000-0004-0000-0400-000052000000}"/>
    <hyperlink ref="FC59" r:id="rId84" xr:uid="{00000000-0004-0000-0400-000053000000}"/>
    <hyperlink ref="FH59" r:id="rId85" xr:uid="{00000000-0004-0000-0400-000054000000}"/>
    <hyperlink ref="FM59" r:id="rId86" xr:uid="{00000000-0004-0000-0400-000055000000}"/>
    <hyperlink ref="FR59" r:id="rId87" xr:uid="{00000000-0004-0000-0400-000056000000}"/>
    <hyperlink ref="FW59" r:id="rId88" xr:uid="{00000000-0004-0000-0400-000057000000}"/>
    <hyperlink ref="GB59" r:id="rId89" xr:uid="{00000000-0004-0000-0400-000058000000}"/>
    <hyperlink ref="GC59" r:id="rId90" xr:uid="{00000000-0004-0000-0400-000059000000}"/>
    <hyperlink ref="GG59" r:id="rId91" xr:uid="{00000000-0004-0000-0400-00005A000000}"/>
    <hyperlink ref="GH59" r:id="rId92" xr:uid="{00000000-0004-0000-0400-00005B000000}"/>
    <hyperlink ref="I60" r:id="rId93" xr:uid="{00000000-0004-0000-0400-00005C000000}"/>
    <hyperlink ref="S60" r:id="rId94" xr:uid="{00000000-0004-0000-0400-00005D000000}"/>
    <hyperlink ref="X60" r:id="rId95" xr:uid="{00000000-0004-0000-0400-00005E000000}"/>
    <hyperlink ref="AC60" r:id="rId96" xr:uid="{00000000-0004-0000-0400-00005F000000}"/>
    <hyperlink ref="AH60" r:id="rId97" xr:uid="{00000000-0004-0000-0400-000060000000}"/>
    <hyperlink ref="AM60" r:id="rId98" xr:uid="{00000000-0004-0000-0400-000061000000}"/>
    <hyperlink ref="AR60" r:id="rId99" xr:uid="{00000000-0004-0000-0400-000062000000}"/>
    <hyperlink ref="AW60" r:id="rId100" xr:uid="{00000000-0004-0000-0400-000063000000}"/>
    <hyperlink ref="CF60" r:id="rId101" xr:uid="{00000000-0004-0000-0400-000064000000}"/>
    <hyperlink ref="CK60" r:id="rId102" xr:uid="{00000000-0004-0000-0400-000065000000}"/>
    <hyperlink ref="CP60" r:id="rId103" xr:uid="{00000000-0004-0000-0400-000066000000}"/>
    <hyperlink ref="CU60" r:id="rId104" xr:uid="{00000000-0004-0000-0400-000067000000}"/>
    <hyperlink ref="CZ60" r:id="rId105" xr:uid="{00000000-0004-0000-0400-000068000000}"/>
    <hyperlink ref="DE60" r:id="rId106" xr:uid="{00000000-0004-0000-0400-000069000000}"/>
    <hyperlink ref="DJ60" r:id="rId107" xr:uid="{00000000-0004-0000-0400-00006A000000}"/>
    <hyperlink ref="DY60" r:id="rId108" xr:uid="{00000000-0004-0000-0400-00006B000000}"/>
    <hyperlink ref="ED60" r:id="rId109" xr:uid="{00000000-0004-0000-0400-00006C000000}"/>
    <hyperlink ref="EI60" r:id="rId110" xr:uid="{00000000-0004-0000-0400-00006D000000}"/>
    <hyperlink ref="EN60" r:id="rId111" xr:uid="{00000000-0004-0000-0400-00006E000000}"/>
    <hyperlink ref="ES60" r:id="rId112" xr:uid="{00000000-0004-0000-0400-00006F000000}"/>
    <hyperlink ref="EX60" r:id="rId113" xr:uid="{00000000-0004-0000-0400-000070000000}"/>
    <hyperlink ref="FC60" r:id="rId114" xr:uid="{00000000-0004-0000-0400-000071000000}"/>
    <hyperlink ref="FH60" r:id="rId115" xr:uid="{00000000-0004-0000-0400-000072000000}"/>
    <hyperlink ref="FM60" r:id="rId116" xr:uid="{00000000-0004-0000-0400-000073000000}"/>
    <hyperlink ref="FW60" r:id="rId117" xr:uid="{00000000-0004-0000-0400-000074000000}"/>
    <hyperlink ref="GB60" r:id="rId118" xr:uid="{00000000-0004-0000-0400-000075000000}"/>
    <hyperlink ref="GC60" r:id="rId119" xr:uid="{00000000-0004-0000-0400-000076000000}"/>
    <hyperlink ref="GG60" r:id="rId120" xr:uid="{00000000-0004-0000-0400-000077000000}"/>
    <hyperlink ref="GH60" r:id="rId121" xr:uid="{00000000-0004-0000-0400-000078000000}"/>
    <hyperlink ref="I61" r:id="rId122" xr:uid="{00000000-0004-0000-0400-000079000000}"/>
    <hyperlink ref="BB61" r:id="rId123" xr:uid="{00000000-0004-0000-0400-00007A000000}"/>
    <hyperlink ref="BG61" r:id="rId124" xr:uid="{00000000-0004-0000-0400-00007B000000}"/>
    <hyperlink ref="BL61" r:id="rId125" xr:uid="{00000000-0004-0000-0400-00007C000000}"/>
    <hyperlink ref="BQ61" r:id="rId126" xr:uid="{00000000-0004-0000-0400-00007D000000}"/>
    <hyperlink ref="BU61" r:id="rId127" xr:uid="{00000000-0004-0000-0400-00007E000000}"/>
    <hyperlink ref="BV61" r:id="rId128" xr:uid="{00000000-0004-0000-0400-00007F000000}"/>
    <hyperlink ref="CA61" r:id="rId129" xr:uid="{00000000-0004-0000-0400-000080000000}"/>
    <hyperlink ref="CF61" r:id="rId130" xr:uid="{00000000-0004-0000-0400-000081000000}"/>
    <hyperlink ref="CK61" r:id="rId131" xr:uid="{00000000-0004-0000-0400-000082000000}"/>
    <hyperlink ref="CP61" r:id="rId132" xr:uid="{00000000-0004-0000-0400-000083000000}"/>
    <hyperlink ref="CU61" r:id="rId133" xr:uid="{00000000-0004-0000-0400-000084000000}"/>
    <hyperlink ref="CZ61" r:id="rId134" xr:uid="{00000000-0004-0000-0400-000085000000}"/>
    <hyperlink ref="DE61" r:id="rId135" xr:uid="{00000000-0004-0000-0400-000086000000}"/>
    <hyperlink ref="DJ61" r:id="rId136" xr:uid="{00000000-0004-0000-0400-000087000000}"/>
    <hyperlink ref="FC61" r:id="rId137" xr:uid="{00000000-0004-0000-0400-000088000000}"/>
    <hyperlink ref="FH61" r:id="rId138" xr:uid="{00000000-0004-0000-0400-000089000000}"/>
    <hyperlink ref="FM61" r:id="rId139" xr:uid="{00000000-0004-0000-0400-00008A000000}"/>
    <hyperlink ref="FW61" r:id="rId140" xr:uid="{00000000-0004-0000-0400-00008B000000}"/>
    <hyperlink ref="GB61" r:id="rId141" xr:uid="{00000000-0004-0000-0400-00008C000000}"/>
    <hyperlink ref="GC61" r:id="rId142" xr:uid="{00000000-0004-0000-0400-00008D000000}"/>
    <hyperlink ref="GG61" r:id="rId143" xr:uid="{00000000-0004-0000-0400-00008E000000}"/>
    <hyperlink ref="GH61" r:id="rId144" xr:uid="{00000000-0004-0000-0400-00008F000000}"/>
    <hyperlink ref="I62" r:id="rId145" location=":~:text=SEC.%207.%20The%20general,religion%20forbid%20secular%20activity." xr:uid="{00000000-0004-0000-0400-000090000000}"/>
    <hyperlink ref="S62" r:id="rId146" location="page=105" xr:uid="{00000000-0004-0000-0400-000091000000}"/>
    <hyperlink ref="X62" r:id="rId147" location="page=105" xr:uid="{00000000-0004-0000-0400-000092000000}"/>
    <hyperlink ref="AC62" r:id="rId148" location="page=105" xr:uid="{00000000-0004-0000-0400-000093000000}"/>
    <hyperlink ref="AH62" r:id="rId149" location="page=105" xr:uid="{00000000-0004-0000-0400-000094000000}"/>
    <hyperlink ref="AM62" r:id="rId150" location="page=105" xr:uid="{00000000-0004-0000-0400-000095000000}"/>
    <hyperlink ref="AR62" r:id="rId151" location="page=105" xr:uid="{00000000-0004-0000-0400-000096000000}"/>
    <hyperlink ref="AW62" r:id="rId152" location="page=105" xr:uid="{00000000-0004-0000-0400-000097000000}"/>
    <hyperlink ref="DJ62" r:id="rId153" location="sec_38a-503e" xr:uid="{00000000-0004-0000-0400-000098000000}"/>
    <hyperlink ref="DY62" r:id="rId154" location="sec_46b-22b" xr:uid="{00000000-0004-0000-0400-000099000000}"/>
    <hyperlink ref="ED62" r:id="rId155" location="sec_46b-22b" xr:uid="{00000000-0004-0000-0400-00009A000000}"/>
    <hyperlink ref="EI62" r:id="rId156" location="sec_46b-35a" xr:uid="{00000000-0004-0000-0400-00009B000000}"/>
    <hyperlink ref="EN62" r:id="rId157" location="sec_46b-35a" xr:uid="{00000000-0004-0000-0400-00009C000000}"/>
    <hyperlink ref="ES62" r:id="rId158" location="sec_46b-22b" xr:uid="{00000000-0004-0000-0400-00009D000000}"/>
    <hyperlink ref="EX62" r:id="rId159" location="sec_46b-22b" xr:uid="{00000000-0004-0000-0400-00009E000000}"/>
    <hyperlink ref="FH62" r:id="rId160" location="sec_30-86" xr:uid="{00000000-0004-0000-0400-00009F000000}"/>
    <hyperlink ref="FM62" r:id="rId161" location="sec_30-89" xr:uid="{00000000-0004-0000-0400-0000A0000000}"/>
    <hyperlink ref="FR62" r:id="rId162" location="sec_52-571b" xr:uid="{00000000-0004-0000-0400-0000A1000000}"/>
    <hyperlink ref="FW62" r:id="rId163" location="sec_10-204a" xr:uid="{00000000-0004-0000-0400-0000A2000000}"/>
    <hyperlink ref="FX62" r:id="rId164" xr:uid="{00000000-0004-0000-0400-0000A3000000}"/>
    <hyperlink ref="GB62" r:id="rId165" location="sec_10-198b" xr:uid="{00000000-0004-0000-0400-0000A4000000}"/>
    <hyperlink ref="GC62" r:id="rId166" xr:uid="{00000000-0004-0000-0400-0000A5000000}"/>
    <hyperlink ref="GG62" r:id="rId167" location="sec_10-198b" xr:uid="{00000000-0004-0000-0400-0000A6000000}"/>
    <hyperlink ref="GH62" r:id="rId168" xr:uid="{00000000-0004-0000-0400-0000A7000000}"/>
    <hyperlink ref="I63" r:id="rId169" location="page=28" xr:uid="{00000000-0004-0000-0400-0000A8000000}"/>
    <hyperlink ref="S63" r:id="rId170" location="1791" xr:uid="{00000000-0004-0000-0400-0000A9000000}"/>
    <hyperlink ref="X63" r:id="rId171" location="1791" xr:uid="{00000000-0004-0000-0400-0000AA000000}"/>
    <hyperlink ref="AC63" r:id="rId172" location="1791" xr:uid="{00000000-0004-0000-0400-0000AB000000}"/>
    <hyperlink ref="AH63" r:id="rId173" location="1791" xr:uid="{00000000-0004-0000-0400-0000AC000000}"/>
    <hyperlink ref="AM63" r:id="rId174" location="1791" xr:uid="{00000000-0004-0000-0400-0000AD000000}"/>
    <hyperlink ref="AR63" r:id="rId175" location="1791" xr:uid="{00000000-0004-0000-0400-0000AE000000}"/>
    <hyperlink ref="AW63" r:id="rId176" location="1791" xr:uid="{00000000-0004-0000-0400-0000AF000000}"/>
    <hyperlink ref="DJ63" r:id="rId177" location="3559" xr:uid="{00000000-0004-0000-0400-0000B0000000}"/>
    <hyperlink ref="DY63" r:id="rId178" location="106" xr:uid="{00000000-0004-0000-0400-0000B1000000}"/>
    <hyperlink ref="ED63" r:id="rId179" location="106" xr:uid="{00000000-0004-0000-0400-0000B2000000}"/>
    <hyperlink ref="EI63" r:id="rId180" location="106" xr:uid="{00000000-0004-0000-0400-0000B3000000}"/>
    <hyperlink ref="EN63" r:id="rId181" location="106" xr:uid="{00000000-0004-0000-0400-0000B4000000}"/>
    <hyperlink ref="ES63" r:id="rId182" location="106" xr:uid="{00000000-0004-0000-0400-0000B5000000}"/>
    <hyperlink ref="EX63" r:id="rId183" location="106" xr:uid="{00000000-0004-0000-0400-0000B6000000}"/>
    <hyperlink ref="FC63" r:id="rId184" location="909" xr:uid="{00000000-0004-0000-0400-0000B7000000}"/>
    <hyperlink ref="FH63" r:id="rId185" location="904" xr:uid="{00000000-0004-0000-0400-0000B8000000}"/>
    <hyperlink ref="FM63" r:id="rId186" location="904" xr:uid="{00000000-0004-0000-0400-0000B9000000}"/>
    <hyperlink ref="FW63" r:id="rId187" location="131" xr:uid="{00000000-0004-0000-0400-0000BA000000}"/>
    <hyperlink ref="GB63" r:id="rId188" location="2707" xr:uid="{00000000-0004-0000-0400-0000BB000000}"/>
    <hyperlink ref="GG63" r:id="rId189" location="2707" xr:uid="{00000000-0004-0000-0400-0000BC000000}"/>
    <hyperlink ref="GH63" r:id="rId190" xr:uid="{00000000-0004-0000-0400-0000BD000000}"/>
    <hyperlink ref="I64" r:id="rId191" xr:uid="{00000000-0004-0000-0400-0000BE000000}"/>
    <hyperlink ref="S64" r:id="rId192" xr:uid="{00000000-0004-0000-0400-0000BF000000}"/>
    <hyperlink ref="X64" r:id="rId193" xr:uid="{00000000-0004-0000-0400-0000C0000000}"/>
    <hyperlink ref="AC64" r:id="rId194" xr:uid="{00000000-0004-0000-0400-0000C1000000}"/>
    <hyperlink ref="AH64" r:id="rId195" xr:uid="{00000000-0004-0000-0400-0000C2000000}"/>
    <hyperlink ref="AM64" r:id="rId196" xr:uid="{00000000-0004-0000-0400-0000C3000000}"/>
    <hyperlink ref="AR64" r:id="rId197" xr:uid="{00000000-0004-0000-0400-0000C4000000}"/>
    <hyperlink ref="AW64" r:id="rId198" xr:uid="{00000000-0004-0000-0400-0000C5000000}"/>
    <hyperlink ref="BB64" r:id="rId199" xr:uid="{00000000-0004-0000-0400-0000C6000000}"/>
    <hyperlink ref="BG64" r:id="rId200" xr:uid="{00000000-0004-0000-0400-0000C7000000}"/>
    <hyperlink ref="BL64" r:id="rId201" xr:uid="{00000000-0004-0000-0400-0000C8000000}"/>
    <hyperlink ref="BQ64" r:id="rId202" xr:uid="{00000000-0004-0000-0400-0000C9000000}"/>
    <hyperlink ref="BU64" r:id="rId203" xr:uid="{00000000-0004-0000-0400-0000CA000000}"/>
    <hyperlink ref="BV64" r:id="rId204" xr:uid="{00000000-0004-0000-0400-0000CB000000}"/>
    <hyperlink ref="CA64" r:id="rId205" xr:uid="{00000000-0004-0000-0400-0000CC000000}"/>
    <hyperlink ref="CF64" r:id="rId206" xr:uid="{00000000-0004-0000-0400-0000CD000000}"/>
    <hyperlink ref="CK64" r:id="rId207" xr:uid="{00000000-0004-0000-0400-0000CE000000}"/>
    <hyperlink ref="CP64" r:id="rId208" xr:uid="{00000000-0004-0000-0400-0000CF000000}"/>
    <hyperlink ref="CU64" r:id="rId209" xr:uid="{00000000-0004-0000-0400-0000D0000000}"/>
    <hyperlink ref="CZ64" r:id="rId210" xr:uid="{00000000-0004-0000-0400-0000D1000000}"/>
    <hyperlink ref="DE64" r:id="rId211" xr:uid="{00000000-0004-0000-0400-0000D2000000}"/>
    <hyperlink ref="DY64" r:id="rId212" xr:uid="{00000000-0004-0000-0400-0000D3000000}"/>
    <hyperlink ref="ED64" r:id="rId213" xr:uid="{00000000-0004-0000-0400-0000D4000000}"/>
    <hyperlink ref="EI64" r:id="rId214" xr:uid="{00000000-0004-0000-0400-0000D5000000}"/>
    <hyperlink ref="EN64" r:id="rId215" xr:uid="{00000000-0004-0000-0400-0000D6000000}"/>
    <hyperlink ref="ES64" r:id="rId216" xr:uid="{00000000-0004-0000-0400-0000D7000000}"/>
    <hyperlink ref="EX64" r:id="rId217" xr:uid="{00000000-0004-0000-0400-0000D8000000}"/>
    <hyperlink ref="FC64" r:id="rId218" xr:uid="{00000000-0004-0000-0400-0000D9000000}"/>
    <hyperlink ref="FH64" r:id="rId219" xr:uid="{00000000-0004-0000-0400-0000DA000000}"/>
    <hyperlink ref="FM64" r:id="rId220" xr:uid="{00000000-0004-0000-0400-0000DB000000}"/>
    <hyperlink ref="FR64" r:id="rId221" xr:uid="{00000000-0004-0000-0400-0000DC000000}"/>
    <hyperlink ref="FW64" r:id="rId222" xr:uid="{00000000-0004-0000-0400-0000DD000000}"/>
    <hyperlink ref="GB64" r:id="rId223" xr:uid="{00000000-0004-0000-0400-0000DE000000}"/>
    <hyperlink ref="GG64" r:id="rId224" xr:uid="{00000000-0004-0000-0400-0000DF000000}"/>
    <hyperlink ref="I65" r:id="rId225" xr:uid="{00000000-0004-0000-0400-0000E0000000}"/>
    <hyperlink ref="S65" r:id="rId226" xr:uid="{00000000-0004-0000-0400-0000E1000000}"/>
    <hyperlink ref="X65" r:id="rId227" xr:uid="{00000000-0004-0000-0400-0000E2000000}"/>
    <hyperlink ref="AC65" r:id="rId228" xr:uid="{00000000-0004-0000-0400-0000E3000000}"/>
    <hyperlink ref="AH65" r:id="rId229" xr:uid="{00000000-0004-0000-0400-0000E4000000}"/>
    <hyperlink ref="AM65" r:id="rId230" xr:uid="{00000000-0004-0000-0400-0000E5000000}"/>
    <hyperlink ref="AR65" r:id="rId231" xr:uid="{00000000-0004-0000-0400-0000E6000000}"/>
    <hyperlink ref="AW65" r:id="rId232" xr:uid="{00000000-0004-0000-0400-0000E7000000}"/>
    <hyperlink ref="BB65" r:id="rId233" xr:uid="{00000000-0004-0000-0400-0000E8000000}"/>
    <hyperlink ref="BG65" r:id="rId234" xr:uid="{00000000-0004-0000-0400-0000E9000000}"/>
    <hyperlink ref="BL65" r:id="rId235" xr:uid="{00000000-0004-0000-0400-0000EA000000}"/>
    <hyperlink ref="BQ65" r:id="rId236" xr:uid="{00000000-0004-0000-0400-0000EB000000}"/>
    <hyperlink ref="BU65" r:id="rId237" xr:uid="{00000000-0004-0000-0400-0000EC000000}"/>
    <hyperlink ref="BV65" r:id="rId238" xr:uid="{00000000-0004-0000-0400-0000ED000000}"/>
    <hyperlink ref="CA65" r:id="rId239" xr:uid="{00000000-0004-0000-0400-0000EE000000}"/>
    <hyperlink ref="CF65" r:id="rId240" xr:uid="{00000000-0004-0000-0400-0000EF000000}"/>
    <hyperlink ref="CK65" r:id="rId241" xr:uid="{00000000-0004-0000-0400-0000F0000000}"/>
    <hyperlink ref="CP65" r:id="rId242" xr:uid="{00000000-0004-0000-0400-0000F1000000}"/>
    <hyperlink ref="CU65" r:id="rId243" xr:uid="{00000000-0004-0000-0400-0000F2000000}"/>
    <hyperlink ref="CZ65" r:id="rId244" xr:uid="{00000000-0004-0000-0400-0000F3000000}"/>
    <hyperlink ref="DE65" r:id="rId245" xr:uid="{00000000-0004-0000-0400-0000F4000000}"/>
    <hyperlink ref="DJ65" r:id="rId246" xr:uid="{00000000-0004-0000-0400-0000F5000000}"/>
    <hyperlink ref="FC65" r:id="rId247" xr:uid="{00000000-0004-0000-0400-0000F6000000}"/>
    <hyperlink ref="FH65" r:id="rId248" xr:uid="{00000000-0004-0000-0400-0000F7000000}"/>
    <hyperlink ref="FM65" r:id="rId249" xr:uid="{00000000-0004-0000-0400-0000F8000000}"/>
    <hyperlink ref="FW65" r:id="rId250" xr:uid="{00000000-0004-0000-0400-0000F9000000}"/>
    <hyperlink ref="GB65" r:id="rId251" xr:uid="{00000000-0004-0000-0400-0000FA000000}"/>
    <hyperlink ref="GG65" r:id="rId252" xr:uid="{00000000-0004-0000-0400-0000FB000000}"/>
    <hyperlink ref="I66" r:id="rId253" xr:uid="{00000000-0004-0000-0400-0000FC000000}"/>
    <hyperlink ref="S66" r:id="rId254" xr:uid="{00000000-0004-0000-0400-0000FD000000}"/>
    <hyperlink ref="X66" r:id="rId255" xr:uid="{00000000-0004-0000-0400-0000FE000000}"/>
    <hyperlink ref="AC66" r:id="rId256" xr:uid="{00000000-0004-0000-0400-0000FF000000}"/>
    <hyperlink ref="AH66" r:id="rId257" xr:uid="{00000000-0004-0000-0400-000000010000}"/>
    <hyperlink ref="AM66" r:id="rId258" xr:uid="{00000000-0004-0000-0400-000001010000}"/>
    <hyperlink ref="AR66" r:id="rId259" xr:uid="{00000000-0004-0000-0400-000002010000}"/>
    <hyperlink ref="AW66" r:id="rId260" xr:uid="{00000000-0004-0000-0400-000003010000}"/>
    <hyperlink ref="DJ66" r:id="rId261" xr:uid="{00000000-0004-0000-0400-000004010000}"/>
    <hyperlink ref="DY66" r:id="rId262" xr:uid="{00000000-0004-0000-0400-000005010000}"/>
    <hyperlink ref="ED66" r:id="rId263" xr:uid="{00000000-0004-0000-0400-000006010000}"/>
    <hyperlink ref="EI66" r:id="rId264" xr:uid="{00000000-0004-0000-0400-000007010000}"/>
    <hyperlink ref="EN66" r:id="rId265" xr:uid="{00000000-0004-0000-0400-000008010000}"/>
    <hyperlink ref="ES66" r:id="rId266" xr:uid="{00000000-0004-0000-0400-000009010000}"/>
    <hyperlink ref="EX66" r:id="rId267" xr:uid="{00000000-0004-0000-0400-00000A010000}"/>
    <hyperlink ref="FC66" r:id="rId268" xr:uid="{00000000-0004-0000-0400-00000B010000}"/>
    <hyperlink ref="FH66" r:id="rId269" xr:uid="{00000000-0004-0000-0400-00000C010000}"/>
    <hyperlink ref="FM66" r:id="rId270" xr:uid="{00000000-0004-0000-0400-00000D010000}"/>
    <hyperlink ref="FW66" r:id="rId271" xr:uid="{00000000-0004-0000-0400-00000E010000}"/>
    <hyperlink ref="GB66" r:id="rId272" xr:uid="{00000000-0004-0000-0400-00000F010000}"/>
    <hyperlink ref="GG66" r:id="rId273" xr:uid="{00000000-0004-0000-0400-000010010000}"/>
    <hyperlink ref="I67" r:id="rId274" xr:uid="{00000000-0004-0000-0400-000011010000}"/>
    <hyperlink ref="S67" r:id="rId275" xr:uid="{00000000-0004-0000-0400-000012010000}"/>
    <hyperlink ref="X67" r:id="rId276" xr:uid="{00000000-0004-0000-0400-000013010000}"/>
    <hyperlink ref="AC67" r:id="rId277" xr:uid="{00000000-0004-0000-0400-000014010000}"/>
    <hyperlink ref="AH67" r:id="rId278" xr:uid="{00000000-0004-0000-0400-000015010000}"/>
    <hyperlink ref="AM67" r:id="rId279" xr:uid="{00000000-0004-0000-0400-000016010000}"/>
    <hyperlink ref="AR67" r:id="rId280" xr:uid="{00000000-0004-0000-0400-000017010000}"/>
    <hyperlink ref="AW67" r:id="rId281" xr:uid="{00000000-0004-0000-0400-000018010000}"/>
    <hyperlink ref="BB67" r:id="rId282" xr:uid="{00000000-0004-0000-0400-000019010000}"/>
    <hyperlink ref="BG67" r:id="rId283" xr:uid="{00000000-0004-0000-0400-00001A010000}"/>
    <hyperlink ref="BL67" r:id="rId284" xr:uid="{00000000-0004-0000-0400-00001B010000}"/>
    <hyperlink ref="BQ67" r:id="rId285" xr:uid="{00000000-0004-0000-0400-00001C010000}"/>
    <hyperlink ref="BU67" r:id="rId286" xr:uid="{00000000-0004-0000-0400-00001D010000}"/>
    <hyperlink ref="BV67" r:id="rId287" xr:uid="{00000000-0004-0000-0400-00001E010000}"/>
    <hyperlink ref="CA67" r:id="rId288" xr:uid="{00000000-0004-0000-0400-00001F010000}"/>
    <hyperlink ref="FC67" r:id="rId289" xr:uid="{00000000-0004-0000-0400-000020010000}"/>
    <hyperlink ref="FH67" r:id="rId290" xr:uid="{00000000-0004-0000-0400-000021010000}"/>
    <hyperlink ref="FM67" r:id="rId291" xr:uid="{00000000-0004-0000-0400-000022010000}"/>
    <hyperlink ref="FR67" r:id="rId292" xr:uid="{00000000-0004-0000-0400-000023010000}"/>
    <hyperlink ref="FW67" r:id="rId293" xr:uid="{00000000-0004-0000-0400-000024010000}"/>
    <hyperlink ref="GB67" r:id="rId294" xr:uid="{00000000-0004-0000-0400-000025010000}"/>
    <hyperlink ref="GC67" r:id="rId295" xr:uid="{00000000-0004-0000-0400-000026010000}"/>
    <hyperlink ref="GG67" r:id="rId296" xr:uid="{00000000-0004-0000-0400-000027010000}"/>
    <hyperlink ref="GH67" r:id="rId297" xr:uid="{00000000-0004-0000-0400-000028010000}"/>
    <hyperlink ref="I68" r:id="rId298" xr:uid="{00000000-0004-0000-0400-000029010000}"/>
    <hyperlink ref="N68" r:id="rId299" xr:uid="{00000000-0004-0000-0400-00002A010000}"/>
    <hyperlink ref="S68" r:id="rId300" xr:uid="{00000000-0004-0000-0400-00002B010000}"/>
    <hyperlink ref="X68" r:id="rId301" xr:uid="{00000000-0004-0000-0400-00002C010000}"/>
    <hyperlink ref="AC68" r:id="rId302" xr:uid="{00000000-0004-0000-0400-00002D010000}"/>
    <hyperlink ref="AH68" r:id="rId303" xr:uid="{00000000-0004-0000-0400-00002E010000}"/>
    <hyperlink ref="AM68" r:id="rId304" xr:uid="{00000000-0004-0000-0400-00002F010000}"/>
    <hyperlink ref="AR68" r:id="rId305" xr:uid="{00000000-0004-0000-0400-000030010000}"/>
    <hyperlink ref="AW68" r:id="rId306" xr:uid="{00000000-0004-0000-0400-000031010000}"/>
    <hyperlink ref="BB68" r:id="rId307" xr:uid="{00000000-0004-0000-0400-000032010000}"/>
    <hyperlink ref="BG68" r:id="rId308" xr:uid="{00000000-0004-0000-0400-000033010000}"/>
    <hyperlink ref="BL68" r:id="rId309" xr:uid="{00000000-0004-0000-0400-000034010000}"/>
    <hyperlink ref="BQ68" r:id="rId310" xr:uid="{00000000-0004-0000-0400-000035010000}"/>
    <hyperlink ref="BU68" r:id="rId311" xr:uid="{00000000-0004-0000-0400-000036010000}"/>
    <hyperlink ref="BV68" r:id="rId312" xr:uid="{00000000-0004-0000-0400-000037010000}"/>
    <hyperlink ref="CA68" r:id="rId313" xr:uid="{00000000-0004-0000-0400-000038010000}"/>
    <hyperlink ref="CF68" r:id="rId314" xr:uid="{00000000-0004-0000-0400-000039010000}"/>
    <hyperlink ref="CK68" r:id="rId315" xr:uid="{00000000-0004-0000-0400-00003A010000}"/>
    <hyperlink ref="CP68" r:id="rId316" xr:uid="{00000000-0004-0000-0400-00003B010000}"/>
    <hyperlink ref="CU68" r:id="rId317" xr:uid="{00000000-0004-0000-0400-00003C010000}"/>
    <hyperlink ref="CZ68" r:id="rId318" xr:uid="{00000000-0004-0000-0400-00003D010000}"/>
    <hyperlink ref="DE68" r:id="rId319" xr:uid="{00000000-0004-0000-0400-00003E010000}"/>
    <hyperlink ref="DJ68" r:id="rId320" xr:uid="{00000000-0004-0000-0400-00003F010000}"/>
    <hyperlink ref="DY68" r:id="rId321" xr:uid="{00000000-0004-0000-0400-000040010000}"/>
    <hyperlink ref="ED68" r:id="rId322" xr:uid="{00000000-0004-0000-0400-000041010000}"/>
    <hyperlink ref="EI68" r:id="rId323" xr:uid="{00000000-0004-0000-0400-000042010000}"/>
    <hyperlink ref="EN68" r:id="rId324" xr:uid="{00000000-0004-0000-0400-000043010000}"/>
    <hyperlink ref="ES68" r:id="rId325" xr:uid="{00000000-0004-0000-0400-000044010000}"/>
    <hyperlink ref="EX68" r:id="rId326" xr:uid="{00000000-0004-0000-0400-000045010000}"/>
    <hyperlink ref="FC68" r:id="rId327" xr:uid="{00000000-0004-0000-0400-000046010000}"/>
    <hyperlink ref="FH68" r:id="rId328" xr:uid="{00000000-0004-0000-0400-000047010000}"/>
    <hyperlink ref="FM68" r:id="rId329" xr:uid="{00000000-0004-0000-0400-000048010000}"/>
    <hyperlink ref="FR68" r:id="rId330" xr:uid="{00000000-0004-0000-0400-000049010000}"/>
    <hyperlink ref="FW68" r:id="rId331" xr:uid="{00000000-0004-0000-0400-00004A010000}"/>
    <hyperlink ref="GB68" r:id="rId332" xr:uid="{00000000-0004-0000-0400-00004B010000}"/>
    <hyperlink ref="GG68" r:id="rId333" xr:uid="{00000000-0004-0000-0400-00004C010000}"/>
    <hyperlink ref="I69" r:id="rId334" location="3-11-10-24" xr:uid="{00000000-0004-0000-0400-00004D010000}"/>
    <hyperlink ref="S69" r:id="rId335" location="16-34-1" xr:uid="{00000000-0004-0000-0400-00004E010000}"/>
    <hyperlink ref="X69" r:id="rId336" location="16-34-1" xr:uid="{00000000-0004-0000-0400-00004F010000}"/>
    <hyperlink ref="AC69" r:id="rId337" location="16-34-1" xr:uid="{00000000-0004-0000-0400-000050010000}"/>
    <hyperlink ref="AH69" r:id="rId338" location="16-34-1" xr:uid="{00000000-0004-0000-0400-000051010000}"/>
    <hyperlink ref="AM69" r:id="rId339" location="16-34-1" xr:uid="{00000000-0004-0000-0400-000052010000}"/>
    <hyperlink ref="AR69" r:id="rId340" location="16-34-1" xr:uid="{00000000-0004-0000-0400-000053010000}"/>
    <hyperlink ref="AW69" r:id="rId341" location="16-34-1" xr:uid="{00000000-0004-0000-0400-000054010000}"/>
    <hyperlink ref="FC69" r:id="rId342" location="31-33" xr:uid="{00000000-0004-0000-0400-000055010000}"/>
    <hyperlink ref="FH69" r:id="rId343" location="7.1-1" xr:uid="{00000000-0004-0000-0400-000056010000}"/>
    <hyperlink ref="FM69" r:id="rId344" location="7.1-5-7-7" xr:uid="{00000000-0004-0000-0400-000057010000}"/>
    <hyperlink ref="FR69" r:id="rId345" location="34-13-9-8" xr:uid="{00000000-0004-0000-0400-000058010000}"/>
    <hyperlink ref="FW69" r:id="rId346" location="21-40" xr:uid="{00000000-0004-0000-0400-000059010000}"/>
    <hyperlink ref="GB69" r:id="rId347" location="20-33-2" xr:uid="{00000000-0004-0000-0400-00005A010000}"/>
    <hyperlink ref="GC69" r:id="rId348" xr:uid="{00000000-0004-0000-0400-00005B010000}"/>
    <hyperlink ref="GG69" r:id="rId349" location="20-33-2-19" xr:uid="{00000000-0004-0000-0400-00005C010000}"/>
    <hyperlink ref="GH69" r:id="rId350" xr:uid="{00000000-0004-0000-0400-00005D010000}"/>
    <hyperlink ref="I70" r:id="rId351" xr:uid="{00000000-0004-0000-0400-00005E010000}"/>
    <hyperlink ref="S70" r:id="rId352" xr:uid="{00000000-0004-0000-0400-00005F010000}"/>
    <hyperlink ref="X70" r:id="rId353" xr:uid="{00000000-0004-0000-0400-000060010000}"/>
    <hyperlink ref="AC70" r:id="rId354" xr:uid="{00000000-0004-0000-0400-000061010000}"/>
    <hyperlink ref="AH70" r:id="rId355" xr:uid="{00000000-0004-0000-0400-000062010000}"/>
    <hyperlink ref="AM70" r:id="rId356" xr:uid="{00000000-0004-0000-0400-000063010000}"/>
    <hyperlink ref="AR70" r:id="rId357" xr:uid="{00000000-0004-0000-0400-000064010000}"/>
    <hyperlink ref="AW70" r:id="rId358" xr:uid="{00000000-0004-0000-0400-000065010000}"/>
    <hyperlink ref="DJ70" r:id="rId359" xr:uid="{00000000-0004-0000-0400-000066010000}"/>
    <hyperlink ref="FC70" r:id="rId360" xr:uid="{00000000-0004-0000-0400-000067010000}"/>
    <hyperlink ref="FH70" r:id="rId361" xr:uid="{00000000-0004-0000-0400-000068010000}"/>
    <hyperlink ref="FM70" r:id="rId362" xr:uid="{00000000-0004-0000-0400-000069010000}"/>
    <hyperlink ref="FW70" r:id="rId363" xr:uid="{00000000-0004-0000-0400-00006A010000}"/>
    <hyperlink ref="GB70" r:id="rId364" xr:uid="{00000000-0004-0000-0400-00006B010000}"/>
    <hyperlink ref="GG70" r:id="rId365" xr:uid="{00000000-0004-0000-0400-00006C010000}"/>
    <hyperlink ref="I71" r:id="rId366" xr:uid="{00000000-0004-0000-0400-00006D010000}"/>
    <hyperlink ref="S71" r:id="rId367" xr:uid="{00000000-0004-0000-0400-00006E010000}"/>
    <hyperlink ref="X71" r:id="rId368" xr:uid="{00000000-0004-0000-0400-00006F010000}"/>
    <hyperlink ref="AC71" r:id="rId369" xr:uid="{00000000-0004-0000-0400-000070010000}"/>
    <hyperlink ref="AH71" r:id="rId370" xr:uid="{00000000-0004-0000-0400-000071010000}"/>
    <hyperlink ref="AM71" r:id="rId371" xr:uid="{00000000-0004-0000-0400-000072010000}"/>
    <hyperlink ref="AR71" r:id="rId372" xr:uid="{00000000-0004-0000-0400-000073010000}"/>
    <hyperlink ref="AW71" r:id="rId373" xr:uid="{00000000-0004-0000-0400-000074010000}"/>
    <hyperlink ref="BB71" r:id="rId374" xr:uid="{00000000-0004-0000-0400-000075010000}"/>
    <hyperlink ref="BG71" r:id="rId375" xr:uid="{00000000-0004-0000-0400-000076010000}"/>
    <hyperlink ref="BL71" r:id="rId376" xr:uid="{00000000-0004-0000-0400-000077010000}"/>
    <hyperlink ref="BQ71" r:id="rId377" xr:uid="{00000000-0004-0000-0400-000078010000}"/>
    <hyperlink ref="BU71" r:id="rId378" xr:uid="{00000000-0004-0000-0400-000079010000}"/>
    <hyperlink ref="BV71" r:id="rId379" xr:uid="{00000000-0004-0000-0400-00007A010000}"/>
    <hyperlink ref="CA71" r:id="rId380" xr:uid="{00000000-0004-0000-0400-00007B010000}"/>
    <hyperlink ref="FC71" r:id="rId381" xr:uid="{00000000-0004-0000-0400-00007C010000}"/>
    <hyperlink ref="FH71" r:id="rId382" xr:uid="{00000000-0004-0000-0400-00007D010000}"/>
    <hyperlink ref="FM71" r:id="rId383" xr:uid="{00000000-0004-0000-0400-00007E010000}"/>
    <hyperlink ref="FR71" r:id="rId384" xr:uid="{00000000-0004-0000-0400-00007F010000}"/>
    <hyperlink ref="FW71" r:id="rId385" xr:uid="{00000000-0004-0000-0400-000080010000}"/>
    <hyperlink ref="GB71" r:id="rId386" xr:uid="{00000000-0004-0000-0400-000081010000}"/>
    <hyperlink ref="GC71" r:id="rId387" xr:uid="{00000000-0004-0000-0400-000082010000}"/>
    <hyperlink ref="GG71" r:id="rId388" xr:uid="{00000000-0004-0000-0400-000083010000}"/>
    <hyperlink ref="GH71" r:id="rId389" xr:uid="{00000000-0004-0000-0400-000084010000}"/>
    <hyperlink ref="I72" r:id="rId390" xr:uid="{00000000-0004-0000-0400-000085010000}"/>
    <hyperlink ref="S72" r:id="rId391" xr:uid="{00000000-0004-0000-0400-000086010000}"/>
    <hyperlink ref="X72" r:id="rId392" xr:uid="{00000000-0004-0000-0400-000087010000}"/>
    <hyperlink ref="AC72" r:id="rId393" xr:uid="{00000000-0004-0000-0400-000088010000}"/>
    <hyperlink ref="AH72" r:id="rId394" xr:uid="{00000000-0004-0000-0400-000089010000}"/>
    <hyperlink ref="AM72" r:id="rId395" xr:uid="{00000000-0004-0000-0400-00008A010000}"/>
    <hyperlink ref="AR72" r:id="rId396" xr:uid="{00000000-0004-0000-0400-00008B010000}"/>
    <hyperlink ref="AW72" r:id="rId397" xr:uid="{00000000-0004-0000-0400-00008C010000}"/>
    <hyperlink ref="AX72" r:id="rId398" xr:uid="{00000000-0004-0000-0400-00008D010000}"/>
    <hyperlink ref="BB72" r:id="rId399" xr:uid="{00000000-0004-0000-0400-00008E010000}"/>
    <hyperlink ref="BG72" r:id="rId400" xr:uid="{00000000-0004-0000-0400-00008F010000}"/>
    <hyperlink ref="BL72" r:id="rId401" xr:uid="{00000000-0004-0000-0400-000090010000}"/>
    <hyperlink ref="BQ72" r:id="rId402" xr:uid="{00000000-0004-0000-0400-000091010000}"/>
    <hyperlink ref="BU72" r:id="rId403" xr:uid="{00000000-0004-0000-0400-000092010000}"/>
    <hyperlink ref="BV72" r:id="rId404" xr:uid="{00000000-0004-0000-0400-000093010000}"/>
    <hyperlink ref="CA72" r:id="rId405" xr:uid="{00000000-0004-0000-0400-000094010000}"/>
    <hyperlink ref="CB72" r:id="rId406" xr:uid="{00000000-0004-0000-0400-000095010000}"/>
    <hyperlink ref="FC72" r:id="rId407" xr:uid="{00000000-0004-0000-0400-000096010000}"/>
    <hyperlink ref="FH72" r:id="rId408" xr:uid="{00000000-0004-0000-0400-000097010000}"/>
    <hyperlink ref="FM72" r:id="rId409" location=":~:text=Page%201-,244.085%20Minors%20not%20to%20possess%20or%20purchase%20liquor%20nor%20to,premises%20where%20alcoholic%20beverages%20sold." xr:uid="{00000000-0004-0000-0400-000098010000}"/>
    <hyperlink ref="FR72" r:id="rId410" xr:uid="{00000000-0004-0000-0400-000099010000}"/>
    <hyperlink ref="FW72" r:id="rId411" xr:uid="{00000000-0004-0000-0400-00009A010000}"/>
    <hyperlink ref="GB72" r:id="rId412" xr:uid="{00000000-0004-0000-0400-00009B010000}"/>
    <hyperlink ref="GC72" r:id="rId413" xr:uid="{00000000-0004-0000-0400-00009C010000}"/>
    <hyperlink ref="GG72" r:id="rId414" xr:uid="{00000000-0004-0000-0400-00009D010000}"/>
    <hyperlink ref="GH72" r:id="rId415" xr:uid="{00000000-0004-0000-0400-00009E010000}"/>
    <hyperlink ref="I73" r:id="rId416" xr:uid="{00000000-0004-0000-0400-00009F010000}"/>
    <hyperlink ref="S73" r:id="rId417" xr:uid="{00000000-0004-0000-0400-0000A0010000}"/>
    <hyperlink ref="X73" r:id="rId418" xr:uid="{00000000-0004-0000-0400-0000A1010000}"/>
    <hyperlink ref="AC73" r:id="rId419" xr:uid="{00000000-0004-0000-0400-0000A2010000}"/>
    <hyperlink ref="AH73" r:id="rId420" xr:uid="{00000000-0004-0000-0400-0000A3010000}"/>
    <hyperlink ref="AM73" r:id="rId421" xr:uid="{00000000-0004-0000-0400-0000A4010000}"/>
    <hyperlink ref="AR73" r:id="rId422" xr:uid="{00000000-0004-0000-0400-0000A5010000}"/>
    <hyperlink ref="AW73" r:id="rId423" xr:uid="{00000000-0004-0000-0400-0000A6010000}"/>
    <hyperlink ref="FC73" r:id="rId424" xr:uid="{00000000-0004-0000-0400-0000A7010000}"/>
    <hyperlink ref="FH73" r:id="rId425" xr:uid="{00000000-0004-0000-0400-0000A8010000}"/>
    <hyperlink ref="FM73" r:id="rId426" xr:uid="{00000000-0004-0000-0400-0000A9010000}"/>
    <hyperlink ref="FR73" r:id="rId427" xr:uid="{00000000-0004-0000-0400-0000AA010000}"/>
    <hyperlink ref="FW73" r:id="rId428" xr:uid="{00000000-0004-0000-0400-0000AB010000}"/>
    <hyperlink ref="GB73" r:id="rId429" xr:uid="{00000000-0004-0000-0400-0000AC010000}"/>
    <hyperlink ref="GG73" r:id="rId430" xr:uid="{00000000-0004-0000-0400-0000AD010000}"/>
    <hyperlink ref="GH73" r:id="rId431" xr:uid="{00000000-0004-0000-0400-0000AE010000}"/>
    <hyperlink ref="I74" r:id="rId432" xr:uid="{00000000-0004-0000-0400-0000AF010000}"/>
    <hyperlink ref="S74" r:id="rId433" xr:uid="{00000000-0004-0000-0400-0000B0010000}"/>
    <hyperlink ref="X74" r:id="rId434" xr:uid="{00000000-0004-0000-0400-0000B1010000}"/>
    <hyperlink ref="AC74" r:id="rId435" xr:uid="{00000000-0004-0000-0400-0000B2010000}"/>
    <hyperlink ref="AH74" r:id="rId436" xr:uid="{00000000-0004-0000-0400-0000B3010000}"/>
    <hyperlink ref="AM74" r:id="rId437" xr:uid="{00000000-0004-0000-0400-0000B4010000}"/>
    <hyperlink ref="AR74" r:id="rId438" xr:uid="{00000000-0004-0000-0400-0000B5010000}"/>
    <hyperlink ref="AW74" r:id="rId439" xr:uid="{00000000-0004-0000-0400-0000B6010000}"/>
    <hyperlink ref="BB74" r:id="rId440" xr:uid="{00000000-0004-0000-0400-0000B7010000}"/>
    <hyperlink ref="BG74" r:id="rId441" xr:uid="{00000000-0004-0000-0400-0000B8010000}"/>
    <hyperlink ref="BL74" r:id="rId442" xr:uid="{00000000-0004-0000-0400-0000B9010000}"/>
    <hyperlink ref="BQ74" r:id="rId443" xr:uid="{00000000-0004-0000-0400-0000BA010000}"/>
    <hyperlink ref="BU74" r:id="rId444" xr:uid="{00000000-0004-0000-0400-0000BB010000}"/>
    <hyperlink ref="BV74" r:id="rId445" xr:uid="{00000000-0004-0000-0400-0000BC010000}"/>
    <hyperlink ref="CA74" r:id="rId446" xr:uid="{00000000-0004-0000-0400-0000BD010000}"/>
    <hyperlink ref="CF74" r:id="rId447" xr:uid="{00000000-0004-0000-0400-0000BE010000}"/>
    <hyperlink ref="CK74" r:id="rId448" xr:uid="{00000000-0004-0000-0400-0000BF010000}"/>
    <hyperlink ref="CP74" r:id="rId449" xr:uid="{00000000-0004-0000-0400-0000C0010000}"/>
    <hyperlink ref="CU74" r:id="rId450" xr:uid="{00000000-0004-0000-0400-0000C1010000}"/>
    <hyperlink ref="CZ74" r:id="rId451" xr:uid="{00000000-0004-0000-0400-0000C2010000}"/>
    <hyperlink ref="DE74" r:id="rId452" xr:uid="{00000000-0004-0000-0400-0000C3010000}"/>
    <hyperlink ref="DJ74" r:id="rId453" xr:uid="{00000000-0004-0000-0400-0000C4010000}"/>
    <hyperlink ref="DY74" r:id="rId454" xr:uid="{00000000-0004-0000-0400-0000C5010000}"/>
    <hyperlink ref="ED74" r:id="rId455" xr:uid="{00000000-0004-0000-0400-0000C6010000}"/>
    <hyperlink ref="EI74" r:id="rId456" xr:uid="{00000000-0004-0000-0400-0000C7010000}"/>
    <hyperlink ref="EN74" r:id="rId457" xr:uid="{00000000-0004-0000-0400-0000C8010000}"/>
    <hyperlink ref="ES74" r:id="rId458" xr:uid="{00000000-0004-0000-0400-0000C9010000}"/>
    <hyperlink ref="EX74" r:id="rId459" xr:uid="{00000000-0004-0000-0400-0000CA010000}"/>
    <hyperlink ref="FC74" r:id="rId460" xr:uid="{00000000-0004-0000-0400-0000CB010000}"/>
    <hyperlink ref="FH74" r:id="rId461" xr:uid="{00000000-0004-0000-0400-0000CC010000}"/>
    <hyperlink ref="FM74" r:id="rId462" xr:uid="{00000000-0004-0000-0400-0000CD010000}"/>
    <hyperlink ref="FW74" r:id="rId463" xr:uid="{00000000-0004-0000-0400-0000CE010000}"/>
    <hyperlink ref="GB74" r:id="rId464" xr:uid="{00000000-0004-0000-0400-0000CF010000}"/>
    <hyperlink ref="GG74" r:id="rId465" xr:uid="{00000000-0004-0000-0400-0000D0010000}"/>
    <hyperlink ref="GH74" r:id="rId466" xr:uid="{00000000-0004-0000-0400-0000D1010000}"/>
    <hyperlink ref="I75" r:id="rId467" xr:uid="{00000000-0004-0000-0400-0000D2010000}"/>
    <hyperlink ref="S75" r:id="rId468" xr:uid="{00000000-0004-0000-0400-0000D3010000}"/>
    <hyperlink ref="X75" r:id="rId469" xr:uid="{00000000-0004-0000-0400-0000D4010000}"/>
    <hyperlink ref="AC75" r:id="rId470" xr:uid="{00000000-0004-0000-0400-0000D5010000}"/>
    <hyperlink ref="AH75" r:id="rId471" xr:uid="{00000000-0004-0000-0400-0000D6010000}"/>
    <hyperlink ref="AM75" r:id="rId472" xr:uid="{00000000-0004-0000-0400-0000D7010000}"/>
    <hyperlink ref="AR75" r:id="rId473" xr:uid="{00000000-0004-0000-0400-0000D8010000}"/>
    <hyperlink ref="AW75" r:id="rId474" xr:uid="{00000000-0004-0000-0400-0000D9010000}"/>
    <hyperlink ref="BB75" r:id="rId475" xr:uid="{00000000-0004-0000-0400-0000DA010000}"/>
    <hyperlink ref="BG75" r:id="rId476" xr:uid="{00000000-0004-0000-0400-0000DB010000}"/>
    <hyperlink ref="BL75" r:id="rId477" xr:uid="{00000000-0004-0000-0400-0000DC010000}"/>
    <hyperlink ref="BQ75" r:id="rId478" xr:uid="{00000000-0004-0000-0400-0000DD010000}"/>
    <hyperlink ref="BU75" r:id="rId479" xr:uid="{00000000-0004-0000-0400-0000DE010000}"/>
    <hyperlink ref="BV75" r:id="rId480" xr:uid="{00000000-0004-0000-0400-0000DF010000}"/>
    <hyperlink ref="CA75" r:id="rId481" xr:uid="{00000000-0004-0000-0400-0000E0010000}"/>
    <hyperlink ref="DJ75" r:id="rId482" xr:uid="{00000000-0004-0000-0400-0000E1010000}"/>
    <hyperlink ref="DY75" r:id="rId483" location="page=4" xr:uid="{00000000-0004-0000-0400-0000E2010000}"/>
    <hyperlink ref="ED75" r:id="rId484" location="page=5" xr:uid="{00000000-0004-0000-0400-0000E3010000}"/>
    <hyperlink ref="EI75" r:id="rId485" location="page=5" xr:uid="{00000000-0004-0000-0400-0000E4010000}"/>
    <hyperlink ref="EN75" r:id="rId486" location="page=5" xr:uid="{00000000-0004-0000-0400-0000E5010000}"/>
    <hyperlink ref="ES75" r:id="rId487" location="page=4" xr:uid="{00000000-0004-0000-0400-0000E6010000}"/>
    <hyperlink ref="EX75" r:id="rId488" location="page=5" xr:uid="{00000000-0004-0000-0400-0000E7010000}"/>
    <hyperlink ref="FH75" r:id="rId489" xr:uid="{00000000-0004-0000-0400-0000E8010000}"/>
    <hyperlink ref="FM75" r:id="rId490" xr:uid="{00000000-0004-0000-0400-0000E9010000}"/>
    <hyperlink ref="FW75" r:id="rId491" xr:uid="{00000000-0004-0000-0400-0000EA010000}"/>
    <hyperlink ref="GB75" r:id="rId492" xr:uid="{00000000-0004-0000-0400-0000EB010000}"/>
    <hyperlink ref="GG75" r:id="rId493" xr:uid="{00000000-0004-0000-0400-0000EC010000}"/>
    <hyperlink ref="GH75" r:id="rId494" xr:uid="{00000000-0004-0000-0400-0000ED010000}"/>
    <hyperlink ref="I76" r:id="rId495" xr:uid="{00000000-0004-0000-0400-0000EE010000}"/>
    <hyperlink ref="S76" r:id="rId496" xr:uid="{00000000-0004-0000-0400-0000EF010000}"/>
    <hyperlink ref="X76" r:id="rId497" xr:uid="{00000000-0004-0000-0400-0000F0010000}"/>
    <hyperlink ref="AC76" r:id="rId498" xr:uid="{00000000-0004-0000-0400-0000F1010000}"/>
    <hyperlink ref="AH76" r:id="rId499" xr:uid="{00000000-0004-0000-0400-0000F2010000}"/>
    <hyperlink ref="AM76" r:id="rId500" xr:uid="{00000000-0004-0000-0400-0000F3010000}"/>
    <hyperlink ref="AR76" r:id="rId501" xr:uid="{00000000-0004-0000-0400-0000F4010000}"/>
    <hyperlink ref="AW76" r:id="rId502" xr:uid="{00000000-0004-0000-0400-0000F5010000}"/>
    <hyperlink ref="BB76" r:id="rId503" xr:uid="{00000000-0004-0000-0400-0000F6010000}"/>
    <hyperlink ref="BG76" r:id="rId504" xr:uid="{00000000-0004-0000-0400-0000F7010000}"/>
    <hyperlink ref="BL76" r:id="rId505" xr:uid="{00000000-0004-0000-0400-0000F8010000}"/>
    <hyperlink ref="BQ76" r:id="rId506" xr:uid="{00000000-0004-0000-0400-0000F9010000}"/>
    <hyperlink ref="BU76" r:id="rId507" xr:uid="{00000000-0004-0000-0400-0000FA010000}"/>
    <hyperlink ref="BV76" r:id="rId508" xr:uid="{00000000-0004-0000-0400-0000FB010000}"/>
    <hyperlink ref="CA76" r:id="rId509" xr:uid="{00000000-0004-0000-0400-0000FC010000}"/>
    <hyperlink ref="CF76" r:id="rId510" xr:uid="{00000000-0004-0000-0400-0000FD010000}"/>
    <hyperlink ref="CK76" r:id="rId511" xr:uid="{00000000-0004-0000-0400-0000FE010000}"/>
    <hyperlink ref="CP76" r:id="rId512" xr:uid="{00000000-0004-0000-0400-0000FF010000}"/>
    <hyperlink ref="CU76" r:id="rId513" xr:uid="{00000000-0004-0000-0400-000000020000}"/>
    <hyperlink ref="CZ76" r:id="rId514" xr:uid="{00000000-0004-0000-0400-000001020000}"/>
    <hyperlink ref="DE76" r:id="rId515" xr:uid="{00000000-0004-0000-0400-000002020000}"/>
    <hyperlink ref="DJ76" r:id="rId516" xr:uid="{00000000-0004-0000-0400-000003020000}"/>
    <hyperlink ref="FC76" r:id="rId517" xr:uid="{00000000-0004-0000-0400-000004020000}"/>
    <hyperlink ref="FH76" r:id="rId518" xr:uid="{00000000-0004-0000-0400-000005020000}"/>
    <hyperlink ref="FM76" r:id="rId519" xr:uid="{00000000-0004-0000-0400-000006020000}"/>
    <hyperlink ref="FW76" r:id="rId520" xr:uid="{00000000-0004-0000-0400-000007020000}"/>
    <hyperlink ref="GB76" r:id="rId521" xr:uid="{00000000-0004-0000-0400-000008020000}"/>
    <hyperlink ref="GC76" r:id="rId522" xr:uid="{00000000-0004-0000-0400-000009020000}"/>
    <hyperlink ref="GG76" r:id="rId523" xr:uid="{00000000-0004-0000-0400-00000A020000}"/>
    <hyperlink ref="GH76" r:id="rId524" xr:uid="{00000000-0004-0000-0400-00000B020000}"/>
    <hyperlink ref="I77" r:id="rId525" xr:uid="{00000000-0004-0000-0400-00000C020000}"/>
    <hyperlink ref="S77" r:id="rId526" xr:uid="{00000000-0004-0000-0400-00000D020000}"/>
    <hyperlink ref="X77" r:id="rId527" xr:uid="{00000000-0004-0000-0400-00000E020000}"/>
    <hyperlink ref="AC77" r:id="rId528" xr:uid="{00000000-0004-0000-0400-00000F020000}"/>
    <hyperlink ref="AH77" r:id="rId529" xr:uid="{00000000-0004-0000-0400-000010020000}"/>
    <hyperlink ref="AM77" r:id="rId530" xr:uid="{00000000-0004-0000-0400-000011020000}"/>
    <hyperlink ref="AR77" r:id="rId531" xr:uid="{00000000-0004-0000-0400-000012020000}"/>
    <hyperlink ref="AW77" r:id="rId532" xr:uid="{00000000-0004-0000-0400-000013020000}"/>
    <hyperlink ref="DJ77" r:id="rId533" location="page=7" xr:uid="{00000000-0004-0000-0400-000014020000}"/>
    <hyperlink ref="FC77" r:id="rId534" xr:uid="{00000000-0004-0000-0400-000015020000}"/>
    <hyperlink ref="FH77" r:id="rId535" xr:uid="{00000000-0004-0000-0400-000016020000}"/>
    <hyperlink ref="FM77" r:id="rId536" xr:uid="{00000000-0004-0000-0400-000017020000}"/>
    <hyperlink ref="FW77" r:id="rId537" xr:uid="{00000000-0004-0000-0400-000018020000}"/>
    <hyperlink ref="GB77" r:id="rId538" xr:uid="{00000000-0004-0000-0400-000019020000}"/>
    <hyperlink ref="GC77" r:id="rId539" xr:uid="{00000000-0004-0000-0400-00001A020000}"/>
    <hyperlink ref="GG77" r:id="rId540" xr:uid="{00000000-0004-0000-0400-00001B020000}"/>
    <hyperlink ref="I78" r:id="rId541" xr:uid="{00000000-0004-0000-0400-00001C020000}"/>
    <hyperlink ref="S78" r:id="rId542" xr:uid="{00000000-0004-0000-0400-00001D020000}"/>
    <hyperlink ref="X78" r:id="rId543" xr:uid="{00000000-0004-0000-0400-00001E020000}"/>
    <hyperlink ref="AC78" r:id="rId544" xr:uid="{00000000-0004-0000-0400-00001F020000}"/>
    <hyperlink ref="AH78" r:id="rId545" xr:uid="{00000000-0004-0000-0400-000020020000}"/>
    <hyperlink ref="AM78" r:id="rId546" xr:uid="{00000000-0004-0000-0400-000021020000}"/>
    <hyperlink ref="AR78" r:id="rId547" xr:uid="{00000000-0004-0000-0400-000022020000}"/>
    <hyperlink ref="AW78" r:id="rId548" xr:uid="{00000000-0004-0000-0400-000023020000}"/>
    <hyperlink ref="CF78" r:id="rId549" xr:uid="{00000000-0004-0000-0400-000024020000}"/>
    <hyperlink ref="CK78" r:id="rId550" xr:uid="{00000000-0004-0000-0400-000025020000}"/>
    <hyperlink ref="CP78" r:id="rId551" xr:uid="{00000000-0004-0000-0400-000026020000}"/>
    <hyperlink ref="CU78" r:id="rId552" xr:uid="{00000000-0004-0000-0400-000027020000}"/>
    <hyperlink ref="CZ78" r:id="rId553" xr:uid="{00000000-0004-0000-0400-000028020000}"/>
    <hyperlink ref="DE78" r:id="rId554" xr:uid="{00000000-0004-0000-0400-000029020000}"/>
    <hyperlink ref="DY78" r:id="rId555" xr:uid="{00000000-0004-0000-0400-00002A020000}"/>
    <hyperlink ref="ED78" r:id="rId556" xr:uid="{00000000-0004-0000-0400-00002B020000}"/>
    <hyperlink ref="EI78" r:id="rId557" xr:uid="{00000000-0004-0000-0400-00002C020000}"/>
    <hyperlink ref="EN78" r:id="rId558" xr:uid="{00000000-0004-0000-0400-00002D020000}"/>
    <hyperlink ref="ES78" r:id="rId559" xr:uid="{00000000-0004-0000-0400-00002E020000}"/>
    <hyperlink ref="EX78" r:id="rId560" xr:uid="{00000000-0004-0000-0400-00002F020000}"/>
    <hyperlink ref="FC78" r:id="rId561" xr:uid="{00000000-0004-0000-0400-000030020000}"/>
    <hyperlink ref="FH78" r:id="rId562" location="stat.340A.503.2" xr:uid="{00000000-0004-0000-0400-000031020000}"/>
    <hyperlink ref="FM78" r:id="rId563" location="stat.340A.503.1" xr:uid="{00000000-0004-0000-0400-000032020000}"/>
    <hyperlink ref="FW78" r:id="rId564" xr:uid="{00000000-0004-0000-0400-000033020000}"/>
    <hyperlink ref="GB78" r:id="rId565" xr:uid="{00000000-0004-0000-0400-000034020000}"/>
    <hyperlink ref="GG78" r:id="rId566" xr:uid="{00000000-0004-0000-0400-000035020000}"/>
    <hyperlink ref="GH78" r:id="rId567" xr:uid="{00000000-0004-0000-0400-000036020000}"/>
    <hyperlink ref="I79" r:id="rId568" xr:uid="{00000000-0004-0000-0400-000037020000}"/>
    <hyperlink ref="N79" r:id="rId569" xr:uid="{00000000-0004-0000-0400-000038020000}"/>
    <hyperlink ref="S79" r:id="rId570" xr:uid="{00000000-0004-0000-0400-000039020000}"/>
    <hyperlink ref="X79" r:id="rId571" xr:uid="{00000000-0004-0000-0400-00003A020000}"/>
    <hyperlink ref="AC79" r:id="rId572" xr:uid="{00000000-0004-0000-0400-00003B020000}"/>
    <hyperlink ref="AH79" r:id="rId573" xr:uid="{00000000-0004-0000-0400-00003C020000}"/>
    <hyperlink ref="AM79" r:id="rId574" xr:uid="{00000000-0004-0000-0400-00003D020000}"/>
    <hyperlink ref="AR79" r:id="rId575" xr:uid="{00000000-0004-0000-0400-00003E020000}"/>
    <hyperlink ref="AW79" r:id="rId576" xr:uid="{00000000-0004-0000-0400-00003F020000}"/>
    <hyperlink ref="BB79" r:id="rId577" xr:uid="{00000000-0004-0000-0400-000040020000}"/>
    <hyperlink ref="BG79" r:id="rId578" xr:uid="{00000000-0004-0000-0400-000041020000}"/>
    <hyperlink ref="BL79" r:id="rId579" xr:uid="{00000000-0004-0000-0400-000042020000}"/>
    <hyperlink ref="BQ79" r:id="rId580" xr:uid="{00000000-0004-0000-0400-000043020000}"/>
    <hyperlink ref="BU79" r:id="rId581" xr:uid="{00000000-0004-0000-0400-000044020000}"/>
    <hyperlink ref="BV79" r:id="rId582" xr:uid="{00000000-0004-0000-0400-000045020000}"/>
    <hyperlink ref="CA79" r:id="rId583" xr:uid="{00000000-0004-0000-0400-000046020000}"/>
    <hyperlink ref="CF79" r:id="rId584" xr:uid="{00000000-0004-0000-0400-000047020000}"/>
    <hyperlink ref="CK79" r:id="rId585" xr:uid="{00000000-0004-0000-0400-000048020000}"/>
    <hyperlink ref="CP79" r:id="rId586" xr:uid="{00000000-0004-0000-0400-000049020000}"/>
    <hyperlink ref="CU79" r:id="rId587" xr:uid="{00000000-0004-0000-0400-00004A020000}"/>
    <hyperlink ref="CZ79" r:id="rId588" xr:uid="{00000000-0004-0000-0400-00004B020000}"/>
    <hyperlink ref="DE79" r:id="rId589" xr:uid="{00000000-0004-0000-0400-00004C020000}"/>
    <hyperlink ref="DJ79" r:id="rId590" xr:uid="{00000000-0004-0000-0400-00004D020000}"/>
    <hyperlink ref="DY79" r:id="rId591" xr:uid="{00000000-0004-0000-0400-00004E020000}"/>
    <hyperlink ref="ED79" r:id="rId592" xr:uid="{00000000-0004-0000-0400-00004F020000}"/>
    <hyperlink ref="EI79" r:id="rId593" xr:uid="{00000000-0004-0000-0400-000050020000}"/>
    <hyperlink ref="EN79" r:id="rId594" xr:uid="{00000000-0004-0000-0400-000051020000}"/>
    <hyperlink ref="ES79" r:id="rId595" xr:uid="{00000000-0004-0000-0400-000052020000}"/>
    <hyperlink ref="EX79" r:id="rId596" xr:uid="{00000000-0004-0000-0400-000053020000}"/>
    <hyperlink ref="FC79" r:id="rId597" xr:uid="{00000000-0004-0000-0400-000054020000}"/>
    <hyperlink ref="FD79" r:id="rId598" xr:uid="{00000000-0004-0000-0400-000055020000}"/>
    <hyperlink ref="FH79" r:id="rId599" xr:uid="{00000000-0004-0000-0400-000056020000}"/>
    <hyperlink ref="FM79" r:id="rId600" xr:uid="{00000000-0004-0000-0400-000057020000}"/>
    <hyperlink ref="FR79" r:id="rId601" xr:uid="{00000000-0004-0000-0400-000058020000}"/>
    <hyperlink ref="FW79" r:id="rId602" xr:uid="{00000000-0004-0000-0400-000059020000}"/>
    <hyperlink ref="GB79" r:id="rId603" xr:uid="{00000000-0004-0000-0400-00005A020000}"/>
    <hyperlink ref="GC79" r:id="rId604" xr:uid="{00000000-0004-0000-0400-00005B020000}"/>
    <hyperlink ref="GG79" r:id="rId605" xr:uid="{00000000-0004-0000-0400-00005C020000}"/>
    <hyperlink ref="GH79" r:id="rId606" xr:uid="{00000000-0004-0000-0400-00005D020000}"/>
    <hyperlink ref="I80" r:id="rId607" xr:uid="{00000000-0004-0000-0400-00005E020000}"/>
    <hyperlink ref="S80" r:id="rId608" xr:uid="{00000000-0004-0000-0400-00005F020000}"/>
    <hyperlink ref="X80" r:id="rId609" xr:uid="{00000000-0004-0000-0400-000060020000}"/>
    <hyperlink ref="AC80" r:id="rId610" xr:uid="{00000000-0004-0000-0400-000061020000}"/>
    <hyperlink ref="AH80" r:id="rId611" xr:uid="{00000000-0004-0000-0400-000062020000}"/>
    <hyperlink ref="AM80" r:id="rId612" xr:uid="{00000000-0004-0000-0400-000063020000}"/>
    <hyperlink ref="AR80" r:id="rId613" xr:uid="{00000000-0004-0000-0400-000064020000}"/>
    <hyperlink ref="AW80" r:id="rId614" xr:uid="{00000000-0004-0000-0400-000065020000}"/>
    <hyperlink ref="DJ80" r:id="rId615" xr:uid="{00000000-0004-0000-0400-000066020000}"/>
    <hyperlink ref="FC80" r:id="rId616" xr:uid="{00000000-0004-0000-0400-000067020000}"/>
    <hyperlink ref="FH80" r:id="rId617" xr:uid="{00000000-0004-0000-0400-000068020000}"/>
    <hyperlink ref="FM80" r:id="rId618" xr:uid="{00000000-0004-0000-0400-000069020000}"/>
    <hyperlink ref="FR80" r:id="rId619" xr:uid="{00000000-0004-0000-0400-00006A020000}"/>
    <hyperlink ref="FW80" r:id="rId620" xr:uid="{00000000-0004-0000-0400-00006B020000}"/>
    <hyperlink ref="GB80" r:id="rId621" xr:uid="{00000000-0004-0000-0400-00006C020000}"/>
    <hyperlink ref="GC80" r:id="rId622" xr:uid="{00000000-0004-0000-0400-00006D020000}"/>
    <hyperlink ref="GG80" r:id="rId623" xr:uid="{00000000-0004-0000-0400-00006E020000}"/>
    <hyperlink ref="GH80" r:id="rId624" xr:uid="{00000000-0004-0000-0400-00006F020000}"/>
    <hyperlink ref="I81" r:id="rId625" xr:uid="{00000000-0004-0000-0400-000070020000}"/>
    <hyperlink ref="S81" r:id="rId626" xr:uid="{00000000-0004-0000-0400-000071020000}"/>
    <hyperlink ref="X81" r:id="rId627" xr:uid="{00000000-0004-0000-0400-000072020000}"/>
    <hyperlink ref="AC81" r:id="rId628" xr:uid="{00000000-0004-0000-0400-000073020000}"/>
    <hyperlink ref="AH81" r:id="rId629" xr:uid="{00000000-0004-0000-0400-000074020000}"/>
    <hyperlink ref="AM81" r:id="rId630" xr:uid="{00000000-0004-0000-0400-000075020000}"/>
    <hyperlink ref="AR81" r:id="rId631" xr:uid="{00000000-0004-0000-0400-000076020000}"/>
    <hyperlink ref="AW81" r:id="rId632" xr:uid="{00000000-0004-0000-0400-000077020000}"/>
    <hyperlink ref="BB81" r:id="rId633" xr:uid="{00000000-0004-0000-0400-000078020000}"/>
    <hyperlink ref="BG81" r:id="rId634" xr:uid="{00000000-0004-0000-0400-000079020000}"/>
    <hyperlink ref="BL81" r:id="rId635" xr:uid="{00000000-0004-0000-0400-00007A020000}"/>
    <hyperlink ref="BQ81" r:id="rId636" xr:uid="{00000000-0004-0000-0400-00007B020000}"/>
    <hyperlink ref="BU81" r:id="rId637" xr:uid="{00000000-0004-0000-0400-00007C020000}"/>
    <hyperlink ref="BV81" r:id="rId638" xr:uid="{00000000-0004-0000-0400-00007D020000}"/>
    <hyperlink ref="CA81" r:id="rId639" xr:uid="{00000000-0004-0000-0400-00007E020000}"/>
    <hyperlink ref="DJ81" r:id="rId640" xr:uid="{00000000-0004-0000-0400-00007F020000}"/>
    <hyperlink ref="DK81" r:id="rId641" xr:uid="{00000000-0004-0000-0400-000080020000}"/>
    <hyperlink ref="FC81" r:id="rId642" xr:uid="{00000000-0004-0000-0400-000081020000}"/>
    <hyperlink ref="FH81" r:id="rId643" xr:uid="{00000000-0004-0000-0400-000082020000}"/>
    <hyperlink ref="FM81" r:id="rId644" xr:uid="{00000000-0004-0000-0400-000083020000}"/>
    <hyperlink ref="FR81" r:id="rId645" xr:uid="{00000000-0004-0000-0400-000084020000}"/>
    <hyperlink ref="FW81" r:id="rId646" xr:uid="{00000000-0004-0000-0400-000085020000}"/>
    <hyperlink ref="GB81" r:id="rId647" xr:uid="{00000000-0004-0000-0400-000086020000}"/>
    <hyperlink ref="GC81" r:id="rId648" xr:uid="{00000000-0004-0000-0400-000087020000}"/>
    <hyperlink ref="GG81" r:id="rId649" xr:uid="{00000000-0004-0000-0400-000088020000}"/>
    <hyperlink ref="GH81" r:id="rId650" xr:uid="{00000000-0004-0000-0400-000089020000}"/>
    <hyperlink ref="I82" r:id="rId651" xr:uid="{00000000-0004-0000-0400-00008A020000}"/>
    <hyperlink ref="S82" r:id="rId652" xr:uid="{00000000-0004-0000-0400-00008B020000}"/>
    <hyperlink ref="X82" r:id="rId653" xr:uid="{00000000-0004-0000-0400-00008C020000}"/>
    <hyperlink ref="AC82" r:id="rId654" xr:uid="{00000000-0004-0000-0400-00008D020000}"/>
    <hyperlink ref="AH82" r:id="rId655" xr:uid="{00000000-0004-0000-0400-00008E020000}"/>
    <hyperlink ref="AM82" r:id="rId656" xr:uid="{00000000-0004-0000-0400-00008F020000}"/>
    <hyperlink ref="AR82" r:id="rId657" xr:uid="{00000000-0004-0000-0400-000090020000}"/>
    <hyperlink ref="AW82" r:id="rId658" xr:uid="{00000000-0004-0000-0400-000091020000}"/>
    <hyperlink ref="FC82" r:id="rId659" xr:uid="{00000000-0004-0000-0400-000092020000}"/>
    <hyperlink ref="FH82" r:id="rId660" xr:uid="{00000000-0004-0000-0400-000093020000}"/>
    <hyperlink ref="FM82" r:id="rId661" xr:uid="{00000000-0004-0000-0400-000094020000}"/>
    <hyperlink ref="FW82" r:id="rId662" xr:uid="{00000000-0004-0000-0400-000095020000}"/>
    <hyperlink ref="GB82" r:id="rId663" xr:uid="{00000000-0004-0000-0400-000096020000}"/>
    <hyperlink ref="GC82" r:id="rId664" xr:uid="{00000000-0004-0000-0400-000097020000}"/>
    <hyperlink ref="GG82" r:id="rId665" xr:uid="{00000000-0004-0000-0400-000098020000}"/>
    <hyperlink ref="GH82" r:id="rId666" xr:uid="{00000000-0004-0000-0400-000099020000}"/>
    <hyperlink ref="I83" r:id="rId667" location="NRS293Sec269911" xr:uid="{00000000-0004-0000-0400-00009A020000}"/>
    <hyperlink ref="S83" r:id="rId668" location="NRS632Sec475" xr:uid="{00000000-0004-0000-0400-00009B020000}"/>
    <hyperlink ref="X83" r:id="rId669" location="NRS449Sec191" xr:uid="{00000000-0004-0000-0400-00009C020000}"/>
    <hyperlink ref="AC83" r:id="rId670" location="NRS449Sec191" xr:uid="{00000000-0004-0000-0400-00009D020000}"/>
    <hyperlink ref="AH83" r:id="rId671" location="NRS449Sec191" xr:uid="{00000000-0004-0000-0400-00009E020000}"/>
    <hyperlink ref="AM83" r:id="rId672" location="NRS632Sec475" xr:uid="{00000000-0004-0000-0400-00009F020000}"/>
    <hyperlink ref="AR83" r:id="rId673" location="NRS632Sec475" xr:uid="{00000000-0004-0000-0400-0000A0020000}"/>
    <hyperlink ref="AW83" r:id="rId674" location="NRS632Sec475" xr:uid="{00000000-0004-0000-0400-0000A1020000}"/>
    <hyperlink ref="DJ83" r:id="rId675" location="NRS689ASec0417" xr:uid="{00000000-0004-0000-0400-0000A2020000}"/>
    <hyperlink ref="DY83" r:id="rId676" location="Art1Sec21" xr:uid="{00000000-0004-0000-0400-0000A3020000}"/>
    <hyperlink ref="ED83" r:id="rId677" location="Art1Sec21" xr:uid="{00000000-0004-0000-0400-0000A4020000}"/>
    <hyperlink ref="EI83" r:id="rId678" location="Art1Sec21" xr:uid="{00000000-0004-0000-0400-0000A5020000}"/>
    <hyperlink ref="EN83" r:id="rId679" location="Art1Sec21" xr:uid="{00000000-0004-0000-0400-0000A6020000}"/>
    <hyperlink ref="ES83" r:id="rId680" location="Art1Sec21" xr:uid="{00000000-0004-0000-0400-0000A7020000}"/>
    <hyperlink ref="EX83" r:id="rId681" location="Art1Sec21" xr:uid="{00000000-0004-0000-0400-0000A8020000}"/>
    <hyperlink ref="FC83" r:id="rId682" location="NRS432BSec220" xr:uid="{00000000-0004-0000-0400-0000A9020000}"/>
    <hyperlink ref="FH83" r:id="rId683" location="NRS202Sec055" xr:uid="{00000000-0004-0000-0400-0000AA020000}"/>
    <hyperlink ref="FM83" r:id="rId684" location="NRS202Sec020" xr:uid="{00000000-0004-0000-0400-0000AB020000}"/>
    <hyperlink ref="FW83" r:id="rId685" location="NRS392Sec435" xr:uid="{00000000-0004-0000-0400-0000AC020000}"/>
    <hyperlink ref="GB83" r:id="rId686" location="NRS392Sec040" xr:uid="{00000000-0004-0000-0400-0000AD020000}"/>
    <hyperlink ref="GC83" r:id="rId687" xr:uid="{00000000-0004-0000-0400-0000AE020000}"/>
    <hyperlink ref="GG83" r:id="rId688" location="NRS392Sec040" xr:uid="{00000000-0004-0000-0400-0000AF020000}"/>
    <hyperlink ref="GH83" r:id="rId689" xr:uid="{00000000-0004-0000-0400-0000B0020000}"/>
    <hyperlink ref="I84" r:id="rId690" xr:uid="{00000000-0004-0000-0400-0000B1020000}"/>
    <hyperlink ref="DJ84" r:id="rId691" xr:uid="{00000000-0004-0000-0400-0000B2020000}"/>
    <hyperlink ref="DY84" r:id="rId692" xr:uid="{00000000-0004-0000-0400-0000B3020000}"/>
    <hyperlink ref="ED84" r:id="rId693" xr:uid="{00000000-0004-0000-0400-0000B4020000}"/>
    <hyperlink ref="EI84" r:id="rId694" xr:uid="{00000000-0004-0000-0400-0000B5020000}"/>
    <hyperlink ref="EN84" r:id="rId695" xr:uid="{00000000-0004-0000-0400-0000B6020000}"/>
    <hyperlink ref="ES84" r:id="rId696" xr:uid="{00000000-0004-0000-0400-0000B7020000}"/>
    <hyperlink ref="EX84" r:id="rId697" xr:uid="{00000000-0004-0000-0400-0000B8020000}"/>
    <hyperlink ref="FC84" r:id="rId698" xr:uid="{00000000-0004-0000-0400-0000B9020000}"/>
    <hyperlink ref="FH84" r:id="rId699" xr:uid="{00000000-0004-0000-0400-0000BA020000}"/>
    <hyperlink ref="FM84" r:id="rId700" xr:uid="{00000000-0004-0000-0400-0000BB020000}"/>
    <hyperlink ref="FS84" r:id="rId701" xr:uid="{00000000-0004-0000-0400-0000BC020000}"/>
    <hyperlink ref="FW84" r:id="rId702" xr:uid="{00000000-0004-0000-0400-0000BD020000}"/>
    <hyperlink ref="GB84" r:id="rId703" xr:uid="{00000000-0004-0000-0400-0000BE020000}"/>
    <hyperlink ref="GC84" r:id="rId704" xr:uid="{00000000-0004-0000-0400-0000BF020000}"/>
    <hyperlink ref="GG84" r:id="rId705" xr:uid="{00000000-0004-0000-0400-0000C0020000}"/>
    <hyperlink ref="GH84" r:id="rId706" xr:uid="{00000000-0004-0000-0400-0000C1020000}"/>
    <hyperlink ref="I85" r:id="rId707" xr:uid="{00000000-0004-0000-0400-0000C2020000}"/>
    <hyperlink ref="S85" r:id="rId708" xr:uid="{00000000-0004-0000-0400-0000C3020000}"/>
    <hyperlink ref="X85" r:id="rId709" xr:uid="{00000000-0004-0000-0400-0000C4020000}"/>
    <hyperlink ref="AC85" r:id="rId710" xr:uid="{00000000-0004-0000-0400-0000C5020000}"/>
    <hyperlink ref="AH85" r:id="rId711" xr:uid="{00000000-0004-0000-0400-0000C6020000}"/>
    <hyperlink ref="AM85" r:id="rId712" xr:uid="{00000000-0004-0000-0400-0000C7020000}"/>
    <hyperlink ref="AR85" r:id="rId713" xr:uid="{00000000-0004-0000-0400-0000C8020000}"/>
    <hyperlink ref="AW85" r:id="rId714" xr:uid="{00000000-0004-0000-0400-0000C9020000}"/>
    <hyperlink ref="BB85" r:id="rId715" xr:uid="{00000000-0004-0000-0400-0000CA020000}"/>
    <hyperlink ref="BG85" r:id="rId716" xr:uid="{00000000-0004-0000-0400-0000CB020000}"/>
    <hyperlink ref="BL85" r:id="rId717" xr:uid="{00000000-0004-0000-0400-0000CC020000}"/>
    <hyperlink ref="BQ85" r:id="rId718" xr:uid="{00000000-0004-0000-0400-0000CD020000}"/>
    <hyperlink ref="BU85" r:id="rId719" xr:uid="{00000000-0004-0000-0400-0000CE020000}"/>
    <hyperlink ref="BV85" r:id="rId720" xr:uid="{00000000-0004-0000-0400-0000CF020000}"/>
    <hyperlink ref="CA85" r:id="rId721" xr:uid="{00000000-0004-0000-0400-0000D0020000}"/>
    <hyperlink ref="DJ85" r:id="rId722" xr:uid="{00000000-0004-0000-0400-0000D1020000}"/>
    <hyperlink ref="FC85" r:id="rId723" xr:uid="{00000000-0004-0000-0400-0000D2020000}"/>
    <hyperlink ref="FD85" r:id="rId724" xr:uid="{00000000-0004-0000-0400-0000D3020000}"/>
    <hyperlink ref="FH85" r:id="rId725" xr:uid="{00000000-0004-0000-0400-0000D4020000}"/>
    <hyperlink ref="FM85" r:id="rId726" xr:uid="{00000000-0004-0000-0400-0000D5020000}"/>
    <hyperlink ref="FW85" r:id="rId727" xr:uid="{00000000-0004-0000-0400-0000D6020000}"/>
    <hyperlink ref="GB85" r:id="rId728" xr:uid="{00000000-0004-0000-0400-0000D7020000}"/>
    <hyperlink ref="GG85" r:id="rId729" xr:uid="{00000000-0004-0000-0400-0000D8020000}"/>
    <hyperlink ref="GH85" r:id="rId730" location="=page91" xr:uid="{00000000-0004-0000-0400-0000D9020000}"/>
    <hyperlink ref="I86" r:id="rId731" location="!b/1-6-3" xr:uid="{00000000-0004-0000-0400-0000DA020000}"/>
    <hyperlink ref="N86" r:id="rId732" location="!b/24-7A-7" xr:uid="{00000000-0004-0000-0400-0000DB020000}"/>
    <hyperlink ref="S86" r:id="rId733" location="!b/24-7A-7" xr:uid="{00000000-0004-0000-0400-0000DC020000}"/>
    <hyperlink ref="T86" r:id="rId734" xr:uid="{00000000-0004-0000-0400-0000DD020000}"/>
    <hyperlink ref="X86" r:id="rId735" location="!b/24-7A-7" xr:uid="{00000000-0004-0000-0400-0000DE020000}"/>
    <hyperlink ref="Y86" r:id="rId736" xr:uid="{00000000-0004-0000-0400-0000DF020000}"/>
    <hyperlink ref="AC86" r:id="rId737" location="!b/24-7A-7" xr:uid="{00000000-0004-0000-0400-0000E0020000}"/>
    <hyperlink ref="AD86" r:id="rId738" xr:uid="{00000000-0004-0000-0400-0000E1020000}"/>
    <hyperlink ref="AH86" r:id="rId739" location="!b/24-7A-7" xr:uid="{00000000-0004-0000-0400-0000E2020000}"/>
    <hyperlink ref="AI86" r:id="rId740" xr:uid="{00000000-0004-0000-0400-0000E3020000}"/>
    <hyperlink ref="AM86" r:id="rId741" location="!b/24-7A-7" xr:uid="{00000000-0004-0000-0400-0000E4020000}"/>
    <hyperlink ref="AN86" r:id="rId742" xr:uid="{00000000-0004-0000-0400-0000E5020000}"/>
    <hyperlink ref="AR86" r:id="rId743" location="!b/24-7A-7" xr:uid="{00000000-0004-0000-0400-0000E6020000}"/>
    <hyperlink ref="AW86" r:id="rId744" location="!b/24-7A-7" xr:uid="{00000000-0004-0000-0400-0000E7020000}"/>
    <hyperlink ref="BB86" r:id="rId745" location="!b/24-7A-7" xr:uid="{00000000-0004-0000-0400-0000E8020000}"/>
    <hyperlink ref="BC86" r:id="rId746" xr:uid="{00000000-0004-0000-0400-0000E9020000}"/>
    <hyperlink ref="BG86" r:id="rId747" location="!b/24-7A-7" xr:uid="{00000000-0004-0000-0400-0000EA020000}"/>
    <hyperlink ref="BH86" r:id="rId748" xr:uid="{00000000-0004-0000-0400-0000EB020000}"/>
    <hyperlink ref="BL86" r:id="rId749" location="!b/24-7A-7" xr:uid="{00000000-0004-0000-0400-0000EC020000}"/>
    <hyperlink ref="BM86" r:id="rId750" xr:uid="{00000000-0004-0000-0400-0000ED020000}"/>
    <hyperlink ref="BQ86" r:id="rId751" location="!b/24-7A-7" xr:uid="{00000000-0004-0000-0400-0000EE020000}"/>
    <hyperlink ref="BR86" r:id="rId752" xr:uid="{00000000-0004-0000-0400-0000EF020000}"/>
    <hyperlink ref="BU86" r:id="rId753" location="!b/24-7A-7" xr:uid="{00000000-0004-0000-0400-0000F0020000}"/>
    <hyperlink ref="BV86" r:id="rId754" location="!b/24-7A-7" xr:uid="{00000000-0004-0000-0400-0000F1020000}"/>
    <hyperlink ref="BW86" r:id="rId755" xr:uid="{00000000-0004-0000-0400-0000F2020000}"/>
    <hyperlink ref="CA86" r:id="rId756" location="!b/24-7A-7" xr:uid="{00000000-0004-0000-0400-0000F3020000}"/>
    <hyperlink ref="DJ86" r:id="rId757" location="!b/59A-47-45.5" xr:uid="{00000000-0004-0000-0400-0000F4020000}"/>
    <hyperlink ref="FH86" r:id="rId758" location="!b/60-7B-1" xr:uid="{00000000-0004-0000-0400-0000F5020000}"/>
    <hyperlink ref="FM86" r:id="rId759" location="!b/60-7B-1" xr:uid="{00000000-0004-0000-0400-0000F6020000}"/>
    <hyperlink ref="FR86" r:id="rId760" location="!b/28-22-3" xr:uid="{00000000-0004-0000-0400-0000F7020000}"/>
    <hyperlink ref="FW86" r:id="rId761" location="!b/24-5-3" xr:uid="{00000000-0004-0000-0400-0000F8020000}"/>
    <hyperlink ref="GB86" r:id="rId762" location="!fragment/undefined/BQCwhgziBcwMYgK4DsDWsBGB7LqC2YATqgJIAm0A5AEzUC0AjNQIJ3WUCUANMlgC4BTCAEVEAwgE8qlLhAFEEo8VMoy5CkAGUshPgCEpAJQCiAGWMA1ZgDkAwsa58wGaHyxwOHIA" xr:uid="{00000000-0004-0000-0400-0000F9020000}"/>
    <hyperlink ref="GG86" r:id="rId763" location="!fragment/undefined/BQCwhgziBcwMYgK4DsDWsBGB7LqC2YATqgJIAm0A5AEzUC0AjNQIJ3WUCUANMlgC4BTCAEVEAwgE8qlLhAFEEo8VMoy5CkAGUshPgCEpAJQCiAGWMA1ZgDkAwsa58wGaHyxwOHIA" xr:uid="{00000000-0004-0000-0400-0000FA020000}"/>
    <hyperlink ref="I87" r:id="rId764" xr:uid="{00000000-0004-0000-0400-0000FB020000}"/>
    <hyperlink ref="S87" r:id="rId765" xr:uid="{00000000-0004-0000-0400-0000FC020000}"/>
    <hyperlink ref="X87" r:id="rId766" xr:uid="{00000000-0004-0000-0400-0000FD020000}"/>
    <hyperlink ref="AC87" r:id="rId767" xr:uid="{00000000-0004-0000-0400-0000FE020000}"/>
    <hyperlink ref="AH87" r:id="rId768" xr:uid="{00000000-0004-0000-0400-0000FF020000}"/>
    <hyperlink ref="AM87" r:id="rId769" xr:uid="{00000000-0004-0000-0400-000000030000}"/>
    <hyperlink ref="AR87" r:id="rId770" xr:uid="{00000000-0004-0000-0400-000001030000}"/>
    <hyperlink ref="AW87" r:id="rId771" xr:uid="{00000000-0004-0000-0400-000002030000}"/>
    <hyperlink ref="CF87" r:id="rId772" xr:uid="{00000000-0004-0000-0400-000003030000}"/>
    <hyperlink ref="CK87" r:id="rId773" xr:uid="{00000000-0004-0000-0400-000004030000}"/>
    <hyperlink ref="CP87" r:id="rId774" xr:uid="{00000000-0004-0000-0400-000005030000}"/>
    <hyperlink ref="CU87" r:id="rId775" xr:uid="{00000000-0004-0000-0400-000006030000}"/>
    <hyperlink ref="CZ87" r:id="rId776" xr:uid="{00000000-0004-0000-0400-000007030000}"/>
    <hyperlink ref="DE87" r:id="rId777" xr:uid="{00000000-0004-0000-0400-000008030000}"/>
    <hyperlink ref="DJ87" r:id="rId778" xr:uid="{00000000-0004-0000-0400-000009030000}"/>
    <hyperlink ref="DY87" r:id="rId779" xr:uid="{00000000-0004-0000-0400-00000A030000}"/>
    <hyperlink ref="ED87" r:id="rId780" xr:uid="{00000000-0004-0000-0400-00000B030000}"/>
    <hyperlink ref="EI87" r:id="rId781" xr:uid="{00000000-0004-0000-0400-00000C030000}"/>
    <hyperlink ref="EN87" r:id="rId782" xr:uid="{00000000-0004-0000-0400-00000D030000}"/>
    <hyperlink ref="ES87" r:id="rId783" xr:uid="{00000000-0004-0000-0400-00000E030000}"/>
    <hyperlink ref="EX87" r:id="rId784" xr:uid="{00000000-0004-0000-0400-00000F030000}"/>
    <hyperlink ref="FC87" r:id="rId785" xr:uid="{00000000-0004-0000-0400-000010030000}"/>
    <hyperlink ref="FD87" r:id="rId786" xr:uid="{00000000-0004-0000-0400-000011030000}"/>
    <hyperlink ref="FH87" r:id="rId787" xr:uid="{00000000-0004-0000-0400-000012030000}"/>
    <hyperlink ref="FM87" r:id="rId788" xr:uid="{00000000-0004-0000-0400-000013030000}"/>
    <hyperlink ref="FW87" r:id="rId789" xr:uid="{00000000-0004-0000-0400-000014030000}"/>
    <hyperlink ref="GB87" r:id="rId790" xr:uid="{00000000-0004-0000-0400-000015030000}"/>
    <hyperlink ref="GG87" r:id="rId791" xr:uid="{00000000-0004-0000-0400-000016030000}"/>
    <hyperlink ref="I88" r:id="rId792" xr:uid="{00000000-0004-0000-0400-000017030000}"/>
    <hyperlink ref="S88" r:id="rId793" xr:uid="{00000000-0004-0000-0400-000018030000}"/>
    <hyperlink ref="X88" r:id="rId794" xr:uid="{00000000-0004-0000-0400-000019030000}"/>
    <hyperlink ref="AC88" r:id="rId795" xr:uid="{00000000-0004-0000-0400-00001A030000}"/>
    <hyperlink ref="AH88" r:id="rId796" xr:uid="{00000000-0004-0000-0400-00001B030000}"/>
    <hyperlink ref="AM88" r:id="rId797" xr:uid="{00000000-0004-0000-0400-00001C030000}"/>
    <hyperlink ref="AR88" r:id="rId798" location=":~:text=(e)%20No%20physician%2C%20nurse,which%20result%20in%20an%20abortion." xr:uid="{00000000-0004-0000-0400-00001D030000}"/>
    <hyperlink ref="AW88" r:id="rId799" xr:uid="{00000000-0004-0000-0400-00001E030000}"/>
    <hyperlink ref="DJ88" r:id="rId800" xr:uid="{00000000-0004-0000-0400-00001F030000}"/>
    <hyperlink ref="ES88" r:id="rId801" xr:uid="{00000000-0004-0000-0400-000020030000}"/>
    <hyperlink ref="FC88" r:id="rId802" xr:uid="{00000000-0004-0000-0400-000021030000}"/>
    <hyperlink ref="FH88" r:id="rId803" xr:uid="{00000000-0004-0000-0400-000022030000}"/>
    <hyperlink ref="FM88" r:id="rId804" xr:uid="{00000000-0004-0000-0400-000023030000}"/>
    <hyperlink ref="FW88" r:id="rId805" xr:uid="{00000000-0004-0000-0400-000024030000}"/>
    <hyperlink ref="GB88" r:id="rId806" xr:uid="{00000000-0004-0000-0400-000025030000}"/>
    <hyperlink ref="GG88" r:id="rId807" xr:uid="{00000000-0004-0000-0400-000026030000}"/>
    <hyperlink ref="GH88" r:id="rId808" location="SASAManual-1394" xr:uid="{00000000-0004-0000-0400-000027030000}"/>
    <hyperlink ref="I89" r:id="rId809" xr:uid="{00000000-0004-0000-0400-000028030000}"/>
    <hyperlink ref="S89" r:id="rId810" location="nameddest=23-16-14" xr:uid="{00000000-0004-0000-0400-000029030000}"/>
    <hyperlink ref="X89" r:id="rId811" location="nameddest=23-16-14" xr:uid="{00000000-0004-0000-0400-00002A030000}"/>
    <hyperlink ref="AC89" r:id="rId812" location="nameddest=23-16-14" xr:uid="{00000000-0004-0000-0400-00002B030000}"/>
    <hyperlink ref="AH89" r:id="rId813" location="nameddest=23-16-14" xr:uid="{00000000-0004-0000-0400-00002C030000}"/>
    <hyperlink ref="AM89" r:id="rId814" location="nameddest=23-16-14" xr:uid="{00000000-0004-0000-0400-00002D030000}"/>
    <hyperlink ref="AR89" r:id="rId815" location="nameddest=23-16-14" xr:uid="{00000000-0004-0000-0400-00002E030000}"/>
    <hyperlink ref="AW89" r:id="rId816" location="nameddest=23-16-14" xr:uid="{00000000-0004-0000-0400-00002F030000}"/>
    <hyperlink ref="FC89" r:id="rId817" location="page=4" xr:uid="{00000000-0004-0000-0400-000030030000}"/>
    <hyperlink ref="FH89" r:id="rId818" location="page=5" xr:uid="{00000000-0004-0000-0400-000031030000}"/>
    <hyperlink ref="FM89" r:id="rId819" location="page=5" xr:uid="{00000000-0004-0000-0400-000032030000}"/>
    <hyperlink ref="FW89" r:id="rId820" location="page=7" xr:uid="{00000000-0004-0000-0400-000033030000}"/>
    <hyperlink ref="GB89" r:id="rId821" xr:uid="{00000000-0004-0000-0400-000034030000}"/>
    <hyperlink ref="GG89" r:id="rId822" xr:uid="{00000000-0004-0000-0400-000035030000}"/>
    <hyperlink ref="I90" r:id="rId823" xr:uid="{00000000-0004-0000-0400-000036030000}"/>
    <hyperlink ref="N90" r:id="rId824" xr:uid="{00000000-0004-0000-0400-000037030000}"/>
    <hyperlink ref="S90" r:id="rId825" xr:uid="{00000000-0004-0000-0400-000038030000}"/>
    <hyperlink ref="X90" r:id="rId826" xr:uid="{00000000-0004-0000-0400-000039030000}"/>
    <hyperlink ref="AC90" r:id="rId827" xr:uid="{00000000-0004-0000-0400-00003A030000}"/>
    <hyperlink ref="AH90" r:id="rId828" xr:uid="{00000000-0004-0000-0400-00003B030000}"/>
    <hyperlink ref="AM90" r:id="rId829" xr:uid="{00000000-0004-0000-0400-00003C030000}"/>
    <hyperlink ref="AR90" r:id="rId830" xr:uid="{00000000-0004-0000-0400-00003D030000}"/>
    <hyperlink ref="AW90" r:id="rId831" xr:uid="{00000000-0004-0000-0400-00003E030000}"/>
    <hyperlink ref="BB90" r:id="rId832" xr:uid="{00000000-0004-0000-0400-00003F030000}"/>
    <hyperlink ref="BG90" r:id="rId833" xr:uid="{00000000-0004-0000-0400-000040030000}"/>
    <hyperlink ref="BL90" r:id="rId834" xr:uid="{00000000-0004-0000-0400-000041030000}"/>
    <hyperlink ref="BQ90" r:id="rId835" xr:uid="{00000000-0004-0000-0400-000042030000}"/>
    <hyperlink ref="BV90" r:id="rId836" xr:uid="{00000000-0004-0000-0400-000043030000}"/>
    <hyperlink ref="CA90" r:id="rId837" xr:uid="{00000000-0004-0000-0400-000044030000}"/>
    <hyperlink ref="CF90" r:id="rId838" xr:uid="{00000000-0004-0000-0400-000045030000}"/>
    <hyperlink ref="CK90" r:id="rId839" xr:uid="{00000000-0004-0000-0400-000046030000}"/>
    <hyperlink ref="CP90" r:id="rId840" xr:uid="{00000000-0004-0000-0400-000047030000}"/>
    <hyperlink ref="CU90" r:id="rId841" xr:uid="{00000000-0004-0000-0400-000048030000}"/>
    <hyperlink ref="CZ90" r:id="rId842" xr:uid="{00000000-0004-0000-0400-000049030000}"/>
    <hyperlink ref="DE90" r:id="rId843" xr:uid="{00000000-0004-0000-0400-00004A030000}"/>
    <hyperlink ref="FC90" r:id="rId844" xr:uid="{00000000-0004-0000-0400-00004B030000}"/>
    <hyperlink ref="FH90" r:id="rId845" xr:uid="{00000000-0004-0000-0400-00004C030000}"/>
    <hyperlink ref="FM90" r:id="rId846" xr:uid="{00000000-0004-0000-0400-00004D030000}"/>
    <hyperlink ref="FW90" r:id="rId847" xr:uid="{00000000-0004-0000-0400-00004E030000}"/>
    <hyperlink ref="GB90" r:id="rId848" xr:uid="{00000000-0004-0000-0400-00004F030000}"/>
    <hyperlink ref="GG90" r:id="rId849" xr:uid="{00000000-0004-0000-0400-000050030000}"/>
    <hyperlink ref="GH90" r:id="rId850" xr:uid="{00000000-0004-0000-0400-000051030000}"/>
    <hyperlink ref="I91" r:id="rId851" xr:uid="{00000000-0004-0000-0400-000052030000}"/>
    <hyperlink ref="S91" r:id="rId852" xr:uid="{00000000-0004-0000-0400-000053030000}"/>
    <hyperlink ref="X91" r:id="rId853" xr:uid="{00000000-0004-0000-0400-000054030000}"/>
    <hyperlink ref="AC91" r:id="rId854" xr:uid="{00000000-0004-0000-0400-000055030000}"/>
    <hyperlink ref="AH91" r:id="rId855" xr:uid="{00000000-0004-0000-0400-000056030000}"/>
    <hyperlink ref="AM91" r:id="rId856" xr:uid="{00000000-0004-0000-0400-000057030000}"/>
    <hyperlink ref="AR91" r:id="rId857" xr:uid="{00000000-0004-0000-0400-000058030000}"/>
    <hyperlink ref="AW91" r:id="rId858" xr:uid="{00000000-0004-0000-0400-000059030000}"/>
    <hyperlink ref="DY91" r:id="rId859" xr:uid="{00000000-0004-0000-0400-00005A030000}"/>
    <hyperlink ref="ED91" r:id="rId860" xr:uid="{00000000-0004-0000-0400-00005B030000}"/>
    <hyperlink ref="EI91" r:id="rId861" xr:uid="{00000000-0004-0000-0400-00005C030000}"/>
    <hyperlink ref="EN91" r:id="rId862" xr:uid="{00000000-0004-0000-0400-00005D030000}"/>
    <hyperlink ref="ES91" r:id="rId863" xr:uid="{00000000-0004-0000-0400-00005E030000}"/>
    <hyperlink ref="EX91" r:id="rId864" xr:uid="{00000000-0004-0000-0400-00005F030000}"/>
    <hyperlink ref="FC91" r:id="rId865" xr:uid="{00000000-0004-0000-0400-000060030000}"/>
    <hyperlink ref="FH91" r:id="rId866" xr:uid="{00000000-0004-0000-0400-000061030000}"/>
    <hyperlink ref="FM91" r:id="rId867" xr:uid="{00000000-0004-0000-0400-000062030000}"/>
    <hyperlink ref="FN91" r:id="rId868" location=":~:text=Underage%20Drinking%3A%20Underage%20Possession%20of%20Alcohol&amp;text=Notes%3A,Stat." xr:uid="{00000000-0004-0000-0400-000063030000}"/>
    <hyperlink ref="FR91" r:id="rId869" xr:uid="{00000000-0004-0000-0400-000064030000}"/>
    <hyperlink ref="FW91" r:id="rId870" xr:uid="{00000000-0004-0000-0400-000065030000}"/>
    <hyperlink ref="GB91" r:id="rId871" xr:uid="{00000000-0004-0000-0400-000066030000}"/>
    <hyperlink ref="GC91" r:id="rId872" xr:uid="{00000000-0004-0000-0400-000067030000}"/>
    <hyperlink ref="GG91" r:id="rId873" xr:uid="{00000000-0004-0000-0400-000068030000}"/>
    <hyperlink ref="GH91" r:id="rId874" xr:uid="{00000000-0004-0000-0400-000069030000}"/>
    <hyperlink ref="I92" r:id="rId875" xr:uid="{00000000-0004-0000-0400-00006A030000}"/>
    <hyperlink ref="S92" r:id="rId876" xr:uid="{00000000-0004-0000-0400-00006B030000}"/>
    <hyperlink ref="X92" r:id="rId877" xr:uid="{00000000-0004-0000-0400-00006C030000}"/>
    <hyperlink ref="AC92" r:id="rId878" xr:uid="{00000000-0004-0000-0400-00006D030000}"/>
    <hyperlink ref="AH92" r:id="rId879" xr:uid="{00000000-0004-0000-0400-00006E030000}"/>
    <hyperlink ref="AM92" r:id="rId880" xr:uid="{00000000-0004-0000-0400-00006F030000}"/>
    <hyperlink ref="AR92" r:id="rId881" xr:uid="{00000000-0004-0000-0400-000070030000}"/>
    <hyperlink ref="AW92" r:id="rId882" xr:uid="{00000000-0004-0000-0400-000071030000}"/>
    <hyperlink ref="CF92" r:id="rId883" xr:uid="{00000000-0004-0000-0400-000072030000}"/>
    <hyperlink ref="CK92" r:id="rId884" xr:uid="{00000000-0004-0000-0400-000073030000}"/>
    <hyperlink ref="CP92" r:id="rId885" xr:uid="{00000000-0004-0000-0400-000074030000}"/>
    <hyperlink ref="CU92" r:id="rId886" xr:uid="{00000000-0004-0000-0400-000075030000}"/>
    <hyperlink ref="CZ92" r:id="rId887" xr:uid="{00000000-0004-0000-0400-000076030000}"/>
    <hyperlink ref="DE92" r:id="rId888" xr:uid="{00000000-0004-0000-0400-000077030000}"/>
    <hyperlink ref="DJ92" r:id="rId889" xr:uid="{00000000-0004-0000-0400-000078030000}"/>
    <hyperlink ref="DY92" r:id="rId890" xr:uid="{00000000-0004-0000-0400-000079030000}"/>
    <hyperlink ref="FC92" r:id="rId891" xr:uid="{00000000-0004-0000-0400-00007A030000}"/>
    <hyperlink ref="FH92" r:id="rId892" xr:uid="{00000000-0004-0000-0400-00007B030000}"/>
    <hyperlink ref="FM92" r:id="rId893" xr:uid="{00000000-0004-0000-0400-00007C030000}"/>
    <hyperlink ref="FW92" r:id="rId894" xr:uid="{00000000-0004-0000-0400-00007D030000}"/>
    <hyperlink ref="GB92" r:id="rId895" xr:uid="{00000000-0004-0000-0400-00007E030000}"/>
    <hyperlink ref="GG92" r:id="rId896" xr:uid="{00000000-0004-0000-0400-00007F030000}"/>
    <hyperlink ref="I93" r:id="rId897" xr:uid="{00000000-0004-0000-0400-000080030000}"/>
    <hyperlink ref="J93" r:id="rId898" xr:uid="{00000000-0004-0000-0400-000081030000}"/>
    <hyperlink ref="S93" r:id="rId899" xr:uid="{00000000-0004-0000-0400-000082030000}"/>
    <hyperlink ref="X93" r:id="rId900" xr:uid="{00000000-0004-0000-0400-000083030000}"/>
    <hyperlink ref="AC93" r:id="rId901" xr:uid="{00000000-0004-0000-0400-000084030000}"/>
    <hyperlink ref="AH93" r:id="rId902" xr:uid="{00000000-0004-0000-0400-000085030000}"/>
    <hyperlink ref="AM93" r:id="rId903" xr:uid="{00000000-0004-0000-0400-000086030000}"/>
    <hyperlink ref="AR93" r:id="rId904" xr:uid="{00000000-0004-0000-0400-000087030000}"/>
    <hyperlink ref="AW93" r:id="rId905" xr:uid="{00000000-0004-0000-0400-000088030000}"/>
    <hyperlink ref="BB93" r:id="rId906" xr:uid="{00000000-0004-0000-0400-000089030000}"/>
    <hyperlink ref="BG93" r:id="rId907" xr:uid="{00000000-0004-0000-0400-00008A030000}"/>
    <hyperlink ref="BL93" r:id="rId908" xr:uid="{00000000-0004-0000-0400-00008B030000}"/>
    <hyperlink ref="BQ93" r:id="rId909" xr:uid="{00000000-0004-0000-0400-00008C030000}"/>
    <hyperlink ref="BU93" r:id="rId910" xr:uid="{00000000-0004-0000-0400-00008D030000}"/>
    <hyperlink ref="BV93" r:id="rId911" xr:uid="{00000000-0004-0000-0400-00008E030000}"/>
    <hyperlink ref="CA93" r:id="rId912" xr:uid="{00000000-0004-0000-0400-00008F030000}"/>
    <hyperlink ref="FC93" r:id="rId913" xr:uid="{00000000-0004-0000-0400-000090030000}"/>
    <hyperlink ref="FH93" r:id="rId914" xr:uid="{00000000-0004-0000-0400-000091030000}"/>
    <hyperlink ref="FM93" r:id="rId915" xr:uid="{00000000-0004-0000-0400-000092030000}"/>
    <hyperlink ref="FR93" r:id="rId916" xr:uid="{00000000-0004-0000-0400-000093030000}"/>
    <hyperlink ref="FW93" r:id="rId917" xr:uid="{00000000-0004-0000-0400-000094030000}"/>
    <hyperlink ref="GB93" r:id="rId918" xr:uid="{00000000-0004-0000-0400-000095030000}"/>
    <hyperlink ref="GG93" r:id="rId919" xr:uid="{00000000-0004-0000-0400-000096030000}"/>
    <hyperlink ref="I94" r:id="rId920" xr:uid="{00000000-0004-0000-0400-000097030000}"/>
    <hyperlink ref="S94" r:id="rId921" xr:uid="{00000000-0004-0000-0400-000098030000}"/>
    <hyperlink ref="X94" r:id="rId922" xr:uid="{00000000-0004-0000-0400-000099030000}"/>
    <hyperlink ref="AC94" r:id="rId923" xr:uid="{00000000-0004-0000-0400-00009A030000}"/>
    <hyperlink ref="AH94" r:id="rId924" xr:uid="{00000000-0004-0000-0400-00009B030000}"/>
    <hyperlink ref="AM94" r:id="rId925" xr:uid="{00000000-0004-0000-0400-00009C030000}"/>
    <hyperlink ref="AR94" r:id="rId926" xr:uid="{00000000-0004-0000-0400-00009D030000}"/>
    <hyperlink ref="AW94" r:id="rId927" xr:uid="{00000000-0004-0000-0400-00009E030000}"/>
    <hyperlink ref="BB94" r:id="rId928" xr:uid="{00000000-0004-0000-0400-00009F030000}"/>
    <hyperlink ref="BG94" r:id="rId929" xr:uid="{00000000-0004-0000-0400-0000A0030000}"/>
    <hyperlink ref="BL94" r:id="rId930" xr:uid="{00000000-0004-0000-0400-0000A1030000}"/>
    <hyperlink ref="BQ94" r:id="rId931" xr:uid="{00000000-0004-0000-0400-0000A2030000}"/>
    <hyperlink ref="BU94" r:id="rId932" xr:uid="{00000000-0004-0000-0400-0000A3030000}"/>
    <hyperlink ref="BV94" r:id="rId933" xr:uid="{00000000-0004-0000-0400-0000A4030000}"/>
    <hyperlink ref="CA94" r:id="rId934" xr:uid="{00000000-0004-0000-0400-0000A5030000}"/>
    <hyperlink ref="DJ94" r:id="rId935" xr:uid="{00000000-0004-0000-0400-0000A6030000}"/>
    <hyperlink ref="DY94" r:id="rId936" xr:uid="{00000000-0004-0000-0400-0000A7030000}"/>
    <hyperlink ref="ED94" r:id="rId937" xr:uid="{00000000-0004-0000-0400-0000A8030000}"/>
    <hyperlink ref="EI94" r:id="rId938" xr:uid="{00000000-0004-0000-0400-0000A9030000}"/>
    <hyperlink ref="EN94" r:id="rId939" xr:uid="{00000000-0004-0000-0400-0000AA030000}"/>
    <hyperlink ref="ES94" r:id="rId940" xr:uid="{00000000-0004-0000-0400-0000AB030000}"/>
    <hyperlink ref="EX94" r:id="rId941" xr:uid="{00000000-0004-0000-0400-0000AC030000}"/>
    <hyperlink ref="FC94" r:id="rId942" xr:uid="{00000000-0004-0000-0400-0000AD030000}"/>
    <hyperlink ref="FH94" r:id="rId943" xr:uid="{00000000-0004-0000-0400-0000AE030000}"/>
    <hyperlink ref="FM94" r:id="rId944" xr:uid="{00000000-0004-0000-0400-0000AF030000}"/>
    <hyperlink ref="FR94" r:id="rId945" xr:uid="{00000000-0004-0000-0400-0000B0030000}"/>
    <hyperlink ref="FW94" r:id="rId946" xr:uid="{00000000-0004-0000-0400-0000B1030000}"/>
    <hyperlink ref="GB94" r:id="rId947" xr:uid="{00000000-0004-0000-0400-0000B2030000}"/>
    <hyperlink ref="GC94" r:id="rId948" xr:uid="{00000000-0004-0000-0400-0000B3030000}"/>
    <hyperlink ref="GG94" r:id="rId949" xr:uid="{00000000-0004-0000-0400-0000B4030000}"/>
    <hyperlink ref="GH94" r:id="rId950" xr:uid="{00000000-0004-0000-0400-0000B5030000}"/>
    <hyperlink ref="I95" r:id="rId951" xr:uid="{00000000-0004-0000-0400-0000B6030000}"/>
    <hyperlink ref="N95" r:id="rId952" xr:uid="{00000000-0004-0000-0400-0000B7030000}"/>
    <hyperlink ref="S95" r:id="rId953" xr:uid="{00000000-0004-0000-0400-0000B8030000}"/>
    <hyperlink ref="X95" r:id="rId954" xr:uid="{00000000-0004-0000-0400-0000B9030000}"/>
    <hyperlink ref="AC95" r:id="rId955" xr:uid="{00000000-0004-0000-0400-0000BA030000}"/>
    <hyperlink ref="AH95" r:id="rId956" xr:uid="{00000000-0004-0000-0400-0000BB030000}"/>
    <hyperlink ref="AM95" r:id="rId957" location="44-139-10" xr:uid="{00000000-0004-0000-0400-0000BC030000}"/>
    <hyperlink ref="AR95" r:id="rId958" xr:uid="{00000000-0004-0000-0400-0000BD030000}"/>
    <hyperlink ref="AW95" r:id="rId959" xr:uid="{00000000-0004-0000-0400-0000BE030000}"/>
    <hyperlink ref="BB95" r:id="rId960" location="44-139-10" xr:uid="{00000000-0004-0000-0400-0000BF030000}"/>
    <hyperlink ref="BG95" r:id="rId961" location="44-139-10" xr:uid="{00000000-0004-0000-0400-0000C0030000}"/>
    <hyperlink ref="BL95" r:id="rId962" location="44-139-10" xr:uid="{00000000-0004-0000-0400-0000C1030000}"/>
    <hyperlink ref="BQ95" r:id="rId963" location="44-139-10" xr:uid="{00000000-0004-0000-0400-0000C2030000}"/>
    <hyperlink ref="BV95" r:id="rId964" location="44-139-10" xr:uid="{00000000-0004-0000-0400-0000C3030000}"/>
    <hyperlink ref="CA95" r:id="rId965" location="44-139-10" xr:uid="{00000000-0004-0000-0400-0000C4030000}"/>
    <hyperlink ref="CF95" r:id="rId966" location="44-139-10" xr:uid="{00000000-0004-0000-0400-0000C5030000}"/>
    <hyperlink ref="CK95" r:id="rId967" location="44-139-10" xr:uid="{00000000-0004-0000-0400-0000C6030000}"/>
    <hyperlink ref="CP95" r:id="rId968" location="44-139-10" xr:uid="{00000000-0004-0000-0400-0000C7030000}"/>
    <hyperlink ref="CU95" r:id="rId969" location="44-139-10" xr:uid="{00000000-0004-0000-0400-0000C8030000}"/>
    <hyperlink ref="CZ95" r:id="rId970" location="44-139-10" xr:uid="{00000000-0004-0000-0400-0000C9030000}"/>
    <hyperlink ref="DE95" r:id="rId971" location="44-139-10" xr:uid="{00000000-0004-0000-0400-0000CA030000}"/>
    <hyperlink ref="FC95" r:id="rId972" xr:uid="{00000000-0004-0000-0400-0000CB030000}"/>
    <hyperlink ref="FH95" r:id="rId973" xr:uid="{00000000-0004-0000-0400-0000CC030000}"/>
    <hyperlink ref="FM95" r:id="rId974" xr:uid="{00000000-0004-0000-0400-0000CD030000}"/>
    <hyperlink ref="FR95" r:id="rId975" xr:uid="{00000000-0004-0000-0400-0000CE030000}"/>
    <hyperlink ref="FW95" r:id="rId976" xr:uid="{00000000-0004-0000-0400-0000CF030000}"/>
    <hyperlink ref="GB95" r:id="rId977" location="page=138" xr:uid="{00000000-0004-0000-0400-0000D0030000}"/>
    <hyperlink ref="GG95" r:id="rId978" xr:uid="{00000000-0004-0000-0400-0000D1030000}"/>
    <hyperlink ref="GH95" r:id="rId979" xr:uid="{00000000-0004-0000-0400-0000D2030000}"/>
    <hyperlink ref="I96" r:id="rId980" xr:uid="{00000000-0004-0000-0400-0000D3030000}"/>
    <hyperlink ref="S96" r:id="rId981" xr:uid="{00000000-0004-0000-0400-0000D4030000}"/>
    <hyperlink ref="X96" r:id="rId982" xr:uid="{00000000-0004-0000-0400-0000D5030000}"/>
    <hyperlink ref="AC96" r:id="rId983" xr:uid="{00000000-0004-0000-0400-0000D6030000}"/>
    <hyperlink ref="AH96" r:id="rId984" xr:uid="{00000000-0004-0000-0400-0000D7030000}"/>
    <hyperlink ref="AM96" r:id="rId985" xr:uid="{00000000-0004-0000-0400-0000D8030000}"/>
    <hyperlink ref="AR96" r:id="rId986" xr:uid="{00000000-0004-0000-0400-0000D9030000}"/>
    <hyperlink ref="AW96" r:id="rId987" xr:uid="{00000000-0004-0000-0400-0000DA030000}"/>
    <hyperlink ref="FC96" r:id="rId988" xr:uid="{00000000-0004-0000-0400-0000DB030000}"/>
    <hyperlink ref="FD96" r:id="rId989" xr:uid="{00000000-0004-0000-0400-0000DC030000}"/>
    <hyperlink ref="FH96" r:id="rId990" xr:uid="{00000000-0004-0000-0400-0000DD030000}"/>
    <hyperlink ref="FM96" r:id="rId991" xr:uid="{00000000-0004-0000-0400-0000DE030000}"/>
    <hyperlink ref="FR96" r:id="rId992" xr:uid="{00000000-0004-0000-0400-0000DF030000}"/>
    <hyperlink ref="FW96" r:id="rId993" xr:uid="{00000000-0004-0000-0400-0000E0030000}"/>
    <hyperlink ref="GB96" r:id="rId994" xr:uid="{00000000-0004-0000-0400-0000E1030000}"/>
    <hyperlink ref="GC96" r:id="rId995" xr:uid="{00000000-0004-0000-0400-0000E2030000}"/>
    <hyperlink ref="GG96" r:id="rId996" xr:uid="{00000000-0004-0000-0400-0000E3030000}"/>
    <hyperlink ref="GH96" r:id="rId997" xr:uid="{00000000-0004-0000-0400-0000E4030000}"/>
    <hyperlink ref="I97" r:id="rId998" xr:uid="{00000000-0004-0000-0400-0000E5030000}"/>
    <hyperlink ref="S97" r:id="rId999" xr:uid="{00000000-0004-0000-0400-0000E6030000}"/>
    <hyperlink ref="X97" r:id="rId1000" xr:uid="{00000000-0004-0000-0400-0000E7030000}"/>
    <hyperlink ref="AC97" r:id="rId1001" xr:uid="{00000000-0004-0000-0400-0000E8030000}"/>
    <hyperlink ref="AH97" r:id="rId1002" xr:uid="{00000000-0004-0000-0400-0000E9030000}"/>
    <hyperlink ref="AM97" r:id="rId1003" xr:uid="{00000000-0004-0000-0400-0000EA030000}"/>
    <hyperlink ref="AR97" r:id="rId1004" xr:uid="{00000000-0004-0000-0400-0000EB030000}"/>
    <hyperlink ref="AW97" r:id="rId1005" xr:uid="{00000000-0004-0000-0400-0000EC030000}"/>
    <hyperlink ref="BB97" r:id="rId1006" xr:uid="{00000000-0004-0000-0400-0000ED030000}"/>
    <hyperlink ref="BC97" r:id="rId1007" xr:uid="{00000000-0004-0000-0400-0000EE030000}"/>
    <hyperlink ref="BG97" r:id="rId1008" xr:uid="{00000000-0004-0000-0400-0000EF030000}"/>
    <hyperlink ref="BH97" r:id="rId1009" xr:uid="{00000000-0004-0000-0400-0000F0030000}"/>
    <hyperlink ref="BL97" r:id="rId1010" xr:uid="{00000000-0004-0000-0400-0000F1030000}"/>
    <hyperlink ref="BM97" r:id="rId1011" xr:uid="{00000000-0004-0000-0400-0000F2030000}"/>
    <hyperlink ref="BQ97" r:id="rId1012" xr:uid="{00000000-0004-0000-0400-0000F3030000}"/>
    <hyperlink ref="BR97" r:id="rId1013" xr:uid="{00000000-0004-0000-0400-0000F4030000}"/>
    <hyperlink ref="BU97" r:id="rId1014" xr:uid="{00000000-0004-0000-0400-0000F5030000}"/>
    <hyperlink ref="BV97" r:id="rId1015" xr:uid="{00000000-0004-0000-0400-0000F6030000}"/>
    <hyperlink ref="BW97" r:id="rId1016" xr:uid="{00000000-0004-0000-0400-0000F7030000}"/>
    <hyperlink ref="CA97" r:id="rId1017" xr:uid="{00000000-0004-0000-0400-0000F8030000}"/>
    <hyperlink ref="CB97" r:id="rId1018" xr:uid="{00000000-0004-0000-0400-0000F9030000}"/>
    <hyperlink ref="CF97" r:id="rId1019" xr:uid="{00000000-0004-0000-0400-0000FA030000}"/>
    <hyperlink ref="CK97" r:id="rId1020" xr:uid="{00000000-0004-0000-0400-0000FB030000}"/>
    <hyperlink ref="CP97" r:id="rId1021" xr:uid="{00000000-0004-0000-0400-0000FC030000}"/>
    <hyperlink ref="CU97" r:id="rId1022" xr:uid="{00000000-0004-0000-0400-0000FD030000}"/>
    <hyperlink ref="CZ97" r:id="rId1023" xr:uid="{00000000-0004-0000-0400-0000FE030000}"/>
    <hyperlink ref="DE97" r:id="rId1024" xr:uid="{00000000-0004-0000-0400-0000FF030000}"/>
    <hyperlink ref="FC97" r:id="rId1025" xr:uid="{00000000-0004-0000-0400-000000040000}"/>
    <hyperlink ref="FH97" r:id="rId1026" xr:uid="{00000000-0004-0000-0400-000001040000}"/>
    <hyperlink ref="FM97" r:id="rId1027" xr:uid="{00000000-0004-0000-0400-000002040000}"/>
    <hyperlink ref="FR97" r:id="rId1028" xr:uid="{00000000-0004-0000-0400-000003040000}"/>
    <hyperlink ref="FW97" r:id="rId1029" xr:uid="{00000000-0004-0000-0400-000004040000}"/>
    <hyperlink ref="GB97" r:id="rId1030" xr:uid="{00000000-0004-0000-0400-000005040000}"/>
    <hyperlink ref="GG97" r:id="rId1031" xr:uid="{00000000-0004-0000-0400-000006040000}"/>
    <hyperlink ref="GH97" r:id="rId1032" xr:uid="{00000000-0004-0000-0400-000007040000}"/>
    <hyperlink ref="I98" r:id="rId1033" location="82.001" xr:uid="{00000000-0004-0000-0400-000008040000}"/>
    <hyperlink ref="S98" r:id="rId1034" xr:uid="{00000000-0004-0000-0400-000009040000}"/>
    <hyperlink ref="X98" r:id="rId1035" xr:uid="{00000000-0004-0000-0400-00000A040000}"/>
    <hyperlink ref="AC98" r:id="rId1036" xr:uid="{00000000-0004-0000-0400-00000B040000}"/>
    <hyperlink ref="AH98" r:id="rId1037" xr:uid="{00000000-0004-0000-0400-00000C040000}"/>
    <hyperlink ref="AM98" r:id="rId1038" xr:uid="{00000000-0004-0000-0400-00000D040000}"/>
    <hyperlink ref="AR98" r:id="rId1039" xr:uid="{00000000-0004-0000-0400-00000E040000}"/>
    <hyperlink ref="AW98" r:id="rId1040" xr:uid="{00000000-0004-0000-0400-00000F040000}"/>
    <hyperlink ref="DJ98" r:id="rId1041" xr:uid="{00000000-0004-0000-0400-000010040000}"/>
    <hyperlink ref="DY98" r:id="rId1042" location="2.601" xr:uid="{00000000-0004-0000-0400-000011040000}"/>
    <hyperlink ref="ED98" r:id="rId1043" location="2.601" xr:uid="{00000000-0004-0000-0400-000012040000}"/>
    <hyperlink ref="EI98" r:id="rId1044" location="2.602" xr:uid="{00000000-0004-0000-0400-000013040000}"/>
    <hyperlink ref="EN98" r:id="rId1045" location="2.602" xr:uid="{00000000-0004-0000-0400-000014040000}"/>
    <hyperlink ref="ES98" r:id="rId1046" location="2.601" xr:uid="{00000000-0004-0000-0400-000015040000}"/>
    <hyperlink ref="EX98" r:id="rId1047" location="2.601" xr:uid="{00000000-0004-0000-0400-000016040000}"/>
    <hyperlink ref="FC98" r:id="rId1048" location="261.101" xr:uid="{00000000-0004-0000-0400-000017040000}"/>
    <hyperlink ref="FH98" r:id="rId1049" xr:uid="{00000000-0004-0000-0400-000018040000}"/>
    <hyperlink ref="FM98" r:id="rId1050" xr:uid="{00000000-0004-0000-0400-000019040000}"/>
    <hyperlink ref="FR98" r:id="rId1051" xr:uid="{00000000-0004-0000-0400-00001A040000}"/>
    <hyperlink ref="FW98" r:id="rId1052" xr:uid="{00000000-0004-0000-0400-00001B040000}"/>
    <hyperlink ref="GB98" r:id="rId1053" location="25.087" xr:uid="{00000000-0004-0000-0400-00001C040000}"/>
    <hyperlink ref="GG98" r:id="rId1054" location="25.087" xr:uid="{00000000-0004-0000-0400-00001D040000}"/>
    <hyperlink ref="GH98" r:id="rId1055" xr:uid="{00000000-0004-0000-0400-00001E040000}"/>
    <hyperlink ref="I99" r:id="rId1056" xr:uid="{00000000-0004-0000-0400-00001F040000}"/>
    <hyperlink ref="S99" r:id="rId1057" xr:uid="{00000000-0004-0000-0400-000020040000}"/>
    <hyperlink ref="X99" r:id="rId1058" xr:uid="{00000000-0004-0000-0400-000021040000}"/>
    <hyperlink ref="AC99" r:id="rId1059" xr:uid="{00000000-0004-0000-0400-000022040000}"/>
    <hyperlink ref="AH99" r:id="rId1060" xr:uid="{00000000-0004-0000-0400-000023040000}"/>
    <hyperlink ref="AM99" r:id="rId1061" xr:uid="{00000000-0004-0000-0400-000024040000}"/>
    <hyperlink ref="AR99" r:id="rId1062" xr:uid="{00000000-0004-0000-0400-000025040000}"/>
    <hyperlink ref="AW99" r:id="rId1063" xr:uid="{00000000-0004-0000-0400-000026040000}"/>
    <hyperlink ref="DY99" r:id="rId1064" xr:uid="{00000000-0004-0000-0400-000027040000}"/>
    <hyperlink ref="ED99" r:id="rId1065" xr:uid="{00000000-0004-0000-0400-000028040000}"/>
    <hyperlink ref="EI99" r:id="rId1066" xr:uid="{00000000-0004-0000-0400-000029040000}"/>
    <hyperlink ref="EN99" r:id="rId1067" xr:uid="{00000000-0004-0000-0400-00002A040000}"/>
    <hyperlink ref="ES99" r:id="rId1068" xr:uid="{00000000-0004-0000-0400-00002B040000}"/>
    <hyperlink ref="EX99" r:id="rId1069" xr:uid="{00000000-0004-0000-0400-00002C040000}"/>
    <hyperlink ref="FC99" r:id="rId1070" xr:uid="{00000000-0004-0000-0400-00002D040000}"/>
    <hyperlink ref="FH99" r:id="rId1071" xr:uid="{00000000-0004-0000-0400-00002E040000}"/>
    <hyperlink ref="FM99" r:id="rId1072" xr:uid="{00000000-0004-0000-0400-00002F040000}"/>
    <hyperlink ref="FS99" r:id="rId1073" xr:uid="{00000000-0004-0000-0400-000030040000}"/>
    <hyperlink ref="FW99" r:id="rId1074" xr:uid="{00000000-0004-0000-0400-000031040000}"/>
    <hyperlink ref="GB99" r:id="rId1075" xr:uid="{00000000-0004-0000-0400-000032040000}"/>
    <hyperlink ref="GC99" r:id="rId1076" xr:uid="{00000000-0004-0000-0400-000033040000}"/>
    <hyperlink ref="GG99" r:id="rId1077" xr:uid="{00000000-0004-0000-0400-000034040000}"/>
    <hyperlink ref="GH99" r:id="rId1078" xr:uid="{00000000-0004-0000-0400-000035040000}"/>
    <hyperlink ref="I100" r:id="rId1079" xr:uid="{00000000-0004-0000-0400-000036040000}"/>
    <hyperlink ref="AR100" r:id="rId1080" xr:uid="{00000000-0004-0000-0400-000037040000}"/>
    <hyperlink ref="DJ100" r:id="rId1081" xr:uid="{00000000-0004-0000-0400-000038040000}"/>
    <hyperlink ref="DY100" r:id="rId1082" xr:uid="{00000000-0004-0000-0400-000039040000}"/>
    <hyperlink ref="ED100" r:id="rId1083" xr:uid="{00000000-0004-0000-0400-00003A040000}"/>
    <hyperlink ref="EI100" r:id="rId1084" xr:uid="{00000000-0004-0000-0400-00003B040000}"/>
    <hyperlink ref="EN100" r:id="rId1085" xr:uid="{00000000-0004-0000-0400-00003C040000}"/>
    <hyperlink ref="ES100" r:id="rId1086" xr:uid="{00000000-0004-0000-0400-00003D040000}"/>
    <hyperlink ref="EX100" r:id="rId1087" xr:uid="{00000000-0004-0000-0400-00003E040000}"/>
    <hyperlink ref="FC100" r:id="rId1088" xr:uid="{00000000-0004-0000-0400-00003F040000}"/>
    <hyperlink ref="FH100" r:id="rId1089" xr:uid="{00000000-0004-0000-0400-000040040000}"/>
    <hyperlink ref="FM100" r:id="rId1090" xr:uid="{00000000-0004-0000-0400-000041040000}"/>
    <hyperlink ref="FW100" r:id="rId1091" xr:uid="{00000000-0004-0000-0400-000042040000}"/>
    <hyperlink ref="GB100" r:id="rId1092" xr:uid="{00000000-0004-0000-0400-000043040000}"/>
    <hyperlink ref="GC100" r:id="rId1093" xr:uid="{00000000-0004-0000-0400-000044040000}"/>
    <hyperlink ref="GG100" r:id="rId1094" xr:uid="{00000000-0004-0000-0400-000045040000}"/>
    <hyperlink ref="GH100" r:id="rId1095" xr:uid="{00000000-0004-0000-0400-000046040000}"/>
    <hyperlink ref="S101" r:id="rId1096" xr:uid="{00000000-0004-0000-0400-000047040000}"/>
    <hyperlink ref="X101" r:id="rId1097" xr:uid="{00000000-0004-0000-0400-000048040000}"/>
    <hyperlink ref="AC101" r:id="rId1098" xr:uid="{00000000-0004-0000-0400-000049040000}"/>
    <hyperlink ref="AH101" r:id="rId1099" xr:uid="{00000000-0004-0000-0400-00004A040000}"/>
    <hyperlink ref="AM101" r:id="rId1100" xr:uid="{00000000-0004-0000-0400-00004B040000}"/>
    <hyperlink ref="AR101" r:id="rId1101" xr:uid="{00000000-0004-0000-0400-00004C040000}"/>
    <hyperlink ref="AW101" r:id="rId1102" xr:uid="{00000000-0004-0000-0400-00004D040000}"/>
    <hyperlink ref="CF101" r:id="rId1103" xr:uid="{00000000-0004-0000-0400-00004E040000}"/>
    <hyperlink ref="CK101" r:id="rId1104" xr:uid="{00000000-0004-0000-0400-00004F040000}"/>
    <hyperlink ref="CP101" r:id="rId1105" xr:uid="{00000000-0004-0000-0400-000050040000}"/>
    <hyperlink ref="CU101" r:id="rId1106" xr:uid="{00000000-0004-0000-0400-000051040000}"/>
    <hyperlink ref="CZ101" r:id="rId1107" xr:uid="{00000000-0004-0000-0400-000052040000}"/>
    <hyperlink ref="DE101" r:id="rId1108" xr:uid="{00000000-0004-0000-0400-000053040000}"/>
    <hyperlink ref="DJ101" r:id="rId1109" xr:uid="{00000000-0004-0000-0400-000054040000}"/>
    <hyperlink ref="FC101" r:id="rId1110" xr:uid="{00000000-0004-0000-0400-000055040000}"/>
    <hyperlink ref="FH101" r:id="rId1111" xr:uid="{00000000-0004-0000-0400-000056040000}"/>
    <hyperlink ref="FM101" r:id="rId1112" xr:uid="{00000000-0004-0000-0400-000057040000}"/>
    <hyperlink ref="FR101" r:id="rId1113" xr:uid="{00000000-0004-0000-0400-000058040000}"/>
    <hyperlink ref="FW101" r:id="rId1114" xr:uid="{00000000-0004-0000-0400-000059040000}"/>
    <hyperlink ref="GB101" r:id="rId1115" xr:uid="{00000000-0004-0000-0400-00005A040000}"/>
    <hyperlink ref="GG101" r:id="rId1116" xr:uid="{00000000-0004-0000-0400-00005B040000}"/>
    <hyperlink ref="GH101" r:id="rId1117" xr:uid="{00000000-0004-0000-0400-00005C040000}"/>
    <hyperlink ref="I102" r:id="rId1118" xr:uid="{00000000-0004-0000-0400-00005D040000}"/>
    <hyperlink ref="N102" r:id="rId1119" xr:uid="{00000000-0004-0000-0400-00005E040000}"/>
    <hyperlink ref="S102" r:id="rId1120" xr:uid="{00000000-0004-0000-0400-00005F040000}"/>
    <hyperlink ref="T102" r:id="rId1121" xr:uid="{00000000-0004-0000-0400-000060040000}"/>
    <hyperlink ref="X102" r:id="rId1122" xr:uid="{00000000-0004-0000-0400-000061040000}"/>
    <hyperlink ref="Y102" r:id="rId1123" xr:uid="{00000000-0004-0000-0400-000062040000}"/>
    <hyperlink ref="AC102" r:id="rId1124" xr:uid="{00000000-0004-0000-0400-000063040000}"/>
    <hyperlink ref="AD102" r:id="rId1125" xr:uid="{00000000-0004-0000-0400-000064040000}"/>
    <hyperlink ref="AH102" r:id="rId1126" xr:uid="{00000000-0004-0000-0400-000065040000}"/>
    <hyperlink ref="AM102" r:id="rId1127" xr:uid="{00000000-0004-0000-0400-000066040000}"/>
    <hyperlink ref="AR102" r:id="rId1128" xr:uid="{00000000-0004-0000-0400-000067040000}"/>
    <hyperlink ref="AW102" r:id="rId1129" xr:uid="{00000000-0004-0000-0400-000068040000}"/>
    <hyperlink ref="BB102" r:id="rId1130" xr:uid="{00000000-0004-0000-0400-000069040000}"/>
    <hyperlink ref="BC102" r:id="rId1131" xr:uid="{00000000-0004-0000-0400-00006A040000}"/>
    <hyperlink ref="BG102" r:id="rId1132" xr:uid="{00000000-0004-0000-0400-00006B040000}"/>
    <hyperlink ref="BH102" r:id="rId1133" xr:uid="{00000000-0004-0000-0400-00006C040000}"/>
    <hyperlink ref="BL102" r:id="rId1134" xr:uid="{00000000-0004-0000-0400-00006D040000}"/>
    <hyperlink ref="BM102" r:id="rId1135" xr:uid="{00000000-0004-0000-0400-00006E040000}"/>
    <hyperlink ref="BQ102" r:id="rId1136" xr:uid="{00000000-0004-0000-0400-00006F040000}"/>
    <hyperlink ref="BU102" r:id="rId1137" xr:uid="{00000000-0004-0000-0400-000070040000}"/>
    <hyperlink ref="BV102" r:id="rId1138" xr:uid="{00000000-0004-0000-0400-000071040000}"/>
    <hyperlink ref="CA102" r:id="rId1139" xr:uid="{00000000-0004-0000-0400-000072040000}"/>
    <hyperlink ref="DJ102" r:id="rId1140" xr:uid="{00000000-0004-0000-0400-000073040000}"/>
    <hyperlink ref="DY102" r:id="rId1141" xr:uid="{00000000-0004-0000-0400-000074040000}"/>
    <hyperlink ref="ED102" r:id="rId1142" xr:uid="{00000000-0004-0000-0400-000075040000}"/>
    <hyperlink ref="EI102" r:id="rId1143" xr:uid="{00000000-0004-0000-0400-000076040000}"/>
    <hyperlink ref="EN102" r:id="rId1144" xr:uid="{00000000-0004-0000-0400-000077040000}"/>
    <hyperlink ref="ES102" r:id="rId1145" xr:uid="{00000000-0004-0000-0400-000078040000}"/>
    <hyperlink ref="EX102" r:id="rId1146" xr:uid="{00000000-0004-0000-0400-000079040000}"/>
    <hyperlink ref="FC102" r:id="rId1147" xr:uid="{00000000-0004-0000-0400-00007A040000}"/>
    <hyperlink ref="FH102" r:id="rId1148" xr:uid="{00000000-0004-0000-0400-00007B040000}"/>
    <hyperlink ref="FM102" r:id="rId1149" xr:uid="{00000000-0004-0000-0400-00007C040000}"/>
    <hyperlink ref="FW102" r:id="rId1150" xr:uid="{00000000-0004-0000-0400-00007D040000}"/>
    <hyperlink ref="GB102" r:id="rId1151" location="28A.225.010" xr:uid="{00000000-0004-0000-0400-00007E040000}"/>
    <hyperlink ref="GG102" r:id="rId1152" xr:uid="{00000000-0004-0000-0400-00007F040000}"/>
    <hyperlink ref="I103" r:id="rId1153" xr:uid="{00000000-0004-0000-0400-000080040000}"/>
    <hyperlink ref="J103" r:id="rId1154" location="3" xr:uid="{00000000-0004-0000-0400-000081040000}"/>
    <hyperlink ref="S103" r:id="rId1155" xr:uid="{00000000-0004-0000-0400-000082040000}"/>
    <hyperlink ref="X103" r:id="rId1156" xr:uid="{00000000-0004-0000-0400-000083040000}"/>
    <hyperlink ref="AC103" r:id="rId1157" xr:uid="{00000000-0004-0000-0400-000084040000}"/>
    <hyperlink ref="AH103" r:id="rId1158" xr:uid="{00000000-0004-0000-0400-000085040000}"/>
    <hyperlink ref="AM103" r:id="rId1159" xr:uid="{00000000-0004-0000-0400-000086040000}"/>
    <hyperlink ref="AR103" r:id="rId1160" xr:uid="{00000000-0004-0000-0400-000087040000}"/>
    <hyperlink ref="AW103" r:id="rId1161" xr:uid="{00000000-0004-0000-0400-000088040000}"/>
    <hyperlink ref="BB103" r:id="rId1162" xr:uid="{00000000-0004-0000-0400-000089040000}"/>
    <hyperlink ref="BG103" r:id="rId1163" xr:uid="{00000000-0004-0000-0400-00008A040000}"/>
    <hyperlink ref="BL103" r:id="rId1164" xr:uid="{00000000-0004-0000-0400-00008B040000}"/>
    <hyperlink ref="BQ103" r:id="rId1165" xr:uid="{00000000-0004-0000-0400-00008C040000}"/>
    <hyperlink ref="BU103" r:id="rId1166" location="01" xr:uid="{00000000-0004-0000-0400-00008D040000}"/>
    <hyperlink ref="BV103" r:id="rId1167" xr:uid="{00000000-0004-0000-0400-00008E040000}"/>
    <hyperlink ref="CA103" r:id="rId1168" xr:uid="{00000000-0004-0000-0400-00008F040000}"/>
    <hyperlink ref="CF103" r:id="rId1169" xr:uid="{00000000-0004-0000-0400-000090040000}"/>
    <hyperlink ref="CK103" r:id="rId1170" xr:uid="{00000000-0004-0000-0400-000091040000}"/>
    <hyperlink ref="CP103" r:id="rId1171" xr:uid="{00000000-0004-0000-0400-000092040000}"/>
    <hyperlink ref="CU103" r:id="rId1172" xr:uid="{00000000-0004-0000-0400-000093040000}"/>
    <hyperlink ref="CZ103" r:id="rId1173" xr:uid="{00000000-0004-0000-0400-000094040000}"/>
    <hyperlink ref="DE103" r:id="rId1174" xr:uid="{00000000-0004-0000-0400-000095040000}"/>
    <hyperlink ref="DJ103" r:id="rId1175" xr:uid="{00000000-0004-0000-0400-000096040000}"/>
    <hyperlink ref="FC103" r:id="rId1176" xr:uid="{00000000-0004-0000-0400-000097040000}"/>
    <hyperlink ref="FH103" r:id="rId1177" xr:uid="{00000000-0004-0000-0400-000098040000}"/>
    <hyperlink ref="FM103" r:id="rId1178" xr:uid="{00000000-0004-0000-0400-000099040000}"/>
    <hyperlink ref="FW103" r:id="rId1179" xr:uid="{00000000-0004-0000-0400-00009A040000}"/>
    <hyperlink ref="GC103" r:id="rId1180" xr:uid="{00000000-0004-0000-0400-00009B040000}"/>
    <hyperlink ref="GG103" r:id="rId1181" xr:uid="{00000000-0004-0000-0400-00009C040000}"/>
    <hyperlink ref="GH103" r:id="rId1182" xr:uid="{00000000-0004-0000-0400-00009D040000}"/>
    <hyperlink ref="I104" r:id="rId1183" xr:uid="{00000000-0004-0000-0400-00009E040000}"/>
    <hyperlink ref="S104" r:id="rId1184" xr:uid="{00000000-0004-0000-0400-00009F040000}"/>
    <hyperlink ref="X104" r:id="rId1185" xr:uid="{00000000-0004-0000-0400-0000A0040000}"/>
    <hyperlink ref="AC104" r:id="rId1186" xr:uid="{00000000-0004-0000-0400-0000A1040000}"/>
    <hyperlink ref="AH104" r:id="rId1187" xr:uid="{00000000-0004-0000-0400-0000A2040000}"/>
    <hyperlink ref="AM104" r:id="rId1188" xr:uid="{00000000-0004-0000-0400-0000A3040000}"/>
    <hyperlink ref="AR104" r:id="rId1189" xr:uid="{00000000-0004-0000-0400-0000A4040000}"/>
    <hyperlink ref="AW104" r:id="rId1190" xr:uid="{00000000-0004-0000-0400-0000A5040000}"/>
    <hyperlink ref="BB104" r:id="rId1191" xr:uid="{00000000-0004-0000-0400-0000A6040000}"/>
    <hyperlink ref="BG104" r:id="rId1192" xr:uid="{00000000-0004-0000-0400-0000A7040000}"/>
    <hyperlink ref="BL104" r:id="rId1193" xr:uid="{00000000-0004-0000-0400-0000A8040000}"/>
    <hyperlink ref="BQ104" r:id="rId1194" xr:uid="{00000000-0004-0000-0400-0000A9040000}"/>
    <hyperlink ref="BU104" r:id="rId1195" xr:uid="{00000000-0004-0000-0400-0000AA040000}"/>
    <hyperlink ref="BV104" r:id="rId1196" xr:uid="{00000000-0004-0000-0400-0000AB040000}"/>
    <hyperlink ref="CA104" r:id="rId1197" xr:uid="{00000000-0004-0000-0400-0000AC040000}"/>
    <hyperlink ref="CF104" r:id="rId1198" xr:uid="{00000000-0004-0000-0400-0000AD040000}"/>
    <hyperlink ref="CK104" r:id="rId1199" xr:uid="{00000000-0004-0000-0400-0000AE040000}"/>
    <hyperlink ref="CP104" r:id="rId1200" xr:uid="{00000000-0004-0000-0400-0000AF040000}"/>
    <hyperlink ref="CU104" r:id="rId1201" xr:uid="{00000000-0004-0000-0400-0000B0040000}"/>
    <hyperlink ref="CZ104" r:id="rId1202" xr:uid="{00000000-0004-0000-0400-0000B1040000}"/>
    <hyperlink ref="DE104" r:id="rId1203" xr:uid="{00000000-0004-0000-0400-0000B2040000}"/>
    <hyperlink ref="DJ104" r:id="rId1204" xr:uid="{00000000-0004-0000-0400-0000B3040000}"/>
    <hyperlink ref="FC104" r:id="rId1205" xr:uid="{00000000-0004-0000-0400-0000B4040000}"/>
    <hyperlink ref="FH104" r:id="rId1206" xr:uid="{00000000-0004-0000-0400-0000B5040000}"/>
    <hyperlink ref="FM104" r:id="rId1207" xr:uid="{00000000-0004-0000-0400-0000B6040000}"/>
    <hyperlink ref="GB104" r:id="rId1208" xr:uid="{00000000-0004-0000-0400-0000B7040000}"/>
    <hyperlink ref="GG104" r:id="rId1209" xr:uid="{00000000-0004-0000-0400-0000B8040000}"/>
    <hyperlink ref="I105" r:id="rId1210" xr:uid="{00000000-0004-0000-0400-0000B9040000}"/>
    <hyperlink ref="S105" r:id="rId1211" xr:uid="{00000000-0004-0000-0400-0000BA040000}"/>
    <hyperlink ref="X105" r:id="rId1212" xr:uid="{00000000-0004-0000-0400-0000BB040000}"/>
    <hyperlink ref="AC105" r:id="rId1213" xr:uid="{00000000-0004-0000-0400-0000BC040000}"/>
    <hyperlink ref="AH105" r:id="rId1214" xr:uid="{00000000-0004-0000-0400-0000BD040000}"/>
    <hyperlink ref="AM105" r:id="rId1215" xr:uid="{00000000-0004-0000-0400-0000BE040000}"/>
    <hyperlink ref="AR105" r:id="rId1216" xr:uid="{00000000-0004-0000-0400-0000BF040000}"/>
    <hyperlink ref="AW105" r:id="rId1217" xr:uid="{00000000-0004-0000-0400-0000C0040000}"/>
    <hyperlink ref="CF105" r:id="rId1218" xr:uid="{00000000-0004-0000-0400-0000C1040000}"/>
    <hyperlink ref="CK105" r:id="rId1219" xr:uid="{00000000-0004-0000-0400-0000C2040000}"/>
    <hyperlink ref="CP105" r:id="rId1220" xr:uid="{00000000-0004-0000-0400-0000C3040000}"/>
    <hyperlink ref="CU105" r:id="rId1221" xr:uid="{00000000-0004-0000-0400-0000C4040000}"/>
    <hyperlink ref="CZ105" r:id="rId1222" xr:uid="{00000000-0004-0000-0400-0000C5040000}"/>
    <hyperlink ref="DE105" r:id="rId1223" xr:uid="{00000000-0004-0000-0400-0000C6040000}"/>
    <hyperlink ref="FC105" r:id="rId1224" xr:uid="{00000000-0004-0000-0400-0000C7040000}"/>
    <hyperlink ref="FH105" r:id="rId1225" xr:uid="{00000000-0004-0000-0400-0000C8040000}"/>
    <hyperlink ref="FM105" r:id="rId1226" xr:uid="{00000000-0004-0000-0400-0000C9040000}"/>
    <hyperlink ref="FW105" r:id="rId1227" xr:uid="{00000000-0004-0000-0400-0000CA040000}"/>
    <hyperlink ref="GB105" r:id="rId1228" xr:uid="{00000000-0004-0000-0400-0000CB040000}"/>
    <hyperlink ref="GC105" r:id="rId1229" xr:uid="{00000000-0004-0000-0400-0000CC040000}"/>
    <hyperlink ref="GG105" r:id="rId1230" xr:uid="{00000000-0004-0000-0400-0000CD040000}"/>
    <hyperlink ref="GH105" r:id="rId1231" xr:uid="{00000000-0004-0000-0400-0000CE040000}"/>
  </hyperlinks>
  <pageMargins left="0.7" right="0.7" top="0.75" bottom="0.75" header="0" footer="0"/>
  <pageSetup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595" width="11.3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108</v>
      </c>
      <c r="C5" s="312">
        <f>(G5+L5+Q5+V5+(AA5+AF5+AK5+AP5+AU5+AZ5+BE5+BJ5)/8+(BO5+BT5+BY5+CD5+CI5+CN5)/6+(CS5+CX5+DC5+DH5+DM5+DR5)/6+DW5+EB5+((EG5+EH5)/2+(EM5+EN5)/2+(ES5+ET5)/2)/3+EY5+(FD5+FI5)/2+FN5+(FS5+FX5)/2+GC5+GH5+(GM5+GR5+GW5)/3+HB5+(HG5+HL5+HQ5+HV5+IA5)/5+IF5)/20</f>
        <v>0.39541666666666669</v>
      </c>
      <c r="D5" s="144">
        <f t="shared" ref="D5:D6" si="0">(L5+V5+(AA5+AF5+AK5+AP5+AU5+AZ5+BE5)/7+(BO5+BT5+BY5+CD5+CI5+CN5)/6+(CS5+CX5+DC5+DH5+DR5+DM5)/6+(EG5+EH5+EM5+EN5+ES5+ET5)/6+GH5+(GM5+GR5+GW5)/3+Q5+EY5+FN5+(FS5+FX5)/2+G5+HB5+(HG5+HL5+HQ5)/3+GC5)/16</f>
        <v>0.48511904761904762</v>
      </c>
      <c r="E5" s="365">
        <f t="shared" ref="E5:E7" si="1">(L5+V5+(AA5+AF5+AK5+AP5+AU5+AZ5+BE5)/7+(BO5+BT5+BY5+CD5+CI5+CN5)/6+(CS5+CX5+DC5+DH5+DR5+DM5)/6+EG5+(GH5+GM5+GR5+GW5)/4+Q5+EY5+FN5+(FS5+FX5)/2+G5+HB5+(HG5+HL5)/2)/14</f>
        <v>0.48299319727891155</v>
      </c>
      <c r="F5" s="365">
        <f t="shared" ref="F5:F8" si="2">(L5+V5+(AA5+AF5+AK5+AP5+AU5+AZ5+BE5)/7+(BO5+BT5+BY5+CD5+CI5+CN5)/6+(CS5+CX5+DC5+DH5+DR5+DM5)/6+EG5+(GH5+GM5+GR5+GW5)/4+Q5+EY5+G5+HB5)/11</f>
        <v>0.52380952380952384</v>
      </c>
      <c r="G5" s="308">
        <v>1</v>
      </c>
      <c r="H5" s="308" t="s">
        <v>132</v>
      </c>
      <c r="I5" s="308" t="s">
        <v>1055</v>
      </c>
      <c r="J5" s="320" t="s">
        <v>4091</v>
      </c>
      <c r="K5" s="308">
        <v>1993</v>
      </c>
      <c r="L5" s="11">
        <v>1</v>
      </c>
      <c r="M5" s="11" t="s">
        <v>132</v>
      </c>
      <c r="N5" s="11" t="s">
        <v>1057</v>
      </c>
      <c r="O5" s="353" t="s">
        <v>4092</v>
      </c>
      <c r="P5" s="11"/>
      <c r="Q5" s="308">
        <v>0</v>
      </c>
      <c r="R5" s="308" t="s">
        <v>132</v>
      </c>
      <c r="S5" s="308" t="s">
        <v>1060</v>
      </c>
      <c r="T5" s="333" t="s">
        <v>4093</v>
      </c>
      <c r="U5" s="308"/>
      <c r="V5" s="308">
        <v>0</v>
      </c>
      <c r="W5" s="308" t="s">
        <v>126</v>
      </c>
      <c r="X5" s="308" t="s">
        <v>126</v>
      </c>
      <c r="Y5" s="308" t="s">
        <v>126</v>
      </c>
      <c r="Z5" s="308"/>
      <c r="AA5" s="308">
        <v>1</v>
      </c>
      <c r="AB5" s="308" t="s">
        <v>130</v>
      </c>
      <c r="AC5" s="308" t="s">
        <v>1062</v>
      </c>
      <c r="AD5" s="333" t="s">
        <v>4094</v>
      </c>
      <c r="AE5" s="308"/>
      <c r="AF5" s="308">
        <v>0</v>
      </c>
      <c r="AG5" s="308" t="s">
        <v>132</v>
      </c>
      <c r="AH5" s="308" t="s">
        <v>1062</v>
      </c>
      <c r="AI5" s="333" t="s">
        <v>4095</v>
      </c>
      <c r="AJ5" s="308"/>
      <c r="AK5" s="308">
        <v>0</v>
      </c>
      <c r="AL5" s="308" t="s">
        <v>132</v>
      </c>
      <c r="AM5" s="308" t="s">
        <v>1062</v>
      </c>
      <c r="AN5" s="333" t="s">
        <v>4096</v>
      </c>
      <c r="AO5" s="308"/>
      <c r="AP5" s="308">
        <v>1</v>
      </c>
      <c r="AQ5" s="308" t="s">
        <v>130</v>
      </c>
      <c r="AR5" s="308" t="s">
        <v>1062</v>
      </c>
      <c r="AS5" s="333" t="s">
        <v>4097</v>
      </c>
      <c r="AT5" s="308"/>
      <c r="AU5" s="308">
        <v>0</v>
      </c>
      <c r="AV5" s="308" t="s">
        <v>132</v>
      </c>
      <c r="AW5" s="308" t="s">
        <v>1062</v>
      </c>
      <c r="AX5" s="333" t="s">
        <v>4098</v>
      </c>
      <c r="AY5" s="308"/>
      <c r="AZ5" s="308">
        <v>0</v>
      </c>
      <c r="BA5" s="308" t="s">
        <v>132</v>
      </c>
      <c r="BB5" s="308" t="s">
        <v>1062</v>
      </c>
      <c r="BC5" s="333" t="s">
        <v>4099</v>
      </c>
      <c r="BD5" s="308"/>
      <c r="BE5" s="308">
        <v>1</v>
      </c>
      <c r="BF5" s="308" t="s">
        <v>130</v>
      </c>
      <c r="BG5" s="308" t="s">
        <v>1062</v>
      </c>
      <c r="BH5" s="333" t="s">
        <v>4100</v>
      </c>
      <c r="BI5" s="308"/>
      <c r="BJ5" s="308">
        <v>0</v>
      </c>
      <c r="BK5" s="308" t="s">
        <v>126</v>
      </c>
      <c r="BL5" s="308" t="s">
        <v>126</v>
      </c>
      <c r="BM5" s="308" t="s">
        <v>126</v>
      </c>
      <c r="BN5" s="308"/>
      <c r="BO5" s="308">
        <v>1</v>
      </c>
      <c r="BP5" s="308" t="s">
        <v>130</v>
      </c>
      <c r="BQ5" s="308" t="s">
        <v>1062</v>
      </c>
      <c r="BR5" s="333" t="s">
        <v>4101</v>
      </c>
      <c r="BS5" s="308"/>
      <c r="BT5" s="308">
        <v>0</v>
      </c>
      <c r="BU5" s="308" t="s">
        <v>132</v>
      </c>
      <c r="BV5" s="308" t="s">
        <v>1062</v>
      </c>
      <c r="BW5" s="333" t="s">
        <v>4102</v>
      </c>
      <c r="BX5" s="308"/>
      <c r="BY5" s="308">
        <v>0</v>
      </c>
      <c r="BZ5" s="308" t="s">
        <v>132</v>
      </c>
      <c r="CA5" s="308" t="s">
        <v>1062</v>
      </c>
      <c r="CB5" s="333" t="s">
        <v>4103</v>
      </c>
      <c r="CC5" s="308"/>
      <c r="CD5" s="308">
        <v>1</v>
      </c>
      <c r="CE5" s="308" t="s">
        <v>130</v>
      </c>
      <c r="CF5" s="308" t="s">
        <v>1062</v>
      </c>
      <c r="CG5" s="333" t="s">
        <v>4104</v>
      </c>
      <c r="CH5" s="308"/>
      <c r="CI5" s="308">
        <v>0</v>
      </c>
      <c r="CJ5" s="308" t="s">
        <v>132</v>
      </c>
      <c r="CK5" s="308" t="s">
        <v>1062</v>
      </c>
      <c r="CL5" s="333" t="s">
        <v>4105</v>
      </c>
      <c r="CM5" s="308"/>
      <c r="CN5" s="308">
        <v>0</v>
      </c>
      <c r="CO5" s="308" t="s">
        <v>132</v>
      </c>
      <c r="CP5" s="308" t="s">
        <v>1062</v>
      </c>
      <c r="CQ5" s="333" t="s">
        <v>4106</v>
      </c>
      <c r="CR5" s="308"/>
      <c r="CS5" s="308">
        <v>0</v>
      </c>
      <c r="CT5" s="308" t="s">
        <v>139</v>
      </c>
      <c r="CU5" s="308" t="s">
        <v>126</v>
      </c>
      <c r="CV5" s="308" t="s">
        <v>126</v>
      </c>
      <c r="CW5" s="308"/>
      <c r="CX5" s="308">
        <v>0</v>
      </c>
      <c r="CY5" s="308" t="s">
        <v>139</v>
      </c>
      <c r="CZ5" s="308" t="s">
        <v>126</v>
      </c>
      <c r="DA5" s="308" t="s">
        <v>126</v>
      </c>
      <c r="DB5" s="308"/>
      <c r="DC5" s="308">
        <v>0</v>
      </c>
      <c r="DD5" s="308" t="s">
        <v>139</v>
      </c>
      <c r="DE5" s="308" t="s">
        <v>126</v>
      </c>
      <c r="DF5" s="308" t="s">
        <v>126</v>
      </c>
      <c r="DG5" s="308"/>
      <c r="DH5" s="308">
        <v>0</v>
      </c>
      <c r="DI5" s="308" t="s">
        <v>139</v>
      </c>
      <c r="DJ5" s="308" t="s">
        <v>126</v>
      </c>
      <c r="DK5" s="308" t="s">
        <v>126</v>
      </c>
      <c r="DL5" s="308"/>
      <c r="DM5" s="308">
        <v>0</v>
      </c>
      <c r="DN5" s="308" t="s">
        <v>139</v>
      </c>
      <c r="DO5" s="308" t="s">
        <v>126</v>
      </c>
      <c r="DP5" s="308" t="s">
        <v>126</v>
      </c>
      <c r="DQ5" s="308"/>
      <c r="DR5" s="308">
        <v>0</v>
      </c>
      <c r="DS5" s="308" t="s">
        <v>139</v>
      </c>
      <c r="DT5" s="308" t="s">
        <v>126</v>
      </c>
      <c r="DU5" s="308" t="s">
        <v>126</v>
      </c>
      <c r="DV5" s="308"/>
      <c r="DW5" s="308">
        <v>0</v>
      </c>
      <c r="DX5" s="308" t="s">
        <v>130</v>
      </c>
      <c r="DY5" s="308" t="s">
        <v>126</v>
      </c>
      <c r="DZ5" s="308" t="s">
        <v>126</v>
      </c>
      <c r="EA5" s="364"/>
      <c r="EB5" s="308">
        <v>0</v>
      </c>
      <c r="EC5" s="308" t="s">
        <v>130</v>
      </c>
      <c r="ED5" s="308" t="s">
        <v>4107</v>
      </c>
      <c r="EE5" s="321" t="s">
        <v>4108</v>
      </c>
      <c r="EF5" s="364"/>
      <c r="EG5" s="308">
        <v>1</v>
      </c>
      <c r="EH5" s="308">
        <v>1</v>
      </c>
      <c r="EI5" s="308" t="s">
        <v>123</v>
      </c>
      <c r="EJ5" s="308" t="s">
        <v>1064</v>
      </c>
      <c r="EK5" s="333" t="s">
        <v>4109</v>
      </c>
      <c r="EL5" s="308"/>
      <c r="EM5" s="308">
        <v>1</v>
      </c>
      <c r="EN5" s="308">
        <v>1</v>
      </c>
      <c r="EO5" s="308" t="s">
        <v>139</v>
      </c>
      <c r="EP5" s="308" t="s">
        <v>126</v>
      </c>
      <c r="EQ5" s="308" t="s">
        <v>126</v>
      </c>
      <c r="ER5" s="308"/>
      <c r="ES5" s="308">
        <v>1</v>
      </c>
      <c r="ET5" s="308">
        <v>1</v>
      </c>
      <c r="EU5" s="308" t="s">
        <v>139</v>
      </c>
      <c r="EV5" s="308" t="s">
        <v>126</v>
      </c>
      <c r="EW5" s="308" t="s">
        <v>126</v>
      </c>
      <c r="EX5" s="308"/>
      <c r="EY5" s="308">
        <v>0</v>
      </c>
      <c r="EZ5" s="308" t="s">
        <v>132</v>
      </c>
      <c r="FA5" s="308" t="s">
        <v>1060</v>
      </c>
      <c r="FB5" s="333" t="s">
        <v>4110</v>
      </c>
      <c r="FC5" s="308"/>
      <c r="FD5" s="12">
        <v>0</v>
      </c>
      <c r="FE5" s="12" t="s">
        <v>126</v>
      </c>
      <c r="FF5" s="12" t="s">
        <v>4111</v>
      </c>
      <c r="FG5" s="401" t="s">
        <v>4112</v>
      </c>
      <c r="FH5" s="324"/>
      <c r="FI5" s="12">
        <v>0</v>
      </c>
      <c r="FJ5" s="12" t="s">
        <v>126</v>
      </c>
      <c r="FK5" s="12" t="s">
        <v>4111</v>
      </c>
      <c r="FL5" s="401" t="s">
        <v>4112</v>
      </c>
      <c r="FM5" s="324"/>
      <c r="FN5" s="308">
        <v>0</v>
      </c>
      <c r="FO5" s="308" t="s">
        <v>132</v>
      </c>
      <c r="FP5" s="308" t="s">
        <v>1068</v>
      </c>
      <c r="FQ5" s="333" t="s">
        <v>4113</v>
      </c>
      <c r="FR5" s="308"/>
      <c r="FS5" s="308">
        <v>1</v>
      </c>
      <c r="FT5" s="308" t="s">
        <v>139</v>
      </c>
      <c r="FU5" s="308" t="s">
        <v>1070</v>
      </c>
      <c r="FV5" s="333" t="s">
        <v>4114</v>
      </c>
      <c r="FW5" s="308"/>
      <c r="FX5" s="308">
        <v>1</v>
      </c>
      <c r="FY5" s="308" t="s">
        <v>139</v>
      </c>
      <c r="FZ5" s="308" t="s">
        <v>1070</v>
      </c>
      <c r="GA5" s="333" t="s">
        <v>4115</v>
      </c>
      <c r="GB5" s="308"/>
      <c r="GC5" s="326">
        <v>0</v>
      </c>
      <c r="GD5" s="326" t="s">
        <v>130</v>
      </c>
      <c r="GE5" s="326" t="s">
        <v>126</v>
      </c>
      <c r="GF5" s="326" t="s">
        <v>126</v>
      </c>
      <c r="GG5" s="326"/>
      <c r="GH5" s="308">
        <v>1</v>
      </c>
      <c r="GI5" s="308" t="s">
        <v>139</v>
      </c>
      <c r="GJ5" s="308" t="s">
        <v>1066</v>
      </c>
      <c r="GK5" s="333" t="s">
        <v>4116</v>
      </c>
      <c r="GL5" s="308"/>
      <c r="GM5" s="308">
        <v>1</v>
      </c>
      <c r="GN5" s="308" t="s">
        <v>139</v>
      </c>
      <c r="GO5" s="308" t="s">
        <v>1066</v>
      </c>
      <c r="GP5" s="333" t="s">
        <v>4117</v>
      </c>
      <c r="GQ5" s="308"/>
      <c r="GR5" s="308">
        <v>1</v>
      </c>
      <c r="GS5" s="308" t="s">
        <v>139</v>
      </c>
      <c r="GT5" s="308" t="s">
        <v>1066</v>
      </c>
      <c r="GU5" s="333" t="s">
        <v>4118</v>
      </c>
      <c r="GV5" s="308"/>
      <c r="GW5" s="308">
        <v>1</v>
      </c>
      <c r="GX5" s="308" t="s">
        <v>139</v>
      </c>
      <c r="GY5" s="308" t="s">
        <v>1066</v>
      </c>
      <c r="GZ5" s="333" t="s">
        <v>4119</v>
      </c>
      <c r="HA5" s="308"/>
      <c r="HB5" s="308">
        <v>1</v>
      </c>
      <c r="HC5" s="308" t="s">
        <v>139</v>
      </c>
      <c r="HD5" s="308" t="s">
        <v>1072</v>
      </c>
      <c r="HE5" s="333" t="s">
        <v>4120</v>
      </c>
      <c r="HF5" s="308"/>
      <c r="HG5" s="308">
        <v>0</v>
      </c>
      <c r="HH5" s="308" t="s">
        <v>123</v>
      </c>
      <c r="HI5" s="308" t="s">
        <v>1074</v>
      </c>
      <c r="HJ5" s="333" t="s">
        <v>4121</v>
      </c>
      <c r="HK5" s="404" t="s">
        <v>1076</v>
      </c>
      <c r="HL5" s="308">
        <v>0</v>
      </c>
      <c r="HM5" s="308" t="s">
        <v>123</v>
      </c>
      <c r="HN5" s="308" t="s">
        <v>1074</v>
      </c>
      <c r="HO5" s="333" t="s">
        <v>4122</v>
      </c>
      <c r="HP5" s="404" t="s">
        <v>1076</v>
      </c>
      <c r="HQ5" s="326">
        <v>0</v>
      </c>
      <c r="HR5" s="326" t="s">
        <v>123</v>
      </c>
      <c r="HS5" s="326" t="s">
        <v>126</v>
      </c>
      <c r="HT5" s="326" t="s">
        <v>126</v>
      </c>
      <c r="HU5" s="326"/>
      <c r="HV5" s="326">
        <v>0</v>
      </c>
      <c r="HW5" s="326" t="s">
        <v>130</v>
      </c>
      <c r="HX5" s="326" t="s">
        <v>126</v>
      </c>
      <c r="HY5" s="326" t="s">
        <v>126</v>
      </c>
      <c r="HZ5" s="326"/>
      <c r="IA5" s="326">
        <v>1</v>
      </c>
      <c r="IB5" s="326" t="s">
        <v>139</v>
      </c>
      <c r="IC5" s="326" t="s">
        <v>4123</v>
      </c>
      <c r="ID5" s="357" t="s">
        <v>4124</v>
      </c>
      <c r="IE5" s="326" t="s">
        <v>4125</v>
      </c>
      <c r="IF5" s="12">
        <v>0</v>
      </c>
      <c r="IG5" s="12" t="s">
        <v>126</v>
      </c>
      <c r="IH5" s="323" t="s">
        <v>4126</v>
      </c>
      <c r="II5" s="401" t="s">
        <v>4127</v>
      </c>
      <c r="IJ5" s="324"/>
    </row>
    <row r="6" spans="1:244" ht="63" customHeight="1">
      <c r="A6" s="348">
        <v>2024</v>
      </c>
      <c r="B6" s="311" t="s">
        <v>108</v>
      </c>
      <c r="C6" s="149" t="s">
        <v>1394</v>
      </c>
      <c r="D6" s="144">
        <f t="shared" si="0"/>
        <v>0.48511904761904762</v>
      </c>
      <c r="E6" s="365">
        <f t="shared" si="1"/>
        <v>0.48299319727891155</v>
      </c>
      <c r="F6" s="365">
        <f t="shared" si="2"/>
        <v>0.52380952380952384</v>
      </c>
      <c r="G6" s="308">
        <v>1</v>
      </c>
      <c r="H6" s="308" t="s">
        <v>132</v>
      </c>
      <c r="I6" s="308" t="s">
        <v>1055</v>
      </c>
      <c r="J6" s="320" t="s">
        <v>4128</v>
      </c>
      <c r="K6" s="308"/>
      <c r="L6" s="11">
        <v>1</v>
      </c>
      <c r="M6" s="11" t="s">
        <v>132</v>
      </c>
      <c r="N6" s="11" t="s">
        <v>1057</v>
      </c>
      <c r="O6" s="353" t="s">
        <v>4129</v>
      </c>
      <c r="P6" s="11"/>
      <c r="Q6" s="308">
        <v>0</v>
      </c>
      <c r="R6" s="308" t="s">
        <v>132</v>
      </c>
      <c r="S6" s="308" t="s">
        <v>1060</v>
      </c>
      <c r="T6" s="333" t="s">
        <v>4130</v>
      </c>
      <c r="U6" s="308"/>
      <c r="V6" s="308">
        <v>0</v>
      </c>
      <c r="W6" s="308" t="s">
        <v>126</v>
      </c>
      <c r="X6" s="308" t="s">
        <v>126</v>
      </c>
      <c r="Y6" s="308" t="s">
        <v>126</v>
      </c>
      <c r="Z6" s="308"/>
      <c r="AA6" s="308">
        <v>1</v>
      </c>
      <c r="AB6" s="308" t="s">
        <v>130</v>
      </c>
      <c r="AC6" s="308" t="s">
        <v>1062</v>
      </c>
      <c r="AD6" s="333" t="s">
        <v>4131</v>
      </c>
      <c r="AE6" s="308"/>
      <c r="AF6" s="308">
        <v>0</v>
      </c>
      <c r="AG6" s="308" t="s">
        <v>132</v>
      </c>
      <c r="AH6" s="308" t="s">
        <v>1062</v>
      </c>
      <c r="AI6" s="333" t="s">
        <v>4132</v>
      </c>
      <c r="AJ6" s="308"/>
      <c r="AK6" s="308">
        <v>0</v>
      </c>
      <c r="AL6" s="308" t="s">
        <v>132</v>
      </c>
      <c r="AM6" s="308" t="s">
        <v>1062</v>
      </c>
      <c r="AN6" s="333" t="s">
        <v>4133</v>
      </c>
      <c r="AO6" s="308"/>
      <c r="AP6" s="308">
        <v>1</v>
      </c>
      <c r="AQ6" s="308" t="s">
        <v>130</v>
      </c>
      <c r="AR6" s="308" t="s">
        <v>1062</v>
      </c>
      <c r="AS6" s="333" t="s">
        <v>4134</v>
      </c>
      <c r="AT6" s="308"/>
      <c r="AU6" s="308">
        <v>0</v>
      </c>
      <c r="AV6" s="308" t="s">
        <v>132</v>
      </c>
      <c r="AW6" s="308" t="s">
        <v>1062</v>
      </c>
      <c r="AX6" s="333" t="s">
        <v>4135</v>
      </c>
      <c r="AY6" s="308"/>
      <c r="AZ6" s="308">
        <v>0</v>
      </c>
      <c r="BA6" s="308" t="s">
        <v>132</v>
      </c>
      <c r="BB6" s="308" t="s">
        <v>1062</v>
      </c>
      <c r="BC6" s="333" t="s">
        <v>4136</v>
      </c>
      <c r="BD6" s="308"/>
      <c r="BE6" s="308">
        <v>1</v>
      </c>
      <c r="BF6" s="308" t="s">
        <v>130</v>
      </c>
      <c r="BG6" s="308" t="s">
        <v>1062</v>
      </c>
      <c r="BH6" s="333" t="s">
        <v>4137</v>
      </c>
      <c r="BI6" s="308"/>
      <c r="BJ6" s="308"/>
      <c r="BK6" s="308" t="s">
        <v>126</v>
      </c>
      <c r="BL6" s="308" t="s">
        <v>126</v>
      </c>
      <c r="BM6" s="308" t="s">
        <v>126</v>
      </c>
      <c r="BN6" s="308" t="s">
        <v>1863</v>
      </c>
      <c r="BO6" s="308">
        <v>1</v>
      </c>
      <c r="BP6" s="308" t="s">
        <v>130</v>
      </c>
      <c r="BQ6" s="308" t="s">
        <v>1062</v>
      </c>
      <c r="BR6" s="333" t="s">
        <v>4138</v>
      </c>
      <c r="BS6" s="308"/>
      <c r="BT6" s="308">
        <v>0</v>
      </c>
      <c r="BU6" s="308" t="s">
        <v>132</v>
      </c>
      <c r="BV6" s="308" t="s">
        <v>1062</v>
      </c>
      <c r="BW6" s="333" t="s">
        <v>4139</v>
      </c>
      <c r="BX6" s="308"/>
      <c r="BY6" s="308">
        <v>0</v>
      </c>
      <c r="BZ6" s="308" t="s">
        <v>132</v>
      </c>
      <c r="CA6" s="308" t="s">
        <v>1062</v>
      </c>
      <c r="CB6" s="333" t="s">
        <v>4140</v>
      </c>
      <c r="CC6" s="308"/>
      <c r="CD6" s="308">
        <v>1</v>
      </c>
      <c r="CE6" s="308" t="s">
        <v>130</v>
      </c>
      <c r="CF6" s="308" t="s">
        <v>1062</v>
      </c>
      <c r="CG6" s="333" t="s">
        <v>4141</v>
      </c>
      <c r="CH6" s="308"/>
      <c r="CI6" s="308">
        <v>0</v>
      </c>
      <c r="CJ6" s="308" t="s">
        <v>132</v>
      </c>
      <c r="CK6" s="308" t="s">
        <v>1062</v>
      </c>
      <c r="CL6" s="333" t="s">
        <v>4142</v>
      </c>
      <c r="CM6" s="308"/>
      <c r="CN6" s="308">
        <v>0</v>
      </c>
      <c r="CO6" s="308" t="s">
        <v>132</v>
      </c>
      <c r="CP6" s="308" t="s">
        <v>1062</v>
      </c>
      <c r="CQ6" s="333" t="s">
        <v>4143</v>
      </c>
      <c r="CR6" s="308"/>
      <c r="CS6" s="308">
        <v>0</v>
      </c>
      <c r="CT6" s="308" t="s">
        <v>139</v>
      </c>
      <c r="CU6" s="308" t="s">
        <v>126</v>
      </c>
      <c r="CV6" s="308" t="s">
        <v>126</v>
      </c>
      <c r="CW6" s="308"/>
      <c r="CX6" s="308">
        <v>0</v>
      </c>
      <c r="CY6" s="308" t="s">
        <v>139</v>
      </c>
      <c r="CZ6" s="308" t="s">
        <v>126</v>
      </c>
      <c r="DA6" s="308" t="s">
        <v>126</v>
      </c>
      <c r="DB6" s="308"/>
      <c r="DC6" s="308">
        <v>0</v>
      </c>
      <c r="DD6" s="308" t="s">
        <v>139</v>
      </c>
      <c r="DE6" s="308" t="s">
        <v>126</v>
      </c>
      <c r="DF6" s="308" t="s">
        <v>126</v>
      </c>
      <c r="DG6" s="308"/>
      <c r="DH6" s="308">
        <v>0</v>
      </c>
      <c r="DI6" s="308" t="s">
        <v>139</v>
      </c>
      <c r="DJ6" s="308" t="s">
        <v>126</v>
      </c>
      <c r="DK6" s="308" t="s">
        <v>126</v>
      </c>
      <c r="DL6" s="308"/>
      <c r="DM6" s="308">
        <v>0</v>
      </c>
      <c r="DN6" s="308" t="s">
        <v>139</v>
      </c>
      <c r="DO6" s="308" t="s">
        <v>126</v>
      </c>
      <c r="DP6" s="308" t="s">
        <v>126</v>
      </c>
      <c r="DQ6" s="308"/>
      <c r="DR6" s="308">
        <v>0</v>
      </c>
      <c r="DS6" s="308" t="s">
        <v>139</v>
      </c>
      <c r="DT6" s="308" t="s">
        <v>126</v>
      </c>
      <c r="DU6" s="308" t="s">
        <v>126</v>
      </c>
      <c r="DV6" s="308"/>
      <c r="DW6" s="308"/>
      <c r="DX6" s="308"/>
      <c r="DY6" s="308" t="s">
        <v>126</v>
      </c>
      <c r="DZ6" s="308" t="s">
        <v>126</v>
      </c>
      <c r="EA6" s="308" t="s">
        <v>1863</v>
      </c>
      <c r="EB6" s="308" t="s">
        <v>1791</v>
      </c>
      <c r="EC6" s="308"/>
      <c r="ED6" s="308"/>
      <c r="EE6" s="308"/>
      <c r="EF6" s="308"/>
      <c r="EG6" s="308">
        <v>1</v>
      </c>
      <c r="EH6" s="308">
        <v>1</v>
      </c>
      <c r="EI6" s="308" t="s">
        <v>123</v>
      </c>
      <c r="EJ6" s="308" t="s">
        <v>1064</v>
      </c>
      <c r="EK6" s="333" t="s">
        <v>4144</v>
      </c>
      <c r="EL6" s="308"/>
      <c r="EM6" s="308">
        <v>1</v>
      </c>
      <c r="EN6" s="308">
        <v>1</v>
      </c>
      <c r="EO6" s="308" t="s">
        <v>139</v>
      </c>
      <c r="EP6" s="308" t="s">
        <v>126</v>
      </c>
      <c r="EQ6" s="308" t="s">
        <v>126</v>
      </c>
      <c r="ER6" s="308"/>
      <c r="ES6" s="308">
        <v>1</v>
      </c>
      <c r="ET6" s="308">
        <v>1</v>
      </c>
      <c r="EU6" s="308" t="s">
        <v>139</v>
      </c>
      <c r="EV6" s="308" t="s">
        <v>126</v>
      </c>
      <c r="EW6" s="308" t="s">
        <v>126</v>
      </c>
      <c r="EX6" s="308"/>
      <c r="EY6" s="308">
        <v>0</v>
      </c>
      <c r="EZ6" s="308" t="s">
        <v>132</v>
      </c>
      <c r="FA6" s="308" t="s">
        <v>1060</v>
      </c>
      <c r="FB6" s="333" t="s">
        <v>4145</v>
      </c>
      <c r="FC6" s="308"/>
      <c r="FD6" s="308" t="s">
        <v>1791</v>
      </c>
      <c r="FE6" s="12"/>
      <c r="FF6" s="12"/>
      <c r="FG6" s="390"/>
      <c r="FH6" s="12"/>
      <c r="FI6" s="308" t="s">
        <v>1791</v>
      </c>
      <c r="FJ6" s="12"/>
      <c r="FK6" s="12"/>
      <c r="FL6" s="390"/>
      <c r="FM6" s="12"/>
      <c r="FN6" s="308">
        <v>0</v>
      </c>
      <c r="FO6" s="308" t="s">
        <v>132</v>
      </c>
      <c r="FP6" s="308" t="s">
        <v>1068</v>
      </c>
      <c r="FQ6" s="333" t="s">
        <v>4146</v>
      </c>
      <c r="FR6" s="308"/>
      <c r="FS6" s="308">
        <v>1</v>
      </c>
      <c r="FT6" s="308" t="s">
        <v>139</v>
      </c>
      <c r="FU6" s="308" t="s">
        <v>1070</v>
      </c>
      <c r="FV6" s="333" t="s">
        <v>4147</v>
      </c>
      <c r="FW6" s="308"/>
      <c r="FX6" s="308">
        <v>1</v>
      </c>
      <c r="FY6" s="308" t="s">
        <v>139</v>
      </c>
      <c r="FZ6" s="308" t="s">
        <v>1070</v>
      </c>
      <c r="GA6" s="333" t="s">
        <v>4148</v>
      </c>
      <c r="GB6" s="308"/>
      <c r="GC6" s="326">
        <v>0</v>
      </c>
      <c r="GD6" s="326" t="s">
        <v>130</v>
      </c>
      <c r="GE6" s="326" t="s">
        <v>126</v>
      </c>
      <c r="GF6" s="326" t="s">
        <v>126</v>
      </c>
      <c r="GG6" s="326"/>
      <c r="GH6" s="308">
        <v>1</v>
      </c>
      <c r="GI6" s="308" t="s">
        <v>139</v>
      </c>
      <c r="GJ6" s="308" t="s">
        <v>1066</v>
      </c>
      <c r="GK6" s="333" t="s">
        <v>4149</v>
      </c>
      <c r="GL6" s="308"/>
      <c r="GM6" s="308">
        <v>1</v>
      </c>
      <c r="GN6" s="308" t="s">
        <v>139</v>
      </c>
      <c r="GO6" s="308" t="s">
        <v>1067</v>
      </c>
      <c r="GP6" s="333" t="s">
        <v>4150</v>
      </c>
      <c r="GQ6" s="308"/>
      <c r="GR6" s="308">
        <v>1</v>
      </c>
      <c r="GS6" s="308" t="s">
        <v>139</v>
      </c>
      <c r="GT6" s="308" t="s">
        <v>1060</v>
      </c>
      <c r="GU6" s="333" t="s">
        <v>4151</v>
      </c>
      <c r="GV6" s="308"/>
      <c r="GW6" s="308">
        <v>1</v>
      </c>
      <c r="GX6" s="308" t="s">
        <v>139</v>
      </c>
      <c r="GY6" s="308" t="s">
        <v>1060</v>
      </c>
      <c r="GZ6" s="333" t="s">
        <v>4152</v>
      </c>
      <c r="HA6" s="308"/>
      <c r="HB6" s="308">
        <v>1</v>
      </c>
      <c r="HC6" s="308" t="s">
        <v>139</v>
      </c>
      <c r="HD6" s="308" t="s">
        <v>1072</v>
      </c>
      <c r="HE6" s="333" t="s">
        <v>4153</v>
      </c>
      <c r="HF6" s="308"/>
      <c r="HG6" s="308">
        <v>0</v>
      </c>
      <c r="HH6" s="308" t="s">
        <v>123</v>
      </c>
      <c r="HI6" s="308" t="s">
        <v>1074</v>
      </c>
      <c r="HJ6" s="333" t="s">
        <v>4154</v>
      </c>
      <c r="HK6" s="404" t="s">
        <v>1076</v>
      </c>
      <c r="HL6" s="308">
        <v>0</v>
      </c>
      <c r="HM6" s="308" t="s">
        <v>123</v>
      </c>
      <c r="HN6" s="308" t="s">
        <v>1074</v>
      </c>
      <c r="HO6" s="333" t="s">
        <v>4155</v>
      </c>
      <c r="HP6" s="404" t="s">
        <v>1076</v>
      </c>
      <c r="HQ6" s="326">
        <v>0</v>
      </c>
      <c r="HR6" s="326" t="s">
        <v>123</v>
      </c>
      <c r="HS6" s="326" t="s">
        <v>126</v>
      </c>
      <c r="HT6" s="326" t="s">
        <v>126</v>
      </c>
      <c r="HU6" s="326"/>
      <c r="HV6" s="326">
        <v>0</v>
      </c>
      <c r="HW6" s="326" t="s">
        <v>130</v>
      </c>
      <c r="HX6" s="326" t="s">
        <v>126</v>
      </c>
      <c r="HY6" s="326" t="s">
        <v>126</v>
      </c>
      <c r="HZ6" s="326" t="s">
        <v>1863</v>
      </c>
      <c r="IA6" s="326"/>
      <c r="IB6" s="326"/>
      <c r="IC6" s="326"/>
      <c r="ID6" s="326"/>
      <c r="IE6" s="326" t="s">
        <v>1863</v>
      </c>
      <c r="IF6" s="308" t="s">
        <v>1791</v>
      </c>
      <c r="IG6" s="12"/>
      <c r="IH6" s="323"/>
      <c r="II6" s="390"/>
      <c r="IJ6" s="12"/>
    </row>
    <row r="7" spans="1:244" ht="48.75" customHeight="1">
      <c r="A7" s="348">
        <v>2023</v>
      </c>
      <c r="B7" s="311" t="s">
        <v>108</v>
      </c>
      <c r="C7" s="336" t="s">
        <v>1394</v>
      </c>
      <c r="D7" s="299" t="s">
        <v>1394</v>
      </c>
      <c r="E7" s="406">
        <f t="shared" si="1"/>
        <v>0.48299319727891155</v>
      </c>
      <c r="F7" s="365">
        <f t="shared" si="2"/>
        <v>0.52380952380952384</v>
      </c>
      <c r="G7" s="298">
        <v>1</v>
      </c>
      <c r="H7" s="299" t="s">
        <v>132</v>
      </c>
      <c r="I7" s="300" t="s">
        <v>1055</v>
      </c>
      <c r="J7" s="301" t="s">
        <v>1056</v>
      </c>
      <c r="K7" s="299" t="s">
        <v>122</v>
      </c>
      <c r="L7" s="298">
        <v>1</v>
      </c>
      <c r="M7" s="299" t="s">
        <v>132</v>
      </c>
      <c r="N7" s="300" t="s">
        <v>1057</v>
      </c>
      <c r="O7" s="301" t="s">
        <v>1058</v>
      </c>
      <c r="P7" s="299" t="s">
        <v>1059</v>
      </c>
      <c r="Q7" s="298">
        <v>0</v>
      </c>
      <c r="R7" s="299" t="s">
        <v>132</v>
      </c>
      <c r="S7" s="300" t="s">
        <v>1060</v>
      </c>
      <c r="T7" s="301" t="s">
        <v>1061</v>
      </c>
      <c r="U7" s="299" t="s">
        <v>122</v>
      </c>
      <c r="V7" s="298">
        <v>0</v>
      </c>
      <c r="W7" s="299"/>
      <c r="X7" s="378" t="s">
        <v>126</v>
      </c>
      <c r="Y7" s="379"/>
      <c r="Z7" s="379" t="s">
        <v>122</v>
      </c>
      <c r="AA7" s="298">
        <v>1</v>
      </c>
      <c r="AB7" s="299" t="s">
        <v>130</v>
      </c>
      <c r="AC7" s="300" t="s">
        <v>1062</v>
      </c>
      <c r="AD7" s="301" t="s">
        <v>1063</v>
      </c>
      <c r="AE7" s="380"/>
      <c r="AF7" s="298">
        <v>0</v>
      </c>
      <c r="AG7" s="299" t="s">
        <v>132</v>
      </c>
      <c r="AH7" s="300" t="s">
        <v>1062</v>
      </c>
      <c r="AI7" s="301" t="s">
        <v>1063</v>
      </c>
      <c r="AJ7" s="299"/>
      <c r="AK7" s="298">
        <v>0</v>
      </c>
      <c r="AL7" s="299" t="s">
        <v>132</v>
      </c>
      <c r="AM7" s="300" t="s">
        <v>1062</v>
      </c>
      <c r="AN7" s="301" t="s">
        <v>1063</v>
      </c>
      <c r="AO7" s="380"/>
      <c r="AP7" s="298">
        <v>1</v>
      </c>
      <c r="AQ7" s="299" t="s">
        <v>130</v>
      </c>
      <c r="AR7" s="300" t="s">
        <v>1062</v>
      </c>
      <c r="AS7" s="301" t="s">
        <v>1063</v>
      </c>
      <c r="AT7" s="380"/>
      <c r="AU7" s="298">
        <v>0</v>
      </c>
      <c r="AV7" s="299" t="s">
        <v>132</v>
      </c>
      <c r="AW7" s="300" t="s">
        <v>1062</v>
      </c>
      <c r="AX7" s="301" t="s">
        <v>1063</v>
      </c>
      <c r="AY7" s="380" t="s">
        <v>122</v>
      </c>
      <c r="AZ7" s="298">
        <v>0</v>
      </c>
      <c r="BA7" s="299" t="s">
        <v>132</v>
      </c>
      <c r="BB7" s="300" t="s">
        <v>1062</v>
      </c>
      <c r="BC7" s="301" t="s">
        <v>1063</v>
      </c>
      <c r="BD7" s="299"/>
      <c r="BE7" s="298">
        <v>1</v>
      </c>
      <c r="BF7" s="299" t="s">
        <v>130</v>
      </c>
      <c r="BG7" s="300" t="s">
        <v>1062</v>
      </c>
      <c r="BH7" s="301" t="s">
        <v>1063</v>
      </c>
      <c r="BI7" s="380"/>
      <c r="BJ7" s="299"/>
      <c r="BK7" s="299"/>
      <c r="BL7" s="299"/>
      <c r="BM7" s="299"/>
      <c r="BN7" s="299"/>
      <c r="BO7" s="298">
        <v>1</v>
      </c>
      <c r="BP7" s="299" t="s">
        <v>130</v>
      </c>
      <c r="BQ7" s="300" t="s">
        <v>1062</v>
      </c>
      <c r="BR7" s="301" t="s">
        <v>1063</v>
      </c>
      <c r="BS7" s="380"/>
      <c r="BT7" s="298">
        <v>0</v>
      </c>
      <c r="BU7" s="299" t="s">
        <v>132</v>
      </c>
      <c r="BV7" s="300" t="s">
        <v>1062</v>
      </c>
      <c r="BW7" s="301" t="s">
        <v>1063</v>
      </c>
      <c r="BX7" s="380"/>
      <c r="BY7" s="298">
        <v>0</v>
      </c>
      <c r="BZ7" s="299" t="s">
        <v>132</v>
      </c>
      <c r="CA7" s="300" t="s">
        <v>1062</v>
      </c>
      <c r="CB7" s="301" t="s">
        <v>1063</v>
      </c>
      <c r="CC7" s="380" t="s">
        <v>122</v>
      </c>
      <c r="CD7" s="298">
        <v>1</v>
      </c>
      <c r="CE7" s="299" t="s">
        <v>130</v>
      </c>
      <c r="CF7" s="300" t="s">
        <v>1062</v>
      </c>
      <c r="CG7" s="301" t="s">
        <v>1063</v>
      </c>
      <c r="CH7" s="380"/>
      <c r="CI7" s="298">
        <v>0</v>
      </c>
      <c r="CJ7" s="299" t="s">
        <v>132</v>
      </c>
      <c r="CK7" s="303" t="s">
        <v>1062</v>
      </c>
      <c r="CL7" s="301" t="s">
        <v>1063</v>
      </c>
      <c r="CM7" s="380"/>
      <c r="CN7" s="298">
        <v>0</v>
      </c>
      <c r="CO7" s="299" t="s">
        <v>132</v>
      </c>
      <c r="CP7" s="300" t="s">
        <v>1062</v>
      </c>
      <c r="CQ7" s="301" t="s">
        <v>1063</v>
      </c>
      <c r="CR7" s="380"/>
      <c r="CS7" s="298">
        <v>0</v>
      </c>
      <c r="CT7" s="299" t="s">
        <v>139</v>
      </c>
      <c r="CU7" s="300" t="s">
        <v>126</v>
      </c>
      <c r="CV7" s="300"/>
      <c r="CW7" s="300" t="s">
        <v>122</v>
      </c>
      <c r="CX7" s="298">
        <v>0</v>
      </c>
      <c r="CY7" s="299" t="s">
        <v>139</v>
      </c>
      <c r="CZ7" s="300" t="s">
        <v>126</v>
      </c>
      <c r="DA7" s="299"/>
      <c r="DB7" s="299"/>
      <c r="DC7" s="298">
        <v>0</v>
      </c>
      <c r="DD7" s="299" t="s">
        <v>139</v>
      </c>
      <c r="DE7" s="299" t="s">
        <v>126</v>
      </c>
      <c r="DF7" s="299"/>
      <c r="DG7" s="299" t="s">
        <v>122</v>
      </c>
      <c r="DH7" s="298">
        <v>0</v>
      </c>
      <c r="DI7" s="299" t="s">
        <v>139</v>
      </c>
      <c r="DJ7" s="299" t="s">
        <v>126</v>
      </c>
      <c r="DK7" s="299"/>
      <c r="DL7" s="299" t="s">
        <v>122</v>
      </c>
      <c r="DM7" s="298">
        <v>0</v>
      </c>
      <c r="DN7" s="299" t="s">
        <v>139</v>
      </c>
      <c r="DO7" s="300" t="s">
        <v>126</v>
      </c>
      <c r="DP7" s="300"/>
      <c r="DQ7" s="300" t="s">
        <v>122</v>
      </c>
      <c r="DR7" s="298">
        <v>0</v>
      </c>
      <c r="DS7" s="299" t="s">
        <v>139</v>
      </c>
      <c r="DT7" s="300" t="s">
        <v>126</v>
      </c>
      <c r="DU7" s="300"/>
      <c r="DV7" s="300" t="s">
        <v>122</v>
      </c>
      <c r="DW7" s="299"/>
      <c r="DX7" s="299"/>
      <c r="DY7" s="299"/>
      <c r="DZ7" s="299"/>
      <c r="EA7" s="299"/>
      <c r="EB7" s="299"/>
      <c r="EC7" s="299"/>
      <c r="ED7" s="299"/>
      <c r="EE7" s="299"/>
      <c r="EF7" s="299"/>
      <c r="EG7" s="298">
        <v>1</v>
      </c>
      <c r="EH7" s="336" t="s">
        <v>1685</v>
      </c>
      <c r="EI7" s="299" t="s">
        <v>123</v>
      </c>
      <c r="EJ7" s="299" t="s">
        <v>1064</v>
      </c>
      <c r="EK7" s="301" t="s">
        <v>1065</v>
      </c>
      <c r="EL7" s="299" t="s">
        <v>122</v>
      </c>
      <c r="EM7" s="299"/>
      <c r="EN7" s="336"/>
      <c r="EO7" s="299" t="s">
        <v>1686</v>
      </c>
      <c r="EP7" s="299"/>
      <c r="EQ7" s="299"/>
      <c r="ER7" s="299"/>
      <c r="ES7" s="299"/>
      <c r="ET7" s="336"/>
      <c r="EU7" s="299" t="s">
        <v>1686</v>
      </c>
      <c r="EV7" s="299"/>
      <c r="EW7" s="299"/>
      <c r="EX7" s="299"/>
      <c r="EY7" s="298">
        <v>0</v>
      </c>
      <c r="EZ7" s="299" t="s">
        <v>132</v>
      </c>
      <c r="FA7" s="300" t="s">
        <v>1060</v>
      </c>
      <c r="FB7" s="301" t="s">
        <v>1061</v>
      </c>
      <c r="FC7" s="299" t="s">
        <v>122</v>
      </c>
      <c r="FD7" s="310"/>
      <c r="FE7" s="310"/>
      <c r="FF7" s="310"/>
      <c r="FG7" s="310"/>
      <c r="FH7" s="310"/>
      <c r="FI7" s="310"/>
      <c r="FJ7" s="310"/>
      <c r="FK7" s="310"/>
      <c r="FL7" s="310"/>
      <c r="FM7" s="310"/>
      <c r="FN7" s="298">
        <v>0</v>
      </c>
      <c r="FO7" s="299" t="s">
        <v>132</v>
      </c>
      <c r="FP7" s="299" t="s">
        <v>1068</v>
      </c>
      <c r="FQ7" s="301" t="s">
        <v>1069</v>
      </c>
      <c r="FR7" s="300"/>
      <c r="FS7" s="298">
        <v>1</v>
      </c>
      <c r="FT7" s="299" t="s">
        <v>139</v>
      </c>
      <c r="FU7" s="300" t="s">
        <v>1070</v>
      </c>
      <c r="FV7" s="301" t="s">
        <v>1071</v>
      </c>
      <c r="FW7" s="300"/>
      <c r="FX7" s="298">
        <v>1</v>
      </c>
      <c r="FY7" s="299" t="s">
        <v>139</v>
      </c>
      <c r="FZ7" s="300" t="s">
        <v>1070</v>
      </c>
      <c r="GA7" s="301" t="s">
        <v>1071</v>
      </c>
      <c r="GB7" s="300"/>
      <c r="GC7" s="146"/>
      <c r="GD7" s="146" t="s">
        <v>1686</v>
      </c>
      <c r="GE7" s="146"/>
      <c r="GF7" s="146"/>
      <c r="GG7" s="146"/>
      <c r="GH7" s="298">
        <v>1</v>
      </c>
      <c r="GI7" s="299" t="s">
        <v>139</v>
      </c>
      <c r="GJ7" s="300" t="s">
        <v>1066</v>
      </c>
      <c r="GK7" s="301" t="s">
        <v>1061</v>
      </c>
      <c r="GL7" s="379" t="s">
        <v>122</v>
      </c>
      <c r="GM7" s="298">
        <v>1</v>
      </c>
      <c r="GN7" s="299" t="s">
        <v>139</v>
      </c>
      <c r="GO7" s="300" t="s">
        <v>1067</v>
      </c>
      <c r="GP7" s="301" t="s">
        <v>1061</v>
      </c>
      <c r="GQ7" s="379" t="s">
        <v>122</v>
      </c>
      <c r="GR7" s="298">
        <v>1</v>
      </c>
      <c r="GS7" s="299" t="s">
        <v>139</v>
      </c>
      <c r="GT7" s="300" t="s">
        <v>1060</v>
      </c>
      <c r="GU7" s="301" t="s">
        <v>1061</v>
      </c>
      <c r="GV7" s="379" t="s">
        <v>122</v>
      </c>
      <c r="GW7" s="298">
        <v>1</v>
      </c>
      <c r="GX7" s="299" t="s">
        <v>139</v>
      </c>
      <c r="GY7" s="300" t="s">
        <v>1060</v>
      </c>
      <c r="GZ7" s="301" t="s">
        <v>1061</v>
      </c>
      <c r="HA7" s="379" t="s">
        <v>122</v>
      </c>
      <c r="HB7" s="381">
        <v>1</v>
      </c>
      <c r="HC7" s="300" t="s">
        <v>139</v>
      </c>
      <c r="HD7" s="300" t="s">
        <v>1072</v>
      </c>
      <c r="HE7" s="301" t="s">
        <v>1073</v>
      </c>
      <c r="HF7" s="302" t="s">
        <v>122</v>
      </c>
      <c r="HG7" s="381">
        <v>0</v>
      </c>
      <c r="HH7" s="300" t="s">
        <v>123</v>
      </c>
      <c r="HI7" s="300" t="s">
        <v>1074</v>
      </c>
      <c r="HJ7" s="301" t="s">
        <v>1075</v>
      </c>
      <c r="HK7" s="301" t="s">
        <v>1076</v>
      </c>
      <c r="HL7" s="381">
        <v>0</v>
      </c>
      <c r="HM7" s="300" t="s">
        <v>123</v>
      </c>
      <c r="HN7" s="300" t="s">
        <v>1074</v>
      </c>
      <c r="HO7" s="301" t="s">
        <v>1075</v>
      </c>
      <c r="HP7" s="301" t="s">
        <v>1076</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108</v>
      </c>
      <c r="C8" s="336" t="s">
        <v>1394</v>
      </c>
      <c r="D8" s="299" t="s">
        <v>1394</v>
      </c>
      <c r="E8" s="344" t="s">
        <v>1394</v>
      </c>
      <c r="F8" s="406">
        <f t="shared" si="2"/>
        <v>0.4329004329004329</v>
      </c>
      <c r="G8" s="298">
        <v>1</v>
      </c>
      <c r="H8" s="299" t="s">
        <v>132</v>
      </c>
      <c r="I8" s="300" t="s">
        <v>1055</v>
      </c>
      <c r="J8" s="301" t="s">
        <v>1056</v>
      </c>
      <c r="K8" s="363"/>
      <c r="L8" s="298">
        <v>0</v>
      </c>
      <c r="M8" s="299" t="s">
        <v>123</v>
      </c>
      <c r="N8" s="299" t="s">
        <v>1565</v>
      </c>
      <c r="O8" s="301" t="s">
        <v>1566</v>
      </c>
      <c r="P8" s="303" t="s">
        <v>1567</v>
      </c>
      <c r="Q8" s="298">
        <v>0</v>
      </c>
      <c r="R8" s="299" t="s">
        <v>132</v>
      </c>
      <c r="S8" s="299" t="s">
        <v>1060</v>
      </c>
      <c r="T8" s="301" t="s">
        <v>1061</v>
      </c>
      <c r="U8" s="299" t="s">
        <v>122</v>
      </c>
      <c r="V8" s="298">
        <v>0</v>
      </c>
      <c r="W8" s="299"/>
      <c r="X8" s="299" t="s">
        <v>126</v>
      </c>
      <c r="Y8" s="379"/>
      <c r="Z8" s="379" t="s">
        <v>122</v>
      </c>
      <c r="AA8" s="298">
        <v>1</v>
      </c>
      <c r="AB8" s="299" t="s">
        <v>130</v>
      </c>
      <c r="AC8" s="300" t="s">
        <v>1062</v>
      </c>
      <c r="AD8" s="301" t="s">
        <v>1063</v>
      </c>
      <c r="AE8" s="380"/>
      <c r="AF8" s="298">
        <v>0</v>
      </c>
      <c r="AG8" s="299" t="s">
        <v>132</v>
      </c>
      <c r="AH8" s="299" t="s">
        <v>1062</v>
      </c>
      <c r="AI8" s="301" t="s">
        <v>1063</v>
      </c>
      <c r="AJ8" s="299"/>
      <c r="AK8" s="298">
        <v>0</v>
      </c>
      <c r="AL8" s="299" t="s">
        <v>132</v>
      </c>
      <c r="AM8" s="299" t="s">
        <v>1062</v>
      </c>
      <c r="AN8" s="301" t="s">
        <v>1063</v>
      </c>
      <c r="AO8" s="299"/>
      <c r="AP8" s="298">
        <v>1</v>
      </c>
      <c r="AQ8" s="299" t="s">
        <v>130</v>
      </c>
      <c r="AR8" s="299" t="s">
        <v>1062</v>
      </c>
      <c r="AS8" s="301" t="s">
        <v>1063</v>
      </c>
      <c r="AT8" s="380"/>
      <c r="AU8" s="298">
        <v>0</v>
      </c>
      <c r="AV8" s="299" t="s">
        <v>132</v>
      </c>
      <c r="AW8" s="299" t="s">
        <v>1062</v>
      </c>
      <c r="AX8" s="301" t="s">
        <v>1063</v>
      </c>
      <c r="AY8" s="380"/>
      <c r="AZ8" s="298">
        <v>0</v>
      </c>
      <c r="BA8" s="299" t="s">
        <v>132</v>
      </c>
      <c r="BB8" s="299" t="s">
        <v>1062</v>
      </c>
      <c r="BC8" s="301" t="s">
        <v>1063</v>
      </c>
      <c r="BD8" s="380"/>
      <c r="BE8" s="298">
        <v>1</v>
      </c>
      <c r="BF8" s="299" t="s">
        <v>130</v>
      </c>
      <c r="BG8" s="299" t="s">
        <v>1062</v>
      </c>
      <c r="BH8" s="301" t="s">
        <v>1063</v>
      </c>
      <c r="BI8" s="380"/>
      <c r="BJ8" s="299"/>
      <c r="BK8" s="299"/>
      <c r="BL8" s="299"/>
      <c r="BM8" s="299"/>
      <c r="BN8" s="299"/>
      <c r="BO8" s="298">
        <v>1</v>
      </c>
      <c r="BP8" s="299" t="s">
        <v>130</v>
      </c>
      <c r="BQ8" s="299" t="s">
        <v>1062</v>
      </c>
      <c r="BR8" s="301" t="s">
        <v>1063</v>
      </c>
      <c r="BS8" s="380"/>
      <c r="BT8" s="298">
        <v>0</v>
      </c>
      <c r="BU8" s="299" t="s">
        <v>132</v>
      </c>
      <c r="BV8" s="299" t="s">
        <v>1062</v>
      </c>
      <c r="BW8" s="301" t="s">
        <v>1063</v>
      </c>
      <c r="BX8" s="380"/>
      <c r="BY8" s="298">
        <v>0</v>
      </c>
      <c r="BZ8" s="299" t="s">
        <v>132</v>
      </c>
      <c r="CA8" s="299" t="s">
        <v>1062</v>
      </c>
      <c r="CB8" s="301" t="s">
        <v>1063</v>
      </c>
      <c r="CC8" s="380"/>
      <c r="CD8" s="298">
        <v>1</v>
      </c>
      <c r="CE8" s="299" t="s">
        <v>130</v>
      </c>
      <c r="CF8" s="299" t="s">
        <v>1062</v>
      </c>
      <c r="CG8" s="301" t="s">
        <v>1063</v>
      </c>
      <c r="CH8" s="380"/>
      <c r="CI8" s="298">
        <v>0</v>
      </c>
      <c r="CJ8" s="299" t="s">
        <v>132</v>
      </c>
      <c r="CK8" s="299" t="s">
        <v>1062</v>
      </c>
      <c r="CL8" s="301" t="s">
        <v>1063</v>
      </c>
      <c r="CM8" s="380"/>
      <c r="CN8" s="298">
        <v>0</v>
      </c>
      <c r="CO8" s="299" t="s">
        <v>132</v>
      </c>
      <c r="CP8" s="299" t="s">
        <v>1062</v>
      </c>
      <c r="CQ8" s="301" t="s">
        <v>1063</v>
      </c>
      <c r="CR8" s="380"/>
      <c r="CS8" s="298">
        <v>0</v>
      </c>
      <c r="CT8" s="299" t="s">
        <v>139</v>
      </c>
      <c r="CU8" s="299" t="s">
        <v>126</v>
      </c>
      <c r="CV8" s="300"/>
      <c r="CW8" s="300" t="s">
        <v>122</v>
      </c>
      <c r="CX8" s="298">
        <v>0</v>
      </c>
      <c r="CY8" s="299" t="s">
        <v>139</v>
      </c>
      <c r="CZ8" s="299" t="s">
        <v>126</v>
      </c>
      <c r="DA8" s="299"/>
      <c r="DB8" s="299"/>
      <c r="DC8" s="298">
        <v>0</v>
      </c>
      <c r="DD8" s="299" t="s">
        <v>139</v>
      </c>
      <c r="DE8" s="299" t="s">
        <v>126</v>
      </c>
      <c r="DF8" s="299"/>
      <c r="DG8" s="299" t="s">
        <v>122</v>
      </c>
      <c r="DH8" s="298">
        <v>0</v>
      </c>
      <c r="DI8" s="299" t="s">
        <v>139</v>
      </c>
      <c r="DJ8" s="299" t="s">
        <v>126</v>
      </c>
      <c r="DK8" s="299"/>
      <c r="DL8" s="299" t="s">
        <v>122</v>
      </c>
      <c r="DM8" s="298">
        <v>0</v>
      </c>
      <c r="DN8" s="299" t="s">
        <v>139</v>
      </c>
      <c r="DO8" s="299" t="s">
        <v>126</v>
      </c>
      <c r="DP8" s="300"/>
      <c r="DQ8" s="299" t="s">
        <v>122</v>
      </c>
      <c r="DR8" s="298">
        <v>0</v>
      </c>
      <c r="DS8" s="299" t="s">
        <v>139</v>
      </c>
      <c r="DT8" s="299" t="s">
        <v>126</v>
      </c>
      <c r="DU8" s="300"/>
      <c r="DV8" s="300" t="s">
        <v>122</v>
      </c>
      <c r="DW8" s="299"/>
      <c r="DX8" s="299"/>
      <c r="DY8" s="299"/>
      <c r="DZ8" s="299"/>
      <c r="EA8" s="299"/>
      <c r="EB8" s="299"/>
      <c r="EC8" s="299"/>
      <c r="ED8" s="299"/>
      <c r="EE8" s="299"/>
      <c r="EF8" s="299"/>
      <c r="EG8" s="298">
        <v>1</v>
      </c>
      <c r="EH8" s="336" t="s">
        <v>1685</v>
      </c>
      <c r="EI8" s="299" t="s">
        <v>123</v>
      </c>
      <c r="EJ8" s="299" t="s">
        <v>1064</v>
      </c>
      <c r="EK8" s="301" t="s">
        <v>1065</v>
      </c>
      <c r="EL8" s="299" t="s">
        <v>122</v>
      </c>
      <c r="EM8" s="299"/>
      <c r="EN8" s="336"/>
      <c r="EO8" s="299" t="s">
        <v>1686</v>
      </c>
      <c r="EP8" s="299"/>
      <c r="EQ8" s="299"/>
      <c r="ER8" s="299"/>
      <c r="ES8" s="299"/>
      <c r="ET8" s="336"/>
      <c r="EU8" s="299" t="s">
        <v>1686</v>
      </c>
      <c r="EV8" s="299"/>
      <c r="EW8" s="299"/>
      <c r="EX8" s="299"/>
      <c r="EY8" s="298">
        <v>0</v>
      </c>
      <c r="EZ8" s="299" t="s">
        <v>132</v>
      </c>
      <c r="FA8" s="299" t="s">
        <v>1060</v>
      </c>
      <c r="FB8" s="301" t="s">
        <v>1061</v>
      </c>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t="s">
        <v>122</v>
      </c>
      <c r="FX8" s="310"/>
      <c r="FY8" s="310" t="s">
        <v>1686</v>
      </c>
      <c r="FZ8" s="310"/>
      <c r="GA8" s="310"/>
      <c r="GB8" s="345"/>
      <c r="GC8" s="146"/>
      <c r="GD8" s="146" t="s">
        <v>1686</v>
      </c>
      <c r="GE8" s="146"/>
      <c r="GF8" s="146"/>
      <c r="GG8" s="146"/>
      <c r="GH8" s="298">
        <v>1</v>
      </c>
      <c r="GI8" s="299" t="s">
        <v>139</v>
      </c>
      <c r="GJ8" s="299" t="s">
        <v>1066</v>
      </c>
      <c r="GK8" s="301" t="s">
        <v>1061</v>
      </c>
      <c r="GL8" s="379" t="s">
        <v>122</v>
      </c>
      <c r="GM8" s="298">
        <v>1</v>
      </c>
      <c r="GN8" s="299" t="s">
        <v>139</v>
      </c>
      <c r="GO8" s="299" t="s">
        <v>1067</v>
      </c>
      <c r="GP8" s="301" t="s">
        <v>1061</v>
      </c>
      <c r="GQ8" s="379" t="s">
        <v>122</v>
      </c>
      <c r="GR8" s="298">
        <v>1</v>
      </c>
      <c r="GS8" s="299" t="s">
        <v>139</v>
      </c>
      <c r="GT8" s="299" t="s">
        <v>1060</v>
      </c>
      <c r="GU8" s="301" t="s">
        <v>1061</v>
      </c>
      <c r="GV8" s="379" t="s">
        <v>122</v>
      </c>
      <c r="GW8" s="298">
        <v>1</v>
      </c>
      <c r="GX8" s="299" t="s">
        <v>139</v>
      </c>
      <c r="GY8" s="299" t="s">
        <v>1060</v>
      </c>
      <c r="GZ8" s="301" t="s">
        <v>1061</v>
      </c>
      <c r="HA8" s="379" t="s">
        <v>122</v>
      </c>
      <c r="HB8" s="381">
        <v>1</v>
      </c>
      <c r="HC8" s="300" t="s">
        <v>139</v>
      </c>
      <c r="HD8" s="300" t="s">
        <v>1072</v>
      </c>
      <c r="HE8" s="301" t="s">
        <v>1073</v>
      </c>
      <c r="HF8" s="363"/>
      <c r="HG8" s="343" t="s">
        <v>122</v>
      </c>
      <c r="HH8" s="310"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3800-000000000000}"/>
    <hyperlink ref="O5" r:id="rId2" xr:uid="{00000000-0004-0000-3800-000001000000}"/>
    <hyperlink ref="T5" r:id="rId3" xr:uid="{00000000-0004-0000-3800-000002000000}"/>
    <hyperlink ref="AD5" r:id="rId4" xr:uid="{00000000-0004-0000-3800-000003000000}"/>
    <hyperlink ref="AI5" r:id="rId5" xr:uid="{00000000-0004-0000-3800-000004000000}"/>
    <hyperlink ref="AN5" r:id="rId6" xr:uid="{00000000-0004-0000-3800-000005000000}"/>
    <hyperlink ref="AS5" r:id="rId7" xr:uid="{00000000-0004-0000-3800-000006000000}"/>
    <hyperlink ref="AX5" r:id="rId8" xr:uid="{00000000-0004-0000-3800-000007000000}"/>
    <hyperlink ref="BC5" r:id="rId9" xr:uid="{00000000-0004-0000-3800-000008000000}"/>
    <hyperlink ref="BH5" r:id="rId10" xr:uid="{00000000-0004-0000-3800-000009000000}"/>
    <hyperlink ref="BR5" r:id="rId11" xr:uid="{00000000-0004-0000-3800-00000A000000}"/>
    <hyperlink ref="BW5" r:id="rId12" xr:uid="{00000000-0004-0000-3800-00000B000000}"/>
    <hyperlink ref="CB5" r:id="rId13" xr:uid="{00000000-0004-0000-3800-00000C000000}"/>
    <hyperlink ref="CG5" r:id="rId14" xr:uid="{00000000-0004-0000-3800-00000D000000}"/>
    <hyperlink ref="CL5" r:id="rId15" xr:uid="{00000000-0004-0000-3800-00000E000000}"/>
    <hyperlink ref="CQ5" r:id="rId16" xr:uid="{00000000-0004-0000-3800-00000F000000}"/>
    <hyperlink ref="EE5" r:id="rId17" xr:uid="{00000000-0004-0000-3800-000010000000}"/>
    <hyperlink ref="EK5" r:id="rId18" xr:uid="{00000000-0004-0000-3800-000011000000}"/>
    <hyperlink ref="FB5" r:id="rId19" xr:uid="{00000000-0004-0000-3800-000012000000}"/>
    <hyperlink ref="FG5" r:id="rId20" xr:uid="{00000000-0004-0000-3800-000013000000}"/>
    <hyperlink ref="FL5" r:id="rId21" xr:uid="{00000000-0004-0000-3800-000014000000}"/>
    <hyperlink ref="FQ5" r:id="rId22" xr:uid="{00000000-0004-0000-3800-000015000000}"/>
    <hyperlink ref="FV5" r:id="rId23" xr:uid="{00000000-0004-0000-3800-000016000000}"/>
    <hyperlink ref="GA5" r:id="rId24" xr:uid="{00000000-0004-0000-3800-000017000000}"/>
    <hyperlink ref="GK5" r:id="rId25" xr:uid="{00000000-0004-0000-3800-000018000000}"/>
    <hyperlink ref="GP5" r:id="rId26" xr:uid="{00000000-0004-0000-3800-000019000000}"/>
    <hyperlink ref="GU5" r:id="rId27" xr:uid="{00000000-0004-0000-3800-00001A000000}"/>
    <hyperlink ref="GZ5" r:id="rId28" xr:uid="{00000000-0004-0000-3800-00001B000000}"/>
    <hyperlink ref="HE5" r:id="rId29" xr:uid="{00000000-0004-0000-3800-00001C000000}"/>
    <hyperlink ref="HJ5" r:id="rId30" xr:uid="{00000000-0004-0000-3800-00001D000000}"/>
    <hyperlink ref="HK5" r:id="rId31" xr:uid="{00000000-0004-0000-3800-00001E000000}"/>
    <hyperlink ref="HO5" r:id="rId32" xr:uid="{00000000-0004-0000-3800-00001F000000}"/>
    <hyperlink ref="HP5" r:id="rId33" xr:uid="{00000000-0004-0000-3800-000020000000}"/>
    <hyperlink ref="ID5" r:id="rId34" xr:uid="{00000000-0004-0000-3800-000021000000}"/>
    <hyperlink ref="II5" r:id="rId35" location=":~:text=%C2%A7%2042%2D72%2D15.,in%20accordance%20with%20due%20process" xr:uid="{00000000-0004-0000-3800-000022000000}"/>
    <hyperlink ref="J6" r:id="rId36" xr:uid="{00000000-0004-0000-3800-000023000000}"/>
    <hyperlink ref="O6" r:id="rId37" xr:uid="{00000000-0004-0000-3800-000024000000}"/>
    <hyperlink ref="T6" r:id="rId38" xr:uid="{00000000-0004-0000-3800-000025000000}"/>
    <hyperlink ref="AD6" r:id="rId39" xr:uid="{00000000-0004-0000-3800-000026000000}"/>
    <hyperlink ref="AI6" r:id="rId40" xr:uid="{00000000-0004-0000-3800-000027000000}"/>
    <hyperlink ref="AN6" r:id="rId41" xr:uid="{00000000-0004-0000-3800-000028000000}"/>
    <hyperlink ref="AS6" r:id="rId42" xr:uid="{00000000-0004-0000-3800-000029000000}"/>
    <hyperlink ref="AX6" r:id="rId43" xr:uid="{00000000-0004-0000-3800-00002A000000}"/>
    <hyperlink ref="BC6" r:id="rId44" xr:uid="{00000000-0004-0000-3800-00002B000000}"/>
    <hyperlink ref="BH6" r:id="rId45" xr:uid="{00000000-0004-0000-3800-00002C000000}"/>
    <hyperlink ref="BR6" r:id="rId46" xr:uid="{00000000-0004-0000-3800-00002D000000}"/>
    <hyperlink ref="BW6" r:id="rId47" xr:uid="{00000000-0004-0000-3800-00002E000000}"/>
    <hyperlink ref="CB6" r:id="rId48" xr:uid="{00000000-0004-0000-3800-00002F000000}"/>
    <hyperlink ref="CG6" r:id="rId49" xr:uid="{00000000-0004-0000-3800-000030000000}"/>
    <hyperlink ref="CL6" r:id="rId50" xr:uid="{00000000-0004-0000-3800-000031000000}"/>
    <hyperlink ref="CQ6" r:id="rId51" xr:uid="{00000000-0004-0000-3800-000032000000}"/>
    <hyperlink ref="EK6" r:id="rId52" xr:uid="{00000000-0004-0000-3800-000033000000}"/>
    <hyperlink ref="FB6" r:id="rId53" xr:uid="{00000000-0004-0000-3800-000034000000}"/>
    <hyperlink ref="FQ6" r:id="rId54" xr:uid="{00000000-0004-0000-3800-000035000000}"/>
    <hyperlink ref="FV6" r:id="rId55" xr:uid="{00000000-0004-0000-3800-000036000000}"/>
    <hyperlink ref="GA6" r:id="rId56" xr:uid="{00000000-0004-0000-3800-000037000000}"/>
    <hyperlink ref="GK6" r:id="rId57" xr:uid="{00000000-0004-0000-3800-000038000000}"/>
    <hyperlink ref="GP6" r:id="rId58" xr:uid="{00000000-0004-0000-3800-000039000000}"/>
    <hyperlink ref="GU6" r:id="rId59" xr:uid="{00000000-0004-0000-3800-00003A000000}"/>
    <hyperlink ref="GZ6" r:id="rId60" xr:uid="{00000000-0004-0000-3800-00003B000000}"/>
    <hyperlink ref="HE6" r:id="rId61" xr:uid="{00000000-0004-0000-3800-00003C000000}"/>
    <hyperlink ref="HJ6" r:id="rId62" xr:uid="{00000000-0004-0000-3800-00003D000000}"/>
    <hyperlink ref="HK6" r:id="rId63" xr:uid="{00000000-0004-0000-3800-00003E000000}"/>
    <hyperlink ref="HO6" r:id="rId64" xr:uid="{00000000-0004-0000-3800-00003F000000}"/>
    <hyperlink ref="HP6" r:id="rId65" xr:uid="{00000000-0004-0000-3800-000040000000}"/>
    <hyperlink ref="J7" r:id="rId66" xr:uid="{00000000-0004-0000-3800-000041000000}"/>
    <hyperlink ref="O7" r:id="rId67" xr:uid="{00000000-0004-0000-3800-000042000000}"/>
    <hyperlink ref="T7" r:id="rId68" xr:uid="{00000000-0004-0000-3800-000043000000}"/>
    <hyperlink ref="AD7" r:id="rId69" xr:uid="{00000000-0004-0000-3800-000044000000}"/>
    <hyperlink ref="AI7" r:id="rId70" xr:uid="{00000000-0004-0000-3800-000045000000}"/>
    <hyperlink ref="AN7" r:id="rId71" xr:uid="{00000000-0004-0000-3800-000046000000}"/>
    <hyperlink ref="AS7" r:id="rId72" xr:uid="{00000000-0004-0000-3800-000047000000}"/>
    <hyperlink ref="AX7" r:id="rId73" xr:uid="{00000000-0004-0000-3800-000048000000}"/>
    <hyperlink ref="BC7" r:id="rId74" xr:uid="{00000000-0004-0000-3800-000049000000}"/>
    <hyperlink ref="BH7" r:id="rId75" xr:uid="{00000000-0004-0000-3800-00004A000000}"/>
    <hyperlink ref="BR7" r:id="rId76" xr:uid="{00000000-0004-0000-3800-00004B000000}"/>
    <hyperlink ref="BW7" r:id="rId77" xr:uid="{00000000-0004-0000-3800-00004C000000}"/>
    <hyperlink ref="CB7" r:id="rId78" xr:uid="{00000000-0004-0000-3800-00004D000000}"/>
    <hyperlink ref="CG7" r:id="rId79" xr:uid="{00000000-0004-0000-3800-00004E000000}"/>
    <hyperlink ref="CK7" r:id="rId80" xr:uid="{00000000-0004-0000-3800-00004F000000}"/>
    <hyperlink ref="CL7" r:id="rId81" xr:uid="{00000000-0004-0000-3800-000050000000}"/>
    <hyperlink ref="CQ7" r:id="rId82" xr:uid="{00000000-0004-0000-3800-000051000000}"/>
    <hyperlink ref="EK7" r:id="rId83" xr:uid="{00000000-0004-0000-3800-000052000000}"/>
    <hyperlink ref="FB7" r:id="rId84" xr:uid="{00000000-0004-0000-3800-000053000000}"/>
    <hyperlink ref="FQ7" r:id="rId85" xr:uid="{00000000-0004-0000-3800-000054000000}"/>
    <hyperlink ref="FV7" r:id="rId86" xr:uid="{00000000-0004-0000-3800-000055000000}"/>
    <hyperlink ref="GA7" r:id="rId87" xr:uid="{00000000-0004-0000-3800-000056000000}"/>
    <hyperlink ref="GK7" r:id="rId88" xr:uid="{00000000-0004-0000-3800-000057000000}"/>
    <hyperlink ref="GP7" r:id="rId89" xr:uid="{00000000-0004-0000-3800-000058000000}"/>
    <hyperlink ref="GU7" r:id="rId90" xr:uid="{00000000-0004-0000-3800-000059000000}"/>
    <hyperlink ref="GZ7" r:id="rId91" xr:uid="{00000000-0004-0000-3800-00005A000000}"/>
    <hyperlink ref="HE7" r:id="rId92" xr:uid="{00000000-0004-0000-3800-00005B000000}"/>
    <hyperlink ref="HJ7" r:id="rId93" xr:uid="{00000000-0004-0000-3800-00005C000000}"/>
    <hyperlink ref="HK7" r:id="rId94" xr:uid="{00000000-0004-0000-3800-00005D000000}"/>
    <hyperlink ref="HO7" r:id="rId95" xr:uid="{00000000-0004-0000-3800-00005E000000}"/>
    <hyperlink ref="HP7" r:id="rId96" xr:uid="{00000000-0004-0000-3800-00005F000000}"/>
    <hyperlink ref="J8" r:id="rId97" xr:uid="{00000000-0004-0000-3800-000060000000}"/>
    <hyperlink ref="O8" r:id="rId98" xr:uid="{00000000-0004-0000-3800-000061000000}"/>
    <hyperlink ref="P8" r:id="rId99" xr:uid="{00000000-0004-0000-3800-000062000000}"/>
    <hyperlink ref="T8" r:id="rId100" xr:uid="{00000000-0004-0000-3800-000063000000}"/>
    <hyperlink ref="AD8" r:id="rId101" xr:uid="{00000000-0004-0000-3800-000064000000}"/>
    <hyperlink ref="AI8" r:id="rId102" xr:uid="{00000000-0004-0000-3800-000065000000}"/>
    <hyperlink ref="AN8" r:id="rId103" xr:uid="{00000000-0004-0000-3800-000066000000}"/>
    <hyperlink ref="AS8" r:id="rId104" xr:uid="{00000000-0004-0000-3800-000067000000}"/>
    <hyperlink ref="AX8" r:id="rId105" xr:uid="{00000000-0004-0000-3800-000068000000}"/>
    <hyperlink ref="BC8" r:id="rId106" xr:uid="{00000000-0004-0000-3800-000069000000}"/>
    <hyperlink ref="BH8" r:id="rId107" xr:uid="{00000000-0004-0000-3800-00006A000000}"/>
    <hyperlink ref="BR8" r:id="rId108" xr:uid="{00000000-0004-0000-3800-00006B000000}"/>
    <hyperlink ref="BW8" r:id="rId109" xr:uid="{00000000-0004-0000-3800-00006C000000}"/>
    <hyperlink ref="CB8" r:id="rId110" xr:uid="{00000000-0004-0000-3800-00006D000000}"/>
    <hyperlink ref="CG8" r:id="rId111" xr:uid="{00000000-0004-0000-3800-00006E000000}"/>
    <hyperlink ref="CL8" r:id="rId112" xr:uid="{00000000-0004-0000-3800-00006F000000}"/>
    <hyperlink ref="CQ8" r:id="rId113" xr:uid="{00000000-0004-0000-3800-000070000000}"/>
    <hyperlink ref="EK8" r:id="rId114" xr:uid="{00000000-0004-0000-3800-000071000000}"/>
    <hyperlink ref="FB8" r:id="rId115" xr:uid="{00000000-0004-0000-3800-000072000000}"/>
    <hyperlink ref="GK8" r:id="rId116" xr:uid="{00000000-0004-0000-3800-000073000000}"/>
    <hyperlink ref="GP8" r:id="rId117" xr:uid="{00000000-0004-0000-3800-000074000000}"/>
    <hyperlink ref="GU8" r:id="rId118" xr:uid="{00000000-0004-0000-3800-000075000000}"/>
    <hyperlink ref="GZ8" r:id="rId119" xr:uid="{00000000-0004-0000-3800-000076000000}"/>
    <hyperlink ref="HE8" r:id="rId120" xr:uid="{00000000-0004-0000-3800-000077000000}"/>
  </hyperlinks>
  <pageMargins left="0.7" right="0.7" top="0.75" bottom="0.75" header="0" footer="0"/>
  <pageSetup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3" width="9.33203125" customWidth="1"/>
    <col min="24" max="24" width="10" customWidth="1"/>
    <col min="25" max="28" width="9.33203125" customWidth="1"/>
    <col min="29" max="29" width="10.83203125" customWidth="1"/>
    <col min="30" max="33" width="9.33203125" customWidth="1"/>
    <col min="34" max="34" width="10.1640625" customWidth="1"/>
    <col min="35" max="48" width="9.33203125" customWidth="1"/>
    <col min="49" max="49" width="10.6640625" customWidth="1"/>
    <col min="50" max="118" width="9.33203125" customWidth="1"/>
    <col min="119" max="119" width="10.6640625" customWidth="1"/>
    <col min="120" max="231" width="9.33203125" customWidth="1"/>
    <col min="232" max="232" width="12.6640625" customWidth="1"/>
    <col min="233" max="236" width="9.33203125" customWidth="1"/>
    <col min="237" max="237" width="11" customWidth="1"/>
    <col min="238" max="634" width="9.3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109</v>
      </c>
      <c r="C5" s="312">
        <f>(G5+L5+Q5+V5+(AA5+AF5+AK5+AP5+AU5+AZ5+BE5+BJ5)/8+(BO5+BT5+BY5+CD5+CI5+CN5)/6+(CS5+CX5+DC5+DH5+DM5+DR5)/6+DW5+EB5+((EG5+EH5)/2+(EM5+EN5)/2+(ES5+ET5)/2)/3+EY5+(FD5+FI5)/2+FN5+(FS5+FX5)/2+GC5+GH5+(GM5+GR5+GW5)/3+HB5+(HG5+HL5+HQ5+HV5+IA5)/5+IF5)/20</f>
        <v>0.60750000000000004</v>
      </c>
      <c r="D5" s="312">
        <f t="shared" ref="D5:D6" si="0">(L5+V5+(AA5+AF5+AK5+AP5+AU5+AZ5+BE5)/7+(BO5+BT5+BY5+CD5+CI5+CN5)/6+(CS5+CX5+DC5+DH5+DR5+DM5)/6+(EG5+EH5+EM5+EN5+ES5+ET5)/6+GH5+(GM5+GR5+GW5)/3+Q5+EY5+FN5+(FS5+FX5)/2+G5+HB5+(HG5+HL5+HQ5)/3+GC5)/16</f>
        <v>0.63690476190476197</v>
      </c>
      <c r="E5" s="313">
        <f t="shared" ref="E5:E7" si="1">(L5+V5+(AA5+AF5+AK5+AP5+AU5+AZ5+BE5)/7+(BO5+BT5+BY5+CD5+CI5+CN5)/6+(CS5+CX5+DC5+DH5+DR5+DM5)/6+EG5+(GH5+GM5+GR5+GW5)/4+Q5+EY5+FN5+(FS5+FX5)/2+G5+HB5+(HG5+HL5)/2)/14</f>
        <v>0.66836734693877553</v>
      </c>
      <c r="F5" s="313">
        <f t="shared" ref="F5:F8" si="2">(L5+V5+(AA5+AF5+AK5+AP5+AU5+AZ5+BE5)/7+(BO5+BT5+BY5+CD5+CI5+CN5)/6+(CS5+CX5+DC5+DH5+DR5+DM5)/6+EG5+(GH5+GM5+GR5+GW5)/4+Q5+EY5+G5+HB5)/11</f>
        <v>0.62337662337662347</v>
      </c>
      <c r="G5" s="308">
        <v>1</v>
      </c>
      <c r="H5" s="308" t="s">
        <v>132</v>
      </c>
      <c r="I5" s="308" t="s">
        <v>1077</v>
      </c>
      <c r="J5" s="320" t="s">
        <v>4156</v>
      </c>
      <c r="K5" s="308">
        <v>1999</v>
      </c>
      <c r="L5" s="11">
        <v>0</v>
      </c>
      <c r="M5" s="11" t="s">
        <v>123</v>
      </c>
      <c r="N5" s="11" t="s">
        <v>1079</v>
      </c>
      <c r="O5" s="353" t="s">
        <v>4157</v>
      </c>
      <c r="P5" s="11"/>
      <c r="Q5" s="308">
        <v>0</v>
      </c>
      <c r="R5" s="308" t="s">
        <v>123</v>
      </c>
      <c r="S5" s="308" t="s">
        <v>126</v>
      </c>
      <c r="T5" s="308" t="s">
        <v>126</v>
      </c>
      <c r="U5" s="308"/>
      <c r="V5" s="308">
        <v>1</v>
      </c>
      <c r="W5" s="308"/>
      <c r="X5" s="332" t="s">
        <v>1081</v>
      </c>
      <c r="Y5" s="333" t="s">
        <v>4158</v>
      </c>
      <c r="Z5" s="308" t="s">
        <v>4159</v>
      </c>
      <c r="AA5" s="308">
        <v>1</v>
      </c>
      <c r="AB5" s="308" t="s">
        <v>130</v>
      </c>
      <c r="AC5" s="308" t="s">
        <v>1084</v>
      </c>
      <c r="AD5" s="320" t="s">
        <v>4160</v>
      </c>
      <c r="AE5" s="308"/>
      <c r="AF5" s="308">
        <v>1</v>
      </c>
      <c r="AG5" s="308" t="s">
        <v>130</v>
      </c>
      <c r="AH5" s="308" t="s">
        <v>4161</v>
      </c>
      <c r="AI5" s="320" t="s">
        <v>4162</v>
      </c>
      <c r="AJ5" s="308"/>
      <c r="AK5" s="308">
        <v>1</v>
      </c>
      <c r="AL5" s="308" t="s">
        <v>130</v>
      </c>
      <c r="AM5" s="308" t="s">
        <v>1086</v>
      </c>
      <c r="AN5" s="320" t="s">
        <v>4163</v>
      </c>
      <c r="AO5" s="308" t="s">
        <v>4164</v>
      </c>
      <c r="AP5" s="308">
        <v>1</v>
      </c>
      <c r="AQ5" s="308" t="s">
        <v>130</v>
      </c>
      <c r="AR5" s="308" t="s">
        <v>1088</v>
      </c>
      <c r="AS5" s="320" t="s">
        <v>4165</v>
      </c>
      <c r="AT5" s="308"/>
      <c r="AU5" s="308">
        <v>1</v>
      </c>
      <c r="AV5" s="308" t="s">
        <v>130</v>
      </c>
      <c r="AW5" s="308" t="s">
        <v>1089</v>
      </c>
      <c r="AX5" s="333" t="s">
        <v>4166</v>
      </c>
      <c r="AY5" s="308" t="s">
        <v>4164</v>
      </c>
      <c r="AZ5" s="308">
        <v>1</v>
      </c>
      <c r="BA5" s="308" t="s">
        <v>130</v>
      </c>
      <c r="BB5" s="308" t="s">
        <v>1089</v>
      </c>
      <c r="BC5" s="333" t="s">
        <v>4167</v>
      </c>
      <c r="BD5" s="308" t="s">
        <v>4164</v>
      </c>
      <c r="BE5" s="308">
        <v>0</v>
      </c>
      <c r="BF5" s="308" t="s">
        <v>132</v>
      </c>
      <c r="BG5" s="308" t="s">
        <v>1091</v>
      </c>
      <c r="BH5" s="333" t="s">
        <v>4168</v>
      </c>
      <c r="BI5" s="308"/>
      <c r="BJ5" s="308">
        <v>0</v>
      </c>
      <c r="BK5" s="308" t="s">
        <v>126</v>
      </c>
      <c r="BL5" s="308" t="s">
        <v>126</v>
      </c>
      <c r="BM5" s="308" t="s">
        <v>126</v>
      </c>
      <c r="BN5" s="308"/>
      <c r="BO5" s="308">
        <v>1</v>
      </c>
      <c r="BP5" s="308" t="s">
        <v>130</v>
      </c>
      <c r="BQ5" s="308" t="s">
        <v>1086</v>
      </c>
      <c r="BR5" s="333" t="s">
        <v>4169</v>
      </c>
      <c r="BS5" s="308" t="s">
        <v>4164</v>
      </c>
      <c r="BT5" s="308">
        <v>1</v>
      </c>
      <c r="BU5" s="308" t="s">
        <v>130</v>
      </c>
      <c r="BV5" s="308" t="s">
        <v>1086</v>
      </c>
      <c r="BW5" s="333" t="s">
        <v>4170</v>
      </c>
      <c r="BX5" s="308" t="s">
        <v>4164</v>
      </c>
      <c r="BY5" s="308">
        <v>1</v>
      </c>
      <c r="BZ5" s="308" t="s">
        <v>130</v>
      </c>
      <c r="CA5" s="308" t="s">
        <v>1086</v>
      </c>
      <c r="CB5" s="333" t="s">
        <v>4171</v>
      </c>
      <c r="CC5" s="308" t="s">
        <v>4164</v>
      </c>
      <c r="CD5" s="308">
        <v>1</v>
      </c>
      <c r="CE5" s="308" t="s">
        <v>130</v>
      </c>
      <c r="CF5" s="308" t="s">
        <v>1086</v>
      </c>
      <c r="CG5" s="333" t="s">
        <v>4172</v>
      </c>
      <c r="CH5" s="308" t="s">
        <v>4164</v>
      </c>
      <c r="CI5" s="308">
        <v>1</v>
      </c>
      <c r="CJ5" s="308" t="s">
        <v>130</v>
      </c>
      <c r="CK5" s="308" t="s">
        <v>1086</v>
      </c>
      <c r="CL5" s="333" t="s">
        <v>4173</v>
      </c>
      <c r="CM5" s="308" t="s">
        <v>4164</v>
      </c>
      <c r="CN5" s="308">
        <v>1</v>
      </c>
      <c r="CO5" s="308" t="s">
        <v>130</v>
      </c>
      <c r="CP5" s="308" t="s">
        <v>1086</v>
      </c>
      <c r="CQ5" s="333" t="s">
        <v>4174</v>
      </c>
      <c r="CR5" s="308" t="s">
        <v>4164</v>
      </c>
      <c r="CS5" s="308">
        <v>1</v>
      </c>
      <c r="CT5" s="308" t="s">
        <v>130</v>
      </c>
      <c r="CU5" s="308" t="s">
        <v>1086</v>
      </c>
      <c r="CV5" s="333" t="s">
        <v>4175</v>
      </c>
      <c r="CW5" s="308" t="s">
        <v>1087</v>
      </c>
      <c r="CX5" s="308">
        <v>1</v>
      </c>
      <c r="CY5" s="308" t="s">
        <v>130</v>
      </c>
      <c r="CZ5" s="308" t="s">
        <v>1086</v>
      </c>
      <c r="DA5" s="333" t="s">
        <v>4176</v>
      </c>
      <c r="DB5" s="308" t="s">
        <v>1087</v>
      </c>
      <c r="DC5" s="308">
        <v>1</v>
      </c>
      <c r="DD5" s="308" t="s">
        <v>130</v>
      </c>
      <c r="DE5" s="308" t="s">
        <v>1086</v>
      </c>
      <c r="DF5" s="333" t="s">
        <v>4177</v>
      </c>
      <c r="DG5" s="308" t="s">
        <v>1087</v>
      </c>
      <c r="DH5" s="308">
        <v>1</v>
      </c>
      <c r="DI5" s="308" t="s">
        <v>130</v>
      </c>
      <c r="DJ5" s="308" t="s">
        <v>1089</v>
      </c>
      <c r="DK5" s="333" t="s">
        <v>4178</v>
      </c>
      <c r="DL5" s="308" t="s">
        <v>1087</v>
      </c>
      <c r="DM5" s="308">
        <v>1</v>
      </c>
      <c r="DN5" s="308" t="s">
        <v>130</v>
      </c>
      <c r="DO5" s="308" t="s">
        <v>1089</v>
      </c>
      <c r="DP5" s="333" t="s">
        <v>4179</v>
      </c>
      <c r="DQ5" s="308" t="s">
        <v>1087</v>
      </c>
      <c r="DR5" s="308">
        <v>1</v>
      </c>
      <c r="DS5" s="308" t="s">
        <v>130</v>
      </c>
      <c r="DT5" s="308" t="s">
        <v>1089</v>
      </c>
      <c r="DU5" s="333" t="s">
        <v>4180</v>
      </c>
      <c r="DV5" s="308" t="s">
        <v>1087</v>
      </c>
      <c r="DW5" s="308">
        <v>1</v>
      </c>
      <c r="DX5" s="308" t="s">
        <v>132</v>
      </c>
      <c r="DY5" s="308" t="s">
        <v>4181</v>
      </c>
      <c r="DZ5" s="321" t="s">
        <v>1082</v>
      </c>
      <c r="EA5" s="308">
        <v>2022</v>
      </c>
      <c r="EB5" s="308">
        <v>1</v>
      </c>
      <c r="EC5" s="308" t="s">
        <v>139</v>
      </c>
      <c r="ED5" s="308" t="s">
        <v>4182</v>
      </c>
      <c r="EE5" s="308" t="s">
        <v>4183</v>
      </c>
      <c r="EF5" s="364"/>
      <c r="EG5" s="308">
        <v>1</v>
      </c>
      <c r="EH5" s="308">
        <v>1</v>
      </c>
      <c r="EI5" s="308" t="s">
        <v>139</v>
      </c>
      <c r="EJ5" s="308" t="s">
        <v>126</v>
      </c>
      <c r="EK5" s="308" t="s">
        <v>126</v>
      </c>
      <c r="EL5" s="308" t="s">
        <v>1092</v>
      </c>
      <c r="EM5" s="308">
        <v>1</v>
      </c>
      <c r="EN5" s="308">
        <v>1</v>
      </c>
      <c r="EO5" s="308" t="s">
        <v>139</v>
      </c>
      <c r="EP5" s="308" t="s">
        <v>126</v>
      </c>
      <c r="EQ5" s="308" t="s">
        <v>126</v>
      </c>
      <c r="ER5" s="308"/>
      <c r="ES5" s="308">
        <v>1</v>
      </c>
      <c r="ET5" s="308">
        <v>1</v>
      </c>
      <c r="EU5" s="308" t="s">
        <v>139</v>
      </c>
      <c r="EV5" s="308" t="s">
        <v>126</v>
      </c>
      <c r="EW5" s="308" t="s">
        <v>126</v>
      </c>
      <c r="EX5" s="308" t="s">
        <v>1092</v>
      </c>
      <c r="EY5" s="308">
        <v>0</v>
      </c>
      <c r="EZ5" s="308" t="s">
        <v>123</v>
      </c>
      <c r="FA5" s="308" t="s">
        <v>126</v>
      </c>
      <c r="FB5" s="308" t="s">
        <v>126</v>
      </c>
      <c r="FC5" s="308"/>
      <c r="FD5" s="12">
        <v>0</v>
      </c>
      <c r="FE5" s="12" t="s">
        <v>126</v>
      </c>
      <c r="FF5" s="323" t="s">
        <v>4184</v>
      </c>
      <c r="FG5" s="401" t="s">
        <v>4185</v>
      </c>
      <c r="FH5" s="324"/>
      <c r="FI5" s="12">
        <v>0</v>
      </c>
      <c r="FJ5" s="12" t="s">
        <v>126</v>
      </c>
      <c r="FK5" s="323" t="s">
        <v>4184</v>
      </c>
      <c r="FL5" s="401" t="s">
        <v>4185</v>
      </c>
      <c r="FM5" s="324"/>
      <c r="FN5" s="308">
        <v>1</v>
      </c>
      <c r="FO5" s="308" t="s">
        <v>130</v>
      </c>
      <c r="FP5" s="308" t="s">
        <v>1093</v>
      </c>
      <c r="FQ5" s="333" t="s">
        <v>4186</v>
      </c>
      <c r="FR5" s="308"/>
      <c r="FS5" s="308">
        <v>1</v>
      </c>
      <c r="FT5" s="308" t="s">
        <v>139</v>
      </c>
      <c r="FU5" s="308" t="s">
        <v>1095</v>
      </c>
      <c r="FV5" s="333" t="s">
        <v>4187</v>
      </c>
      <c r="FW5" s="308"/>
      <c r="FX5" s="308">
        <v>1</v>
      </c>
      <c r="FY5" s="308" t="s">
        <v>139</v>
      </c>
      <c r="FZ5" s="308" t="s">
        <v>1097</v>
      </c>
      <c r="GA5" s="333" t="s">
        <v>4188</v>
      </c>
      <c r="GB5" s="308"/>
      <c r="GC5" s="326">
        <v>1</v>
      </c>
      <c r="GD5" s="326" t="s">
        <v>132</v>
      </c>
      <c r="GE5" s="326" t="s">
        <v>4189</v>
      </c>
      <c r="GF5" s="327" t="s">
        <v>4190</v>
      </c>
      <c r="GG5" s="326"/>
      <c r="GH5" s="308">
        <v>0</v>
      </c>
      <c r="GI5" s="308" t="s">
        <v>123</v>
      </c>
      <c r="GJ5" s="308" t="s">
        <v>126</v>
      </c>
      <c r="GK5" s="308" t="s">
        <v>126</v>
      </c>
      <c r="GL5" s="308"/>
      <c r="GM5" s="308">
        <v>0</v>
      </c>
      <c r="GN5" s="308" t="s">
        <v>123</v>
      </c>
      <c r="GO5" s="308" t="s">
        <v>126</v>
      </c>
      <c r="GP5" s="308" t="s">
        <v>126</v>
      </c>
      <c r="GQ5" s="308"/>
      <c r="GR5" s="308">
        <v>0</v>
      </c>
      <c r="GS5" s="308" t="s">
        <v>123</v>
      </c>
      <c r="GT5" s="308" t="s">
        <v>126</v>
      </c>
      <c r="GU5" s="308" t="s">
        <v>126</v>
      </c>
      <c r="GV5" s="308"/>
      <c r="GW5" s="308">
        <v>0</v>
      </c>
      <c r="GX5" s="308" t="s">
        <v>123</v>
      </c>
      <c r="GY5" s="308" t="s">
        <v>126</v>
      </c>
      <c r="GZ5" s="308" t="s">
        <v>126</v>
      </c>
      <c r="HA5" s="308"/>
      <c r="HB5" s="308">
        <v>1</v>
      </c>
      <c r="HC5" s="308" t="s">
        <v>139</v>
      </c>
      <c r="HD5" s="308" t="s">
        <v>1099</v>
      </c>
      <c r="HE5" s="333" t="s">
        <v>4191</v>
      </c>
      <c r="HF5" s="308"/>
      <c r="HG5" s="308">
        <v>1</v>
      </c>
      <c r="HH5" s="308" t="s">
        <v>139</v>
      </c>
      <c r="HI5" s="308" t="s">
        <v>1101</v>
      </c>
      <c r="HJ5" s="333" t="s">
        <v>4192</v>
      </c>
      <c r="HK5" s="308"/>
      <c r="HL5" s="308">
        <v>0</v>
      </c>
      <c r="HM5" s="308" t="s">
        <v>132</v>
      </c>
      <c r="HN5" s="308" t="s">
        <v>1103</v>
      </c>
      <c r="HO5" s="333" t="s">
        <v>4193</v>
      </c>
      <c r="HP5" s="404" t="s">
        <v>1105</v>
      </c>
      <c r="HQ5" s="326">
        <v>0</v>
      </c>
      <c r="HR5" s="326" t="s">
        <v>123</v>
      </c>
      <c r="HS5" s="326" t="s">
        <v>126</v>
      </c>
      <c r="HT5" s="326" t="s">
        <v>126</v>
      </c>
      <c r="HU5" s="326"/>
      <c r="HV5" s="326">
        <v>0</v>
      </c>
      <c r="HW5" s="326" t="s">
        <v>130</v>
      </c>
      <c r="HX5" s="326" t="s">
        <v>126</v>
      </c>
      <c r="HY5" s="326" t="s">
        <v>126</v>
      </c>
      <c r="HZ5" s="326"/>
      <c r="IA5" s="326">
        <v>1</v>
      </c>
      <c r="IB5" s="326" t="s">
        <v>139</v>
      </c>
      <c r="IC5" s="326" t="s">
        <v>4194</v>
      </c>
      <c r="ID5" s="357" t="s">
        <v>4195</v>
      </c>
      <c r="IE5" s="326">
        <v>1988</v>
      </c>
      <c r="IF5" s="12">
        <v>0</v>
      </c>
      <c r="IG5" s="323" t="s">
        <v>126</v>
      </c>
      <c r="IH5" s="323" t="s">
        <v>4196</v>
      </c>
      <c r="II5" s="401" t="s">
        <v>4197</v>
      </c>
      <c r="IJ5" s="324"/>
    </row>
    <row r="6" spans="1:244" ht="63" customHeight="1">
      <c r="A6" s="348">
        <v>2024</v>
      </c>
      <c r="B6" s="311" t="s">
        <v>109</v>
      </c>
      <c r="C6" s="149" t="s">
        <v>1394</v>
      </c>
      <c r="D6" s="312">
        <f t="shared" si="0"/>
        <v>0.63690476190476197</v>
      </c>
      <c r="E6" s="313">
        <f t="shared" si="1"/>
        <v>0.66836734693877553</v>
      </c>
      <c r="F6" s="313">
        <f t="shared" si="2"/>
        <v>0.62337662337662347</v>
      </c>
      <c r="G6" s="308">
        <v>1</v>
      </c>
      <c r="H6" s="308" t="s">
        <v>132</v>
      </c>
      <c r="I6" s="308" t="s">
        <v>1077</v>
      </c>
      <c r="J6" s="320" t="s">
        <v>4198</v>
      </c>
      <c r="K6" s="308"/>
      <c r="L6" s="11">
        <v>0</v>
      </c>
      <c r="M6" s="11" t="s">
        <v>123</v>
      </c>
      <c r="N6" s="11" t="s">
        <v>1079</v>
      </c>
      <c r="O6" s="353" t="s">
        <v>4199</v>
      </c>
      <c r="P6" s="11"/>
      <c r="Q6" s="308">
        <v>0</v>
      </c>
      <c r="R6" s="308" t="s">
        <v>123</v>
      </c>
      <c r="S6" s="308" t="s">
        <v>126</v>
      </c>
      <c r="T6" s="308" t="s">
        <v>126</v>
      </c>
      <c r="U6" s="308"/>
      <c r="V6" s="308">
        <v>1</v>
      </c>
      <c r="W6" s="308"/>
      <c r="X6" s="332" t="s">
        <v>1081</v>
      </c>
      <c r="Y6" s="333" t="s">
        <v>4200</v>
      </c>
      <c r="Z6" s="308" t="s">
        <v>4159</v>
      </c>
      <c r="AA6" s="308">
        <v>1</v>
      </c>
      <c r="AB6" s="308" t="s">
        <v>130</v>
      </c>
      <c r="AC6" s="308" t="s">
        <v>1084</v>
      </c>
      <c r="AD6" s="333" t="s">
        <v>4201</v>
      </c>
      <c r="AE6" s="308"/>
      <c r="AF6" s="308">
        <v>1</v>
      </c>
      <c r="AG6" s="308" t="s">
        <v>130</v>
      </c>
      <c r="AH6" s="308" t="s">
        <v>4161</v>
      </c>
      <c r="AI6" s="333" t="s">
        <v>4202</v>
      </c>
      <c r="AJ6" s="308"/>
      <c r="AK6" s="308">
        <v>1</v>
      </c>
      <c r="AL6" s="308" t="s">
        <v>130</v>
      </c>
      <c r="AM6" s="308" t="s">
        <v>1086</v>
      </c>
      <c r="AN6" s="333" t="s">
        <v>4203</v>
      </c>
      <c r="AO6" s="308" t="s">
        <v>4164</v>
      </c>
      <c r="AP6" s="308">
        <v>1</v>
      </c>
      <c r="AQ6" s="308" t="s">
        <v>130</v>
      </c>
      <c r="AR6" s="308" t="s">
        <v>1088</v>
      </c>
      <c r="AS6" s="333" t="s">
        <v>4204</v>
      </c>
      <c r="AT6" s="308"/>
      <c r="AU6" s="308">
        <v>1</v>
      </c>
      <c r="AV6" s="308" t="s">
        <v>130</v>
      </c>
      <c r="AW6" s="308" t="s">
        <v>1089</v>
      </c>
      <c r="AX6" s="333" t="s">
        <v>4205</v>
      </c>
      <c r="AY6" s="308" t="s">
        <v>4164</v>
      </c>
      <c r="AZ6" s="308">
        <v>1</v>
      </c>
      <c r="BA6" s="308" t="s">
        <v>130</v>
      </c>
      <c r="BB6" s="308" t="s">
        <v>1089</v>
      </c>
      <c r="BC6" s="333" t="s">
        <v>4206</v>
      </c>
      <c r="BD6" s="308" t="s">
        <v>4164</v>
      </c>
      <c r="BE6" s="308">
        <v>0</v>
      </c>
      <c r="BF6" s="308" t="s">
        <v>132</v>
      </c>
      <c r="BG6" s="308" t="s">
        <v>1091</v>
      </c>
      <c r="BH6" s="333" t="s">
        <v>4207</v>
      </c>
      <c r="BI6" s="308"/>
      <c r="BJ6" s="308"/>
      <c r="BK6" s="308" t="s">
        <v>126</v>
      </c>
      <c r="BL6" s="308" t="s">
        <v>126</v>
      </c>
      <c r="BM6" s="308" t="s">
        <v>126</v>
      </c>
      <c r="BN6" s="308" t="s">
        <v>1863</v>
      </c>
      <c r="BO6" s="308">
        <v>1</v>
      </c>
      <c r="BP6" s="308" t="s">
        <v>130</v>
      </c>
      <c r="BQ6" s="308" t="s">
        <v>1086</v>
      </c>
      <c r="BR6" s="333" t="s">
        <v>4208</v>
      </c>
      <c r="BS6" s="308" t="s">
        <v>4164</v>
      </c>
      <c r="BT6" s="308">
        <v>1</v>
      </c>
      <c r="BU6" s="308" t="s">
        <v>130</v>
      </c>
      <c r="BV6" s="308" t="s">
        <v>1086</v>
      </c>
      <c r="BW6" s="333" t="s">
        <v>4209</v>
      </c>
      <c r="BX6" s="308" t="s">
        <v>4164</v>
      </c>
      <c r="BY6" s="308">
        <v>1</v>
      </c>
      <c r="BZ6" s="308" t="s">
        <v>130</v>
      </c>
      <c r="CA6" s="308" t="s">
        <v>1086</v>
      </c>
      <c r="CB6" s="333" t="s">
        <v>4210</v>
      </c>
      <c r="CC6" s="308" t="s">
        <v>4164</v>
      </c>
      <c r="CD6" s="308">
        <v>1</v>
      </c>
      <c r="CE6" s="308" t="s">
        <v>130</v>
      </c>
      <c r="CF6" s="308" t="s">
        <v>1089</v>
      </c>
      <c r="CG6" s="333" t="s">
        <v>4211</v>
      </c>
      <c r="CH6" s="308" t="s">
        <v>4164</v>
      </c>
      <c r="CI6" s="308">
        <v>1</v>
      </c>
      <c r="CJ6" s="308" t="s">
        <v>130</v>
      </c>
      <c r="CK6" s="308" t="s">
        <v>1089</v>
      </c>
      <c r="CL6" s="333" t="s">
        <v>4212</v>
      </c>
      <c r="CM6" s="308" t="s">
        <v>4164</v>
      </c>
      <c r="CN6" s="308">
        <v>1</v>
      </c>
      <c r="CO6" s="308" t="s">
        <v>130</v>
      </c>
      <c r="CP6" s="308" t="s">
        <v>1089</v>
      </c>
      <c r="CQ6" s="333" t="s">
        <v>4213</v>
      </c>
      <c r="CR6" s="308" t="s">
        <v>4164</v>
      </c>
      <c r="CS6" s="308">
        <v>1</v>
      </c>
      <c r="CT6" s="308" t="s">
        <v>130</v>
      </c>
      <c r="CU6" s="308" t="s">
        <v>1086</v>
      </c>
      <c r="CV6" s="333" t="s">
        <v>4214</v>
      </c>
      <c r="CW6" s="308" t="s">
        <v>1087</v>
      </c>
      <c r="CX6" s="308">
        <v>1</v>
      </c>
      <c r="CY6" s="308" t="s">
        <v>130</v>
      </c>
      <c r="CZ6" s="308" t="s">
        <v>1086</v>
      </c>
      <c r="DA6" s="333" t="s">
        <v>4215</v>
      </c>
      <c r="DB6" s="308" t="s">
        <v>1087</v>
      </c>
      <c r="DC6" s="308">
        <v>1</v>
      </c>
      <c r="DD6" s="308" t="s">
        <v>130</v>
      </c>
      <c r="DE6" s="308" t="s">
        <v>1086</v>
      </c>
      <c r="DF6" s="333" t="s">
        <v>4216</v>
      </c>
      <c r="DG6" s="308" t="s">
        <v>1087</v>
      </c>
      <c r="DH6" s="308">
        <v>1</v>
      </c>
      <c r="DI6" s="308" t="s">
        <v>130</v>
      </c>
      <c r="DJ6" s="308" t="s">
        <v>1089</v>
      </c>
      <c r="DK6" s="333" t="s">
        <v>4217</v>
      </c>
      <c r="DL6" s="308" t="s">
        <v>1087</v>
      </c>
      <c r="DM6" s="308">
        <v>1</v>
      </c>
      <c r="DN6" s="308" t="s">
        <v>130</v>
      </c>
      <c r="DO6" s="308" t="s">
        <v>1089</v>
      </c>
      <c r="DP6" s="333" t="s">
        <v>4218</v>
      </c>
      <c r="DQ6" s="308" t="s">
        <v>1087</v>
      </c>
      <c r="DR6" s="308">
        <v>1</v>
      </c>
      <c r="DS6" s="308" t="s">
        <v>130</v>
      </c>
      <c r="DT6" s="308" t="s">
        <v>1089</v>
      </c>
      <c r="DU6" s="333" t="s">
        <v>4219</v>
      </c>
      <c r="DV6" s="308" t="s">
        <v>1087</v>
      </c>
      <c r="DW6" s="308"/>
      <c r="DX6" s="308"/>
      <c r="DY6" s="308"/>
      <c r="DZ6" s="308"/>
      <c r="EA6" s="308" t="s">
        <v>1863</v>
      </c>
      <c r="EB6" s="308" t="s">
        <v>1791</v>
      </c>
      <c r="EC6" s="308"/>
      <c r="ED6" s="308"/>
      <c r="EE6" s="308"/>
      <c r="EF6" s="308"/>
      <c r="EG6" s="308">
        <v>1</v>
      </c>
      <c r="EH6" s="308">
        <v>1</v>
      </c>
      <c r="EI6" s="308" t="s">
        <v>139</v>
      </c>
      <c r="EJ6" s="308" t="s">
        <v>126</v>
      </c>
      <c r="EK6" s="308" t="s">
        <v>126</v>
      </c>
      <c r="EL6" s="308" t="s">
        <v>1092</v>
      </c>
      <c r="EM6" s="308">
        <v>1</v>
      </c>
      <c r="EN6" s="308">
        <v>1</v>
      </c>
      <c r="EO6" s="308" t="s">
        <v>139</v>
      </c>
      <c r="EP6" s="308" t="s">
        <v>126</v>
      </c>
      <c r="EQ6" s="308" t="s">
        <v>126</v>
      </c>
      <c r="ER6" s="308"/>
      <c r="ES6" s="308">
        <v>1</v>
      </c>
      <c r="ET6" s="308">
        <v>1</v>
      </c>
      <c r="EU6" s="308" t="s">
        <v>139</v>
      </c>
      <c r="EV6" s="308" t="s">
        <v>126</v>
      </c>
      <c r="EW6" s="308" t="s">
        <v>126</v>
      </c>
      <c r="EX6" s="308" t="s">
        <v>1092</v>
      </c>
      <c r="EY6" s="308">
        <v>0</v>
      </c>
      <c r="EZ6" s="308" t="s">
        <v>123</v>
      </c>
      <c r="FA6" s="308" t="s">
        <v>126</v>
      </c>
      <c r="FB6" s="308" t="s">
        <v>126</v>
      </c>
      <c r="FC6" s="308"/>
      <c r="FD6" s="308" t="s">
        <v>1791</v>
      </c>
      <c r="FE6" s="12"/>
      <c r="FF6" s="323"/>
      <c r="FG6" s="390"/>
      <c r="FH6" s="12"/>
      <c r="FI6" s="308" t="s">
        <v>1791</v>
      </c>
      <c r="FJ6" s="12"/>
      <c r="FK6" s="323"/>
      <c r="FL6" s="390"/>
      <c r="FM6" s="12"/>
      <c r="FN6" s="308">
        <v>1</v>
      </c>
      <c r="FO6" s="308" t="s">
        <v>130</v>
      </c>
      <c r="FP6" s="308" t="s">
        <v>1093</v>
      </c>
      <c r="FQ6" s="333" t="s">
        <v>4220</v>
      </c>
      <c r="FR6" s="308"/>
      <c r="FS6" s="308">
        <v>1</v>
      </c>
      <c r="FT6" s="308" t="s">
        <v>139</v>
      </c>
      <c r="FU6" s="308" t="s">
        <v>1095</v>
      </c>
      <c r="FV6" s="333" t="s">
        <v>4221</v>
      </c>
      <c r="FW6" s="308"/>
      <c r="FX6" s="308">
        <v>1</v>
      </c>
      <c r="FY6" s="308" t="s">
        <v>139</v>
      </c>
      <c r="FZ6" s="308" t="s">
        <v>1097</v>
      </c>
      <c r="GA6" s="333" t="s">
        <v>4222</v>
      </c>
      <c r="GB6" s="308"/>
      <c r="GC6" s="326">
        <v>1</v>
      </c>
      <c r="GD6" s="326" t="s">
        <v>132</v>
      </c>
      <c r="GE6" s="326" t="s">
        <v>4189</v>
      </c>
      <c r="GF6" s="327" t="s">
        <v>4190</v>
      </c>
      <c r="GG6" s="326"/>
      <c r="GH6" s="308">
        <v>0</v>
      </c>
      <c r="GI6" s="308" t="s">
        <v>123</v>
      </c>
      <c r="GJ6" s="308" t="s">
        <v>126</v>
      </c>
      <c r="GK6" s="308" t="s">
        <v>126</v>
      </c>
      <c r="GL6" s="308"/>
      <c r="GM6" s="308">
        <v>0</v>
      </c>
      <c r="GN6" s="308" t="s">
        <v>123</v>
      </c>
      <c r="GO6" s="308" t="s">
        <v>126</v>
      </c>
      <c r="GP6" s="308" t="s">
        <v>126</v>
      </c>
      <c r="GQ6" s="308"/>
      <c r="GR6" s="308">
        <v>0</v>
      </c>
      <c r="GS6" s="308" t="s">
        <v>123</v>
      </c>
      <c r="GT6" s="308" t="s">
        <v>126</v>
      </c>
      <c r="GU6" s="308" t="s">
        <v>126</v>
      </c>
      <c r="GV6" s="308"/>
      <c r="GW6" s="308">
        <v>0</v>
      </c>
      <c r="GX6" s="308" t="s">
        <v>123</v>
      </c>
      <c r="GY6" s="308" t="s">
        <v>126</v>
      </c>
      <c r="GZ6" s="308" t="s">
        <v>126</v>
      </c>
      <c r="HA6" s="308"/>
      <c r="HB6" s="308">
        <v>1</v>
      </c>
      <c r="HC6" s="308" t="s">
        <v>139</v>
      </c>
      <c r="HD6" s="308" t="s">
        <v>1099</v>
      </c>
      <c r="HE6" s="333" t="s">
        <v>4223</v>
      </c>
      <c r="HF6" s="308"/>
      <c r="HG6" s="308">
        <v>1</v>
      </c>
      <c r="HH6" s="308" t="s">
        <v>139</v>
      </c>
      <c r="HI6" s="308" t="s">
        <v>1101</v>
      </c>
      <c r="HJ6" s="333" t="s">
        <v>4224</v>
      </c>
      <c r="HK6" s="308"/>
      <c r="HL6" s="308">
        <v>0</v>
      </c>
      <c r="HM6" s="308" t="s">
        <v>132</v>
      </c>
      <c r="HN6" s="308" t="s">
        <v>1103</v>
      </c>
      <c r="HO6" s="333" t="s">
        <v>4225</v>
      </c>
      <c r="HP6" s="404" t="s">
        <v>1105</v>
      </c>
      <c r="HQ6" s="326">
        <v>0</v>
      </c>
      <c r="HR6" s="326" t="s">
        <v>123</v>
      </c>
      <c r="HS6" s="326" t="s">
        <v>126</v>
      </c>
      <c r="HT6" s="326" t="s">
        <v>126</v>
      </c>
      <c r="HU6" s="326"/>
      <c r="HV6" s="326"/>
      <c r="HW6" s="326"/>
      <c r="HX6" s="326" t="s">
        <v>126</v>
      </c>
      <c r="HY6" s="326" t="s">
        <v>126</v>
      </c>
      <c r="HZ6" s="326" t="s">
        <v>1863</v>
      </c>
      <c r="IA6" s="326"/>
      <c r="IB6" s="326"/>
      <c r="IC6" s="326"/>
      <c r="ID6" s="326"/>
      <c r="IE6" s="326" t="s">
        <v>1863</v>
      </c>
      <c r="IF6" s="308" t="s">
        <v>1791</v>
      </c>
      <c r="IG6" s="323"/>
      <c r="IH6" s="323"/>
      <c r="II6" s="390"/>
      <c r="IJ6" s="12"/>
    </row>
    <row r="7" spans="1:244" ht="48.75" customHeight="1">
      <c r="A7" s="348">
        <v>2023</v>
      </c>
      <c r="B7" s="311" t="s">
        <v>109</v>
      </c>
      <c r="C7" s="336" t="s">
        <v>1394</v>
      </c>
      <c r="D7" s="313" t="s">
        <v>1394</v>
      </c>
      <c r="E7" s="335">
        <f t="shared" si="1"/>
        <v>0.66836734693877553</v>
      </c>
      <c r="F7" s="313">
        <f t="shared" si="2"/>
        <v>0.62337662337662347</v>
      </c>
      <c r="G7" s="298">
        <v>1</v>
      </c>
      <c r="H7" s="299" t="s">
        <v>132</v>
      </c>
      <c r="I7" s="300" t="s">
        <v>1077</v>
      </c>
      <c r="J7" s="301" t="s">
        <v>1078</v>
      </c>
      <c r="K7" s="299" t="s">
        <v>122</v>
      </c>
      <c r="L7" s="298">
        <v>0</v>
      </c>
      <c r="M7" s="299" t="s">
        <v>123</v>
      </c>
      <c r="N7" s="300" t="s">
        <v>1079</v>
      </c>
      <c r="O7" s="301" t="s">
        <v>1080</v>
      </c>
      <c r="P7" s="299" t="s">
        <v>122</v>
      </c>
      <c r="Q7" s="298">
        <v>0</v>
      </c>
      <c r="R7" s="299" t="s">
        <v>123</v>
      </c>
      <c r="S7" s="299" t="s">
        <v>126</v>
      </c>
      <c r="T7" s="299"/>
      <c r="U7" s="299" t="s">
        <v>122</v>
      </c>
      <c r="V7" s="298">
        <v>1</v>
      </c>
      <c r="W7" s="299"/>
      <c r="X7" s="378" t="s">
        <v>1081</v>
      </c>
      <c r="Y7" s="301" t="s">
        <v>1082</v>
      </c>
      <c r="Z7" s="299" t="s">
        <v>1083</v>
      </c>
      <c r="AA7" s="298">
        <v>1</v>
      </c>
      <c r="AB7" s="299" t="s">
        <v>130</v>
      </c>
      <c r="AC7" s="300" t="s">
        <v>1084</v>
      </c>
      <c r="AD7" s="301" t="s">
        <v>1085</v>
      </c>
      <c r="AE7" s="380"/>
      <c r="AF7" s="298">
        <v>1</v>
      </c>
      <c r="AG7" s="299" t="s">
        <v>130</v>
      </c>
      <c r="AH7" s="299" t="s">
        <v>4161</v>
      </c>
      <c r="AI7" s="301" t="s">
        <v>1085</v>
      </c>
      <c r="AJ7" s="380"/>
      <c r="AK7" s="298">
        <v>1</v>
      </c>
      <c r="AL7" s="299" t="s">
        <v>130</v>
      </c>
      <c r="AM7" s="300" t="s">
        <v>1086</v>
      </c>
      <c r="AN7" s="301" t="s">
        <v>1082</v>
      </c>
      <c r="AO7" s="299" t="s">
        <v>1087</v>
      </c>
      <c r="AP7" s="298">
        <v>1</v>
      </c>
      <c r="AQ7" s="299" t="s">
        <v>130</v>
      </c>
      <c r="AR7" s="300" t="s">
        <v>1088</v>
      </c>
      <c r="AS7" s="301" t="s">
        <v>1085</v>
      </c>
      <c r="AT7" s="300"/>
      <c r="AU7" s="298">
        <v>1</v>
      </c>
      <c r="AV7" s="299" t="s">
        <v>130</v>
      </c>
      <c r="AW7" s="300" t="s">
        <v>1089</v>
      </c>
      <c r="AX7" s="301" t="s">
        <v>1090</v>
      </c>
      <c r="AY7" s="299" t="s">
        <v>1087</v>
      </c>
      <c r="AZ7" s="298">
        <v>1</v>
      </c>
      <c r="BA7" s="299" t="s">
        <v>130</v>
      </c>
      <c r="BB7" s="300" t="s">
        <v>1089</v>
      </c>
      <c r="BC7" s="301" t="s">
        <v>1090</v>
      </c>
      <c r="BD7" s="299" t="s">
        <v>1087</v>
      </c>
      <c r="BE7" s="298">
        <v>0</v>
      </c>
      <c r="BF7" s="299" t="s">
        <v>132</v>
      </c>
      <c r="BG7" s="300" t="s">
        <v>1091</v>
      </c>
      <c r="BH7" s="301" t="s">
        <v>1085</v>
      </c>
      <c r="BI7" s="380"/>
      <c r="BJ7" s="299"/>
      <c r="BK7" s="299"/>
      <c r="BL7" s="299"/>
      <c r="BM7" s="299"/>
      <c r="BN7" s="299"/>
      <c r="BO7" s="298">
        <v>1</v>
      </c>
      <c r="BP7" s="299" t="s">
        <v>130</v>
      </c>
      <c r="BQ7" s="299" t="s">
        <v>1086</v>
      </c>
      <c r="BR7" s="301" t="s">
        <v>1090</v>
      </c>
      <c r="BS7" s="299" t="s">
        <v>1087</v>
      </c>
      <c r="BT7" s="298">
        <v>1</v>
      </c>
      <c r="BU7" s="299" t="s">
        <v>130</v>
      </c>
      <c r="BV7" s="299" t="s">
        <v>1086</v>
      </c>
      <c r="BW7" s="301" t="s">
        <v>1090</v>
      </c>
      <c r="BX7" s="299" t="s">
        <v>1087</v>
      </c>
      <c r="BY7" s="298">
        <v>1</v>
      </c>
      <c r="BZ7" s="299" t="s">
        <v>130</v>
      </c>
      <c r="CA7" s="299" t="s">
        <v>1086</v>
      </c>
      <c r="CB7" s="301" t="s">
        <v>1090</v>
      </c>
      <c r="CC7" s="299" t="s">
        <v>1087</v>
      </c>
      <c r="CD7" s="298">
        <v>1</v>
      </c>
      <c r="CE7" s="299" t="s">
        <v>130</v>
      </c>
      <c r="CF7" s="299" t="s">
        <v>1089</v>
      </c>
      <c r="CG7" s="301" t="s">
        <v>1090</v>
      </c>
      <c r="CH7" s="299" t="s">
        <v>1087</v>
      </c>
      <c r="CI7" s="298">
        <v>1</v>
      </c>
      <c r="CJ7" s="299" t="s">
        <v>130</v>
      </c>
      <c r="CK7" s="299" t="s">
        <v>1089</v>
      </c>
      <c r="CL7" s="301" t="s">
        <v>1090</v>
      </c>
      <c r="CM7" s="299" t="s">
        <v>1087</v>
      </c>
      <c r="CN7" s="298">
        <v>1</v>
      </c>
      <c r="CO7" s="299" t="s">
        <v>130</v>
      </c>
      <c r="CP7" s="299" t="s">
        <v>1089</v>
      </c>
      <c r="CQ7" s="301" t="s">
        <v>1090</v>
      </c>
      <c r="CR7" s="299" t="s">
        <v>1087</v>
      </c>
      <c r="CS7" s="298">
        <v>1</v>
      </c>
      <c r="CT7" s="299" t="s">
        <v>130</v>
      </c>
      <c r="CU7" s="300" t="s">
        <v>1086</v>
      </c>
      <c r="CV7" s="301" t="s">
        <v>1090</v>
      </c>
      <c r="CW7" s="299" t="s">
        <v>1087</v>
      </c>
      <c r="CX7" s="298">
        <v>1</v>
      </c>
      <c r="CY7" s="299" t="s">
        <v>130</v>
      </c>
      <c r="CZ7" s="300" t="s">
        <v>1086</v>
      </c>
      <c r="DA7" s="301" t="s">
        <v>1090</v>
      </c>
      <c r="DB7" s="299" t="s">
        <v>1087</v>
      </c>
      <c r="DC7" s="298">
        <v>1</v>
      </c>
      <c r="DD7" s="299" t="s">
        <v>130</v>
      </c>
      <c r="DE7" s="299" t="s">
        <v>1086</v>
      </c>
      <c r="DF7" s="301" t="s">
        <v>1090</v>
      </c>
      <c r="DG7" s="299" t="s">
        <v>1087</v>
      </c>
      <c r="DH7" s="298">
        <v>1</v>
      </c>
      <c r="DI7" s="299" t="s">
        <v>130</v>
      </c>
      <c r="DJ7" s="299" t="s">
        <v>1089</v>
      </c>
      <c r="DK7" s="301" t="s">
        <v>1090</v>
      </c>
      <c r="DL7" s="299" t="s">
        <v>1087</v>
      </c>
      <c r="DM7" s="298">
        <v>1</v>
      </c>
      <c r="DN7" s="299" t="s">
        <v>130</v>
      </c>
      <c r="DO7" s="300" t="s">
        <v>1089</v>
      </c>
      <c r="DP7" s="301" t="s">
        <v>1090</v>
      </c>
      <c r="DQ7" s="299" t="s">
        <v>1087</v>
      </c>
      <c r="DR7" s="298">
        <v>1</v>
      </c>
      <c r="DS7" s="299" t="s">
        <v>130</v>
      </c>
      <c r="DT7" s="300" t="s">
        <v>1089</v>
      </c>
      <c r="DU7" s="301" t="s">
        <v>1090</v>
      </c>
      <c r="DV7" s="299" t="s">
        <v>1087</v>
      </c>
      <c r="DW7" s="299"/>
      <c r="DX7" s="299"/>
      <c r="DY7" s="299"/>
      <c r="DZ7" s="299"/>
      <c r="EA7" s="299"/>
      <c r="EB7" s="299"/>
      <c r="EC7" s="299"/>
      <c r="ED7" s="299"/>
      <c r="EE7" s="299"/>
      <c r="EF7" s="299"/>
      <c r="EG7" s="298">
        <v>1</v>
      </c>
      <c r="EH7" s="336" t="s">
        <v>1685</v>
      </c>
      <c r="EI7" s="299" t="s">
        <v>139</v>
      </c>
      <c r="EJ7" s="299" t="s">
        <v>126</v>
      </c>
      <c r="EK7" s="300"/>
      <c r="EL7" s="299" t="s">
        <v>1092</v>
      </c>
      <c r="EM7" s="299"/>
      <c r="EN7" s="336"/>
      <c r="EO7" s="299" t="s">
        <v>1686</v>
      </c>
      <c r="EP7" s="299"/>
      <c r="EQ7" s="299"/>
      <c r="ER7" s="299"/>
      <c r="ES7" s="299"/>
      <c r="ET7" s="336"/>
      <c r="EU7" s="299" t="s">
        <v>1686</v>
      </c>
      <c r="EV7" s="299"/>
      <c r="EW7" s="299"/>
      <c r="EX7" s="299"/>
      <c r="EY7" s="298">
        <v>0</v>
      </c>
      <c r="EZ7" s="299" t="s">
        <v>123</v>
      </c>
      <c r="FA7" s="299" t="s">
        <v>126</v>
      </c>
      <c r="FB7" s="299"/>
      <c r="FC7" s="299" t="s">
        <v>122</v>
      </c>
      <c r="FD7" s="310"/>
      <c r="FE7" s="310"/>
      <c r="FF7" s="310"/>
      <c r="FG7" s="310"/>
      <c r="FH7" s="310"/>
      <c r="FI7" s="310"/>
      <c r="FJ7" s="310"/>
      <c r="FK7" s="310"/>
      <c r="FL7" s="310"/>
      <c r="FM7" s="310"/>
      <c r="FN7" s="298">
        <v>1</v>
      </c>
      <c r="FO7" s="299" t="s">
        <v>130</v>
      </c>
      <c r="FP7" s="299" t="s">
        <v>1093</v>
      </c>
      <c r="FQ7" s="301" t="s">
        <v>1094</v>
      </c>
      <c r="FR7" s="300"/>
      <c r="FS7" s="298">
        <v>1</v>
      </c>
      <c r="FT7" s="299" t="s">
        <v>139</v>
      </c>
      <c r="FU7" s="300" t="s">
        <v>1095</v>
      </c>
      <c r="FV7" s="301" t="s">
        <v>1096</v>
      </c>
      <c r="FW7" s="300"/>
      <c r="FX7" s="298">
        <v>1</v>
      </c>
      <c r="FY7" s="299" t="s">
        <v>139</v>
      </c>
      <c r="FZ7" s="300" t="s">
        <v>1097</v>
      </c>
      <c r="GA7" s="301" t="s">
        <v>1098</v>
      </c>
      <c r="GB7" s="300"/>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299" t="s">
        <v>126</v>
      </c>
      <c r="GZ7" s="299"/>
      <c r="HA7" s="299" t="s">
        <v>122</v>
      </c>
      <c r="HB7" s="381">
        <v>1</v>
      </c>
      <c r="HC7" s="300" t="s">
        <v>139</v>
      </c>
      <c r="HD7" s="300" t="s">
        <v>1099</v>
      </c>
      <c r="HE7" s="301" t="s">
        <v>1100</v>
      </c>
      <c r="HF7" s="302" t="s">
        <v>122</v>
      </c>
      <c r="HG7" s="381">
        <v>1</v>
      </c>
      <c r="HH7" s="300" t="s">
        <v>139</v>
      </c>
      <c r="HI7" s="300" t="s">
        <v>1101</v>
      </c>
      <c r="HJ7" s="301" t="s">
        <v>1102</v>
      </c>
      <c r="HK7" s="300"/>
      <c r="HL7" s="381">
        <v>0</v>
      </c>
      <c r="HM7" s="300" t="s">
        <v>132</v>
      </c>
      <c r="HN7" s="300" t="s">
        <v>1103</v>
      </c>
      <c r="HO7" s="301" t="s">
        <v>1104</v>
      </c>
      <c r="HP7" s="301" t="s">
        <v>1105</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109</v>
      </c>
      <c r="C8" s="336" t="s">
        <v>1394</v>
      </c>
      <c r="D8" s="313" t="s">
        <v>1394</v>
      </c>
      <c r="E8" s="313" t="s">
        <v>1394</v>
      </c>
      <c r="F8" s="335">
        <f t="shared" si="2"/>
        <v>0.31168831168831174</v>
      </c>
      <c r="G8" s="298">
        <v>1</v>
      </c>
      <c r="H8" s="299" t="s">
        <v>132</v>
      </c>
      <c r="I8" s="300" t="s">
        <v>1077</v>
      </c>
      <c r="J8" s="301" t="s">
        <v>1078</v>
      </c>
      <c r="K8" s="363"/>
      <c r="L8" s="298">
        <v>0</v>
      </c>
      <c r="M8" s="299" t="s">
        <v>123</v>
      </c>
      <c r="N8" s="299" t="s">
        <v>1079</v>
      </c>
      <c r="O8" s="301" t="s">
        <v>1080</v>
      </c>
      <c r="P8" s="299" t="s">
        <v>122</v>
      </c>
      <c r="Q8" s="298">
        <v>0</v>
      </c>
      <c r="R8" s="299" t="s">
        <v>123</v>
      </c>
      <c r="S8" s="299" t="s">
        <v>126</v>
      </c>
      <c r="T8" s="299"/>
      <c r="U8" s="299" t="s">
        <v>122</v>
      </c>
      <c r="V8" s="298">
        <v>0</v>
      </c>
      <c r="W8" s="299"/>
      <c r="X8" s="299" t="s">
        <v>126</v>
      </c>
      <c r="Y8" s="379"/>
      <c r="Z8" s="379" t="s">
        <v>122</v>
      </c>
      <c r="AA8" s="298">
        <v>1</v>
      </c>
      <c r="AB8" s="299" t="s">
        <v>130</v>
      </c>
      <c r="AC8" s="300" t="s">
        <v>1378</v>
      </c>
      <c r="AD8" s="301" t="s">
        <v>1085</v>
      </c>
      <c r="AE8" s="380"/>
      <c r="AF8" s="298">
        <v>1</v>
      </c>
      <c r="AG8" s="299" t="s">
        <v>130</v>
      </c>
      <c r="AH8" s="299" t="s">
        <v>1379</v>
      </c>
      <c r="AI8" s="301" t="s">
        <v>1085</v>
      </c>
      <c r="AJ8" s="380"/>
      <c r="AK8" s="298">
        <v>0</v>
      </c>
      <c r="AL8" s="299" t="s">
        <v>132</v>
      </c>
      <c r="AM8" s="299" t="s">
        <v>1379</v>
      </c>
      <c r="AN8" s="301" t="s">
        <v>1380</v>
      </c>
      <c r="AO8" s="299"/>
      <c r="AP8" s="298">
        <v>1</v>
      </c>
      <c r="AQ8" s="299" t="s">
        <v>130</v>
      </c>
      <c r="AR8" s="299" t="s">
        <v>1381</v>
      </c>
      <c r="AS8" s="301" t="s">
        <v>1085</v>
      </c>
      <c r="AT8" s="380"/>
      <c r="AU8" s="298">
        <v>0</v>
      </c>
      <c r="AV8" s="299" t="s">
        <v>132</v>
      </c>
      <c r="AW8" s="299" t="s">
        <v>1381</v>
      </c>
      <c r="AX8" s="301" t="s">
        <v>1085</v>
      </c>
      <c r="AY8" s="380"/>
      <c r="AZ8" s="298">
        <v>0</v>
      </c>
      <c r="BA8" s="299" t="s">
        <v>132</v>
      </c>
      <c r="BB8" s="299" t="s">
        <v>1381</v>
      </c>
      <c r="BC8" s="301" t="s">
        <v>1085</v>
      </c>
      <c r="BD8" s="380"/>
      <c r="BE8" s="298">
        <v>0</v>
      </c>
      <c r="BF8" s="299" t="s">
        <v>132</v>
      </c>
      <c r="BG8" s="299" t="s">
        <v>1379</v>
      </c>
      <c r="BH8" s="301" t="s">
        <v>1085</v>
      </c>
      <c r="BI8" s="380"/>
      <c r="BJ8" s="299"/>
      <c r="BK8" s="299"/>
      <c r="BL8" s="299"/>
      <c r="BM8" s="299"/>
      <c r="BN8" s="299"/>
      <c r="BO8" s="298">
        <v>0</v>
      </c>
      <c r="BP8" s="299" t="s">
        <v>139</v>
      </c>
      <c r="BQ8" s="299" t="s">
        <v>126</v>
      </c>
      <c r="BR8" s="299"/>
      <c r="BS8" s="299"/>
      <c r="BT8" s="298">
        <v>0</v>
      </c>
      <c r="BU8" s="299" t="s">
        <v>139</v>
      </c>
      <c r="BV8" s="299" t="s">
        <v>126</v>
      </c>
      <c r="BW8" s="299"/>
      <c r="BX8" s="299"/>
      <c r="BY8" s="298">
        <v>0</v>
      </c>
      <c r="BZ8" s="299" t="s">
        <v>139</v>
      </c>
      <c r="CA8" s="299" t="s">
        <v>126</v>
      </c>
      <c r="CB8" s="299"/>
      <c r="CC8" s="299" t="s">
        <v>122</v>
      </c>
      <c r="CD8" s="298">
        <v>0</v>
      </c>
      <c r="CE8" s="299" t="s">
        <v>139</v>
      </c>
      <c r="CF8" s="299" t="s">
        <v>126</v>
      </c>
      <c r="CG8" s="299"/>
      <c r="CH8" s="299"/>
      <c r="CI8" s="298">
        <v>0</v>
      </c>
      <c r="CJ8" s="299" t="s">
        <v>139</v>
      </c>
      <c r="CK8" s="299" t="s">
        <v>126</v>
      </c>
      <c r="CL8" s="299"/>
      <c r="CM8" s="299"/>
      <c r="CN8" s="298">
        <v>0</v>
      </c>
      <c r="CO8" s="299" t="s">
        <v>139</v>
      </c>
      <c r="CP8" s="299" t="s">
        <v>126</v>
      </c>
      <c r="CQ8" s="299"/>
      <c r="CR8" s="299"/>
      <c r="CS8" s="298">
        <v>0</v>
      </c>
      <c r="CT8" s="299" t="s">
        <v>139</v>
      </c>
      <c r="CU8" s="299" t="s">
        <v>126</v>
      </c>
      <c r="CV8" s="300"/>
      <c r="CW8" s="300" t="s">
        <v>122</v>
      </c>
      <c r="CX8" s="298">
        <v>0</v>
      </c>
      <c r="CY8" s="299" t="s">
        <v>139</v>
      </c>
      <c r="CZ8" s="299">
        <v>0</v>
      </c>
      <c r="DA8" s="299"/>
      <c r="DB8" s="299"/>
      <c r="DC8" s="298">
        <v>0</v>
      </c>
      <c r="DD8" s="299" t="s">
        <v>139</v>
      </c>
      <c r="DE8" s="299" t="s">
        <v>126</v>
      </c>
      <c r="DF8" s="299"/>
      <c r="DG8" s="299" t="s">
        <v>122</v>
      </c>
      <c r="DH8" s="298">
        <v>0</v>
      </c>
      <c r="DI8" s="299" t="s">
        <v>139</v>
      </c>
      <c r="DJ8" s="299" t="s">
        <v>126</v>
      </c>
      <c r="DK8" s="299"/>
      <c r="DL8" s="299" t="s">
        <v>122</v>
      </c>
      <c r="DM8" s="298">
        <v>0</v>
      </c>
      <c r="DN8" s="299" t="s">
        <v>139</v>
      </c>
      <c r="DO8" s="299" t="s">
        <v>126</v>
      </c>
      <c r="DP8" s="301"/>
      <c r="DQ8" s="299" t="s">
        <v>122</v>
      </c>
      <c r="DR8" s="298">
        <v>0</v>
      </c>
      <c r="DS8" s="299" t="s">
        <v>139</v>
      </c>
      <c r="DT8" s="299" t="s">
        <v>126</v>
      </c>
      <c r="DU8" s="300"/>
      <c r="DV8" s="300" t="s">
        <v>122</v>
      </c>
      <c r="DW8" s="299"/>
      <c r="DX8" s="299"/>
      <c r="DY8" s="299"/>
      <c r="DZ8" s="299"/>
      <c r="EA8" s="299"/>
      <c r="EB8" s="299"/>
      <c r="EC8" s="299"/>
      <c r="ED8" s="299"/>
      <c r="EE8" s="299"/>
      <c r="EF8" s="299"/>
      <c r="EG8" s="298">
        <v>1</v>
      </c>
      <c r="EH8" s="336" t="s">
        <v>1685</v>
      </c>
      <c r="EI8" s="299" t="s">
        <v>139</v>
      </c>
      <c r="EJ8" s="299" t="s">
        <v>126</v>
      </c>
      <c r="EK8" s="300"/>
      <c r="EL8" s="299" t="s">
        <v>122</v>
      </c>
      <c r="EM8" s="299"/>
      <c r="EN8" s="336"/>
      <c r="EO8" s="299" t="s">
        <v>1686</v>
      </c>
      <c r="EP8" s="299"/>
      <c r="EQ8" s="299"/>
      <c r="ER8" s="299"/>
      <c r="ES8" s="299"/>
      <c r="ET8" s="336"/>
      <c r="EU8" s="299" t="s">
        <v>1686</v>
      </c>
      <c r="EV8" s="299"/>
      <c r="EW8" s="299"/>
      <c r="EX8" s="299"/>
      <c r="EY8" s="298">
        <v>0</v>
      </c>
      <c r="EZ8" s="299" t="s">
        <v>123</v>
      </c>
      <c r="FA8" s="299" t="s">
        <v>126</v>
      </c>
      <c r="FB8" s="299"/>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t="s">
        <v>122</v>
      </c>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299"/>
      <c r="HA8" s="299" t="s">
        <v>122</v>
      </c>
      <c r="HB8" s="381">
        <v>1</v>
      </c>
      <c r="HC8" s="300" t="s">
        <v>139</v>
      </c>
      <c r="HD8" s="300" t="s">
        <v>1099</v>
      </c>
      <c r="HE8" s="301" t="s">
        <v>1100</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3900-000000000000}"/>
    <hyperlink ref="O5" r:id="rId2" xr:uid="{00000000-0004-0000-3900-000001000000}"/>
    <hyperlink ref="Y5" r:id="rId3" xr:uid="{00000000-0004-0000-3900-000002000000}"/>
    <hyperlink ref="AD5" r:id="rId4" xr:uid="{00000000-0004-0000-3900-000003000000}"/>
    <hyperlink ref="AI5" r:id="rId5" xr:uid="{00000000-0004-0000-3900-000004000000}"/>
    <hyperlink ref="AN5" r:id="rId6" xr:uid="{00000000-0004-0000-3900-000005000000}"/>
    <hyperlink ref="AS5" r:id="rId7" xr:uid="{00000000-0004-0000-3900-000006000000}"/>
    <hyperlink ref="AX5" r:id="rId8" location="44-139-10" xr:uid="{00000000-0004-0000-3900-000007000000}"/>
    <hyperlink ref="BC5" r:id="rId9" location="44-139-10" xr:uid="{00000000-0004-0000-3900-000008000000}"/>
    <hyperlink ref="BH5" r:id="rId10" xr:uid="{00000000-0004-0000-3900-000009000000}"/>
    <hyperlink ref="BR5" r:id="rId11" location="44-139-10" xr:uid="{00000000-0004-0000-3900-00000A000000}"/>
    <hyperlink ref="BW5" r:id="rId12" location="44-139-10" xr:uid="{00000000-0004-0000-3900-00000B000000}"/>
    <hyperlink ref="CB5" r:id="rId13" location="44-139-10" xr:uid="{00000000-0004-0000-3900-00000C000000}"/>
    <hyperlink ref="CG5" r:id="rId14" location="44-139-10" xr:uid="{00000000-0004-0000-3900-00000D000000}"/>
    <hyperlink ref="CL5" r:id="rId15" location="44-139-10" xr:uid="{00000000-0004-0000-3900-00000E000000}"/>
    <hyperlink ref="CQ5" r:id="rId16" location="44-139-10" xr:uid="{00000000-0004-0000-3900-00000F000000}"/>
    <hyperlink ref="CV5" r:id="rId17" location="44-139-10" xr:uid="{00000000-0004-0000-3900-000010000000}"/>
    <hyperlink ref="DA5" r:id="rId18" location="44-139-10" xr:uid="{00000000-0004-0000-3900-000011000000}"/>
    <hyperlink ref="DF5" r:id="rId19" location="44-139-10" xr:uid="{00000000-0004-0000-3900-000012000000}"/>
    <hyperlink ref="DK5" r:id="rId20" location="44-139-10" xr:uid="{00000000-0004-0000-3900-000013000000}"/>
    <hyperlink ref="DP5" r:id="rId21" location="44-139-10" xr:uid="{00000000-0004-0000-3900-000014000000}"/>
    <hyperlink ref="DU5" r:id="rId22" location="44-139-10" xr:uid="{00000000-0004-0000-3900-000015000000}"/>
    <hyperlink ref="DZ5" r:id="rId23" xr:uid="{00000000-0004-0000-3900-000016000000}"/>
    <hyperlink ref="FG5" r:id="rId24" xr:uid="{00000000-0004-0000-3900-000017000000}"/>
    <hyperlink ref="FL5" r:id="rId25" xr:uid="{00000000-0004-0000-3900-000018000000}"/>
    <hyperlink ref="FQ5" r:id="rId26" xr:uid="{00000000-0004-0000-3900-000019000000}"/>
    <hyperlink ref="FV5" r:id="rId27" xr:uid="{00000000-0004-0000-3900-00001A000000}"/>
    <hyperlink ref="GA5" r:id="rId28" xr:uid="{00000000-0004-0000-3900-00001B000000}"/>
    <hyperlink ref="GF5" r:id="rId29" xr:uid="{00000000-0004-0000-3900-00001C000000}"/>
    <hyperlink ref="HE5" r:id="rId30" xr:uid="{00000000-0004-0000-3900-00001D000000}"/>
    <hyperlink ref="HJ5" r:id="rId31" location="page=138" xr:uid="{00000000-0004-0000-3900-00001E000000}"/>
    <hyperlink ref="HO5" r:id="rId32" xr:uid="{00000000-0004-0000-3900-00001F000000}"/>
    <hyperlink ref="HP5" r:id="rId33" xr:uid="{00000000-0004-0000-3900-000020000000}"/>
    <hyperlink ref="ID5" r:id="rId34" xr:uid="{00000000-0004-0000-3900-000021000000}"/>
    <hyperlink ref="II5" r:id="rId35" xr:uid="{00000000-0004-0000-3900-000022000000}"/>
    <hyperlink ref="J6" r:id="rId36" xr:uid="{00000000-0004-0000-3900-000023000000}"/>
    <hyperlink ref="O6" r:id="rId37" xr:uid="{00000000-0004-0000-3900-000024000000}"/>
    <hyperlink ref="Y6" r:id="rId38" xr:uid="{00000000-0004-0000-3900-000025000000}"/>
    <hyperlink ref="AD6" r:id="rId39" xr:uid="{00000000-0004-0000-3900-000026000000}"/>
    <hyperlink ref="AI6" r:id="rId40" xr:uid="{00000000-0004-0000-3900-000027000000}"/>
    <hyperlink ref="AN6" r:id="rId41" xr:uid="{00000000-0004-0000-3900-000028000000}"/>
    <hyperlink ref="AS6" r:id="rId42" xr:uid="{00000000-0004-0000-3900-000029000000}"/>
    <hyperlink ref="AX6" r:id="rId43" location="44-139-10" xr:uid="{00000000-0004-0000-3900-00002A000000}"/>
    <hyperlink ref="BC6" r:id="rId44" location="44-139-10" xr:uid="{00000000-0004-0000-3900-00002B000000}"/>
    <hyperlink ref="BH6" r:id="rId45" xr:uid="{00000000-0004-0000-3900-00002C000000}"/>
    <hyperlink ref="BR6" r:id="rId46" location="44-139-10" xr:uid="{00000000-0004-0000-3900-00002D000000}"/>
    <hyperlink ref="BW6" r:id="rId47" location="44-139-10" xr:uid="{00000000-0004-0000-3900-00002E000000}"/>
    <hyperlink ref="CB6" r:id="rId48" location="44-139-10" xr:uid="{00000000-0004-0000-3900-00002F000000}"/>
    <hyperlink ref="CG6" r:id="rId49" location="44-139-10" xr:uid="{00000000-0004-0000-3900-000030000000}"/>
    <hyperlink ref="CL6" r:id="rId50" location="44-139-10" xr:uid="{00000000-0004-0000-3900-000031000000}"/>
    <hyperlink ref="CQ6" r:id="rId51" location="44-139-10" xr:uid="{00000000-0004-0000-3900-000032000000}"/>
    <hyperlink ref="CV6" r:id="rId52" location="44-139-10" xr:uid="{00000000-0004-0000-3900-000033000000}"/>
    <hyperlink ref="DA6" r:id="rId53" location="44-139-10" xr:uid="{00000000-0004-0000-3900-000034000000}"/>
    <hyperlink ref="DF6" r:id="rId54" location="44-139-10" xr:uid="{00000000-0004-0000-3900-000035000000}"/>
    <hyperlink ref="DK6" r:id="rId55" location="44-139-10" xr:uid="{00000000-0004-0000-3900-000036000000}"/>
    <hyperlink ref="DP6" r:id="rId56" location="44-139-10" xr:uid="{00000000-0004-0000-3900-000037000000}"/>
    <hyperlink ref="DU6" r:id="rId57" location="44-139-10" xr:uid="{00000000-0004-0000-3900-000038000000}"/>
    <hyperlink ref="FQ6" r:id="rId58" xr:uid="{00000000-0004-0000-3900-000039000000}"/>
    <hyperlink ref="FV6" r:id="rId59" xr:uid="{00000000-0004-0000-3900-00003A000000}"/>
    <hyperlink ref="GA6" r:id="rId60" xr:uid="{00000000-0004-0000-3900-00003B000000}"/>
    <hyperlink ref="GF6" r:id="rId61" xr:uid="{00000000-0004-0000-3900-00003C000000}"/>
    <hyperlink ref="HE6" r:id="rId62" xr:uid="{00000000-0004-0000-3900-00003D000000}"/>
    <hyperlink ref="HJ6" r:id="rId63" location="page=138" xr:uid="{00000000-0004-0000-3900-00003E000000}"/>
    <hyperlink ref="HO6" r:id="rId64" xr:uid="{00000000-0004-0000-3900-00003F000000}"/>
    <hyperlink ref="HP6" r:id="rId65" xr:uid="{00000000-0004-0000-3900-000040000000}"/>
    <hyperlink ref="J7" r:id="rId66" xr:uid="{00000000-0004-0000-3900-000041000000}"/>
    <hyperlink ref="O7" r:id="rId67" xr:uid="{00000000-0004-0000-3900-000042000000}"/>
    <hyperlink ref="Y7" r:id="rId68" xr:uid="{00000000-0004-0000-3900-000043000000}"/>
    <hyperlink ref="AD7" r:id="rId69" xr:uid="{00000000-0004-0000-3900-000044000000}"/>
    <hyperlink ref="AI7" r:id="rId70" xr:uid="{00000000-0004-0000-3900-000045000000}"/>
    <hyperlink ref="AN7" r:id="rId71" xr:uid="{00000000-0004-0000-3900-000046000000}"/>
    <hyperlink ref="AS7" r:id="rId72" xr:uid="{00000000-0004-0000-3900-000047000000}"/>
    <hyperlink ref="AX7" r:id="rId73" location="44-139-10" xr:uid="{00000000-0004-0000-3900-000048000000}"/>
    <hyperlink ref="BC7" r:id="rId74" xr:uid="{00000000-0004-0000-3900-000049000000}"/>
    <hyperlink ref="BH7" r:id="rId75" xr:uid="{00000000-0004-0000-3900-00004A000000}"/>
    <hyperlink ref="BR7" r:id="rId76" location="44-139-10" xr:uid="{00000000-0004-0000-3900-00004B000000}"/>
    <hyperlink ref="BW7" r:id="rId77" location="44-139-10" xr:uid="{00000000-0004-0000-3900-00004C000000}"/>
    <hyperlink ref="CB7" r:id="rId78" location="44-139-10" xr:uid="{00000000-0004-0000-3900-00004D000000}"/>
    <hyperlink ref="CG7" r:id="rId79" location="44-139-10" xr:uid="{00000000-0004-0000-3900-00004E000000}"/>
    <hyperlink ref="CL7" r:id="rId80" location="44-139-10" xr:uid="{00000000-0004-0000-3900-00004F000000}"/>
    <hyperlink ref="CQ7" r:id="rId81" location="44-139-10" xr:uid="{00000000-0004-0000-3900-000050000000}"/>
    <hyperlink ref="CV7" r:id="rId82" location="44-139-10" xr:uid="{00000000-0004-0000-3900-000051000000}"/>
    <hyperlink ref="DA7" r:id="rId83" location="44-139-10" xr:uid="{00000000-0004-0000-3900-000052000000}"/>
    <hyperlink ref="DF7" r:id="rId84" location="44-139-10" xr:uid="{00000000-0004-0000-3900-000053000000}"/>
    <hyperlink ref="DK7" r:id="rId85" location="44-139-10" xr:uid="{00000000-0004-0000-3900-000054000000}"/>
    <hyperlink ref="DP7" r:id="rId86" location="44-139-10" xr:uid="{00000000-0004-0000-3900-000055000000}"/>
    <hyperlink ref="DU7" r:id="rId87" location="44-139-10" xr:uid="{00000000-0004-0000-3900-000056000000}"/>
    <hyperlink ref="FQ7" r:id="rId88" xr:uid="{00000000-0004-0000-3900-000057000000}"/>
    <hyperlink ref="FV7" r:id="rId89" xr:uid="{00000000-0004-0000-3900-000058000000}"/>
    <hyperlink ref="GA7" r:id="rId90" xr:uid="{00000000-0004-0000-3900-000059000000}"/>
    <hyperlink ref="HE7" r:id="rId91" xr:uid="{00000000-0004-0000-3900-00005A000000}"/>
    <hyperlink ref="HJ7" r:id="rId92" location="page=138" xr:uid="{00000000-0004-0000-3900-00005B000000}"/>
    <hyperlink ref="HO7" r:id="rId93" xr:uid="{00000000-0004-0000-3900-00005C000000}"/>
    <hyperlink ref="HP7" r:id="rId94" xr:uid="{00000000-0004-0000-3900-00005D000000}"/>
    <hyperlink ref="J8" r:id="rId95" xr:uid="{00000000-0004-0000-3900-00005E000000}"/>
    <hyperlink ref="O8" r:id="rId96" xr:uid="{00000000-0004-0000-3900-00005F000000}"/>
    <hyperlink ref="AD8" r:id="rId97" xr:uid="{00000000-0004-0000-3900-000060000000}"/>
    <hyperlink ref="AI8" r:id="rId98" xr:uid="{00000000-0004-0000-3900-000061000000}"/>
    <hyperlink ref="AN8" r:id="rId99" location="44-139" xr:uid="{00000000-0004-0000-3900-000062000000}"/>
    <hyperlink ref="AS8" r:id="rId100" xr:uid="{00000000-0004-0000-3900-000063000000}"/>
    <hyperlink ref="AX8" r:id="rId101" xr:uid="{00000000-0004-0000-3900-000064000000}"/>
    <hyperlink ref="BC8" r:id="rId102" xr:uid="{00000000-0004-0000-3900-000065000000}"/>
    <hyperlink ref="BH8" r:id="rId103" xr:uid="{00000000-0004-0000-3900-000066000000}"/>
    <hyperlink ref="HE8" r:id="rId104" xr:uid="{00000000-0004-0000-3900-000067000000}"/>
  </hyperlinks>
  <pageMargins left="0.7" right="0.7" top="0.75" bottom="0.75" header="0" footer="0"/>
  <pageSetup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outlinePr summaryBelow="0" summaryRight="0"/>
  </sheetPr>
  <dimension ref="A1:IJ8"/>
  <sheetViews>
    <sheetView workbookViewId="0">
      <pane xSplit="2" topLeftCell="C1" activePane="topRight" state="frozen"/>
      <selection pane="topRight" activeCell="A2" sqref="A2:XFD3"/>
    </sheetView>
  </sheetViews>
  <sheetFormatPr baseColWidth="10" defaultColWidth="12.6640625" defaultRowHeight="15" customHeight="1"/>
  <cols>
    <col min="1" max="674" width="10.66406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110</v>
      </c>
      <c r="C5" s="312">
        <f>(G5+L5+Q5+V5+(AA5+AF5+AK5+AP5+AU5+AZ5+BE5+BJ5)/8+(BO5+BT5+BY5+CD5+CI5+CN5)/6+(CS5+CX5+DC5+DH5+DM5+DR5)/6+DW5+EB5+((EG5+EH5)/2+(EM5+EN5)/2+(ES5+ET5)/2)/3+EY5+(FD5+FI5)/2+FN5+(FS5+FX5)/2+GC5+GH5+(GM5+GR5+GW5)/3+HB5+(HG5+HL5+HQ5+HV5+IA5)/5+IF5)/20</f>
        <v>0.30625000000000002</v>
      </c>
      <c r="D5" s="312">
        <f t="shared" ref="D5:D6" si="0">(L5+V5+(AA5+AF5+AK5+AP5+AU5+AZ5+BE5)/7+(BO5+BT5+BY5+CD5+CI5+CN5)/6+(CS5+CX5+DC5+DH5+DR5+DM5)/6+(EG5+EH5+EM5+EN5+ES5+ET5)/6+GH5+(GM5+GR5+GW5)/3+Q5+EY5+FN5+(FS5+FX5)/2+G5+HB5+(HG5+HL5+HQ5)/3+GC5)/16</f>
        <v>0.38839285714285715</v>
      </c>
      <c r="E5" s="313">
        <f t="shared" ref="E5:E7" si="1">(L5+V5+(AA5+AF5+AK5+AP5+AU5+AZ5+BE5)/7+(BO5+BT5+BY5+CD5+CI5+CN5)/6+(CS5+CX5+DC5+DH5+DR5+DM5)/6+EG5+(GH5+GM5+GR5+GW5)/4+Q5+EY5+FN5+(FS5+FX5)/2+G5+HB5+(HG5+HL5)/2)/14</f>
        <v>0.44387755102040816</v>
      </c>
      <c r="F5" s="313">
        <f t="shared" ref="F5:F8" si="2">(L5+V5+(AA5+AF5+AK5+AP5+AU5+AZ5+BE5)/7+(BO5+BT5+BY5+CD5+CI5+CN5)/6+(CS5+CX5+DC5+DH5+DR5+DM5)/6+EG5+(GH5+GM5+GR5+GW5)/4+Q5+EY5+G5+HB5)/11</f>
        <v>0.4285714285714286</v>
      </c>
      <c r="G5" s="308">
        <v>1</v>
      </c>
      <c r="H5" s="308" t="s">
        <v>132</v>
      </c>
      <c r="I5" s="308" t="s">
        <v>1106</v>
      </c>
      <c r="J5" s="320" t="s">
        <v>4226</v>
      </c>
      <c r="K5" s="308">
        <v>2021</v>
      </c>
      <c r="L5" s="11">
        <v>1</v>
      </c>
      <c r="M5" s="11" t="s">
        <v>132</v>
      </c>
      <c r="N5" s="11" t="s">
        <v>1108</v>
      </c>
      <c r="O5" s="353" t="s">
        <v>4227</v>
      </c>
      <c r="P5" s="11"/>
      <c r="Q5" s="308">
        <v>0</v>
      </c>
      <c r="R5" s="308" t="s">
        <v>123</v>
      </c>
      <c r="S5" s="308" t="s">
        <v>126</v>
      </c>
      <c r="T5" s="308" t="s">
        <v>126</v>
      </c>
      <c r="U5" s="308"/>
      <c r="V5" s="308">
        <v>0</v>
      </c>
      <c r="W5" s="308" t="s">
        <v>126</v>
      </c>
      <c r="X5" s="308" t="s">
        <v>126</v>
      </c>
      <c r="Y5" s="308" t="s">
        <v>126</v>
      </c>
      <c r="Z5" s="308"/>
      <c r="AA5" s="308">
        <v>1</v>
      </c>
      <c r="AB5" s="308" t="s">
        <v>130</v>
      </c>
      <c r="AC5" s="308" t="s">
        <v>1110</v>
      </c>
      <c r="AD5" s="333" t="s">
        <v>4228</v>
      </c>
      <c r="AE5" s="308"/>
      <c r="AF5" s="308">
        <v>1</v>
      </c>
      <c r="AG5" s="308" t="s">
        <v>130</v>
      </c>
      <c r="AH5" s="308" t="s">
        <v>1112</v>
      </c>
      <c r="AI5" s="333" t="s">
        <v>4229</v>
      </c>
      <c r="AJ5" s="308"/>
      <c r="AK5" s="308">
        <v>1</v>
      </c>
      <c r="AL5" s="308" t="s">
        <v>130</v>
      </c>
      <c r="AM5" s="308" t="s">
        <v>1112</v>
      </c>
      <c r="AN5" s="333" t="s">
        <v>4230</v>
      </c>
      <c r="AO5" s="308"/>
      <c r="AP5" s="308">
        <v>1</v>
      </c>
      <c r="AQ5" s="308" t="s">
        <v>130</v>
      </c>
      <c r="AR5" s="308" t="s">
        <v>1114</v>
      </c>
      <c r="AS5" s="333" t="s">
        <v>4231</v>
      </c>
      <c r="AT5" s="308"/>
      <c r="AU5" s="308">
        <v>0</v>
      </c>
      <c r="AV5" s="308" t="s">
        <v>132</v>
      </c>
      <c r="AW5" s="308" t="s">
        <v>1116</v>
      </c>
      <c r="AX5" s="333" t="s">
        <v>4232</v>
      </c>
      <c r="AY5" s="308"/>
      <c r="AZ5" s="308">
        <v>0</v>
      </c>
      <c r="BA5" s="308" t="s">
        <v>132</v>
      </c>
      <c r="BB5" s="308" t="s">
        <v>1116</v>
      </c>
      <c r="BC5" s="333" t="s">
        <v>4233</v>
      </c>
      <c r="BD5" s="308" t="s">
        <v>1117</v>
      </c>
      <c r="BE5" s="308">
        <v>1</v>
      </c>
      <c r="BF5" s="308" t="s">
        <v>130</v>
      </c>
      <c r="BG5" s="308" t="s">
        <v>1116</v>
      </c>
      <c r="BH5" s="333" t="s">
        <v>4234</v>
      </c>
      <c r="BI5" s="308"/>
      <c r="BJ5" s="308">
        <v>0</v>
      </c>
      <c r="BK5" s="308" t="s">
        <v>126</v>
      </c>
      <c r="BL5" s="308" t="s">
        <v>126</v>
      </c>
      <c r="BM5" s="308" t="s">
        <v>126</v>
      </c>
      <c r="BN5" s="308"/>
      <c r="BO5" s="308">
        <v>0</v>
      </c>
      <c r="BP5" s="308" t="s">
        <v>139</v>
      </c>
      <c r="BQ5" s="308" t="s">
        <v>126</v>
      </c>
      <c r="BR5" s="308" t="s">
        <v>126</v>
      </c>
      <c r="BS5" s="308"/>
      <c r="BT5" s="308">
        <v>0</v>
      </c>
      <c r="BU5" s="308" t="s">
        <v>139</v>
      </c>
      <c r="BV5" s="308" t="s">
        <v>126</v>
      </c>
      <c r="BW5" s="308" t="s">
        <v>126</v>
      </c>
      <c r="BX5" s="308"/>
      <c r="BY5" s="308">
        <v>0</v>
      </c>
      <c r="BZ5" s="308" t="s">
        <v>139</v>
      </c>
      <c r="CA5" s="308" t="s">
        <v>126</v>
      </c>
      <c r="CB5" s="308" t="s">
        <v>126</v>
      </c>
      <c r="CC5" s="308"/>
      <c r="CD5" s="308">
        <v>0</v>
      </c>
      <c r="CE5" s="308" t="s">
        <v>139</v>
      </c>
      <c r="CF5" s="308" t="s">
        <v>126</v>
      </c>
      <c r="CG5" s="308" t="s">
        <v>126</v>
      </c>
      <c r="CH5" s="308"/>
      <c r="CI5" s="308">
        <v>0</v>
      </c>
      <c r="CJ5" s="308" t="s">
        <v>139</v>
      </c>
      <c r="CK5" s="308" t="s">
        <v>126</v>
      </c>
      <c r="CL5" s="308" t="s">
        <v>126</v>
      </c>
      <c r="CM5" s="308"/>
      <c r="CN5" s="308">
        <v>0</v>
      </c>
      <c r="CO5" s="308" t="s">
        <v>139</v>
      </c>
      <c r="CP5" s="308" t="s">
        <v>126</v>
      </c>
      <c r="CQ5" s="308" t="s">
        <v>126</v>
      </c>
      <c r="CR5" s="308"/>
      <c r="CS5" s="308">
        <v>0</v>
      </c>
      <c r="CT5" s="308" t="s">
        <v>139</v>
      </c>
      <c r="CU5" s="308" t="s">
        <v>126</v>
      </c>
      <c r="CV5" s="308" t="s">
        <v>126</v>
      </c>
      <c r="CW5" s="308"/>
      <c r="CX5" s="308">
        <v>0</v>
      </c>
      <c r="CY5" s="308" t="s">
        <v>139</v>
      </c>
      <c r="CZ5" s="308" t="s">
        <v>126</v>
      </c>
      <c r="DA5" s="308" t="s">
        <v>126</v>
      </c>
      <c r="DB5" s="308"/>
      <c r="DC5" s="308">
        <v>0</v>
      </c>
      <c r="DD5" s="308" t="s">
        <v>139</v>
      </c>
      <c r="DE5" s="308" t="s">
        <v>126</v>
      </c>
      <c r="DF5" s="308" t="s">
        <v>126</v>
      </c>
      <c r="DG5" s="308"/>
      <c r="DH5" s="308">
        <v>0</v>
      </c>
      <c r="DI5" s="308" t="s">
        <v>139</v>
      </c>
      <c r="DJ5" s="308" t="s">
        <v>126</v>
      </c>
      <c r="DK5" s="308" t="s">
        <v>126</v>
      </c>
      <c r="DL5" s="308"/>
      <c r="DM5" s="308">
        <v>0</v>
      </c>
      <c r="DN5" s="308" t="s">
        <v>139</v>
      </c>
      <c r="DO5" s="308" t="s">
        <v>126</v>
      </c>
      <c r="DP5" s="308" t="s">
        <v>126</v>
      </c>
      <c r="DQ5" s="308"/>
      <c r="DR5" s="308">
        <v>0</v>
      </c>
      <c r="DS5" s="308" t="s">
        <v>139</v>
      </c>
      <c r="DT5" s="308" t="s">
        <v>126</v>
      </c>
      <c r="DU5" s="308" t="s">
        <v>126</v>
      </c>
      <c r="DV5" s="308"/>
      <c r="DW5" s="308">
        <v>0</v>
      </c>
      <c r="DX5" s="308" t="s">
        <v>130</v>
      </c>
      <c r="DY5" s="308" t="s">
        <v>126</v>
      </c>
      <c r="DZ5" s="308" t="s">
        <v>126</v>
      </c>
      <c r="EA5" s="364"/>
      <c r="EB5" s="308">
        <v>0</v>
      </c>
      <c r="EC5" s="308" t="s">
        <v>130</v>
      </c>
      <c r="ED5" s="308" t="s">
        <v>126</v>
      </c>
      <c r="EE5" s="308" t="s">
        <v>126</v>
      </c>
      <c r="EF5" s="364"/>
      <c r="EG5" s="308">
        <v>1</v>
      </c>
      <c r="EH5" s="308">
        <v>1</v>
      </c>
      <c r="EI5" s="308" t="s">
        <v>139</v>
      </c>
      <c r="EJ5" s="308" t="s">
        <v>126</v>
      </c>
      <c r="EK5" s="308" t="s">
        <v>126</v>
      </c>
      <c r="EL5" s="308"/>
      <c r="EM5" s="308">
        <v>1</v>
      </c>
      <c r="EN5" s="308">
        <v>1</v>
      </c>
      <c r="EO5" s="308" t="s">
        <v>139</v>
      </c>
      <c r="EP5" s="308" t="s">
        <v>126</v>
      </c>
      <c r="EQ5" s="308" t="s">
        <v>126</v>
      </c>
      <c r="ER5" s="308"/>
      <c r="ES5" s="308">
        <v>1</v>
      </c>
      <c r="ET5" s="308">
        <v>1</v>
      </c>
      <c r="EU5" s="308" t="s">
        <v>139</v>
      </c>
      <c r="EV5" s="308" t="s">
        <v>126</v>
      </c>
      <c r="EW5" s="308" t="s">
        <v>126</v>
      </c>
      <c r="EX5" s="308"/>
      <c r="EY5" s="308">
        <v>0</v>
      </c>
      <c r="EZ5" s="308" t="s">
        <v>123</v>
      </c>
      <c r="FA5" s="308" t="s">
        <v>126</v>
      </c>
      <c r="FB5" s="308" t="s">
        <v>126</v>
      </c>
      <c r="FC5" s="308"/>
      <c r="FD5" s="12">
        <v>0</v>
      </c>
      <c r="FE5" s="12" t="s">
        <v>126</v>
      </c>
      <c r="FF5" s="12" t="s">
        <v>4235</v>
      </c>
      <c r="FG5" s="401" t="s">
        <v>4236</v>
      </c>
      <c r="FH5" s="324"/>
      <c r="FI5" s="12">
        <v>0</v>
      </c>
      <c r="FJ5" s="12" t="s">
        <v>126</v>
      </c>
      <c r="FK5" s="12" t="s">
        <v>4235</v>
      </c>
      <c r="FL5" s="401" t="s">
        <v>4236</v>
      </c>
      <c r="FM5" s="324"/>
      <c r="FN5" s="308">
        <v>1</v>
      </c>
      <c r="FO5" s="308" t="s">
        <v>160</v>
      </c>
      <c r="FP5" s="308" t="s">
        <v>1118</v>
      </c>
      <c r="FQ5" s="333" t="s">
        <v>4237</v>
      </c>
      <c r="FR5" s="308" t="s">
        <v>1120</v>
      </c>
      <c r="FS5" s="308">
        <v>0</v>
      </c>
      <c r="FT5" s="308" t="s">
        <v>132</v>
      </c>
      <c r="FU5" s="308" t="s">
        <v>1121</v>
      </c>
      <c r="FV5" s="320" t="s">
        <v>4238</v>
      </c>
      <c r="FW5" s="308"/>
      <c r="FX5" s="350">
        <v>1</v>
      </c>
      <c r="FY5" s="350" t="s">
        <v>139</v>
      </c>
      <c r="FZ5" s="350" t="s">
        <v>4239</v>
      </c>
      <c r="GA5" s="356" t="s">
        <v>4240</v>
      </c>
      <c r="GB5" s="350" t="s">
        <v>4241</v>
      </c>
      <c r="GC5" s="326">
        <v>0</v>
      </c>
      <c r="GD5" s="326" t="s">
        <v>130</v>
      </c>
      <c r="GE5" s="326" t="s">
        <v>126</v>
      </c>
      <c r="GF5" s="326" t="s">
        <v>126</v>
      </c>
      <c r="GG5" s="326"/>
      <c r="GH5" s="326">
        <v>0</v>
      </c>
      <c r="GI5" s="308" t="s">
        <v>123</v>
      </c>
      <c r="GJ5" s="326" t="s">
        <v>126</v>
      </c>
      <c r="GK5" s="326" t="s">
        <v>126</v>
      </c>
      <c r="GL5" s="308"/>
      <c r="GM5" s="326">
        <v>0</v>
      </c>
      <c r="GN5" s="308" t="s">
        <v>123</v>
      </c>
      <c r="GO5" s="326" t="s">
        <v>126</v>
      </c>
      <c r="GP5" s="326" t="s">
        <v>126</v>
      </c>
      <c r="GQ5" s="308"/>
      <c r="GR5" s="326">
        <v>0</v>
      </c>
      <c r="GS5" s="308" t="s">
        <v>123</v>
      </c>
      <c r="GT5" s="326" t="s">
        <v>126</v>
      </c>
      <c r="GU5" s="326" t="s">
        <v>126</v>
      </c>
      <c r="GV5" s="308"/>
      <c r="GW5" s="308">
        <v>0</v>
      </c>
      <c r="GX5" s="308" t="s">
        <v>123</v>
      </c>
      <c r="GY5" s="326" t="s">
        <v>126</v>
      </c>
      <c r="GZ5" s="326" t="s">
        <v>126</v>
      </c>
      <c r="HA5" s="308"/>
      <c r="HB5" s="308">
        <v>1</v>
      </c>
      <c r="HC5" s="308" t="s">
        <v>139</v>
      </c>
      <c r="HD5" s="308" t="s">
        <v>1125</v>
      </c>
      <c r="HE5" s="333" t="s">
        <v>4242</v>
      </c>
      <c r="HF5" s="308"/>
      <c r="HG5" s="308">
        <v>0</v>
      </c>
      <c r="HH5" s="308" t="s">
        <v>130</v>
      </c>
      <c r="HI5" s="308" t="s">
        <v>1127</v>
      </c>
      <c r="HJ5" s="333" t="s">
        <v>4243</v>
      </c>
      <c r="HK5" s="404" t="s">
        <v>1129</v>
      </c>
      <c r="HL5" s="308">
        <v>0</v>
      </c>
      <c r="HM5" s="308" t="s">
        <v>130</v>
      </c>
      <c r="HN5" s="308" t="s">
        <v>1127</v>
      </c>
      <c r="HO5" s="333" t="s">
        <v>4244</v>
      </c>
      <c r="HP5" s="404" t="s">
        <v>1129</v>
      </c>
      <c r="HQ5" s="326">
        <v>0</v>
      </c>
      <c r="HR5" s="326" t="s">
        <v>123</v>
      </c>
      <c r="HS5" s="326" t="s">
        <v>126</v>
      </c>
      <c r="HT5" s="326" t="s">
        <v>126</v>
      </c>
      <c r="HU5" s="326"/>
      <c r="HV5" s="326">
        <v>0</v>
      </c>
      <c r="HW5" s="326" t="s">
        <v>130</v>
      </c>
      <c r="HX5" s="326" t="s">
        <v>126</v>
      </c>
      <c r="HY5" s="326" t="s">
        <v>126</v>
      </c>
      <c r="HZ5" s="326"/>
      <c r="IA5" s="326">
        <v>0</v>
      </c>
      <c r="IB5" s="326" t="s">
        <v>356</v>
      </c>
      <c r="IC5" s="326" t="s">
        <v>126</v>
      </c>
      <c r="ID5" s="326" t="s">
        <v>126</v>
      </c>
      <c r="IE5" s="326"/>
      <c r="IF5" s="12">
        <v>0</v>
      </c>
      <c r="IG5" s="12" t="s">
        <v>126</v>
      </c>
      <c r="IH5" s="323" t="s">
        <v>4245</v>
      </c>
      <c r="II5" s="401" t="s">
        <v>4246</v>
      </c>
      <c r="IJ5" s="323" t="s">
        <v>4247</v>
      </c>
    </row>
    <row r="6" spans="1:244" ht="63" customHeight="1">
      <c r="A6" s="348">
        <v>2024</v>
      </c>
      <c r="B6" s="311" t="s">
        <v>110</v>
      </c>
      <c r="C6" s="149" t="s">
        <v>1394</v>
      </c>
      <c r="D6" s="312">
        <f t="shared" si="0"/>
        <v>0.38839285714285715</v>
      </c>
      <c r="E6" s="313">
        <f t="shared" si="1"/>
        <v>0.44387755102040816</v>
      </c>
      <c r="F6" s="313">
        <f t="shared" si="2"/>
        <v>0.4285714285714286</v>
      </c>
      <c r="G6" s="308">
        <v>1</v>
      </c>
      <c r="H6" s="308" t="s">
        <v>132</v>
      </c>
      <c r="I6" s="308" t="s">
        <v>1106</v>
      </c>
      <c r="J6" s="320" t="s">
        <v>4248</v>
      </c>
      <c r="K6" s="308"/>
      <c r="L6" s="11">
        <v>1</v>
      </c>
      <c r="M6" s="11" t="s">
        <v>132</v>
      </c>
      <c r="N6" s="11" t="s">
        <v>1108</v>
      </c>
      <c r="O6" s="353" t="s">
        <v>4249</v>
      </c>
      <c r="P6" s="11"/>
      <c r="Q6" s="308">
        <v>0</v>
      </c>
      <c r="R6" s="308" t="s">
        <v>123</v>
      </c>
      <c r="S6" s="308" t="s">
        <v>126</v>
      </c>
      <c r="T6" s="308" t="s">
        <v>126</v>
      </c>
      <c r="U6" s="308"/>
      <c r="V6" s="308">
        <v>0</v>
      </c>
      <c r="W6" s="308" t="s">
        <v>126</v>
      </c>
      <c r="X6" s="308" t="s">
        <v>126</v>
      </c>
      <c r="Y6" s="308" t="s">
        <v>126</v>
      </c>
      <c r="Z6" s="308"/>
      <c r="AA6" s="308">
        <v>1</v>
      </c>
      <c r="AB6" s="308" t="s">
        <v>130</v>
      </c>
      <c r="AC6" s="308" t="s">
        <v>1110</v>
      </c>
      <c r="AD6" s="333" t="s">
        <v>4250</v>
      </c>
      <c r="AE6" s="308"/>
      <c r="AF6" s="308">
        <v>1</v>
      </c>
      <c r="AG6" s="308" t="s">
        <v>130</v>
      </c>
      <c r="AH6" s="308" t="s">
        <v>1112</v>
      </c>
      <c r="AI6" s="333" t="s">
        <v>4251</v>
      </c>
      <c r="AJ6" s="308"/>
      <c r="AK6" s="308">
        <v>1</v>
      </c>
      <c r="AL6" s="308" t="s">
        <v>130</v>
      </c>
      <c r="AM6" s="308" t="s">
        <v>1112</v>
      </c>
      <c r="AN6" s="333" t="s">
        <v>4252</v>
      </c>
      <c r="AO6" s="308"/>
      <c r="AP6" s="308">
        <v>1</v>
      </c>
      <c r="AQ6" s="308" t="s">
        <v>130</v>
      </c>
      <c r="AR6" s="308" t="s">
        <v>1114</v>
      </c>
      <c r="AS6" s="333" t="s">
        <v>4253</v>
      </c>
      <c r="AT6" s="308"/>
      <c r="AU6" s="308">
        <v>0</v>
      </c>
      <c r="AV6" s="308" t="s">
        <v>132</v>
      </c>
      <c r="AW6" s="308" t="s">
        <v>1116</v>
      </c>
      <c r="AX6" s="333" t="s">
        <v>4254</v>
      </c>
      <c r="AY6" s="308"/>
      <c r="AZ6" s="308">
        <v>0</v>
      </c>
      <c r="BA6" s="308" t="s">
        <v>132</v>
      </c>
      <c r="BB6" s="308" t="s">
        <v>1116</v>
      </c>
      <c r="BC6" s="333" t="s">
        <v>4255</v>
      </c>
      <c r="BD6" s="308" t="s">
        <v>1117</v>
      </c>
      <c r="BE6" s="308">
        <v>1</v>
      </c>
      <c r="BF6" s="308" t="s">
        <v>130</v>
      </c>
      <c r="BG6" s="308" t="s">
        <v>1116</v>
      </c>
      <c r="BH6" s="333" t="s">
        <v>4256</v>
      </c>
      <c r="BI6" s="308"/>
      <c r="BJ6" s="308"/>
      <c r="BK6" s="308" t="s">
        <v>126</v>
      </c>
      <c r="BL6" s="308" t="s">
        <v>126</v>
      </c>
      <c r="BM6" s="308" t="s">
        <v>126</v>
      </c>
      <c r="BN6" s="308" t="s">
        <v>1863</v>
      </c>
      <c r="BO6" s="308">
        <v>0</v>
      </c>
      <c r="BP6" s="308" t="s">
        <v>139</v>
      </c>
      <c r="BQ6" s="308" t="s">
        <v>126</v>
      </c>
      <c r="BR6" s="308" t="s">
        <v>126</v>
      </c>
      <c r="BS6" s="308"/>
      <c r="BT6" s="308">
        <v>0</v>
      </c>
      <c r="BU6" s="308" t="s">
        <v>139</v>
      </c>
      <c r="BV6" s="308" t="s">
        <v>126</v>
      </c>
      <c r="BW6" s="308" t="s">
        <v>126</v>
      </c>
      <c r="BX6" s="308"/>
      <c r="BY6" s="308">
        <v>0</v>
      </c>
      <c r="BZ6" s="308" t="s">
        <v>139</v>
      </c>
      <c r="CA6" s="308" t="s">
        <v>126</v>
      </c>
      <c r="CB6" s="308" t="s">
        <v>126</v>
      </c>
      <c r="CC6" s="308"/>
      <c r="CD6" s="308">
        <v>0</v>
      </c>
      <c r="CE6" s="308" t="s">
        <v>139</v>
      </c>
      <c r="CF6" s="308" t="s">
        <v>126</v>
      </c>
      <c r="CG6" s="308" t="s">
        <v>126</v>
      </c>
      <c r="CH6" s="308"/>
      <c r="CI6" s="308">
        <v>0</v>
      </c>
      <c r="CJ6" s="308" t="s">
        <v>139</v>
      </c>
      <c r="CK6" s="308" t="s">
        <v>126</v>
      </c>
      <c r="CL6" s="308" t="s">
        <v>126</v>
      </c>
      <c r="CM6" s="308"/>
      <c r="CN6" s="308">
        <v>0</v>
      </c>
      <c r="CO6" s="308" t="s">
        <v>139</v>
      </c>
      <c r="CP6" s="308" t="s">
        <v>126</v>
      </c>
      <c r="CQ6" s="308" t="s">
        <v>126</v>
      </c>
      <c r="CR6" s="308"/>
      <c r="CS6" s="308">
        <v>0</v>
      </c>
      <c r="CT6" s="308" t="s">
        <v>139</v>
      </c>
      <c r="CU6" s="308" t="s">
        <v>126</v>
      </c>
      <c r="CV6" s="308" t="s">
        <v>126</v>
      </c>
      <c r="CW6" s="308"/>
      <c r="CX6" s="308">
        <v>0</v>
      </c>
      <c r="CY6" s="308" t="s">
        <v>139</v>
      </c>
      <c r="CZ6" s="308" t="s">
        <v>126</v>
      </c>
      <c r="DA6" s="308" t="s">
        <v>126</v>
      </c>
      <c r="DB6" s="308"/>
      <c r="DC6" s="308">
        <v>0</v>
      </c>
      <c r="DD6" s="308" t="s">
        <v>139</v>
      </c>
      <c r="DE6" s="308" t="s">
        <v>126</v>
      </c>
      <c r="DF6" s="308" t="s">
        <v>126</v>
      </c>
      <c r="DG6" s="308"/>
      <c r="DH6" s="308">
        <v>0</v>
      </c>
      <c r="DI6" s="308" t="s">
        <v>139</v>
      </c>
      <c r="DJ6" s="308" t="s">
        <v>126</v>
      </c>
      <c r="DK6" s="308" t="s">
        <v>126</v>
      </c>
      <c r="DL6" s="308"/>
      <c r="DM6" s="308">
        <v>0</v>
      </c>
      <c r="DN6" s="308" t="s">
        <v>139</v>
      </c>
      <c r="DO6" s="308" t="s">
        <v>126</v>
      </c>
      <c r="DP6" s="308" t="s">
        <v>126</v>
      </c>
      <c r="DQ6" s="308"/>
      <c r="DR6" s="308">
        <v>0</v>
      </c>
      <c r="DS6" s="308" t="s">
        <v>139</v>
      </c>
      <c r="DT6" s="308" t="s">
        <v>126</v>
      </c>
      <c r="DU6" s="308" t="s">
        <v>126</v>
      </c>
      <c r="DV6" s="308"/>
      <c r="DW6" s="308"/>
      <c r="DX6" s="308"/>
      <c r="DY6" s="308" t="s">
        <v>126</v>
      </c>
      <c r="DZ6" s="308" t="s">
        <v>126</v>
      </c>
      <c r="EA6" s="308" t="s">
        <v>1863</v>
      </c>
      <c r="EB6" s="308" t="s">
        <v>1791</v>
      </c>
      <c r="EC6" s="308"/>
      <c r="ED6" s="308"/>
      <c r="EE6" s="308"/>
      <c r="EF6" s="308"/>
      <c r="EG6" s="308">
        <v>1</v>
      </c>
      <c r="EH6" s="308">
        <v>1</v>
      </c>
      <c r="EI6" s="308" t="s">
        <v>139</v>
      </c>
      <c r="EJ6" s="308" t="s">
        <v>126</v>
      </c>
      <c r="EK6" s="308" t="s">
        <v>126</v>
      </c>
      <c r="EL6" s="308"/>
      <c r="EM6" s="308">
        <v>1</v>
      </c>
      <c r="EN6" s="308">
        <v>1</v>
      </c>
      <c r="EO6" s="308" t="s">
        <v>139</v>
      </c>
      <c r="EP6" s="308" t="s">
        <v>126</v>
      </c>
      <c r="EQ6" s="308" t="s">
        <v>126</v>
      </c>
      <c r="ER6" s="308"/>
      <c r="ES6" s="308">
        <v>1</v>
      </c>
      <c r="ET6" s="308">
        <v>1</v>
      </c>
      <c r="EU6" s="308" t="s">
        <v>139</v>
      </c>
      <c r="EV6" s="308" t="s">
        <v>126</v>
      </c>
      <c r="EW6" s="308" t="s">
        <v>126</v>
      </c>
      <c r="EX6" s="308"/>
      <c r="EY6" s="308">
        <v>0</v>
      </c>
      <c r="EZ6" s="308" t="s">
        <v>123</v>
      </c>
      <c r="FA6" s="308" t="s">
        <v>126</v>
      </c>
      <c r="FB6" s="308" t="s">
        <v>126</v>
      </c>
      <c r="FC6" s="308"/>
      <c r="FD6" s="308" t="s">
        <v>1791</v>
      </c>
      <c r="FE6" s="12"/>
      <c r="FF6" s="12"/>
      <c r="FG6" s="390"/>
      <c r="FH6" s="324"/>
      <c r="FI6" s="308" t="s">
        <v>1791</v>
      </c>
      <c r="FJ6" s="12"/>
      <c r="FK6" s="12"/>
      <c r="FL6" s="390"/>
      <c r="FM6" s="324"/>
      <c r="FN6" s="308">
        <v>1</v>
      </c>
      <c r="FO6" s="308" t="s">
        <v>160</v>
      </c>
      <c r="FP6" s="308" t="s">
        <v>1118</v>
      </c>
      <c r="FQ6" s="333" t="s">
        <v>4257</v>
      </c>
      <c r="FR6" s="308" t="s">
        <v>1120</v>
      </c>
      <c r="FS6" s="308">
        <v>0</v>
      </c>
      <c r="FT6" s="308" t="s">
        <v>132</v>
      </c>
      <c r="FU6" s="308" t="s">
        <v>1121</v>
      </c>
      <c r="FV6" s="333" t="s">
        <v>4258</v>
      </c>
      <c r="FW6" s="308"/>
      <c r="FX6" s="308">
        <v>1</v>
      </c>
      <c r="FY6" s="308" t="s">
        <v>139</v>
      </c>
      <c r="FZ6" s="308" t="s">
        <v>1123</v>
      </c>
      <c r="GA6" s="333" t="s">
        <v>4259</v>
      </c>
      <c r="GB6" s="308"/>
      <c r="GC6" s="326">
        <v>0</v>
      </c>
      <c r="GD6" s="326" t="s">
        <v>130</v>
      </c>
      <c r="GE6" s="326" t="s">
        <v>126</v>
      </c>
      <c r="GF6" s="326" t="s">
        <v>126</v>
      </c>
      <c r="GG6" s="326"/>
      <c r="GH6" s="308">
        <v>0</v>
      </c>
      <c r="GI6" s="308" t="s">
        <v>123</v>
      </c>
      <c r="GJ6" s="308" t="s">
        <v>126</v>
      </c>
      <c r="GK6" s="326" t="s">
        <v>126</v>
      </c>
      <c r="GL6" s="308"/>
      <c r="GM6" s="308">
        <v>0</v>
      </c>
      <c r="GN6" s="308" t="s">
        <v>123</v>
      </c>
      <c r="GO6" s="308" t="s">
        <v>126</v>
      </c>
      <c r="GP6" s="326" t="s">
        <v>126</v>
      </c>
      <c r="GQ6" s="308"/>
      <c r="GR6" s="308">
        <v>0</v>
      </c>
      <c r="GS6" s="308" t="s">
        <v>123</v>
      </c>
      <c r="GT6" s="308" t="s">
        <v>126</v>
      </c>
      <c r="GU6" s="326" t="s">
        <v>126</v>
      </c>
      <c r="GV6" s="308"/>
      <c r="GW6" s="308">
        <v>0</v>
      </c>
      <c r="GX6" s="308" t="s">
        <v>123</v>
      </c>
      <c r="GY6" s="308" t="s">
        <v>126</v>
      </c>
      <c r="GZ6" s="326" t="s">
        <v>126</v>
      </c>
      <c r="HA6" s="308"/>
      <c r="HB6" s="308">
        <v>1</v>
      </c>
      <c r="HC6" s="308" t="s">
        <v>139</v>
      </c>
      <c r="HD6" s="308" t="s">
        <v>1125</v>
      </c>
      <c r="HE6" s="333" t="s">
        <v>4260</v>
      </c>
      <c r="HF6" s="308"/>
      <c r="HG6" s="308">
        <v>0</v>
      </c>
      <c r="HH6" s="308" t="s">
        <v>130</v>
      </c>
      <c r="HI6" s="308" t="s">
        <v>1127</v>
      </c>
      <c r="HJ6" s="333" t="s">
        <v>4261</v>
      </c>
      <c r="HK6" s="404" t="s">
        <v>1129</v>
      </c>
      <c r="HL6" s="308">
        <v>0</v>
      </c>
      <c r="HM6" s="308" t="s">
        <v>130</v>
      </c>
      <c r="HN6" s="308" t="s">
        <v>1127</v>
      </c>
      <c r="HO6" s="333" t="s">
        <v>4262</v>
      </c>
      <c r="HP6" s="404" t="s">
        <v>1129</v>
      </c>
      <c r="HQ6" s="326">
        <v>0</v>
      </c>
      <c r="HR6" s="326" t="s">
        <v>123</v>
      </c>
      <c r="HS6" s="326" t="s">
        <v>126</v>
      </c>
      <c r="HT6" s="326" t="s">
        <v>126</v>
      </c>
      <c r="HU6" s="326"/>
      <c r="HV6" s="326">
        <v>0</v>
      </c>
      <c r="HW6" s="326" t="s">
        <v>130</v>
      </c>
      <c r="HX6" s="326" t="s">
        <v>126</v>
      </c>
      <c r="HY6" s="326" t="s">
        <v>126</v>
      </c>
      <c r="HZ6" s="326"/>
      <c r="IA6" s="326"/>
      <c r="IB6" s="326"/>
      <c r="IC6" s="326" t="s">
        <v>126</v>
      </c>
      <c r="ID6" s="326" t="s">
        <v>126</v>
      </c>
      <c r="IE6" s="326" t="s">
        <v>1863</v>
      </c>
      <c r="IF6" s="308" t="s">
        <v>1791</v>
      </c>
      <c r="IG6" s="12"/>
      <c r="IH6" s="323"/>
      <c r="II6" s="390"/>
      <c r="IJ6" s="323" t="s">
        <v>1863</v>
      </c>
    </row>
    <row r="7" spans="1:244" ht="48.75" customHeight="1">
      <c r="A7" s="348">
        <v>2023</v>
      </c>
      <c r="B7" s="311" t="s">
        <v>110</v>
      </c>
      <c r="C7" s="336" t="s">
        <v>1394</v>
      </c>
      <c r="D7" s="313" t="s">
        <v>1394</v>
      </c>
      <c r="E7" s="335">
        <f t="shared" si="1"/>
        <v>0.44387755102040816</v>
      </c>
      <c r="F7" s="313">
        <f t="shared" si="2"/>
        <v>0.4285714285714286</v>
      </c>
      <c r="G7" s="298">
        <v>1</v>
      </c>
      <c r="H7" s="299" t="s">
        <v>132</v>
      </c>
      <c r="I7" s="300" t="s">
        <v>1106</v>
      </c>
      <c r="J7" s="301" t="s">
        <v>1107</v>
      </c>
      <c r="K7" s="299" t="s">
        <v>122</v>
      </c>
      <c r="L7" s="298">
        <v>1</v>
      </c>
      <c r="M7" s="299" t="s">
        <v>132</v>
      </c>
      <c r="N7" s="300" t="s">
        <v>1108</v>
      </c>
      <c r="O7" s="301" t="s">
        <v>1109</v>
      </c>
      <c r="P7" s="299" t="s">
        <v>122</v>
      </c>
      <c r="Q7" s="298">
        <v>0</v>
      </c>
      <c r="R7" s="299" t="s">
        <v>123</v>
      </c>
      <c r="S7" s="299" t="s">
        <v>126</v>
      </c>
      <c r="T7" s="299"/>
      <c r="U7" s="299" t="s">
        <v>122</v>
      </c>
      <c r="V7" s="298">
        <v>0</v>
      </c>
      <c r="W7" s="299"/>
      <c r="X7" s="378" t="s">
        <v>126</v>
      </c>
      <c r="Y7" s="379"/>
      <c r="Z7" s="379" t="s">
        <v>122</v>
      </c>
      <c r="AA7" s="298">
        <v>1</v>
      </c>
      <c r="AB7" s="299" t="s">
        <v>130</v>
      </c>
      <c r="AC7" s="300" t="s">
        <v>1110</v>
      </c>
      <c r="AD7" s="301" t="s">
        <v>1111</v>
      </c>
      <c r="AE7" s="380"/>
      <c r="AF7" s="298">
        <v>1</v>
      </c>
      <c r="AG7" s="299" t="s">
        <v>130</v>
      </c>
      <c r="AH7" s="300" t="s">
        <v>1112</v>
      </c>
      <c r="AI7" s="301" t="s">
        <v>1113</v>
      </c>
      <c r="AJ7" s="380"/>
      <c r="AK7" s="298">
        <v>1</v>
      </c>
      <c r="AL7" s="299" t="s">
        <v>130</v>
      </c>
      <c r="AM7" s="380" t="s">
        <v>1112</v>
      </c>
      <c r="AN7" s="301" t="s">
        <v>1113</v>
      </c>
      <c r="AO7" s="380"/>
      <c r="AP7" s="298">
        <v>1</v>
      </c>
      <c r="AQ7" s="299" t="s">
        <v>130</v>
      </c>
      <c r="AR7" s="380" t="s">
        <v>1114</v>
      </c>
      <c r="AS7" s="301" t="s">
        <v>1115</v>
      </c>
      <c r="AT7" s="380"/>
      <c r="AU7" s="298">
        <v>0</v>
      </c>
      <c r="AV7" s="299" t="s">
        <v>132</v>
      </c>
      <c r="AW7" s="299" t="s">
        <v>1116</v>
      </c>
      <c r="AX7" s="301" t="s">
        <v>1115</v>
      </c>
      <c r="AY7" s="380"/>
      <c r="AZ7" s="298">
        <v>0</v>
      </c>
      <c r="BA7" s="299" t="s">
        <v>132</v>
      </c>
      <c r="BB7" s="299" t="s">
        <v>1116</v>
      </c>
      <c r="BC7" s="301" t="s">
        <v>1115</v>
      </c>
      <c r="BD7" s="299" t="s">
        <v>1117</v>
      </c>
      <c r="BE7" s="298">
        <v>1</v>
      </c>
      <c r="BF7" s="299" t="s">
        <v>130</v>
      </c>
      <c r="BG7" s="380" t="s">
        <v>1116</v>
      </c>
      <c r="BH7" s="301" t="s">
        <v>1115</v>
      </c>
      <c r="BI7" s="380"/>
      <c r="BJ7" s="299"/>
      <c r="BK7" s="299"/>
      <c r="BL7" s="299"/>
      <c r="BM7" s="299"/>
      <c r="BN7" s="299"/>
      <c r="BO7" s="298">
        <v>0</v>
      </c>
      <c r="BP7" s="299" t="s">
        <v>139</v>
      </c>
      <c r="BQ7" s="299" t="s">
        <v>126</v>
      </c>
      <c r="BR7" s="299"/>
      <c r="BS7" s="299" t="s">
        <v>122</v>
      </c>
      <c r="BT7" s="298">
        <v>0</v>
      </c>
      <c r="BU7" s="299" t="s">
        <v>139</v>
      </c>
      <c r="BV7" s="299" t="s">
        <v>126</v>
      </c>
      <c r="BW7" s="299"/>
      <c r="BX7" s="299" t="s">
        <v>122</v>
      </c>
      <c r="BY7" s="298">
        <v>0</v>
      </c>
      <c r="BZ7" s="299" t="s">
        <v>139</v>
      </c>
      <c r="CA7" s="299" t="s">
        <v>126</v>
      </c>
      <c r="CB7" s="299"/>
      <c r="CC7" s="299" t="s">
        <v>122</v>
      </c>
      <c r="CD7" s="298">
        <v>0</v>
      </c>
      <c r="CE7" s="299" t="s">
        <v>139</v>
      </c>
      <c r="CF7" s="299" t="s">
        <v>126</v>
      </c>
      <c r="CG7" s="299"/>
      <c r="CH7" s="299" t="s">
        <v>122</v>
      </c>
      <c r="CI7" s="298">
        <v>0</v>
      </c>
      <c r="CJ7" s="299" t="s">
        <v>139</v>
      </c>
      <c r="CK7" s="299" t="s">
        <v>126</v>
      </c>
      <c r="CL7" s="299"/>
      <c r="CM7" s="299" t="s">
        <v>122</v>
      </c>
      <c r="CN7" s="298">
        <v>0</v>
      </c>
      <c r="CO7" s="299" t="s">
        <v>139</v>
      </c>
      <c r="CP7" s="299" t="s">
        <v>126</v>
      </c>
      <c r="CQ7" s="299"/>
      <c r="CR7" s="299" t="s">
        <v>122</v>
      </c>
      <c r="CS7" s="298">
        <v>0</v>
      </c>
      <c r="CT7" s="299" t="s">
        <v>139</v>
      </c>
      <c r="CU7" s="300" t="s">
        <v>126</v>
      </c>
      <c r="CV7" s="300"/>
      <c r="CW7" s="300"/>
      <c r="CX7" s="298">
        <v>0</v>
      </c>
      <c r="CY7" s="299" t="s">
        <v>139</v>
      </c>
      <c r="CZ7" s="300" t="s">
        <v>126</v>
      </c>
      <c r="DA7" s="299"/>
      <c r="DB7" s="299"/>
      <c r="DC7" s="298">
        <v>0</v>
      </c>
      <c r="DD7" s="299" t="s">
        <v>139</v>
      </c>
      <c r="DE7" s="299" t="s">
        <v>126</v>
      </c>
      <c r="DF7" s="299"/>
      <c r="DG7" s="299" t="s">
        <v>122</v>
      </c>
      <c r="DH7" s="298">
        <v>0</v>
      </c>
      <c r="DI7" s="299" t="s">
        <v>139</v>
      </c>
      <c r="DJ7" s="299" t="s">
        <v>126</v>
      </c>
      <c r="DK7" s="299"/>
      <c r="DL7" s="299" t="s">
        <v>122</v>
      </c>
      <c r="DM7" s="298">
        <v>0</v>
      </c>
      <c r="DN7" s="299" t="s">
        <v>139</v>
      </c>
      <c r="DO7" s="300" t="s">
        <v>126</v>
      </c>
      <c r="DP7" s="300"/>
      <c r="DQ7" s="300" t="s">
        <v>122</v>
      </c>
      <c r="DR7" s="298">
        <v>0</v>
      </c>
      <c r="DS7" s="299" t="s">
        <v>139</v>
      </c>
      <c r="DT7" s="300" t="s">
        <v>126</v>
      </c>
      <c r="DU7" s="300"/>
      <c r="DV7" s="300" t="s">
        <v>122</v>
      </c>
      <c r="DW7" s="299"/>
      <c r="DX7" s="299"/>
      <c r="DY7" s="299"/>
      <c r="DZ7" s="299"/>
      <c r="EA7" s="299"/>
      <c r="EB7" s="299"/>
      <c r="EC7" s="299"/>
      <c r="ED7" s="299"/>
      <c r="EE7" s="299"/>
      <c r="EF7" s="299"/>
      <c r="EG7" s="298">
        <v>1</v>
      </c>
      <c r="EH7" s="336" t="s">
        <v>1685</v>
      </c>
      <c r="EI7" s="299" t="s">
        <v>139</v>
      </c>
      <c r="EJ7" s="299" t="s">
        <v>126</v>
      </c>
      <c r="EK7" s="300"/>
      <c r="EL7" s="299" t="s">
        <v>122</v>
      </c>
      <c r="EM7" s="299"/>
      <c r="EN7" s="336"/>
      <c r="EO7" s="299" t="s">
        <v>1686</v>
      </c>
      <c r="EP7" s="299"/>
      <c r="EQ7" s="299"/>
      <c r="ER7" s="299"/>
      <c r="ES7" s="299"/>
      <c r="ET7" s="336"/>
      <c r="EU7" s="299" t="s">
        <v>1686</v>
      </c>
      <c r="EV7" s="299"/>
      <c r="EW7" s="299"/>
      <c r="EX7" s="299"/>
      <c r="EY7" s="298">
        <v>0</v>
      </c>
      <c r="EZ7" s="299" t="s">
        <v>123</v>
      </c>
      <c r="FA7" s="299" t="s">
        <v>126</v>
      </c>
      <c r="FB7" s="299"/>
      <c r="FC7" s="299" t="s">
        <v>122</v>
      </c>
      <c r="FD7" s="310"/>
      <c r="FE7" s="310"/>
      <c r="FF7" s="310"/>
      <c r="FG7" s="310"/>
      <c r="FH7" s="310"/>
      <c r="FI7" s="310"/>
      <c r="FJ7" s="310"/>
      <c r="FK7" s="310"/>
      <c r="FL7" s="310"/>
      <c r="FM7" s="310"/>
      <c r="FN7" s="298">
        <v>1</v>
      </c>
      <c r="FO7" s="299" t="s">
        <v>160</v>
      </c>
      <c r="FP7" s="299" t="s">
        <v>1118</v>
      </c>
      <c r="FQ7" s="301" t="s">
        <v>1119</v>
      </c>
      <c r="FR7" s="301" t="s">
        <v>1120</v>
      </c>
      <c r="FS7" s="298">
        <v>0</v>
      </c>
      <c r="FT7" s="299" t="s">
        <v>132</v>
      </c>
      <c r="FU7" s="300" t="s">
        <v>1121</v>
      </c>
      <c r="FV7" s="301" t="s">
        <v>1122</v>
      </c>
      <c r="FW7" s="300"/>
      <c r="FX7" s="298">
        <v>1</v>
      </c>
      <c r="FY7" s="299" t="s">
        <v>139</v>
      </c>
      <c r="FZ7" s="300" t="s">
        <v>1123</v>
      </c>
      <c r="GA7" s="301" t="s">
        <v>1124</v>
      </c>
      <c r="GB7" s="300"/>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299" t="s">
        <v>126</v>
      </c>
      <c r="GZ7" s="299"/>
      <c r="HA7" s="299" t="s">
        <v>122</v>
      </c>
      <c r="HB7" s="381">
        <v>1</v>
      </c>
      <c r="HC7" s="300" t="s">
        <v>139</v>
      </c>
      <c r="HD7" s="300" t="s">
        <v>1125</v>
      </c>
      <c r="HE7" s="301" t="s">
        <v>1126</v>
      </c>
      <c r="HF7" s="302" t="s">
        <v>122</v>
      </c>
      <c r="HG7" s="381">
        <v>0</v>
      </c>
      <c r="HH7" s="300" t="s">
        <v>130</v>
      </c>
      <c r="HI7" s="300" t="s">
        <v>1127</v>
      </c>
      <c r="HJ7" s="301" t="s">
        <v>1128</v>
      </c>
      <c r="HK7" s="462" t="s">
        <v>1129</v>
      </c>
      <c r="HL7" s="381">
        <v>0</v>
      </c>
      <c r="HM7" s="300" t="s">
        <v>130</v>
      </c>
      <c r="HN7" s="300" t="s">
        <v>1127</v>
      </c>
      <c r="HO7" s="301" t="s">
        <v>1128</v>
      </c>
      <c r="HP7" s="462" t="s">
        <v>1129</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110</v>
      </c>
      <c r="C8" s="336" t="s">
        <v>1394</v>
      </c>
      <c r="D8" s="313" t="s">
        <v>1394</v>
      </c>
      <c r="E8" s="313" t="s">
        <v>1394</v>
      </c>
      <c r="F8" s="335">
        <f t="shared" si="2"/>
        <v>0.4285714285714286</v>
      </c>
      <c r="G8" s="298">
        <v>1</v>
      </c>
      <c r="H8" s="299" t="s">
        <v>132</v>
      </c>
      <c r="I8" s="300" t="s">
        <v>1106</v>
      </c>
      <c r="J8" s="301" t="s">
        <v>1107</v>
      </c>
      <c r="K8" s="363"/>
      <c r="L8" s="298">
        <v>1</v>
      </c>
      <c r="M8" s="299" t="s">
        <v>132</v>
      </c>
      <c r="N8" s="299" t="s">
        <v>1108</v>
      </c>
      <c r="O8" s="301" t="s">
        <v>1109</v>
      </c>
      <c r="P8" s="299" t="s">
        <v>122</v>
      </c>
      <c r="Q8" s="298">
        <v>0</v>
      </c>
      <c r="R8" s="299" t="s">
        <v>123</v>
      </c>
      <c r="S8" s="299" t="s">
        <v>126</v>
      </c>
      <c r="T8" s="299"/>
      <c r="U8" s="299" t="s">
        <v>122</v>
      </c>
      <c r="V8" s="298">
        <v>0</v>
      </c>
      <c r="W8" s="299"/>
      <c r="X8" s="299" t="s">
        <v>126</v>
      </c>
      <c r="Y8" s="379"/>
      <c r="Z8" s="379" t="s">
        <v>122</v>
      </c>
      <c r="AA8" s="298">
        <v>1</v>
      </c>
      <c r="AB8" s="299" t="s">
        <v>130</v>
      </c>
      <c r="AC8" s="300" t="s">
        <v>1110</v>
      </c>
      <c r="AD8" s="301" t="s">
        <v>1111</v>
      </c>
      <c r="AE8" s="380"/>
      <c r="AF8" s="298">
        <v>1</v>
      </c>
      <c r="AG8" s="299" t="s">
        <v>130</v>
      </c>
      <c r="AH8" s="299" t="s">
        <v>1112</v>
      </c>
      <c r="AI8" s="301" t="s">
        <v>1113</v>
      </c>
      <c r="AJ8" s="380"/>
      <c r="AK8" s="298">
        <v>1</v>
      </c>
      <c r="AL8" s="299" t="s">
        <v>130</v>
      </c>
      <c r="AM8" s="299" t="s">
        <v>1112</v>
      </c>
      <c r="AN8" s="301" t="s">
        <v>1113</v>
      </c>
      <c r="AO8" s="299"/>
      <c r="AP8" s="298">
        <v>1</v>
      </c>
      <c r="AQ8" s="299" t="s">
        <v>130</v>
      </c>
      <c r="AR8" s="299" t="s">
        <v>1114</v>
      </c>
      <c r="AS8" s="301" t="s">
        <v>1115</v>
      </c>
      <c r="AT8" s="380"/>
      <c r="AU8" s="298">
        <v>0</v>
      </c>
      <c r="AV8" s="299" t="s">
        <v>132</v>
      </c>
      <c r="AW8" s="299" t="s">
        <v>1116</v>
      </c>
      <c r="AX8" s="301" t="s">
        <v>1115</v>
      </c>
      <c r="AY8" s="380"/>
      <c r="AZ8" s="298">
        <v>0</v>
      </c>
      <c r="BA8" s="299" t="s">
        <v>132</v>
      </c>
      <c r="BB8" s="299" t="s">
        <v>1116</v>
      </c>
      <c r="BC8" s="301" t="s">
        <v>1115</v>
      </c>
      <c r="BD8" s="300" t="s">
        <v>1117</v>
      </c>
      <c r="BE8" s="298">
        <v>1</v>
      </c>
      <c r="BF8" s="299" t="s">
        <v>130</v>
      </c>
      <c r="BG8" s="299" t="s">
        <v>1116</v>
      </c>
      <c r="BH8" s="301" t="s">
        <v>1115</v>
      </c>
      <c r="BI8" s="380"/>
      <c r="BJ8" s="299"/>
      <c r="BK8" s="299"/>
      <c r="BL8" s="299"/>
      <c r="BM8" s="299"/>
      <c r="BN8" s="299"/>
      <c r="BO8" s="298">
        <v>0</v>
      </c>
      <c r="BP8" s="299" t="s">
        <v>139</v>
      </c>
      <c r="BQ8" s="299" t="s">
        <v>126</v>
      </c>
      <c r="BR8" s="299"/>
      <c r="BS8" s="299"/>
      <c r="BT8" s="298">
        <v>0</v>
      </c>
      <c r="BU8" s="299" t="s">
        <v>139</v>
      </c>
      <c r="BV8" s="299" t="s">
        <v>126</v>
      </c>
      <c r="BW8" s="299"/>
      <c r="BX8" s="299"/>
      <c r="BY8" s="298">
        <v>0</v>
      </c>
      <c r="BZ8" s="299" t="s">
        <v>139</v>
      </c>
      <c r="CA8" s="299" t="s">
        <v>126</v>
      </c>
      <c r="CB8" s="299"/>
      <c r="CC8" s="299" t="s">
        <v>122</v>
      </c>
      <c r="CD8" s="298">
        <v>0</v>
      </c>
      <c r="CE8" s="299" t="s">
        <v>139</v>
      </c>
      <c r="CF8" s="299" t="s">
        <v>126</v>
      </c>
      <c r="CG8" s="299"/>
      <c r="CH8" s="299"/>
      <c r="CI8" s="298">
        <v>0</v>
      </c>
      <c r="CJ8" s="299" t="s">
        <v>139</v>
      </c>
      <c r="CK8" s="299" t="s">
        <v>126</v>
      </c>
      <c r="CL8" s="299"/>
      <c r="CM8" s="299" t="s">
        <v>122</v>
      </c>
      <c r="CN8" s="298">
        <v>0</v>
      </c>
      <c r="CO8" s="299" t="s">
        <v>139</v>
      </c>
      <c r="CP8" s="299" t="s">
        <v>126</v>
      </c>
      <c r="CQ8" s="299"/>
      <c r="CR8" s="299"/>
      <c r="CS8" s="298">
        <v>0</v>
      </c>
      <c r="CT8" s="299" t="s">
        <v>139</v>
      </c>
      <c r="CU8" s="299" t="s">
        <v>126</v>
      </c>
      <c r="CV8" s="300"/>
      <c r="CW8" s="300" t="s">
        <v>122</v>
      </c>
      <c r="CX8" s="298">
        <v>0</v>
      </c>
      <c r="CY8" s="299" t="s">
        <v>139</v>
      </c>
      <c r="CZ8" s="299" t="s">
        <v>126</v>
      </c>
      <c r="DA8" s="299"/>
      <c r="DB8" s="299"/>
      <c r="DC8" s="298">
        <v>0</v>
      </c>
      <c r="DD8" s="299" t="s">
        <v>139</v>
      </c>
      <c r="DE8" s="299" t="s">
        <v>126</v>
      </c>
      <c r="DF8" s="299"/>
      <c r="DG8" s="299" t="s">
        <v>122</v>
      </c>
      <c r="DH8" s="298">
        <v>0</v>
      </c>
      <c r="DI8" s="299" t="s">
        <v>139</v>
      </c>
      <c r="DJ8" s="299" t="s">
        <v>126</v>
      </c>
      <c r="DK8" s="299"/>
      <c r="DL8" s="299" t="s">
        <v>122</v>
      </c>
      <c r="DM8" s="298">
        <v>0</v>
      </c>
      <c r="DN8" s="299" t="s">
        <v>139</v>
      </c>
      <c r="DO8" s="299" t="s">
        <v>126</v>
      </c>
      <c r="DP8" s="300"/>
      <c r="DQ8" s="299" t="s">
        <v>122</v>
      </c>
      <c r="DR8" s="298">
        <v>0</v>
      </c>
      <c r="DS8" s="299" t="s">
        <v>139</v>
      </c>
      <c r="DT8" s="299" t="s">
        <v>126</v>
      </c>
      <c r="DU8" s="300"/>
      <c r="DV8" s="300"/>
      <c r="DW8" s="299"/>
      <c r="DX8" s="299"/>
      <c r="DY8" s="299"/>
      <c r="DZ8" s="299"/>
      <c r="EA8" s="299"/>
      <c r="EB8" s="299"/>
      <c r="EC8" s="299"/>
      <c r="ED8" s="299"/>
      <c r="EE8" s="299"/>
      <c r="EF8" s="299"/>
      <c r="EG8" s="298">
        <v>1</v>
      </c>
      <c r="EH8" s="336" t="s">
        <v>1685</v>
      </c>
      <c r="EI8" s="299" t="s">
        <v>139</v>
      </c>
      <c r="EJ8" s="299" t="s">
        <v>126</v>
      </c>
      <c r="EK8" s="300"/>
      <c r="EL8" s="299" t="s">
        <v>122</v>
      </c>
      <c r="EM8" s="299"/>
      <c r="EN8" s="336"/>
      <c r="EO8" s="299" t="s">
        <v>1686</v>
      </c>
      <c r="EP8" s="299"/>
      <c r="EQ8" s="299"/>
      <c r="ER8" s="299"/>
      <c r="ES8" s="299"/>
      <c r="ET8" s="336"/>
      <c r="EU8" s="299" t="s">
        <v>1686</v>
      </c>
      <c r="EV8" s="299"/>
      <c r="EW8" s="299"/>
      <c r="EX8" s="299"/>
      <c r="EY8" s="298">
        <v>0</v>
      </c>
      <c r="EZ8" s="299" t="s">
        <v>123</v>
      </c>
      <c r="FA8" s="299" t="s">
        <v>126</v>
      </c>
      <c r="FB8" s="299"/>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t="s">
        <v>122</v>
      </c>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299"/>
      <c r="HA8" s="299" t="s">
        <v>122</v>
      </c>
      <c r="HB8" s="381">
        <v>1</v>
      </c>
      <c r="HC8" s="300" t="s">
        <v>139</v>
      </c>
      <c r="HD8" s="300" t="s">
        <v>1125</v>
      </c>
      <c r="HE8" s="301" t="s">
        <v>1126</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3A00-000000000000}"/>
    <hyperlink ref="O5" r:id="rId2" xr:uid="{00000000-0004-0000-3A00-000001000000}"/>
    <hyperlink ref="AD5" r:id="rId3" xr:uid="{00000000-0004-0000-3A00-000002000000}"/>
    <hyperlink ref="AI5" r:id="rId4" xr:uid="{00000000-0004-0000-3A00-000003000000}"/>
    <hyperlink ref="AN5" r:id="rId5" xr:uid="{00000000-0004-0000-3A00-000004000000}"/>
    <hyperlink ref="AS5" r:id="rId6" xr:uid="{00000000-0004-0000-3A00-000005000000}"/>
    <hyperlink ref="AX5" r:id="rId7" xr:uid="{00000000-0004-0000-3A00-000006000000}"/>
    <hyperlink ref="BC5" r:id="rId8" xr:uid="{00000000-0004-0000-3A00-000007000000}"/>
    <hyperlink ref="BH5" r:id="rId9" xr:uid="{00000000-0004-0000-3A00-000008000000}"/>
    <hyperlink ref="FG5" r:id="rId10" xr:uid="{00000000-0004-0000-3A00-000009000000}"/>
    <hyperlink ref="FL5" r:id="rId11" xr:uid="{00000000-0004-0000-3A00-00000A000000}"/>
    <hyperlink ref="FQ5" r:id="rId12" xr:uid="{00000000-0004-0000-3A00-00000B000000}"/>
    <hyperlink ref="FV5" r:id="rId13" xr:uid="{00000000-0004-0000-3A00-00000C000000}"/>
    <hyperlink ref="GA5" r:id="rId14" xr:uid="{00000000-0004-0000-3A00-00000D000000}"/>
    <hyperlink ref="HE5" r:id="rId15" xr:uid="{00000000-0004-0000-3A00-00000E000000}"/>
    <hyperlink ref="HJ5" r:id="rId16" xr:uid="{00000000-0004-0000-3A00-00000F000000}"/>
    <hyperlink ref="HK5" r:id="rId17" xr:uid="{00000000-0004-0000-3A00-000010000000}"/>
    <hyperlink ref="HO5" r:id="rId18" xr:uid="{00000000-0004-0000-3A00-000011000000}"/>
    <hyperlink ref="HP5" r:id="rId19" xr:uid="{00000000-0004-0000-3A00-000012000000}"/>
    <hyperlink ref="II5" r:id="rId20" xr:uid="{00000000-0004-0000-3A00-000013000000}"/>
    <hyperlink ref="J6" r:id="rId21" xr:uid="{00000000-0004-0000-3A00-000014000000}"/>
    <hyperlink ref="O6" r:id="rId22" xr:uid="{00000000-0004-0000-3A00-000015000000}"/>
    <hyperlink ref="AD6" r:id="rId23" xr:uid="{00000000-0004-0000-3A00-000016000000}"/>
    <hyperlink ref="AI6" r:id="rId24" xr:uid="{00000000-0004-0000-3A00-000017000000}"/>
    <hyperlink ref="AN6" r:id="rId25" xr:uid="{00000000-0004-0000-3A00-000018000000}"/>
    <hyperlink ref="AS6" r:id="rId26" xr:uid="{00000000-0004-0000-3A00-000019000000}"/>
    <hyperlink ref="AX6" r:id="rId27" xr:uid="{00000000-0004-0000-3A00-00001A000000}"/>
    <hyperlink ref="BC6" r:id="rId28" xr:uid="{00000000-0004-0000-3A00-00001B000000}"/>
    <hyperlink ref="BH6" r:id="rId29" xr:uid="{00000000-0004-0000-3A00-00001C000000}"/>
    <hyperlink ref="FQ6" r:id="rId30" xr:uid="{00000000-0004-0000-3A00-00001D000000}"/>
    <hyperlink ref="FV6" r:id="rId31" xr:uid="{00000000-0004-0000-3A00-00001E000000}"/>
    <hyperlink ref="GA6" r:id="rId32" xr:uid="{00000000-0004-0000-3A00-00001F000000}"/>
    <hyperlink ref="HE6" r:id="rId33" xr:uid="{00000000-0004-0000-3A00-000020000000}"/>
    <hyperlink ref="HJ6" r:id="rId34" xr:uid="{00000000-0004-0000-3A00-000021000000}"/>
    <hyperlink ref="HK6" r:id="rId35" xr:uid="{00000000-0004-0000-3A00-000022000000}"/>
    <hyperlink ref="HO6" r:id="rId36" xr:uid="{00000000-0004-0000-3A00-000023000000}"/>
    <hyperlink ref="HP6" r:id="rId37" xr:uid="{00000000-0004-0000-3A00-000024000000}"/>
    <hyperlink ref="J7" r:id="rId38" xr:uid="{00000000-0004-0000-3A00-000025000000}"/>
    <hyperlink ref="O7" r:id="rId39" xr:uid="{00000000-0004-0000-3A00-000026000000}"/>
    <hyperlink ref="AD7" r:id="rId40" xr:uid="{00000000-0004-0000-3A00-000027000000}"/>
    <hyperlink ref="AI7" r:id="rId41" xr:uid="{00000000-0004-0000-3A00-000028000000}"/>
    <hyperlink ref="AN7" r:id="rId42" xr:uid="{00000000-0004-0000-3A00-000029000000}"/>
    <hyperlink ref="AS7" r:id="rId43" xr:uid="{00000000-0004-0000-3A00-00002A000000}"/>
    <hyperlink ref="AX7" r:id="rId44" xr:uid="{00000000-0004-0000-3A00-00002B000000}"/>
    <hyperlink ref="BC7" r:id="rId45" xr:uid="{00000000-0004-0000-3A00-00002C000000}"/>
    <hyperlink ref="BH7" r:id="rId46" xr:uid="{00000000-0004-0000-3A00-00002D000000}"/>
    <hyperlink ref="FQ7" r:id="rId47" xr:uid="{00000000-0004-0000-3A00-00002E000000}"/>
    <hyperlink ref="FR7" r:id="rId48" xr:uid="{00000000-0004-0000-3A00-00002F000000}"/>
    <hyperlink ref="FV7" r:id="rId49" xr:uid="{00000000-0004-0000-3A00-000030000000}"/>
    <hyperlink ref="GA7" r:id="rId50" xr:uid="{00000000-0004-0000-3A00-000031000000}"/>
    <hyperlink ref="HE7" r:id="rId51" xr:uid="{00000000-0004-0000-3A00-000032000000}"/>
    <hyperlink ref="HJ7" r:id="rId52" xr:uid="{00000000-0004-0000-3A00-000033000000}"/>
    <hyperlink ref="HK7" r:id="rId53" xr:uid="{00000000-0004-0000-3A00-000034000000}"/>
    <hyperlink ref="HO7" r:id="rId54" xr:uid="{00000000-0004-0000-3A00-000035000000}"/>
    <hyperlink ref="HP7" r:id="rId55" xr:uid="{00000000-0004-0000-3A00-000036000000}"/>
    <hyperlink ref="J8" r:id="rId56" xr:uid="{00000000-0004-0000-3A00-000037000000}"/>
    <hyperlink ref="O8" r:id="rId57" xr:uid="{00000000-0004-0000-3A00-000038000000}"/>
    <hyperlink ref="AD8" r:id="rId58" xr:uid="{00000000-0004-0000-3A00-000039000000}"/>
    <hyperlink ref="AI8" r:id="rId59" xr:uid="{00000000-0004-0000-3A00-00003A000000}"/>
    <hyperlink ref="AN8" r:id="rId60" xr:uid="{00000000-0004-0000-3A00-00003B000000}"/>
    <hyperlink ref="AS8" r:id="rId61" xr:uid="{00000000-0004-0000-3A00-00003C000000}"/>
    <hyperlink ref="AX8" r:id="rId62" xr:uid="{00000000-0004-0000-3A00-00003D000000}"/>
    <hyperlink ref="BC8" r:id="rId63" xr:uid="{00000000-0004-0000-3A00-00003E000000}"/>
    <hyperlink ref="BH8" r:id="rId64" xr:uid="{00000000-0004-0000-3A00-00003F000000}"/>
    <hyperlink ref="HE8" r:id="rId65" xr:uid="{00000000-0004-0000-3A00-000040000000}"/>
  </hyperlinks>
  <pageMargins left="0.7" right="0.7" top="0.75" bottom="0.75" header="0" footer="0"/>
  <pageSetup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21" width="9.6640625" customWidth="1"/>
    <col min="222" max="222" width="11.1640625" customWidth="1"/>
    <col min="223" max="229" width="9.6640625" customWidth="1"/>
    <col min="230" max="230" width="12" customWidth="1"/>
    <col min="231" max="236" width="9.6640625" customWidth="1"/>
    <col min="237" max="237" width="10.6640625" customWidth="1"/>
    <col min="238" max="673" width="9.66406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111</v>
      </c>
      <c r="C5" s="312">
        <f>(G5+L5+Q5+V5+(AA5+AF5+AK5+AP5+AU5+AZ5+BE5+BJ5)/8+(BO5+BT5+BY5+CD5+CI5+CN5)/6+(CS5+CX5+DC5+DH5+DM5+DR5)/6+DW5+EB5+((EG5+EH5)/2+(EM5+EN5)/2+(ES5+ET5)/2)/3+EY5+(FD5+FI5)/2+FN5+(FS5+FX5)/2+GC5+GH5+(GM5+GR5+GW5)/3+HB5+(HG5+HL5+HQ5+HV5+IA5)/5+IF5)/20</f>
        <v>0.54500000000000004</v>
      </c>
      <c r="D5" s="312">
        <f t="shared" ref="D5:D6" si="0">(L5+V5+(AA5+AF5+AK5+AP5+AU5+AZ5+BE5)/7+(BO5+BT5+BY5+CD5+CI5+CN5)/6+(CS5+CX5+DC5+DH5+DR5+DM5)/6+(EG5+EH5+EM5+EN5+ES5+ET5)/6+GH5+(GM5+GR5+GW5)/3+Q5+EY5+FN5+(FS5+FX5)/2+G5+HB5+(HG5+HL5+HQ5)/3+GC5)/16</f>
        <v>0.49404761904761901</v>
      </c>
      <c r="E5" s="313">
        <f t="shared" ref="E5:E7" si="1">(L5+V5+(AA5+AF5+AK5+AP5+AU5+AZ5+BE5)/7+(BO5+BT5+BY5+CD5+CI5+CN5)/6+(CS5+CX5+DC5+DH5+DR5+DM5)/6+EG5+(GH5+GM5+GR5+GW5)/4+Q5+EY5+FN5+(FS5+FX5)/2+G5+HB5+(HG5+HL5)/2)/14</f>
        <v>0.50510204081632648</v>
      </c>
      <c r="F5" s="313">
        <f t="shared" ref="F5:F8" si="2">(L5+V5+(AA5+AF5+AK5+AP5+AU5+AZ5+BE5)/7+(BO5+BT5+BY5+CD5+CI5+CN5)/6+(CS5+CX5+DC5+DH5+DR5+DM5)/6+EG5+(GH5+GM5+GR5+GW5)/4+Q5+EY5+G5+HB5)/11</f>
        <v>0.50649350649350644</v>
      </c>
      <c r="G5" s="308">
        <v>1</v>
      </c>
      <c r="H5" s="308" t="s">
        <v>132</v>
      </c>
      <c r="I5" s="308" t="s">
        <v>1130</v>
      </c>
      <c r="J5" s="424" t="s">
        <v>4263</v>
      </c>
      <c r="K5" s="308">
        <v>2009</v>
      </c>
      <c r="L5" s="11">
        <v>1</v>
      </c>
      <c r="M5" s="11" t="s">
        <v>130</v>
      </c>
      <c r="N5" s="11" t="s">
        <v>1132</v>
      </c>
      <c r="O5" s="424" t="s">
        <v>4264</v>
      </c>
      <c r="P5" s="11"/>
      <c r="Q5" s="308">
        <v>0</v>
      </c>
      <c r="R5" s="308" t="s">
        <v>123</v>
      </c>
      <c r="S5" s="308" t="s">
        <v>126</v>
      </c>
      <c r="T5" s="308" t="s">
        <v>126</v>
      </c>
      <c r="U5" s="308"/>
      <c r="V5" s="308">
        <v>0</v>
      </c>
      <c r="W5" s="308" t="s">
        <v>126</v>
      </c>
      <c r="X5" s="308" t="s">
        <v>126</v>
      </c>
      <c r="Y5" s="308" t="s">
        <v>126</v>
      </c>
      <c r="Z5" s="308"/>
      <c r="AA5" s="308">
        <v>1</v>
      </c>
      <c r="AB5" s="308" t="s">
        <v>130</v>
      </c>
      <c r="AC5" s="308" t="s">
        <v>1134</v>
      </c>
      <c r="AD5" s="424" t="s">
        <v>4265</v>
      </c>
      <c r="AE5" s="308"/>
      <c r="AF5" s="308">
        <v>1</v>
      </c>
      <c r="AG5" s="308" t="s">
        <v>130</v>
      </c>
      <c r="AH5" s="308" t="s">
        <v>1134</v>
      </c>
      <c r="AI5" s="424" t="s">
        <v>4266</v>
      </c>
      <c r="AJ5" s="308"/>
      <c r="AK5" s="308">
        <v>1</v>
      </c>
      <c r="AL5" s="308" t="s">
        <v>130</v>
      </c>
      <c r="AM5" s="308" t="s">
        <v>1134</v>
      </c>
      <c r="AN5" s="424" t="s">
        <v>4267</v>
      </c>
      <c r="AO5" s="308"/>
      <c r="AP5" s="308">
        <v>0</v>
      </c>
      <c r="AQ5" s="308" t="s">
        <v>132</v>
      </c>
      <c r="AR5" s="308" t="s">
        <v>1134</v>
      </c>
      <c r="AS5" s="424" t="s">
        <v>4268</v>
      </c>
      <c r="AT5" s="308"/>
      <c r="AU5" s="308">
        <v>0</v>
      </c>
      <c r="AV5" s="308" t="s">
        <v>132</v>
      </c>
      <c r="AW5" s="308" t="s">
        <v>1134</v>
      </c>
      <c r="AX5" s="424" t="s">
        <v>4269</v>
      </c>
      <c r="AY5" s="308"/>
      <c r="AZ5" s="308">
        <v>0</v>
      </c>
      <c r="BA5" s="308" t="s">
        <v>132</v>
      </c>
      <c r="BB5" s="308" t="s">
        <v>1134</v>
      </c>
      <c r="BC5" s="424" t="s">
        <v>4270</v>
      </c>
      <c r="BD5" s="308"/>
      <c r="BE5" s="308">
        <v>1</v>
      </c>
      <c r="BF5" s="308" t="s">
        <v>130</v>
      </c>
      <c r="BG5" s="308" t="s">
        <v>1134</v>
      </c>
      <c r="BH5" s="424" t="s">
        <v>4271</v>
      </c>
      <c r="BI5" s="308"/>
      <c r="BJ5" s="308">
        <v>0</v>
      </c>
      <c r="BK5" s="308" t="s">
        <v>126</v>
      </c>
      <c r="BL5" s="308" t="s">
        <v>126</v>
      </c>
      <c r="BM5" s="308" t="s">
        <v>126</v>
      </c>
      <c r="BN5" s="308"/>
      <c r="BO5" s="308">
        <v>1</v>
      </c>
      <c r="BP5" s="308" t="s">
        <v>130</v>
      </c>
      <c r="BQ5" s="308" t="s">
        <v>1136</v>
      </c>
      <c r="BR5" s="424" t="s">
        <v>4272</v>
      </c>
      <c r="BS5" s="308" t="s">
        <v>1138</v>
      </c>
      <c r="BT5" s="308">
        <v>1</v>
      </c>
      <c r="BU5" s="308" t="s">
        <v>130</v>
      </c>
      <c r="BV5" s="308" t="s">
        <v>1136</v>
      </c>
      <c r="BW5" s="424" t="s">
        <v>4273</v>
      </c>
      <c r="BX5" s="308" t="s">
        <v>1138</v>
      </c>
      <c r="BY5" s="308"/>
      <c r="BZ5" s="308"/>
      <c r="CA5" s="308" t="s">
        <v>1136</v>
      </c>
      <c r="CB5" s="424" t="s">
        <v>4274</v>
      </c>
      <c r="CC5" s="308" t="s">
        <v>1138</v>
      </c>
      <c r="CD5" s="308">
        <v>1</v>
      </c>
      <c r="CE5" s="308" t="s">
        <v>130</v>
      </c>
      <c r="CF5" s="308" t="s">
        <v>1136</v>
      </c>
      <c r="CG5" s="424" t="s">
        <v>4275</v>
      </c>
      <c r="CH5" s="308" t="s">
        <v>1138</v>
      </c>
      <c r="CI5" s="308">
        <v>0</v>
      </c>
      <c r="CJ5" s="308" t="s">
        <v>132</v>
      </c>
      <c r="CK5" s="308" t="s">
        <v>1136</v>
      </c>
      <c r="CL5" s="424" t="s">
        <v>4276</v>
      </c>
      <c r="CM5" s="308" t="s">
        <v>1138</v>
      </c>
      <c r="CN5" s="308">
        <v>0</v>
      </c>
      <c r="CO5" s="308" t="s">
        <v>132</v>
      </c>
      <c r="CP5" s="308" t="s">
        <v>1136</v>
      </c>
      <c r="CQ5" s="424" t="s">
        <v>4277</v>
      </c>
      <c r="CR5" s="308" t="s">
        <v>1138</v>
      </c>
      <c r="CS5" s="308">
        <v>1</v>
      </c>
      <c r="CT5" s="308" t="s">
        <v>130</v>
      </c>
      <c r="CU5" s="308" t="s">
        <v>1136</v>
      </c>
      <c r="CV5" s="424" t="s">
        <v>4278</v>
      </c>
      <c r="CW5" s="308"/>
      <c r="CX5" s="308">
        <v>1</v>
      </c>
      <c r="CY5" s="308" t="s">
        <v>130</v>
      </c>
      <c r="CZ5" s="308" t="s">
        <v>1136</v>
      </c>
      <c r="DA5" s="424" t="s">
        <v>4279</v>
      </c>
      <c r="DB5" s="308"/>
      <c r="DC5" s="308">
        <v>0</v>
      </c>
      <c r="DD5" s="308" t="s">
        <v>132</v>
      </c>
      <c r="DE5" s="308" t="s">
        <v>1136</v>
      </c>
      <c r="DF5" s="424" t="s">
        <v>4280</v>
      </c>
      <c r="DG5" s="308"/>
      <c r="DH5" s="308">
        <v>1</v>
      </c>
      <c r="DI5" s="308" t="s">
        <v>130</v>
      </c>
      <c r="DJ5" s="308" t="s">
        <v>1136</v>
      </c>
      <c r="DK5" s="424" t="s">
        <v>4281</v>
      </c>
      <c r="DL5" s="308"/>
      <c r="DM5" s="308">
        <v>0</v>
      </c>
      <c r="DN5" s="308" t="s">
        <v>132</v>
      </c>
      <c r="DO5" s="308" t="s">
        <v>1136</v>
      </c>
      <c r="DP5" s="424" t="s">
        <v>4282</v>
      </c>
      <c r="DQ5" s="308"/>
      <c r="DR5" s="308">
        <v>0</v>
      </c>
      <c r="DS5" s="308" t="s">
        <v>132</v>
      </c>
      <c r="DT5" s="308" t="s">
        <v>1136</v>
      </c>
      <c r="DU5" s="424" t="s">
        <v>4283</v>
      </c>
      <c r="DV5" s="308"/>
      <c r="DW5" s="308">
        <v>0</v>
      </c>
      <c r="DX5" s="308" t="s">
        <v>130</v>
      </c>
      <c r="DY5" s="308" t="s">
        <v>126</v>
      </c>
      <c r="DZ5" s="308" t="s">
        <v>126</v>
      </c>
      <c r="EA5" s="364"/>
      <c r="EB5" s="308">
        <v>1</v>
      </c>
      <c r="EC5" s="308" t="s">
        <v>139</v>
      </c>
      <c r="ED5" s="308" t="s">
        <v>4284</v>
      </c>
      <c r="EE5" s="321" t="s">
        <v>4285</v>
      </c>
      <c r="EF5" s="364"/>
      <c r="EG5" s="308">
        <v>1</v>
      </c>
      <c r="EH5" s="308">
        <v>1</v>
      </c>
      <c r="EI5" s="308" t="s">
        <v>139</v>
      </c>
      <c r="EJ5" s="308" t="s">
        <v>126</v>
      </c>
      <c r="EK5" s="308" t="s">
        <v>126</v>
      </c>
      <c r="EL5" s="308"/>
      <c r="EM5" s="308">
        <v>1</v>
      </c>
      <c r="EN5" s="308">
        <v>1</v>
      </c>
      <c r="EO5" s="308" t="s">
        <v>139</v>
      </c>
      <c r="EP5" s="308" t="s">
        <v>126</v>
      </c>
      <c r="EQ5" s="308" t="s">
        <v>126</v>
      </c>
      <c r="ER5" s="308"/>
      <c r="ES5" s="308">
        <v>1</v>
      </c>
      <c r="ET5" s="308">
        <v>1</v>
      </c>
      <c r="EU5" s="308" t="s">
        <v>139</v>
      </c>
      <c r="EV5" s="308" t="s">
        <v>126</v>
      </c>
      <c r="EW5" s="308" t="s">
        <v>126</v>
      </c>
      <c r="EX5" s="308"/>
      <c r="EY5" s="308">
        <v>0</v>
      </c>
      <c r="EZ5" s="308" t="s">
        <v>123</v>
      </c>
      <c r="FA5" s="308" t="s">
        <v>126</v>
      </c>
      <c r="FB5" s="308" t="s">
        <v>126</v>
      </c>
      <c r="FC5" s="308"/>
      <c r="FD5" s="12">
        <v>1</v>
      </c>
      <c r="FE5" s="12" t="s">
        <v>126</v>
      </c>
      <c r="FF5" s="323" t="s">
        <v>4286</v>
      </c>
      <c r="FG5" s="392" t="s">
        <v>4287</v>
      </c>
      <c r="FH5" s="323" t="s">
        <v>4288</v>
      </c>
      <c r="FI5" s="12">
        <v>1</v>
      </c>
      <c r="FJ5" s="12" t="s">
        <v>126</v>
      </c>
      <c r="FK5" s="323" t="s">
        <v>4286</v>
      </c>
      <c r="FL5" s="392" t="s">
        <v>4289</v>
      </c>
      <c r="FM5" s="323" t="s">
        <v>4288</v>
      </c>
      <c r="FN5" s="308">
        <v>0</v>
      </c>
      <c r="FO5" s="308" t="s">
        <v>132</v>
      </c>
      <c r="FP5" s="308" t="s">
        <v>1139</v>
      </c>
      <c r="FQ5" s="424" t="s">
        <v>4290</v>
      </c>
      <c r="FR5" s="308"/>
      <c r="FS5" s="308">
        <v>1</v>
      </c>
      <c r="FT5" s="308" t="s">
        <v>139</v>
      </c>
      <c r="FU5" s="308" t="s">
        <v>1141</v>
      </c>
      <c r="FV5" s="424" t="s">
        <v>4291</v>
      </c>
      <c r="FW5" s="308"/>
      <c r="FX5" s="308">
        <v>1</v>
      </c>
      <c r="FY5" s="308" t="s">
        <v>139</v>
      </c>
      <c r="FZ5" s="308" t="s">
        <v>1141</v>
      </c>
      <c r="GA5" s="424" t="s">
        <v>4292</v>
      </c>
      <c r="GB5" s="308"/>
      <c r="GC5" s="308">
        <v>1</v>
      </c>
      <c r="GD5" s="326" t="s">
        <v>132</v>
      </c>
      <c r="GE5" s="326" t="s">
        <v>4293</v>
      </c>
      <c r="GF5" s="424" t="s">
        <v>4294</v>
      </c>
      <c r="GG5" s="326"/>
      <c r="GH5" s="308">
        <v>0</v>
      </c>
      <c r="GI5" s="308" t="s">
        <v>123</v>
      </c>
      <c r="GJ5" s="308" t="s">
        <v>126</v>
      </c>
      <c r="GK5" s="308" t="s">
        <v>126</v>
      </c>
      <c r="GL5" s="308"/>
      <c r="GM5" s="308">
        <v>0</v>
      </c>
      <c r="GN5" s="308" t="s">
        <v>123</v>
      </c>
      <c r="GO5" s="308" t="s">
        <v>126</v>
      </c>
      <c r="GP5" s="308" t="s">
        <v>126</v>
      </c>
      <c r="GQ5" s="308"/>
      <c r="GR5" s="308">
        <v>0</v>
      </c>
      <c r="GS5" s="308" t="s">
        <v>123</v>
      </c>
      <c r="GT5" s="308" t="s">
        <v>126</v>
      </c>
      <c r="GU5" s="308" t="s">
        <v>126</v>
      </c>
      <c r="GV5" s="308"/>
      <c r="GW5" s="308">
        <v>0</v>
      </c>
      <c r="GX5" s="308" t="s">
        <v>123</v>
      </c>
      <c r="GY5" s="308" t="s">
        <v>126</v>
      </c>
      <c r="GZ5" s="308" t="s">
        <v>126</v>
      </c>
      <c r="HA5" s="308"/>
      <c r="HB5" s="308">
        <v>1</v>
      </c>
      <c r="HC5" s="308" t="s">
        <v>139</v>
      </c>
      <c r="HD5" s="308" t="s">
        <v>1143</v>
      </c>
      <c r="HE5" s="424" t="s">
        <v>4295</v>
      </c>
      <c r="HF5" s="308"/>
      <c r="HG5" s="308">
        <v>1</v>
      </c>
      <c r="HH5" s="308" t="s">
        <v>139</v>
      </c>
      <c r="HI5" s="308" t="s">
        <v>1145</v>
      </c>
      <c r="HJ5" s="424" t="s">
        <v>4296</v>
      </c>
      <c r="HK5" s="308"/>
      <c r="HL5" s="308">
        <v>0</v>
      </c>
      <c r="HM5" s="308" t="s">
        <v>132</v>
      </c>
      <c r="HN5" s="308" t="s">
        <v>1147</v>
      </c>
      <c r="HO5" s="424" t="s">
        <v>4297</v>
      </c>
      <c r="HP5" s="402" t="s">
        <v>1149</v>
      </c>
      <c r="HQ5" s="326">
        <v>0</v>
      </c>
      <c r="HR5" s="326" t="s">
        <v>123</v>
      </c>
      <c r="HS5" s="326" t="s">
        <v>126</v>
      </c>
      <c r="HT5" s="326" t="s">
        <v>126</v>
      </c>
      <c r="HU5" s="326"/>
      <c r="HV5" s="326">
        <v>0</v>
      </c>
      <c r="HW5" s="326" t="s">
        <v>130</v>
      </c>
      <c r="HX5" s="326" t="s">
        <v>126</v>
      </c>
      <c r="HY5" s="326" t="s">
        <v>126</v>
      </c>
      <c r="HZ5" s="326"/>
      <c r="IA5" s="326">
        <v>1</v>
      </c>
      <c r="IB5" s="326" t="s">
        <v>139</v>
      </c>
      <c r="IC5" s="326" t="s">
        <v>4298</v>
      </c>
      <c r="ID5" s="357" t="s">
        <v>4299</v>
      </c>
      <c r="IE5" s="326">
        <v>2012</v>
      </c>
      <c r="IF5" s="12">
        <v>1</v>
      </c>
      <c r="IG5" s="12" t="s">
        <v>126</v>
      </c>
      <c r="IH5" s="323" t="s">
        <v>4300</v>
      </c>
      <c r="II5" s="401" t="s">
        <v>4301</v>
      </c>
      <c r="IJ5" s="12">
        <v>2024</v>
      </c>
    </row>
    <row r="6" spans="1:244" ht="63" customHeight="1">
      <c r="A6" s="348">
        <v>2024</v>
      </c>
      <c r="B6" s="311" t="s">
        <v>111</v>
      </c>
      <c r="C6" s="149" t="s">
        <v>1394</v>
      </c>
      <c r="D6" s="312">
        <f t="shared" si="0"/>
        <v>0.49404761904761901</v>
      </c>
      <c r="E6" s="313">
        <f t="shared" si="1"/>
        <v>0.50510204081632648</v>
      </c>
      <c r="F6" s="313">
        <f t="shared" si="2"/>
        <v>0.50649350649350644</v>
      </c>
      <c r="G6" s="308">
        <v>1</v>
      </c>
      <c r="H6" s="308" t="s">
        <v>132</v>
      </c>
      <c r="I6" s="308" t="s">
        <v>1130</v>
      </c>
      <c r="J6" s="320" t="s">
        <v>4302</v>
      </c>
      <c r="K6" s="308"/>
      <c r="L6" s="11">
        <v>1</v>
      </c>
      <c r="M6" s="11" t="s">
        <v>130</v>
      </c>
      <c r="N6" s="11" t="s">
        <v>1132</v>
      </c>
      <c r="O6" s="353" t="s">
        <v>4303</v>
      </c>
      <c r="P6" s="11"/>
      <c r="Q6" s="308">
        <v>0</v>
      </c>
      <c r="R6" s="308" t="s">
        <v>123</v>
      </c>
      <c r="S6" s="308" t="s">
        <v>126</v>
      </c>
      <c r="T6" s="308" t="s">
        <v>126</v>
      </c>
      <c r="U6" s="308"/>
      <c r="V6" s="308">
        <v>0</v>
      </c>
      <c r="W6" s="308" t="s">
        <v>126</v>
      </c>
      <c r="X6" s="308" t="s">
        <v>126</v>
      </c>
      <c r="Y6" s="308" t="s">
        <v>126</v>
      </c>
      <c r="Z6" s="308"/>
      <c r="AA6" s="308">
        <v>1</v>
      </c>
      <c r="AB6" s="308" t="s">
        <v>130</v>
      </c>
      <c r="AC6" s="308" t="s">
        <v>1134</v>
      </c>
      <c r="AD6" s="333" t="s">
        <v>4304</v>
      </c>
      <c r="AE6" s="308"/>
      <c r="AF6" s="308">
        <v>1</v>
      </c>
      <c r="AG6" s="308" t="s">
        <v>130</v>
      </c>
      <c r="AH6" s="308" t="s">
        <v>1134</v>
      </c>
      <c r="AI6" s="333" t="s">
        <v>4305</v>
      </c>
      <c r="AJ6" s="308"/>
      <c r="AK6" s="308">
        <v>1</v>
      </c>
      <c r="AL6" s="308" t="s">
        <v>130</v>
      </c>
      <c r="AM6" s="308" t="s">
        <v>1134</v>
      </c>
      <c r="AN6" s="333" t="s">
        <v>4306</v>
      </c>
      <c r="AO6" s="308"/>
      <c r="AP6" s="308">
        <v>0</v>
      </c>
      <c r="AQ6" s="308" t="s">
        <v>132</v>
      </c>
      <c r="AR6" s="308" t="s">
        <v>1134</v>
      </c>
      <c r="AS6" s="333" t="s">
        <v>4307</v>
      </c>
      <c r="AT6" s="308"/>
      <c r="AU6" s="308">
        <v>0</v>
      </c>
      <c r="AV6" s="308" t="s">
        <v>132</v>
      </c>
      <c r="AW6" s="308" t="s">
        <v>1134</v>
      </c>
      <c r="AX6" s="333" t="s">
        <v>4308</v>
      </c>
      <c r="AY6" s="308"/>
      <c r="AZ6" s="308">
        <v>0</v>
      </c>
      <c r="BA6" s="308" t="s">
        <v>132</v>
      </c>
      <c r="BB6" s="308" t="s">
        <v>1134</v>
      </c>
      <c r="BC6" s="333" t="s">
        <v>4309</v>
      </c>
      <c r="BD6" s="308"/>
      <c r="BE6" s="308">
        <v>1</v>
      </c>
      <c r="BF6" s="308" t="s">
        <v>130</v>
      </c>
      <c r="BG6" s="308" t="s">
        <v>1134</v>
      </c>
      <c r="BH6" s="333" t="s">
        <v>4310</v>
      </c>
      <c r="BI6" s="308"/>
      <c r="BJ6" s="308"/>
      <c r="BK6" s="308" t="s">
        <v>126</v>
      </c>
      <c r="BL6" s="308" t="s">
        <v>126</v>
      </c>
      <c r="BM6" s="308" t="s">
        <v>126</v>
      </c>
      <c r="BN6" s="308" t="s">
        <v>1863</v>
      </c>
      <c r="BO6" s="308">
        <v>1</v>
      </c>
      <c r="BP6" s="308" t="s">
        <v>130</v>
      </c>
      <c r="BQ6" s="308" t="s">
        <v>1136</v>
      </c>
      <c r="BR6" s="333" t="s">
        <v>4311</v>
      </c>
      <c r="BS6" s="308" t="s">
        <v>1138</v>
      </c>
      <c r="BT6" s="308">
        <v>1</v>
      </c>
      <c r="BU6" s="308" t="s">
        <v>130</v>
      </c>
      <c r="BV6" s="308" t="s">
        <v>1136</v>
      </c>
      <c r="BW6" s="333" t="s">
        <v>4312</v>
      </c>
      <c r="BX6" s="308" t="s">
        <v>1138</v>
      </c>
      <c r="BY6" s="308">
        <v>0</v>
      </c>
      <c r="BZ6" s="308" t="s">
        <v>132</v>
      </c>
      <c r="CA6" s="308" t="s">
        <v>1136</v>
      </c>
      <c r="CB6" s="333" t="s">
        <v>4313</v>
      </c>
      <c r="CC6" s="308" t="s">
        <v>1138</v>
      </c>
      <c r="CD6" s="308">
        <v>1</v>
      </c>
      <c r="CE6" s="308" t="s">
        <v>130</v>
      </c>
      <c r="CF6" s="308" t="s">
        <v>1136</v>
      </c>
      <c r="CG6" s="333" t="s">
        <v>4314</v>
      </c>
      <c r="CH6" s="308" t="s">
        <v>1138</v>
      </c>
      <c r="CI6" s="308">
        <v>0</v>
      </c>
      <c r="CJ6" s="308" t="s">
        <v>132</v>
      </c>
      <c r="CK6" s="308" t="s">
        <v>1136</v>
      </c>
      <c r="CL6" s="333" t="s">
        <v>4315</v>
      </c>
      <c r="CM6" s="308" t="s">
        <v>1138</v>
      </c>
      <c r="CN6" s="308">
        <v>0</v>
      </c>
      <c r="CO6" s="308" t="s">
        <v>132</v>
      </c>
      <c r="CP6" s="308" t="s">
        <v>1136</v>
      </c>
      <c r="CQ6" s="333" t="s">
        <v>4316</v>
      </c>
      <c r="CR6" s="308" t="s">
        <v>1138</v>
      </c>
      <c r="CS6" s="308">
        <v>1</v>
      </c>
      <c r="CT6" s="308" t="s">
        <v>130</v>
      </c>
      <c r="CU6" s="308" t="s">
        <v>1136</v>
      </c>
      <c r="CV6" s="333" t="s">
        <v>4317</v>
      </c>
      <c r="CW6" s="308"/>
      <c r="CX6" s="308">
        <v>1</v>
      </c>
      <c r="CY6" s="308" t="s">
        <v>130</v>
      </c>
      <c r="CZ6" s="308" t="s">
        <v>1136</v>
      </c>
      <c r="DA6" s="333" t="s">
        <v>4318</v>
      </c>
      <c r="DB6" s="308"/>
      <c r="DC6" s="308">
        <v>0</v>
      </c>
      <c r="DD6" s="308" t="s">
        <v>132</v>
      </c>
      <c r="DE6" s="308" t="s">
        <v>1136</v>
      </c>
      <c r="DF6" s="333" t="s">
        <v>4319</v>
      </c>
      <c r="DG6" s="308"/>
      <c r="DH6" s="308">
        <v>1</v>
      </c>
      <c r="DI6" s="308" t="s">
        <v>130</v>
      </c>
      <c r="DJ6" s="308" t="s">
        <v>1136</v>
      </c>
      <c r="DK6" s="333" t="s">
        <v>4320</v>
      </c>
      <c r="DL6" s="308"/>
      <c r="DM6" s="308">
        <v>0</v>
      </c>
      <c r="DN6" s="308" t="s">
        <v>132</v>
      </c>
      <c r="DO6" s="308" t="s">
        <v>1136</v>
      </c>
      <c r="DP6" s="333" t="s">
        <v>4321</v>
      </c>
      <c r="DQ6" s="308"/>
      <c r="DR6" s="308">
        <v>0</v>
      </c>
      <c r="DS6" s="308" t="s">
        <v>132</v>
      </c>
      <c r="DT6" s="308" t="s">
        <v>1136</v>
      </c>
      <c r="DU6" s="333" t="s">
        <v>4322</v>
      </c>
      <c r="DV6" s="308"/>
      <c r="DW6" s="308"/>
      <c r="DX6" s="308"/>
      <c r="DY6" s="308" t="s">
        <v>126</v>
      </c>
      <c r="DZ6" s="308" t="s">
        <v>126</v>
      </c>
      <c r="EA6" s="308" t="s">
        <v>1863</v>
      </c>
      <c r="EB6" s="308" t="s">
        <v>1791</v>
      </c>
      <c r="EC6" s="308"/>
      <c r="ED6" s="308"/>
      <c r="EE6" s="308"/>
      <c r="EF6" s="308"/>
      <c r="EG6" s="308">
        <v>1</v>
      </c>
      <c r="EH6" s="308">
        <v>1</v>
      </c>
      <c r="EI6" s="308" t="s">
        <v>139</v>
      </c>
      <c r="EJ6" s="308" t="s">
        <v>126</v>
      </c>
      <c r="EK6" s="308" t="s">
        <v>126</v>
      </c>
      <c r="EL6" s="308"/>
      <c r="EM6" s="308">
        <v>1</v>
      </c>
      <c r="EN6" s="308">
        <v>1</v>
      </c>
      <c r="EO6" s="308" t="s">
        <v>139</v>
      </c>
      <c r="EP6" s="308" t="s">
        <v>126</v>
      </c>
      <c r="EQ6" s="308" t="s">
        <v>126</v>
      </c>
      <c r="ER6" s="308"/>
      <c r="ES6" s="308">
        <v>1</v>
      </c>
      <c r="ET6" s="308">
        <v>1</v>
      </c>
      <c r="EU6" s="308" t="s">
        <v>139</v>
      </c>
      <c r="EV6" s="308" t="s">
        <v>126</v>
      </c>
      <c r="EW6" s="308" t="s">
        <v>126</v>
      </c>
      <c r="EX6" s="308"/>
      <c r="EY6" s="308">
        <v>0</v>
      </c>
      <c r="EZ6" s="308" t="s">
        <v>123</v>
      </c>
      <c r="FA6" s="308" t="s">
        <v>126</v>
      </c>
      <c r="FB6" s="308" t="s">
        <v>126</v>
      </c>
      <c r="FC6" s="308"/>
      <c r="FD6" s="308" t="s">
        <v>1791</v>
      </c>
      <c r="FE6" s="12"/>
      <c r="FF6" s="323"/>
      <c r="FG6" s="323"/>
      <c r="FH6" s="323"/>
      <c r="FI6" s="308" t="s">
        <v>1791</v>
      </c>
      <c r="FJ6" s="12"/>
      <c r="FK6" s="323"/>
      <c r="FL6" s="323"/>
      <c r="FM6" s="323"/>
      <c r="FN6" s="308">
        <v>0</v>
      </c>
      <c r="FO6" s="308" t="s">
        <v>132</v>
      </c>
      <c r="FP6" s="308" t="s">
        <v>1139</v>
      </c>
      <c r="FQ6" s="333" t="s">
        <v>4323</v>
      </c>
      <c r="FR6" s="308"/>
      <c r="FS6" s="308">
        <v>1</v>
      </c>
      <c r="FT6" s="308" t="s">
        <v>139</v>
      </c>
      <c r="FU6" s="308" t="s">
        <v>1141</v>
      </c>
      <c r="FV6" s="333" t="s">
        <v>4324</v>
      </c>
      <c r="FW6" s="308"/>
      <c r="FX6" s="308">
        <v>1</v>
      </c>
      <c r="FY6" s="308" t="s">
        <v>139</v>
      </c>
      <c r="FZ6" s="308" t="s">
        <v>1141</v>
      </c>
      <c r="GA6" s="333" t="s">
        <v>4325</v>
      </c>
      <c r="GB6" s="308"/>
      <c r="GC6" s="326">
        <v>1</v>
      </c>
      <c r="GD6" s="326" t="s">
        <v>132</v>
      </c>
      <c r="GE6" s="326" t="s">
        <v>4293</v>
      </c>
      <c r="GF6" s="327" t="s">
        <v>4326</v>
      </c>
      <c r="GG6" s="326"/>
      <c r="GH6" s="308">
        <v>0</v>
      </c>
      <c r="GI6" s="308" t="s">
        <v>123</v>
      </c>
      <c r="GJ6" s="308" t="s">
        <v>126</v>
      </c>
      <c r="GK6" s="308" t="s">
        <v>126</v>
      </c>
      <c r="GL6" s="308"/>
      <c r="GM6" s="308">
        <v>0</v>
      </c>
      <c r="GN6" s="308" t="s">
        <v>123</v>
      </c>
      <c r="GO6" s="308" t="s">
        <v>126</v>
      </c>
      <c r="GP6" s="308" t="s">
        <v>126</v>
      </c>
      <c r="GQ6" s="308"/>
      <c r="GR6" s="308">
        <v>0</v>
      </c>
      <c r="GS6" s="308" t="s">
        <v>123</v>
      </c>
      <c r="GT6" s="308" t="s">
        <v>126</v>
      </c>
      <c r="GU6" s="308" t="s">
        <v>126</v>
      </c>
      <c r="GV6" s="308"/>
      <c r="GW6" s="308">
        <v>0</v>
      </c>
      <c r="GX6" s="308" t="s">
        <v>123</v>
      </c>
      <c r="GY6" s="308" t="s">
        <v>126</v>
      </c>
      <c r="GZ6" s="308" t="s">
        <v>126</v>
      </c>
      <c r="HA6" s="308"/>
      <c r="HB6" s="308">
        <v>1</v>
      </c>
      <c r="HC6" s="308" t="s">
        <v>139</v>
      </c>
      <c r="HD6" s="308" t="s">
        <v>1143</v>
      </c>
      <c r="HE6" s="333" t="s">
        <v>4327</v>
      </c>
      <c r="HF6" s="308"/>
      <c r="HG6" s="308">
        <v>1</v>
      </c>
      <c r="HH6" s="308" t="s">
        <v>139</v>
      </c>
      <c r="HI6" s="308" t="s">
        <v>1145</v>
      </c>
      <c r="HJ6" s="333" t="s">
        <v>4328</v>
      </c>
      <c r="HK6" s="308"/>
      <c r="HL6" s="308">
        <v>0</v>
      </c>
      <c r="HM6" s="308" t="s">
        <v>132</v>
      </c>
      <c r="HN6" s="308" t="s">
        <v>1147</v>
      </c>
      <c r="HO6" s="333" t="s">
        <v>4329</v>
      </c>
      <c r="HP6" s="402" t="s">
        <v>1149</v>
      </c>
      <c r="HQ6" s="326">
        <v>0</v>
      </c>
      <c r="HR6" s="326" t="s">
        <v>123</v>
      </c>
      <c r="HS6" s="326" t="s">
        <v>126</v>
      </c>
      <c r="HT6" s="326" t="s">
        <v>126</v>
      </c>
      <c r="HU6" s="326"/>
      <c r="HV6" s="326">
        <v>0</v>
      </c>
      <c r="HW6" s="326" t="s">
        <v>130</v>
      </c>
      <c r="HX6" s="326" t="s">
        <v>126</v>
      </c>
      <c r="HY6" s="326" t="s">
        <v>126</v>
      </c>
      <c r="HZ6" s="326" t="s">
        <v>1863</v>
      </c>
      <c r="IA6" s="326"/>
      <c r="IB6" s="326"/>
      <c r="IC6" s="326"/>
      <c r="ID6" s="326"/>
      <c r="IE6" s="326" t="s">
        <v>1863</v>
      </c>
      <c r="IF6" s="308" t="s">
        <v>1791</v>
      </c>
      <c r="IG6" s="12"/>
      <c r="IH6" s="323"/>
      <c r="II6" s="390"/>
      <c r="IJ6" s="12"/>
    </row>
    <row r="7" spans="1:244" ht="48.75" customHeight="1">
      <c r="A7" s="348">
        <v>2023</v>
      </c>
      <c r="B7" s="311" t="s">
        <v>111</v>
      </c>
      <c r="C7" s="336" t="s">
        <v>1394</v>
      </c>
      <c r="D7" s="313" t="s">
        <v>1394</v>
      </c>
      <c r="E7" s="335">
        <f t="shared" si="1"/>
        <v>0.50510204081632648</v>
      </c>
      <c r="F7" s="313">
        <f t="shared" si="2"/>
        <v>0.50649350649350644</v>
      </c>
      <c r="G7" s="298">
        <v>1</v>
      </c>
      <c r="H7" s="299" t="s">
        <v>132</v>
      </c>
      <c r="I7" s="300" t="s">
        <v>1130</v>
      </c>
      <c r="J7" s="301" t="s">
        <v>1131</v>
      </c>
      <c r="K7" s="299" t="s">
        <v>122</v>
      </c>
      <c r="L7" s="298">
        <v>1</v>
      </c>
      <c r="M7" s="299" t="s">
        <v>130</v>
      </c>
      <c r="N7" s="300" t="s">
        <v>1132</v>
      </c>
      <c r="O7" s="301" t="s">
        <v>1133</v>
      </c>
      <c r="P7" s="299" t="s">
        <v>122</v>
      </c>
      <c r="Q7" s="298">
        <v>0</v>
      </c>
      <c r="R7" s="299" t="s">
        <v>123</v>
      </c>
      <c r="S7" s="299" t="s">
        <v>126</v>
      </c>
      <c r="T7" s="299"/>
      <c r="U7" s="299" t="s">
        <v>122</v>
      </c>
      <c r="V7" s="298">
        <v>0</v>
      </c>
      <c r="W7" s="299"/>
      <c r="X7" s="378" t="s">
        <v>126</v>
      </c>
      <c r="Y7" s="379"/>
      <c r="Z7" s="379" t="s">
        <v>122</v>
      </c>
      <c r="AA7" s="298">
        <v>1</v>
      </c>
      <c r="AB7" s="299" t="s">
        <v>130</v>
      </c>
      <c r="AC7" s="300" t="s">
        <v>1134</v>
      </c>
      <c r="AD7" s="301" t="s">
        <v>1135</v>
      </c>
      <c r="AE7" s="380"/>
      <c r="AF7" s="298">
        <v>1</v>
      </c>
      <c r="AG7" s="299" t="s">
        <v>130</v>
      </c>
      <c r="AH7" s="300" t="s">
        <v>1134</v>
      </c>
      <c r="AI7" s="301" t="s">
        <v>1135</v>
      </c>
      <c r="AJ7" s="380"/>
      <c r="AK7" s="298">
        <v>1</v>
      </c>
      <c r="AL7" s="299" t="s">
        <v>130</v>
      </c>
      <c r="AM7" s="300" t="s">
        <v>1134</v>
      </c>
      <c r="AN7" s="301" t="s">
        <v>1135</v>
      </c>
      <c r="AO7" s="380"/>
      <c r="AP7" s="298">
        <v>0</v>
      </c>
      <c r="AQ7" s="299" t="s">
        <v>132</v>
      </c>
      <c r="AR7" s="300" t="s">
        <v>1134</v>
      </c>
      <c r="AS7" s="301" t="s">
        <v>1135</v>
      </c>
      <c r="AT7" s="380"/>
      <c r="AU7" s="298">
        <v>0</v>
      </c>
      <c r="AV7" s="299" t="s">
        <v>132</v>
      </c>
      <c r="AW7" s="300" t="s">
        <v>1134</v>
      </c>
      <c r="AX7" s="301" t="s">
        <v>1135</v>
      </c>
      <c r="AY7" s="380"/>
      <c r="AZ7" s="298">
        <v>0</v>
      </c>
      <c r="BA7" s="299" t="s">
        <v>132</v>
      </c>
      <c r="BB7" s="300" t="s">
        <v>1134</v>
      </c>
      <c r="BC7" s="301" t="s">
        <v>1135</v>
      </c>
      <c r="BD7" s="299"/>
      <c r="BE7" s="298">
        <v>1</v>
      </c>
      <c r="BF7" s="299" t="s">
        <v>130</v>
      </c>
      <c r="BG7" s="300" t="s">
        <v>1134</v>
      </c>
      <c r="BH7" s="301" t="s">
        <v>1135</v>
      </c>
      <c r="BI7" s="380"/>
      <c r="BJ7" s="299"/>
      <c r="BK7" s="299"/>
      <c r="BL7" s="299"/>
      <c r="BM7" s="299"/>
      <c r="BN7" s="299"/>
      <c r="BO7" s="298">
        <v>1</v>
      </c>
      <c r="BP7" s="299" t="s">
        <v>130</v>
      </c>
      <c r="BQ7" s="300" t="s">
        <v>1136</v>
      </c>
      <c r="BR7" s="301" t="s">
        <v>1137</v>
      </c>
      <c r="BS7" s="303" t="s">
        <v>1138</v>
      </c>
      <c r="BT7" s="298">
        <v>1</v>
      </c>
      <c r="BU7" s="299" t="s">
        <v>130</v>
      </c>
      <c r="BV7" s="300" t="s">
        <v>1136</v>
      </c>
      <c r="BW7" s="301" t="s">
        <v>1137</v>
      </c>
      <c r="BX7" s="303" t="s">
        <v>1138</v>
      </c>
      <c r="BY7" s="298">
        <v>0</v>
      </c>
      <c r="BZ7" s="299" t="s">
        <v>132</v>
      </c>
      <c r="CA7" s="300" t="s">
        <v>1136</v>
      </c>
      <c r="CB7" s="301" t="s">
        <v>1137</v>
      </c>
      <c r="CC7" s="303" t="s">
        <v>1138</v>
      </c>
      <c r="CD7" s="298">
        <v>1</v>
      </c>
      <c r="CE7" s="299" t="s">
        <v>130</v>
      </c>
      <c r="CF7" s="300" t="s">
        <v>1136</v>
      </c>
      <c r="CG7" s="301" t="s">
        <v>1137</v>
      </c>
      <c r="CH7" s="303" t="s">
        <v>1138</v>
      </c>
      <c r="CI7" s="298">
        <v>0</v>
      </c>
      <c r="CJ7" s="299" t="s">
        <v>132</v>
      </c>
      <c r="CK7" s="303" t="s">
        <v>1136</v>
      </c>
      <c r="CL7" s="301" t="s">
        <v>1137</v>
      </c>
      <c r="CM7" s="303" t="s">
        <v>1138</v>
      </c>
      <c r="CN7" s="298">
        <v>0</v>
      </c>
      <c r="CO7" s="299" t="s">
        <v>132</v>
      </c>
      <c r="CP7" s="300" t="s">
        <v>1136</v>
      </c>
      <c r="CQ7" s="301" t="s">
        <v>1137</v>
      </c>
      <c r="CR7" s="303" t="s">
        <v>1138</v>
      </c>
      <c r="CS7" s="298">
        <v>1</v>
      </c>
      <c r="CT7" s="299" t="s">
        <v>130</v>
      </c>
      <c r="CU7" s="300" t="s">
        <v>1136</v>
      </c>
      <c r="CV7" s="301" t="s">
        <v>1137</v>
      </c>
      <c r="CW7" s="380"/>
      <c r="CX7" s="298">
        <v>1</v>
      </c>
      <c r="CY7" s="299" t="s">
        <v>130</v>
      </c>
      <c r="CZ7" s="300" t="s">
        <v>1136</v>
      </c>
      <c r="DA7" s="301" t="s">
        <v>1137</v>
      </c>
      <c r="DB7" s="380"/>
      <c r="DC7" s="298">
        <v>0</v>
      </c>
      <c r="DD7" s="299" t="s">
        <v>132</v>
      </c>
      <c r="DE7" s="300" t="s">
        <v>1136</v>
      </c>
      <c r="DF7" s="301" t="s">
        <v>1137</v>
      </c>
      <c r="DG7" s="380"/>
      <c r="DH7" s="298">
        <v>1</v>
      </c>
      <c r="DI7" s="299" t="s">
        <v>130</v>
      </c>
      <c r="DJ7" s="300" t="s">
        <v>1136</v>
      </c>
      <c r="DK7" s="301" t="s">
        <v>1137</v>
      </c>
      <c r="DL7" s="380"/>
      <c r="DM7" s="298">
        <v>0</v>
      </c>
      <c r="DN7" s="299" t="s">
        <v>132</v>
      </c>
      <c r="DO7" s="300" t="s">
        <v>1136</v>
      </c>
      <c r="DP7" s="301" t="s">
        <v>1137</v>
      </c>
      <c r="DQ7" s="380"/>
      <c r="DR7" s="298">
        <v>0</v>
      </c>
      <c r="DS7" s="299" t="s">
        <v>132</v>
      </c>
      <c r="DT7" s="300" t="s">
        <v>1136</v>
      </c>
      <c r="DU7" s="301" t="s">
        <v>1137</v>
      </c>
      <c r="DV7" s="380"/>
      <c r="DW7" s="299"/>
      <c r="DX7" s="299"/>
      <c r="DY7" s="299"/>
      <c r="DZ7" s="299"/>
      <c r="EA7" s="299"/>
      <c r="EB7" s="299"/>
      <c r="EC7" s="299"/>
      <c r="ED7" s="299"/>
      <c r="EE7" s="299"/>
      <c r="EF7" s="299"/>
      <c r="EG7" s="298">
        <v>1</v>
      </c>
      <c r="EH7" s="336" t="s">
        <v>1685</v>
      </c>
      <c r="EI7" s="299" t="s">
        <v>139</v>
      </c>
      <c r="EJ7" s="299" t="s">
        <v>126</v>
      </c>
      <c r="EK7" s="300"/>
      <c r="EL7" s="299" t="s">
        <v>122</v>
      </c>
      <c r="EM7" s="299"/>
      <c r="EN7" s="336"/>
      <c r="EO7" s="299" t="s">
        <v>1686</v>
      </c>
      <c r="EP7" s="299"/>
      <c r="EQ7" s="299"/>
      <c r="ER7" s="299"/>
      <c r="ES7" s="299"/>
      <c r="ET7" s="336"/>
      <c r="EU7" s="299" t="s">
        <v>1686</v>
      </c>
      <c r="EV7" s="299"/>
      <c r="EW7" s="299"/>
      <c r="EX7" s="299"/>
      <c r="EY7" s="298">
        <v>0</v>
      </c>
      <c r="EZ7" s="299" t="s">
        <v>123</v>
      </c>
      <c r="FA7" s="299" t="s">
        <v>126</v>
      </c>
      <c r="FB7" s="299"/>
      <c r="FC7" s="299" t="s">
        <v>122</v>
      </c>
      <c r="FD7" s="310"/>
      <c r="FE7" s="310"/>
      <c r="FF7" s="310"/>
      <c r="FG7" s="310"/>
      <c r="FH7" s="310"/>
      <c r="FI7" s="310"/>
      <c r="FJ7" s="310"/>
      <c r="FK7" s="310"/>
      <c r="FL7" s="310"/>
      <c r="FM7" s="310"/>
      <c r="FN7" s="298">
        <v>0</v>
      </c>
      <c r="FO7" s="299" t="s">
        <v>132</v>
      </c>
      <c r="FP7" s="299" t="s">
        <v>1139</v>
      </c>
      <c r="FQ7" s="301" t="s">
        <v>1140</v>
      </c>
      <c r="FR7" s="301"/>
      <c r="FS7" s="298">
        <v>1</v>
      </c>
      <c r="FT7" s="299" t="s">
        <v>139</v>
      </c>
      <c r="FU7" s="300" t="s">
        <v>1141</v>
      </c>
      <c r="FV7" s="301" t="s">
        <v>1142</v>
      </c>
      <c r="FW7" s="300"/>
      <c r="FX7" s="298">
        <v>1</v>
      </c>
      <c r="FY7" s="299" t="s">
        <v>139</v>
      </c>
      <c r="FZ7" s="300" t="s">
        <v>1141</v>
      </c>
      <c r="GA7" s="301" t="s">
        <v>1142</v>
      </c>
      <c r="GB7" s="300"/>
      <c r="GC7" s="146"/>
      <c r="GD7" s="146" t="s">
        <v>1686</v>
      </c>
      <c r="GE7" s="146"/>
      <c r="GF7" s="146"/>
      <c r="GG7" s="146"/>
      <c r="GH7" s="298">
        <v>0</v>
      </c>
      <c r="GI7" s="299" t="s">
        <v>123</v>
      </c>
      <c r="GJ7" s="299" t="s">
        <v>126</v>
      </c>
      <c r="GK7" s="299"/>
      <c r="GL7" s="299" t="s">
        <v>122</v>
      </c>
      <c r="GM7" s="298">
        <v>0</v>
      </c>
      <c r="GN7" s="299" t="s">
        <v>123</v>
      </c>
      <c r="GO7" s="299" t="s">
        <v>126</v>
      </c>
      <c r="GP7" s="299"/>
      <c r="GQ7" s="299" t="s">
        <v>122</v>
      </c>
      <c r="GR7" s="298">
        <v>0</v>
      </c>
      <c r="GS7" s="299" t="s">
        <v>123</v>
      </c>
      <c r="GT7" s="300" t="s">
        <v>126</v>
      </c>
      <c r="GU7" s="300"/>
      <c r="GV7" s="300" t="s">
        <v>122</v>
      </c>
      <c r="GW7" s="298">
        <v>0</v>
      </c>
      <c r="GX7" s="299" t="s">
        <v>123</v>
      </c>
      <c r="GY7" s="299" t="s">
        <v>126</v>
      </c>
      <c r="GZ7" s="299"/>
      <c r="HA7" s="299" t="s">
        <v>122</v>
      </c>
      <c r="HB7" s="381">
        <v>1</v>
      </c>
      <c r="HC7" s="300" t="s">
        <v>139</v>
      </c>
      <c r="HD7" s="300" t="s">
        <v>1143</v>
      </c>
      <c r="HE7" s="301" t="s">
        <v>1144</v>
      </c>
      <c r="HF7" s="302" t="s">
        <v>122</v>
      </c>
      <c r="HG7" s="381">
        <v>1</v>
      </c>
      <c r="HH7" s="300" t="s">
        <v>139</v>
      </c>
      <c r="HI7" s="300" t="s">
        <v>1145</v>
      </c>
      <c r="HJ7" s="301" t="s">
        <v>1146</v>
      </c>
      <c r="HK7" s="300"/>
      <c r="HL7" s="381">
        <v>0</v>
      </c>
      <c r="HM7" s="300" t="s">
        <v>132</v>
      </c>
      <c r="HN7" s="300" t="s">
        <v>1147</v>
      </c>
      <c r="HO7" s="391" t="s">
        <v>1148</v>
      </c>
      <c r="HP7" s="382" t="s">
        <v>1149</v>
      </c>
      <c r="HQ7" s="146"/>
      <c r="HR7" s="146" t="s">
        <v>1686</v>
      </c>
      <c r="HS7" s="146"/>
      <c r="HT7" s="146"/>
      <c r="HU7" s="146"/>
      <c r="HV7" s="146"/>
      <c r="HW7" s="146"/>
      <c r="HX7" s="146"/>
      <c r="HY7" s="146"/>
      <c r="HZ7" s="146"/>
      <c r="IA7" s="146"/>
      <c r="IB7" s="146"/>
      <c r="IC7" s="146"/>
      <c r="ID7" s="146"/>
      <c r="IE7" s="146"/>
      <c r="IF7" s="12"/>
      <c r="IG7" s="12"/>
      <c r="IH7" s="323"/>
      <c r="II7" s="390"/>
      <c r="IJ7" s="12"/>
    </row>
    <row r="8" spans="1:244" ht="38.25" customHeight="1">
      <c r="A8" s="348">
        <v>2022</v>
      </c>
      <c r="B8" s="311" t="s">
        <v>111</v>
      </c>
      <c r="C8" s="336" t="s">
        <v>1394</v>
      </c>
      <c r="D8" s="313" t="s">
        <v>1394</v>
      </c>
      <c r="E8" s="313" t="s">
        <v>1394</v>
      </c>
      <c r="F8" s="335">
        <f t="shared" si="2"/>
        <v>0.50649350649350644</v>
      </c>
      <c r="G8" s="298">
        <v>1</v>
      </c>
      <c r="H8" s="299" t="s">
        <v>132</v>
      </c>
      <c r="I8" s="300" t="s">
        <v>1130</v>
      </c>
      <c r="J8" s="301" t="s">
        <v>1131</v>
      </c>
      <c r="K8" s="363"/>
      <c r="L8" s="298">
        <v>1</v>
      </c>
      <c r="M8" s="299" t="s">
        <v>130</v>
      </c>
      <c r="N8" s="299" t="s">
        <v>1132</v>
      </c>
      <c r="O8" s="301" t="s">
        <v>1133</v>
      </c>
      <c r="P8" s="299" t="s">
        <v>122</v>
      </c>
      <c r="Q8" s="298">
        <v>0</v>
      </c>
      <c r="R8" s="299" t="s">
        <v>123</v>
      </c>
      <c r="S8" s="299" t="s">
        <v>126</v>
      </c>
      <c r="T8" s="299"/>
      <c r="U8" s="299" t="s">
        <v>122</v>
      </c>
      <c r="V8" s="298">
        <v>0</v>
      </c>
      <c r="W8" s="299"/>
      <c r="X8" s="299" t="s">
        <v>126</v>
      </c>
      <c r="Y8" s="379"/>
      <c r="Z8" s="379" t="s">
        <v>122</v>
      </c>
      <c r="AA8" s="298">
        <v>1</v>
      </c>
      <c r="AB8" s="299" t="s">
        <v>130</v>
      </c>
      <c r="AC8" s="300" t="s">
        <v>1134</v>
      </c>
      <c r="AD8" s="301" t="s">
        <v>1135</v>
      </c>
      <c r="AE8" s="380"/>
      <c r="AF8" s="298">
        <v>1</v>
      </c>
      <c r="AG8" s="299" t="s">
        <v>130</v>
      </c>
      <c r="AH8" s="299" t="s">
        <v>1134</v>
      </c>
      <c r="AI8" s="301" t="s">
        <v>1135</v>
      </c>
      <c r="AJ8" s="380"/>
      <c r="AK8" s="298">
        <v>1</v>
      </c>
      <c r="AL8" s="299" t="s">
        <v>130</v>
      </c>
      <c r="AM8" s="299" t="s">
        <v>1134</v>
      </c>
      <c r="AN8" s="301" t="s">
        <v>1135</v>
      </c>
      <c r="AO8" s="299"/>
      <c r="AP8" s="298">
        <v>0</v>
      </c>
      <c r="AQ8" s="299" t="s">
        <v>132</v>
      </c>
      <c r="AR8" s="299" t="s">
        <v>1134</v>
      </c>
      <c r="AS8" s="301" t="s">
        <v>1135</v>
      </c>
      <c r="AT8" s="380"/>
      <c r="AU8" s="298">
        <v>0</v>
      </c>
      <c r="AV8" s="299" t="s">
        <v>132</v>
      </c>
      <c r="AW8" s="299" t="s">
        <v>1134</v>
      </c>
      <c r="AX8" s="301" t="s">
        <v>1135</v>
      </c>
      <c r="AY8" s="380"/>
      <c r="AZ8" s="298">
        <v>0</v>
      </c>
      <c r="BA8" s="299" t="s">
        <v>132</v>
      </c>
      <c r="BB8" s="299" t="s">
        <v>1134</v>
      </c>
      <c r="BC8" s="301" t="s">
        <v>1135</v>
      </c>
      <c r="BD8" s="380"/>
      <c r="BE8" s="298">
        <v>1</v>
      </c>
      <c r="BF8" s="299" t="s">
        <v>130</v>
      </c>
      <c r="BG8" s="299" t="s">
        <v>1134</v>
      </c>
      <c r="BH8" s="301" t="s">
        <v>1135</v>
      </c>
      <c r="BI8" s="380"/>
      <c r="BJ8" s="299"/>
      <c r="BK8" s="299"/>
      <c r="BL8" s="299"/>
      <c r="BM8" s="299"/>
      <c r="BN8" s="299"/>
      <c r="BO8" s="298">
        <v>1</v>
      </c>
      <c r="BP8" s="299" t="s">
        <v>130</v>
      </c>
      <c r="BQ8" s="299" t="s">
        <v>1136</v>
      </c>
      <c r="BR8" s="301" t="s">
        <v>1137</v>
      </c>
      <c r="BS8" s="303" t="s">
        <v>1138</v>
      </c>
      <c r="BT8" s="298">
        <v>1</v>
      </c>
      <c r="BU8" s="299" t="s">
        <v>130</v>
      </c>
      <c r="BV8" s="299" t="s">
        <v>1136</v>
      </c>
      <c r="BW8" s="301" t="s">
        <v>1137</v>
      </c>
      <c r="BX8" s="303" t="s">
        <v>1138</v>
      </c>
      <c r="BY8" s="298">
        <v>0</v>
      </c>
      <c r="BZ8" s="299" t="s">
        <v>132</v>
      </c>
      <c r="CA8" s="299" t="s">
        <v>1136</v>
      </c>
      <c r="CB8" s="301" t="s">
        <v>1137</v>
      </c>
      <c r="CC8" s="303" t="s">
        <v>1138</v>
      </c>
      <c r="CD8" s="298">
        <v>1</v>
      </c>
      <c r="CE8" s="299" t="s">
        <v>130</v>
      </c>
      <c r="CF8" s="299" t="s">
        <v>1136</v>
      </c>
      <c r="CG8" s="301" t="s">
        <v>1137</v>
      </c>
      <c r="CH8" s="303" t="s">
        <v>1138</v>
      </c>
      <c r="CI8" s="298">
        <v>0</v>
      </c>
      <c r="CJ8" s="299" t="s">
        <v>132</v>
      </c>
      <c r="CK8" s="299" t="s">
        <v>1136</v>
      </c>
      <c r="CL8" s="301" t="s">
        <v>1137</v>
      </c>
      <c r="CM8" s="303" t="s">
        <v>1138</v>
      </c>
      <c r="CN8" s="298">
        <v>0</v>
      </c>
      <c r="CO8" s="299" t="s">
        <v>132</v>
      </c>
      <c r="CP8" s="299" t="s">
        <v>1136</v>
      </c>
      <c r="CQ8" s="301" t="s">
        <v>1137</v>
      </c>
      <c r="CR8" s="303" t="s">
        <v>1138</v>
      </c>
      <c r="CS8" s="298">
        <v>1</v>
      </c>
      <c r="CT8" s="299" t="s">
        <v>130</v>
      </c>
      <c r="CU8" s="299" t="s">
        <v>1136</v>
      </c>
      <c r="CV8" s="301" t="s">
        <v>1137</v>
      </c>
      <c r="CW8" s="380" t="s">
        <v>122</v>
      </c>
      <c r="CX8" s="298">
        <v>1</v>
      </c>
      <c r="CY8" s="299" t="s">
        <v>130</v>
      </c>
      <c r="CZ8" s="299" t="s">
        <v>1136</v>
      </c>
      <c r="DA8" s="301" t="s">
        <v>1137</v>
      </c>
      <c r="DB8" s="380"/>
      <c r="DC8" s="298">
        <v>0</v>
      </c>
      <c r="DD8" s="299" t="s">
        <v>132</v>
      </c>
      <c r="DE8" s="299" t="s">
        <v>1136</v>
      </c>
      <c r="DF8" s="301" t="s">
        <v>1137</v>
      </c>
      <c r="DG8" s="380" t="s">
        <v>122</v>
      </c>
      <c r="DH8" s="298">
        <v>1</v>
      </c>
      <c r="DI8" s="299" t="s">
        <v>130</v>
      </c>
      <c r="DJ8" s="299" t="s">
        <v>1136</v>
      </c>
      <c r="DK8" s="301" t="s">
        <v>1137</v>
      </c>
      <c r="DL8" s="380"/>
      <c r="DM8" s="298">
        <v>0</v>
      </c>
      <c r="DN8" s="299" t="s">
        <v>132</v>
      </c>
      <c r="DO8" s="299" t="s">
        <v>1136</v>
      </c>
      <c r="DP8" s="301" t="s">
        <v>1137</v>
      </c>
      <c r="DQ8" s="299"/>
      <c r="DR8" s="298">
        <v>0</v>
      </c>
      <c r="DS8" s="299" t="s">
        <v>132</v>
      </c>
      <c r="DT8" s="299" t="s">
        <v>1136</v>
      </c>
      <c r="DU8" s="301" t="s">
        <v>1137</v>
      </c>
      <c r="DV8" s="380"/>
      <c r="DW8" s="299"/>
      <c r="DX8" s="299"/>
      <c r="DY8" s="299"/>
      <c r="DZ8" s="299"/>
      <c r="EA8" s="299"/>
      <c r="EB8" s="299"/>
      <c r="EC8" s="299"/>
      <c r="ED8" s="299"/>
      <c r="EE8" s="299"/>
      <c r="EF8" s="299"/>
      <c r="EG8" s="298">
        <v>1</v>
      </c>
      <c r="EH8" s="336" t="s">
        <v>1685</v>
      </c>
      <c r="EI8" s="299" t="s">
        <v>139</v>
      </c>
      <c r="EJ8" s="299" t="s">
        <v>126</v>
      </c>
      <c r="EK8" s="300"/>
      <c r="EL8" s="299" t="s">
        <v>122</v>
      </c>
      <c r="EM8" s="299"/>
      <c r="EN8" s="336"/>
      <c r="EO8" s="299" t="s">
        <v>1686</v>
      </c>
      <c r="EP8" s="299"/>
      <c r="EQ8" s="299"/>
      <c r="ER8" s="299"/>
      <c r="ES8" s="299"/>
      <c r="ET8" s="336"/>
      <c r="EU8" s="299" t="s">
        <v>1686</v>
      </c>
      <c r="EV8" s="299"/>
      <c r="EW8" s="299"/>
      <c r="EX8" s="299"/>
      <c r="EY8" s="298">
        <v>0</v>
      </c>
      <c r="EZ8" s="299" t="s">
        <v>123</v>
      </c>
      <c r="FA8" s="299" t="s">
        <v>126</v>
      </c>
      <c r="FB8" s="299"/>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t="s">
        <v>122</v>
      </c>
      <c r="FX8" s="310"/>
      <c r="FY8" s="310" t="s">
        <v>1686</v>
      </c>
      <c r="FZ8" s="310"/>
      <c r="GA8" s="310"/>
      <c r="GB8" s="345"/>
      <c r="GC8" s="146"/>
      <c r="GD8" s="146" t="s">
        <v>1686</v>
      </c>
      <c r="GE8" s="146"/>
      <c r="GF8" s="146"/>
      <c r="GG8" s="146"/>
      <c r="GH8" s="298">
        <v>0</v>
      </c>
      <c r="GI8" s="299" t="s">
        <v>123</v>
      </c>
      <c r="GJ8" s="299" t="s">
        <v>126</v>
      </c>
      <c r="GK8" s="299"/>
      <c r="GL8" s="299" t="s">
        <v>122</v>
      </c>
      <c r="GM8" s="298">
        <v>0</v>
      </c>
      <c r="GN8" s="299" t="s">
        <v>123</v>
      </c>
      <c r="GO8" s="299" t="s">
        <v>126</v>
      </c>
      <c r="GP8" s="299"/>
      <c r="GQ8" s="299" t="s">
        <v>122</v>
      </c>
      <c r="GR8" s="298">
        <v>0</v>
      </c>
      <c r="GS8" s="299" t="s">
        <v>123</v>
      </c>
      <c r="GT8" s="299" t="s">
        <v>126</v>
      </c>
      <c r="GU8" s="300"/>
      <c r="GV8" s="300" t="s">
        <v>122</v>
      </c>
      <c r="GW8" s="298">
        <v>0</v>
      </c>
      <c r="GX8" s="299" t="s">
        <v>123</v>
      </c>
      <c r="GY8" s="299" t="s">
        <v>126</v>
      </c>
      <c r="GZ8" s="299"/>
      <c r="HA8" s="299" t="s">
        <v>122</v>
      </c>
      <c r="HB8" s="381">
        <v>1</v>
      </c>
      <c r="HC8" s="300" t="s">
        <v>139</v>
      </c>
      <c r="HD8" s="300" t="s">
        <v>1143</v>
      </c>
      <c r="HE8" s="301" t="s">
        <v>1144</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3B00-000000000000}"/>
    <hyperlink ref="O5" r:id="rId2" xr:uid="{00000000-0004-0000-3B00-000001000000}"/>
    <hyperlink ref="AD5" r:id="rId3" xr:uid="{00000000-0004-0000-3B00-000002000000}"/>
    <hyperlink ref="AI5" r:id="rId4" xr:uid="{00000000-0004-0000-3B00-000003000000}"/>
    <hyperlink ref="AN5" r:id="rId5" xr:uid="{00000000-0004-0000-3B00-000004000000}"/>
    <hyperlink ref="AS5" r:id="rId6" xr:uid="{00000000-0004-0000-3B00-000005000000}"/>
    <hyperlink ref="AX5" r:id="rId7" xr:uid="{00000000-0004-0000-3B00-000006000000}"/>
    <hyperlink ref="BC5" r:id="rId8" xr:uid="{00000000-0004-0000-3B00-000007000000}"/>
    <hyperlink ref="BH5" r:id="rId9" xr:uid="{00000000-0004-0000-3B00-000008000000}"/>
    <hyperlink ref="BR5" r:id="rId10" xr:uid="{00000000-0004-0000-3B00-000009000000}"/>
    <hyperlink ref="BW5" r:id="rId11" xr:uid="{00000000-0004-0000-3B00-00000A000000}"/>
    <hyperlink ref="CB5" r:id="rId12" xr:uid="{00000000-0004-0000-3B00-00000B000000}"/>
    <hyperlink ref="CG5" r:id="rId13" xr:uid="{00000000-0004-0000-3B00-00000C000000}"/>
    <hyperlink ref="CL5" r:id="rId14" xr:uid="{00000000-0004-0000-3B00-00000D000000}"/>
    <hyperlink ref="CQ5" r:id="rId15" xr:uid="{00000000-0004-0000-3B00-00000E000000}"/>
    <hyperlink ref="CV5" r:id="rId16" xr:uid="{00000000-0004-0000-3B00-00000F000000}"/>
    <hyperlink ref="DA5" r:id="rId17" xr:uid="{00000000-0004-0000-3B00-000010000000}"/>
    <hyperlink ref="DF5" r:id="rId18" xr:uid="{00000000-0004-0000-3B00-000011000000}"/>
    <hyperlink ref="DK5" r:id="rId19" xr:uid="{00000000-0004-0000-3B00-000012000000}"/>
    <hyperlink ref="DP5" r:id="rId20" xr:uid="{00000000-0004-0000-3B00-000013000000}"/>
    <hyperlink ref="DU5" r:id="rId21" xr:uid="{00000000-0004-0000-3B00-000014000000}"/>
    <hyperlink ref="EE5" r:id="rId22" xr:uid="{00000000-0004-0000-3B00-000015000000}"/>
    <hyperlink ref="FG5" r:id="rId23" xr:uid="{00000000-0004-0000-3B00-000016000000}"/>
    <hyperlink ref="FL5" r:id="rId24" xr:uid="{00000000-0004-0000-3B00-000017000000}"/>
    <hyperlink ref="FQ5" r:id="rId25" xr:uid="{00000000-0004-0000-3B00-000018000000}"/>
    <hyperlink ref="FV5" r:id="rId26" xr:uid="{00000000-0004-0000-3B00-000019000000}"/>
    <hyperlink ref="GA5" r:id="rId27" xr:uid="{00000000-0004-0000-3B00-00001A000000}"/>
    <hyperlink ref="GF5" r:id="rId28" xr:uid="{00000000-0004-0000-3B00-00001B000000}"/>
    <hyperlink ref="HE5" r:id="rId29" xr:uid="{00000000-0004-0000-3B00-00001C000000}"/>
    <hyperlink ref="HJ5" r:id="rId30" xr:uid="{00000000-0004-0000-3B00-00001D000000}"/>
    <hyperlink ref="HO5" r:id="rId31" xr:uid="{00000000-0004-0000-3B00-00001E000000}"/>
    <hyperlink ref="HP5" r:id="rId32" xr:uid="{00000000-0004-0000-3B00-00001F000000}"/>
    <hyperlink ref="ID5" r:id="rId33" xr:uid="{00000000-0004-0000-3B00-000020000000}"/>
    <hyperlink ref="II5" r:id="rId34" xr:uid="{00000000-0004-0000-3B00-000021000000}"/>
    <hyperlink ref="J6" r:id="rId35" xr:uid="{00000000-0004-0000-3B00-000022000000}"/>
    <hyperlink ref="O6" r:id="rId36" xr:uid="{00000000-0004-0000-3B00-000023000000}"/>
    <hyperlink ref="AD6" r:id="rId37" xr:uid="{00000000-0004-0000-3B00-000024000000}"/>
    <hyperlink ref="AI6" r:id="rId38" xr:uid="{00000000-0004-0000-3B00-000025000000}"/>
    <hyperlink ref="AN6" r:id="rId39" xr:uid="{00000000-0004-0000-3B00-000026000000}"/>
    <hyperlink ref="AS6" r:id="rId40" xr:uid="{00000000-0004-0000-3B00-000027000000}"/>
    <hyperlink ref="AX6" r:id="rId41" xr:uid="{00000000-0004-0000-3B00-000028000000}"/>
    <hyperlink ref="BC6" r:id="rId42" xr:uid="{00000000-0004-0000-3B00-000029000000}"/>
    <hyperlink ref="BH6" r:id="rId43" xr:uid="{00000000-0004-0000-3B00-00002A000000}"/>
    <hyperlink ref="BR6" r:id="rId44" xr:uid="{00000000-0004-0000-3B00-00002B000000}"/>
    <hyperlink ref="BW6" r:id="rId45" xr:uid="{00000000-0004-0000-3B00-00002C000000}"/>
    <hyperlink ref="CB6" r:id="rId46" xr:uid="{00000000-0004-0000-3B00-00002D000000}"/>
    <hyperlink ref="CG6" r:id="rId47" xr:uid="{00000000-0004-0000-3B00-00002E000000}"/>
    <hyperlink ref="CL6" r:id="rId48" xr:uid="{00000000-0004-0000-3B00-00002F000000}"/>
    <hyperlink ref="CQ6" r:id="rId49" xr:uid="{00000000-0004-0000-3B00-000030000000}"/>
    <hyperlink ref="CV6" r:id="rId50" xr:uid="{00000000-0004-0000-3B00-000031000000}"/>
    <hyperlink ref="DA6" r:id="rId51" xr:uid="{00000000-0004-0000-3B00-000032000000}"/>
    <hyperlink ref="DF6" r:id="rId52" xr:uid="{00000000-0004-0000-3B00-000033000000}"/>
    <hyperlink ref="DK6" r:id="rId53" xr:uid="{00000000-0004-0000-3B00-000034000000}"/>
    <hyperlink ref="DP6" r:id="rId54" xr:uid="{00000000-0004-0000-3B00-000035000000}"/>
    <hyperlink ref="DU6" r:id="rId55" xr:uid="{00000000-0004-0000-3B00-000036000000}"/>
    <hyperlink ref="FQ6" r:id="rId56" xr:uid="{00000000-0004-0000-3B00-000037000000}"/>
    <hyperlink ref="FV6" r:id="rId57" xr:uid="{00000000-0004-0000-3B00-000038000000}"/>
    <hyperlink ref="GA6" r:id="rId58" xr:uid="{00000000-0004-0000-3B00-000039000000}"/>
    <hyperlink ref="GF6" r:id="rId59" xr:uid="{00000000-0004-0000-3B00-00003A000000}"/>
    <hyperlink ref="HE6" r:id="rId60" xr:uid="{00000000-0004-0000-3B00-00003B000000}"/>
    <hyperlink ref="HJ6" r:id="rId61" xr:uid="{00000000-0004-0000-3B00-00003C000000}"/>
    <hyperlink ref="HO6" r:id="rId62" xr:uid="{00000000-0004-0000-3B00-00003D000000}"/>
    <hyperlink ref="HP6" r:id="rId63" xr:uid="{00000000-0004-0000-3B00-00003E000000}"/>
    <hyperlink ref="J7" r:id="rId64" xr:uid="{00000000-0004-0000-3B00-00003F000000}"/>
    <hyperlink ref="O7" r:id="rId65" xr:uid="{00000000-0004-0000-3B00-000040000000}"/>
    <hyperlink ref="AD7" r:id="rId66" xr:uid="{00000000-0004-0000-3B00-000041000000}"/>
    <hyperlink ref="AI7" r:id="rId67" xr:uid="{00000000-0004-0000-3B00-000042000000}"/>
    <hyperlink ref="AN7" r:id="rId68" xr:uid="{00000000-0004-0000-3B00-000043000000}"/>
    <hyperlink ref="AS7" r:id="rId69" xr:uid="{00000000-0004-0000-3B00-000044000000}"/>
    <hyperlink ref="AX7" r:id="rId70" xr:uid="{00000000-0004-0000-3B00-000045000000}"/>
    <hyperlink ref="BC7" r:id="rId71" xr:uid="{00000000-0004-0000-3B00-000046000000}"/>
    <hyperlink ref="BH7" r:id="rId72" xr:uid="{00000000-0004-0000-3B00-000047000000}"/>
    <hyperlink ref="BR7" r:id="rId73" xr:uid="{00000000-0004-0000-3B00-000048000000}"/>
    <hyperlink ref="BS7" r:id="rId74" xr:uid="{00000000-0004-0000-3B00-000049000000}"/>
    <hyperlink ref="BW7" r:id="rId75" xr:uid="{00000000-0004-0000-3B00-00004A000000}"/>
    <hyperlink ref="BX7" r:id="rId76" xr:uid="{00000000-0004-0000-3B00-00004B000000}"/>
    <hyperlink ref="CB7" r:id="rId77" xr:uid="{00000000-0004-0000-3B00-00004C000000}"/>
    <hyperlink ref="CC7" r:id="rId78" xr:uid="{00000000-0004-0000-3B00-00004D000000}"/>
    <hyperlink ref="CG7" r:id="rId79" xr:uid="{00000000-0004-0000-3B00-00004E000000}"/>
    <hyperlink ref="CH7" r:id="rId80" xr:uid="{00000000-0004-0000-3B00-00004F000000}"/>
    <hyperlink ref="CK7" r:id="rId81" xr:uid="{00000000-0004-0000-3B00-000050000000}"/>
    <hyperlink ref="CL7" r:id="rId82" xr:uid="{00000000-0004-0000-3B00-000051000000}"/>
    <hyperlink ref="CM7" r:id="rId83" xr:uid="{00000000-0004-0000-3B00-000052000000}"/>
    <hyperlink ref="CQ7" r:id="rId84" xr:uid="{00000000-0004-0000-3B00-000053000000}"/>
    <hyperlink ref="CR7" r:id="rId85" xr:uid="{00000000-0004-0000-3B00-000054000000}"/>
    <hyperlink ref="CV7" r:id="rId86" xr:uid="{00000000-0004-0000-3B00-000055000000}"/>
    <hyperlink ref="DA7" r:id="rId87" xr:uid="{00000000-0004-0000-3B00-000056000000}"/>
    <hyperlink ref="DF7" r:id="rId88" xr:uid="{00000000-0004-0000-3B00-000057000000}"/>
    <hyperlink ref="DK7" r:id="rId89" xr:uid="{00000000-0004-0000-3B00-000058000000}"/>
    <hyperlink ref="DP7" r:id="rId90" xr:uid="{00000000-0004-0000-3B00-000059000000}"/>
    <hyperlink ref="DU7" r:id="rId91" xr:uid="{00000000-0004-0000-3B00-00005A000000}"/>
    <hyperlink ref="FQ7" r:id="rId92" xr:uid="{00000000-0004-0000-3B00-00005B000000}"/>
    <hyperlink ref="FV7" r:id="rId93" xr:uid="{00000000-0004-0000-3B00-00005C000000}"/>
    <hyperlink ref="GA7" r:id="rId94" xr:uid="{00000000-0004-0000-3B00-00005D000000}"/>
    <hyperlink ref="HE7" r:id="rId95" xr:uid="{00000000-0004-0000-3B00-00005E000000}"/>
    <hyperlink ref="HJ7" r:id="rId96" xr:uid="{00000000-0004-0000-3B00-00005F000000}"/>
    <hyperlink ref="HO7" r:id="rId97" xr:uid="{00000000-0004-0000-3B00-000060000000}"/>
    <hyperlink ref="HP7" r:id="rId98" xr:uid="{00000000-0004-0000-3B00-000061000000}"/>
    <hyperlink ref="J8" r:id="rId99" xr:uid="{00000000-0004-0000-3B00-000062000000}"/>
    <hyperlink ref="O8" r:id="rId100" xr:uid="{00000000-0004-0000-3B00-000063000000}"/>
    <hyperlink ref="AD8" r:id="rId101" xr:uid="{00000000-0004-0000-3B00-000064000000}"/>
    <hyperlink ref="AI8" r:id="rId102" xr:uid="{00000000-0004-0000-3B00-000065000000}"/>
    <hyperlink ref="AN8" r:id="rId103" xr:uid="{00000000-0004-0000-3B00-000066000000}"/>
    <hyperlink ref="AS8" r:id="rId104" xr:uid="{00000000-0004-0000-3B00-000067000000}"/>
    <hyperlink ref="AX8" r:id="rId105" xr:uid="{00000000-0004-0000-3B00-000068000000}"/>
    <hyperlink ref="BC8" r:id="rId106" xr:uid="{00000000-0004-0000-3B00-000069000000}"/>
    <hyperlink ref="BH8" r:id="rId107" xr:uid="{00000000-0004-0000-3B00-00006A000000}"/>
    <hyperlink ref="BR8" r:id="rId108" xr:uid="{00000000-0004-0000-3B00-00006B000000}"/>
    <hyperlink ref="BS8" r:id="rId109" xr:uid="{00000000-0004-0000-3B00-00006C000000}"/>
    <hyperlink ref="BW8" r:id="rId110" xr:uid="{00000000-0004-0000-3B00-00006D000000}"/>
    <hyperlink ref="BX8" r:id="rId111" xr:uid="{00000000-0004-0000-3B00-00006E000000}"/>
    <hyperlink ref="CB8" r:id="rId112" xr:uid="{00000000-0004-0000-3B00-00006F000000}"/>
    <hyperlink ref="CC8" r:id="rId113" xr:uid="{00000000-0004-0000-3B00-000070000000}"/>
    <hyperlink ref="CG8" r:id="rId114" xr:uid="{00000000-0004-0000-3B00-000071000000}"/>
    <hyperlink ref="CH8" r:id="rId115" xr:uid="{00000000-0004-0000-3B00-000072000000}"/>
    <hyperlink ref="CL8" r:id="rId116" xr:uid="{00000000-0004-0000-3B00-000073000000}"/>
    <hyperlink ref="CM8" r:id="rId117" xr:uid="{00000000-0004-0000-3B00-000074000000}"/>
    <hyperlink ref="CQ8" r:id="rId118" xr:uid="{00000000-0004-0000-3B00-000075000000}"/>
    <hyperlink ref="CR8" r:id="rId119" xr:uid="{00000000-0004-0000-3B00-000076000000}"/>
    <hyperlink ref="CV8" r:id="rId120" xr:uid="{00000000-0004-0000-3B00-000077000000}"/>
    <hyperlink ref="DA8" r:id="rId121" xr:uid="{00000000-0004-0000-3B00-000078000000}"/>
    <hyperlink ref="DF8" r:id="rId122" xr:uid="{00000000-0004-0000-3B00-000079000000}"/>
    <hyperlink ref="DK8" r:id="rId123" xr:uid="{00000000-0004-0000-3B00-00007A000000}"/>
    <hyperlink ref="DP8" r:id="rId124" xr:uid="{00000000-0004-0000-3B00-00007B000000}"/>
    <hyperlink ref="DU8" r:id="rId125" xr:uid="{00000000-0004-0000-3B00-00007C000000}"/>
    <hyperlink ref="HE8" r:id="rId126" xr:uid="{00000000-0004-0000-3B00-00007D000000}"/>
  </hyperlinks>
  <pageMargins left="0.7" right="0.7" top="0.75" bottom="0.75" header="0" footer="0"/>
  <pageSetup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31" width="9.83203125" customWidth="1"/>
    <col min="232" max="232" width="14.6640625" customWidth="1"/>
    <col min="233" max="673" width="9.8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112</v>
      </c>
      <c r="C5" s="312">
        <f>(G5+L5+Q5+V5+(AA5+AF5+AK5+AP5+AU5+AZ5+BE5+BJ5)/8+(BO5+BT5+BY5+CD5+CI5+CN5)/6+(CS5+CX5+DC5+DH5+DM5+DR5)/6+DW5+EB5+((EG5+EH5)/2+(EM5+EN5)/2+(ES5+ET5)/2)/3+EY5+(FD5+FI5)/2+FN5+(FS5+FX5)/2+GC5+GH5+(GM5+GR5+GW5)/3+HB5+(HG5+HL5+HQ5+HV5+IA5)/5+IF5)/20</f>
        <v>0.34249999999999997</v>
      </c>
      <c r="D5" s="312">
        <f t="shared" ref="D5:D6" si="0">(L5+V5+(AA5+AF5+AK5+AP5+AU5+AZ5+BE5)/7+(BO5+BT5+BY5+CD5+CI5+CN5)/6+(CS5+CX5+DC5+DH5+DR5+DM5)/6+(EG5+EH5+EM5+EN5+ES5+ET5)/6+GH5+(GM5+GR5+GW5)/3+Q5+EY5+FN5+(FS5+FX5)/2+G5+HB5+(HG5+HL5+HQ5)/3+GC5)/16</f>
        <v>0.43452380952380953</v>
      </c>
      <c r="E5" s="313">
        <f t="shared" ref="E5:E7" si="1">(L5+V5+(AA5+AF5+AK5+AP5+AU5+AZ5+BE5)/7+(BO5+BT5+BY5+CD5+CI5+CN5)/6+(CS5+CX5+DC5+DH5+DR5+DM5)/6+EG5+(GH5+GM5+GR5+GW5)/4+Q5+EY5+FN5+(FS5+FX5)/2+G5+HB5+(HG5+HL5)/2)/14</f>
        <v>0.34183673469387754</v>
      </c>
      <c r="F5" s="313">
        <f t="shared" ref="F5:F8" si="2">(L5+V5+(AA5+AF5+AK5+AP5+AU5+AZ5+BE5)/7+(BO5+BT5+BY5+CD5+CI5+CN5)/6+(CS5+CX5+DC5+DH5+DR5+DM5)/6+EG5+(GH5+GM5+GR5+GW5)/4+Q5+EY5+G5+HB5)/11</f>
        <v>0.38961038961038957</v>
      </c>
      <c r="G5" s="308">
        <v>1</v>
      </c>
      <c r="H5" s="308" t="s">
        <v>132</v>
      </c>
      <c r="I5" s="308" t="s">
        <v>1150</v>
      </c>
      <c r="J5" s="333" t="s">
        <v>4330</v>
      </c>
      <c r="K5" s="308">
        <v>1999</v>
      </c>
      <c r="L5" s="11">
        <v>0</v>
      </c>
      <c r="M5" s="11" t="s">
        <v>123</v>
      </c>
      <c r="N5" s="11" t="s">
        <v>1152</v>
      </c>
      <c r="O5" s="353" t="s">
        <v>4331</v>
      </c>
      <c r="P5" s="11"/>
      <c r="Q5" s="308">
        <v>0</v>
      </c>
      <c r="R5" s="308" t="s">
        <v>123</v>
      </c>
      <c r="S5" s="308" t="s">
        <v>1154</v>
      </c>
      <c r="T5" s="333" t="s">
        <v>4332</v>
      </c>
      <c r="U5" s="308"/>
      <c r="V5" s="308">
        <v>0</v>
      </c>
      <c r="W5" s="308" t="s">
        <v>126</v>
      </c>
      <c r="X5" s="308" t="s">
        <v>126</v>
      </c>
      <c r="Y5" s="308" t="s">
        <v>126</v>
      </c>
      <c r="Z5" s="308"/>
      <c r="AA5" s="308">
        <v>1</v>
      </c>
      <c r="AB5" s="308" t="s">
        <v>130</v>
      </c>
      <c r="AC5" s="308" t="s">
        <v>1156</v>
      </c>
      <c r="AD5" s="333" t="s">
        <v>4333</v>
      </c>
      <c r="AE5" s="308"/>
      <c r="AF5" s="308">
        <v>1</v>
      </c>
      <c r="AG5" s="308" t="s">
        <v>130</v>
      </c>
      <c r="AH5" s="308" t="s">
        <v>1158</v>
      </c>
      <c r="AI5" s="333" t="s">
        <v>4334</v>
      </c>
      <c r="AJ5" s="308"/>
      <c r="AK5" s="308">
        <v>0</v>
      </c>
      <c r="AL5" s="308" t="s">
        <v>132</v>
      </c>
      <c r="AM5" s="308" t="s">
        <v>1158</v>
      </c>
      <c r="AN5" s="333" t="s">
        <v>4335</v>
      </c>
      <c r="AO5" s="308"/>
      <c r="AP5" s="308">
        <v>0</v>
      </c>
      <c r="AQ5" s="308" t="s">
        <v>132</v>
      </c>
      <c r="AR5" s="308" t="s">
        <v>1159</v>
      </c>
      <c r="AS5" s="333" t="s">
        <v>4336</v>
      </c>
      <c r="AT5" s="308"/>
      <c r="AU5" s="308">
        <v>0</v>
      </c>
      <c r="AV5" s="308" t="s">
        <v>132</v>
      </c>
      <c r="AW5" s="308" t="s">
        <v>1159</v>
      </c>
      <c r="AX5" s="333" t="s">
        <v>4337</v>
      </c>
      <c r="AY5" s="308"/>
      <c r="AZ5" s="308">
        <v>0</v>
      </c>
      <c r="BA5" s="308" t="s">
        <v>132</v>
      </c>
      <c r="BB5" s="308" t="s">
        <v>1159</v>
      </c>
      <c r="BC5" s="333" t="s">
        <v>4338</v>
      </c>
      <c r="BD5" s="308"/>
      <c r="BE5" s="308">
        <v>0</v>
      </c>
      <c r="BF5" s="308" t="s">
        <v>132</v>
      </c>
      <c r="BG5" s="308" t="s">
        <v>1159</v>
      </c>
      <c r="BH5" s="333" t="s">
        <v>4339</v>
      </c>
      <c r="BI5" s="308"/>
      <c r="BJ5" s="308">
        <v>0</v>
      </c>
      <c r="BK5" s="308" t="s">
        <v>126</v>
      </c>
      <c r="BL5" s="308" t="s">
        <v>126</v>
      </c>
      <c r="BM5" s="308" t="s">
        <v>126</v>
      </c>
      <c r="BN5" s="308"/>
      <c r="BO5" s="308">
        <v>0</v>
      </c>
      <c r="BP5" s="308" t="s">
        <v>139</v>
      </c>
      <c r="BQ5" s="308" t="s">
        <v>126</v>
      </c>
      <c r="BR5" s="308" t="s">
        <v>126</v>
      </c>
      <c r="BS5" s="308"/>
      <c r="BT5" s="308">
        <v>0</v>
      </c>
      <c r="BU5" s="308" t="s">
        <v>139</v>
      </c>
      <c r="BV5" s="308" t="s">
        <v>126</v>
      </c>
      <c r="BW5" s="308" t="s">
        <v>126</v>
      </c>
      <c r="BX5" s="308"/>
      <c r="BY5" s="308">
        <v>0</v>
      </c>
      <c r="BZ5" s="308" t="s">
        <v>139</v>
      </c>
      <c r="CA5" s="308" t="s">
        <v>126</v>
      </c>
      <c r="CB5" s="308" t="s">
        <v>126</v>
      </c>
      <c r="CC5" s="308"/>
      <c r="CD5" s="308">
        <v>0</v>
      </c>
      <c r="CE5" s="308" t="s">
        <v>139</v>
      </c>
      <c r="CF5" s="308" t="s">
        <v>126</v>
      </c>
      <c r="CG5" s="308" t="s">
        <v>126</v>
      </c>
      <c r="CH5" s="308"/>
      <c r="CI5" s="308">
        <v>0</v>
      </c>
      <c r="CJ5" s="308" t="s">
        <v>139</v>
      </c>
      <c r="CK5" s="308" t="s">
        <v>126</v>
      </c>
      <c r="CL5" s="308" t="s">
        <v>126</v>
      </c>
      <c r="CM5" s="308"/>
      <c r="CN5" s="308">
        <v>0</v>
      </c>
      <c r="CO5" s="308" t="s">
        <v>139</v>
      </c>
      <c r="CP5" s="308" t="s">
        <v>126</v>
      </c>
      <c r="CQ5" s="308" t="s">
        <v>126</v>
      </c>
      <c r="CR5" s="308"/>
      <c r="CS5" s="308">
        <v>0</v>
      </c>
      <c r="CT5" s="308" t="s">
        <v>139</v>
      </c>
      <c r="CU5" s="308" t="s">
        <v>126</v>
      </c>
      <c r="CV5" s="308" t="s">
        <v>126</v>
      </c>
      <c r="CW5" s="308"/>
      <c r="CX5" s="308">
        <v>0</v>
      </c>
      <c r="CY5" s="308" t="s">
        <v>139</v>
      </c>
      <c r="CZ5" s="308" t="s">
        <v>126</v>
      </c>
      <c r="DA5" s="308" t="s">
        <v>126</v>
      </c>
      <c r="DB5" s="308"/>
      <c r="DC5" s="308">
        <v>0</v>
      </c>
      <c r="DD5" s="308" t="s">
        <v>139</v>
      </c>
      <c r="DE5" s="308" t="s">
        <v>126</v>
      </c>
      <c r="DF5" s="308" t="s">
        <v>126</v>
      </c>
      <c r="DG5" s="308"/>
      <c r="DH5" s="308">
        <v>0</v>
      </c>
      <c r="DI5" s="308" t="s">
        <v>139</v>
      </c>
      <c r="DJ5" s="308" t="s">
        <v>126</v>
      </c>
      <c r="DK5" s="308" t="s">
        <v>126</v>
      </c>
      <c r="DL5" s="308"/>
      <c r="DM5" s="308">
        <v>0</v>
      </c>
      <c r="DN5" s="308" t="s">
        <v>139</v>
      </c>
      <c r="DO5" s="308" t="s">
        <v>126</v>
      </c>
      <c r="DP5" s="308" t="s">
        <v>126</v>
      </c>
      <c r="DQ5" s="308"/>
      <c r="DR5" s="308">
        <v>0</v>
      </c>
      <c r="DS5" s="308" t="s">
        <v>139</v>
      </c>
      <c r="DT5" s="308" t="s">
        <v>126</v>
      </c>
      <c r="DU5" s="308" t="s">
        <v>126</v>
      </c>
      <c r="DV5" s="308"/>
      <c r="DW5" s="308">
        <v>0</v>
      </c>
      <c r="DX5" s="308" t="s">
        <v>130</v>
      </c>
      <c r="DY5" s="308" t="s">
        <v>126</v>
      </c>
      <c r="DZ5" s="308" t="s">
        <v>126</v>
      </c>
      <c r="EA5" s="364"/>
      <c r="EB5" s="308">
        <v>0</v>
      </c>
      <c r="EC5" s="308" t="s">
        <v>130</v>
      </c>
      <c r="ED5" s="308" t="s">
        <v>4340</v>
      </c>
      <c r="EE5" s="321" t="s">
        <v>4341</v>
      </c>
      <c r="EF5" s="308" t="s">
        <v>4342</v>
      </c>
      <c r="EG5" s="308">
        <v>1</v>
      </c>
      <c r="EH5" s="308">
        <v>1</v>
      </c>
      <c r="EI5" s="308" t="s">
        <v>123</v>
      </c>
      <c r="EJ5" s="308" t="s">
        <v>1160</v>
      </c>
      <c r="EK5" s="333" t="s">
        <v>4343</v>
      </c>
      <c r="EL5" s="308" t="s">
        <v>1162</v>
      </c>
      <c r="EM5" s="308">
        <v>1</v>
      </c>
      <c r="EN5" s="308">
        <v>1</v>
      </c>
      <c r="EO5" s="308" t="s">
        <v>139</v>
      </c>
      <c r="EP5" s="308" t="s">
        <v>126</v>
      </c>
      <c r="EQ5" s="308" t="s">
        <v>126</v>
      </c>
      <c r="ER5" s="308"/>
      <c r="ES5" s="308">
        <v>1</v>
      </c>
      <c r="ET5" s="308">
        <v>1</v>
      </c>
      <c r="EU5" s="308" t="s">
        <v>139</v>
      </c>
      <c r="EV5" s="308" t="s">
        <v>126</v>
      </c>
      <c r="EW5" s="308" t="s">
        <v>126</v>
      </c>
      <c r="EX5" s="308"/>
      <c r="EY5" s="308">
        <v>0</v>
      </c>
      <c r="EZ5" s="308" t="s">
        <v>123</v>
      </c>
      <c r="FA5" s="308" t="s">
        <v>1154</v>
      </c>
      <c r="FB5" s="333" t="s">
        <v>4344</v>
      </c>
      <c r="FC5" s="308"/>
      <c r="FD5" s="12">
        <v>0</v>
      </c>
      <c r="FE5" s="12" t="s">
        <v>126</v>
      </c>
      <c r="FF5" s="323" t="s">
        <v>4345</v>
      </c>
      <c r="FG5" s="387" t="s">
        <v>4346</v>
      </c>
      <c r="FH5" s="324"/>
      <c r="FI5" s="12">
        <v>0</v>
      </c>
      <c r="FJ5" s="12" t="s">
        <v>126</v>
      </c>
      <c r="FK5" s="323" t="s">
        <v>4345</v>
      </c>
      <c r="FL5" s="387" t="s">
        <v>4347</v>
      </c>
      <c r="FM5" s="324"/>
      <c r="FN5" s="308">
        <v>0</v>
      </c>
      <c r="FO5" s="308" t="s">
        <v>132</v>
      </c>
      <c r="FP5" s="308" t="s">
        <v>1165</v>
      </c>
      <c r="FQ5" s="333" t="s">
        <v>4348</v>
      </c>
      <c r="FR5" s="308"/>
      <c r="FS5" s="308">
        <v>0</v>
      </c>
      <c r="FT5" s="308" t="s">
        <v>132</v>
      </c>
      <c r="FU5" s="308" t="s">
        <v>1167</v>
      </c>
      <c r="FV5" s="333" t="s">
        <v>4349</v>
      </c>
      <c r="FW5" s="308" t="s">
        <v>166</v>
      </c>
      <c r="FX5" s="308">
        <v>0</v>
      </c>
      <c r="FY5" s="308" t="s">
        <v>130</v>
      </c>
      <c r="FZ5" s="308" t="s">
        <v>1169</v>
      </c>
      <c r="GA5" s="320" t="s">
        <v>4350</v>
      </c>
      <c r="GB5" s="308" t="s">
        <v>1170</v>
      </c>
      <c r="GC5" s="326">
        <v>1</v>
      </c>
      <c r="GD5" s="326" t="s">
        <v>139</v>
      </c>
      <c r="GE5" s="326" t="s">
        <v>4351</v>
      </c>
      <c r="GF5" s="327" t="s">
        <v>4352</v>
      </c>
      <c r="GG5" s="326"/>
      <c r="GH5" s="308">
        <v>1</v>
      </c>
      <c r="GI5" s="308" t="s">
        <v>130</v>
      </c>
      <c r="GJ5" s="308" t="s">
        <v>1154</v>
      </c>
      <c r="GK5" s="333" t="s">
        <v>4353</v>
      </c>
      <c r="GL5" s="308"/>
      <c r="GM5" s="308">
        <v>1</v>
      </c>
      <c r="GN5" s="308" t="s">
        <v>130</v>
      </c>
      <c r="GO5" s="308" t="s">
        <v>1154</v>
      </c>
      <c r="GP5" s="333" t="s">
        <v>4354</v>
      </c>
      <c r="GQ5" s="308"/>
      <c r="GR5" s="308">
        <v>1</v>
      </c>
      <c r="GS5" s="308" t="s">
        <v>130</v>
      </c>
      <c r="GT5" s="308" t="s">
        <v>1163</v>
      </c>
      <c r="GU5" s="333" t="s">
        <v>4355</v>
      </c>
      <c r="GV5" s="308"/>
      <c r="GW5" s="308">
        <v>1</v>
      </c>
      <c r="GX5" s="308" t="s">
        <v>130</v>
      </c>
      <c r="GY5" s="308" t="s">
        <v>1163</v>
      </c>
      <c r="GZ5" s="333" t="s">
        <v>4356</v>
      </c>
      <c r="HA5" s="308"/>
      <c r="HB5" s="308">
        <v>1</v>
      </c>
      <c r="HC5" s="308" t="s">
        <v>132</v>
      </c>
      <c r="HD5" s="308" t="s">
        <v>1171</v>
      </c>
      <c r="HE5" s="333" t="s">
        <v>4357</v>
      </c>
      <c r="HF5" s="308"/>
      <c r="HG5" s="308">
        <v>1</v>
      </c>
      <c r="HH5" s="308" t="s">
        <v>139</v>
      </c>
      <c r="HI5" s="308" t="s">
        <v>1173</v>
      </c>
      <c r="HJ5" s="333" t="s">
        <v>4358</v>
      </c>
      <c r="HK5" s="308"/>
      <c r="HL5" s="308">
        <v>0</v>
      </c>
      <c r="HM5" s="308" t="s">
        <v>130</v>
      </c>
      <c r="HN5" s="308" t="s">
        <v>1173</v>
      </c>
      <c r="HO5" s="333" t="s">
        <v>4359</v>
      </c>
      <c r="HP5" s="404" t="s">
        <v>1175</v>
      </c>
      <c r="HQ5" s="326">
        <v>1</v>
      </c>
      <c r="HR5" s="326" t="s">
        <v>130</v>
      </c>
      <c r="HS5" s="326" t="s">
        <v>4360</v>
      </c>
      <c r="HT5" s="327" t="s">
        <v>4361</v>
      </c>
      <c r="HU5" s="326"/>
      <c r="HV5" s="326">
        <v>0</v>
      </c>
      <c r="HW5" s="326" t="s">
        <v>130</v>
      </c>
      <c r="HX5" s="326" t="s">
        <v>126</v>
      </c>
      <c r="HY5" s="326" t="s">
        <v>126</v>
      </c>
      <c r="HZ5" s="326"/>
      <c r="IA5" s="326">
        <v>1</v>
      </c>
      <c r="IB5" s="326" t="s">
        <v>130</v>
      </c>
      <c r="IC5" s="326" t="s">
        <v>4362</v>
      </c>
      <c r="ID5" s="357" t="s">
        <v>4363</v>
      </c>
      <c r="IE5" s="326">
        <v>1995</v>
      </c>
      <c r="IF5" s="12">
        <v>0</v>
      </c>
      <c r="IG5" s="12" t="s">
        <v>126</v>
      </c>
      <c r="IH5" s="323" t="s">
        <v>4364</v>
      </c>
      <c r="II5" s="401" t="s">
        <v>4365</v>
      </c>
      <c r="IJ5" s="324"/>
    </row>
    <row r="6" spans="1:244" ht="63" customHeight="1">
      <c r="A6" s="348">
        <v>2024</v>
      </c>
      <c r="B6" s="311" t="s">
        <v>112</v>
      </c>
      <c r="C6" s="149" t="s">
        <v>1394</v>
      </c>
      <c r="D6" s="312">
        <f t="shared" si="0"/>
        <v>0.43452380952380953</v>
      </c>
      <c r="E6" s="313">
        <f t="shared" si="1"/>
        <v>0.34183673469387754</v>
      </c>
      <c r="F6" s="313">
        <f t="shared" si="2"/>
        <v>0.38961038961038957</v>
      </c>
      <c r="G6" s="308">
        <v>1</v>
      </c>
      <c r="H6" s="308" t="s">
        <v>132</v>
      </c>
      <c r="I6" s="308" t="s">
        <v>1150</v>
      </c>
      <c r="J6" s="333" t="s">
        <v>4366</v>
      </c>
      <c r="K6" s="308"/>
      <c r="L6" s="11">
        <v>0</v>
      </c>
      <c r="M6" s="11" t="s">
        <v>123</v>
      </c>
      <c r="N6" s="11" t="s">
        <v>1152</v>
      </c>
      <c r="O6" s="353" t="s">
        <v>4367</v>
      </c>
      <c r="P6" s="11"/>
      <c r="Q6" s="308">
        <v>0</v>
      </c>
      <c r="R6" s="308" t="s">
        <v>123</v>
      </c>
      <c r="S6" s="308" t="s">
        <v>1154</v>
      </c>
      <c r="T6" s="333" t="s">
        <v>4368</v>
      </c>
      <c r="U6" s="308"/>
      <c r="V6" s="308">
        <v>0</v>
      </c>
      <c r="W6" s="308" t="s">
        <v>126</v>
      </c>
      <c r="X6" s="308" t="s">
        <v>126</v>
      </c>
      <c r="Y6" s="308" t="s">
        <v>126</v>
      </c>
      <c r="Z6" s="308"/>
      <c r="AA6" s="308">
        <v>1</v>
      </c>
      <c r="AB6" s="308" t="s">
        <v>130</v>
      </c>
      <c r="AC6" s="308" t="s">
        <v>1156</v>
      </c>
      <c r="AD6" s="333" t="s">
        <v>4369</v>
      </c>
      <c r="AE6" s="308"/>
      <c r="AF6" s="308">
        <v>1</v>
      </c>
      <c r="AG6" s="308" t="s">
        <v>130</v>
      </c>
      <c r="AH6" s="308" t="s">
        <v>1158</v>
      </c>
      <c r="AI6" s="333" t="s">
        <v>4370</v>
      </c>
      <c r="AJ6" s="308"/>
      <c r="AK6" s="308">
        <v>0</v>
      </c>
      <c r="AL6" s="308" t="s">
        <v>132</v>
      </c>
      <c r="AM6" s="308" t="s">
        <v>1158</v>
      </c>
      <c r="AN6" s="333" t="s">
        <v>4371</v>
      </c>
      <c r="AO6" s="308"/>
      <c r="AP6" s="308">
        <v>0</v>
      </c>
      <c r="AQ6" s="308" t="s">
        <v>132</v>
      </c>
      <c r="AR6" s="308" t="s">
        <v>1159</v>
      </c>
      <c r="AS6" s="333" t="s">
        <v>4372</v>
      </c>
      <c r="AT6" s="308"/>
      <c r="AU6" s="308">
        <v>0</v>
      </c>
      <c r="AV6" s="308" t="s">
        <v>132</v>
      </c>
      <c r="AW6" s="308" t="s">
        <v>1159</v>
      </c>
      <c r="AX6" s="333" t="s">
        <v>4373</v>
      </c>
      <c r="AY6" s="308"/>
      <c r="AZ6" s="308">
        <v>0</v>
      </c>
      <c r="BA6" s="308" t="s">
        <v>132</v>
      </c>
      <c r="BB6" s="308" t="s">
        <v>1159</v>
      </c>
      <c r="BC6" s="333" t="s">
        <v>4374</v>
      </c>
      <c r="BD6" s="308"/>
      <c r="BE6" s="308">
        <v>0</v>
      </c>
      <c r="BF6" s="308" t="s">
        <v>132</v>
      </c>
      <c r="BG6" s="308" t="s">
        <v>1159</v>
      </c>
      <c r="BH6" s="333" t="s">
        <v>4375</v>
      </c>
      <c r="BI6" s="308"/>
      <c r="BJ6" s="308"/>
      <c r="BK6" s="308" t="s">
        <v>126</v>
      </c>
      <c r="BL6" s="308" t="s">
        <v>126</v>
      </c>
      <c r="BM6" s="308" t="s">
        <v>126</v>
      </c>
      <c r="BN6" s="308" t="s">
        <v>1863</v>
      </c>
      <c r="BO6" s="308">
        <v>0</v>
      </c>
      <c r="BP6" s="308" t="s">
        <v>139</v>
      </c>
      <c r="BQ6" s="308" t="s">
        <v>126</v>
      </c>
      <c r="BR6" s="308" t="s">
        <v>126</v>
      </c>
      <c r="BS6" s="308"/>
      <c r="BT6" s="308">
        <v>0</v>
      </c>
      <c r="BU6" s="308" t="s">
        <v>139</v>
      </c>
      <c r="BV6" s="308" t="s">
        <v>126</v>
      </c>
      <c r="BW6" s="308" t="s">
        <v>126</v>
      </c>
      <c r="BX6" s="308"/>
      <c r="BY6" s="308">
        <v>0</v>
      </c>
      <c r="BZ6" s="308" t="s">
        <v>139</v>
      </c>
      <c r="CA6" s="308" t="s">
        <v>126</v>
      </c>
      <c r="CB6" s="308" t="s">
        <v>126</v>
      </c>
      <c r="CC6" s="308"/>
      <c r="CD6" s="308">
        <v>0</v>
      </c>
      <c r="CE6" s="308" t="s">
        <v>139</v>
      </c>
      <c r="CF6" s="308" t="s">
        <v>126</v>
      </c>
      <c r="CG6" s="308" t="s">
        <v>126</v>
      </c>
      <c r="CH6" s="308"/>
      <c r="CI6" s="308">
        <v>0</v>
      </c>
      <c r="CJ6" s="308" t="s">
        <v>139</v>
      </c>
      <c r="CK6" s="308" t="s">
        <v>126</v>
      </c>
      <c r="CL6" s="308" t="s">
        <v>126</v>
      </c>
      <c r="CM6" s="308"/>
      <c r="CN6" s="308">
        <v>0</v>
      </c>
      <c r="CO6" s="308" t="s">
        <v>139</v>
      </c>
      <c r="CP6" s="308" t="s">
        <v>126</v>
      </c>
      <c r="CQ6" s="308" t="s">
        <v>126</v>
      </c>
      <c r="CR6" s="308"/>
      <c r="CS6" s="308">
        <v>0</v>
      </c>
      <c r="CT6" s="308" t="s">
        <v>139</v>
      </c>
      <c r="CU6" s="308" t="s">
        <v>126</v>
      </c>
      <c r="CV6" s="308" t="s">
        <v>126</v>
      </c>
      <c r="CW6" s="308"/>
      <c r="CX6" s="308">
        <v>0</v>
      </c>
      <c r="CY6" s="308" t="s">
        <v>139</v>
      </c>
      <c r="CZ6" s="308" t="s">
        <v>126</v>
      </c>
      <c r="DA6" s="308" t="s">
        <v>126</v>
      </c>
      <c r="DB6" s="308"/>
      <c r="DC6" s="308">
        <v>0</v>
      </c>
      <c r="DD6" s="308" t="s">
        <v>139</v>
      </c>
      <c r="DE6" s="308" t="s">
        <v>126</v>
      </c>
      <c r="DF6" s="308" t="s">
        <v>126</v>
      </c>
      <c r="DG6" s="308"/>
      <c r="DH6" s="308">
        <v>0</v>
      </c>
      <c r="DI6" s="308" t="s">
        <v>139</v>
      </c>
      <c r="DJ6" s="308" t="s">
        <v>126</v>
      </c>
      <c r="DK6" s="308" t="s">
        <v>126</v>
      </c>
      <c r="DL6" s="308"/>
      <c r="DM6" s="308">
        <v>0</v>
      </c>
      <c r="DN6" s="308" t="s">
        <v>139</v>
      </c>
      <c r="DO6" s="308" t="s">
        <v>126</v>
      </c>
      <c r="DP6" s="308" t="s">
        <v>126</v>
      </c>
      <c r="DQ6" s="308"/>
      <c r="DR6" s="308">
        <v>0</v>
      </c>
      <c r="DS6" s="308" t="s">
        <v>139</v>
      </c>
      <c r="DT6" s="308" t="s">
        <v>126</v>
      </c>
      <c r="DU6" s="308" t="s">
        <v>126</v>
      </c>
      <c r="DV6" s="308"/>
      <c r="DW6" s="308"/>
      <c r="DX6" s="308"/>
      <c r="DY6" s="308" t="s">
        <v>126</v>
      </c>
      <c r="DZ6" s="308" t="s">
        <v>126</v>
      </c>
      <c r="EA6" s="308" t="s">
        <v>1863</v>
      </c>
      <c r="EB6" s="308" t="s">
        <v>1791</v>
      </c>
      <c r="EC6" s="308"/>
      <c r="ED6" s="308"/>
      <c r="EE6" s="308"/>
      <c r="EF6" s="308"/>
      <c r="EG6" s="308">
        <v>1</v>
      </c>
      <c r="EH6" s="308">
        <v>1</v>
      </c>
      <c r="EI6" s="308" t="s">
        <v>123</v>
      </c>
      <c r="EJ6" s="308" t="s">
        <v>1160</v>
      </c>
      <c r="EK6" s="333" t="s">
        <v>4376</v>
      </c>
      <c r="EL6" s="308" t="s">
        <v>1162</v>
      </c>
      <c r="EM6" s="308">
        <v>1</v>
      </c>
      <c r="EN6" s="308">
        <v>1</v>
      </c>
      <c r="EO6" s="308" t="s">
        <v>139</v>
      </c>
      <c r="EP6" s="308" t="s">
        <v>126</v>
      </c>
      <c r="EQ6" s="308" t="s">
        <v>126</v>
      </c>
      <c r="ER6" s="308"/>
      <c r="ES6" s="308">
        <v>1</v>
      </c>
      <c r="ET6" s="308">
        <v>1</v>
      </c>
      <c r="EU6" s="308" t="s">
        <v>139</v>
      </c>
      <c r="EV6" s="308" t="s">
        <v>126</v>
      </c>
      <c r="EW6" s="308" t="s">
        <v>126</v>
      </c>
      <c r="EX6" s="308"/>
      <c r="EY6" s="308">
        <v>0</v>
      </c>
      <c r="EZ6" s="308" t="s">
        <v>123</v>
      </c>
      <c r="FA6" s="308" t="s">
        <v>1154</v>
      </c>
      <c r="FB6" s="333" t="s">
        <v>4377</v>
      </c>
      <c r="FC6" s="308"/>
      <c r="FD6" s="308" t="s">
        <v>1791</v>
      </c>
      <c r="FE6" s="12"/>
      <c r="FF6" s="323"/>
      <c r="FG6" s="390"/>
      <c r="FH6" s="12"/>
      <c r="FI6" s="308" t="s">
        <v>1791</v>
      </c>
      <c r="FJ6" s="12"/>
      <c r="FK6" s="323"/>
      <c r="FL6" s="390"/>
      <c r="FM6" s="12"/>
      <c r="FN6" s="308">
        <v>0</v>
      </c>
      <c r="FO6" s="308" t="s">
        <v>132</v>
      </c>
      <c r="FP6" s="308" t="s">
        <v>1165</v>
      </c>
      <c r="FQ6" s="333" t="s">
        <v>4378</v>
      </c>
      <c r="FR6" s="308"/>
      <c r="FS6" s="308">
        <v>0</v>
      </c>
      <c r="FT6" s="308" t="s">
        <v>132</v>
      </c>
      <c r="FU6" s="308" t="s">
        <v>1167</v>
      </c>
      <c r="FV6" s="333" t="s">
        <v>4379</v>
      </c>
      <c r="FW6" s="308" t="s">
        <v>166</v>
      </c>
      <c r="FX6" s="308">
        <v>0</v>
      </c>
      <c r="FY6" s="308" t="s">
        <v>130</v>
      </c>
      <c r="FZ6" s="308" t="s">
        <v>1169</v>
      </c>
      <c r="GA6" s="333" t="s">
        <v>4380</v>
      </c>
      <c r="GB6" s="308" t="s">
        <v>1170</v>
      </c>
      <c r="GC6" s="326">
        <v>1</v>
      </c>
      <c r="GD6" s="326" t="s">
        <v>139</v>
      </c>
      <c r="GE6" s="326" t="s">
        <v>4351</v>
      </c>
      <c r="GF6" s="327" t="s">
        <v>4381</v>
      </c>
      <c r="GG6" s="326"/>
      <c r="GH6" s="308">
        <v>1</v>
      </c>
      <c r="GI6" s="308" t="s">
        <v>130</v>
      </c>
      <c r="GJ6" s="308" t="s">
        <v>1154</v>
      </c>
      <c r="GK6" s="333" t="s">
        <v>4382</v>
      </c>
      <c r="GL6" s="308"/>
      <c r="GM6" s="308">
        <v>1</v>
      </c>
      <c r="GN6" s="308" t="s">
        <v>130</v>
      </c>
      <c r="GO6" s="308" t="s">
        <v>1154</v>
      </c>
      <c r="GP6" s="333" t="s">
        <v>4383</v>
      </c>
      <c r="GQ6" s="308"/>
      <c r="GR6" s="308">
        <v>1</v>
      </c>
      <c r="GS6" s="308" t="s">
        <v>130</v>
      </c>
      <c r="GT6" s="308" t="s">
        <v>1163</v>
      </c>
      <c r="GU6" s="333" t="s">
        <v>4384</v>
      </c>
      <c r="GV6" s="308"/>
      <c r="GW6" s="308">
        <v>1</v>
      </c>
      <c r="GX6" s="308" t="s">
        <v>130</v>
      </c>
      <c r="GY6" s="308" t="s">
        <v>1163</v>
      </c>
      <c r="GZ6" s="333" t="s">
        <v>4385</v>
      </c>
      <c r="HA6" s="308"/>
      <c r="HB6" s="308">
        <v>1</v>
      </c>
      <c r="HC6" s="308" t="s">
        <v>132</v>
      </c>
      <c r="HD6" s="308" t="s">
        <v>1171</v>
      </c>
      <c r="HE6" s="333" t="s">
        <v>4386</v>
      </c>
      <c r="HF6" s="308"/>
      <c r="HG6" s="308">
        <v>1</v>
      </c>
      <c r="HH6" s="308" t="s">
        <v>139</v>
      </c>
      <c r="HI6" s="308" t="s">
        <v>1173</v>
      </c>
      <c r="HJ6" s="333" t="s">
        <v>4387</v>
      </c>
      <c r="HK6" s="308"/>
      <c r="HL6" s="308">
        <v>0</v>
      </c>
      <c r="HM6" s="308" t="s">
        <v>130</v>
      </c>
      <c r="HN6" s="308" t="s">
        <v>1173</v>
      </c>
      <c r="HO6" s="333" t="s">
        <v>4388</v>
      </c>
      <c r="HP6" s="404" t="s">
        <v>1175</v>
      </c>
      <c r="HQ6" s="326">
        <v>1</v>
      </c>
      <c r="HR6" s="326" t="s">
        <v>130</v>
      </c>
      <c r="HS6" s="326" t="s">
        <v>4360</v>
      </c>
      <c r="HT6" s="327" t="s">
        <v>4389</v>
      </c>
      <c r="HU6" s="326"/>
      <c r="HV6" s="326"/>
      <c r="HW6" s="326"/>
      <c r="HX6" s="326" t="s">
        <v>126</v>
      </c>
      <c r="HY6" s="326" t="s">
        <v>126</v>
      </c>
      <c r="HZ6" s="326" t="s">
        <v>1863</v>
      </c>
      <c r="IA6" s="326"/>
      <c r="IB6" s="326"/>
      <c r="IC6" s="326"/>
      <c r="ID6" s="326" t="s">
        <v>1863</v>
      </c>
      <c r="IE6" s="326" t="s">
        <v>1863</v>
      </c>
      <c r="IF6" s="308" t="s">
        <v>1791</v>
      </c>
      <c r="IG6" s="12"/>
      <c r="IH6" s="323"/>
      <c r="II6" s="390"/>
      <c r="IJ6" s="12"/>
    </row>
    <row r="7" spans="1:244" ht="48.75" customHeight="1">
      <c r="A7" s="348">
        <v>2023</v>
      </c>
      <c r="B7" s="311" t="s">
        <v>112</v>
      </c>
      <c r="C7" s="336" t="s">
        <v>1394</v>
      </c>
      <c r="D7" s="313" t="s">
        <v>1394</v>
      </c>
      <c r="E7" s="335">
        <f t="shared" si="1"/>
        <v>0.34183673469387754</v>
      </c>
      <c r="F7" s="313">
        <f t="shared" si="2"/>
        <v>0.38961038961038957</v>
      </c>
      <c r="G7" s="298">
        <v>1</v>
      </c>
      <c r="H7" s="299" t="s">
        <v>132</v>
      </c>
      <c r="I7" s="300" t="s">
        <v>1150</v>
      </c>
      <c r="J7" s="301" t="s">
        <v>1151</v>
      </c>
      <c r="K7" s="299" t="s">
        <v>122</v>
      </c>
      <c r="L7" s="298">
        <v>0</v>
      </c>
      <c r="M7" s="299" t="s">
        <v>123</v>
      </c>
      <c r="N7" s="300" t="s">
        <v>1152</v>
      </c>
      <c r="O7" s="301" t="s">
        <v>1153</v>
      </c>
      <c r="P7" s="299" t="s">
        <v>122</v>
      </c>
      <c r="Q7" s="298">
        <v>0</v>
      </c>
      <c r="R7" s="299" t="s">
        <v>123</v>
      </c>
      <c r="S7" s="300" t="s">
        <v>1154</v>
      </c>
      <c r="T7" s="301" t="s">
        <v>1155</v>
      </c>
      <c r="U7" s="299" t="s">
        <v>122</v>
      </c>
      <c r="V7" s="298">
        <v>0</v>
      </c>
      <c r="W7" s="299"/>
      <c r="X7" s="378" t="s">
        <v>126</v>
      </c>
      <c r="Y7" s="379"/>
      <c r="Z7" s="379" t="s">
        <v>122</v>
      </c>
      <c r="AA7" s="298">
        <v>1</v>
      </c>
      <c r="AB7" s="299" t="s">
        <v>130</v>
      </c>
      <c r="AC7" s="300" t="s">
        <v>1156</v>
      </c>
      <c r="AD7" s="301" t="s">
        <v>1157</v>
      </c>
      <c r="AE7" s="380"/>
      <c r="AF7" s="298">
        <v>1</v>
      </c>
      <c r="AG7" s="299" t="s">
        <v>130</v>
      </c>
      <c r="AH7" s="300" t="s">
        <v>1158</v>
      </c>
      <c r="AI7" s="301" t="s">
        <v>1157</v>
      </c>
      <c r="AJ7" s="380"/>
      <c r="AK7" s="298">
        <v>0</v>
      </c>
      <c r="AL7" s="299" t="s">
        <v>132</v>
      </c>
      <c r="AM7" s="300" t="s">
        <v>1158</v>
      </c>
      <c r="AN7" s="301" t="s">
        <v>1157</v>
      </c>
      <c r="AO7" s="380"/>
      <c r="AP7" s="298">
        <v>0</v>
      </c>
      <c r="AQ7" s="299" t="s">
        <v>132</v>
      </c>
      <c r="AR7" s="300" t="s">
        <v>1159</v>
      </c>
      <c r="AS7" s="301" t="s">
        <v>1157</v>
      </c>
      <c r="AT7" s="380"/>
      <c r="AU7" s="298">
        <v>0</v>
      </c>
      <c r="AV7" s="299" t="s">
        <v>132</v>
      </c>
      <c r="AW7" s="300" t="s">
        <v>1159</v>
      </c>
      <c r="AX7" s="301" t="s">
        <v>1157</v>
      </c>
      <c r="AY7" s="380"/>
      <c r="AZ7" s="298">
        <v>0</v>
      </c>
      <c r="BA7" s="299" t="s">
        <v>132</v>
      </c>
      <c r="BB7" s="300" t="s">
        <v>1159</v>
      </c>
      <c r="BC7" s="301" t="s">
        <v>1157</v>
      </c>
      <c r="BD7" s="299"/>
      <c r="BE7" s="298">
        <v>0</v>
      </c>
      <c r="BF7" s="299" t="s">
        <v>132</v>
      </c>
      <c r="BG7" s="300" t="s">
        <v>1159</v>
      </c>
      <c r="BH7" s="301" t="s">
        <v>1157</v>
      </c>
      <c r="BI7" s="380"/>
      <c r="BJ7" s="299"/>
      <c r="BK7" s="299"/>
      <c r="BL7" s="299"/>
      <c r="BM7" s="299"/>
      <c r="BN7" s="299"/>
      <c r="BO7" s="298">
        <v>0</v>
      </c>
      <c r="BP7" s="299" t="s">
        <v>139</v>
      </c>
      <c r="BQ7" s="299" t="s">
        <v>126</v>
      </c>
      <c r="BR7" s="299"/>
      <c r="BS7" s="299" t="s">
        <v>122</v>
      </c>
      <c r="BT7" s="298">
        <v>0</v>
      </c>
      <c r="BU7" s="299" t="s">
        <v>139</v>
      </c>
      <c r="BV7" s="299" t="s">
        <v>126</v>
      </c>
      <c r="BW7" s="299"/>
      <c r="BX7" s="299" t="s">
        <v>122</v>
      </c>
      <c r="BY7" s="298">
        <v>0</v>
      </c>
      <c r="BZ7" s="299" t="s">
        <v>139</v>
      </c>
      <c r="CA7" s="299" t="s">
        <v>126</v>
      </c>
      <c r="CB7" s="299"/>
      <c r="CC7" s="299" t="s">
        <v>122</v>
      </c>
      <c r="CD7" s="298">
        <v>0</v>
      </c>
      <c r="CE7" s="299" t="s">
        <v>139</v>
      </c>
      <c r="CF7" s="299" t="s">
        <v>126</v>
      </c>
      <c r="CG7" s="299"/>
      <c r="CH7" s="299"/>
      <c r="CI7" s="298">
        <v>0</v>
      </c>
      <c r="CJ7" s="299" t="s">
        <v>139</v>
      </c>
      <c r="CK7" s="299" t="s">
        <v>126</v>
      </c>
      <c r="CL7" s="299"/>
      <c r="CM7" s="299" t="s">
        <v>122</v>
      </c>
      <c r="CN7" s="298">
        <v>0</v>
      </c>
      <c r="CO7" s="299" t="s">
        <v>139</v>
      </c>
      <c r="CP7" s="299" t="s">
        <v>126</v>
      </c>
      <c r="CQ7" s="299"/>
      <c r="CR7" s="299" t="s">
        <v>122</v>
      </c>
      <c r="CS7" s="298">
        <v>0</v>
      </c>
      <c r="CT7" s="299" t="s">
        <v>139</v>
      </c>
      <c r="CU7" s="300" t="s">
        <v>126</v>
      </c>
      <c r="CV7" s="300"/>
      <c r="CW7" s="300"/>
      <c r="CX7" s="298">
        <v>0</v>
      </c>
      <c r="CY7" s="299" t="s">
        <v>139</v>
      </c>
      <c r="CZ7" s="299" t="s">
        <v>126</v>
      </c>
      <c r="DA7" s="299"/>
      <c r="DB7" s="299"/>
      <c r="DC7" s="298">
        <v>0</v>
      </c>
      <c r="DD7" s="299" t="s">
        <v>139</v>
      </c>
      <c r="DE7" s="299" t="s">
        <v>126</v>
      </c>
      <c r="DF7" s="299"/>
      <c r="DG7" s="299" t="s">
        <v>122</v>
      </c>
      <c r="DH7" s="298">
        <v>0</v>
      </c>
      <c r="DI7" s="299" t="s">
        <v>139</v>
      </c>
      <c r="DJ7" s="299" t="s">
        <v>126</v>
      </c>
      <c r="DK7" s="299"/>
      <c r="DL7" s="299" t="s">
        <v>122</v>
      </c>
      <c r="DM7" s="298">
        <v>0</v>
      </c>
      <c r="DN7" s="299" t="s">
        <v>139</v>
      </c>
      <c r="DO7" s="300" t="s">
        <v>126</v>
      </c>
      <c r="DP7" s="300"/>
      <c r="DQ7" s="300" t="s">
        <v>122</v>
      </c>
      <c r="DR7" s="298">
        <v>0</v>
      </c>
      <c r="DS7" s="299" t="s">
        <v>139</v>
      </c>
      <c r="DT7" s="300" t="s">
        <v>126</v>
      </c>
      <c r="DU7" s="300"/>
      <c r="DV7" s="300" t="s">
        <v>122</v>
      </c>
      <c r="DW7" s="299"/>
      <c r="DX7" s="299"/>
      <c r="DY7" s="299"/>
      <c r="DZ7" s="299"/>
      <c r="EA7" s="299"/>
      <c r="EB7" s="299"/>
      <c r="EC7" s="299"/>
      <c r="ED7" s="299"/>
      <c r="EE7" s="299"/>
      <c r="EF7" s="299"/>
      <c r="EG7" s="298">
        <v>1</v>
      </c>
      <c r="EH7" s="336" t="s">
        <v>1685</v>
      </c>
      <c r="EI7" s="299" t="s">
        <v>123</v>
      </c>
      <c r="EJ7" s="299" t="s">
        <v>1160</v>
      </c>
      <c r="EK7" s="301" t="s">
        <v>1161</v>
      </c>
      <c r="EL7" s="300" t="s">
        <v>1162</v>
      </c>
      <c r="EM7" s="300"/>
      <c r="EN7" s="336"/>
      <c r="EO7" s="299" t="s">
        <v>1686</v>
      </c>
      <c r="EP7" s="300"/>
      <c r="EQ7" s="300"/>
      <c r="ER7" s="300"/>
      <c r="ES7" s="300"/>
      <c r="ET7" s="336"/>
      <c r="EU7" s="299" t="s">
        <v>1686</v>
      </c>
      <c r="EV7" s="300"/>
      <c r="EW7" s="300"/>
      <c r="EX7" s="300"/>
      <c r="EY7" s="298">
        <v>0</v>
      </c>
      <c r="EZ7" s="299" t="s">
        <v>123</v>
      </c>
      <c r="FA7" s="300" t="s">
        <v>1154</v>
      </c>
      <c r="FB7" s="301" t="s">
        <v>1155</v>
      </c>
      <c r="FC7" s="299" t="s">
        <v>122</v>
      </c>
      <c r="FD7" s="310"/>
      <c r="FE7" s="310"/>
      <c r="FF7" s="310"/>
      <c r="FG7" s="310"/>
      <c r="FH7" s="310"/>
      <c r="FI7" s="310"/>
      <c r="FJ7" s="310"/>
      <c r="FK7" s="310"/>
      <c r="FL7" s="310"/>
      <c r="FM7" s="310"/>
      <c r="FN7" s="298">
        <v>0</v>
      </c>
      <c r="FO7" s="299" t="s">
        <v>132</v>
      </c>
      <c r="FP7" s="299" t="s">
        <v>1165</v>
      </c>
      <c r="FQ7" s="301" t="s">
        <v>1166</v>
      </c>
      <c r="FR7" s="300"/>
      <c r="FS7" s="298">
        <v>0</v>
      </c>
      <c r="FT7" s="299" t="s">
        <v>132</v>
      </c>
      <c r="FU7" s="300" t="s">
        <v>1167</v>
      </c>
      <c r="FV7" s="301" t="s">
        <v>1168</v>
      </c>
      <c r="FW7" s="300" t="s">
        <v>166</v>
      </c>
      <c r="FX7" s="298">
        <v>0</v>
      </c>
      <c r="FY7" s="299" t="s">
        <v>130</v>
      </c>
      <c r="FZ7" s="300" t="s">
        <v>1169</v>
      </c>
      <c r="GA7" s="301" t="s">
        <v>1168</v>
      </c>
      <c r="GB7" s="300" t="s">
        <v>1170</v>
      </c>
      <c r="GC7" s="146"/>
      <c r="GD7" s="146" t="s">
        <v>1686</v>
      </c>
      <c r="GE7" s="146"/>
      <c r="GF7" s="146"/>
      <c r="GG7" s="146"/>
      <c r="GH7" s="298">
        <v>1</v>
      </c>
      <c r="GI7" s="299" t="s">
        <v>130</v>
      </c>
      <c r="GJ7" s="300" t="s">
        <v>1154</v>
      </c>
      <c r="GK7" s="301" t="s">
        <v>1155</v>
      </c>
      <c r="GL7" s="379" t="s">
        <v>122</v>
      </c>
      <c r="GM7" s="298">
        <v>1</v>
      </c>
      <c r="GN7" s="299" t="s">
        <v>130</v>
      </c>
      <c r="GO7" s="300" t="s">
        <v>1154</v>
      </c>
      <c r="GP7" s="301" t="s">
        <v>1155</v>
      </c>
      <c r="GQ7" s="379" t="s">
        <v>122</v>
      </c>
      <c r="GR7" s="298">
        <v>1</v>
      </c>
      <c r="GS7" s="299" t="s">
        <v>130</v>
      </c>
      <c r="GT7" s="300" t="s">
        <v>1163</v>
      </c>
      <c r="GU7" s="301" t="s">
        <v>1164</v>
      </c>
      <c r="GV7" s="379" t="s">
        <v>122</v>
      </c>
      <c r="GW7" s="298">
        <v>1</v>
      </c>
      <c r="GX7" s="299" t="s">
        <v>130</v>
      </c>
      <c r="GY7" s="300" t="s">
        <v>1163</v>
      </c>
      <c r="GZ7" s="301" t="s">
        <v>1164</v>
      </c>
      <c r="HA7" s="379" t="s">
        <v>122</v>
      </c>
      <c r="HB7" s="381">
        <v>1</v>
      </c>
      <c r="HC7" s="300" t="s">
        <v>132</v>
      </c>
      <c r="HD7" s="300" t="s">
        <v>1171</v>
      </c>
      <c r="HE7" s="301" t="s">
        <v>1172</v>
      </c>
      <c r="HF7" s="302" t="s">
        <v>122</v>
      </c>
      <c r="HG7" s="381">
        <v>1</v>
      </c>
      <c r="HH7" s="300" t="s">
        <v>139</v>
      </c>
      <c r="HI7" s="300" t="s">
        <v>1173</v>
      </c>
      <c r="HJ7" s="301" t="s">
        <v>1174</v>
      </c>
      <c r="HK7" s="300"/>
      <c r="HL7" s="381">
        <v>0</v>
      </c>
      <c r="HM7" s="300" t="s">
        <v>130</v>
      </c>
      <c r="HN7" s="300" t="s">
        <v>1173</v>
      </c>
      <c r="HO7" s="301" t="s">
        <v>1174</v>
      </c>
      <c r="HP7" s="301" t="s">
        <v>1175</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112</v>
      </c>
      <c r="C8" s="336" t="s">
        <v>1394</v>
      </c>
      <c r="D8" s="313" t="s">
        <v>1394</v>
      </c>
      <c r="E8" s="313" t="s">
        <v>1394</v>
      </c>
      <c r="F8" s="335">
        <f t="shared" si="2"/>
        <v>0.38961038961038957</v>
      </c>
      <c r="G8" s="298">
        <v>1</v>
      </c>
      <c r="H8" s="299" t="s">
        <v>132</v>
      </c>
      <c r="I8" s="300" t="s">
        <v>1150</v>
      </c>
      <c r="J8" s="301" t="s">
        <v>1151</v>
      </c>
      <c r="K8" s="363"/>
      <c r="L8" s="298">
        <v>0</v>
      </c>
      <c r="M8" s="299" t="s">
        <v>123</v>
      </c>
      <c r="N8" s="299" t="s">
        <v>1152</v>
      </c>
      <c r="O8" s="301" t="s">
        <v>1153</v>
      </c>
      <c r="P8" s="299" t="s">
        <v>122</v>
      </c>
      <c r="Q8" s="298">
        <v>0</v>
      </c>
      <c r="R8" s="299" t="s">
        <v>123</v>
      </c>
      <c r="S8" s="299" t="s">
        <v>1154</v>
      </c>
      <c r="T8" s="301" t="s">
        <v>1155</v>
      </c>
      <c r="U8" s="299" t="s">
        <v>122</v>
      </c>
      <c r="V8" s="298">
        <v>0</v>
      </c>
      <c r="W8" s="299"/>
      <c r="X8" s="299" t="s">
        <v>126</v>
      </c>
      <c r="Y8" s="379"/>
      <c r="Z8" s="379" t="s">
        <v>122</v>
      </c>
      <c r="AA8" s="298">
        <v>1</v>
      </c>
      <c r="AB8" s="299" t="s">
        <v>130</v>
      </c>
      <c r="AC8" s="300" t="s">
        <v>1156</v>
      </c>
      <c r="AD8" s="301" t="s">
        <v>1157</v>
      </c>
      <c r="AE8" s="380"/>
      <c r="AF8" s="298">
        <v>1</v>
      </c>
      <c r="AG8" s="299" t="s">
        <v>130</v>
      </c>
      <c r="AH8" s="299" t="s">
        <v>1158</v>
      </c>
      <c r="AI8" s="301" t="s">
        <v>1157</v>
      </c>
      <c r="AJ8" s="380"/>
      <c r="AK8" s="298">
        <v>0</v>
      </c>
      <c r="AL8" s="299" t="s">
        <v>132</v>
      </c>
      <c r="AM8" s="299" t="s">
        <v>1158</v>
      </c>
      <c r="AN8" s="301" t="s">
        <v>1157</v>
      </c>
      <c r="AO8" s="299"/>
      <c r="AP8" s="298">
        <v>0</v>
      </c>
      <c r="AQ8" s="299" t="s">
        <v>132</v>
      </c>
      <c r="AR8" s="299" t="s">
        <v>1159</v>
      </c>
      <c r="AS8" s="301" t="s">
        <v>1157</v>
      </c>
      <c r="AT8" s="380"/>
      <c r="AU8" s="298">
        <v>0</v>
      </c>
      <c r="AV8" s="299" t="s">
        <v>132</v>
      </c>
      <c r="AW8" s="299" t="s">
        <v>1159</v>
      </c>
      <c r="AX8" s="301" t="s">
        <v>1157</v>
      </c>
      <c r="AY8" s="380"/>
      <c r="AZ8" s="298">
        <v>0</v>
      </c>
      <c r="BA8" s="299" t="s">
        <v>132</v>
      </c>
      <c r="BB8" s="299" t="s">
        <v>1159</v>
      </c>
      <c r="BC8" s="301" t="s">
        <v>1157</v>
      </c>
      <c r="BD8" s="380"/>
      <c r="BE8" s="298">
        <v>0</v>
      </c>
      <c r="BF8" s="299" t="s">
        <v>132</v>
      </c>
      <c r="BG8" s="299" t="s">
        <v>1159</v>
      </c>
      <c r="BH8" s="301" t="s">
        <v>1157</v>
      </c>
      <c r="BI8" s="380"/>
      <c r="BJ8" s="299"/>
      <c r="BK8" s="299"/>
      <c r="BL8" s="299"/>
      <c r="BM8" s="299"/>
      <c r="BN8" s="299"/>
      <c r="BO8" s="298">
        <v>0</v>
      </c>
      <c r="BP8" s="299" t="s">
        <v>139</v>
      </c>
      <c r="BQ8" s="299" t="s">
        <v>126</v>
      </c>
      <c r="BR8" s="299"/>
      <c r="BS8" s="299" t="s">
        <v>122</v>
      </c>
      <c r="BT8" s="298">
        <v>0</v>
      </c>
      <c r="BU8" s="299" t="s">
        <v>139</v>
      </c>
      <c r="BV8" s="299" t="s">
        <v>126</v>
      </c>
      <c r="BW8" s="299"/>
      <c r="BX8" s="299" t="s">
        <v>122</v>
      </c>
      <c r="BY8" s="298">
        <v>0</v>
      </c>
      <c r="BZ8" s="299" t="s">
        <v>139</v>
      </c>
      <c r="CA8" s="299" t="s">
        <v>126</v>
      </c>
      <c r="CB8" s="299"/>
      <c r="CC8" s="299" t="s">
        <v>122</v>
      </c>
      <c r="CD8" s="298">
        <v>0</v>
      </c>
      <c r="CE8" s="299" t="s">
        <v>139</v>
      </c>
      <c r="CF8" s="299" t="s">
        <v>126</v>
      </c>
      <c r="CG8" s="299"/>
      <c r="CH8" s="299"/>
      <c r="CI8" s="298">
        <v>0</v>
      </c>
      <c r="CJ8" s="299" t="s">
        <v>139</v>
      </c>
      <c r="CK8" s="299" t="s">
        <v>126</v>
      </c>
      <c r="CL8" s="299"/>
      <c r="CM8" s="299" t="s">
        <v>122</v>
      </c>
      <c r="CN8" s="298">
        <v>0</v>
      </c>
      <c r="CO8" s="299" t="s">
        <v>139</v>
      </c>
      <c r="CP8" s="299" t="s">
        <v>126</v>
      </c>
      <c r="CQ8" s="299"/>
      <c r="CR8" s="299"/>
      <c r="CS8" s="298">
        <v>0</v>
      </c>
      <c r="CT8" s="299" t="s">
        <v>139</v>
      </c>
      <c r="CU8" s="299" t="s">
        <v>126</v>
      </c>
      <c r="CV8" s="300"/>
      <c r="CW8" s="300" t="s">
        <v>122</v>
      </c>
      <c r="CX8" s="298">
        <v>0</v>
      </c>
      <c r="CY8" s="299" t="s">
        <v>139</v>
      </c>
      <c r="CZ8" s="299" t="s">
        <v>126</v>
      </c>
      <c r="DA8" s="299"/>
      <c r="DB8" s="299"/>
      <c r="DC8" s="298">
        <v>0</v>
      </c>
      <c r="DD8" s="299" t="s">
        <v>139</v>
      </c>
      <c r="DE8" s="299" t="s">
        <v>126</v>
      </c>
      <c r="DF8" s="299"/>
      <c r="DG8" s="299" t="s">
        <v>122</v>
      </c>
      <c r="DH8" s="298">
        <v>0</v>
      </c>
      <c r="DI8" s="299" t="s">
        <v>139</v>
      </c>
      <c r="DJ8" s="299" t="s">
        <v>126</v>
      </c>
      <c r="DK8" s="299"/>
      <c r="DL8" s="299" t="s">
        <v>122</v>
      </c>
      <c r="DM8" s="298">
        <v>0</v>
      </c>
      <c r="DN8" s="299" t="s">
        <v>139</v>
      </c>
      <c r="DO8" s="299" t="s">
        <v>126</v>
      </c>
      <c r="DP8" s="300"/>
      <c r="DQ8" s="299" t="s">
        <v>122</v>
      </c>
      <c r="DR8" s="298">
        <v>0</v>
      </c>
      <c r="DS8" s="299" t="s">
        <v>139</v>
      </c>
      <c r="DT8" s="299" t="s">
        <v>126</v>
      </c>
      <c r="DU8" s="300"/>
      <c r="DV8" s="300"/>
      <c r="DW8" s="299"/>
      <c r="DX8" s="299"/>
      <c r="DY8" s="299"/>
      <c r="DZ8" s="299"/>
      <c r="EA8" s="299"/>
      <c r="EB8" s="299"/>
      <c r="EC8" s="299"/>
      <c r="ED8" s="299"/>
      <c r="EE8" s="299"/>
      <c r="EF8" s="299"/>
      <c r="EG8" s="298">
        <v>1</v>
      </c>
      <c r="EH8" s="336" t="s">
        <v>1685</v>
      </c>
      <c r="EI8" s="299" t="s">
        <v>123</v>
      </c>
      <c r="EJ8" s="299" t="s">
        <v>1160</v>
      </c>
      <c r="EK8" s="301" t="s">
        <v>1161</v>
      </c>
      <c r="EL8" s="300" t="s">
        <v>1162</v>
      </c>
      <c r="EM8" s="300"/>
      <c r="EN8" s="336"/>
      <c r="EO8" s="299" t="s">
        <v>1686</v>
      </c>
      <c r="EP8" s="300"/>
      <c r="EQ8" s="300"/>
      <c r="ER8" s="300"/>
      <c r="ES8" s="300"/>
      <c r="ET8" s="336"/>
      <c r="EU8" s="299" t="s">
        <v>1686</v>
      </c>
      <c r="EV8" s="300"/>
      <c r="EW8" s="300"/>
      <c r="EX8" s="300"/>
      <c r="EY8" s="298">
        <v>0</v>
      </c>
      <c r="EZ8" s="299" t="s">
        <v>123</v>
      </c>
      <c r="FA8" s="299" t="s">
        <v>1154</v>
      </c>
      <c r="FB8" s="301" t="s">
        <v>1155</v>
      </c>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t="s">
        <v>122</v>
      </c>
      <c r="FX8" s="310"/>
      <c r="FY8" s="310" t="s">
        <v>1686</v>
      </c>
      <c r="FZ8" s="310"/>
      <c r="GA8" s="310"/>
      <c r="GB8" s="345"/>
      <c r="GC8" s="146"/>
      <c r="GD8" s="146" t="s">
        <v>1686</v>
      </c>
      <c r="GE8" s="146"/>
      <c r="GF8" s="146"/>
      <c r="GG8" s="146"/>
      <c r="GH8" s="298">
        <v>1</v>
      </c>
      <c r="GI8" s="299" t="s">
        <v>130</v>
      </c>
      <c r="GJ8" s="299" t="s">
        <v>1154</v>
      </c>
      <c r="GK8" s="301" t="s">
        <v>1155</v>
      </c>
      <c r="GL8" s="379" t="s">
        <v>122</v>
      </c>
      <c r="GM8" s="298">
        <v>1</v>
      </c>
      <c r="GN8" s="299" t="s">
        <v>130</v>
      </c>
      <c r="GO8" s="299" t="s">
        <v>1154</v>
      </c>
      <c r="GP8" s="301" t="s">
        <v>1155</v>
      </c>
      <c r="GQ8" s="379" t="s">
        <v>122</v>
      </c>
      <c r="GR8" s="298">
        <v>1</v>
      </c>
      <c r="GS8" s="299" t="s">
        <v>130</v>
      </c>
      <c r="GT8" s="299" t="s">
        <v>1163</v>
      </c>
      <c r="GU8" s="301" t="s">
        <v>1164</v>
      </c>
      <c r="GV8" s="379" t="s">
        <v>122</v>
      </c>
      <c r="GW8" s="298">
        <v>1</v>
      </c>
      <c r="GX8" s="299" t="s">
        <v>130</v>
      </c>
      <c r="GY8" s="299" t="s">
        <v>1163</v>
      </c>
      <c r="GZ8" s="301" t="s">
        <v>1164</v>
      </c>
      <c r="HA8" s="379" t="s">
        <v>122</v>
      </c>
      <c r="HB8" s="381">
        <v>1</v>
      </c>
      <c r="HC8" s="300" t="s">
        <v>132</v>
      </c>
      <c r="HD8" s="300" t="s">
        <v>1171</v>
      </c>
      <c r="HE8" s="301" t="s">
        <v>1172</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3C00-000000000000}"/>
    <hyperlink ref="O5" r:id="rId2" location="82.001" xr:uid="{00000000-0004-0000-3C00-000001000000}"/>
    <hyperlink ref="T5" r:id="rId3" location="2.601" xr:uid="{00000000-0004-0000-3C00-000002000000}"/>
    <hyperlink ref="AD5" r:id="rId4" xr:uid="{00000000-0004-0000-3C00-000003000000}"/>
    <hyperlink ref="AI5" r:id="rId5" xr:uid="{00000000-0004-0000-3C00-000004000000}"/>
    <hyperlink ref="AN5" r:id="rId6" xr:uid="{00000000-0004-0000-3C00-000005000000}"/>
    <hyperlink ref="AS5" r:id="rId7" xr:uid="{00000000-0004-0000-3C00-000006000000}"/>
    <hyperlink ref="AX5" r:id="rId8" xr:uid="{00000000-0004-0000-3C00-000007000000}"/>
    <hyperlink ref="BC5" r:id="rId9" xr:uid="{00000000-0004-0000-3C00-000008000000}"/>
    <hyperlink ref="BH5" r:id="rId10" xr:uid="{00000000-0004-0000-3C00-000009000000}"/>
    <hyperlink ref="EE5" r:id="rId11" xr:uid="{00000000-0004-0000-3C00-00000A000000}"/>
    <hyperlink ref="EK5" r:id="rId12" xr:uid="{00000000-0004-0000-3C00-00000B000000}"/>
    <hyperlink ref="FB5" r:id="rId13" location="2.601" xr:uid="{00000000-0004-0000-3C00-00000C000000}"/>
    <hyperlink ref="FG5" r:id="rId14" xr:uid="{00000000-0004-0000-3C00-00000D000000}"/>
    <hyperlink ref="FL5" r:id="rId15" xr:uid="{00000000-0004-0000-3C00-00000E000000}"/>
    <hyperlink ref="FQ5" r:id="rId16" location="261.101" xr:uid="{00000000-0004-0000-3C00-00000F000000}"/>
    <hyperlink ref="FV5" r:id="rId17" xr:uid="{00000000-0004-0000-3C00-000010000000}"/>
    <hyperlink ref="GA5" r:id="rId18" xr:uid="{00000000-0004-0000-3C00-000011000000}"/>
    <hyperlink ref="GF5" r:id="rId19" xr:uid="{00000000-0004-0000-3C00-000012000000}"/>
    <hyperlink ref="GK5" r:id="rId20" location="2.601" xr:uid="{00000000-0004-0000-3C00-000013000000}"/>
    <hyperlink ref="GP5" r:id="rId21" location="2.601" xr:uid="{00000000-0004-0000-3C00-000014000000}"/>
    <hyperlink ref="GU5" r:id="rId22" location="2.602" xr:uid="{00000000-0004-0000-3C00-000015000000}"/>
    <hyperlink ref="GZ5" r:id="rId23" location="2.602" xr:uid="{00000000-0004-0000-3C00-000016000000}"/>
    <hyperlink ref="HE5" r:id="rId24" xr:uid="{00000000-0004-0000-3C00-000017000000}"/>
    <hyperlink ref="HJ5" r:id="rId25" location="25.087" xr:uid="{00000000-0004-0000-3C00-000018000000}"/>
    <hyperlink ref="HO5" r:id="rId26" location="25.087" xr:uid="{00000000-0004-0000-3C00-000019000000}"/>
    <hyperlink ref="HP5" r:id="rId27" xr:uid="{00000000-0004-0000-3C00-00001A000000}"/>
    <hyperlink ref="HT5" r:id="rId28" location="51.911" xr:uid="{00000000-0004-0000-3C00-00001B000000}"/>
    <hyperlink ref="ID5" r:id="rId29" xr:uid="{00000000-0004-0000-3C00-00001C000000}"/>
    <hyperlink ref="II5" r:id="rId30" xr:uid="{00000000-0004-0000-3C00-00001D000000}"/>
    <hyperlink ref="J6" r:id="rId31" xr:uid="{00000000-0004-0000-3C00-00001E000000}"/>
    <hyperlink ref="O6" r:id="rId32" location="82.001" xr:uid="{00000000-0004-0000-3C00-00001F000000}"/>
    <hyperlink ref="T6" r:id="rId33" location="2.601" xr:uid="{00000000-0004-0000-3C00-000020000000}"/>
    <hyperlink ref="AD6" r:id="rId34" xr:uid="{00000000-0004-0000-3C00-000021000000}"/>
    <hyperlink ref="AI6" r:id="rId35" xr:uid="{00000000-0004-0000-3C00-000022000000}"/>
    <hyperlink ref="AN6" r:id="rId36" xr:uid="{00000000-0004-0000-3C00-000023000000}"/>
    <hyperlink ref="AS6" r:id="rId37" xr:uid="{00000000-0004-0000-3C00-000024000000}"/>
    <hyperlink ref="AX6" r:id="rId38" xr:uid="{00000000-0004-0000-3C00-000025000000}"/>
    <hyperlink ref="BC6" r:id="rId39" xr:uid="{00000000-0004-0000-3C00-000026000000}"/>
    <hyperlink ref="BH6" r:id="rId40" xr:uid="{00000000-0004-0000-3C00-000027000000}"/>
    <hyperlink ref="EK6" r:id="rId41" xr:uid="{00000000-0004-0000-3C00-000028000000}"/>
    <hyperlink ref="FB6" r:id="rId42" location="2.601" xr:uid="{00000000-0004-0000-3C00-000029000000}"/>
    <hyperlink ref="FQ6" r:id="rId43" location="261.101" xr:uid="{00000000-0004-0000-3C00-00002A000000}"/>
    <hyperlink ref="FV6" r:id="rId44" xr:uid="{00000000-0004-0000-3C00-00002B000000}"/>
    <hyperlink ref="GA6" r:id="rId45" xr:uid="{00000000-0004-0000-3C00-00002C000000}"/>
    <hyperlink ref="GF6" r:id="rId46" xr:uid="{00000000-0004-0000-3C00-00002D000000}"/>
    <hyperlink ref="GK6" r:id="rId47" location="2.601" xr:uid="{00000000-0004-0000-3C00-00002E000000}"/>
    <hyperlink ref="GP6" r:id="rId48" location="2.601" xr:uid="{00000000-0004-0000-3C00-00002F000000}"/>
    <hyperlink ref="GU6" r:id="rId49" location="2.602" xr:uid="{00000000-0004-0000-3C00-000030000000}"/>
    <hyperlink ref="GZ6" r:id="rId50" location="2.602" xr:uid="{00000000-0004-0000-3C00-000031000000}"/>
    <hyperlink ref="HE6" r:id="rId51" xr:uid="{00000000-0004-0000-3C00-000032000000}"/>
    <hyperlink ref="HJ6" r:id="rId52" location="25.087" xr:uid="{00000000-0004-0000-3C00-000033000000}"/>
    <hyperlink ref="HO6" r:id="rId53" location="25.087" xr:uid="{00000000-0004-0000-3C00-000034000000}"/>
    <hyperlink ref="HP6" r:id="rId54" xr:uid="{00000000-0004-0000-3C00-000035000000}"/>
    <hyperlink ref="HT6" r:id="rId55" location="51.911" xr:uid="{00000000-0004-0000-3C00-000036000000}"/>
    <hyperlink ref="J7" r:id="rId56" xr:uid="{00000000-0004-0000-3C00-000037000000}"/>
    <hyperlink ref="O7" r:id="rId57" location="82.001" xr:uid="{00000000-0004-0000-3C00-000038000000}"/>
    <hyperlink ref="T7" r:id="rId58" location="2.601" xr:uid="{00000000-0004-0000-3C00-000039000000}"/>
    <hyperlink ref="AD7" r:id="rId59" xr:uid="{00000000-0004-0000-3C00-00003A000000}"/>
    <hyperlink ref="AI7" r:id="rId60" xr:uid="{00000000-0004-0000-3C00-00003B000000}"/>
    <hyperlink ref="AN7" r:id="rId61" xr:uid="{00000000-0004-0000-3C00-00003C000000}"/>
    <hyperlink ref="AS7" r:id="rId62" xr:uid="{00000000-0004-0000-3C00-00003D000000}"/>
    <hyperlink ref="AX7" r:id="rId63" xr:uid="{00000000-0004-0000-3C00-00003E000000}"/>
    <hyperlink ref="BC7" r:id="rId64" xr:uid="{00000000-0004-0000-3C00-00003F000000}"/>
    <hyperlink ref="BH7" r:id="rId65" xr:uid="{00000000-0004-0000-3C00-000040000000}"/>
    <hyperlink ref="EK7" r:id="rId66" xr:uid="{00000000-0004-0000-3C00-000041000000}"/>
    <hyperlink ref="FB7" r:id="rId67" location="2.601" xr:uid="{00000000-0004-0000-3C00-000042000000}"/>
    <hyperlink ref="FQ7" r:id="rId68" location="261.101" xr:uid="{00000000-0004-0000-3C00-000043000000}"/>
    <hyperlink ref="FV7" r:id="rId69" xr:uid="{00000000-0004-0000-3C00-000044000000}"/>
    <hyperlink ref="GA7" r:id="rId70" xr:uid="{00000000-0004-0000-3C00-000045000000}"/>
    <hyperlink ref="GK7" r:id="rId71" location="2.601" xr:uid="{00000000-0004-0000-3C00-000046000000}"/>
    <hyperlink ref="GP7" r:id="rId72" location="2.601" xr:uid="{00000000-0004-0000-3C00-000047000000}"/>
    <hyperlink ref="GU7" r:id="rId73" location="2.602" xr:uid="{00000000-0004-0000-3C00-000048000000}"/>
    <hyperlink ref="GZ7" r:id="rId74" location="2.602" xr:uid="{00000000-0004-0000-3C00-000049000000}"/>
    <hyperlink ref="HE7" r:id="rId75" xr:uid="{00000000-0004-0000-3C00-00004A000000}"/>
    <hyperlink ref="HJ7" r:id="rId76" location="25.087" xr:uid="{00000000-0004-0000-3C00-00004B000000}"/>
    <hyperlink ref="HO7" r:id="rId77" location="25.087" xr:uid="{00000000-0004-0000-3C00-00004C000000}"/>
    <hyperlink ref="HP7" r:id="rId78" xr:uid="{00000000-0004-0000-3C00-00004D000000}"/>
    <hyperlink ref="J8" r:id="rId79" xr:uid="{00000000-0004-0000-3C00-00004E000000}"/>
    <hyperlink ref="O8" r:id="rId80" location="82.001" xr:uid="{00000000-0004-0000-3C00-00004F000000}"/>
    <hyperlink ref="T8" r:id="rId81" location="2.601" xr:uid="{00000000-0004-0000-3C00-000050000000}"/>
    <hyperlink ref="AD8" r:id="rId82" xr:uid="{00000000-0004-0000-3C00-000051000000}"/>
    <hyperlink ref="AI8" r:id="rId83" xr:uid="{00000000-0004-0000-3C00-000052000000}"/>
    <hyperlink ref="AN8" r:id="rId84" xr:uid="{00000000-0004-0000-3C00-000053000000}"/>
    <hyperlink ref="AS8" r:id="rId85" xr:uid="{00000000-0004-0000-3C00-000054000000}"/>
    <hyperlink ref="AX8" r:id="rId86" xr:uid="{00000000-0004-0000-3C00-000055000000}"/>
    <hyperlink ref="BC8" r:id="rId87" xr:uid="{00000000-0004-0000-3C00-000056000000}"/>
    <hyperlink ref="BH8" r:id="rId88" xr:uid="{00000000-0004-0000-3C00-000057000000}"/>
    <hyperlink ref="EK8" r:id="rId89" xr:uid="{00000000-0004-0000-3C00-000058000000}"/>
    <hyperlink ref="FB8" r:id="rId90" location="2.601" xr:uid="{00000000-0004-0000-3C00-000059000000}"/>
    <hyperlink ref="GK8" r:id="rId91" location="2.601" xr:uid="{00000000-0004-0000-3C00-00005A000000}"/>
    <hyperlink ref="GP8" r:id="rId92" location="2.601" xr:uid="{00000000-0004-0000-3C00-00005B000000}"/>
    <hyperlink ref="GU8" r:id="rId93" location="2.602" xr:uid="{00000000-0004-0000-3C00-00005C000000}"/>
    <hyperlink ref="GZ8" r:id="rId94" location="2.602" xr:uid="{00000000-0004-0000-3C00-00005D000000}"/>
    <hyperlink ref="HE8" r:id="rId95" xr:uid="{00000000-0004-0000-3C00-00005E000000}"/>
  </hyperlinks>
  <pageMargins left="0.7" right="0.7" top="0.75" bottom="0.75" header="0" footer="0"/>
  <pageSetup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21" width="9.83203125" customWidth="1"/>
    <col min="222" max="222" width="14" customWidth="1"/>
    <col min="223" max="236" width="9.83203125" customWidth="1"/>
    <col min="237" max="237" width="11.6640625" customWidth="1"/>
    <col min="238" max="673" width="9.8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113</v>
      </c>
      <c r="C5" s="312">
        <f>(G5+L5+Q5+V5+(AA5+AF5+AK5+AP5+AU5+AZ5+BE5+BJ5)/8+(BO5+BT5+BY5+CD5+CI5+CN5)/6+(CS5+CX5+DC5+DH5+DM5+DR5)/6+DW5+EB5+((EG5+EH5)/2+(EM5+EN5)/2+(ES5+ET5)/2)/3+EY5+(FD5+FI5)/2+FN5+(FS5+FX5)/2+GC5+GH5+(GM5+GR5+GW5)/3+HB5+(HG5+HL5+HQ5+HV5+IA5)/5+IF5)/20</f>
        <v>0.60125000000000006</v>
      </c>
      <c r="D5" s="144">
        <f t="shared" ref="D5:D6" si="0">(L5+V5+(AA5+AF5+AK5+AP5+AU5+AZ5+BE5)/7+(BO5+BT5+BY5+CD5+CI5+CN5)/6+(CS5+CX5+DC5+DH5+DR5+DM5)/6+(EG5+EH5+EM5+EN5+ES5+ET5)/6+GH5+(GM5+GR5+GW5)/3+Q5+EY5+FN5+(FS5+FX5)/2+G5+HB5+(HG5+HL5+HQ5)/3+GC5)/16</f>
        <v>0.66964285714285721</v>
      </c>
      <c r="E5" s="365">
        <f t="shared" ref="E5:E7" si="1">(L5+V5+(AA5+AF5+AK5+AP5+AU5+AZ5+BE5)/7+(BO5+BT5+BY5+CD5+CI5+CN5)/6+(CS5+CX5+DC5+DH5+DR5+DM5)/6+EG5+(GH5+GM5+GR5+GW5)/4+Q5+EY5+FN5+(FS5+FX5)/2+G5+HB5+(HG5+HL5)/2)/14</f>
        <v>0.62244897959183676</v>
      </c>
      <c r="F5" s="365">
        <f t="shared" ref="F5:F8" si="2">(L5+V5+(AA5+AF5+AK5+AP5+AU5+AZ5+BE5)/7+(BO5+BT5+BY5+CD5+CI5+CN5)/6+(CS5+CX5+DC5+DH5+DR5+DM5)/6+EG5+(GH5+GM5+GR5+GW5)/4+Q5+EY5+G5+HB5)/11</f>
        <v>0.61038961038961037</v>
      </c>
      <c r="G5" s="308">
        <v>1</v>
      </c>
      <c r="H5" s="308" t="s">
        <v>132</v>
      </c>
      <c r="I5" s="308" t="s">
        <v>4390</v>
      </c>
      <c r="J5" s="321" t="s">
        <v>4391</v>
      </c>
      <c r="K5" s="308">
        <v>2024</v>
      </c>
      <c r="L5" s="11">
        <v>1</v>
      </c>
      <c r="M5" s="11" t="s">
        <v>139</v>
      </c>
      <c r="N5" s="11" t="s">
        <v>1177</v>
      </c>
      <c r="O5" s="353" t="s">
        <v>4392</v>
      </c>
      <c r="P5" s="11"/>
      <c r="Q5" s="308">
        <v>1</v>
      </c>
      <c r="R5" s="308" t="s">
        <v>130</v>
      </c>
      <c r="S5" s="308" t="s">
        <v>1179</v>
      </c>
      <c r="T5" s="333" t="s">
        <v>4393</v>
      </c>
      <c r="U5" s="308" t="s">
        <v>1181</v>
      </c>
      <c r="V5" s="308">
        <v>0</v>
      </c>
      <c r="W5" s="308" t="s">
        <v>126</v>
      </c>
      <c r="X5" s="308" t="s">
        <v>126</v>
      </c>
      <c r="Y5" s="308" t="s">
        <v>126</v>
      </c>
      <c r="Z5" s="308"/>
      <c r="AA5" s="308">
        <v>1</v>
      </c>
      <c r="AB5" s="308" t="s">
        <v>130</v>
      </c>
      <c r="AC5" s="308" t="s">
        <v>1182</v>
      </c>
      <c r="AD5" s="333" t="s">
        <v>4394</v>
      </c>
      <c r="AE5" s="308"/>
      <c r="AF5" s="308">
        <v>1</v>
      </c>
      <c r="AG5" s="308" t="s">
        <v>130</v>
      </c>
      <c r="AH5" s="308" t="s">
        <v>1182</v>
      </c>
      <c r="AI5" s="333" t="s">
        <v>4395</v>
      </c>
      <c r="AJ5" s="308"/>
      <c r="AK5" s="308">
        <v>1</v>
      </c>
      <c r="AL5" s="308" t="s">
        <v>130</v>
      </c>
      <c r="AM5" s="308" t="s">
        <v>1182</v>
      </c>
      <c r="AN5" s="333" t="s">
        <v>4396</v>
      </c>
      <c r="AO5" s="308"/>
      <c r="AP5" s="308">
        <v>1</v>
      </c>
      <c r="AQ5" s="308" t="s">
        <v>130</v>
      </c>
      <c r="AR5" s="308" t="s">
        <v>1182</v>
      </c>
      <c r="AS5" s="333" t="s">
        <v>4397</v>
      </c>
      <c r="AT5" s="308"/>
      <c r="AU5" s="308">
        <v>0</v>
      </c>
      <c r="AV5" s="308" t="s">
        <v>132</v>
      </c>
      <c r="AW5" s="308" t="s">
        <v>1185</v>
      </c>
      <c r="AX5" s="333" t="s">
        <v>4398</v>
      </c>
      <c r="AY5" s="308"/>
      <c r="AZ5" s="308">
        <v>0</v>
      </c>
      <c r="BA5" s="308" t="s">
        <v>132</v>
      </c>
      <c r="BB5" s="308" t="s">
        <v>1185</v>
      </c>
      <c r="BC5" s="333" t="s">
        <v>4399</v>
      </c>
      <c r="BD5" s="308"/>
      <c r="BE5" s="308">
        <v>1</v>
      </c>
      <c r="BF5" s="308" t="s">
        <v>130</v>
      </c>
      <c r="BG5" s="308" t="s">
        <v>1185</v>
      </c>
      <c r="BH5" s="333" t="s">
        <v>4400</v>
      </c>
      <c r="BI5" s="308"/>
      <c r="BJ5" s="308">
        <v>0</v>
      </c>
      <c r="BK5" s="308" t="s">
        <v>126</v>
      </c>
      <c r="BL5" s="308" t="s">
        <v>126</v>
      </c>
      <c r="BM5" s="308" t="s">
        <v>126</v>
      </c>
      <c r="BN5" s="308"/>
      <c r="BO5" s="308">
        <v>0</v>
      </c>
      <c r="BP5" s="308" t="s">
        <v>139</v>
      </c>
      <c r="BQ5" s="308" t="s">
        <v>126</v>
      </c>
      <c r="BR5" s="308" t="s">
        <v>126</v>
      </c>
      <c r="BS5" s="308"/>
      <c r="BT5" s="308">
        <v>0</v>
      </c>
      <c r="BU5" s="308" t="s">
        <v>139</v>
      </c>
      <c r="BV5" s="308" t="s">
        <v>126</v>
      </c>
      <c r="BW5" s="308" t="s">
        <v>126</v>
      </c>
      <c r="BX5" s="308"/>
      <c r="BY5" s="308">
        <v>0</v>
      </c>
      <c r="BZ5" s="308" t="s">
        <v>139</v>
      </c>
      <c r="CA5" s="308" t="s">
        <v>126</v>
      </c>
      <c r="CB5" s="308" t="s">
        <v>126</v>
      </c>
      <c r="CC5" s="308"/>
      <c r="CD5" s="308">
        <v>0</v>
      </c>
      <c r="CE5" s="308" t="s">
        <v>139</v>
      </c>
      <c r="CF5" s="308" t="s">
        <v>126</v>
      </c>
      <c r="CG5" s="308" t="s">
        <v>126</v>
      </c>
      <c r="CH5" s="308"/>
      <c r="CI5" s="308">
        <v>0</v>
      </c>
      <c r="CJ5" s="308" t="s">
        <v>139</v>
      </c>
      <c r="CK5" s="308" t="s">
        <v>126</v>
      </c>
      <c r="CL5" s="308" t="s">
        <v>126</v>
      </c>
      <c r="CM5" s="308"/>
      <c r="CN5" s="308">
        <v>0</v>
      </c>
      <c r="CO5" s="308" t="s">
        <v>139</v>
      </c>
      <c r="CP5" s="308" t="s">
        <v>126</v>
      </c>
      <c r="CQ5" s="308" t="s">
        <v>126</v>
      </c>
      <c r="CR5" s="308"/>
      <c r="CS5" s="308">
        <v>0</v>
      </c>
      <c r="CT5" s="308" t="s">
        <v>139</v>
      </c>
      <c r="CU5" s="308" t="s">
        <v>126</v>
      </c>
      <c r="CV5" s="308" t="s">
        <v>126</v>
      </c>
      <c r="CW5" s="308"/>
      <c r="CX5" s="308">
        <v>0</v>
      </c>
      <c r="CY5" s="308" t="s">
        <v>139</v>
      </c>
      <c r="CZ5" s="308" t="s">
        <v>126</v>
      </c>
      <c r="DA5" s="308" t="s">
        <v>126</v>
      </c>
      <c r="DB5" s="308"/>
      <c r="DC5" s="308">
        <v>0</v>
      </c>
      <c r="DD5" s="308" t="s">
        <v>139</v>
      </c>
      <c r="DE5" s="308" t="s">
        <v>126</v>
      </c>
      <c r="DF5" s="308" t="s">
        <v>126</v>
      </c>
      <c r="DG5" s="308"/>
      <c r="DH5" s="308">
        <v>0</v>
      </c>
      <c r="DI5" s="308" t="s">
        <v>139</v>
      </c>
      <c r="DJ5" s="308" t="s">
        <v>126</v>
      </c>
      <c r="DK5" s="308" t="s">
        <v>126</v>
      </c>
      <c r="DL5" s="308"/>
      <c r="DM5" s="308">
        <v>0</v>
      </c>
      <c r="DN5" s="308" t="s">
        <v>139</v>
      </c>
      <c r="DO5" s="308" t="s">
        <v>126</v>
      </c>
      <c r="DP5" s="308" t="s">
        <v>126</v>
      </c>
      <c r="DQ5" s="308"/>
      <c r="DR5" s="308">
        <v>0</v>
      </c>
      <c r="DS5" s="308" t="s">
        <v>139</v>
      </c>
      <c r="DT5" s="308" t="s">
        <v>126</v>
      </c>
      <c r="DU5" s="308" t="s">
        <v>126</v>
      </c>
      <c r="DV5" s="308"/>
      <c r="DW5" s="308">
        <v>0</v>
      </c>
      <c r="DX5" s="308" t="s">
        <v>130</v>
      </c>
      <c r="DY5" s="308" t="s">
        <v>126</v>
      </c>
      <c r="DZ5" s="308" t="s">
        <v>126</v>
      </c>
      <c r="EA5" s="364"/>
      <c r="EB5" s="308">
        <v>0</v>
      </c>
      <c r="EC5" s="308" t="s">
        <v>130</v>
      </c>
      <c r="ED5" s="308" t="s">
        <v>4401</v>
      </c>
      <c r="EE5" s="321" t="s">
        <v>4402</v>
      </c>
      <c r="EF5" s="364"/>
      <c r="EG5" s="308">
        <v>1</v>
      </c>
      <c r="EH5" s="308">
        <v>1</v>
      </c>
      <c r="EI5" s="308" t="s">
        <v>139</v>
      </c>
      <c r="EJ5" s="308" t="s">
        <v>126</v>
      </c>
      <c r="EK5" s="308" t="s">
        <v>126</v>
      </c>
      <c r="EL5" s="308"/>
      <c r="EM5" s="308">
        <v>1</v>
      </c>
      <c r="EN5" s="308">
        <v>1</v>
      </c>
      <c r="EO5" s="308" t="s">
        <v>139</v>
      </c>
      <c r="EP5" s="308" t="s">
        <v>126</v>
      </c>
      <c r="EQ5" s="308" t="s">
        <v>126</v>
      </c>
      <c r="ER5" s="308"/>
      <c r="ES5" s="308">
        <v>1</v>
      </c>
      <c r="ET5" s="308">
        <v>1</v>
      </c>
      <c r="EU5" s="308" t="s">
        <v>139</v>
      </c>
      <c r="EV5" s="308" t="s">
        <v>126</v>
      </c>
      <c r="EW5" s="308" t="s">
        <v>126</v>
      </c>
      <c r="EX5" s="308"/>
      <c r="EY5" s="308">
        <v>0</v>
      </c>
      <c r="EZ5" s="308" t="s">
        <v>123</v>
      </c>
      <c r="FA5" s="308" t="s">
        <v>1187</v>
      </c>
      <c r="FB5" s="320" t="s">
        <v>4403</v>
      </c>
      <c r="FC5" s="308"/>
      <c r="FD5" s="12">
        <v>0</v>
      </c>
      <c r="FE5" s="12" t="s">
        <v>126</v>
      </c>
      <c r="FF5" s="12" t="s">
        <v>126</v>
      </c>
      <c r="FG5" s="12" t="s">
        <v>126</v>
      </c>
      <c r="FH5" s="324"/>
      <c r="FI5" s="12">
        <v>0</v>
      </c>
      <c r="FJ5" s="12" t="s">
        <v>126</v>
      </c>
      <c r="FK5" s="12" t="s">
        <v>126</v>
      </c>
      <c r="FL5" s="12" t="s">
        <v>126</v>
      </c>
      <c r="FM5" s="324"/>
      <c r="FN5" s="308">
        <v>1</v>
      </c>
      <c r="FO5" s="308" t="s">
        <v>130</v>
      </c>
      <c r="FP5" s="308" t="s">
        <v>1191</v>
      </c>
      <c r="FQ5" s="333" t="s">
        <v>4404</v>
      </c>
      <c r="FR5" s="308" t="s">
        <v>1193</v>
      </c>
      <c r="FS5" s="308">
        <v>1</v>
      </c>
      <c r="FT5" s="308" t="s">
        <v>139</v>
      </c>
      <c r="FU5" s="308" t="s">
        <v>1194</v>
      </c>
      <c r="FV5" s="333" t="s">
        <v>4405</v>
      </c>
      <c r="FW5" s="308" t="s">
        <v>1196</v>
      </c>
      <c r="FX5" s="308">
        <v>1</v>
      </c>
      <c r="FY5" s="308" t="s">
        <v>139</v>
      </c>
      <c r="FZ5" s="308" t="s">
        <v>1197</v>
      </c>
      <c r="GA5" s="333" t="s">
        <v>4406</v>
      </c>
      <c r="GB5" s="308"/>
      <c r="GC5" s="308">
        <v>1</v>
      </c>
      <c r="GD5" s="326" t="s">
        <v>132</v>
      </c>
      <c r="GE5" s="326" t="s">
        <v>4407</v>
      </c>
      <c r="GF5" s="327" t="s">
        <v>4408</v>
      </c>
      <c r="GG5" s="326" t="s">
        <v>4409</v>
      </c>
      <c r="GH5" s="308">
        <v>1</v>
      </c>
      <c r="GI5" s="308" t="s">
        <v>130</v>
      </c>
      <c r="GJ5" s="308" t="s">
        <v>1187</v>
      </c>
      <c r="GK5" s="333" t="s">
        <v>4410</v>
      </c>
      <c r="GL5" s="308"/>
      <c r="GM5" s="308">
        <v>1</v>
      </c>
      <c r="GN5" s="308" t="s">
        <v>130</v>
      </c>
      <c r="GO5" s="308" t="s">
        <v>1187</v>
      </c>
      <c r="GP5" s="333" t="s">
        <v>4411</v>
      </c>
      <c r="GQ5" s="308"/>
      <c r="GR5" s="308">
        <v>1</v>
      </c>
      <c r="GS5" s="308" t="s">
        <v>130</v>
      </c>
      <c r="GT5" s="308" t="s">
        <v>1189</v>
      </c>
      <c r="GU5" s="333" t="s">
        <v>4412</v>
      </c>
      <c r="GV5" s="308"/>
      <c r="GW5" s="308">
        <v>1</v>
      </c>
      <c r="GX5" s="308" t="s">
        <v>130</v>
      </c>
      <c r="GY5" s="308" t="s">
        <v>1189</v>
      </c>
      <c r="GZ5" s="333" t="s">
        <v>4413</v>
      </c>
      <c r="HA5" s="308"/>
      <c r="HB5" s="308">
        <v>1</v>
      </c>
      <c r="HC5" s="308" t="s">
        <v>132</v>
      </c>
      <c r="HD5" s="308" t="s">
        <v>1199</v>
      </c>
      <c r="HE5" s="333" t="s">
        <v>4414</v>
      </c>
      <c r="HF5" s="308"/>
      <c r="HG5" s="308">
        <v>0</v>
      </c>
      <c r="HH5" s="308" t="s">
        <v>130</v>
      </c>
      <c r="HI5" s="308" t="s">
        <v>1201</v>
      </c>
      <c r="HJ5" s="333" t="s">
        <v>4415</v>
      </c>
      <c r="HK5" s="452" t="s">
        <v>1203</v>
      </c>
      <c r="HL5" s="308">
        <v>0</v>
      </c>
      <c r="HM5" s="308" t="s">
        <v>130</v>
      </c>
      <c r="HN5" s="308" t="s">
        <v>1201</v>
      </c>
      <c r="HO5" s="333" t="s">
        <v>4416</v>
      </c>
      <c r="HP5" s="452" t="s">
        <v>1203</v>
      </c>
      <c r="HQ5" s="326">
        <v>0</v>
      </c>
      <c r="HR5" s="326" t="s">
        <v>123</v>
      </c>
      <c r="HS5" s="326" t="s">
        <v>126</v>
      </c>
      <c r="HT5" s="326" t="s">
        <v>126</v>
      </c>
      <c r="HU5" s="326"/>
      <c r="HV5" s="326">
        <v>1</v>
      </c>
      <c r="HW5" s="326" t="s">
        <v>139</v>
      </c>
      <c r="HX5" s="326" t="s">
        <v>4417</v>
      </c>
      <c r="HY5" s="357" t="s">
        <v>4418</v>
      </c>
      <c r="HZ5" s="326">
        <v>2023</v>
      </c>
      <c r="IA5" s="326">
        <v>1</v>
      </c>
      <c r="IB5" s="326" t="s">
        <v>123</v>
      </c>
      <c r="IC5" s="326" t="s">
        <v>4419</v>
      </c>
      <c r="ID5" s="357" t="s">
        <v>4420</v>
      </c>
      <c r="IE5" s="326">
        <v>2019</v>
      </c>
      <c r="IF5" s="12">
        <v>1</v>
      </c>
      <c r="IG5" s="12" t="s">
        <v>126</v>
      </c>
      <c r="IH5" s="323" t="s">
        <v>4421</v>
      </c>
      <c r="II5" s="401" t="s">
        <v>4422</v>
      </c>
      <c r="IJ5" s="12">
        <v>2024</v>
      </c>
    </row>
    <row r="6" spans="1:244" ht="63" customHeight="1">
      <c r="A6" s="348">
        <v>2024</v>
      </c>
      <c r="B6" s="311" t="s">
        <v>113</v>
      </c>
      <c r="C6" s="149" t="s">
        <v>1394</v>
      </c>
      <c r="D6" s="144">
        <f t="shared" si="0"/>
        <v>0.60714285714285721</v>
      </c>
      <c r="E6" s="365">
        <f t="shared" si="1"/>
        <v>0.55102040816326536</v>
      </c>
      <c r="F6" s="365">
        <f t="shared" si="2"/>
        <v>0.51948051948051954</v>
      </c>
      <c r="G6" s="308">
        <v>0</v>
      </c>
      <c r="H6" s="308" t="s">
        <v>130</v>
      </c>
      <c r="I6" s="308" t="s">
        <v>126</v>
      </c>
      <c r="J6" s="308"/>
      <c r="K6" s="308"/>
      <c r="L6" s="11">
        <v>1</v>
      </c>
      <c r="M6" s="11" t="s">
        <v>139</v>
      </c>
      <c r="N6" s="11" t="s">
        <v>1177</v>
      </c>
      <c r="O6" s="353" t="s">
        <v>4423</v>
      </c>
      <c r="P6" s="11"/>
      <c r="Q6" s="308">
        <v>1</v>
      </c>
      <c r="R6" s="308" t="s">
        <v>130</v>
      </c>
      <c r="S6" s="308" t="s">
        <v>1179</v>
      </c>
      <c r="T6" s="333" t="s">
        <v>4424</v>
      </c>
      <c r="U6" s="308" t="s">
        <v>1181</v>
      </c>
      <c r="V6" s="308">
        <v>0</v>
      </c>
      <c r="W6" s="308" t="s">
        <v>126</v>
      </c>
      <c r="X6" s="308" t="s">
        <v>126</v>
      </c>
      <c r="Y6" s="308" t="s">
        <v>126</v>
      </c>
      <c r="Z6" s="308"/>
      <c r="AA6" s="308">
        <v>1</v>
      </c>
      <c r="AB6" s="308" t="s">
        <v>130</v>
      </c>
      <c r="AC6" s="308" t="s">
        <v>1182</v>
      </c>
      <c r="AD6" s="333" t="s">
        <v>4425</v>
      </c>
      <c r="AE6" s="308"/>
      <c r="AF6" s="308">
        <v>1</v>
      </c>
      <c r="AG6" s="308" t="s">
        <v>130</v>
      </c>
      <c r="AH6" s="308" t="s">
        <v>1184</v>
      </c>
      <c r="AI6" s="333" t="s">
        <v>4426</v>
      </c>
      <c r="AJ6" s="308"/>
      <c r="AK6" s="308">
        <v>1</v>
      </c>
      <c r="AL6" s="308" t="s">
        <v>130</v>
      </c>
      <c r="AM6" s="308" t="s">
        <v>1184</v>
      </c>
      <c r="AN6" s="333" t="s">
        <v>4427</v>
      </c>
      <c r="AO6" s="308"/>
      <c r="AP6" s="308">
        <v>1</v>
      </c>
      <c r="AQ6" s="308" t="s">
        <v>130</v>
      </c>
      <c r="AR6" s="308" t="s">
        <v>1182</v>
      </c>
      <c r="AS6" s="333" t="s">
        <v>4428</v>
      </c>
      <c r="AT6" s="308"/>
      <c r="AU6" s="308">
        <v>0</v>
      </c>
      <c r="AV6" s="308" t="s">
        <v>132</v>
      </c>
      <c r="AW6" s="308" t="s">
        <v>1185</v>
      </c>
      <c r="AX6" s="333" t="s">
        <v>4429</v>
      </c>
      <c r="AY6" s="308"/>
      <c r="AZ6" s="308">
        <v>0</v>
      </c>
      <c r="BA6" s="308" t="s">
        <v>132</v>
      </c>
      <c r="BB6" s="308" t="s">
        <v>1185</v>
      </c>
      <c r="BC6" s="333" t="s">
        <v>4430</v>
      </c>
      <c r="BD6" s="308"/>
      <c r="BE6" s="308">
        <v>1</v>
      </c>
      <c r="BF6" s="308" t="s">
        <v>130</v>
      </c>
      <c r="BG6" s="308" t="s">
        <v>1186</v>
      </c>
      <c r="BH6" s="333" t="s">
        <v>4431</v>
      </c>
      <c r="BI6" s="308"/>
      <c r="BJ6" s="308"/>
      <c r="BK6" s="308" t="s">
        <v>126</v>
      </c>
      <c r="BL6" s="308" t="s">
        <v>126</v>
      </c>
      <c r="BM6" s="308" t="s">
        <v>126</v>
      </c>
      <c r="BN6" s="308" t="s">
        <v>1863</v>
      </c>
      <c r="BO6" s="308">
        <v>0</v>
      </c>
      <c r="BP6" s="308" t="s">
        <v>139</v>
      </c>
      <c r="BQ6" s="308" t="s">
        <v>126</v>
      </c>
      <c r="BR6" s="308" t="s">
        <v>126</v>
      </c>
      <c r="BS6" s="308"/>
      <c r="BT6" s="308">
        <v>0</v>
      </c>
      <c r="BU6" s="308" t="s">
        <v>139</v>
      </c>
      <c r="BV6" s="308" t="s">
        <v>126</v>
      </c>
      <c r="BW6" s="308" t="s">
        <v>126</v>
      </c>
      <c r="BX6" s="308"/>
      <c r="BY6" s="308">
        <v>0</v>
      </c>
      <c r="BZ6" s="308" t="s">
        <v>139</v>
      </c>
      <c r="CA6" s="308" t="s">
        <v>126</v>
      </c>
      <c r="CB6" s="308" t="s">
        <v>126</v>
      </c>
      <c r="CC6" s="308"/>
      <c r="CD6" s="308">
        <v>0</v>
      </c>
      <c r="CE6" s="308" t="s">
        <v>139</v>
      </c>
      <c r="CF6" s="308" t="s">
        <v>126</v>
      </c>
      <c r="CG6" s="308" t="s">
        <v>126</v>
      </c>
      <c r="CH6" s="308"/>
      <c r="CI6" s="308">
        <v>0</v>
      </c>
      <c r="CJ6" s="308" t="s">
        <v>139</v>
      </c>
      <c r="CK6" s="308" t="s">
        <v>126</v>
      </c>
      <c r="CL6" s="308" t="s">
        <v>126</v>
      </c>
      <c r="CM6" s="308"/>
      <c r="CN6" s="308">
        <v>0</v>
      </c>
      <c r="CO6" s="308" t="s">
        <v>139</v>
      </c>
      <c r="CP6" s="308" t="s">
        <v>126</v>
      </c>
      <c r="CQ6" s="308" t="s">
        <v>126</v>
      </c>
      <c r="CR6" s="308"/>
      <c r="CS6" s="308">
        <v>0</v>
      </c>
      <c r="CT6" s="308" t="s">
        <v>139</v>
      </c>
      <c r="CU6" s="308" t="s">
        <v>126</v>
      </c>
      <c r="CV6" s="308" t="s">
        <v>126</v>
      </c>
      <c r="CW6" s="308"/>
      <c r="CX6" s="308">
        <v>0</v>
      </c>
      <c r="CY6" s="308" t="s">
        <v>139</v>
      </c>
      <c r="CZ6" s="308" t="s">
        <v>126</v>
      </c>
      <c r="DA6" s="308" t="s">
        <v>126</v>
      </c>
      <c r="DB6" s="308"/>
      <c r="DC6" s="308">
        <v>0</v>
      </c>
      <c r="DD6" s="308" t="s">
        <v>139</v>
      </c>
      <c r="DE6" s="308" t="s">
        <v>126</v>
      </c>
      <c r="DF6" s="308" t="s">
        <v>126</v>
      </c>
      <c r="DG6" s="308"/>
      <c r="DH6" s="308">
        <v>0</v>
      </c>
      <c r="DI6" s="308" t="s">
        <v>139</v>
      </c>
      <c r="DJ6" s="308" t="s">
        <v>126</v>
      </c>
      <c r="DK6" s="308" t="s">
        <v>126</v>
      </c>
      <c r="DL6" s="308"/>
      <c r="DM6" s="308">
        <v>0</v>
      </c>
      <c r="DN6" s="308" t="s">
        <v>139</v>
      </c>
      <c r="DO6" s="308" t="s">
        <v>126</v>
      </c>
      <c r="DP6" s="308" t="s">
        <v>126</v>
      </c>
      <c r="DQ6" s="308"/>
      <c r="DR6" s="308">
        <v>0</v>
      </c>
      <c r="DS6" s="308" t="s">
        <v>139</v>
      </c>
      <c r="DT6" s="308" t="s">
        <v>126</v>
      </c>
      <c r="DU6" s="308" t="s">
        <v>126</v>
      </c>
      <c r="DV6" s="308"/>
      <c r="DW6" s="308"/>
      <c r="DX6" s="308"/>
      <c r="DY6" s="308" t="s">
        <v>126</v>
      </c>
      <c r="DZ6" s="308" t="s">
        <v>126</v>
      </c>
      <c r="EA6" s="308" t="s">
        <v>1863</v>
      </c>
      <c r="EB6" s="308" t="s">
        <v>1791</v>
      </c>
      <c r="EC6" s="308"/>
      <c r="ED6" s="308"/>
      <c r="EE6" s="308"/>
      <c r="EF6" s="308"/>
      <c r="EG6" s="308">
        <v>1</v>
      </c>
      <c r="EH6" s="308">
        <v>1</v>
      </c>
      <c r="EI6" s="308" t="s">
        <v>139</v>
      </c>
      <c r="EJ6" s="308" t="s">
        <v>126</v>
      </c>
      <c r="EK6" s="308" t="s">
        <v>126</v>
      </c>
      <c r="EL6" s="308"/>
      <c r="EM6" s="308">
        <v>1</v>
      </c>
      <c r="EN6" s="308">
        <v>1</v>
      </c>
      <c r="EO6" s="308" t="s">
        <v>139</v>
      </c>
      <c r="EP6" s="308" t="s">
        <v>126</v>
      </c>
      <c r="EQ6" s="308" t="s">
        <v>126</v>
      </c>
      <c r="ER6" s="308"/>
      <c r="ES6" s="308">
        <v>1</v>
      </c>
      <c r="ET6" s="308">
        <v>1</v>
      </c>
      <c r="EU6" s="308" t="s">
        <v>139</v>
      </c>
      <c r="EV6" s="308" t="s">
        <v>126</v>
      </c>
      <c r="EW6" s="308" t="s">
        <v>126</v>
      </c>
      <c r="EX6" s="308"/>
      <c r="EY6" s="308">
        <v>0</v>
      </c>
      <c r="EZ6" s="308" t="s">
        <v>123</v>
      </c>
      <c r="FA6" s="308" t="s">
        <v>1187</v>
      </c>
      <c r="FB6" s="333" t="s">
        <v>4432</v>
      </c>
      <c r="FC6" s="308" t="s">
        <v>122</v>
      </c>
      <c r="FD6" s="308" t="s">
        <v>1791</v>
      </c>
      <c r="FE6" s="12" t="s">
        <v>126</v>
      </c>
      <c r="FF6" s="12" t="s">
        <v>126</v>
      </c>
      <c r="FG6" s="12" t="s">
        <v>126</v>
      </c>
      <c r="FH6" s="12"/>
      <c r="FI6" s="308" t="s">
        <v>1791</v>
      </c>
      <c r="FJ6" s="12" t="s">
        <v>126</v>
      </c>
      <c r="FK6" s="12" t="s">
        <v>126</v>
      </c>
      <c r="FL6" s="12" t="s">
        <v>126</v>
      </c>
      <c r="FM6" s="12"/>
      <c r="FN6" s="308">
        <v>1</v>
      </c>
      <c r="FO6" s="308" t="s">
        <v>130</v>
      </c>
      <c r="FP6" s="308" t="s">
        <v>1191</v>
      </c>
      <c r="FQ6" s="333" t="s">
        <v>4433</v>
      </c>
      <c r="FR6" s="308" t="s">
        <v>1193</v>
      </c>
      <c r="FS6" s="308">
        <v>1</v>
      </c>
      <c r="FT6" s="308" t="s">
        <v>139</v>
      </c>
      <c r="FU6" s="308" t="s">
        <v>1194</v>
      </c>
      <c r="FV6" s="333" t="s">
        <v>4434</v>
      </c>
      <c r="FW6" s="308" t="s">
        <v>1196</v>
      </c>
      <c r="FX6" s="308">
        <v>1</v>
      </c>
      <c r="FY6" s="308" t="s">
        <v>139</v>
      </c>
      <c r="FZ6" s="308" t="s">
        <v>1197</v>
      </c>
      <c r="GA6" s="333" t="s">
        <v>4435</v>
      </c>
      <c r="GB6" s="308"/>
      <c r="GC6" s="326">
        <v>1</v>
      </c>
      <c r="GD6" s="326" t="s">
        <v>132</v>
      </c>
      <c r="GE6" s="326" t="s">
        <v>4407</v>
      </c>
      <c r="GF6" s="327" t="s">
        <v>4436</v>
      </c>
      <c r="GG6" s="326" t="s">
        <v>4409</v>
      </c>
      <c r="GH6" s="308">
        <v>1</v>
      </c>
      <c r="GI6" s="308" t="s">
        <v>130</v>
      </c>
      <c r="GJ6" s="308" t="s">
        <v>1187</v>
      </c>
      <c r="GK6" s="333" t="s">
        <v>4437</v>
      </c>
      <c r="GL6" s="308"/>
      <c r="GM6" s="308">
        <v>1</v>
      </c>
      <c r="GN6" s="308" t="s">
        <v>130</v>
      </c>
      <c r="GO6" s="308" t="s">
        <v>1187</v>
      </c>
      <c r="GP6" s="333" t="s">
        <v>4438</v>
      </c>
      <c r="GQ6" s="308"/>
      <c r="GR6" s="308">
        <v>1</v>
      </c>
      <c r="GS6" s="308" t="s">
        <v>130</v>
      </c>
      <c r="GT6" s="308" t="s">
        <v>1189</v>
      </c>
      <c r="GU6" s="333" t="s">
        <v>4439</v>
      </c>
      <c r="GV6" s="308"/>
      <c r="GW6" s="308">
        <v>1</v>
      </c>
      <c r="GX6" s="308" t="s">
        <v>130</v>
      </c>
      <c r="GY6" s="308" t="s">
        <v>1189</v>
      </c>
      <c r="GZ6" s="333" t="s">
        <v>4440</v>
      </c>
      <c r="HA6" s="308"/>
      <c r="HB6" s="308">
        <v>1</v>
      </c>
      <c r="HC6" s="308" t="s">
        <v>132</v>
      </c>
      <c r="HD6" s="308" t="s">
        <v>1199</v>
      </c>
      <c r="HE6" s="333" t="s">
        <v>4441</v>
      </c>
      <c r="HF6" s="308"/>
      <c r="HG6" s="308">
        <v>0</v>
      </c>
      <c r="HH6" s="308" t="s">
        <v>130</v>
      </c>
      <c r="HI6" s="308" t="s">
        <v>1201</v>
      </c>
      <c r="HJ6" s="333" t="s">
        <v>4442</v>
      </c>
      <c r="HK6" s="452" t="s">
        <v>1203</v>
      </c>
      <c r="HL6" s="308">
        <v>0</v>
      </c>
      <c r="HM6" s="308" t="s">
        <v>130</v>
      </c>
      <c r="HN6" s="308" t="s">
        <v>1201</v>
      </c>
      <c r="HO6" s="333" t="s">
        <v>4443</v>
      </c>
      <c r="HP6" s="452" t="s">
        <v>1203</v>
      </c>
      <c r="HQ6" s="326">
        <v>0</v>
      </c>
      <c r="HR6" s="326" t="s">
        <v>123</v>
      </c>
      <c r="HS6" s="326" t="s">
        <v>126</v>
      </c>
      <c r="HT6" s="326" t="s">
        <v>126</v>
      </c>
      <c r="HU6" s="326"/>
      <c r="HV6" s="326"/>
      <c r="HW6" s="326"/>
      <c r="HX6" s="326"/>
      <c r="HY6" s="326"/>
      <c r="HZ6" s="326" t="s">
        <v>1863</v>
      </c>
      <c r="IA6" s="326"/>
      <c r="IB6" s="326"/>
      <c r="IC6" s="326"/>
      <c r="ID6" s="326" t="s">
        <v>1863</v>
      </c>
      <c r="IE6" s="326" t="s">
        <v>1863</v>
      </c>
      <c r="IF6" s="308" t="s">
        <v>1791</v>
      </c>
      <c r="IG6" s="12"/>
      <c r="IH6" s="323"/>
      <c r="II6" s="390"/>
      <c r="IJ6" s="12"/>
    </row>
    <row r="7" spans="1:244" ht="48.75" customHeight="1">
      <c r="A7" s="348">
        <v>2023</v>
      </c>
      <c r="B7" s="311" t="s">
        <v>113</v>
      </c>
      <c r="C7" s="336" t="s">
        <v>1394</v>
      </c>
      <c r="D7" s="299" t="s">
        <v>1394</v>
      </c>
      <c r="E7" s="406">
        <f t="shared" si="1"/>
        <v>0.55102040816326536</v>
      </c>
      <c r="F7" s="365">
        <f t="shared" si="2"/>
        <v>0.51948051948051954</v>
      </c>
      <c r="G7" s="298">
        <v>0</v>
      </c>
      <c r="H7" s="299" t="s">
        <v>130</v>
      </c>
      <c r="I7" s="380" t="s">
        <v>126</v>
      </c>
      <c r="J7" s="380"/>
      <c r="K7" s="426" t="s">
        <v>1176</v>
      </c>
      <c r="L7" s="298">
        <v>1</v>
      </c>
      <c r="M7" s="299" t="s">
        <v>139</v>
      </c>
      <c r="N7" s="300" t="s">
        <v>1177</v>
      </c>
      <c r="O7" s="301" t="s">
        <v>1178</v>
      </c>
      <c r="P7" s="299"/>
      <c r="Q7" s="298">
        <v>1</v>
      </c>
      <c r="R7" s="299" t="s">
        <v>130</v>
      </c>
      <c r="S7" s="300" t="s">
        <v>1179</v>
      </c>
      <c r="T7" s="301" t="s">
        <v>1180</v>
      </c>
      <c r="U7" s="299" t="s">
        <v>1181</v>
      </c>
      <c r="V7" s="298">
        <v>0</v>
      </c>
      <c r="W7" s="299"/>
      <c r="X7" s="378" t="s">
        <v>126</v>
      </c>
      <c r="Y7" s="379"/>
      <c r="Z7" s="379" t="s">
        <v>122</v>
      </c>
      <c r="AA7" s="298">
        <v>1</v>
      </c>
      <c r="AB7" s="299" t="s">
        <v>130</v>
      </c>
      <c r="AC7" s="300" t="s">
        <v>1182</v>
      </c>
      <c r="AD7" s="301" t="s">
        <v>1183</v>
      </c>
      <c r="AE7" s="380"/>
      <c r="AF7" s="298">
        <v>1</v>
      </c>
      <c r="AG7" s="299" t="s">
        <v>130</v>
      </c>
      <c r="AH7" s="300" t="s">
        <v>1184</v>
      </c>
      <c r="AI7" s="301" t="s">
        <v>1183</v>
      </c>
      <c r="AJ7" s="380"/>
      <c r="AK7" s="298">
        <v>1</v>
      </c>
      <c r="AL7" s="299" t="s">
        <v>130</v>
      </c>
      <c r="AM7" s="300" t="s">
        <v>1184</v>
      </c>
      <c r="AN7" s="301" t="s">
        <v>1183</v>
      </c>
      <c r="AO7" s="380"/>
      <c r="AP7" s="298">
        <v>1</v>
      </c>
      <c r="AQ7" s="299" t="s">
        <v>130</v>
      </c>
      <c r="AR7" s="300" t="s">
        <v>1182</v>
      </c>
      <c r="AS7" s="301" t="s">
        <v>1183</v>
      </c>
      <c r="AT7" s="380"/>
      <c r="AU7" s="298">
        <v>0</v>
      </c>
      <c r="AV7" s="299" t="s">
        <v>132</v>
      </c>
      <c r="AW7" s="300" t="s">
        <v>1185</v>
      </c>
      <c r="AX7" s="301" t="s">
        <v>1183</v>
      </c>
      <c r="AY7" s="379"/>
      <c r="AZ7" s="298">
        <v>0</v>
      </c>
      <c r="BA7" s="299" t="s">
        <v>132</v>
      </c>
      <c r="BB7" s="300" t="s">
        <v>1185</v>
      </c>
      <c r="BC7" s="301" t="s">
        <v>1183</v>
      </c>
      <c r="BD7" s="299"/>
      <c r="BE7" s="298">
        <v>1</v>
      </c>
      <c r="BF7" s="299" t="s">
        <v>130</v>
      </c>
      <c r="BG7" s="300" t="s">
        <v>1186</v>
      </c>
      <c r="BH7" s="301" t="s">
        <v>1183</v>
      </c>
      <c r="BI7" s="379"/>
      <c r="BJ7" s="299"/>
      <c r="BK7" s="299"/>
      <c r="BL7" s="299"/>
      <c r="BM7" s="299"/>
      <c r="BN7" s="299"/>
      <c r="BO7" s="298">
        <v>0</v>
      </c>
      <c r="BP7" s="299" t="s">
        <v>139</v>
      </c>
      <c r="BQ7" s="299" t="s">
        <v>126</v>
      </c>
      <c r="BR7" s="299"/>
      <c r="BS7" s="299" t="s">
        <v>122</v>
      </c>
      <c r="BT7" s="298">
        <v>0</v>
      </c>
      <c r="BU7" s="299" t="s">
        <v>139</v>
      </c>
      <c r="BV7" s="299" t="s">
        <v>126</v>
      </c>
      <c r="BW7" s="299"/>
      <c r="BX7" s="299" t="s">
        <v>122</v>
      </c>
      <c r="BY7" s="298">
        <v>0</v>
      </c>
      <c r="BZ7" s="299" t="s">
        <v>139</v>
      </c>
      <c r="CA7" s="299" t="s">
        <v>126</v>
      </c>
      <c r="CB7" s="299"/>
      <c r="CC7" s="299" t="s">
        <v>122</v>
      </c>
      <c r="CD7" s="298">
        <v>0</v>
      </c>
      <c r="CE7" s="299" t="s">
        <v>139</v>
      </c>
      <c r="CF7" s="299" t="s">
        <v>126</v>
      </c>
      <c r="CG7" s="299"/>
      <c r="CH7" s="299"/>
      <c r="CI7" s="298">
        <v>0</v>
      </c>
      <c r="CJ7" s="299" t="s">
        <v>139</v>
      </c>
      <c r="CK7" s="299" t="s">
        <v>126</v>
      </c>
      <c r="CL7" s="299"/>
      <c r="CM7" s="299"/>
      <c r="CN7" s="298">
        <v>0</v>
      </c>
      <c r="CO7" s="299" t="s">
        <v>139</v>
      </c>
      <c r="CP7" s="299" t="s">
        <v>126</v>
      </c>
      <c r="CQ7" s="299"/>
      <c r="CR7" s="299"/>
      <c r="CS7" s="298">
        <v>0</v>
      </c>
      <c r="CT7" s="299" t="s">
        <v>139</v>
      </c>
      <c r="CU7" s="300" t="s">
        <v>126</v>
      </c>
      <c r="CV7" s="300"/>
      <c r="CW7" s="300" t="s">
        <v>122</v>
      </c>
      <c r="CX7" s="298">
        <v>0</v>
      </c>
      <c r="CY7" s="299" t="s">
        <v>139</v>
      </c>
      <c r="CZ7" s="299" t="s">
        <v>126</v>
      </c>
      <c r="DA7" s="299"/>
      <c r="DB7" s="299"/>
      <c r="DC7" s="298">
        <v>0</v>
      </c>
      <c r="DD7" s="299" t="s">
        <v>139</v>
      </c>
      <c r="DE7" s="299" t="s">
        <v>126</v>
      </c>
      <c r="DF7" s="299"/>
      <c r="DG7" s="299"/>
      <c r="DH7" s="298">
        <v>0</v>
      </c>
      <c r="DI7" s="299" t="s">
        <v>139</v>
      </c>
      <c r="DJ7" s="299" t="s">
        <v>126</v>
      </c>
      <c r="DK7" s="299"/>
      <c r="DL7" s="299" t="s">
        <v>122</v>
      </c>
      <c r="DM7" s="298">
        <v>0</v>
      </c>
      <c r="DN7" s="299" t="s">
        <v>139</v>
      </c>
      <c r="DO7" s="300" t="s">
        <v>126</v>
      </c>
      <c r="DP7" s="300"/>
      <c r="DQ7" s="300" t="s">
        <v>122</v>
      </c>
      <c r="DR7" s="298">
        <v>0</v>
      </c>
      <c r="DS7" s="299" t="s">
        <v>139</v>
      </c>
      <c r="DT7" s="300" t="s">
        <v>126</v>
      </c>
      <c r="DU7" s="300"/>
      <c r="DV7" s="300" t="s">
        <v>122</v>
      </c>
      <c r="DW7" s="299"/>
      <c r="DX7" s="299"/>
      <c r="DY7" s="299"/>
      <c r="DZ7" s="299"/>
      <c r="EA7" s="299"/>
      <c r="EB7" s="299"/>
      <c r="EC7" s="299"/>
      <c r="ED7" s="299"/>
      <c r="EE7" s="299"/>
      <c r="EF7" s="299"/>
      <c r="EG7" s="298">
        <v>1</v>
      </c>
      <c r="EH7" s="336" t="s">
        <v>1685</v>
      </c>
      <c r="EI7" s="299" t="s">
        <v>139</v>
      </c>
      <c r="EJ7" s="299" t="s">
        <v>126</v>
      </c>
      <c r="EK7" s="300"/>
      <c r="EL7" s="299" t="s">
        <v>122</v>
      </c>
      <c r="EM7" s="299"/>
      <c r="EN7" s="336"/>
      <c r="EO7" s="299" t="s">
        <v>1686</v>
      </c>
      <c r="EP7" s="299"/>
      <c r="EQ7" s="299"/>
      <c r="ER7" s="299"/>
      <c r="ES7" s="299"/>
      <c r="ET7" s="336"/>
      <c r="EU7" s="299" t="s">
        <v>1686</v>
      </c>
      <c r="EV7" s="299"/>
      <c r="EW7" s="299"/>
      <c r="EX7" s="299"/>
      <c r="EY7" s="298">
        <v>0</v>
      </c>
      <c r="EZ7" s="299" t="s">
        <v>123</v>
      </c>
      <c r="FA7" s="300" t="s">
        <v>1187</v>
      </c>
      <c r="FB7" s="301" t="s">
        <v>1188</v>
      </c>
      <c r="FC7" s="299" t="s">
        <v>122</v>
      </c>
      <c r="FD7" s="310"/>
      <c r="FE7" s="310"/>
      <c r="FF7" s="310"/>
      <c r="FG7" s="310"/>
      <c r="FH7" s="310"/>
      <c r="FI7" s="310"/>
      <c r="FJ7" s="310"/>
      <c r="FK7" s="310"/>
      <c r="FL7" s="310"/>
      <c r="FM7" s="310"/>
      <c r="FN7" s="298">
        <v>1</v>
      </c>
      <c r="FO7" s="299" t="s">
        <v>130</v>
      </c>
      <c r="FP7" s="299" t="s">
        <v>1191</v>
      </c>
      <c r="FQ7" s="301" t="s">
        <v>1192</v>
      </c>
      <c r="FR7" s="300" t="s">
        <v>1193</v>
      </c>
      <c r="FS7" s="298">
        <v>1</v>
      </c>
      <c r="FT7" s="299" t="s">
        <v>139</v>
      </c>
      <c r="FU7" s="300" t="s">
        <v>1194</v>
      </c>
      <c r="FV7" s="301" t="s">
        <v>1195</v>
      </c>
      <c r="FW7" s="300" t="s">
        <v>1196</v>
      </c>
      <c r="FX7" s="298">
        <v>1</v>
      </c>
      <c r="FY7" s="299" t="s">
        <v>139</v>
      </c>
      <c r="FZ7" s="300" t="s">
        <v>1197</v>
      </c>
      <c r="GA7" s="301" t="s">
        <v>1198</v>
      </c>
      <c r="GB7" s="300"/>
      <c r="GC7" s="146"/>
      <c r="GD7" s="146" t="s">
        <v>1686</v>
      </c>
      <c r="GE7" s="146"/>
      <c r="GF7" s="146"/>
      <c r="GG7" s="146"/>
      <c r="GH7" s="298">
        <v>1</v>
      </c>
      <c r="GI7" s="299" t="s">
        <v>130</v>
      </c>
      <c r="GJ7" s="300" t="s">
        <v>1187</v>
      </c>
      <c r="GK7" s="301" t="s">
        <v>1188</v>
      </c>
      <c r="GL7" s="379" t="s">
        <v>122</v>
      </c>
      <c r="GM7" s="298">
        <v>1</v>
      </c>
      <c r="GN7" s="299" t="s">
        <v>130</v>
      </c>
      <c r="GO7" s="300" t="s">
        <v>1187</v>
      </c>
      <c r="GP7" s="301" t="s">
        <v>1188</v>
      </c>
      <c r="GQ7" s="379" t="s">
        <v>122</v>
      </c>
      <c r="GR7" s="298">
        <v>1</v>
      </c>
      <c r="GS7" s="299" t="s">
        <v>130</v>
      </c>
      <c r="GT7" s="300" t="s">
        <v>1189</v>
      </c>
      <c r="GU7" s="301" t="s">
        <v>1190</v>
      </c>
      <c r="GV7" s="300" t="s">
        <v>122</v>
      </c>
      <c r="GW7" s="298">
        <v>1</v>
      </c>
      <c r="GX7" s="299" t="s">
        <v>130</v>
      </c>
      <c r="GY7" s="300" t="s">
        <v>1189</v>
      </c>
      <c r="GZ7" s="301" t="s">
        <v>1190</v>
      </c>
      <c r="HA7" s="380" t="s">
        <v>122</v>
      </c>
      <c r="HB7" s="381">
        <v>1</v>
      </c>
      <c r="HC7" s="300" t="s">
        <v>132</v>
      </c>
      <c r="HD7" s="300" t="s">
        <v>1199</v>
      </c>
      <c r="HE7" s="301" t="s">
        <v>1200</v>
      </c>
      <c r="HF7" s="302" t="s">
        <v>122</v>
      </c>
      <c r="HG7" s="381">
        <v>0</v>
      </c>
      <c r="HH7" s="300" t="s">
        <v>130</v>
      </c>
      <c r="HI7" s="300" t="s">
        <v>1201</v>
      </c>
      <c r="HJ7" s="301" t="s">
        <v>1202</v>
      </c>
      <c r="HK7" s="391" t="s">
        <v>1203</v>
      </c>
      <c r="HL7" s="381">
        <v>0</v>
      </c>
      <c r="HM7" s="300" t="s">
        <v>130</v>
      </c>
      <c r="HN7" s="300" t="s">
        <v>1201</v>
      </c>
      <c r="HO7" s="301" t="s">
        <v>1202</v>
      </c>
      <c r="HP7" s="391" t="s">
        <v>1203</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113</v>
      </c>
      <c r="C8" s="336" t="s">
        <v>1394</v>
      </c>
      <c r="D8" s="299" t="s">
        <v>1394</v>
      </c>
      <c r="E8" s="344" t="s">
        <v>1394</v>
      </c>
      <c r="F8" s="406">
        <f t="shared" si="2"/>
        <v>0.51948051948051954</v>
      </c>
      <c r="G8" s="298">
        <v>0</v>
      </c>
      <c r="H8" s="299" t="s">
        <v>130</v>
      </c>
      <c r="I8" s="380" t="s">
        <v>126</v>
      </c>
      <c r="J8" s="336"/>
      <c r="K8" s="363"/>
      <c r="L8" s="298">
        <v>1</v>
      </c>
      <c r="M8" s="299" t="s">
        <v>139</v>
      </c>
      <c r="N8" s="299" t="s">
        <v>1177</v>
      </c>
      <c r="O8" s="301" t="s">
        <v>1178</v>
      </c>
      <c r="P8" s="299" t="s">
        <v>122</v>
      </c>
      <c r="Q8" s="298">
        <v>1</v>
      </c>
      <c r="R8" s="299" t="s">
        <v>130</v>
      </c>
      <c r="S8" s="299" t="s">
        <v>1179</v>
      </c>
      <c r="T8" s="301" t="s">
        <v>1180</v>
      </c>
      <c r="U8" s="299" t="s">
        <v>1181</v>
      </c>
      <c r="V8" s="298">
        <v>0</v>
      </c>
      <c r="W8" s="299"/>
      <c r="X8" s="299" t="s">
        <v>126</v>
      </c>
      <c r="Y8" s="379"/>
      <c r="Z8" s="379" t="s">
        <v>122</v>
      </c>
      <c r="AA8" s="298">
        <v>1</v>
      </c>
      <c r="AB8" s="299" t="s">
        <v>130</v>
      </c>
      <c r="AC8" s="300" t="s">
        <v>1182</v>
      </c>
      <c r="AD8" s="301" t="s">
        <v>1183</v>
      </c>
      <c r="AE8" s="380"/>
      <c r="AF8" s="298">
        <v>1</v>
      </c>
      <c r="AG8" s="299" t="s">
        <v>130</v>
      </c>
      <c r="AH8" s="299" t="s">
        <v>1184</v>
      </c>
      <c r="AI8" s="301" t="s">
        <v>1183</v>
      </c>
      <c r="AJ8" s="380"/>
      <c r="AK8" s="298">
        <v>1</v>
      </c>
      <c r="AL8" s="299" t="s">
        <v>130</v>
      </c>
      <c r="AM8" s="299" t="s">
        <v>1184</v>
      </c>
      <c r="AN8" s="301" t="s">
        <v>1183</v>
      </c>
      <c r="AO8" s="299"/>
      <c r="AP8" s="298">
        <v>1</v>
      </c>
      <c r="AQ8" s="299" t="s">
        <v>130</v>
      </c>
      <c r="AR8" s="299" t="s">
        <v>1182</v>
      </c>
      <c r="AS8" s="301" t="s">
        <v>1183</v>
      </c>
      <c r="AT8" s="380"/>
      <c r="AU8" s="298">
        <v>0</v>
      </c>
      <c r="AV8" s="299" t="s">
        <v>132</v>
      </c>
      <c r="AW8" s="299" t="s">
        <v>1185</v>
      </c>
      <c r="AX8" s="301" t="s">
        <v>1183</v>
      </c>
      <c r="AY8" s="379"/>
      <c r="AZ8" s="298">
        <v>0</v>
      </c>
      <c r="BA8" s="299" t="s">
        <v>132</v>
      </c>
      <c r="BB8" s="299" t="s">
        <v>1185</v>
      </c>
      <c r="BC8" s="301" t="s">
        <v>1183</v>
      </c>
      <c r="BD8" s="379"/>
      <c r="BE8" s="298">
        <v>1</v>
      </c>
      <c r="BF8" s="299" t="s">
        <v>130</v>
      </c>
      <c r="BG8" s="299" t="s">
        <v>1186</v>
      </c>
      <c r="BH8" s="301" t="s">
        <v>1183</v>
      </c>
      <c r="BI8" s="379"/>
      <c r="BJ8" s="299"/>
      <c r="BK8" s="299"/>
      <c r="BL8" s="299"/>
      <c r="BM8" s="299"/>
      <c r="BN8" s="299"/>
      <c r="BO8" s="298">
        <v>0</v>
      </c>
      <c r="BP8" s="299" t="s">
        <v>139</v>
      </c>
      <c r="BQ8" s="299" t="s">
        <v>126</v>
      </c>
      <c r="BR8" s="299"/>
      <c r="BS8" s="299" t="s">
        <v>122</v>
      </c>
      <c r="BT8" s="298">
        <v>0</v>
      </c>
      <c r="BU8" s="299" t="s">
        <v>139</v>
      </c>
      <c r="BV8" s="299" t="s">
        <v>126</v>
      </c>
      <c r="BW8" s="299"/>
      <c r="BX8" s="299" t="s">
        <v>122</v>
      </c>
      <c r="BY8" s="298">
        <v>0</v>
      </c>
      <c r="BZ8" s="299" t="s">
        <v>139</v>
      </c>
      <c r="CA8" s="299" t="s">
        <v>126</v>
      </c>
      <c r="CB8" s="299"/>
      <c r="CC8" s="299" t="s">
        <v>122</v>
      </c>
      <c r="CD8" s="298">
        <v>0</v>
      </c>
      <c r="CE8" s="299" t="s">
        <v>139</v>
      </c>
      <c r="CF8" s="299" t="s">
        <v>126</v>
      </c>
      <c r="CG8" s="299"/>
      <c r="CH8" s="299"/>
      <c r="CI8" s="298">
        <v>0</v>
      </c>
      <c r="CJ8" s="299" t="s">
        <v>139</v>
      </c>
      <c r="CK8" s="299" t="s">
        <v>126</v>
      </c>
      <c r="CL8" s="299"/>
      <c r="CM8" s="299"/>
      <c r="CN8" s="298">
        <v>0</v>
      </c>
      <c r="CO8" s="299" t="s">
        <v>139</v>
      </c>
      <c r="CP8" s="299" t="s">
        <v>126</v>
      </c>
      <c r="CQ8" s="299"/>
      <c r="CR8" s="299"/>
      <c r="CS8" s="298">
        <v>0</v>
      </c>
      <c r="CT8" s="299" t="s">
        <v>139</v>
      </c>
      <c r="CU8" s="299" t="s">
        <v>126</v>
      </c>
      <c r="CV8" s="300"/>
      <c r="CW8" s="300" t="s">
        <v>122</v>
      </c>
      <c r="CX8" s="298">
        <v>0</v>
      </c>
      <c r="CY8" s="299" t="s">
        <v>139</v>
      </c>
      <c r="CZ8" s="299" t="s">
        <v>126</v>
      </c>
      <c r="DA8" s="299"/>
      <c r="DB8" s="299"/>
      <c r="DC8" s="298">
        <v>0</v>
      </c>
      <c r="DD8" s="299" t="s">
        <v>139</v>
      </c>
      <c r="DE8" s="299" t="s">
        <v>126</v>
      </c>
      <c r="DF8" s="299"/>
      <c r="DG8" s="299" t="s">
        <v>122</v>
      </c>
      <c r="DH8" s="298">
        <v>0</v>
      </c>
      <c r="DI8" s="299" t="s">
        <v>139</v>
      </c>
      <c r="DJ8" s="299" t="s">
        <v>126</v>
      </c>
      <c r="DK8" s="299"/>
      <c r="DL8" s="299" t="s">
        <v>122</v>
      </c>
      <c r="DM8" s="298">
        <v>0</v>
      </c>
      <c r="DN8" s="299" t="s">
        <v>139</v>
      </c>
      <c r="DO8" s="299" t="s">
        <v>126</v>
      </c>
      <c r="DP8" s="300"/>
      <c r="DQ8" s="299" t="s">
        <v>122</v>
      </c>
      <c r="DR8" s="298">
        <v>0</v>
      </c>
      <c r="DS8" s="299" t="s">
        <v>139</v>
      </c>
      <c r="DT8" s="299" t="s">
        <v>126</v>
      </c>
      <c r="DU8" s="300"/>
      <c r="DV8" s="300"/>
      <c r="DW8" s="299"/>
      <c r="DX8" s="299"/>
      <c r="DY8" s="299"/>
      <c r="DZ8" s="299"/>
      <c r="EA8" s="299"/>
      <c r="EB8" s="299"/>
      <c r="EC8" s="299"/>
      <c r="ED8" s="299"/>
      <c r="EE8" s="299"/>
      <c r="EF8" s="299"/>
      <c r="EG8" s="298">
        <v>1</v>
      </c>
      <c r="EH8" s="336" t="s">
        <v>1685</v>
      </c>
      <c r="EI8" s="299" t="s">
        <v>139</v>
      </c>
      <c r="EJ8" s="299" t="s">
        <v>126</v>
      </c>
      <c r="EK8" s="300"/>
      <c r="EL8" s="299" t="s">
        <v>122</v>
      </c>
      <c r="EM8" s="299"/>
      <c r="EN8" s="336"/>
      <c r="EO8" s="299" t="s">
        <v>1686</v>
      </c>
      <c r="EP8" s="299"/>
      <c r="EQ8" s="299"/>
      <c r="ER8" s="299"/>
      <c r="ES8" s="299"/>
      <c r="ET8" s="336"/>
      <c r="EU8" s="299" t="s">
        <v>1686</v>
      </c>
      <c r="EV8" s="299"/>
      <c r="EW8" s="299"/>
      <c r="EX8" s="299"/>
      <c r="EY8" s="298">
        <v>0</v>
      </c>
      <c r="EZ8" s="299" t="s">
        <v>123</v>
      </c>
      <c r="FA8" s="299" t="s">
        <v>1187</v>
      </c>
      <c r="FB8" s="301" t="s">
        <v>1188</v>
      </c>
      <c r="FC8" s="299" t="s">
        <v>122</v>
      </c>
      <c r="FD8" s="310"/>
      <c r="FE8" s="310"/>
      <c r="FF8" s="310"/>
      <c r="FG8" s="310"/>
      <c r="FH8" s="310"/>
      <c r="FI8" s="310"/>
      <c r="FJ8" s="310"/>
      <c r="FK8" s="310"/>
      <c r="FL8" s="310"/>
      <c r="FM8" s="310"/>
      <c r="FN8" s="298"/>
      <c r="FO8" s="299" t="s">
        <v>1686</v>
      </c>
      <c r="FP8" s="299"/>
      <c r="FQ8" s="380"/>
      <c r="FR8" s="299"/>
      <c r="FS8" s="298"/>
      <c r="FT8" s="299" t="s">
        <v>1686</v>
      </c>
      <c r="FU8" s="299"/>
      <c r="FV8" s="383"/>
      <c r="FW8" s="302" t="s">
        <v>122</v>
      </c>
      <c r="FX8" s="310"/>
      <c r="FY8" s="310" t="s">
        <v>1686</v>
      </c>
      <c r="FZ8" s="310"/>
      <c r="GA8" s="310"/>
      <c r="GB8" s="345"/>
      <c r="GC8" s="146"/>
      <c r="GD8" s="146" t="s">
        <v>1686</v>
      </c>
      <c r="GE8" s="146"/>
      <c r="GF8" s="146"/>
      <c r="GG8" s="146"/>
      <c r="GH8" s="298">
        <v>1</v>
      </c>
      <c r="GI8" s="299" t="s">
        <v>130</v>
      </c>
      <c r="GJ8" s="299" t="s">
        <v>1187</v>
      </c>
      <c r="GK8" s="301" t="s">
        <v>1188</v>
      </c>
      <c r="GL8" s="379" t="s">
        <v>122</v>
      </c>
      <c r="GM8" s="298">
        <v>1</v>
      </c>
      <c r="GN8" s="299" t="s">
        <v>130</v>
      </c>
      <c r="GO8" s="299" t="s">
        <v>1187</v>
      </c>
      <c r="GP8" s="301" t="s">
        <v>1188</v>
      </c>
      <c r="GQ8" s="379" t="s">
        <v>122</v>
      </c>
      <c r="GR8" s="298">
        <v>1</v>
      </c>
      <c r="GS8" s="299" t="s">
        <v>130</v>
      </c>
      <c r="GT8" s="299" t="s">
        <v>1189</v>
      </c>
      <c r="GU8" s="301" t="s">
        <v>1190</v>
      </c>
      <c r="GV8" s="300" t="s">
        <v>122</v>
      </c>
      <c r="GW8" s="298">
        <v>1</v>
      </c>
      <c r="GX8" s="299" t="s">
        <v>130</v>
      </c>
      <c r="GY8" s="299" t="s">
        <v>1189</v>
      </c>
      <c r="GZ8" s="301" t="s">
        <v>1190</v>
      </c>
      <c r="HA8" s="380" t="s">
        <v>122</v>
      </c>
      <c r="HB8" s="381">
        <v>1</v>
      </c>
      <c r="HC8" s="300" t="s">
        <v>132</v>
      </c>
      <c r="HD8" s="300" t="s">
        <v>1199</v>
      </c>
      <c r="HE8" s="301" t="s">
        <v>1200</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3D00-000000000000}"/>
    <hyperlink ref="O5" r:id="rId2" xr:uid="{00000000-0004-0000-3D00-000001000000}"/>
    <hyperlink ref="T5" r:id="rId3" xr:uid="{00000000-0004-0000-3D00-000002000000}"/>
    <hyperlink ref="AD5" r:id="rId4" xr:uid="{00000000-0004-0000-3D00-000003000000}"/>
    <hyperlink ref="AI5" r:id="rId5" xr:uid="{00000000-0004-0000-3D00-000004000000}"/>
    <hyperlink ref="AN5" r:id="rId6" xr:uid="{00000000-0004-0000-3D00-000005000000}"/>
    <hyperlink ref="AS5" r:id="rId7" xr:uid="{00000000-0004-0000-3D00-000006000000}"/>
    <hyperlink ref="AX5" r:id="rId8" xr:uid="{00000000-0004-0000-3D00-000007000000}"/>
    <hyperlink ref="BC5" r:id="rId9" xr:uid="{00000000-0004-0000-3D00-000008000000}"/>
    <hyperlink ref="BH5" r:id="rId10" xr:uid="{00000000-0004-0000-3D00-000009000000}"/>
    <hyperlink ref="EE5" r:id="rId11" xr:uid="{00000000-0004-0000-3D00-00000A000000}"/>
    <hyperlink ref="FB5" r:id="rId12" xr:uid="{00000000-0004-0000-3D00-00000B000000}"/>
    <hyperlink ref="FQ5" r:id="rId13" xr:uid="{00000000-0004-0000-3D00-00000C000000}"/>
    <hyperlink ref="FV5" r:id="rId14" xr:uid="{00000000-0004-0000-3D00-00000D000000}"/>
    <hyperlink ref="GA5" r:id="rId15" xr:uid="{00000000-0004-0000-3D00-00000E000000}"/>
    <hyperlink ref="GF5" r:id="rId16" xr:uid="{00000000-0004-0000-3D00-00000F000000}"/>
    <hyperlink ref="GK5" r:id="rId17" xr:uid="{00000000-0004-0000-3D00-000010000000}"/>
    <hyperlink ref="GP5" r:id="rId18" xr:uid="{00000000-0004-0000-3D00-000011000000}"/>
    <hyperlink ref="GU5" r:id="rId19" xr:uid="{00000000-0004-0000-3D00-000012000000}"/>
    <hyperlink ref="GZ5" r:id="rId20" xr:uid="{00000000-0004-0000-3D00-000013000000}"/>
    <hyperlink ref="HE5" r:id="rId21" xr:uid="{00000000-0004-0000-3D00-000014000000}"/>
    <hyperlink ref="HJ5" r:id="rId22" xr:uid="{00000000-0004-0000-3D00-000015000000}"/>
    <hyperlink ref="HK5" r:id="rId23" xr:uid="{00000000-0004-0000-3D00-000016000000}"/>
    <hyperlink ref="HO5" r:id="rId24" xr:uid="{00000000-0004-0000-3D00-000017000000}"/>
    <hyperlink ref="HP5" r:id="rId25" xr:uid="{00000000-0004-0000-3D00-000018000000}"/>
    <hyperlink ref="HY5" r:id="rId26" xr:uid="{00000000-0004-0000-3D00-000019000000}"/>
    <hyperlink ref="ID5" r:id="rId27" xr:uid="{00000000-0004-0000-3D00-00001A000000}"/>
    <hyperlink ref="II5" r:id="rId28" xr:uid="{00000000-0004-0000-3D00-00001B000000}"/>
    <hyperlink ref="O6" r:id="rId29" xr:uid="{00000000-0004-0000-3D00-00001C000000}"/>
    <hyperlink ref="T6" r:id="rId30" xr:uid="{00000000-0004-0000-3D00-00001D000000}"/>
    <hyperlink ref="AD6" r:id="rId31" xr:uid="{00000000-0004-0000-3D00-00001E000000}"/>
    <hyperlink ref="AI6" r:id="rId32" xr:uid="{00000000-0004-0000-3D00-00001F000000}"/>
    <hyperlink ref="AN6" r:id="rId33" xr:uid="{00000000-0004-0000-3D00-000020000000}"/>
    <hyperlink ref="AS6" r:id="rId34" xr:uid="{00000000-0004-0000-3D00-000021000000}"/>
    <hyperlink ref="AX6" r:id="rId35" xr:uid="{00000000-0004-0000-3D00-000022000000}"/>
    <hyperlink ref="BC6" r:id="rId36" xr:uid="{00000000-0004-0000-3D00-000023000000}"/>
    <hyperlink ref="BH6" r:id="rId37" xr:uid="{00000000-0004-0000-3D00-000024000000}"/>
    <hyperlink ref="FB6" r:id="rId38" xr:uid="{00000000-0004-0000-3D00-000025000000}"/>
    <hyperlink ref="FQ6" r:id="rId39" xr:uid="{00000000-0004-0000-3D00-000026000000}"/>
    <hyperlink ref="FV6" r:id="rId40" xr:uid="{00000000-0004-0000-3D00-000027000000}"/>
    <hyperlink ref="GA6" r:id="rId41" xr:uid="{00000000-0004-0000-3D00-000028000000}"/>
    <hyperlink ref="GF6" r:id="rId42" xr:uid="{00000000-0004-0000-3D00-000029000000}"/>
    <hyperlink ref="GK6" r:id="rId43" xr:uid="{00000000-0004-0000-3D00-00002A000000}"/>
    <hyperlink ref="GP6" r:id="rId44" xr:uid="{00000000-0004-0000-3D00-00002B000000}"/>
    <hyperlink ref="GU6" r:id="rId45" xr:uid="{00000000-0004-0000-3D00-00002C000000}"/>
    <hyperlink ref="GZ6" r:id="rId46" xr:uid="{00000000-0004-0000-3D00-00002D000000}"/>
    <hyperlink ref="HE6" r:id="rId47" xr:uid="{00000000-0004-0000-3D00-00002E000000}"/>
    <hyperlink ref="HJ6" r:id="rId48" xr:uid="{00000000-0004-0000-3D00-00002F000000}"/>
    <hyperlink ref="HK6" r:id="rId49" xr:uid="{00000000-0004-0000-3D00-000030000000}"/>
    <hyperlink ref="HO6" r:id="rId50" xr:uid="{00000000-0004-0000-3D00-000031000000}"/>
    <hyperlink ref="HP6" r:id="rId51" xr:uid="{00000000-0004-0000-3D00-000032000000}"/>
    <hyperlink ref="K7" r:id="rId52" xr:uid="{00000000-0004-0000-3D00-000033000000}"/>
    <hyperlink ref="O7" r:id="rId53" xr:uid="{00000000-0004-0000-3D00-000034000000}"/>
    <hyperlink ref="T7" r:id="rId54" xr:uid="{00000000-0004-0000-3D00-000035000000}"/>
    <hyperlink ref="AD7" r:id="rId55" xr:uid="{00000000-0004-0000-3D00-000036000000}"/>
    <hyperlink ref="AI7" r:id="rId56" xr:uid="{00000000-0004-0000-3D00-000037000000}"/>
    <hyperlink ref="AN7" r:id="rId57" xr:uid="{00000000-0004-0000-3D00-000038000000}"/>
    <hyperlink ref="AS7" r:id="rId58" xr:uid="{00000000-0004-0000-3D00-000039000000}"/>
    <hyperlink ref="AX7" r:id="rId59" xr:uid="{00000000-0004-0000-3D00-00003A000000}"/>
    <hyperlink ref="BC7" r:id="rId60" xr:uid="{00000000-0004-0000-3D00-00003B000000}"/>
    <hyperlink ref="BH7" r:id="rId61" xr:uid="{00000000-0004-0000-3D00-00003C000000}"/>
    <hyperlink ref="FB7" r:id="rId62" xr:uid="{00000000-0004-0000-3D00-00003D000000}"/>
    <hyperlink ref="FQ7" r:id="rId63" xr:uid="{00000000-0004-0000-3D00-00003E000000}"/>
    <hyperlink ref="FV7" r:id="rId64" xr:uid="{00000000-0004-0000-3D00-00003F000000}"/>
    <hyperlink ref="GA7" r:id="rId65" xr:uid="{00000000-0004-0000-3D00-000040000000}"/>
    <hyperlink ref="GK7" r:id="rId66" xr:uid="{00000000-0004-0000-3D00-000041000000}"/>
    <hyperlink ref="GP7" r:id="rId67" xr:uid="{00000000-0004-0000-3D00-000042000000}"/>
    <hyperlink ref="GU7" r:id="rId68" xr:uid="{00000000-0004-0000-3D00-000043000000}"/>
    <hyperlink ref="GZ7" r:id="rId69" xr:uid="{00000000-0004-0000-3D00-000044000000}"/>
    <hyperlink ref="HE7" r:id="rId70" xr:uid="{00000000-0004-0000-3D00-000045000000}"/>
    <hyperlink ref="HJ7" r:id="rId71" xr:uid="{00000000-0004-0000-3D00-000046000000}"/>
    <hyperlink ref="HK7" r:id="rId72" xr:uid="{00000000-0004-0000-3D00-000047000000}"/>
    <hyperlink ref="HO7" r:id="rId73" xr:uid="{00000000-0004-0000-3D00-000048000000}"/>
    <hyperlink ref="HP7" r:id="rId74" xr:uid="{00000000-0004-0000-3D00-000049000000}"/>
    <hyperlink ref="O8" r:id="rId75" xr:uid="{00000000-0004-0000-3D00-00004A000000}"/>
    <hyperlink ref="T8" r:id="rId76" xr:uid="{00000000-0004-0000-3D00-00004B000000}"/>
    <hyperlink ref="AD8" r:id="rId77" xr:uid="{00000000-0004-0000-3D00-00004C000000}"/>
    <hyperlink ref="AI8" r:id="rId78" xr:uid="{00000000-0004-0000-3D00-00004D000000}"/>
    <hyperlink ref="AN8" r:id="rId79" xr:uid="{00000000-0004-0000-3D00-00004E000000}"/>
    <hyperlink ref="AS8" r:id="rId80" xr:uid="{00000000-0004-0000-3D00-00004F000000}"/>
    <hyperlink ref="AX8" r:id="rId81" xr:uid="{00000000-0004-0000-3D00-000050000000}"/>
    <hyperlink ref="BC8" r:id="rId82" xr:uid="{00000000-0004-0000-3D00-000051000000}"/>
    <hyperlink ref="BH8" r:id="rId83" xr:uid="{00000000-0004-0000-3D00-000052000000}"/>
    <hyperlink ref="FB8" r:id="rId84" xr:uid="{00000000-0004-0000-3D00-000053000000}"/>
    <hyperlink ref="GK8" r:id="rId85" xr:uid="{00000000-0004-0000-3D00-000054000000}"/>
    <hyperlink ref="GP8" r:id="rId86" xr:uid="{00000000-0004-0000-3D00-000055000000}"/>
    <hyperlink ref="GU8" r:id="rId87" xr:uid="{00000000-0004-0000-3D00-000056000000}"/>
    <hyperlink ref="GZ8" r:id="rId88" xr:uid="{00000000-0004-0000-3D00-000057000000}"/>
    <hyperlink ref="HE8" r:id="rId89" xr:uid="{00000000-0004-0000-3D00-000058000000}"/>
  </hyperlinks>
  <pageMargins left="0.7" right="0.7" top="0.75" bottom="0.75" header="0" footer="0"/>
  <pageSetup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outlinePr summaryBelow="0" summaryRight="0"/>
  </sheetPr>
  <dimension ref="A1:IJ14"/>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36" width="10.1640625" customWidth="1"/>
    <col min="237" max="237" width="11.5" customWidth="1"/>
    <col min="238" max="679" width="10.16406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308" t="s">
        <v>69</v>
      </c>
      <c r="EJ4" s="308" t="s">
        <v>65</v>
      </c>
      <c r="EK4" s="308" t="s">
        <v>66</v>
      </c>
      <c r="EL4" s="308" t="s">
        <v>67</v>
      </c>
      <c r="EM4" s="364" t="s">
        <v>1629</v>
      </c>
      <c r="EN4" s="308" t="s">
        <v>1630</v>
      </c>
      <c r="EO4" s="308" t="s">
        <v>69</v>
      </c>
      <c r="EP4" s="308" t="s">
        <v>65</v>
      </c>
      <c r="EQ4" s="308" t="s">
        <v>66</v>
      </c>
      <c r="ER4" s="308" t="s">
        <v>67</v>
      </c>
      <c r="ES4" s="364" t="s">
        <v>1629</v>
      </c>
      <c r="ET4" s="308" t="s">
        <v>1630</v>
      </c>
      <c r="EU4" s="308" t="s">
        <v>69</v>
      </c>
      <c r="EV4" s="308" t="s">
        <v>65</v>
      </c>
      <c r="EW4" s="308" t="s">
        <v>66</v>
      </c>
      <c r="EX4" s="308"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114</v>
      </c>
      <c r="C5" s="312">
        <f>(G5+L5+Q5+V5+(AA5+AF5+AK5+AP5+AU5+AZ5+BE5+BJ5)/8+(BO5+BT5+BY5+CD5+CI5+CN5)/6+(CS5+CX5+DC5+DH5+DM5+DR5)/6+DW5+EB5+((EG5+EH5)/2+(EM5+EN5)/2+(ES5+ET5)/2)/3+EY5+(FD5+FI5)/2+FN5+(FS5+FX5)/2+GC5+GH5+(GM5+GR5+GW5)/3+HB5+(HG5+HL5+HQ5+HV5+IA5)/5+IF5)/20</f>
        <v>0.29333333333333333</v>
      </c>
      <c r="D5" s="144">
        <f t="shared" ref="D5:D6" si="0">(L5+V5+(AA5+AF5+AK5+AP5+AU5+AZ5+BE5)/7+(BO5+BT5+BY5+CD5+CI5+CN5)/6+(CS5+CX5+DC5+DH5+DR5+DM5)/6+(EG5+EH5+EM5+EN5+ES5+ET5)/6+GH5+(GM5+GR5+GW5)/3+Q5+EY5+FN5+(FS5+FX5)/2+G5+HB5+(HG5+HL5+HQ5)/3+GC5)/16</f>
        <v>0.29166666666666663</v>
      </c>
      <c r="E5" s="365">
        <f t="shared" ref="E5:E7" si="1">(L5+V5+(AA5+AF5+AK5+AP5+AU5+AZ5+BE5)/7+(BO5+BT5+BY5+CD5+CI5+CN5)/6+(CS5+CX5+DC5+DH5+DR5+DM5)/6+EG5+(GH5+GM5+GR5+GW5)/4+Q5+EY5+FN5+(FS5+FX5)/2+G5+HB5+(HG5+HL5)/2)/14</f>
        <v>0.25</v>
      </c>
      <c r="F5" s="365">
        <f t="shared" ref="F5:F8" si="2">(L5+V5+(AA5+AF5+AK5+AP5+AU5+AZ5+BE5)/7+(BO5+BT5+BY5+CD5+CI5+CN5)/6+(CS5+CX5+DC5+DH5+DR5+DM5)/6+EG5+(GH5+GM5+GR5+GW5)/4+Q5+EY5+G5+HB5)/11</f>
        <v>0.22727272727272727</v>
      </c>
      <c r="G5" s="308">
        <v>0</v>
      </c>
      <c r="H5" s="308" t="s">
        <v>130</v>
      </c>
      <c r="I5" s="308" t="s">
        <v>126</v>
      </c>
      <c r="J5" s="308" t="s">
        <v>126</v>
      </c>
      <c r="K5" s="308"/>
      <c r="L5" s="11">
        <v>1</v>
      </c>
      <c r="M5" s="11" t="s">
        <v>139</v>
      </c>
      <c r="N5" s="11" t="s">
        <v>1204</v>
      </c>
      <c r="O5" s="353" t="s">
        <v>4444</v>
      </c>
      <c r="P5" s="11"/>
      <c r="Q5" s="308">
        <v>0</v>
      </c>
      <c r="R5" s="308" t="s">
        <v>132</v>
      </c>
      <c r="S5" s="308" t="s">
        <v>1206</v>
      </c>
      <c r="T5" s="333" t="s">
        <v>4445</v>
      </c>
      <c r="U5" s="308"/>
      <c r="V5" s="308">
        <v>0</v>
      </c>
      <c r="W5" s="308" t="s">
        <v>126</v>
      </c>
      <c r="X5" s="308" t="s">
        <v>126</v>
      </c>
      <c r="Y5" s="308" t="s">
        <v>126</v>
      </c>
      <c r="Z5" s="308"/>
      <c r="AA5" s="308">
        <v>0</v>
      </c>
      <c r="AB5" s="308" t="s">
        <v>139</v>
      </c>
      <c r="AC5" s="308" t="s">
        <v>126</v>
      </c>
      <c r="AD5" s="308" t="s">
        <v>126</v>
      </c>
      <c r="AE5" s="308"/>
      <c r="AF5" s="308">
        <v>0</v>
      </c>
      <c r="AG5" s="308" t="s">
        <v>139</v>
      </c>
      <c r="AH5" s="308" t="s">
        <v>126</v>
      </c>
      <c r="AI5" s="308" t="s">
        <v>126</v>
      </c>
      <c r="AJ5" s="308"/>
      <c r="AK5" s="308">
        <v>0</v>
      </c>
      <c r="AL5" s="308" t="s">
        <v>139</v>
      </c>
      <c r="AM5" s="308" t="s">
        <v>126</v>
      </c>
      <c r="AN5" s="308" t="s">
        <v>126</v>
      </c>
      <c r="AO5" s="308"/>
      <c r="AP5" s="308">
        <v>0</v>
      </c>
      <c r="AQ5" s="308" t="s">
        <v>139</v>
      </c>
      <c r="AR5" s="308" t="s">
        <v>126</v>
      </c>
      <c r="AS5" s="308" t="s">
        <v>126</v>
      </c>
      <c r="AT5" s="308"/>
      <c r="AU5" s="308">
        <v>0</v>
      </c>
      <c r="AV5" s="308" t="s">
        <v>139</v>
      </c>
      <c r="AW5" s="308" t="s">
        <v>126</v>
      </c>
      <c r="AX5" s="308" t="s">
        <v>126</v>
      </c>
      <c r="AY5" s="308"/>
      <c r="AZ5" s="308">
        <v>0</v>
      </c>
      <c r="BA5" s="308" t="s">
        <v>139</v>
      </c>
      <c r="BB5" s="308" t="s">
        <v>1208</v>
      </c>
      <c r="BC5" s="333" t="s">
        <v>4446</v>
      </c>
      <c r="BD5" s="308" t="s">
        <v>1210</v>
      </c>
      <c r="BE5" s="308">
        <v>0</v>
      </c>
      <c r="BF5" s="308" t="s">
        <v>139</v>
      </c>
      <c r="BG5" s="308" t="s">
        <v>126</v>
      </c>
      <c r="BH5" s="308" t="s">
        <v>126</v>
      </c>
      <c r="BI5" s="308"/>
      <c r="BJ5" s="308">
        <v>0</v>
      </c>
      <c r="BK5" s="308" t="s">
        <v>126</v>
      </c>
      <c r="BL5" s="308" t="s">
        <v>126</v>
      </c>
      <c r="BM5" s="308" t="s">
        <v>126</v>
      </c>
      <c r="BN5" s="308"/>
      <c r="BO5" s="308">
        <v>0</v>
      </c>
      <c r="BP5" s="308" t="s">
        <v>139</v>
      </c>
      <c r="BQ5" s="308" t="s">
        <v>126</v>
      </c>
      <c r="BR5" s="308" t="s">
        <v>126</v>
      </c>
      <c r="BS5" s="308"/>
      <c r="BT5" s="308">
        <v>0</v>
      </c>
      <c r="BU5" s="308" t="s">
        <v>139</v>
      </c>
      <c r="BV5" s="308" t="s">
        <v>126</v>
      </c>
      <c r="BW5" s="308" t="s">
        <v>126</v>
      </c>
      <c r="BX5" s="308"/>
      <c r="BY5" s="308">
        <v>0</v>
      </c>
      <c r="BZ5" s="308" t="s">
        <v>139</v>
      </c>
      <c r="CA5" s="308" t="s">
        <v>126</v>
      </c>
      <c r="CB5" s="308" t="s">
        <v>126</v>
      </c>
      <c r="CC5" s="308"/>
      <c r="CD5" s="308">
        <v>0</v>
      </c>
      <c r="CE5" s="308" t="s">
        <v>139</v>
      </c>
      <c r="CF5" s="308" t="s">
        <v>126</v>
      </c>
      <c r="CG5" s="308" t="s">
        <v>126</v>
      </c>
      <c r="CH5" s="308"/>
      <c r="CI5" s="308">
        <v>0</v>
      </c>
      <c r="CJ5" s="308" t="s">
        <v>139</v>
      </c>
      <c r="CK5" s="308" t="s">
        <v>126</v>
      </c>
      <c r="CL5" s="308" t="s">
        <v>126</v>
      </c>
      <c r="CM5" s="308"/>
      <c r="CN5" s="308">
        <v>0</v>
      </c>
      <c r="CO5" s="308" t="s">
        <v>139</v>
      </c>
      <c r="CP5" s="308" t="s">
        <v>126</v>
      </c>
      <c r="CQ5" s="308" t="s">
        <v>126</v>
      </c>
      <c r="CR5" s="308"/>
      <c r="CS5" s="308">
        <v>0</v>
      </c>
      <c r="CT5" s="308" t="s">
        <v>139</v>
      </c>
      <c r="CU5" s="308" t="s">
        <v>126</v>
      </c>
      <c r="CV5" s="308" t="s">
        <v>126</v>
      </c>
      <c r="CW5" s="308"/>
      <c r="CX5" s="308">
        <v>0</v>
      </c>
      <c r="CY5" s="308" t="s">
        <v>139</v>
      </c>
      <c r="CZ5" s="308" t="s">
        <v>126</v>
      </c>
      <c r="DA5" s="308" t="s">
        <v>126</v>
      </c>
      <c r="DB5" s="308"/>
      <c r="DC5" s="308">
        <v>0</v>
      </c>
      <c r="DD5" s="308" t="s">
        <v>139</v>
      </c>
      <c r="DE5" s="308" t="s">
        <v>126</v>
      </c>
      <c r="DF5" s="308" t="s">
        <v>126</v>
      </c>
      <c r="DG5" s="308"/>
      <c r="DH5" s="308">
        <v>0</v>
      </c>
      <c r="DI5" s="308" t="s">
        <v>139</v>
      </c>
      <c r="DJ5" s="308" t="s">
        <v>126</v>
      </c>
      <c r="DK5" s="308" t="s">
        <v>126</v>
      </c>
      <c r="DL5" s="308"/>
      <c r="DM5" s="308">
        <v>0</v>
      </c>
      <c r="DN5" s="308" t="s">
        <v>139</v>
      </c>
      <c r="DO5" s="308" t="s">
        <v>126</v>
      </c>
      <c r="DP5" s="308" t="s">
        <v>126</v>
      </c>
      <c r="DQ5" s="308"/>
      <c r="DR5" s="308">
        <v>0</v>
      </c>
      <c r="DS5" s="308" t="s">
        <v>139</v>
      </c>
      <c r="DT5" s="308" t="s">
        <v>126</v>
      </c>
      <c r="DU5" s="308" t="s">
        <v>126</v>
      </c>
      <c r="DV5" s="308"/>
      <c r="DW5" s="308">
        <v>1</v>
      </c>
      <c r="DX5" s="308" t="s">
        <v>132</v>
      </c>
      <c r="DY5" s="308" t="s">
        <v>4447</v>
      </c>
      <c r="DZ5" s="321" t="s">
        <v>4448</v>
      </c>
      <c r="EA5" s="308" t="s">
        <v>4449</v>
      </c>
      <c r="EB5" s="308">
        <v>0</v>
      </c>
      <c r="EC5" s="308" t="s">
        <v>130</v>
      </c>
      <c r="ED5" s="308" t="s">
        <v>4450</v>
      </c>
      <c r="EE5" s="321" t="s">
        <v>4451</v>
      </c>
      <c r="EF5" s="364"/>
      <c r="EG5" s="308">
        <v>0</v>
      </c>
      <c r="EH5" s="308">
        <v>0</v>
      </c>
      <c r="EI5" s="308" t="s">
        <v>132</v>
      </c>
      <c r="EJ5" s="308" t="s">
        <v>1211</v>
      </c>
      <c r="EK5" s="333" t="s">
        <v>4452</v>
      </c>
      <c r="EL5" s="308"/>
      <c r="EM5" s="308">
        <v>1</v>
      </c>
      <c r="EN5" s="308">
        <v>1</v>
      </c>
      <c r="EO5" s="308" t="s">
        <v>139</v>
      </c>
      <c r="EP5" s="308" t="s">
        <v>126</v>
      </c>
      <c r="EQ5" s="308" t="s">
        <v>126</v>
      </c>
      <c r="ER5" s="308"/>
      <c r="ES5" s="308">
        <v>0</v>
      </c>
      <c r="ET5" s="308">
        <v>0</v>
      </c>
      <c r="EU5" s="308" t="s">
        <v>132</v>
      </c>
      <c r="EV5" s="308" t="s">
        <v>1211</v>
      </c>
      <c r="EW5" s="333" t="s">
        <v>4452</v>
      </c>
      <c r="EX5" s="308"/>
      <c r="EY5" s="308">
        <v>0</v>
      </c>
      <c r="EZ5" s="308" t="s">
        <v>132</v>
      </c>
      <c r="FA5" s="308" t="s">
        <v>1213</v>
      </c>
      <c r="FB5" s="333" t="s">
        <v>4453</v>
      </c>
      <c r="FC5" s="308"/>
      <c r="FD5" s="12">
        <v>0</v>
      </c>
      <c r="FE5" s="12" t="s">
        <v>126</v>
      </c>
      <c r="FF5" s="323" t="s">
        <v>4454</v>
      </c>
      <c r="FG5" s="387" t="s">
        <v>4455</v>
      </c>
      <c r="FH5" s="324"/>
      <c r="FI5" s="12">
        <v>0</v>
      </c>
      <c r="FJ5" s="12" t="s">
        <v>126</v>
      </c>
      <c r="FK5" s="323" t="s">
        <v>4454</v>
      </c>
      <c r="FL5" s="387" t="s">
        <v>4456</v>
      </c>
      <c r="FM5" s="324"/>
      <c r="FN5" s="308">
        <v>1</v>
      </c>
      <c r="FO5" s="308" t="s">
        <v>130</v>
      </c>
      <c r="FP5" s="308" t="s">
        <v>1215</v>
      </c>
      <c r="FQ5" s="333" t="s">
        <v>4457</v>
      </c>
      <c r="FR5" s="308"/>
      <c r="FS5" s="308">
        <v>0</v>
      </c>
      <c r="FT5" s="308" t="s">
        <v>130</v>
      </c>
      <c r="FU5" s="308" t="s">
        <v>1217</v>
      </c>
      <c r="FV5" s="333" t="s">
        <v>4458</v>
      </c>
      <c r="FW5" s="308"/>
      <c r="FX5" s="308">
        <v>0</v>
      </c>
      <c r="FY5" s="308" t="s">
        <v>130</v>
      </c>
      <c r="FZ5" s="308" t="s">
        <v>1219</v>
      </c>
      <c r="GA5" s="333" t="s">
        <v>4459</v>
      </c>
      <c r="GB5" s="308"/>
      <c r="GC5" s="308">
        <v>0</v>
      </c>
      <c r="GD5" s="308" t="s">
        <v>130</v>
      </c>
      <c r="GE5" s="326" t="s">
        <v>126</v>
      </c>
      <c r="GF5" s="326" t="s">
        <v>126</v>
      </c>
      <c r="GG5" s="326"/>
      <c r="GH5" s="308">
        <v>1</v>
      </c>
      <c r="GI5" s="308" t="s">
        <v>139</v>
      </c>
      <c r="GJ5" s="308" t="s">
        <v>1206</v>
      </c>
      <c r="GK5" s="333" t="s">
        <v>4460</v>
      </c>
      <c r="GL5" s="308"/>
      <c r="GM5" s="308">
        <v>1</v>
      </c>
      <c r="GN5" s="308" t="s">
        <v>139</v>
      </c>
      <c r="GO5" s="308" t="s">
        <v>1213</v>
      </c>
      <c r="GP5" s="333" t="s">
        <v>4461</v>
      </c>
      <c r="GQ5" s="308"/>
      <c r="GR5" s="308">
        <v>0</v>
      </c>
      <c r="GS5" s="308" t="s">
        <v>132</v>
      </c>
      <c r="GT5" s="308" t="s">
        <v>1213</v>
      </c>
      <c r="GU5" s="333" t="s">
        <v>4462</v>
      </c>
      <c r="GV5" s="308"/>
      <c r="GW5" s="308">
        <v>0</v>
      </c>
      <c r="GX5" s="308" t="s">
        <v>132</v>
      </c>
      <c r="GY5" s="308" t="s">
        <v>1213</v>
      </c>
      <c r="GZ5" s="333" t="s">
        <v>4463</v>
      </c>
      <c r="HA5" s="308"/>
      <c r="HB5" s="308">
        <v>1</v>
      </c>
      <c r="HC5" s="308" t="s">
        <v>139</v>
      </c>
      <c r="HD5" s="308" t="s">
        <v>1221</v>
      </c>
      <c r="HE5" s="333" t="s">
        <v>4464</v>
      </c>
      <c r="HF5" s="308"/>
      <c r="HG5" s="308">
        <v>0</v>
      </c>
      <c r="HH5" s="308" t="s">
        <v>123</v>
      </c>
      <c r="HI5" s="308" t="s">
        <v>1223</v>
      </c>
      <c r="HJ5" s="333" t="s">
        <v>4465</v>
      </c>
      <c r="HK5" s="404" t="s">
        <v>1225</v>
      </c>
      <c r="HL5" s="308">
        <v>0</v>
      </c>
      <c r="HM5" s="308" t="s">
        <v>123</v>
      </c>
      <c r="HN5" s="308" t="s">
        <v>1223</v>
      </c>
      <c r="HO5" s="333" t="s">
        <v>4466</v>
      </c>
      <c r="HP5" s="404" t="s">
        <v>1225</v>
      </c>
      <c r="HQ5" s="326">
        <v>0</v>
      </c>
      <c r="HR5" s="326" t="s">
        <v>123</v>
      </c>
      <c r="HS5" s="326" t="s">
        <v>126</v>
      </c>
      <c r="HT5" s="326" t="s">
        <v>126</v>
      </c>
      <c r="HU5" s="326"/>
      <c r="HV5" s="326">
        <v>0</v>
      </c>
      <c r="HW5" s="326" t="s">
        <v>130</v>
      </c>
      <c r="HX5" s="326" t="s">
        <v>126</v>
      </c>
      <c r="HY5" s="326" t="s">
        <v>126</v>
      </c>
      <c r="HZ5" s="326"/>
      <c r="IA5" s="326">
        <v>1</v>
      </c>
      <c r="IB5" s="326" t="s">
        <v>132</v>
      </c>
      <c r="IC5" s="326" t="s">
        <v>4467</v>
      </c>
      <c r="ID5" s="357" t="s">
        <v>4468</v>
      </c>
      <c r="IE5" s="326" t="s">
        <v>4469</v>
      </c>
      <c r="IF5" s="12">
        <v>0</v>
      </c>
      <c r="IG5" s="12" t="s">
        <v>126</v>
      </c>
      <c r="IH5" s="323" t="s">
        <v>4470</v>
      </c>
      <c r="II5" s="387" t="s">
        <v>4471</v>
      </c>
      <c r="IJ5" s="324"/>
    </row>
    <row r="6" spans="1:244" ht="63" customHeight="1">
      <c r="A6" s="348">
        <v>2024</v>
      </c>
      <c r="B6" s="311" t="s">
        <v>114</v>
      </c>
      <c r="C6" s="149" t="s">
        <v>1394</v>
      </c>
      <c r="D6" s="144">
        <f t="shared" si="0"/>
        <v>0.29166666666666663</v>
      </c>
      <c r="E6" s="365">
        <f t="shared" si="1"/>
        <v>0.25</v>
      </c>
      <c r="F6" s="365">
        <f t="shared" si="2"/>
        <v>0.22727272727272727</v>
      </c>
      <c r="G6" s="308">
        <v>0</v>
      </c>
      <c r="H6" s="308" t="s">
        <v>130</v>
      </c>
      <c r="I6" s="308" t="s">
        <v>126</v>
      </c>
      <c r="J6" s="308" t="s">
        <v>126</v>
      </c>
      <c r="K6" s="308"/>
      <c r="L6" s="11">
        <v>1</v>
      </c>
      <c r="M6" s="11" t="s">
        <v>139</v>
      </c>
      <c r="N6" s="11" t="s">
        <v>1204</v>
      </c>
      <c r="O6" s="353" t="s">
        <v>4472</v>
      </c>
      <c r="P6" s="11"/>
      <c r="Q6" s="308">
        <v>0</v>
      </c>
      <c r="R6" s="308" t="s">
        <v>132</v>
      </c>
      <c r="S6" s="308" t="s">
        <v>1206</v>
      </c>
      <c r="T6" s="333" t="s">
        <v>4473</v>
      </c>
      <c r="U6" s="308"/>
      <c r="V6" s="308">
        <v>0</v>
      </c>
      <c r="W6" s="308" t="s">
        <v>126</v>
      </c>
      <c r="X6" s="308" t="s">
        <v>126</v>
      </c>
      <c r="Y6" s="308" t="s">
        <v>126</v>
      </c>
      <c r="Z6" s="308"/>
      <c r="AA6" s="308">
        <v>0</v>
      </c>
      <c r="AB6" s="308" t="s">
        <v>139</v>
      </c>
      <c r="AC6" s="308" t="s">
        <v>126</v>
      </c>
      <c r="AD6" s="308" t="s">
        <v>126</v>
      </c>
      <c r="AE6" s="308"/>
      <c r="AF6" s="308">
        <v>0</v>
      </c>
      <c r="AG6" s="308" t="s">
        <v>139</v>
      </c>
      <c r="AH6" s="308" t="s">
        <v>126</v>
      </c>
      <c r="AI6" s="308" t="s">
        <v>126</v>
      </c>
      <c r="AJ6" s="308"/>
      <c r="AK6" s="308">
        <v>0</v>
      </c>
      <c r="AL6" s="308" t="s">
        <v>139</v>
      </c>
      <c r="AM6" s="308" t="s">
        <v>126</v>
      </c>
      <c r="AN6" s="308" t="s">
        <v>126</v>
      </c>
      <c r="AO6" s="308"/>
      <c r="AP6" s="308">
        <v>0</v>
      </c>
      <c r="AQ6" s="308" t="s">
        <v>139</v>
      </c>
      <c r="AR6" s="308" t="s">
        <v>126</v>
      </c>
      <c r="AS6" s="308" t="s">
        <v>126</v>
      </c>
      <c r="AT6" s="308"/>
      <c r="AU6" s="308">
        <v>0</v>
      </c>
      <c r="AV6" s="308" t="s">
        <v>139</v>
      </c>
      <c r="AW6" s="308" t="s">
        <v>126</v>
      </c>
      <c r="AX6" s="308" t="s">
        <v>126</v>
      </c>
      <c r="AY6" s="308"/>
      <c r="AZ6" s="308">
        <v>0</v>
      </c>
      <c r="BA6" s="308" t="s">
        <v>139</v>
      </c>
      <c r="BB6" s="308" t="s">
        <v>1208</v>
      </c>
      <c r="BC6" s="333" t="s">
        <v>4474</v>
      </c>
      <c r="BD6" s="308" t="s">
        <v>1210</v>
      </c>
      <c r="BE6" s="308">
        <v>0</v>
      </c>
      <c r="BF6" s="308" t="s">
        <v>139</v>
      </c>
      <c r="BG6" s="308" t="s">
        <v>126</v>
      </c>
      <c r="BH6" s="308" t="s">
        <v>126</v>
      </c>
      <c r="BI6" s="308"/>
      <c r="BJ6" s="308"/>
      <c r="BK6" s="308" t="s">
        <v>126</v>
      </c>
      <c r="BL6" s="308" t="s">
        <v>126</v>
      </c>
      <c r="BM6" s="308" t="s">
        <v>126</v>
      </c>
      <c r="BN6" s="308" t="s">
        <v>1863</v>
      </c>
      <c r="BO6" s="308">
        <v>0</v>
      </c>
      <c r="BP6" s="308" t="s">
        <v>139</v>
      </c>
      <c r="BQ6" s="308" t="s">
        <v>126</v>
      </c>
      <c r="BR6" s="308" t="s">
        <v>126</v>
      </c>
      <c r="BS6" s="308"/>
      <c r="BT6" s="308">
        <v>0</v>
      </c>
      <c r="BU6" s="308" t="s">
        <v>139</v>
      </c>
      <c r="BV6" s="308" t="s">
        <v>126</v>
      </c>
      <c r="BW6" s="308" t="s">
        <v>126</v>
      </c>
      <c r="BX6" s="308"/>
      <c r="BY6" s="308">
        <v>0</v>
      </c>
      <c r="BZ6" s="308" t="s">
        <v>139</v>
      </c>
      <c r="CA6" s="308" t="s">
        <v>126</v>
      </c>
      <c r="CB6" s="308" t="s">
        <v>126</v>
      </c>
      <c r="CC6" s="308"/>
      <c r="CD6" s="308">
        <v>0</v>
      </c>
      <c r="CE6" s="308" t="s">
        <v>139</v>
      </c>
      <c r="CF6" s="308" t="s">
        <v>126</v>
      </c>
      <c r="CG6" s="308" t="s">
        <v>126</v>
      </c>
      <c r="CH6" s="308"/>
      <c r="CI6" s="308">
        <v>0</v>
      </c>
      <c r="CJ6" s="308" t="s">
        <v>139</v>
      </c>
      <c r="CK6" s="308" t="s">
        <v>126</v>
      </c>
      <c r="CL6" s="308" t="s">
        <v>126</v>
      </c>
      <c r="CM6" s="308"/>
      <c r="CN6" s="308">
        <v>0</v>
      </c>
      <c r="CO6" s="308" t="s">
        <v>139</v>
      </c>
      <c r="CP6" s="308" t="s">
        <v>126</v>
      </c>
      <c r="CQ6" s="308" t="s">
        <v>126</v>
      </c>
      <c r="CR6" s="308"/>
      <c r="CS6" s="308">
        <v>0</v>
      </c>
      <c r="CT6" s="308" t="s">
        <v>139</v>
      </c>
      <c r="CU6" s="308" t="s">
        <v>126</v>
      </c>
      <c r="CV6" s="308" t="s">
        <v>126</v>
      </c>
      <c r="CW6" s="308"/>
      <c r="CX6" s="308">
        <v>0</v>
      </c>
      <c r="CY6" s="308" t="s">
        <v>139</v>
      </c>
      <c r="CZ6" s="308" t="s">
        <v>126</v>
      </c>
      <c r="DA6" s="308" t="s">
        <v>126</v>
      </c>
      <c r="DB6" s="308"/>
      <c r="DC6" s="308">
        <v>0</v>
      </c>
      <c r="DD6" s="308" t="s">
        <v>139</v>
      </c>
      <c r="DE6" s="308" t="s">
        <v>126</v>
      </c>
      <c r="DF6" s="308" t="s">
        <v>126</v>
      </c>
      <c r="DG6" s="308"/>
      <c r="DH6" s="308">
        <v>0</v>
      </c>
      <c r="DI6" s="308" t="s">
        <v>139</v>
      </c>
      <c r="DJ6" s="308" t="s">
        <v>126</v>
      </c>
      <c r="DK6" s="308" t="s">
        <v>126</v>
      </c>
      <c r="DL6" s="308"/>
      <c r="DM6" s="308">
        <v>0</v>
      </c>
      <c r="DN6" s="308" t="s">
        <v>139</v>
      </c>
      <c r="DO6" s="308" t="s">
        <v>126</v>
      </c>
      <c r="DP6" s="308" t="s">
        <v>126</v>
      </c>
      <c r="DQ6" s="308"/>
      <c r="DR6" s="308">
        <v>0</v>
      </c>
      <c r="DS6" s="308" t="s">
        <v>139</v>
      </c>
      <c r="DT6" s="308" t="s">
        <v>126</v>
      </c>
      <c r="DU6" s="308" t="s">
        <v>126</v>
      </c>
      <c r="DV6" s="308"/>
      <c r="DW6" s="308"/>
      <c r="DX6" s="308"/>
      <c r="DY6" s="308"/>
      <c r="DZ6" s="308"/>
      <c r="EA6" s="308" t="s">
        <v>1863</v>
      </c>
      <c r="EB6" s="308" t="s">
        <v>1791</v>
      </c>
      <c r="EC6" s="308"/>
      <c r="ED6" s="308"/>
      <c r="EE6" s="308"/>
      <c r="EF6" s="308"/>
      <c r="EG6" s="308">
        <v>0</v>
      </c>
      <c r="EH6" s="308">
        <v>0</v>
      </c>
      <c r="EI6" s="308" t="s">
        <v>132</v>
      </c>
      <c r="EJ6" s="308" t="s">
        <v>1211</v>
      </c>
      <c r="EK6" s="333" t="s">
        <v>4452</v>
      </c>
      <c r="EL6" s="308"/>
      <c r="EM6" s="308">
        <v>1</v>
      </c>
      <c r="EN6" s="308">
        <v>1</v>
      </c>
      <c r="EO6" s="308" t="s">
        <v>139</v>
      </c>
      <c r="EP6" s="308" t="s">
        <v>126</v>
      </c>
      <c r="EQ6" s="308" t="s">
        <v>126</v>
      </c>
      <c r="ER6" s="308"/>
      <c r="ES6" s="308">
        <v>0</v>
      </c>
      <c r="ET6" s="308">
        <v>0</v>
      </c>
      <c r="EU6" s="308" t="s">
        <v>132</v>
      </c>
      <c r="EV6" s="308" t="s">
        <v>1211</v>
      </c>
      <c r="EW6" s="333" t="s">
        <v>4452</v>
      </c>
      <c r="EX6" s="308"/>
      <c r="EY6" s="308">
        <v>0</v>
      </c>
      <c r="EZ6" s="308" t="s">
        <v>132</v>
      </c>
      <c r="FA6" s="308" t="s">
        <v>1213</v>
      </c>
      <c r="FB6" s="333" t="s">
        <v>4475</v>
      </c>
      <c r="FC6" s="308"/>
      <c r="FD6" s="308" t="s">
        <v>1791</v>
      </c>
      <c r="FE6" s="12"/>
      <c r="FF6" s="323"/>
      <c r="FG6" s="390"/>
      <c r="FH6" s="12"/>
      <c r="FI6" s="308" t="s">
        <v>1791</v>
      </c>
      <c r="FJ6" s="12"/>
      <c r="FK6" s="323"/>
      <c r="FL6" s="390"/>
      <c r="FM6" s="12"/>
      <c r="FN6" s="308">
        <v>1</v>
      </c>
      <c r="FO6" s="308" t="s">
        <v>130</v>
      </c>
      <c r="FP6" s="308" t="s">
        <v>1215</v>
      </c>
      <c r="FQ6" s="333" t="s">
        <v>4476</v>
      </c>
      <c r="FR6" s="308"/>
      <c r="FS6" s="308">
        <v>0</v>
      </c>
      <c r="FT6" s="308" t="s">
        <v>130</v>
      </c>
      <c r="FU6" s="308" t="s">
        <v>1217</v>
      </c>
      <c r="FV6" s="333" t="s">
        <v>4477</v>
      </c>
      <c r="FW6" s="308"/>
      <c r="FX6" s="308">
        <v>0</v>
      </c>
      <c r="FY6" s="308" t="s">
        <v>130</v>
      </c>
      <c r="FZ6" s="308" t="s">
        <v>1219</v>
      </c>
      <c r="GA6" s="333" t="s">
        <v>4478</v>
      </c>
      <c r="GB6" s="308"/>
      <c r="GC6" s="326">
        <v>0</v>
      </c>
      <c r="GD6" s="326" t="s">
        <v>130</v>
      </c>
      <c r="GE6" s="326" t="s">
        <v>126</v>
      </c>
      <c r="GF6" s="326" t="s">
        <v>126</v>
      </c>
      <c r="GG6" s="326"/>
      <c r="GH6" s="308">
        <v>1</v>
      </c>
      <c r="GI6" s="308" t="s">
        <v>139</v>
      </c>
      <c r="GJ6" s="308" t="s">
        <v>1206</v>
      </c>
      <c r="GK6" s="333" t="s">
        <v>4479</v>
      </c>
      <c r="GL6" s="308"/>
      <c r="GM6" s="308">
        <v>1</v>
      </c>
      <c r="GN6" s="308" t="s">
        <v>139</v>
      </c>
      <c r="GO6" s="308" t="s">
        <v>1213</v>
      </c>
      <c r="GP6" s="333" t="s">
        <v>4480</v>
      </c>
      <c r="GQ6" s="308"/>
      <c r="GR6" s="308">
        <v>0</v>
      </c>
      <c r="GS6" s="308" t="s">
        <v>132</v>
      </c>
      <c r="GT6" s="308" t="s">
        <v>1213</v>
      </c>
      <c r="GU6" s="333" t="s">
        <v>4481</v>
      </c>
      <c r="GV6" s="308"/>
      <c r="GW6" s="308">
        <v>0</v>
      </c>
      <c r="GX6" s="308" t="s">
        <v>132</v>
      </c>
      <c r="GY6" s="308" t="s">
        <v>1213</v>
      </c>
      <c r="GZ6" s="333" t="s">
        <v>4482</v>
      </c>
      <c r="HA6" s="308"/>
      <c r="HB6" s="308">
        <v>1</v>
      </c>
      <c r="HC6" s="308" t="s">
        <v>139</v>
      </c>
      <c r="HD6" s="308" t="s">
        <v>1221</v>
      </c>
      <c r="HE6" s="333" t="s">
        <v>4483</v>
      </c>
      <c r="HF6" s="308"/>
      <c r="HG6" s="308">
        <v>0</v>
      </c>
      <c r="HH6" s="308" t="s">
        <v>123</v>
      </c>
      <c r="HI6" s="308" t="s">
        <v>1223</v>
      </c>
      <c r="HJ6" s="333" t="s">
        <v>4484</v>
      </c>
      <c r="HK6" s="404" t="s">
        <v>1225</v>
      </c>
      <c r="HL6" s="308">
        <v>0</v>
      </c>
      <c r="HM6" s="308" t="s">
        <v>123</v>
      </c>
      <c r="HN6" s="308" t="s">
        <v>1223</v>
      </c>
      <c r="HO6" s="333" t="s">
        <v>4485</v>
      </c>
      <c r="HP6" s="404" t="s">
        <v>1225</v>
      </c>
      <c r="HQ6" s="326">
        <v>0</v>
      </c>
      <c r="HR6" s="326" t="s">
        <v>123</v>
      </c>
      <c r="HS6" s="326" t="s">
        <v>126</v>
      </c>
      <c r="HT6" s="326" t="s">
        <v>126</v>
      </c>
      <c r="HU6" s="326"/>
      <c r="HV6" s="326">
        <v>0</v>
      </c>
      <c r="HW6" s="326" t="s">
        <v>130</v>
      </c>
      <c r="HX6" s="326" t="s">
        <v>126</v>
      </c>
      <c r="HY6" s="326" t="s">
        <v>126</v>
      </c>
      <c r="HZ6" s="326" t="s">
        <v>1863</v>
      </c>
      <c r="IA6" s="326"/>
      <c r="IB6" s="326"/>
      <c r="IC6" s="326"/>
      <c r="ID6" s="326"/>
      <c r="IE6" s="326" t="s">
        <v>1863</v>
      </c>
      <c r="IF6" s="308" t="s">
        <v>1791</v>
      </c>
      <c r="IG6" s="12"/>
      <c r="IH6" s="323"/>
      <c r="II6" s="387"/>
      <c r="IJ6" s="12"/>
    </row>
    <row r="7" spans="1:244" ht="48.75" customHeight="1">
      <c r="A7" s="348">
        <v>2023</v>
      </c>
      <c r="B7" s="311" t="s">
        <v>114</v>
      </c>
      <c r="C7" s="336" t="s">
        <v>1394</v>
      </c>
      <c r="D7" s="299" t="s">
        <v>1394</v>
      </c>
      <c r="E7" s="406">
        <f t="shared" si="1"/>
        <v>0.25</v>
      </c>
      <c r="F7" s="365">
        <f t="shared" si="2"/>
        <v>0.22727272727272727</v>
      </c>
      <c r="G7" s="298">
        <v>0</v>
      </c>
      <c r="H7" s="299" t="s">
        <v>130</v>
      </c>
      <c r="I7" s="299" t="s">
        <v>126</v>
      </c>
      <c r="J7" s="299"/>
      <c r="K7" s="299" t="s">
        <v>122</v>
      </c>
      <c r="L7" s="298">
        <v>1</v>
      </c>
      <c r="M7" s="299" t="s">
        <v>139</v>
      </c>
      <c r="N7" s="300" t="s">
        <v>1204</v>
      </c>
      <c r="O7" s="301" t="s">
        <v>1205</v>
      </c>
      <c r="P7" s="299" t="s">
        <v>122</v>
      </c>
      <c r="Q7" s="298">
        <v>0</v>
      </c>
      <c r="R7" s="299" t="s">
        <v>132</v>
      </c>
      <c r="S7" s="300" t="s">
        <v>1206</v>
      </c>
      <c r="T7" s="301" t="s">
        <v>1207</v>
      </c>
      <c r="U7" s="299" t="s">
        <v>122</v>
      </c>
      <c r="V7" s="298">
        <v>0</v>
      </c>
      <c r="W7" s="299"/>
      <c r="X7" s="378" t="s">
        <v>126</v>
      </c>
      <c r="Y7" s="300"/>
      <c r="Z7" s="300" t="s">
        <v>122</v>
      </c>
      <c r="AA7" s="298">
        <v>0</v>
      </c>
      <c r="AB7" s="299" t="s">
        <v>139</v>
      </c>
      <c r="AC7" s="299" t="s">
        <v>126</v>
      </c>
      <c r="AD7" s="299"/>
      <c r="AE7" s="299"/>
      <c r="AF7" s="298">
        <v>0</v>
      </c>
      <c r="AG7" s="299" t="s">
        <v>139</v>
      </c>
      <c r="AH7" s="299" t="s">
        <v>126</v>
      </c>
      <c r="AI7" s="299"/>
      <c r="AJ7" s="299"/>
      <c r="AK7" s="298">
        <v>0</v>
      </c>
      <c r="AL7" s="299" t="s">
        <v>139</v>
      </c>
      <c r="AM7" s="299" t="s">
        <v>126</v>
      </c>
      <c r="AN7" s="299"/>
      <c r="AO7" s="299"/>
      <c r="AP7" s="298">
        <v>0</v>
      </c>
      <c r="AQ7" s="299" t="s">
        <v>139</v>
      </c>
      <c r="AR7" s="299" t="s">
        <v>126</v>
      </c>
      <c r="AS7" s="299"/>
      <c r="AT7" s="299"/>
      <c r="AU7" s="298">
        <v>0</v>
      </c>
      <c r="AV7" s="299" t="s">
        <v>139</v>
      </c>
      <c r="AW7" s="300" t="s">
        <v>126</v>
      </c>
      <c r="AX7" s="300"/>
      <c r="AY7" s="300"/>
      <c r="AZ7" s="298">
        <v>0</v>
      </c>
      <c r="BA7" s="299" t="s">
        <v>139</v>
      </c>
      <c r="BB7" s="300" t="s">
        <v>1208</v>
      </c>
      <c r="BC7" s="301" t="s">
        <v>1209</v>
      </c>
      <c r="BD7" s="299" t="s">
        <v>1210</v>
      </c>
      <c r="BE7" s="298">
        <v>0</v>
      </c>
      <c r="BF7" s="299" t="s">
        <v>139</v>
      </c>
      <c r="BG7" s="300" t="s">
        <v>126</v>
      </c>
      <c r="BH7" s="300"/>
      <c r="BI7" s="300"/>
      <c r="BJ7" s="299"/>
      <c r="BK7" s="299"/>
      <c r="BL7" s="299"/>
      <c r="BM7" s="299"/>
      <c r="BN7" s="299"/>
      <c r="BO7" s="298">
        <v>0</v>
      </c>
      <c r="BP7" s="299" t="s">
        <v>139</v>
      </c>
      <c r="BQ7" s="299" t="s">
        <v>126</v>
      </c>
      <c r="BR7" s="299"/>
      <c r="BS7" s="299" t="s">
        <v>122</v>
      </c>
      <c r="BT7" s="298">
        <v>0</v>
      </c>
      <c r="BU7" s="299" t="s">
        <v>139</v>
      </c>
      <c r="BV7" s="299" t="s">
        <v>126</v>
      </c>
      <c r="BW7" s="299"/>
      <c r="BX7" s="299" t="s">
        <v>122</v>
      </c>
      <c r="BY7" s="298">
        <v>0</v>
      </c>
      <c r="BZ7" s="299" t="s">
        <v>139</v>
      </c>
      <c r="CA7" s="299" t="s">
        <v>126</v>
      </c>
      <c r="CB7" s="299"/>
      <c r="CC7" s="299" t="s">
        <v>122</v>
      </c>
      <c r="CD7" s="298">
        <v>0</v>
      </c>
      <c r="CE7" s="299" t="s">
        <v>139</v>
      </c>
      <c r="CF7" s="299" t="s">
        <v>126</v>
      </c>
      <c r="CG7" s="299"/>
      <c r="CH7" s="299"/>
      <c r="CI7" s="298">
        <v>0</v>
      </c>
      <c r="CJ7" s="299" t="s">
        <v>139</v>
      </c>
      <c r="CK7" s="299" t="s">
        <v>126</v>
      </c>
      <c r="CL7" s="300"/>
      <c r="CM7" s="300"/>
      <c r="CN7" s="298">
        <v>0</v>
      </c>
      <c r="CO7" s="299" t="s">
        <v>139</v>
      </c>
      <c r="CP7" s="300" t="s">
        <v>126</v>
      </c>
      <c r="CQ7" s="300"/>
      <c r="CR7" s="300"/>
      <c r="CS7" s="298">
        <v>0</v>
      </c>
      <c r="CT7" s="299" t="s">
        <v>139</v>
      </c>
      <c r="CU7" s="299" t="s">
        <v>126</v>
      </c>
      <c r="CV7" s="299"/>
      <c r="CW7" s="299" t="s">
        <v>122</v>
      </c>
      <c r="CX7" s="298">
        <v>0</v>
      </c>
      <c r="CY7" s="299" t="s">
        <v>139</v>
      </c>
      <c r="CZ7" s="299" t="s">
        <v>126</v>
      </c>
      <c r="DA7" s="299"/>
      <c r="DB7" s="299"/>
      <c r="DC7" s="298">
        <v>0</v>
      </c>
      <c r="DD7" s="299" t="s">
        <v>139</v>
      </c>
      <c r="DE7" s="299" t="s">
        <v>126</v>
      </c>
      <c r="DF7" s="299"/>
      <c r="DG7" s="299"/>
      <c r="DH7" s="298">
        <v>0</v>
      </c>
      <c r="DI7" s="299" t="s">
        <v>139</v>
      </c>
      <c r="DJ7" s="299" t="s">
        <v>126</v>
      </c>
      <c r="DK7" s="299"/>
      <c r="DL7" s="299"/>
      <c r="DM7" s="298">
        <v>0</v>
      </c>
      <c r="DN7" s="299" t="s">
        <v>139</v>
      </c>
      <c r="DO7" s="300" t="s">
        <v>126</v>
      </c>
      <c r="DP7" s="300"/>
      <c r="DQ7" s="300"/>
      <c r="DR7" s="298">
        <v>0</v>
      </c>
      <c r="DS7" s="299" t="s">
        <v>139</v>
      </c>
      <c r="DT7" s="300" t="s">
        <v>126</v>
      </c>
      <c r="DU7" s="300"/>
      <c r="DV7" s="300"/>
      <c r="DW7" s="299"/>
      <c r="DX7" s="299"/>
      <c r="DY7" s="299"/>
      <c r="DZ7" s="299"/>
      <c r="EA7" s="299"/>
      <c r="EB7" s="299"/>
      <c r="EC7" s="299"/>
      <c r="ED7" s="299"/>
      <c r="EE7" s="299"/>
      <c r="EF7" s="299"/>
      <c r="EG7" s="298">
        <v>0</v>
      </c>
      <c r="EH7" s="336" t="s">
        <v>1685</v>
      </c>
      <c r="EI7" s="299" t="s">
        <v>132</v>
      </c>
      <c r="EJ7" s="299" t="s">
        <v>1211</v>
      </c>
      <c r="EK7" s="301" t="s">
        <v>1212</v>
      </c>
      <c r="EL7" s="299" t="s">
        <v>122</v>
      </c>
      <c r="EM7" s="299"/>
      <c r="EN7" s="336"/>
      <c r="EO7" s="299" t="s">
        <v>1686</v>
      </c>
      <c r="EP7" s="299"/>
      <c r="EQ7" s="299"/>
      <c r="ER7" s="299"/>
      <c r="ES7" s="299"/>
      <c r="ET7" s="336"/>
      <c r="EU7" s="299" t="s">
        <v>1686</v>
      </c>
      <c r="EV7" s="299"/>
      <c r="EW7" s="299"/>
      <c r="EX7" s="299"/>
      <c r="EY7" s="298">
        <v>0</v>
      </c>
      <c r="EZ7" s="299" t="s">
        <v>132</v>
      </c>
      <c r="FA7" s="300" t="s">
        <v>1213</v>
      </c>
      <c r="FB7" s="301" t="s">
        <v>1214</v>
      </c>
      <c r="FC7" s="299" t="s">
        <v>122</v>
      </c>
      <c r="FD7" s="310"/>
      <c r="FE7" s="310"/>
      <c r="FF7" s="310"/>
      <c r="FG7" s="310"/>
      <c r="FH7" s="310"/>
      <c r="FI7" s="310"/>
      <c r="FJ7" s="310"/>
      <c r="FK7" s="310"/>
      <c r="FL7" s="310"/>
      <c r="FM7" s="310"/>
      <c r="FN7" s="298">
        <v>1</v>
      </c>
      <c r="FO7" s="299" t="s">
        <v>130</v>
      </c>
      <c r="FP7" s="299" t="s">
        <v>1215</v>
      </c>
      <c r="FQ7" s="444" t="s">
        <v>1216</v>
      </c>
      <c r="FR7" s="300"/>
      <c r="FS7" s="298">
        <v>0</v>
      </c>
      <c r="FT7" s="299" t="s">
        <v>130</v>
      </c>
      <c r="FU7" s="300" t="s">
        <v>1217</v>
      </c>
      <c r="FV7" s="301" t="s">
        <v>1218</v>
      </c>
      <c r="FW7" s="301"/>
      <c r="FX7" s="298">
        <v>0</v>
      </c>
      <c r="FY7" s="299" t="s">
        <v>130</v>
      </c>
      <c r="FZ7" s="300" t="s">
        <v>1219</v>
      </c>
      <c r="GA7" s="301" t="s">
        <v>1220</v>
      </c>
      <c r="GB7" s="300"/>
      <c r="GC7" s="146"/>
      <c r="GD7" s="146" t="s">
        <v>1686</v>
      </c>
      <c r="GE7" s="146"/>
      <c r="GF7" s="146"/>
      <c r="GG7" s="146"/>
      <c r="GH7" s="298">
        <v>1</v>
      </c>
      <c r="GI7" s="299" t="s">
        <v>139</v>
      </c>
      <c r="GJ7" s="300" t="s">
        <v>1206</v>
      </c>
      <c r="GK7" s="301" t="s">
        <v>1207</v>
      </c>
      <c r="GL7" s="379" t="s">
        <v>122</v>
      </c>
      <c r="GM7" s="298">
        <v>1</v>
      </c>
      <c r="GN7" s="299" t="s">
        <v>139</v>
      </c>
      <c r="GO7" s="300" t="s">
        <v>1213</v>
      </c>
      <c r="GP7" s="301" t="s">
        <v>1214</v>
      </c>
      <c r="GQ7" s="379" t="s">
        <v>122</v>
      </c>
      <c r="GR7" s="298">
        <v>0</v>
      </c>
      <c r="GS7" s="299" t="s">
        <v>132</v>
      </c>
      <c r="GT7" s="300" t="s">
        <v>1213</v>
      </c>
      <c r="GU7" s="301" t="s">
        <v>1214</v>
      </c>
      <c r="GV7" s="300" t="s">
        <v>122</v>
      </c>
      <c r="GW7" s="298">
        <v>0</v>
      </c>
      <c r="GX7" s="299" t="s">
        <v>132</v>
      </c>
      <c r="GY7" s="300" t="s">
        <v>1213</v>
      </c>
      <c r="GZ7" s="301" t="s">
        <v>1214</v>
      </c>
      <c r="HA7" s="379" t="s">
        <v>122</v>
      </c>
      <c r="HB7" s="381">
        <v>1</v>
      </c>
      <c r="HC7" s="300" t="s">
        <v>139</v>
      </c>
      <c r="HD7" s="300" t="s">
        <v>1221</v>
      </c>
      <c r="HE7" s="301" t="s">
        <v>1222</v>
      </c>
      <c r="HF7" s="302" t="s">
        <v>122</v>
      </c>
      <c r="HG7" s="381">
        <v>0</v>
      </c>
      <c r="HH7" s="300" t="s">
        <v>123</v>
      </c>
      <c r="HI7" s="300" t="s">
        <v>1223</v>
      </c>
      <c r="HJ7" s="301" t="s">
        <v>1224</v>
      </c>
      <c r="HK7" s="301" t="s">
        <v>1225</v>
      </c>
      <c r="HL7" s="381">
        <v>0</v>
      </c>
      <c r="HM7" s="300" t="s">
        <v>123</v>
      </c>
      <c r="HN7" s="300" t="s">
        <v>1223</v>
      </c>
      <c r="HO7" s="301" t="s">
        <v>1224</v>
      </c>
      <c r="HP7" s="301" t="s">
        <v>1225</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114</v>
      </c>
      <c r="C8" s="336" t="s">
        <v>1394</v>
      </c>
      <c r="D8" s="299" t="s">
        <v>1394</v>
      </c>
      <c r="E8" s="344" t="s">
        <v>1394</v>
      </c>
      <c r="F8" s="406">
        <f t="shared" si="2"/>
        <v>0.22727272727272727</v>
      </c>
      <c r="G8" s="298">
        <v>0</v>
      </c>
      <c r="H8" s="299" t="s">
        <v>130</v>
      </c>
      <c r="I8" s="299" t="s">
        <v>126</v>
      </c>
      <c r="J8" s="336"/>
      <c r="K8" s="363"/>
      <c r="L8" s="298">
        <v>1</v>
      </c>
      <c r="M8" s="299" t="s">
        <v>139</v>
      </c>
      <c r="N8" s="299" t="s">
        <v>1204</v>
      </c>
      <c r="O8" s="301" t="s">
        <v>1205</v>
      </c>
      <c r="P8" s="299" t="s">
        <v>122</v>
      </c>
      <c r="Q8" s="298">
        <v>0</v>
      </c>
      <c r="R8" s="299" t="s">
        <v>132</v>
      </c>
      <c r="S8" s="299" t="s">
        <v>1206</v>
      </c>
      <c r="T8" s="301" t="s">
        <v>1207</v>
      </c>
      <c r="U8" s="299" t="s">
        <v>122</v>
      </c>
      <c r="V8" s="298">
        <v>0</v>
      </c>
      <c r="W8" s="299"/>
      <c r="X8" s="299" t="s">
        <v>126</v>
      </c>
      <c r="Y8" s="300"/>
      <c r="Z8" s="300" t="s">
        <v>122</v>
      </c>
      <c r="AA8" s="298">
        <v>0</v>
      </c>
      <c r="AB8" s="299" t="s">
        <v>139</v>
      </c>
      <c r="AC8" s="300" t="s">
        <v>126</v>
      </c>
      <c r="AD8" s="299"/>
      <c r="AE8" s="299"/>
      <c r="AF8" s="298">
        <v>0</v>
      </c>
      <c r="AG8" s="299" t="s">
        <v>139</v>
      </c>
      <c r="AH8" s="299" t="s">
        <v>126</v>
      </c>
      <c r="AI8" s="299"/>
      <c r="AJ8" s="299"/>
      <c r="AK8" s="298">
        <v>0</v>
      </c>
      <c r="AL8" s="299" t="s">
        <v>139</v>
      </c>
      <c r="AM8" s="299" t="s">
        <v>126</v>
      </c>
      <c r="AN8" s="299"/>
      <c r="AO8" s="299"/>
      <c r="AP8" s="298">
        <v>0</v>
      </c>
      <c r="AQ8" s="299" t="s">
        <v>139</v>
      </c>
      <c r="AR8" s="299" t="s">
        <v>126</v>
      </c>
      <c r="AS8" s="299"/>
      <c r="AT8" s="299"/>
      <c r="AU8" s="298">
        <v>0</v>
      </c>
      <c r="AV8" s="299" t="s">
        <v>139</v>
      </c>
      <c r="AW8" s="299" t="s">
        <v>126</v>
      </c>
      <c r="AX8" s="300"/>
      <c r="AY8" s="300"/>
      <c r="AZ8" s="298">
        <v>0</v>
      </c>
      <c r="BA8" s="299" t="s">
        <v>139</v>
      </c>
      <c r="BB8" s="299" t="s">
        <v>1208</v>
      </c>
      <c r="BC8" s="301" t="s">
        <v>1209</v>
      </c>
      <c r="BD8" s="300" t="s">
        <v>1210</v>
      </c>
      <c r="BE8" s="298">
        <v>0</v>
      </c>
      <c r="BF8" s="299" t="s">
        <v>139</v>
      </c>
      <c r="BG8" s="299" t="s">
        <v>126</v>
      </c>
      <c r="BH8" s="300"/>
      <c r="BI8" s="300"/>
      <c r="BJ8" s="299"/>
      <c r="BK8" s="299"/>
      <c r="BL8" s="299"/>
      <c r="BM8" s="299"/>
      <c r="BN8" s="299"/>
      <c r="BO8" s="298">
        <v>0</v>
      </c>
      <c r="BP8" s="299" t="s">
        <v>139</v>
      </c>
      <c r="BQ8" s="299" t="s">
        <v>126</v>
      </c>
      <c r="BR8" s="299"/>
      <c r="BS8" s="299" t="s">
        <v>122</v>
      </c>
      <c r="BT8" s="298">
        <v>0</v>
      </c>
      <c r="BU8" s="299" t="s">
        <v>139</v>
      </c>
      <c r="BV8" s="299" t="s">
        <v>126</v>
      </c>
      <c r="BW8" s="299"/>
      <c r="BX8" s="299" t="s">
        <v>122</v>
      </c>
      <c r="BY8" s="298">
        <v>0</v>
      </c>
      <c r="BZ8" s="299" t="s">
        <v>139</v>
      </c>
      <c r="CA8" s="299" t="s">
        <v>126</v>
      </c>
      <c r="CB8" s="299"/>
      <c r="CC8" s="299" t="s">
        <v>122</v>
      </c>
      <c r="CD8" s="298">
        <v>0</v>
      </c>
      <c r="CE8" s="299" t="s">
        <v>139</v>
      </c>
      <c r="CF8" s="299" t="s">
        <v>126</v>
      </c>
      <c r="CG8" s="299"/>
      <c r="CH8" s="299"/>
      <c r="CI8" s="298">
        <v>0</v>
      </c>
      <c r="CJ8" s="299" t="s">
        <v>139</v>
      </c>
      <c r="CK8" s="299" t="s">
        <v>126</v>
      </c>
      <c r="CL8" s="300"/>
      <c r="CM8" s="300"/>
      <c r="CN8" s="298">
        <v>0</v>
      </c>
      <c r="CO8" s="299" t="s">
        <v>139</v>
      </c>
      <c r="CP8" s="299" t="s">
        <v>126</v>
      </c>
      <c r="CQ8" s="300"/>
      <c r="CR8" s="300"/>
      <c r="CS8" s="298">
        <v>0</v>
      </c>
      <c r="CT8" s="299" t="s">
        <v>139</v>
      </c>
      <c r="CU8" s="299" t="s">
        <v>126</v>
      </c>
      <c r="CV8" s="299"/>
      <c r="CW8" s="299" t="s">
        <v>122</v>
      </c>
      <c r="CX8" s="298">
        <v>0</v>
      </c>
      <c r="CY8" s="299" t="s">
        <v>139</v>
      </c>
      <c r="CZ8" s="299" t="s">
        <v>126</v>
      </c>
      <c r="DA8" s="299"/>
      <c r="DB8" s="299"/>
      <c r="DC8" s="298">
        <v>0</v>
      </c>
      <c r="DD8" s="299" t="s">
        <v>139</v>
      </c>
      <c r="DE8" s="299" t="s">
        <v>126</v>
      </c>
      <c r="DF8" s="299"/>
      <c r="DG8" s="299" t="s">
        <v>122</v>
      </c>
      <c r="DH8" s="298">
        <v>0</v>
      </c>
      <c r="DI8" s="299" t="s">
        <v>139</v>
      </c>
      <c r="DJ8" s="299" t="s">
        <v>126</v>
      </c>
      <c r="DK8" s="299"/>
      <c r="DL8" s="299"/>
      <c r="DM8" s="298">
        <v>0</v>
      </c>
      <c r="DN8" s="299" t="s">
        <v>139</v>
      </c>
      <c r="DO8" s="299" t="s">
        <v>126</v>
      </c>
      <c r="DP8" s="300"/>
      <c r="DQ8" s="299"/>
      <c r="DR8" s="298">
        <v>0</v>
      </c>
      <c r="DS8" s="299" t="s">
        <v>139</v>
      </c>
      <c r="DT8" s="299" t="s">
        <v>126</v>
      </c>
      <c r="DU8" s="300"/>
      <c r="DV8" s="300"/>
      <c r="DW8" s="299"/>
      <c r="DX8" s="299"/>
      <c r="DY8" s="299"/>
      <c r="DZ8" s="299"/>
      <c r="EA8" s="299"/>
      <c r="EB8" s="299"/>
      <c r="EC8" s="299"/>
      <c r="ED8" s="299"/>
      <c r="EE8" s="299"/>
      <c r="EF8" s="299"/>
      <c r="EG8" s="298">
        <v>0</v>
      </c>
      <c r="EH8" s="336" t="s">
        <v>1685</v>
      </c>
      <c r="EI8" s="299" t="s">
        <v>132</v>
      </c>
      <c r="EJ8" s="299" t="s">
        <v>1211</v>
      </c>
      <c r="EK8" s="301" t="s">
        <v>1212</v>
      </c>
      <c r="EL8" s="299" t="s">
        <v>122</v>
      </c>
      <c r="EM8" s="299"/>
      <c r="EN8" s="336"/>
      <c r="EO8" s="299" t="s">
        <v>1686</v>
      </c>
      <c r="EP8" s="299"/>
      <c r="EQ8" s="299"/>
      <c r="ER8" s="299"/>
      <c r="ES8" s="299"/>
      <c r="ET8" s="336"/>
      <c r="EU8" s="299" t="s">
        <v>1686</v>
      </c>
      <c r="EV8" s="299"/>
      <c r="EW8" s="299"/>
      <c r="EX8" s="299"/>
      <c r="EY8" s="298">
        <v>0</v>
      </c>
      <c r="EZ8" s="299" t="s">
        <v>132</v>
      </c>
      <c r="FA8" s="299" t="s">
        <v>1213</v>
      </c>
      <c r="FB8" s="301" t="s">
        <v>1214</v>
      </c>
      <c r="FC8" s="299" t="s">
        <v>122</v>
      </c>
      <c r="FD8" s="310"/>
      <c r="FE8" s="310"/>
      <c r="FF8" s="310"/>
      <c r="FG8" s="310"/>
      <c r="FH8" s="310"/>
      <c r="FI8" s="310"/>
      <c r="FJ8" s="310"/>
      <c r="FK8" s="310"/>
      <c r="FL8" s="310"/>
      <c r="FM8" s="310"/>
      <c r="FN8" s="298"/>
      <c r="FO8" s="299" t="s">
        <v>1686</v>
      </c>
      <c r="FP8" s="299"/>
      <c r="FQ8" s="299"/>
      <c r="FR8" s="299"/>
      <c r="FS8" s="298"/>
      <c r="FT8" s="299" t="s">
        <v>1686</v>
      </c>
      <c r="FU8" s="299"/>
      <c r="FV8" s="383"/>
      <c r="FW8" s="302" t="s">
        <v>122</v>
      </c>
      <c r="FX8" s="310"/>
      <c r="FY8" s="310" t="s">
        <v>1686</v>
      </c>
      <c r="FZ8" s="310"/>
      <c r="GA8" s="310"/>
      <c r="GB8" s="345"/>
      <c r="GC8" s="146"/>
      <c r="GD8" s="146" t="s">
        <v>1686</v>
      </c>
      <c r="GE8" s="146"/>
      <c r="GF8" s="146"/>
      <c r="GG8" s="146"/>
      <c r="GH8" s="298">
        <v>1</v>
      </c>
      <c r="GI8" s="299" t="s">
        <v>139</v>
      </c>
      <c r="GJ8" s="299" t="s">
        <v>1206</v>
      </c>
      <c r="GK8" s="301" t="s">
        <v>1207</v>
      </c>
      <c r="GL8" s="379" t="s">
        <v>122</v>
      </c>
      <c r="GM8" s="298">
        <v>1</v>
      </c>
      <c r="GN8" s="299" t="s">
        <v>139</v>
      </c>
      <c r="GO8" s="299" t="s">
        <v>1213</v>
      </c>
      <c r="GP8" s="301" t="s">
        <v>1214</v>
      </c>
      <c r="GQ8" s="379" t="s">
        <v>122</v>
      </c>
      <c r="GR8" s="298">
        <v>0</v>
      </c>
      <c r="GS8" s="299" t="s">
        <v>132</v>
      </c>
      <c r="GT8" s="299" t="s">
        <v>1213</v>
      </c>
      <c r="GU8" s="301" t="s">
        <v>1214</v>
      </c>
      <c r="GV8" s="300" t="s">
        <v>122</v>
      </c>
      <c r="GW8" s="298">
        <v>0</v>
      </c>
      <c r="GX8" s="299" t="s">
        <v>132</v>
      </c>
      <c r="GY8" s="299" t="s">
        <v>1213</v>
      </c>
      <c r="GZ8" s="301" t="s">
        <v>1214</v>
      </c>
      <c r="HA8" s="379" t="s">
        <v>122</v>
      </c>
      <c r="HB8" s="381">
        <v>1</v>
      </c>
      <c r="HC8" s="300" t="s">
        <v>139</v>
      </c>
      <c r="HD8" s="300" t="s">
        <v>1221</v>
      </c>
      <c r="HE8" s="301" t="s">
        <v>1222</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row r="9" spans="1:244" ht="14">
      <c r="A9" s="348"/>
      <c r="B9" s="348"/>
      <c r="C9" s="310"/>
      <c r="D9" s="310"/>
      <c r="E9" s="310"/>
      <c r="F9" s="310"/>
      <c r="G9" s="310"/>
      <c r="H9" s="310"/>
      <c r="I9" s="310"/>
      <c r="J9" s="345"/>
      <c r="K9" s="310"/>
      <c r="L9" s="310"/>
      <c r="M9" s="310"/>
      <c r="N9" s="346"/>
      <c r="O9" s="310"/>
      <c r="P9" s="346"/>
      <c r="Q9" s="310"/>
      <c r="R9" s="310"/>
      <c r="S9" s="310"/>
      <c r="T9" s="310"/>
      <c r="U9" s="310"/>
      <c r="V9" s="310"/>
      <c r="W9" s="310"/>
      <c r="X9" s="346"/>
      <c r="Y9" s="310"/>
      <c r="Z9" s="310"/>
      <c r="AA9" s="310"/>
      <c r="AB9" s="310"/>
      <c r="AC9" s="346"/>
      <c r="AD9" s="310"/>
      <c r="AE9" s="310"/>
      <c r="AF9" s="310"/>
      <c r="AG9" s="310"/>
      <c r="AH9" s="346"/>
      <c r="AI9" s="310"/>
      <c r="AJ9" s="310"/>
      <c r="AK9" s="310"/>
      <c r="AL9" s="310"/>
      <c r="AM9" s="345"/>
      <c r="AN9" s="310"/>
      <c r="AO9" s="310"/>
      <c r="AP9" s="310"/>
      <c r="AQ9" s="310"/>
      <c r="AR9" s="345"/>
      <c r="AS9" s="310"/>
      <c r="AT9" s="310"/>
      <c r="AU9" s="310"/>
      <c r="AV9" s="310"/>
      <c r="AW9" s="345"/>
      <c r="AX9" s="310"/>
      <c r="AY9" s="310"/>
      <c r="AZ9" s="310"/>
      <c r="BA9" s="310"/>
      <c r="BB9" s="310"/>
      <c r="BC9" s="310"/>
      <c r="BD9" s="310"/>
      <c r="BE9" s="310"/>
      <c r="BF9" s="310"/>
      <c r="BG9" s="345"/>
      <c r="BH9" s="310"/>
      <c r="BI9" s="310"/>
      <c r="BJ9" s="310"/>
      <c r="BK9" s="310"/>
      <c r="BL9" s="345"/>
      <c r="BM9" s="310"/>
      <c r="BN9" s="310"/>
      <c r="BO9" s="310"/>
      <c r="BP9" s="310"/>
      <c r="BQ9" s="345"/>
      <c r="BR9" s="310"/>
      <c r="BS9" s="310"/>
      <c r="BT9" s="310"/>
      <c r="BU9" s="310"/>
      <c r="BV9" s="345"/>
      <c r="BW9" s="310"/>
      <c r="BX9" s="310"/>
      <c r="BY9" s="310"/>
      <c r="BZ9" s="310"/>
      <c r="CA9" s="349"/>
      <c r="CB9" s="310"/>
      <c r="CC9" s="310"/>
      <c r="CD9" s="310"/>
      <c r="CE9" s="310"/>
      <c r="CF9" s="345"/>
      <c r="CG9" s="310"/>
      <c r="CH9" s="310"/>
      <c r="CI9" s="310"/>
      <c r="CJ9" s="310"/>
      <c r="CK9" s="345"/>
      <c r="CL9" s="310"/>
      <c r="CM9" s="310"/>
      <c r="CN9" s="310"/>
      <c r="CO9" s="310"/>
      <c r="CP9" s="345"/>
      <c r="CQ9" s="310"/>
      <c r="CR9" s="310"/>
      <c r="CS9" s="310"/>
      <c r="CT9" s="310"/>
      <c r="CU9" s="345"/>
      <c r="CV9" s="310"/>
      <c r="CW9" s="310"/>
      <c r="CX9" s="310"/>
      <c r="CY9" s="310"/>
      <c r="CZ9" s="345"/>
      <c r="DA9" s="310"/>
      <c r="DB9" s="310"/>
      <c r="DC9" s="310"/>
      <c r="DD9" s="310"/>
      <c r="DE9" s="345"/>
      <c r="DF9" s="310"/>
      <c r="DG9" s="310"/>
      <c r="DH9" s="310"/>
      <c r="DI9" s="310"/>
      <c r="DJ9" s="345"/>
      <c r="DK9" s="310"/>
      <c r="DL9" s="310"/>
      <c r="DM9" s="310"/>
      <c r="DN9" s="310"/>
      <c r="DO9" s="310"/>
      <c r="DP9" s="310"/>
      <c r="DQ9" s="310"/>
      <c r="DR9" s="310"/>
      <c r="DS9" s="310"/>
      <c r="DT9" s="310"/>
      <c r="DU9" s="310"/>
      <c r="DV9" s="310"/>
      <c r="DW9" s="310"/>
      <c r="DX9" s="310"/>
      <c r="DY9" s="310"/>
      <c r="DZ9" s="310"/>
      <c r="EA9" s="310"/>
      <c r="EB9" s="310"/>
      <c r="EC9" s="310"/>
      <c r="ED9" s="310"/>
      <c r="EE9" s="310"/>
      <c r="EF9" s="310"/>
      <c r="EG9" s="310"/>
      <c r="EH9" s="310"/>
      <c r="EI9" s="310"/>
      <c r="EJ9" s="310"/>
      <c r="EK9" s="310"/>
      <c r="EL9" s="310"/>
      <c r="EM9" s="310"/>
      <c r="EN9" s="310"/>
      <c r="EO9" s="310"/>
      <c r="EP9" s="310"/>
      <c r="EQ9" s="345"/>
      <c r="ER9" s="310"/>
      <c r="ES9" s="310"/>
      <c r="ET9" s="310"/>
      <c r="EU9" s="310"/>
      <c r="EV9" s="310"/>
      <c r="EW9" s="310"/>
      <c r="EX9" s="310"/>
      <c r="EY9" s="310"/>
      <c r="EZ9" s="310"/>
      <c r="FA9" s="310"/>
      <c r="FB9" s="310"/>
      <c r="FC9" s="310"/>
      <c r="FD9" s="310"/>
      <c r="FE9" s="310"/>
      <c r="FF9" s="310"/>
      <c r="FG9" s="345"/>
      <c r="FH9" s="310"/>
      <c r="FI9" s="310"/>
      <c r="FJ9" s="310"/>
      <c r="FK9" s="345"/>
      <c r="FL9" s="310"/>
      <c r="FM9" s="310"/>
      <c r="FN9" s="310"/>
      <c r="FO9" s="310"/>
      <c r="FP9" s="345"/>
      <c r="FQ9" s="310"/>
      <c r="FR9" s="310"/>
      <c r="FS9" s="310"/>
      <c r="FT9" s="310"/>
      <c r="FU9" s="310"/>
      <c r="FV9" s="345"/>
      <c r="FW9" s="310"/>
      <c r="FX9" s="310"/>
      <c r="FY9" s="310"/>
      <c r="FZ9" s="310"/>
      <c r="GA9" s="345"/>
      <c r="GB9" s="310"/>
      <c r="GC9" s="310"/>
      <c r="GD9" s="310"/>
      <c r="GE9" s="310"/>
      <c r="GF9" s="345"/>
      <c r="GG9" s="310"/>
      <c r="GH9" s="310"/>
      <c r="GI9" s="310"/>
      <c r="GJ9" s="345"/>
      <c r="GK9" s="310"/>
      <c r="GL9" s="347"/>
      <c r="GM9" s="310"/>
      <c r="GN9" s="310"/>
      <c r="GO9" s="346"/>
      <c r="GP9" s="345"/>
      <c r="GQ9" s="310"/>
      <c r="GR9" s="310"/>
      <c r="GS9" s="310"/>
      <c r="GT9" s="346"/>
      <c r="GU9" s="345"/>
      <c r="GV9" s="310"/>
      <c r="GW9" s="310"/>
      <c r="GX9" s="310"/>
      <c r="GY9" s="346"/>
      <c r="GZ9" s="345"/>
      <c r="HA9" s="310"/>
      <c r="HB9" s="310"/>
      <c r="HC9" s="310"/>
      <c r="HD9" s="310"/>
      <c r="HE9" s="310"/>
      <c r="HF9" s="310"/>
      <c r="HG9" s="310"/>
      <c r="HH9" s="310"/>
      <c r="HI9" s="310"/>
      <c r="HJ9" s="310"/>
      <c r="HK9" s="310"/>
      <c r="HL9" s="310"/>
      <c r="HM9" s="310"/>
      <c r="HN9" s="310"/>
      <c r="HO9" s="310"/>
      <c r="HP9" s="310"/>
      <c r="HQ9" s="310"/>
      <c r="HR9" s="310"/>
      <c r="HS9" s="310"/>
      <c r="HT9" s="310"/>
      <c r="HU9" s="310"/>
      <c r="HV9" s="310"/>
      <c r="HW9" s="310"/>
      <c r="HX9" s="310"/>
      <c r="HY9" s="310"/>
      <c r="HZ9" s="310"/>
      <c r="IA9" s="310"/>
      <c r="IB9" s="310"/>
      <c r="IC9" s="310"/>
      <c r="ID9" s="310"/>
      <c r="IE9" s="310"/>
      <c r="IF9" s="351"/>
      <c r="IG9" s="351"/>
      <c r="IH9" s="351"/>
      <c r="II9" s="351"/>
      <c r="IJ9" s="351"/>
    </row>
    <row r="10" spans="1:244" ht="14">
      <c r="A10" s="348"/>
      <c r="B10" s="348"/>
      <c r="C10" s="310"/>
      <c r="D10" s="310"/>
      <c r="E10" s="310"/>
      <c r="F10" s="310"/>
      <c r="G10" s="310"/>
      <c r="H10" s="310"/>
      <c r="I10" s="310"/>
      <c r="J10" s="345"/>
      <c r="K10" s="310"/>
      <c r="L10" s="310"/>
      <c r="M10" s="310"/>
      <c r="N10" s="346"/>
      <c r="O10" s="310"/>
      <c r="P10" s="346"/>
      <c r="Q10" s="310"/>
      <c r="R10" s="310"/>
      <c r="S10" s="310"/>
      <c r="T10" s="310"/>
      <c r="U10" s="310"/>
      <c r="V10" s="310"/>
      <c r="W10" s="310"/>
      <c r="X10" s="346"/>
      <c r="Y10" s="310"/>
      <c r="Z10" s="310"/>
      <c r="AA10" s="310"/>
      <c r="AB10" s="310"/>
      <c r="AC10" s="346"/>
      <c r="AD10" s="310"/>
      <c r="AE10" s="310"/>
      <c r="AF10" s="310"/>
      <c r="AG10" s="310"/>
      <c r="AH10" s="346"/>
      <c r="AI10" s="310"/>
      <c r="AJ10" s="310"/>
      <c r="AK10" s="310"/>
      <c r="AL10" s="310"/>
      <c r="AM10" s="345"/>
      <c r="AN10" s="310"/>
      <c r="AO10" s="310"/>
      <c r="AP10" s="310"/>
      <c r="AQ10" s="310"/>
      <c r="AR10" s="345"/>
      <c r="AS10" s="310"/>
      <c r="AT10" s="310"/>
      <c r="AU10" s="310"/>
      <c r="AV10" s="310"/>
      <c r="AW10" s="345"/>
      <c r="AX10" s="310"/>
      <c r="AY10" s="310"/>
      <c r="AZ10" s="310"/>
      <c r="BA10" s="310"/>
      <c r="BB10" s="310"/>
      <c r="BC10" s="310"/>
      <c r="BD10" s="310"/>
      <c r="BE10" s="310"/>
      <c r="BF10" s="310"/>
      <c r="BG10" s="345"/>
      <c r="BH10" s="310"/>
      <c r="BI10" s="310"/>
      <c r="BJ10" s="310"/>
      <c r="BK10" s="310"/>
      <c r="BL10" s="345"/>
      <c r="BM10" s="310"/>
      <c r="BN10" s="310"/>
      <c r="BO10" s="310"/>
      <c r="BP10" s="310"/>
      <c r="BQ10" s="345"/>
      <c r="BR10" s="310"/>
      <c r="BS10" s="310"/>
      <c r="BT10" s="310"/>
      <c r="BU10" s="310"/>
      <c r="BV10" s="345"/>
      <c r="BW10" s="310"/>
      <c r="BX10" s="310"/>
      <c r="BY10" s="310"/>
      <c r="BZ10" s="310"/>
      <c r="CA10" s="349"/>
      <c r="CB10" s="310"/>
      <c r="CC10" s="310"/>
      <c r="CD10" s="310"/>
      <c r="CE10" s="310"/>
      <c r="CF10" s="345"/>
      <c r="CG10" s="310"/>
      <c r="CH10" s="310"/>
      <c r="CI10" s="310"/>
      <c r="CJ10" s="310"/>
      <c r="CK10" s="345"/>
      <c r="CL10" s="310"/>
      <c r="CM10" s="310"/>
      <c r="CN10" s="310"/>
      <c r="CO10" s="310"/>
      <c r="CP10" s="345"/>
      <c r="CQ10" s="310"/>
      <c r="CR10" s="310"/>
      <c r="CS10" s="310"/>
      <c r="CT10" s="310"/>
      <c r="CU10" s="345"/>
      <c r="CV10" s="310"/>
      <c r="CW10" s="310"/>
      <c r="CX10" s="310"/>
      <c r="CY10" s="310"/>
      <c r="CZ10" s="345"/>
      <c r="DA10" s="310"/>
      <c r="DB10" s="310"/>
      <c r="DC10" s="310"/>
      <c r="DD10" s="310"/>
      <c r="DE10" s="345"/>
      <c r="DF10" s="310"/>
      <c r="DG10" s="310"/>
      <c r="DH10" s="310"/>
      <c r="DI10" s="310"/>
      <c r="DJ10" s="345"/>
      <c r="DK10" s="310"/>
      <c r="DL10" s="310"/>
      <c r="DM10" s="310"/>
      <c r="DN10" s="310"/>
      <c r="DO10" s="310"/>
      <c r="DP10" s="310"/>
      <c r="DQ10" s="310"/>
      <c r="DR10" s="310"/>
      <c r="DS10" s="310"/>
      <c r="DT10" s="310"/>
      <c r="DU10" s="310"/>
      <c r="DV10" s="310"/>
      <c r="DW10" s="310"/>
      <c r="DX10" s="310"/>
      <c r="DY10" s="310"/>
      <c r="DZ10" s="310"/>
      <c r="EA10" s="310"/>
      <c r="EB10" s="310"/>
      <c r="EC10" s="310"/>
      <c r="ED10" s="310"/>
      <c r="EE10" s="310"/>
      <c r="EF10" s="310"/>
      <c r="EG10" s="310"/>
      <c r="EH10" s="310"/>
      <c r="EI10" s="310"/>
      <c r="EJ10" s="310"/>
      <c r="EK10" s="310"/>
      <c r="EL10" s="310"/>
      <c r="EM10" s="310"/>
      <c r="EN10" s="310"/>
      <c r="EO10" s="310"/>
      <c r="EP10" s="310"/>
      <c r="EQ10" s="345"/>
      <c r="ER10" s="310"/>
      <c r="ES10" s="310"/>
      <c r="ET10" s="310"/>
      <c r="EU10" s="310"/>
      <c r="EV10" s="310"/>
      <c r="EW10" s="310"/>
      <c r="EX10" s="310"/>
      <c r="EY10" s="310"/>
      <c r="EZ10" s="310"/>
      <c r="FA10" s="310"/>
      <c r="FB10" s="310"/>
      <c r="FC10" s="310"/>
      <c r="FD10" s="310"/>
      <c r="FE10" s="310"/>
      <c r="FF10" s="310"/>
      <c r="FG10" s="345"/>
      <c r="FH10" s="310"/>
      <c r="FI10" s="310"/>
      <c r="FJ10" s="310"/>
      <c r="FK10" s="345"/>
      <c r="FL10" s="310"/>
      <c r="FM10" s="310"/>
      <c r="FN10" s="310"/>
      <c r="FO10" s="310"/>
      <c r="FP10" s="345"/>
      <c r="FQ10" s="310"/>
      <c r="FR10" s="310"/>
      <c r="FS10" s="310"/>
      <c r="FT10" s="310"/>
      <c r="FU10" s="310"/>
      <c r="FV10" s="345"/>
      <c r="FW10" s="310"/>
      <c r="FX10" s="310"/>
      <c r="FY10" s="310"/>
      <c r="FZ10" s="310"/>
      <c r="GA10" s="345"/>
      <c r="GB10" s="310"/>
      <c r="GC10" s="310"/>
      <c r="GD10" s="310"/>
      <c r="GE10" s="310"/>
      <c r="GF10" s="345"/>
      <c r="GG10" s="310"/>
      <c r="GH10" s="310"/>
      <c r="GI10" s="310"/>
      <c r="GJ10" s="345"/>
      <c r="GK10" s="310"/>
      <c r="GL10" s="347"/>
      <c r="GM10" s="310"/>
      <c r="GN10" s="310"/>
      <c r="GO10" s="346"/>
      <c r="GP10" s="345"/>
      <c r="GQ10" s="310"/>
      <c r="GR10" s="310"/>
      <c r="GS10" s="310"/>
      <c r="GT10" s="346"/>
      <c r="GU10" s="345"/>
      <c r="GV10" s="310"/>
      <c r="GW10" s="310"/>
      <c r="GX10" s="310"/>
      <c r="GY10" s="346"/>
      <c r="GZ10" s="345"/>
      <c r="HA10" s="310"/>
      <c r="HB10" s="310"/>
      <c r="HC10" s="310"/>
      <c r="HD10" s="310"/>
      <c r="HE10" s="310"/>
      <c r="HF10" s="310"/>
      <c r="HG10" s="310"/>
      <c r="HH10" s="310"/>
      <c r="HI10" s="310"/>
      <c r="HJ10" s="310"/>
      <c r="HK10" s="310"/>
      <c r="HL10" s="310"/>
      <c r="HM10" s="310"/>
      <c r="HN10" s="310"/>
      <c r="HO10" s="310"/>
      <c r="HP10" s="310"/>
      <c r="HQ10" s="310"/>
      <c r="HR10" s="310"/>
      <c r="HS10" s="310"/>
      <c r="HT10" s="310"/>
      <c r="HU10" s="310"/>
      <c r="HV10" s="310"/>
      <c r="HW10" s="310"/>
      <c r="HX10" s="310"/>
      <c r="HY10" s="310"/>
      <c r="HZ10" s="310"/>
      <c r="IA10" s="310"/>
      <c r="IB10" s="310"/>
      <c r="IC10" s="310"/>
      <c r="ID10" s="310"/>
      <c r="IE10" s="310"/>
      <c r="IF10" s="351"/>
      <c r="IG10" s="351"/>
      <c r="IH10" s="351"/>
      <c r="II10" s="351"/>
      <c r="IJ10" s="351"/>
    </row>
    <row r="11" spans="1:244" ht="14">
      <c r="A11" s="348" t="s">
        <v>3389</v>
      </c>
      <c r="B11" s="348" t="s">
        <v>3390</v>
      </c>
      <c r="C11" s="310"/>
      <c r="D11" s="310"/>
      <c r="E11" s="310"/>
      <c r="F11" s="310"/>
      <c r="G11" s="310"/>
      <c r="H11" s="310"/>
      <c r="I11" s="310"/>
      <c r="J11" s="345"/>
      <c r="K11" s="310"/>
      <c r="L11" s="310"/>
      <c r="M11" s="310"/>
      <c r="N11" s="346"/>
      <c r="O11" s="310"/>
      <c r="P11" s="346"/>
      <c r="Q11" s="310"/>
      <c r="R11" s="310"/>
      <c r="S11" s="310"/>
      <c r="T11" s="310"/>
      <c r="U11" s="310"/>
      <c r="V11" s="310"/>
      <c r="W11" s="310"/>
      <c r="X11" s="346"/>
      <c r="Y11" s="310"/>
      <c r="Z11" s="310"/>
      <c r="AA11" s="310"/>
      <c r="AB11" s="310"/>
      <c r="AC11" s="346"/>
      <c r="AD11" s="310"/>
      <c r="AE11" s="310"/>
      <c r="AF11" s="310"/>
      <c r="AG11" s="310"/>
      <c r="AH11" s="346"/>
      <c r="AI11" s="310"/>
      <c r="AJ11" s="310"/>
      <c r="AK11" s="310"/>
      <c r="AL11" s="310"/>
      <c r="AM11" s="345"/>
      <c r="AN11" s="310"/>
      <c r="AO11" s="310"/>
      <c r="AP11" s="310"/>
      <c r="AQ11" s="310"/>
      <c r="AR11" s="345"/>
      <c r="AS11" s="310"/>
      <c r="AT11" s="310"/>
      <c r="AU11" s="310"/>
      <c r="AV11" s="310"/>
      <c r="AW11" s="345"/>
      <c r="AX11" s="310"/>
      <c r="AY11" s="310"/>
      <c r="AZ11" s="310"/>
      <c r="BA11" s="310"/>
      <c r="BB11" s="310"/>
      <c r="BC11" s="310"/>
      <c r="BD11" s="310"/>
      <c r="BE11" s="310"/>
      <c r="BF11" s="310"/>
      <c r="BG11" s="345"/>
      <c r="BH11" s="310"/>
      <c r="BI11" s="310"/>
      <c r="BJ11" s="310"/>
      <c r="BK11" s="310"/>
      <c r="BL11" s="345"/>
      <c r="BM11" s="310"/>
      <c r="BN11" s="310"/>
      <c r="BO11" s="310"/>
      <c r="BP11" s="310"/>
      <c r="BQ11" s="345"/>
      <c r="BR11" s="310"/>
      <c r="BS11" s="310"/>
      <c r="BT11" s="310"/>
      <c r="BU11" s="310"/>
      <c r="BV11" s="345"/>
      <c r="BW11" s="310"/>
      <c r="BX11" s="310"/>
      <c r="BY11" s="310"/>
      <c r="BZ11" s="310"/>
      <c r="CA11" s="349"/>
      <c r="CB11" s="310"/>
      <c r="CC11" s="310"/>
      <c r="CD11" s="310"/>
      <c r="CE11" s="310"/>
      <c r="CF11" s="345"/>
      <c r="CG11" s="310"/>
      <c r="CH11" s="310"/>
      <c r="CI11" s="310"/>
      <c r="CJ11" s="310"/>
      <c r="CK11" s="345"/>
      <c r="CL11" s="310"/>
      <c r="CM11" s="310"/>
      <c r="CN11" s="310"/>
      <c r="CO11" s="310"/>
      <c r="CP11" s="345"/>
      <c r="CQ11" s="310"/>
      <c r="CR11" s="310"/>
      <c r="CS11" s="310"/>
      <c r="CT11" s="310"/>
      <c r="CU11" s="345"/>
      <c r="CV11" s="310"/>
      <c r="CW11" s="310"/>
      <c r="CX11" s="310"/>
      <c r="CY11" s="310"/>
      <c r="CZ11" s="345"/>
      <c r="DA11" s="310"/>
      <c r="DB11" s="310"/>
      <c r="DC11" s="310"/>
      <c r="DD11" s="310"/>
      <c r="DE11" s="345"/>
      <c r="DF11" s="310"/>
      <c r="DG11" s="310"/>
      <c r="DH11" s="310"/>
      <c r="DI11" s="310"/>
      <c r="DJ11" s="345"/>
      <c r="DK11" s="310"/>
      <c r="DL11" s="310"/>
      <c r="DM11" s="310"/>
      <c r="DN11" s="310"/>
      <c r="DO11" s="310"/>
      <c r="DP11" s="310"/>
      <c r="DQ11" s="310"/>
      <c r="DR11" s="310"/>
      <c r="DS11" s="310"/>
      <c r="DT11" s="310"/>
      <c r="DU11" s="310"/>
      <c r="DV11" s="310"/>
      <c r="DW11" s="310"/>
      <c r="DX11" s="310"/>
      <c r="DY11" s="310"/>
      <c r="DZ11" s="310"/>
      <c r="EA11" s="310"/>
      <c r="EB11" s="310"/>
      <c r="EC11" s="310"/>
      <c r="ED11" s="310"/>
      <c r="EE11" s="310"/>
      <c r="EF11" s="310"/>
      <c r="EG11" s="310"/>
      <c r="EH11" s="310"/>
      <c r="EI11" s="310"/>
      <c r="EJ11" s="310"/>
      <c r="EK11" s="310"/>
      <c r="EL11" s="310"/>
      <c r="EM11" s="310"/>
      <c r="EN11" s="310"/>
      <c r="EO11" s="310"/>
      <c r="EP11" s="310"/>
      <c r="EQ11" s="345"/>
      <c r="ER11" s="310"/>
      <c r="ES11" s="310"/>
      <c r="ET11" s="310"/>
      <c r="EU11" s="310"/>
      <c r="EV11" s="310"/>
      <c r="EW11" s="310"/>
      <c r="EX11" s="310"/>
      <c r="EY11" s="310"/>
      <c r="EZ11" s="310"/>
      <c r="FA11" s="310"/>
      <c r="FB11" s="310"/>
      <c r="FC11" s="310"/>
      <c r="FD11" s="310"/>
      <c r="FE11" s="310"/>
      <c r="FF11" s="310"/>
      <c r="FG11" s="345"/>
      <c r="FH11" s="310"/>
      <c r="FI11" s="310"/>
      <c r="FJ11" s="310"/>
      <c r="FK11" s="345"/>
      <c r="FL11" s="310"/>
      <c r="FM11" s="310"/>
      <c r="FN11" s="310"/>
      <c r="FO11" s="310"/>
      <c r="FP11" s="345"/>
      <c r="FQ11" s="310"/>
      <c r="FR11" s="310"/>
      <c r="FS11" s="310"/>
      <c r="FT11" s="310"/>
      <c r="FU11" s="310"/>
      <c r="FV11" s="345"/>
      <c r="FW11" s="310"/>
      <c r="FX11" s="310"/>
      <c r="FY11" s="310"/>
      <c r="FZ11" s="310"/>
      <c r="GA11" s="345"/>
      <c r="GB11" s="310"/>
      <c r="GC11" s="310"/>
      <c r="GD11" s="310"/>
      <c r="GE11" s="310"/>
      <c r="GF11" s="345"/>
      <c r="GG11" s="310"/>
      <c r="GH11" s="310"/>
      <c r="GI11" s="310"/>
      <c r="GJ11" s="345"/>
      <c r="GK11" s="310"/>
      <c r="GL11" s="347"/>
      <c r="GM11" s="310"/>
      <c r="GN11" s="310"/>
      <c r="GO11" s="346"/>
      <c r="GP11" s="345"/>
      <c r="GQ11" s="310"/>
      <c r="GR11" s="310"/>
      <c r="GS11" s="310"/>
      <c r="GT11" s="346"/>
      <c r="GU11" s="345"/>
      <c r="GV11" s="310"/>
      <c r="GW11" s="310"/>
      <c r="GX11" s="310"/>
      <c r="GY11" s="346"/>
      <c r="GZ11" s="345"/>
      <c r="HA11" s="310"/>
      <c r="HB11" s="310"/>
      <c r="HC11" s="310"/>
      <c r="HD11" s="310"/>
      <c r="HE11" s="310"/>
      <c r="HF11" s="310"/>
      <c r="HG11" s="310"/>
      <c r="HH11" s="310"/>
      <c r="HI11" s="310"/>
      <c r="HJ11" s="310"/>
      <c r="HK11" s="310"/>
      <c r="HL11" s="310"/>
      <c r="HM11" s="310"/>
      <c r="HN11" s="310"/>
      <c r="HO11" s="310"/>
      <c r="HP11" s="310"/>
      <c r="HQ11" s="310"/>
      <c r="HR11" s="310"/>
      <c r="HS11" s="310"/>
      <c r="HT11" s="310"/>
      <c r="HU11" s="310"/>
      <c r="HV11" s="310"/>
      <c r="HW11" s="310"/>
      <c r="HX11" s="310"/>
      <c r="HY11" s="310"/>
      <c r="HZ11" s="310"/>
      <c r="IA11" s="310"/>
      <c r="IB11" s="310"/>
      <c r="IC11" s="310"/>
      <c r="ID11" s="310"/>
      <c r="IE11" s="310"/>
      <c r="IF11" s="351"/>
      <c r="IG11" s="351"/>
      <c r="IH11" s="351"/>
      <c r="II11" s="351"/>
      <c r="IJ11" s="351"/>
    </row>
    <row r="12" spans="1:244" ht="14">
      <c r="A12" s="459" t="s">
        <v>3391</v>
      </c>
      <c r="B12" s="348">
        <f t="shared" ref="B12:B14" si="3">SUM(G12:HU12)</f>
        <v>2</v>
      </c>
      <c r="C12" s="310"/>
      <c r="D12" s="310"/>
      <c r="E12" s="310"/>
      <c r="F12" s="310"/>
      <c r="G12" s="310">
        <f t="shared" ref="G12:G13" si="4">L6-L7</f>
        <v>0</v>
      </c>
      <c r="H12" s="310"/>
      <c r="I12" s="310"/>
      <c r="J12" s="345"/>
      <c r="K12" s="310"/>
      <c r="L12" s="310">
        <f t="shared" ref="L12:L13" si="5">V6-V7</f>
        <v>0</v>
      </c>
      <c r="M12" s="310"/>
      <c r="N12" s="346"/>
      <c r="O12" s="310"/>
      <c r="P12" s="346"/>
      <c r="Q12" s="310">
        <f t="shared" ref="Q12:Q13" si="6">AA6-AA7</f>
        <v>0</v>
      </c>
      <c r="R12" s="310"/>
      <c r="S12" s="310"/>
      <c r="T12" s="310"/>
      <c r="U12" s="310"/>
      <c r="V12" s="310">
        <f t="shared" ref="V12:V13" si="7">AF6-AF7</f>
        <v>0</v>
      </c>
      <c r="W12" s="310"/>
      <c r="X12" s="346"/>
      <c r="Y12" s="310"/>
      <c r="Z12" s="310"/>
      <c r="AA12" s="310">
        <f t="shared" ref="AA12:AA13" si="8">AK6-AK7</f>
        <v>0</v>
      </c>
      <c r="AB12" s="310"/>
      <c r="AC12" s="346"/>
      <c r="AD12" s="310"/>
      <c r="AE12" s="310"/>
      <c r="AF12" s="310">
        <f t="shared" ref="AF12:AF13" si="9">AP6-AP7</f>
        <v>0</v>
      </c>
      <c r="AG12" s="310"/>
      <c r="AH12" s="346"/>
      <c r="AI12" s="310"/>
      <c r="AJ12" s="310"/>
      <c r="AK12" s="310">
        <f t="shared" ref="AK12:AK13" si="10">AU6-AU7</f>
        <v>0</v>
      </c>
      <c r="AL12" s="310"/>
      <c r="AM12" s="345"/>
      <c r="AN12" s="310"/>
      <c r="AO12" s="310"/>
      <c r="AP12" s="310">
        <f t="shared" ref="AP12:AP13" si="11">AZ6-AZ7</f>
        <v>0</v>
      </c>
      <c r="AQ12" s="310"/>
      <c r="AR12" s="345"/>
      <c r="AS12" s="310"/>
      <c r="AT12" s="310"/>
      <c r="AU12" s="310">
        <f t="shared" ref="AU12:AU13" si="12">BE6-BE7</f>
        <v>0</v>
      </c>
      <c r="AV12" s="310"/>
      <c r="AW12" s="345"/>
      <c r="AX12" s="310"/>
      <c r="AY12" s="310"/>
      <c r="AZ12" s="310"/>
      <c r="BA12" s="310"/>
      <c r="BB12" s="310"/>
      <c r="BC12" s="310"/>
      <c r="BD12" s="310"/>
      <c r="BE12" s="310">
        <f t="shared" ref="BE12:BE13" si="13">BO6-BO7</f>
        <v>0</v>
      </c>
      <c r="BF12" s="310"/>
      <c r="BG12" s="345"/>
      <c r="BH12" s="310"/>
      <c r="BI12" s="310"/>
      <c r="BJ12" s="310">
        <f t="shared" ref="BJ12:BJ13" si="14">BT6-BT7</f>
        <v>0</v>
      </c>
      <c r="BK12" s="310"/>
      <c r="BL12" s="345"/>
      <c r="BM12" s="310"/>
      <c r="BN12" s="310"/>
      <c r="BO12" s="310">
        <f t="shared" ref="BO12:BO13" si="15">BY6-BY7</f>
        <v>0</v>
      </c>
      <c r="BP12" s="310"/>
      <c r="BQ12" s="345"/>
      <c r="BR12" s="310"/>
      <c r="BS12" s="310"/>
      <c r="BT12" s="310">
        <f t="shared" ref="BT12:BT13" si="16">CD6-CD7</f>
        <v>0</v>
      </c>
      <c r="BU12" s="310"/>
      <c r="BV12" s="345"/>
      <c r="BW12" s="310"/>
      <c r="BX12" s="310"/>
      <c r="BY12" s="310">
        <f t="shared" ref="BY12:BY13" si="17">CI6-CI7</f>
        <v>0</v>
      </c>
      <c r="BZ12" s="310"/>
      <c r="CA12" s="349"/>
      <c r="CB12" s="310"/>
      <c r="CC12" s="310"/>
      <c r="CD12" s="310">
        <f t="shared" ref="CD12:CD13" si="18">CN6-CN7</f>
        <v>0</v>
      </c>
      <c r="CE12" s="310"/>
      <c r="CF12" s="345"/>
      <c r="CG12" s="310"/>
      <c r="CH12" s="310"/>
      <c r="CI12" s="310">
        <f t="shared" ref="CI12:CI13" si="19">CS6-CS7</f>
        <v>0</v>
      </c>
      <c r="CJ12" s="310"/>
      <c r="CK12" s="345"/>
      <c r="CL12" s="310"/>
      <c r="CM12" s="310"/>
      <c r="CN12" s="310">
        <f t="shared" ref="CN12:CN13" si="20">CX6-CX7</f>
        <v>0</v>
      </c>
      <c r="CO12" s="310"/>
      <c r="CP12" s="345"/>
      <c r="CQ12" s="310"/>
      <c r="CR12" s="310"/>
      <c r="CS12" s="310">
        <f t="shared" ref="CS12:CS13" si="21">DC6-DC7</f>
        <v>0</v>
      </c>
      <c r="CT12" s="310"/>
      <c r="CU12" s="345"/>
      <c r="CV12" s="310"/>
      <c r="CW12" s="310"/>
      <c r="CX12" s="310">
        <f t="shared" ref="CX12:CX13" si="22">DH6-DH7</f>
        <v>0</v>
      </c>
      <c r="CY12" s="310"/>
      <c r="CZ12" s="345"/>
      <c r="DA12" s="310"/>
      <c r="DB12" s="310"/>
      <c r="DC12" s="310">
        <f t="shared" ref="DC12:DC13" si="23">DM6-DM7</f>
        <v>0</v>
      </c>
      <c r="DD12" s="310"/>
      <c r="DE12" s="345"/>
      <c r="DF12" s="310"/>
      <c r="DG12" s="310"/>
      <c r="DH12" s="310">
        <f t="shared" ref="DH12:DH13" si="24">DR6-DR7</f>
        <v>0</v>
      </c>
      <c r="DI12" s="310"/>
      <c r="DJ12" s="345"/>
      <c r="DK12" s="310"/>
      <c r="DL12" s="310"/>
      <c r="DM12" s="310"/>
      <c r="DN12" s="310"/>
      <c r="DO12" s="310"/>
      <c r="DP12" s="310"/>
      <c r="DQ12" s="310"/>
      <c r="DR12" s="310"/>
      <c r="DS12" s="310"/>
      <c r="DT12" s="310"/>
      <c r="DU12" s="310"/>
      <c r="DV12" s="310"/>
      <c r="DW12" s="310">
        <f t="shared" ref="DW12:DW13" si="25">EG6-EG7</f>
        <v>0</v>
      </c>
      <c r="DX12" s="310"/>
      <c r="DY12" s="310"/>
      <c r="DZ12" s="310"/>
      <c r="EA12" s="310"/>
      <c r="EB12" s="310"/>
      <c r="EC12" s="310">
        <f t="shared" ref="EC12:ED12" si="26">EM6-EM7</f>
        <v>1</v>
      </c>
      <c r="ED12" s="310">
        <f t="shared" si="26"/>
        <v>1</v>
      </c>
      <c r="EE12" s="310"/>
      <c r="EF12" s="310"/>
      <c r="EG12" s="310"/>
      <c r="EH12" s="310"/>
      <c r="EI12" s="310">
        <f t="shared" ref="EI12:EJ12" si="27">ES6-ES7</f>
        <v>0</v>
      </c>
      <c r="EJ12" s="310">
        <f t="shared" si="27"/>
        <v>0</v>
      </c>
      <c r="EK12" s="310"/>
      <c r="EL12" s="310"/>
      <c r="EM12" s="310"/>
      <c r="EN12" s="310"/>
      <c r="EO12" s="310">
        <f t="shared" ref="EO12:EO13" si="28">GH6-GH7</f>
        <v>0</v>
      </c>
      <c r="EP12" s="310"/>
      <c r="EQ12" s="345"/>
      <c r="ER12" s="310"/>
      <c r="ES12" s="310"/>
      <c r="ET12" s="310">
        <f t="shared" ref="ET12:ET13" si="29">GM6-GM7</f>
        <v>0</v>
      </c>
      <c r="EU12" s="310"/>
      <c r="EV12" s="310"/>
      <c r="EW12" s="310"/>
      <c r="EX12" s="310"/>
      <c r="EY12" s="310">
        <f t="shared" ref="EY12:EY13" si="30">GR6-GR7</f>
        <v>0</v>
      </c>
      <c r="EZ12" s="310"/>
      <c r="FA12" s="310"/>
      <c r="FB12" s="310"/>
      <c r="FC12" s="310"/>
      <c r="FD12" s="310">
        <f t="shared" ref="FD12:FD13" si="31">GW6-GW7</f>
        <v>0</v>
      </c>
      <c r="FE12" s="310"/>
      <c r="FF12" s="310"/>
      <c r="FG12" s="345"/>
      <c r="FH12" s="310"/>
      <c r="FI12" s="310">
        <f t="shared" ref="FI12:FI13" si="32">Q6-Q7</f>
        <v>0</v>
      </c>
      <c r="FJ12" s="310"/>
      <c r="FK12" s="345"/>
      <c r="FL12" s="310"/>
      <c r="FM12" s="310"/>
      <c r="FN12" s="310">
        <f t="shared" ref="FN12:FN13" si="33">EY6-EY7</f>
        <v>0</v>
      </c>
      <c r="FO12" s="310"/>
      <c r="FP12" s="345"/>
      <c r="FQ12" s="310"/>
      <c r="FR12" s="310"/>
      <c r="FS12" s="310">
        <f t="shared" ref="FS12:FS13" si="34">FN6-FN7</f>
        <v>0</v>
      </c>
      <c r="FT12" s="310"/>
      <c r="FU12" s="310"/>
      <c r="FV12" s="345"/>
      <c r="FW12" s="310"/>
      <c r="FX12" s="310">
        <f t="shared" ref="FX12:FX13" si="35">FS6-FS7</f>
        <v>0</v>
      </c>
      <c r="FY12" s="310"/>
      <c r="FZ12" s="310"/>
      <c r="GA12" s="345"/>
      <c r="GB12" s="310"/>
      <c r="GC12" s="310">
        <f t="shared" ref="GC12:GC13" si="36">FX6-FX7</f>
        <v>0</v>
      </c>
      <c r="GD12" s="310"/>
      <c r="GE12" s="310"/>
      <c r="GF12" s="345"/>
      <c r="GG12" s="310"/>
      <c r="GH12" s="310">
        <f t="shared" ref="GH12:GH13" si="37">G6-G7</f>
        <v>0</v>
      </c>
      <c r="GI12" s="310"/>
      <c r="GJ12" s="345"/>
      <c r="GK12" s="310"/>
      <c r="GL12" s="347"/>
      <c r="GM12" s="310">
        <f t="shared" ref="GM12:GM13" si="38">HB6-HB7</f>
        <v>0</v>
      </c>
      <c r="GN12" s="310"/>
      <c r="GO12" s="346"/>
      <c r="GP12" s="345"/>
      <c r="GQ12" s="310"/>
      <c r="GR12" s="310">
        <f>HG6-HG7</f>
        <v>0</v>
      </c>
      <c r="GS12" s="310"/>
      <c r="GT12" s="346"/>
      <c r="GU12" s="345"/>
      <c r="GV12" s="310"/>
      <c r="GW12" s="310">
        <f t="shared" ref="GW12:GW13" si="39">HL6-HL7</f>
        <v>0</v>
      </c>
      <c r="GX12" s="310"/>
      <c r="GY12" s="346"/>
      <c r="GZ12" s="345"/>
      <c r="HA12" s="310"/>
      <c r="HB12" s="310">
        <f t="shared" ref="HB12:HB13" si="40">HQ6-HQ7</f>
        <v>0</v>
      </c>
      <c r="HC12" s="310"/>
      <c r="HD12" s="310"/>
      <c r="HE12" s="310"/>
      <c r="HF12" s="310"/>
      <c r="HG12" s="310"/>
      <c r="HH12" s="310"/>
      <c r="HI12" s="310"/>
      <c r="HJ12" s="310"/>
      <c r="HK12" s="310"/>
      <c r="HL12" s="310"/>
      <c r="HM12" s="310"/>
      <c r="HN12" s="310"/>
      <c r="HO12" s="310"/>
      <c r="HP12" s="310"/>
      <c r="HQ12" s="310">
        <f t="shared" ref="HQ12:HQ13" si="41">GC6-GC7</f>
        <v>0</v>
      </c>
      <c r="HR12" s="310"/>
      <c r="HS12" s="310"/>
      <c r="HT12" s="310"/>
      <c r="HU12" s="310"/>
      <c r="HV12" s="310"/>
      <c r="HW12" s="310"/>
      <c r="HX12" s="310"/>
      <c r="HY12" s="310"/>
      <c r="HZ12" s="310"/>
      <c r="IA12" s="310"/>
      <c r="IB12" s="310"/>
      <c r="IC12" s="310"/>
      <c r="ID12" s="310"/>
      <c r="IE12" s="310"/>
      <c r="IF12" s="351"/>
      <c r="IG12" s="351"/>
      <c r="IH12" s="351"/>
      <c r="II12" s="351"/>
      <c r="IJ12" s="351"/>
    </row>
    <row r="13" spans="1:244" ht="14">
      <c r="A13" s="459" t="s">
        <v>3392</v>
      </c>
      <c r="B13" s="348">
        <f t="shared" si="3"/>
        <v>1</v>
      </c>
      <c r="C13" s="310"/>
      <c r="D13" s="310"/>
      <c r="E13" s="310"/>
      <c r="F13" s="310"/>
      <c r="G13" s="310">
        <f t="shared" si="4"/>
        <v>0</v>
      </c>
      <c r="H13" s="310"/>
      <c r="I13" s="310"/>
      <c r="J13" s="345"/>
      <c r="K13" s="310"/>
      <c r="L13" s="310">
        <f t="shared" si="5"/>
        <v>0</v>
      </c>
      <c r="M13" s="310"/>
      <c r="N13" s="346"/>
      <c r="O13" s="310"/>
      <c r="P13" s="346"/>
      <c r="Q13" s="310">
        <f t="shared" si="6"/>
        <v>0</v>
      </c>
      <c r="R13" s="310"/>
      <c r="S13" s="310"/>
      <c r="T13" s="310"/>
      <c r="U13" s="310"/>
      <c r="V13" s="310">
        <f t="shared" si="7"/>
        <v>0</v>
      </c>
      <c r="W13" s="310"/>
      <c r="X13" s="346"/>
      <c r="Y13" s="310"/>
      <c r="Z13" s="310"/>
      <c r="AA13" s="310">
        <f t="shared" si="8"/>
        <v>0</v>
      </c>
      <c r="AB13" s="310"/>
      <c r="AC13" s="346"/>
      <c r="AD13" s="310"/>
      <c r="AE13" s="310"/>
      <c r="AF13" s="310">
        <f t="shared" si="9"/>
        <v>0</v>
      </c>
      <c r="AG13" s="310"/>
      <c r="AH13" s="346"/>
      <c r="AI13" s="310"/>
      <c r="AJ13" s="310"/>
      <c r="AK13" s="310">
        <f t="shared" si="10"/>
        <v>0</v>
      </c>
      <c r="AL13" s="310"/>
      <c r="AM13" s="345"/>
      <c r="AN13" s="310"/>
      <c r="AO13" s="310"/>
      <c r="AP13" s="310">
        <f t="shared" si="11"/>
        <v>0</v>
      </c>
      <c r="AQ13" s="310"/>
      <c r="AR13" s="345"/>
      <c r="AS13" s="310"/>
      <c r="AT13" s="310"/>
      <c r="AU13" s="310">
        <f t="shared" si="12"/>
        <v>0</v>
      </c>
      <c r="AV13" s="310"/>
      <c r="AW13" s="345"/>
      <c r="AX13" s="310"/>
      <c r="AY13" s="310"/>
      <c r="AZ13" s="310"/>
      <c r="BA13" s="310"/>
      <c r="BB13" s="310"/>
      <c r="BC13" s="310"/>
      <c r="BD13" s="310"/>
      <c r="BE13" s="310">
        <f t="shared" si="13"/>
        <v>0</v>
      </c>
      <c r="BF13" s="310"/>
      <c r="BG13" s="345"/>
      <c r="BH13" s="310"/>
      <c r="BI13" s="310"/>
      <c r="BJ13" s="310">
        <f t="shared" si="14"/>
        <v>0</v>
      </c>
      <c r="BK13" s="310"/>
      <c r="BL13" s="345"/>
      <c r="BM13" s="310"/>
      <c r="BN13" s="310"/>
      <c r="BO13" s="310">
        <f t="shared" si="15"/>
        <v>0</v>
      </c>
      <c r="BP13" s="310"/>
      <c r="BQ13" s="345"/>
      <c r="BR13" s="310"/>
      <c r="BS13" s="310"/>
      <c r="BT13" s="310">
        <f t="shared" si="16"/>
        <v>0</v>
      </c>
      <c r="BU13" s="310"/>
      <c r="BV13" s="345"/>
      <c r="BW13" s="310"/>
      <c r="BX13" s="310"/>
      <c r="BY13" s="310">
        <f t="shared" si="17"/>
        <v>0</v>
      </c>
      <c r="BZ13" s="310"/>
      <c r="CA13" s="349"/>
      <c r="CB13" s="310"/>
      <c r="CC13" s="310"/>
      <c r="CD13" s="310">
        <f t="shared" si="18"/>
        <v>0</v>
      </c>
      <c r="CE13" s="310"/>
      <c r="CF13" s="345"/>
      <c r="CG13" s="310"/>
      <c r="CH13" s="310"/>
      <c r="CI13" s="310">
        <f t="shared" si="19"/>
        <v>0</v>
      </c>
      <c r="CJ13" s="310"/>
      <c r="CK13" s="345"/>
      <c r="CL13" s="310"/>
      <c r="CM13" s="310"/>
      <c r="CN13" s="310">
        <f t="shared" si="20"/>
        <v>0</v>
      </c>
      <c r="CO13" s="310"/>
      <c r="CP13" s="345"/>
      <c r="CQ13" s="310"/>
      <c r="CR13" s="310"/>
      <c r="CS13" s="310">
        <f t="shared" si="21"/>
        <v>0</v>
      </c>
      <c r="CT13" s="310"/>
      <c r="CU13" s="345"/>
      <c r="CV13" s="310"/>
      <c r="CW13" s="310"/>
      <c r="CX13" s="310">
        <f t="shared" si="22"/>
        <v>0</v>
      </c>
      <c r="CY13" s="310"/>
      <c r="CZ13" s="345"/>
      <c r="DA13" s="310"/>
      <c r="DB13" s="310"/>
      <c r="DC13" s="310">
        <f t="shared" si="23"/>
        <v>0</v>
      </c>
      <c r="DD13" s="310"/>
      <c r="DE13" s="345"/>
      <c r="DF13" s="310"/>
      <c r="DG13" s="310"/>
      <c r="DH13" s="310">
        <f t="shared" si="24"/>
        <v>0</v>
      </c>
      <c r="DI13" s="310"/>
      <c r="DJ13" s="345"/>
      <c r="DK13" s="310"/>
      <c r="DL13" s="310"/>
      <c r="DM13" s="310"/>
      <c r="DN13" s="310"/>
      <c r="DO13" s="310"/>
      <c r="DP13" s="310"/>
      <c r="DQ13" s="310"/>
      <c r="DR13" s="310"/>
      <c r="DS13" s="310"/>
      <c r="DT13" s="310"/>
      <c r="DU13" s="310"/>
      <c r="DV13" s="310"/>
      <c r="DW13" s="310">
        <f t="shared" si="25"/>
        <v>0</v>
      </c>
      <c r="DX13" s="310"/>
      <c r="DY13" s="310"/>
      <c r="DZ13" s="310"/>
      <c r="EA13" s="310"/>
      <c r="EB13" s="310"/>
      <c r="EC13" s="310">
        <f t="shared" ref="EC13:ED13" si="42">EM7-EM8</f>
        <v>0</v>
      </c>
      <c r="ED13" s="310">
        <f t="shared" si="42"/>
        <v>0</v>
      </c>
      <c r="EE13" s="310"/>
      <c r="EF13" s="310"/>
      <c r="EG13" s="310"/>
      <c r="EH13" s="310"/>
      <c r="EI13" s="310">
        <f t="shared" ref="EI13:EJ13" si="43">ES7-ES8</f>
        <v>0</v>
      </c>
      <c r="EJ13" s="310">
        <f t="shared" si="43"/>
        <v>0</v>
      </c>
      <c r="EK13" s="310"/>
      <c r="EL13" s="310"/>
      <c r="EM13" s="310"/>
      <c r="EN13" s="310"/>
      <c r="EO13" s="310">
        <f t="shared" si="28"/>
        <v>0</v>
      </c>
      <c r="EP13" s="310"/>
      <c r="EQ13" s="345"/>
      <c r="ER13" s="310"/>
      <c r="ES13" s="310"/>
      <c r="ET13" s="310">
        <f t="shared" si="29"/>
        <v>0</v>
      </c>
      <c r="EU13" s="310"/>
      <c r="EV13" s="310"/>
      <c r="EW13" s="310"/>
      <c r="EX13" s="310"/>
      <c r="EY13" s="310">
        <f t="shared" si="30"/>
        <v>0</v>
      </c>
      <c r="EZ13" s="310"/>
      <c r="FA13" s="310"/>
      <c r="FB13" s="310"/>
      <c r="FC13" s="310"/>
      <c r="FD13" s="310">
        <f t="shared" si="31"/>
        <v>0</v>
      </c>
      <c r="FE13" s="310"/>
      <c r="FF13" s="310"/>
      <c r="FG13" s="345"/>
      <c r="FH13" s="310"/>
      <c r="FI13" s="310">
        <f t="shared" si="32"/>
        <v>0</v>
      </c>
      <c r="FJ13" s="310"/>
      <c r="FK13" s="345"/>
      <c r="FL13" s="310"/>
      <c r="FM13" s="310"/>
      <c r="FN13" s="310">
        <f t="shared" si="33"/>
        <v>0</v>
      </c>
      <c r="FO13" s="310"/>
      <c r="FP13" s="345"/>
      <c r="FQ13" s="310"/>
      <c r="FR13" s="310"/>
      <c r="FS13" s="310">
        <f t="shared" si="34"/>
        <v>1</v>
      </c>
      <c r="FT13" s="310"/>
      <c r="FU13" s="310"/>
      <c r="FV13" s="345"/>
      <c r="FW13" s="310"/>
      <c r="FX13" s="310">
        <f t="shared" si="35"/>
        <v>0</v>
      </c>
      <c r="FY13" s="310"/>
      <c r="FZ13" s="310"/>
      <c r="GA13" s="345"/>
      <c r="GB13" s="310"/>
      <c r="GC13" s="310">
        <f t="shared" si="36"/>
        <v>0</v>
      </c>
      <c r="GD13" s="310"/>
      <c r="GE13" s="310"/>
      <c r="GF13" s="345"/>
      <c r="GG13" s="310"/>
      <c r="GH13" s="310">
        <f t="shared" si="37"/>
        <v>0</v>
      </c>
      <c r="GI13" s="310"/>
      <c r="GJ13" s="345"/>
      <c r="GK13" s="310"/>
      <c r="GL13" s="347"/>
      <c r="GM13" s="310">
        <f t="shared" si="38"/>
        <v>0</v>
      </c>
      <c r="GN13" s="310"/>
      <c r="GO13" s="346"/>
      <c r="GP13" s="345"/>
      <c r="GQ13" s="310"/>
      <c r="GR13" s="310">
        <v>0</v>
      </c>
      <c r="GS13" s="310"/>
      <c r="GT13" s="346"/>
      <c r="GU13" s="345"/>
      <c r="GV13" s="310"/>
      <c r="GW13" s="310">
        <f t="shared" si="39"/>
        <v>0</v>
      </c>
      <c r="GX13" s="310"/>
      <c r="GY13" s="346"/>
      <c r="GZ13" s="345"/>
      <c r="HA13" s="310"/>
      <c r="HB13" s="310">
        <f t="shared" si="40"/>
        <v>0</v>
      </c>
      <c r="HC13" s="310"/>
      <c r="HD13" s="310"/>
      <c r="HE13" s="310"/>
      <c r="HF13" s="310"/>
      <c r="HG13" s="310"/>
      <c r="HH13" s="310"/>
      <c r="HI13" s="310"/>
      <c r="HJ13" s="310"/>
      <c r="HK13" s="310"/>
      <c r="HL13" s="310"/>
      <c r="HM13" s="310"/>
      <c r="HN13" s="310"/>
      <c r="HO13" s="310"/>
      <c r="HP13" s="310"/>
      <c r="HQ13" s="310">
        <f t="shared" si="41"/>
        <v>0</v>
      </c>
      <c r="HR13" s="310"/>
      <c r="HS13" s="310"/>
      <c r="HT13" s="310"/>
      <c r="HU13" s="310"/>
      <c r="HV13" s="310"/>
      <c r="HW13" s="310"/>
      <c r="HX13" s="310"/>
      <c r="HY13" s="310"/>
      <c r="HZ13" s="310"/>
      <c r="IA13" s="310"/>
      <c r="IB13" s="310"/>
      <c r="IC13" s="310"/>
      <c r="ID13" s="310"/>
      <c r="IE13" s="310"/>
      <c r="IF13" s="351"/>
      <c r="IG13" s="351"/>
      <c r="IH13" s="351"/>
      <c r="II13" s="351"/>
      <c r="IJ13" s="351"/>
    </row>
    <row r="14" spans="1:244" ht="14">
      <c r="A14" s="459" t="s">
        <v>3393</v>
      </c>
      <c r="B14" s="348">
        <f t="shared" si="3"/>
        <v>3</v>
      </c>
      <c r="C14" s="310"/>
      <c r="D14" s="310"/>
      <c r="E14" s="310"/>
      <c r="F14" s="310"/>
      <c r="G14" s="310">
        <f>L6-L8</f>
        <v>0</v>
      </c>
      <c r="H14" s="310"/>
      <c r="I14" s="310"/>
      <c r="J14" s="345"/>
      <c r="K14" s="310"/>
      <c r="L14" s="310">
        <f>V6-V8</f>
        <v>0</v>
      </c>
      <c r="M14" s="310"/>
      <c r="N14" s="346"/>
      <c r="O14" s="310"/>
      <c r="P14" s="346"/>
      <c r="Q14" s="310">
        <f>AA6-AA8</f>
        <v>0</v>
      </c>
      <c r="R14" s="310"/>
      <c r="S14" s="310"/>
      <c r="T14" s="310"/>
      <c r="U14" s="310"/>
      <c r="V14" s="310">
        <f>AF6-AF8</f>
        <v>0</v>
      </c>
      <c r="W14" s="310"/>
      <c r="X14" s="346"/>
      <c r="Y14" s="310"/>
      <c r="Z14" s="310"/>
      <c r="AA14" s="310">
        <f>AK6-AK8</f>
        <v>0</v>
      </c>
      <c r="AB14" s="310"/>
      <c r="AC14" s="346"/>
      <c r="AD14" s="310"/>
      <c r="AE14" s="310"/>
      <c r="AF14" s="310">
        <f>AP6-AP8</f>
        <v>0</v>
      </c>
      <c r="AG14" s="310"/>
      <c r="AH14" s="346"/>
      <c r="AI14" s="310"/>
      <c r="AJ14" s="310"/>
      <c r="AK14" s="310">
        <f>AU6-AU8</f>
        <v>0</v>
      </c>
      <c r="AL14" s="310"/>
      <c r="AM14" s="345"/>
      <c r="AN14" s="310"/>
      <c r="AO14" s="310"/>
      <c r="AP14" s="310">
        <f>AZ6-AZ8</f>
        <v>0</v>
      </c>
      <c r="AQ14" s="310"/>
      <c r="AR14" s="345"/>
      <c r="AS14" s="310"/>
      <c r="AT14" s="310"/>
      <c r="AU14" s="310">
        <f>BE6-BE8</f>
        <v>0</v>
      </c>
      <c r="AV14" s="310"/>
      <c r="AW14" s="345"/>
      <c r="AX14" s="310"/>
      <c r="AY14" s="310"/>
      <c r="AZ14" s="310"/>
      <c r="BA14" s="310"/>
      <c r="BB14" s="310"/>
      <c r="BC14" s="310"/>
      <c r="BD14" s="310"/>
      <c r="BE14" s="310">
        <f>BO6-BO8</f>
        <v>0</v>
      </c>
      <c r="BF14" s="310"/>
      <c r="BG14" s="345"/>
      <c r="BH14" s="310"/>
      <c r="BI14" s="310"/>
      <c r="BJ14" s="310">
        <f>BT6-BT8</f>
        <v>0</v>
      </c>
      <c r="BK14" s="310"/>
      <c r="BL14" s="345"/>
      <c r="BM14" s="310"/>
      <c r="BN14" s="310"/>
      <c r="BO14" s="310">
        <f>BY6-BY8</f>
        <v>0</v>
      </c>
      <c r="BP14" s="310"/>
      <c r="BQ14" s="345"/>
      <c r="BR14" s="310"/>
      <c r="BS14" s="310"/>
      <c r="BT14" s="310">
        <f>CD6-CD8</f>
        <v>0</v>
      </c>
      <c r="BU14" s="310"/>
      <c r="BV14" s="345"/>
      <c r="BW14" s="310"/>
      <c r="BX14" s="310"/>
      <c r="BY14" s="310">
        <f>CI6-CI8</f>
        <v>0</v>
      </c>
      <c r="BZ14" s="310"/>
      <c r="CA14" s="349"/>
      <c r="CB14" s="310"/>
      <c r="CC14" s="310"/>
      <c r="CD14" s="310">
        <f>CN6-CN8</f>
        <v>0</v>
      </c>
      <c r="CE14" s="310"/>
      <c r="CF14" s="345"/>
      <c r="CG14" s="310"/>
      <c r="CH14" s="310"/>
      <c r="CI14" s="310">
        <f>CS6-CS8</f>
        <v>0</v>
      </c>
      <c r="CJ14" s="310"/>
      <c r="CK14" s="345"/>
      <c r="CL14" s="310"/>
      <c r="CM14" s="310"/>
      <c r="CN14" s="310">
        <f>CX6-CX8</f>
        <v>0</v>
      </c>
      <c r="CO14" s="310"/>
      <c r="CP14" s="345"/>
      <c r="CQ14" s="310"/>
      <c r="CR14" s="310"/>
      <c r="CS14" s="310">
        <f>DC6-DC8</f>
        <v>0</v>
      </c>
      <c r="CT14" s="310"/>
      <c r="CU14" s="345"/>
      <c r="CV14" s="310"/>
      <c r="CW14" s="310"/>
      <c r="CX14" s="310">
        <f>DH6-DH8</f>
        <v>0</v>
      </c>
      <c r="CY14" s="310"/>
      <c r="CZ14" s="345"/>
      <c r="DA14" s="310"/>
      <c r="DB14" s="310"/>
      <c r="DC14" s="310">
        <f>DM6-DM8</f>
        <v>0</v>
      </c>
      <c r="DD14" s="310"/>
      <c r="DE14" s="345"/>
      <c r="DF14" s="310"/>
      <c r="DG14" s="310"/>
      <c r="DH14" s="310">
        <f>DR6-DR8</f>
        <v>0</v>
      </c>
      <c r="DI14" s="310"/>
      <c r="DJ14" s="345"/>
      <c r="DK14" s="310"/>
      <c r="DL14" s="310"/>
      <c r="DM14" s="310"/>
      <c r="DN14" s="310"/>
      <c r="DO14" s="310"/>
      <c r="DP14" s="310"/>
      <c r="DQ14" s="310"/>
      <c r="DR14" s="310"/>
      <c r="DS14" s="310"/>
      <c r="DT14" s="310"/>
      <c r="DU14" s="310"/>
      <c r="DV14" s="310"/>
      <c r="DW14" s="310">
        <f>EG6-EG8</f>
        <v>0</v>
      </c>
      <c r="DX14" s="310"/>
      <c r="DY14" s="310"/>
      <c r="DZ14" s="310"/>
      <c r="EA14" s="310"/>
      <c r="EB14" s="310"/>
      <c r="EC14" s="310">
        <f t="shared" ref="EC14:ED14" si="44">EM6-EM8</f>
        <v>1</v>
      </c>
      <c r="ED14" s="310">
        <f t="shared" si="44"/>
        <v>1</v>
      </c>
      <c r="EE14" s="310"/>
      <c r="EF14" s="310"/>
      <c r="EG14" s="310"/>
      <c r="EH14" s="310"/>
      <c r="EI14" s="310">
        <f t="shared" ref="EI14:EJ14" si="45">ES6-ES8</f>
        <v>0</v>
      </c>
      <c r="EJ14" s="310">
        <f t="shared" si="45"/>
        <v>0</v>
      </c>
      <c r="EK14" s="310"/>
      <c r="EL14" s="310"/>
      <c r="EM14" s="310"/>
      <c r="EN14" s="310"/>
      <c r="EO14" s="310">
        <f>GH6-GH8</f>
        <v>0</v>
      </c>
      <c r="EP14" s="310"/>
      <c r="EQ14" s="345"/>
      <c r="ER14" s="310"/>
      <c r="ES14" s="310"/>
      <c r="ET14" s="310">
        <f>GM6-GM8</f>
        <v>0</v>
      </c>
      <c r="EU14" s="310"/>
      <c r="EV14" s="310"/>
      <c r="EW14" s="310"/>
      <c r="EX14" s="310"/>
      <c r="EY14" s="310">
        <f>GR6-GR8</f>
        <v>0</v>
      </c>
      <c r="EZ14" s="310"/>
      <c r="FA14" s="310"/>
      <c r="FB14" s="310"/>
      <c r="FC14" s="310"/>
      <c r="FD14" s="310">
        <f>GW6-GW8</f>
        <v>0</v>
      </c>
      <c r="FE14" s="310"/>
      <c r="FF14" s="310"/>
      <c r="FG14" s="345"/>
      <c r="FH14" s="310"/>
      <c r="FI14" s="310">
        <f>Q6-Q8</f>
        <v>0</v>
      </c>
      <c r="FJ14" s="310"/>
      <c r="FK14" s="345"/>
      <c r="FL14" s="310"/>
      <c r="FM14" s="310"/>
      <c r="FN14" s="310">
        <f>EY6-EY8</f>
        <v>0</v>
      </c>
      <c r="FO14" s="310"/>
      <c r="FP14" s="345"/>
      <c r="FQ14" s="310"/>
      <c r="FR14" s="310"/>
      <c r="FS14" s="310">
        <f>FN6-FN8</f>
        <v>1</v>
      </c>
      <c r="FT14" s="310"/>
      <c r="FU14" s="310"/>
      <c r="FV14" s="345"/>
      <c r="FW14" s="310"/>
      <c r="FX14" s="310">
        <f>FS6-FS8</f>
        <v>0</v>
      </c>
      <c r="FY14" s="310"/>
      <c r="FZ14" s="310"/>
      <c r="GA14" s="345"/>
      <c r="GB14" s="310"/>
      <c r="GC14" s="310">
        <f>FX6-FX8</f>
        <v>0</v>
      </c>
      <c r="GD14" s="310"/>
      <c r="GE14" s="310"/>
      <c r="GF14" s="345"/>
      <c r="GG14" s="310"/>
      <c r="GH14" s="310">
        <f>G6-G8</f>
        <v>0</v>
      </c>
      <c r="GI14" s="310"/>
      <c r="GJ14" s="345"/>
      <c r="GK14" s="310"/>
      <c r="GL14" s="347"/>
      <c r="GM14" s="310">
        <f>HB6-HB8</f>
        <v>0</v>
      </c>
      <c r="GN14" s="310"/>
      <c r="GO14" s="346"/>
      <c r="GP14" s="345"/>
      <c r="GQ14" s="310"/>
      <c r="GR14" s="310">
        <v>0</v>
      </c>
      <c r="GS14" s="310"/>
      <c r="GT14" s="346"/>
      <c r="GU14" s="345"/>
      <c r="GV14" s="310"/>
      <c r="GW14" s="310">
        <f>HL6-HL8</f>
        <v>0</v>
      </c>
      <c r="GX14" s="310"/>
      <c r="GY14" s="346"/>
      <c r="GZ14" s="345"/>
      <c r="HA14" s="310"/>
      <c r="HB14" s="310">
        <f>HQ6-HQ8</f>
        <v>0</v>
      </c>
      <c r="HC14" s="310"/>
      <c r="HD14" s="310"/>
      <c r="HE14" s="310"/>
      <c r="HF14" s="310"/>
      <c r="HG14" s="310"/>
      <c r="HH14" s="310"/>
      <c r="HI14" s="310"/>
      <c r="HJ14" s="310"/>
      <c r="HK14" s="310"/>
      <c r="HL14" s="310"/>
      <c r="HM14" s="310"/>
      <c r="HN14" s="310"/>
      <c r="HO14" s="310"/>
      <c r="HP14" s="310"/>
      <c r="HQ14" s="310">
        <f>GC6-GC8</f>
        <v>0</v>
      </c>
      <c r="HR14" s="310"/>
      <c r="HS14" s="310"/>
      <c r="HT14" s="310"/>
      <c r="HU14" s="310"/>
      <c r="HV14" s="310"/>
      <c r="HW14" s="310"/>
      <c r="HX14" s="310"/>
      <c r="HY14" s="310"/>
      <c r="HZ14" s="310"/>
      <c r="IA14" s="310"/>
      <c r="IB14" s="310"/>
      <c r="IC14" s="310"/>
      <c r="ID14" s="310"/>
      <c r="IE14" s="310"/>
      <c r="IF14" s="351"/>
      <c r="IG14" s="351"/>
      <c r="IH14" s="351"/>
      <c r="II14" s="351"/>
      <c r="IJ14" s="351"/>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3E00-000000000000}"/>
    <hyperlink ref="T5" r:id="rId2" xr:uid="{00000000-0004-0000-3E00-000001000000}"/>
    <hyperlink ref="BC5" r:id="rId3" xr:uid="{00000000-0004-0000-3E00-000002000000}"/>
    <hyperlink ref="DZ5" r:id="rId4" xr:uid="{00000000-0004-0000-3E00-000003000000}"/>
    <hyperlink ref="EE5" r:id="rId5" xr:uid="{00000000-0004-0000-3E00-000004000000}"/>
    <hyperlink ref="EK5" r:id="rId6" xr:uid="{00000000-0004-0000-3E00-000005000000}"/>
    <hyperlink ref="EW5" r:id="rId7" xr:uid="{00000000-0004-0000-3E00-000006000000}"/>
    <hyperlink ref="FB5" r:id="rId8" xr:uid="{00000000-0004-0000-3E00-000007000000}"/>
    <hyperlink ref="FG5" r:id="rId9" xr:uid="{00000000-0004-0000-3E00-000008000000}"/>
    <hyperlink ref="FL5" r:id="rId10" xr:uid="{00000000-0004-0000-3E00-000009000000}"/>
    <hyperlink ref="FQ5" r:id="rId11" xr:uid="{00000000-0004-0000-3E00-00000A000000}"/>
    <hyperlink ref="FV5" r:id="rId12" xr:uid="{00000000-0004-0000-3E00-00000B000000}"/>
    <hyperlink ref="GA5" r:id="rId13" xr:uid="{00000000-0004-0000-3E00-00000C000000}"/>
    <hyperlink ref="GK5" r:id="rId14" xr:uid="{00000000-0004-0000-3E00-00000D000000}"/>
    <hyperlink ref="GP5" r:id="rId15" xr:uid="{00000000-0004-0000-3E00-00000E000000}"/>
    <hyperlink ref="GU5" r:id="rId16" xr:uid="{00000000-0004-0000-3E00-00000F000000}"/>
    <hyperlink ref="GZ5" r:id="rId17" xr:uid="{00000000-0004-0000-3E00-000010000000}"/>
    <hyperlink ref="HE5" r:id="rId18" xr:uid="{00000000-0004-0000-3E00-000011000000}"/>
    <hyperlink ref="HJ5" r:id="rId19" xr:uid="{00000000-0004-0000-3E00-000012000000}"/>
    <hyperlink ref="HK5" r:id="rId20" xr:uid="{00000000-0004-0000-3E00-000013000000}"/>
    <hyperlink ref="HO5" r:id="rId21" xr:uid="{00000000-0004-0000-3E00-000014000000}"/>
    <hyperlink ref="HP5" r:id="rId22" xr:uid="{00000000-0004-0000-3E00-000015000000}"/>
    <hyperlink ref="ID5" r:id="rId23" xr:uid="{00000000-0004-0000-3E00-000016000000}"/>
    <hyperlink ref="II5" r:id="rId24" xr:uid="{00000000-0004-0000-3E00-000017000000}"/>
    <hyperlink ref="O6" r:id="rId25" xr:uid="{00000000-0004-0000-3E00-000018000000}"/>
    <hyperlink ref="T6" r:id="rId26" xr:uid="{00000000-0004-0000-3E00-000019000000}"/>
    <hyperlink ref="BC6" r:id="rId27" xr:uid="{00000000-0004-0000-3E00-00001A000000}"/>
    <hyperlink ref="EK6" r:id="rId28" xr:uid="{00000000-0004-0000-3E00-00001B000000}"/>
    <hyperlink ref="EW6" r:id="rId29" xr:uid="{00000000-0004-0000-3E00-00001C000000}"/>
    <hyperlink ref="FB6" r:id="rId30" xr:uid="{00000000-0004-0000-3E00-00001D000000}"/>
    <hyperlink ref="FQ6" r:id="rId31" xr:uid="{00000000-0004-0000-3E00-00001E000000}"/>
    <hyperlink ref="FV6" r:id="rId32" xr:uid="{00000000-0004-0000-3E00-00001F000000}"/>
    <hyperlink ref="GA6" r:id="rId33" xr:uid="{00000000-0004-0000-3E00-000020000000}"/>
    <hyperlink ref="GK6" r:id="rId34" xr:uid="{00000000-0004-0000-3E00-000021000000}"/>
    <hyperlink ref="GP6" r:id="rId35" xr:uid="{00000000-0004-0000-3E00-000022000000}"/>
    <hyperlink ref="GU6" r:id="rId36" xr:uid="{00000000-0004-0000-3E00-000023000000}"/>
    <hyperlink ref="GZ6" r:id="rId37" xr:uid="{00000000-0004-0000-3E00-000024000000}"/>
    <hyperlink ref="HE6" r:id="rId38" xr:uid="{00000000-0004-0000-3E00-000025000000}"/>
    <hyperlink ref="HJ6" r:id="rId39" xr:uid="{00000000-0004-0000-3E00-000026000000}"/>
    <hyperlink ref="HK6" r:id="rId40" xr:uid="{00000000-0004-0000-3E00-000027000000}"/>
    <hyperlink ref="HO6" r:id="rId41" xr:uid="{00000000-0004-0000-3E00-000028000000}"/>
    <hyperlink ref="HP6" r:id="rId42" xr:uid="{00000000-0004-0000-3E00-000029000000}"/>
    <hyperlink ref="O7" r:id="rId43" xr:uid="{00000000-0004-0000-3E00-00002A000000}"/>
    <hyperlink ref="T7" r:id="rId44" xr:uid="{00000000-0004-0000-3E00-00002B000000}"/>
    <hyperlink ref="BC7" r:id="rId45" xr:uid="{00000000-0004-0000-3E00-00002C000000}"/>
    <hyperlink ref="EK7" r:id="rId46" xr:uid="{00000000-0004-0000-3E00-00002D000000}"/>
    <hyperlink ref="FB7" r:id="rId47" xr:uid="{00000000-0004-0000-3E00-00002E000000}"/>
    <hyperlink ref="FQ7" r:id="rId48" xr:uid="{00000000-0004-0000-3E00-00002F000000}"/>
    <hyperlink ref="FV7" r:id="rId49" xr:uid="{00000000-0004-0000-3E00-000030000000}"/>
    <hyperlink ref="GA7" r:id="rId50" xr:uid="{00000000-0004-0000-3E00-000031000000}"/>
    <hyperlink ref="GK7" r:id="rId51" xr:uid="{00000000-0004-0000-3E00-000032000000}"/>
    <hyperlink ref="GP7" r:id="rId52" xr:uid="{00000000-0004-0000-3E00-000033000000}"/>
    <hyperlink ref="GU7" r:id="rId53" xr:uid="{00000000-0004-0000-3E00-000034000000}"/>
    <hyperlink ref="GZ7" r:id="rId54" xr:uid="{00000000-0004-0000-3E00-000035000000}"/>
    <hyperlink ref="HE7" r:id="rId55" xr:uid="{00000000-0004-0000-3E00-000036000000}"/>
    <hyperlink ref="HJ7" r:id="rId56" xr:uid="{00000000-0004-0000-3E00-000037000000}"/>
    <hyperlink ref="HK7" r:id="rId57" xr:uid="{00000000-0004-0000-3E00-000038000000}"/>
    <hyperlink ref="HO7" r:id="rId58" xr:uid="{00000000-0004-0000-3E00-000039000000}"/>
    <hyperlink ref="HP7" r:id="rId59" xr:uid="{00000000-0004-0000-3E00-00003A000000}"/>
    <hyperlink ref="O8" r:id="rId60" xr:uid="{00000000-0004-0000-3E00-00003B000000}"/>
    <hyperlink ref="T8" r:id="rId61" xr:uid="{00000000-0004-0000-3E00-00003C000000}"/>
    <hyperlink ref="BC8" r:id="rId62" xr:uid="{00000000-0004-0000-3E00-00003D000000}"/>
    <hyperlink ref="EK8" r:id="rId63" xr:uid="{00000000-0004-0000-3E00-00003E000000}"/>
    <hyperlink ref="FB8" r:id="rId64" xr:uid="{00000000-0004-0000-3E00-00003F000000}"/>
    <hyperlink ref="GK8" r:id="rId65" xr:uid="{00000000-0004-0000-3E00-000040000000}"/>
    <hyperlink ref="GP8" r:id="rId66" xr:uid="{00000000-0004-0000-3E00-000041000000}"/>
    <hyperlink ref="GU8" r:id="rId67" xr:uid="{00000000-0004-0000-3E00-000042000000}"/>
    <hyperlink ref="GZ8" r:id="rId68" xr:uid="{00000000-0004-0000-3E00-000043000000}"/>
    <hyperlink ref="HE8" r:id="rId69" xr:uid="{00000000-0004-0000-3E00-000044000000}"/>
  </hyperlinks>
  <pageMargins left="0.7" right="0.7" top="0.75" bottom="0.75" header="0" footer="0"/>
  <pageSetup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 width="9.33203125" customWidth="1"/>
    <col min="3" max="6" width="10.1640625" customWidth="1"/>
    <col min="7" max="221" width="9.33203125" customWidth="1"/>
    <col min="222" max="222" width="11.83203125" customWidth="1"/>
    <col min="223" max="231" width="9.33203125" customWidth="1"/>
    <col min="232" max="232" width="11.5" customWidth="1"/>
    <col min="233" max="673" width="9.3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66" t="s">
        <v>69</v>
      </c>
      <c r="EJ4" s="66" t="s">
        <v>65</v>
      </c>
      <c r="EK4" s="66" t="s">
        <v>66</v>
      </c>
      <c r="EL4" s="66" t="s">
        <v>67</v>
      </c>
      <c r="EM4" s="364" t="s">
        <v>1629</v>
      </c>
      <c r="EN4" s="308" t="s">
        <v>1630</v>
      </c>
      <c r="EO4" s="66" t="s">
        <v>69</v>
      </c>
      <c r="EP4" s="66" t="s">
        <v>65</v>
      </c>
      <c r="EQ4" s="66" t="s">
        <v>66</v>
      </c>
      <c r="ER4" s="66" t="s">
        <v>67</v>
      </c>
      <c r="ES4" s="364" t="s">
        <v>1629</v>
      </c>
      <c r="ET4" s="308" t="s">
        <v>1630</v>
      </c>
      <c r="EU4" s="66" t="s">
        <v>69</v>
      </c>
      <c r="EV4" s="66" t="s">
        <v>65</v>
      </c>
      <c r="EW4" s="66" t="s">
        <v>66</v>
      </c>
      <c r="EX4" s="66"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115</v>
      </c>
      <c r="C5" s="312">
        <f>(G5+L5+Q5+V5+(AA5+AF5+AK5+AP5+AU5+AZ5+BE5+BJ5)/8+(BO5+BT5+BY5+CD5+CI5+CN5)/6+(CS5+CX5+DC5+DH5+DM5+DR5)/6+DW5+EB5+((EG5+EH5)/2+(EM5+EN5)/2+(ES5+ET5)/2)/3+EY5+(FD5+FI5)/2+FN5+(FS5+FX5)/2+GC5+GH5+(GM5+GR5+GW5)/3+HB5+(HG5+HL5+HQ5+HV5+IA5)/5+IF5)/20</f>
        <v>0.33458333333333334</v>
      </c>
      <c r="D5" s="144">
        <f t="shared" ref="D5:D6" si="0">(L5+V5+(AA5+AF5+AK5+AP5+AU5+AZ5+BE5)/7+(BO5+BT5+BY5+CD5+CI5+CN5)/6+(CS5+CX5+DC5+DH5+DR5+DM5)/6+(EG5+EH5+EM5+EN5+ES5+ET5)/6+GH5+(GM5+GR5+GW5)/3+Q5+EY5+FN5+(FS5+FX5)/2+G5+HB5+(HG5+HL5+HQ5)/3+GC5)/16</f>
        <v>0.41964285714285715</v>
      </c>
      <c r="E5" s="365">
        <f t="shared" ref="E5:E7" si="1">(L5+V5+(AA5+AF5+AK5+AP5+AU5+AZ5+BE5)/7+(BO5+BT5+BY5+CD5+CI5+CN5)/6+(CS5+CX5+DC5+DH5+DR5+DM5)/6+EG5+(GH5+GM5+GR5+GW5)/4+Q5+EY5+FN5+(FS5+FX5)/2+G5+HB5+(HG5+HL5)/2)/14</f>
        <v>0.37244897959183676</v>
      </c>
      <c r="F5" s="365">
        <f t="shared" ref="F5:F8" si="2">(L5+V5+(AA5+AF5+AK5+AP5+AU5+AZ5+BE5)/7+(BO5+BT5+BY5+CD5+CI5+CN5)/6+(CS5+CX5+DC5+DH5+DR5+DM5)/6+EG5+(GH5+GM5+GR5+GW5)/4+Q5+EY5+G5+HB5)/11</f>
        <v>0.33766233766233766</v>
      </c>
      <c r="G5" s="308">
        <v>1</v>
      </c>
      <c r="H5" s="308" t="s">
        <v>132</v>
      </c>
      <c r="I5" s="308" t="s">
        <v>1226</v>
      </c>
      <c r="J5" s="320" t="s">
        <v>4486</v>
      </c>
      <c r="K5" s="308">
        <v>1986</v>
      </c>
      <c r="L5" s="11">
        <v>1</v>
      </c>
      <c r="M5" s="11" t="s">
        <v>132</v>
      </c>
      <c r="N5" s="11" t="s">
        <v>1228</v>
      </c>
      <c r="O5" s="353" t="s">
        <v>4487</v>
      </c>
      <c r="P5" s="11"/>
      <c r="Q5" s="308">
        <v>0</v>
      </c>
      <c r="R5" s="308" t="s">
        <v>132</v>
      </c>
      <c r="S5" s="308" t="s">
        <v>126</v>
      </c>
      <c r="T5" s="308" t="s">
        <v>126</v>
      </c>
      <c r="U5" s="308"/>
      <c r="V5" s="308">
        <v>0</v>
      </c>
      <c r="W5" s="308" t="s">
        <v>126</v>
      </c>
      <c r="X5" s="308" t="s">
        <v>126</v>
      </c>
      <c r="Y5" s="308" t="s">
        <v>126</v>
      </c>
      <c r="Z5" s="308"/>
      <c r="AA5" s="308">
        <v>1</v>
      </c>
      <c r="AB5" s="308" t="s">
        <v>130</v>
      </c>
      <c r="AC5" s="308" t="s">
        <v>1230</v>
      </c>
      <c r="AD5" s="333" t="s">
        <v>4488</v>
      </c>
      <c r="AE5" s="308"/>
      <c r="AF5" s="308">
        <v>1</v>
      </c>
      <c r="AG5" s="308" t="s">
        <v>130</v>
      </c>
      <c r="AH5" s="308" t="s">
        <v>1230</v>
      </c>
      <c r="AI5" s="333" t="s">
        <v>4489</v>
      </c>
      <c r="AJ5" s="308"/>
      <c r="AK5" s="308">
        <v>1</v>
      </c>
      <c r="AL5" s="308" t="s">
        <v>130</v>
      </c>
      <c r="AM5" s="308" t="s">
        <v>1230</v>
      </c>
      <c r="AN5" s="333" t="s">
        <v>4490</v>
      </c>
      <c r="AO5" s="308"/>
      <c r="AP5" s="308">
        <v>1</v>
      </c>
      <c r="AQ5" s="308" t="s">
        <v>130</v>
      </c>
      <c r="AR5" s="308" t="s">
        <v>1230</v>
      </c>
      <c r="AS5" s="333" t="s">
        <v>4491</v>
      </c>
      <c r="AT5" s="308"/>
      <c r="AU5" s="308">
        <v>0</v>
      </c>
      <c r="AV5" s="308" t="s">
        <v>132</v>
      </c>
      <c r="AW5" s="308" t="s">
        <v>1230</v>
      </c>
      <c r="AX5" s="333" t="s">
        <v>4492</v>
      </c>
      <c r="AY5" s="308"/>
      <c r="AZ5" s="308">
        <v>0</v>
      </c>
      <c r="BA5" s="308" t="s">
        <v>132</v>
      </c>
      <c r="BB5" s="308" t="s">
        <v>1230</v>
      </c>
      <c r="BC5" s="333" t="s">
        <v>4493</v>
      </c>
      <c r="BD5" s="308"/>
      <c r="BE5" s="308">
        <v>1</v>
      </c>
      <c r="BF5" s="308" t="s">
        <v>130</v>
      </c>
      <c r="BG5" s="308" t="s">
        <v>1230</v>
      </c>
      <c r="BH5" s="333" t="s">
        <v>4494</v>
      </c>
      <c r="BI5" s="308"/>
      <c r="BJ5" s="308">
        <v>0</v>
      </c>
      <c r="BK5" s="308" t="s">
        <v>126</v>
      </c>
      <c r="BL5" s="308" t="s">
        <v>126</v>
      </c>
      <c r="BM5" s="308" t="s">
        <v>126</v>
      </c>
      <c r="BN5" s="308"/>
      <c r="BO5" s="308">
        <v>0</v>
      </c>
      <c r="BP5" s="308" t="s">
        <v>139</v>
      </c>
      <c r="BQ5" s="308" t="s">
        <v>126</v>
      </c>
      <c r="BR5" s="308" t="s">
        <v>126</v>
      </c>
      <c r="BS5" s="308"/>
      <c r="BT5" s="308">
        <v>0</v>
      </c>
      <c r="BU5" s="308" t="s">
        <v>139</v>
      </c>
      <c r="BV5" s="308" t="s">
        <v>126</v>
      </c>
      <c r="BW5" s="308" t="s">
        <v>126</v>
      </c>
      <c r="BX5" s="308"/>
      <c r="BY5" s="308">
        <v>0</v>
      </c>
      <c r="BZ5" s="308" t="s">
        <v>139</v>
      </c>
      <c r="CA5" s="308" t="s">
        <v>126</v>
      </c>
      <c r="CB5" s="308" t="s">
        <v>126</v>
      </c>
      <c r="CC5" s="308"/>
      <c r="CD5" s="308">
        <v>0</v>
      </c>
      <c r="CE5" s="308" t="s">
        <v>139</v>
      </c>
      <c r="CF5" s="308" t="s">
        <v>126</v>
      </c>
      <c r="CG5" s="308" t="s">
        <v>126</v>
      </c>
      <c r="CH5" s="308"/>
      <c r="CI5" s="308">
        <v>0</v>
      </c>
      <c r="CJ5" s="308" t="s">
        <v>139</v>
      </c>
      <c r="CK5" s="308" t="s">
        <v>126</v>
      </c>
      <c r="CL5" s="308" t="s">
        <v>126</v>
      </c>
      <c r="CM5" s="308"/>
      <c r="CN5" s="308">
        <v>0</v>
      </c>
      <c r="CO5" s="308" t="s">
        <v>139</v>
      </c>
      <c r="CP5" s="308" t="s">
        <v>126</v>
      </c>
      <c r="CQ5" s="308" t="s">
        <v>126</v>
      </c>
      <c r="CR5" s="308"/>
      <c r="CS5" s="308">
        <v>0</v>
      </c>
      <c r="CT5" s="308" t="s">
        <v>123</v>
      </c>
      <c r="CU5" s="308" t="s">
        <v>1232</v>
      </c>
      <c r="CV5" s="333" t="s">
        <v>4495</v>
      </c>
      <c r="CW5" s="308"/>
      <c r="CX5" s="308">
        <v>0</v>
      </c>
      <c r="CY5" s="308" t="s">
        <v>123</v>
      </c>
      <c r="CZ5" s="308" t="s">
        <v>1232</v>
      </c>
      <c r="DA5" s="333" t="s">
        <v>4496</v>
      </c>
      <c r="DB5" s="308"/>
      <c r="DC5" s="308">
        <v>0</v>
      </c>
      <c r="DD5" s="308" t="s">
        <v>123</v>
      </c>
      <c r="DE5" s="308" t="s">
        <v>1232</v>
      </c>
      <c r="DF5" s="333" t="s">
        <v>4497</v>
      </c>
      <c r="DG5" s="308"/>
      <c r="DH5" s="308">
        <v>0</v>
      </c>
      <c r="DI5" s="308" t="s">
        <v>123</v>
      </c>
      <c r="DJ5" s="308" t="s">
        <v>1232</v>
      </c>
      <c r="DK5" s="333" t="s">
        <v>4498</v>
      </c>
      <c r="DL5" s="308"/>
      <c r="DM5" s="308">
        <v>0</v>
      </c>
      <c r="DN5" s="308" t="s">
        <v>123</v>
      </c>
      <c r="DO5" s="308" t="s">
        <v>1232</v>
      </c>
      <c r="DP5" s="333" t="s">
        <v>4499</v>
      </c>
      <c r="DQ5" s="308"/>
      <c r="DR5" s="308">
        <v>0</v>
      </c>
      <c r="DS5" s="308" t="s">
        <v>123</v>
      </c>
      <c r="DT5" s="308" t="s">
        <v>1232</v>
      </c>
      <c r="DU5" s="333" t="s">
        <v>4500</v>
      </c>
      <c r="DV5" s="308"/>
      <c r="DW5" s="308">
        <v>0</v>
      </c>
      <c r="DX5" s="308" t="s">
        <v>130</v>
      </c>
      <c r="DY5" s="308" t="s">
        <v>126</v>
      </c>
      <c r="DZ5" s="308" t="s">
        <v>126</v>
      </c>
      <c r="EA5" s="308" t="s">
        <v>4501</v>
      </c>
      <c r="EB5" s="308">
        <v>0</v>
      </c>
      <c r="EC5" s="308" t="s">
        <v>130</v>
      </c>
      <c r="ED5" s="308" t="s">
        <v>4502</v>
      </c>
      <c r="EE5" s="321" t="s">
        <v>4503</v>
      </c>
      <c r="EF5" s="364"/>
      <c r="EG5" s="308">
        <v>0</v>
      </c>
      <c r="EH5" s="308">
        <v>0</v>
      </c>
      <c r="EI5" s="308" t="s">
        <v>132</v>
      </c>
      <c r="EJ5" s="308" t="s">
        <v>1234</v>
      </c>
      <c r="EK5" s="333" t="s">
        <v>4504</v>
      </c>
      <c r="EL5" s="308" t="s">
        <v>1236</v>
      </c>
      <c r="EM5" s="308">
        <v>1</v>
      </c>
      <c r="EN5" s="308">
        <v>1</v>
      </c>
      <c r="EO5" s="308" t="s">
        <v>139</v>
      </c>
      <c r="EP5" s="308" t="s">
        <v>126</v>
      </c>
      <c r="EQ5" s="308" t="s">
        <v>126</v>
      </c>
      <c r="ER5" s="66"/>
      <c r="ES5" s="308">
        <v>1</v>
      </c>
      <c r="ET5" s="308">
        <v>1</v>
      </c>
      <c r="EU5" s="308" t="s">
        <v>139</v>
      </c>
      <c r="EV5" s="308" t="s">
        <v>126</v>
      </c>
      <c r="EW5" s="308" t="s">
        <v>126</v>
      </c>
      <c r="EX5" s="66"/>
      <c r="EY5" s="308">
        <v>0</v>
      </c>
      <c r="EZ5" s="308" t="s">
        <v>132</v>
      </c>
      <c r="FA5" s="308" t="s">
        <v>126</v>
      </c>
      <c r="FB5" s="308" t="s">
        <v>126</v>
      </c>
      <c r="FC5" s="308"/>
      <c r="FD5" s="12">
        <v>0</v>
      </c>
      <c r="FE5" s="12" t="s">
        <v>126</v>
      </c>
      <c r="FF5" s="323" t="s">
        <v>4505</v>
      </c>
      <c r="FG5" s="401" t="s">
        <v>4506</v>
      </c>
      <c r="FH5" s="324"/>
      <c r="FI5" s="12">
        <v>0</v>
      </c>
      <c r="FJ5" s="12" t="s">
        <v>126</v>
      </c>
      <c r="FK5" s="323" t="s">
        <v>4505</v>
      </c>
      <c r="FL5" s="401" t="s">
        <v>4506</v>
      </c>
      <c r="FM5" s="324"/>
      <c r="FN5" s="308">
        <v>1</v>
      </c>
      <c r="FO5" s="308" t="s">
        <v>130</v>
      </c>
      <c r="FP5" s="308" t="s">
        <v>1237</v>
      </c>
      <c r="FQ5" s="333" t="s">
        <v>4507</v>
      </c>
      <c r="FR5" s="308"/>
      <c r="FS5" s="308">
        <v>0</v>
      </c>
      <c r="FT5" s="308" t="s">
        <v>130</v>
      </c>
      <c r="FU5" s="308" t="s">
        <v>1239</v>
      </c>
      <c r="FV5" s="320" t="s">
        <v>4508</v>
      </c>
      <c r="FW5" s="308" t="s">
        <v>1241</v>
      </c>
      <c r="FX5" s="308">
        <v>0</v>
      </c>
      <c r="FY5" s="308" t="s">
        <v>130</v>
      </c>
      <c r="FZ5" s="308" t="s">
        <v>1242</v>
      </c>
      <c r="GA5" s="333" t="s">
        <v>4509</v>
      </c>
      <c r="GB5" s="308" t="s">
        <v>1244</v>
      </c>
      <c r="GC5" s="308">
        <v>1</v>
      </c>
      <c r="GD5" s="326" t="s">
        <v>132</v>
      </c>
      <c r="GE5" s="326" t="s">
        <v>4510</v>
      </c>
      <c r="GF5" s="327" t="s">
        <v>4511</v>
      </c>
      <c r="GG5" s="326"/>
      <c r="GH5" s="308">
        <v>0</v>
      </c>
      <c r="GI5" s="308" t="s">
        <v>132</v>
      </c>
      <c r="GJ5" s="308" t="s">
        <v>126</v>
      </c>
      <c r="GK5" s="308" t="s">
        <v>126</v>
      </c>
      <c r="GL5" s="308"/>
      <c r="GM5" s="308">
        <v>0</v>
      </c>
      <c r="GN5" s="308" t="s">
        <v>132</v>
      </c>
      <c r="GO5" s="308" t="s">
        <v>126</v>
      </c>
      <c r="GP5" s="308" t="s">
        <v>126</v>
      </c>
      <c r="GQ5" s="308"/>
      <c r="GR5" s="308">
        <v>0</v>
      </c>
      <c r="GS5" s="308" t="s">
        <v>132</v>
      </c>
      <c r="GT5" s="308" t="s">
        <v>126</v>
      </c>
      <c r="GU5" s="308" t="s">
        <v>126</v>
      </c>
      <c r="GV5" s="308"/>
      <c r="GW5" s="308">
        <v>0</v>
      </c>
      <c r="GX5" s="308" t="s">
        <v>132</v>
      </c>
      <c r="GY5" s="308" t="s">
        <v>126</v>
      </c>
      <c r="GZ5" s="308" t="s">
        <v>126</v>
      </c>
      <c r="HA5" s="308"/>
      <c r="HB5" s="308">
        <v>1</v>
      </c>
      <c r="HC5" s="308" t="s">
        <v>139</v>
      </c>
      <c r="HD5" s="308" t="s">
        <v>1245</v>
      </c>
      <c r="HE5" s="333" t="s">
        <v>4512</v>
      </c>
      <c r="HF5" s="308"/>
      <c r="HG5" s="308">
        <v>1</v>
      </c>
      <c r="HH5" s="308" t="s">
        <v>139</v>
      </c>
      <c r="HI5" s="308" t="s">
        <v>1247</v>
      </c>
      <c r="HJ5" s="333" t="s">
        <v>4513</v>
      </c>
      <c r="HK5" s="308"/>
      <c r="HL5" s="308">
        <v>0</v>
      </c>
      <c r="HM5" s="308" t="s">
        <v>130</v>
      </c>
      <c r="HN5" s="308" t="s">
        <v>1249</v>
      </c>
      <c r="HO5" s="333" t="s">
        <v>4514</v>
      </c>
      <c r="HP5" s="404" t="s">
        <v>1251</v>
      </c>
      <c r="HQ5" s="308">
        <v>0</v>
      </c>
      <c r="HR5" s="326" t="s">
        <v>123</v>
      </c>
      <c r="HS5" s="326" t="s">
        <v>126</v>
      </c>
      <c r="HT5" s="326" t="s">
        <v>126</v>
      </c>
      <c r="HU5" s="326"/>
      <c r="HV5" s="326">
        <v>0</v>
      </c>
      <c r="HW5" s="326" t="s">
        <v>130</v>
      </c>
      <c r="HX5" s="326" t="s">
        <v>126</v>
      </c>
      <c r="HY5" s="326" t="s">
        <v>126</v>
      </c>
      <c r="HZ5" s="326"/>
      <c r="IA5" s="326">
        <v>1</v>
      </c>
      <c r="IB5" s="326" t="s">
        <v>139</v>
      </c>
      <c r="IC5" s="326" t="s">
        <v>4515</v>
      </c>
      <c r="ID5" s="357" t="s">
        <v>4516</v>
      </c>
      <c r="IE5" s="326">
        <v>2009</v>
      </c>
      <c r="IF5" s="12">
        <v>0</v>
      </c>
      <c r="IG5" s="12" t="s">
        <v>126</v>
      </c>
      <c r="IH5" s="323" t="s">
        <v>4517</v>
      </c>
      <c r="II5" s="387" t="s">
        <v>4518</v>
      </c>
      <c r="IJ5" s="324"/>
    </row>
    <row r="6" spans="1:244" ht="63" customHeight="1">
      <c r="A6" s="348">
        <v>2024</v>
      </c>
      <c r="B6" s="311" t="s">
        <v>115</v>
      </c>
      <c r="C6" s="149" t="s">
        <v>1394</v>
      </c>
      <c r="D6" s="144">
        <f t="shared" si="0"/>
        <v>0.41964285714285715</v>
      </c>
      <c r="E6" s="365">
        <f t="shared" si="1"/>
        <v>0.37244897959183676</v>
      </c>
      <c r="F6" s="365">
        <f t="shared" si="2"/>
        <v>0.33766233766233766</v>
      </c>
      <c r="G6" s="308">
        <v>1</v>
      </c>
      <c r="H6" s="308" t="s">
        <v>132</v>
      </c>
      <c r="I6" s="308" t="s">
        <v>1226</v>
      </c>
      <c r="J6" s="320" t="s">
        <v>4519</v>
      </c>
      <c r="K6" s="308"/>
      <c r="L6" s="11">
        <v>1</v>
      </c>
      <c r="M6" s="11" t="s">
        <v>132</v>
      </c>
      <c r="N6" s="11" t="s">
        <v>1228</v>
      </c>
      <c r="O6" s="353" t="s">
        <v>4520</v>
      </c>
      <c r="P6" s="11"/>
      <c r="Q6" s="308">
        <v>0</v>
      </c>
      <c r="R6" s="308" t="s">
        <v>132</v>
      </c>
      <c r="S6" s="308" t="s">
        <v>126</v>
      </c>
      <c r="T6" s="308" t="s">
        <v>126</v>
      </c>
      <c r="U6" s="308"/>
      <c r="V6" s="308">
        <v>0</v>
      </c>
      <c r="W6" s="308" t="s">
        <v>126</v>
      </c>
      <c r="X6" s="308" t="s">
        <v>126</v>
      </c>
      <c r="Y6" s="308" t="s">
        <v>126</v>
      </c>
      <c r="Z6" s="308"/>
      <c r="AA6" s="308">
        <v>1</v>
      </c>
      <c r="AB6" s="308" t="s">
        <v>130</v>
      </c>
      <c r="AC6" s="308" t="s">
        <v>1230</v>
      </c>
      <c r="AD6" s="333" t="s">
        <v>4521</v>
      </c>
      <c r="AE6" s="308"/>
      <c r="AF6" s="308">
        <v>1</v>
      </c>
      <c r="AG6" s="308" t="s">
        <v>130</v>
      </c>
      <c r="AH6" s="308" t="s">
        <v>1230</v>
      </c>
      <c r="AI6" s="333" t="s">
        <v>4522</v>
      </c>
      <c r="AJ6" s="308"/>
      <c r="AK6" s="308">
        <v>1</v>
      </c>
      <c r="AL6" s="308" t="s">
        <v>130</v>
      </c>
      <c r="AM6" s="308" t="s">
        <v>1230</v>
      </c>
      <c r="AN6" s="333" t="s">
        <v>4523</v>
      </c>
      <c r="AO6" s="308"/>
      <c r="AP6" s="308">
        <v>1</v>
      </c>
      <c r="AQ6" s="308" t="s">
        <v>130</v>
      </c>
      <c r="AR6" s="308" t="s">
        <v>1230</v>
      </c>
      <c r="AS6" s="333" t="s">
        <v>4524</v>
      </c>
      <c r="AT6" s="308"/>
      <c r="AU6" s="308">
        <v>0</v>
      </c>
      <c r="AV6" s="308" t="s">
        <v>132</v>
      </c>
      <c r="AW6" s="308" t="s">
        <v>1230</v>
      </c>
      <c r="AX6" s="333" t="s">
        <v>4525</v>
      </c>
      <c r="AY6" s="308"/>
      <c r="AZ6" s="308">
        <v>0</v>
      </c>
      <c r="BA6" s="308" t="s">
        <v>132</v>
      </c>
      <c r="BB6" s="308" t="s">
        <v>1230</v>
      </c>
      <c r="BC6" s="333" t="s">
        <v>4526</v>
      </c>
      <c r="BD6" s="308"/>
      <c r="BE6" s="308">
        <v>1</v>
      </c>
      <c r="BF6" s="308" t="s">
        <v>130</v>
      </c>
      <c r="BG6" s="308" t="s">
        <v>1230</v>
      </c>
      <c r="BH6" s="333" t="s">
        <v>4527</v>
      </c>
      <c r="BI6" s="308"/>
      <c r="BJ6" s="308"/>
      <c r="BK6" s="308" t="s">
        <v>126</v>
      </c>
      <c r="BL6" s="308" t="s">
        <v>126</v>
      </c>
      <c r="BM6" s="308" t="s">
        <v>126</v>
      </c>
      <c r="BN6" s="308" t="s">
        <v>1863</v>
      </c>
      <c r="BO6" s="308">
        <v>0</v>
      </c>
      <c r="BP6" s="308" t="s">
        <v>139</v>
      </c>
      <c r="BQ6" s="308" t="s">
        <v>126</v>
      </c>
      <c r="BR6" s="308" t="s">
        <v>126</v>
      </c>
      <c r="BS6" s="308"/>
      <c r="BT6" s="308">
        <v>0</v>
      </c>
      <c r="BU6" s="308" t="s">
        <v>139</v>
      </c>
      <c r="BV6" s="308" t="s">
        <v>126</v>
      </c>
      <c r="BW6" s="308" t="s">
        <v>126</v>
      </c>
      <c r="BX6" s="308"/>
      <c r="BY6" s="308">
        <v>0</v>
      </c>
      <c r="BZ6" s="308" t="s">
        <v>139</v>
      </c>
      <c r="CA6" s="308" t="s">
        <v>126</v>
      </c>
      <c r="CB6" s="308" t="s">
        <v>126</v>
      </c>
      <c r="CC6" s="308"/>
      <c r="CD6" s="308">
        <v>0</v>
      </c>
      <c r="CE6" s="308" t="s">
        <v>139</v>
      </c>
      <c r="CF6" s="308" t="s">
        <v>126</v>
      </c>
      <c r="CG6" s="308" t="s">
        <v>126</v>
      </c>
      <c r="CH6" s="308"/>
      <c r="CI6" s="308">
        <v>0</v>
      </c>
      <c r="CJ6" s="308" t="s">
        <v>139</v>
      </c>
      <c r="CK6" s="308" t="s">
        <v>126</v>
      </c>
      <c r="CL6" s="308" t="s">
        <v>126</v>
      </c>
      <c r="CM6" s="308"/>
      <c r="CN6" s="308">
        <v>0</v>
      </c>
      <c r="CO6" s="308" t="s">
        <v>139</v>
      </c>
      <c r="CP6" s="308" t="s">
        <v>126</v>
      </c>
      <c r="CQ6" s="308" t="s">
        <v>126</v>
      </c>
      <c r="CR6" s="308"/>
      <c r="CS6" s="308">
        <v>0</v>
      </c>
      <c r="CT6" s="308" t="s">
        <v>123</v>
      </c>
      <c r="CU6" s="308" t="s">
        <v>1232</v>
      </c>
      <c r="CV6" s="333" t="s">
        <v>4528</v>
      </c>
      <c r="CW6" s="308"/>
      <c r="CX6" s="308">
        <v>0</v>
      </c>
      <c r="CY6" s="308" t="s">
        <v>123</v>
      </c>
      <c r="CZ6" s="308" t="s">
        <v>1232</v>
      </c>
      <c r="DA6" s="333" t="s">
        <v>4529</v>
      </c>
      <c r="DB6" s="308"/>
      <c r="DC6" s="308">
        <v>0</v>
      </c>
      <c r="DD6" s="308" t="s">
        <v>123</v>
      </c>
      <c r="DE6" s="308" t="s">
        <v>1232</v>
      </c>
      <c r="DF6" s="333" t="s">
        <v>4530</v>
      </c>
      <c r="DG6" s="308"/>
      <c r="DH6" s="308">
        <v>0</v>
      </c>
      <c r="DI6" s="308" t="s">
        <v>123</v>
      </c>
      <c r="DJ6" s="308" t="s">
        <v>1232</v>
      </c>
      <c r="DK6" s="333" t="s">
        <v>4531</v>
      </c>
      <c r="DL6" s="308"/>
      <c r="DM6" s="308">
        <v>0</v>
      </c>
      <c r="DN6" s="308" t="s">
        <v>123</v>
      </c>
      <c r="DO6" s="308" t="s">
        <v>1232</v>
      </c>
      <c r="DP6" s="333" t="s">
        <v>4532</v>
      </c>
      <c r="DQ6" s="308"/>
      <c r="DR6" s="308">
        <v>0</v>
      </c>
      <c r="DS6" s="308" t="s">
        <v>123</v>
      </c>
      <c r="DT6" s="308" t="s">
        <v>1232</v>
      </c>
      <c r="DU6" s="333" t="s">
        <v>4533</v>
      </c>
      <c r="DV6" s="308"/>
      <c r="DW6" s="308"/>
      <c r="DX6" s="308"/>
      <c r="DY6" s="308" t="s">
        <v>126</v>
      </c>
      <c r="DZ6" s="308" t="s">
        <v>126</v>
      </c>
      <c r="EA6" s="308" t="s">
        <v>1863</v>
      </c>
      <c r="EB6" s="308" t="s">
        <v>1791</v>
      </c>
      <c r="EC6" s="308"/>
      <c r="ED6" s="308"/>
      <c r="EE6" s="308"/>
      <c r="EF6" s="308"/>
      <c r="EG6" s="308">
        <v>0</v>
      </c>
      <c r="EH6" s="308">
        <v>0</v>
      </c>
      <c r="EI6" s="308" t="s">
        <v>132</v>
      </c>
      <c r="EJ6" s="308" t="s">
        <v>1234</v>
      </c>
      <c r="EK6" s="333" t="s">
        <v>4534</v>
      </c>
      <c r="EL6" s="308" t="s">
        <v>1236</v>
      </c>
      <c r="EM6" s="308">
        <v>1</v>
      </c>
      <c r="EN6" s="308">
        <v>1</v>
      </c>
      <c r="EO6" s="308" t="s">
        <v>139</v>
      </c>
      <c r="EP6" s="308" t="s">
        <v>126</v>
      </c>
      <c r="EQ6" s="308" t="s">
        <v>126</v>
      </c>
      <c r="ER6" s="308"/>
      <c r="ES6" s="308">
        <v>1</v>
      </c>
      <c r="ET6" s="308">
        <v>1</v>
      </c>
      <c r="EU6" s="308" t="s">
        <v>139</v>
      </c>
      <c r="EV6" s="308" t="s">
        <v>126</v>
      </c>
      <c r="EW6" s="308" t="s">
        <v>126</v>
      </c>
      <c r="EX6" s="308"/>
      <c r="EY6" s="308">
        <v>0</v>
      </c>
      <c r="EZ6" s="308" t="s">
        <v>132</v>
      </c>
      <c r="FA6" s="308" t="s">
        <v>126</v>
      </c>
      <c r="FB6" s="308" t="s">
        <v>126</v>
      </c>
      <c r="FC6" s="308"/>
      <c r="FD6" s="308" t="s">
        <v>1791</v>
      </c>
      <c r="FE6" s="12"/>
      <c r="FF6" s="323"/>
      <c r="FG6" s="390"/>
      <c r="FH6" s="12"/>
      <c r="FI6" s="308" t="s">
        <v>1791</v>
      </c>
      <c r="FJ6" s="12"/>
      <c r="FK6" s="323"/>
      <c r="FL6" s="390"/>
      <c r="FM6" s="12"/>
      <c r="FN6" s="308">
        <v>1</v>
      </c>
      <c r="FO6" s="308" t="s">
        <v>130</v>
      </c>
      <c r="FP6" s="308" t="s">
        <v>1237</v>
      </c>
      <c r="FQ6" s="333" t="s">
        <v>4535</v>
      </c>
      <c r="FR6" s="308"/>
      <c r="FS6" s="308">
        <v>0</v>
      </c>
      <c r="FT6" s="308" t="s">
        <v>130</v>
      </c>
      <c r="FU6" s="308" t="s">
        <v>1239</v>
      </c>
      <c r="FV6" s="333" t="s">
        <v>4536</v>
      </c>
      <c r="FW6" s="308" t="s">
        <v>1241</v>
      </c>
      <c r="FX6" s="308">
        <v>0</v>
      </c>
      <c r="FY6" s="308" t="s">
        <v>130</v>
      </c>
      <c r="FZ6" s="308" t="s">
        <v>1242</v>
      </c>
      <c r="GA6" s="333" t="s">
        <v>4537</v>
      </c>
      <c r="GB6" s="308" t="s">
        <v>1244</v>
      </c>
      <c r="GC6" s="326">
        <v>1</v>
      </c>
      <c r="GD6" s="326" t="s">
        <v>132</v>
      </c>
      <c r="GE6" s="326" t="s">
        <v>4510</v>
      </c>
      <c r="GF6" s="327" t="s">
        <v>4538</v>
      </c>
      <c r="GG6" s="326"/>
      <c r="GH6" s="308">
        <v>0</v>
      </c>
      <c r="GI6" s="308" t="s">
        <v>132</v>
      </c>
      <c r="GJ6" s="308" t="s">
        <v>126</v>
      </c>
      <c r="GK6" s="308" t="s">
        <v>126</v>
      </c>
      <c r="GL6" s="308"/>
      <c r="GM6" s="308">
        <v>0</v>
      </c>
      <c r="GN6" s="308" t="s">
        <v>132</v>
      </c>
      <c r="GO6" s="308" t="s">
        <v>126</v>
      </c>
      <c r="GP6" s="308" t="s">
        <v>126</v>
      </c>
      <c r="GQ6" s="308"/>
      <c r="GR6" s="308">
        <v>0</v>
      </c>
      <c r="GS6" s="308" t="s">
        <v>132</v>
      </c>
      <c r="GT6" s="308" t="s">
        <v>126</v>
      </c>
      <c r="GU6" s="308" t="s">
        <v>126</v>
      </c>
      <c r="GV6" s="308"/>
      <c r="GW6" s="308">
        <v>0</v>
      </c>
      <c r="GX6" s="308" t="s">
        <v>132</v>
      </c>
      <c r="GY6" s="308" t="s">
        <v>126</v>
      </c>
      <c r="GZ6" s="308" t="s">
        <v>126</v>
      </c>
      <c r="HA6" s="308"/>
      <c r="HB6" s="308">
        <v>1</v>
      </c>
      <c r="HC6" s="308" t="s">
        <v>139</v>
      </c>
      <c r="HD6" s="308" t="s">
        <v>1245</v>
      </c>
      <c r="HE6" s="333" t="s">
        <v>4539</v>
      </c>
      <c r="HF6" s="308"/>
      <c r="HG6" s="308">
        <v>1</v>
      </c>
      <c r="HH6" s="308" t="s">
        <v>139</v>
      </c>
      <c r="HI6" s="308" t="s">
        <v>1247</v>
      </c>
      <c r="HJ6" s="333" t="s">
        <v>4540</v>
      </c>
      <c r="HK6" s="308"/>
      <c r="HL6" s="308">
        <v>0</v>
      </c>
      <c r="HM6" s="308" t="s">
        <v>130</v>
      </c>
      <c r="HN6" s="308" t="s">
        <v>1249</v>
      </c>
      <c r="HO6" s="333" t="s">
        <v>4541</v>
      </c>
      <c r="HP6" s="404" t="s">
        <v>1251</v>
      </c>
      <c r="HQ6" s="326">
        <v>0</v>
      </c>
      <c r="HR6" s="326" t="s">
        <v>123</v>
      </c>
      <c r="HS6" s="326" t="s">
        <v>126</v>
      </c>
      <c r="HT6" s="326" t="s">
        <v>126</v>
      </c>
      <c r="HU6" s="326"/>
      <c r="HV6" s="326"/>
      <c r="HW6" s="326"/>
      <c r="HX6" s="326" t="s">
        <v>126</v>
      </c>
      <c r="HY6" s="326" t="s">
        <v>126</v>
      </c>
      <c r="HZ6" s="326" t="s">
        <v>1863</v>
      </c>
      <c r="IA6" s="326"/>
      <c r="IB6" s="326"/>
      <c r="IC6" s="326"/>
      <c r="ID6" s="326"/>
      <c r="IE6" s="326" t="s">
        <v>1863</v>
      </c>
      <c r="IF6" s="308" t="s">
        <v>1791</v>
      </c>
      <c r="IG6" s="12"/>
      <c r="IH6" s="323"/>
      <c r="II6" s="387"/>
      <c r="IJ6" s="12"/>
    </row>
    <row r="7" spans="1:244" ht="48.75" customHeight="1">
      <c r="A7" s="348">
        <v>2023</v>
      </c>
      <c r="B7" s="311" t="s">
        <v>115</v>
      </c>
      <c r="C7" s="336" t="s">
        <v>1394</v>
      </c>
      <c r="D7" s="299" t="s">
        <v>1394</v>
      </c>
      <c r="E7" s="406">
        <f t="shared" si="1"/>
        <v>0.37244897959183676</v>
      </c>
      <c r="F7" s="365">
        <f t="shared" si="2"/>
        <v>0.33766233766233766</v>
      </c>
      <c r="G7" s="298">
        <v>1</v>
      </c>
      <c r="H7" s="299" t="s">
        <v>132</v>
      </c>
      <c r="I7" s="300" t="s">
        <v>1226</v>
      </c>
      <c r="J7" s="301" t="s">
        <v>1227</v>
      </c>
      <c r="K7" s="299" t="s">
        <v>122</v>
      </c>
      <c r="L7" s="298">
        <v>1</v>
      </c>
      <c r="M7" s="299" t="s">
        <v>132</v>
      </c>
      <c r="N7" s="300" t="s">
        <v>1228</v>
      </c>
      <c r="O7" s="301" t="s">
        <v>1229</v>
      </c>
      <c r="P7" s="299" t="s">
        <v>122</v>
      </c>
      <c r="Q7" s="298">
        <v>0</v>
      </c>
      <c r="R7" s="299" t="s">
        <v>132</v>
      </c>
      <c r="S7" s="299" t="s">
        <v>126</v>
      </c>
      <c r="T7" s="299"/>
      <c r="U7" s="299" t="s">
        <v>122</v>
      </c>
      <c r="V7" s="298">
        <v>0</v>
      </c>
      <c r="W7" s="299"/>
      <c r="X7" s="378" t="s">
        <v>126</v>
      </c>
      <c r="Y7" s="379"/>
      <c r="Z7" s="379" t="s">
        <v>122</v>
      </c>
      <c r="AA7" s="298">
        <v>1</v>
      </c>
      <c r="AB7" s="299" t="s">
        <v>130</v>
      </c>
      <c r="AC7" s="300" t="s">
        <v>1230</v>
      </c>
      <c r="AD7" s="301" t="s">
        <v>1231</v>
      </c>
      <c r="AE7" s="380"/>
      <c r="AF7" s="298">
        <v>1</v>
      </c>
      <c r="AG7" s="299" t="s">
        <v>130</v>
      </c>
      <c r="AH7" s="300" t="s">
        <v>1230</v>
      </c>
      <c r="AI7" s="301" t="s">
        <v>1231</v>
      </c>
      <c r="AJ7" s="380"/>
      <c r="AK7" s="298">
        <v>1</v>
      </c>
      <c r="AL7" s="299" t="s">
        <v>130</v>
      </c>
      <c r="AM7" s="300" t="s">
        <v>1230</v>
      </c>
      <c r="AN7" s="301" t="s">
        <v>1231</v>
      </c>
      <c r="AO7" s="380"/>
      <c r="AP7" s="298">
        <v>1</v>
      </c>
      <c r="AQ7" s="299" t="s">
        <v>130</v>
      </c>
      <c r="AR7" s="300" t="s">
        <v>1230</v>
      </c>
      <c r="AS7" s="301" t="s">
        <v>1231</v>
      </c>
      <c r="AT7" s="380"/>
      <c r="AU7" s="298">
        <v>0</v>
      </c>
      <c r="AV7" s="299" t="s">
        <v>132</v>
      </c>
      <c r="AW7" s="300" t="s">
        <v>1230</v>
      </c>
      <c r="AX7" s="301" t="s">
        <v>1231</v>
      </c>
      <c r="AY7" s="379"/>
      <c r="AZ7" s="298">
        <v>0</v>
      </c>
      <c r="BA7" s="299" t="s">
        <v>132</v>
      </c>
      <c r="BB7" s="300" t="s">
        <v>1230</v>
      </c>
      <c r="BC7" s="301" t="s">
        <v>1231</v>
      </c>
      <c r="BD7" s="299"/>
      <c r="BE7" s="298">
        <v>1</v>
      </c>
      <c r="BF7" s="299" t="s">
        <v>130</v>
      </c>
      <c r="BG7" s="300" t="s">
        <v>1230</v>
      </c>
      <c r="BH7" s="301" t="s">
        <v>1231</v>
      </c>
      <c r="BI7" s="379"/>
      <c r="BJ7" s="299"/>
      <c r="BK7" s="299"/>
      <c r="BL7" s="299"/>
      <c r="BM7" s="299"/>
      <c r="BN7" s="299"/>
      <c r="BO7" s="298">
        <v>0</v>
      </c>
      <c r="BP7" s="299" t="s">
        <v>139</v>
      </c>
      <c r="BQ7" s="299" t="s">
        <v>126</v>
      </c>
      <c r="BR7" s="299"/>
      <c r="BS7" s="299" t="s">
        <v>122</v>
      </c>
      <c r="BT7" s="298">
        <v>0</v>
      </c>
      <c r="BU7" s="299" t="s">
        <v>139</v>
      </c>
      <c r="BV7" s="299" t="s">
        <v>126</v>
      </c>
      <c r="BW7" s="299"/>
      <c r="BX7" s="299" t="s">
        <v>122</v>
      </c>
      <c r="BY7" s="298">
        <v>0</v>
      </c>
      <c r="BZ7" s="299" t="s">
        <v>139</v>
      </c>
      <c r="CA7" s="299" t="s">
        <v>126</v>
      </c>
      <c r="CB7" s="299"/>
      <c r="CC7" s="299" t="s">
        <v>122</v>
      </c>
      <c r="CD7" s="298">
        <v>0</v>
      </c>
      <c r="CE7" s="299" t="s">
        <v>139</v>
      </c>
      <c r="CF7" s="299" t="s">
        <v>126</v>
      </c>
      <c r="CG7" s="299"/>
      <c r="CH7" s="299"/>
      <c r="CI7" s="298">
        <v>0</v>
      </c>
      <c r="CJ7" s="299" t="s">
        <v>139</v>
      </c>
      <c r="CK7" s="299" t="s">
        <v>126</v>
      </c>
      <c r="CL7" s="299"/>
      <c r="CM7" s="299"/>
      <c r="CN7" s="298">
        <v>0</v>
      </c>
      <c r="CO7" s="299" t="s">
        <v>139</v>
      </c>
      <c r="CP7" s="299" t="s">
        <v>126</v>
      </c>
      <c r="CQ7" s="299"/>
      <c r="CR7" s="299"/>
      <c r="CS7" s="298">
        <v>0</v>
      </c>
      <c r="CT7" s="299" t="s">
        <v>123</v>
      </c>
      <c r="CU7" s="300" t="s">
        <v>1232</v>
      </c>
      <c r="CV7" s="301" t="s">
        <v>1233</v>
      </c>
      <c r="CW7" s="300" t="s">
        <v>122</v>
      </c>
      <c r="CX7" s="298">
        <v>0</v>
      </c>
      <c r="CY7" s="299" t="s">
        <v>123</v>
      </c>
      <c r="CZ7" s="300" t="s">
        <v>1232</v>
      </c>
      <c r="DA7" s="301" t="s">
        <v>1233</v>
      </c>
      <c r="DB7" s="380"/>
      <c r="DC7" s="298">
        <v>0</v>
      </c>
      <c r="DD7" s="299" t="s">
        <v>123</v>
      </c>
      <c r="DE7" s="300" t="s">
        <v>1232</v>
      </c>
      <c r="DF7" s="301" t="s">
        <v>1233</v>
      </c>
      <c r="DG7" s="380"/>
      <c r="DH7" s="298">
        <v>0</v>
      </c>
      <c r="DI7" s="299" t="s">
        <v>123</v>
      </c>
      <c r="DJ7" s="300" t="s">
        <v>1232</v>
      </c>
      <c r="DK7" s="301" t="s">
        <v>1233</v>
      </c>
      <c r="DL7" s="380"/>
      <c r="DM7" s="298">
        <v>0</v>
      </c>
      <c r="DN7" s="299" t="s">
        <v>123</v>
      </c>
      <c r="DO7" s="300" t="s">
        <v>1232</v>
      </c>
      <c r="DP7" s="301" t="s">
        <v>1233</v>
      </c>
      <c r="DQ7" s="380"/>
      <c r="DR7" s="298">
        <v>0</v>
      </c>
      <c r="DS7" s="299" t="s">
        <v>123</v>
      </c>
      <c r="DT7" s="300" t="s">
        <v>1232</v>
      </c>
      <c r="DU7" s="301" t="s">
        <v>1233</v>
      </c>
      <c r="DV7" s="380"/>
      <c r="DW7" s="299"/>
      <c r="DX7" s="299"/>
      <c r="DY7" s="299"/>
      <c r="DZ7" s="299"/>
      <c r="EA7" s="299"/>
      <c r="EB7" s="299"/>
      <c r="EC7" s="299"/>
      <c r="ED7" s="299"/>
      <c r="EE7" s="299"/>
      <c r="EF7" s="299"/>
      <c r="EG7" s="298">
        <v>0</v>
      </c>
      <c r="EH7" s="336" t="s">
        <v>1685</v>
      </c>
      <c r="EI7" s="299" t="s">
        <v>132</v>
      </c>
      <c r="EJ7" s="299" t="s">
        <v>1234</v>
      </c>
      <c r="EK7" s="301" t="s">
        <v>1235</v>
      </c>
      <c r="EL7" s="300" t="s">
        <v>1236</v>
      </c>
      <c r="EM7" s="300"/>
      <c r="EN7" s="336"/>
      <c r="EO7" s="300" t="s">
        <v>1686</v>
      </c>
      <c r="EP7" s="300"/>
      <c r="EQ7" s="300"/>
      <c r="ER7" s="300"/>
      <c r="ES7" s="300"/>
      <c r="ET7" s="336"/>
      <c r="EU7" s="299" t="s">
        <v>1686</v>
      </c>
      <c r="EV7" s="300"/>
      <c r="EW7" s="300"/>
      <c r="EX7" s="300"/>
      <c r="EY7" s="298">
        <v>0</v>
      </c>
      <c r="EZ7" s="299" t="s">
        <v>132</v>
      </c>
      <c r="FA7" s="299" t="s">
        <v>126</v>
      </c>
      <c r="FB7" s="299"/>
      <c r="FC7" s="299" t="s">
        <v>122</v>
      </c>
      <c r="FD7" s="310"/>
      <c r="FE7" s="310"/>
      <c r="FF7" s="310"/>
      <c r="FG7" s="310"/>
      <c r="FH7" s="310"/>
      <c r="FI7" s="310"/>
      <c r="FJ7" s="310"/>
      <c r="FK7" s="310"/>
      <c r="FL7" s="310"/>
      <c r="FM7" s="310"/>
      <c r="FN7" s="298">
        <v>1</v>
      </c>
      <c r="FO7" s="299" t="s">
        <v>130</v>
      </c>
      <c r="FP7" s="299" t="s">
        <v>1237</v>
      </c>
      <c r="FQ7" s="301" t="s">
        <v>1238</v>
      </c>
      <c r="FR7" s="300"/>
      <c r="FS7" s="298">
        <v>0</v>
      </c>
      <c r="FT7" s="299" t="s">
        <v>130</v>
      </c>
      <c r="FU7" s="300" t="s">
        <v>1239</v>
      </c>
      <c r="FV7" s="301" t="s">
        <v>1240</v>
      </c>
      <c r="FW7" s="300" t="s">
        <v>1241</v>
      </c>
      <c r="FX7" s="298">
        <v>0</v>
      </c>
      <c r="FY7" s="299" t="s">
        <v>130</v>
      </c>
      <c r="FZ7" s="300" t="s">
        <v>1242</v>
      </c>
      <c r="GA7" s="301" t="s">
        <v>1243</v>
      </c>
      <c r="GB7" s="300" t="s">
        <v>1244</v>
      </c>
      <c r="GC7" s="146"/>
      <c r="GD7" s="146" t="s">
        <v>1686</v>
      </c>
      <c r="GE7" s="146"/>
      <c r="GF7" s="146"/>
      <c r="GG7" s="146"/>
      <c r="GH7" s="298">
        <v>0</v>
      </c>
      <c r="GI7" s="299" t="s">
        <v>132</v>
      </c>
      <c r="GJ7" s="299" t="s">
        <v>126</v>
      </c>
      <c r="GK7" s="299"/>
      <c r="GL7" s="299" t="s">
        <v>122</v>
      </c>
      <c r="GM7" s="298">
        <v>0</v>
      </c>
      <c r="GN7" s="299" t="s">
        <v>132</v>
      </c>
      <c r="GO7" s="299" t="s">
        <v>126</v>
      </c>
      <c r="GP7" s="299"/>
      <c r="GQ7" s="299" t="s">
        <v>122</v>
      </c>
      <c r="GR7" s="298">
        <v>0</v>
      </c>
      <c r="GS7" s="299" t="s">
        <v>132</v>
      </c>
      <c r="GT7" s="300" t="s">
        <v>126</v>
      </c>
      <c r="GU7" s="300"/>
      <c r="GV7" s="300" t="s">
        <v>122</v>
      </c>
      <c r="GW7" s="298">
        <v>0</v>
      </c>
      <c r="GX7" s="299" t="s">
        <v>132</v>
      </c>
      <c r="GY7" s="299" t="s">
        <v>126</v>
      </c>
      <c r="GZ7" s="299"/>
      <c r="HA7" s="299" t="s">
        <v>122</v>
      </c>
      <c r="HB7" s="381">
        <v>1</v>
      </c>
      <c r="HC7" s="300" t="s">
        <v>139</v>
      </c>
      <c r="HD7" s="300" t="s">
        <v>1245</v>
      </c>
      <c r="HE7" s="301" t="s">
        <v>1246</v>
      </c>
      <c r="HF7" s="302" t="s">
        <v>122</v>
      </c>
      <c r="HG7" s="381">
        <v>1</v>
      </c>
      <c r="HH7" s="300" t="s">
        <v>139</v>
      </c>
      <c r="HI7" s="300" t="s">
        <v>1247</v>
      </c>
      <c r="HJ7" s="301" t="s">
        <v>1248</v>
      </c>
      <c r="HK7" s="300"/>
      <c r="HL7" s="381">
        <v>0</v>
      </c>
      <c r="HM7" s="300" t="s">
        <v>130</v>
      </c>
      <c r="HN7" s="300" t="s">
        <v>1249</v>
      </c>
      <c r="HO7" s="301" t="s">
        <v>1250</v>
      </c>
      <c r="HP7" s="301" t="s">
        <v>1251</v>
      </c>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115</v>
      </c>
      <c r="C8" s="336" t="s">
        <v>1394</v>
      </c>
      <c r="D8" s="299" t="s">
        <v>1394</v>
      </c>
      <c r="E8" s="344" t="s">
        <v>1394</v>
      </c>
      <c r="F8" s="406">
        <f t="shared" si="2"/>
        <v>0.33766233766233766</v>
      </c>
      <c r="G8" s="298">
        <v>1</v>
      </c>
      <c r="H8" s="299" t="s">
        <v>132</v>
      </c>
      <c r="I8" s="300" t="s">
        <v>1226</v>
      </c>
      <c r="J8" s="301" t="s">
        <v>1227</v>
      </c>
      <c r="K8" s="363"/>
      <c r="L8" s="298">
        <v>1</v>
      </c>
      <c r="M8" s="299" t="s">
        <v>132</v>
      </c>
      <c r="N8" s="299" t="s">
        <v>1228</v>
      </c>
      <c r="O8" s="301" t="s">
        <v>1229</v>
      </c>
      <c r="P8" s="299" t="s">
        <v>122</v>
      </c>
      <c r="Q8" s="298">
        <v>0</v>
      </c>
      <c r="R8" s="299" t="s">
        <v>132</v>
      </c>
      <c r="S8" s="299" t="s">
        <v>126</v>
      </c>
      <c r="T8" s="299"/>
      <c r="U8" s="299" t="s">
        <v>122</v>
      </c>
      <c r="V8" s="298">
        <v>0</v>
      </c>
      <c r="W8" s="299"/>
      <c r="X8" s="299" t="s">
        <v>126</v>
      </c>
      <c r="Y8" s="379"/>
      <c r="Z8" s="379" t="s">
        <v>122</v>
      </c>
      <c r="AA8" s="298">
        <v>1</v>
      </c>
      <c r="AB8" s="299" t="s">
        <v>130</v>
      </c>
      <c r="AC8" s="300" t="s">
        <v>1230</v>
      </c>
      <c r="AD8" s="301" t="s">
        <v>1231</v>
      </c>
      <c r="AE8" s="380"/>
      <c r="AF8" s="298">
        <v>1</v>
      </c>
      <c r="AG8" s="299" t="s">
        <v>130</v>
      </c>
      <c r="AH8" s="299" t="s">
        <v>1230</v>
      </c>
      <c r="AI8" s="301" t="s">
        <v>1231</v>
      </c>
      <c r="AJ8" s="380"/>
      <c r="AK8" s="298">
        <v>1</v>
      </c>
      <c r="AL8" s="299" t="s">
        <v>130</v>
      </c>
      <c r="AM8" s="299" t="s">
        <v>1230</v>
      </c>
      <c r="AN8" s="301" t="s">
        <v>1231</v>
      </c>
      <c r="AO8" s="299"/>
      <c r="AP8" s="298">
        <v>1</v>
      </c>
      <c r="AQ8" s="299" t="s">
        <v>130</v>
      </c>
      <c r="AR8" s="299" t="s">
        <v>1230</v>
      </c>
      <c r="AS8" s="301" t="s">
        <v>1231</v>
      </c>
      <c r="AT8" s="380"/>
      <c r="AU8" s="298">
        <v>0</v>
      </c>
      <c r="AV8" s="299" t="s">
        <v>132</v>
      </c>
      <c r="AW8" s="299" t="s">
        <v>1230</v>
      </c>
      <c r="AX8" s="301" t="s">
        <v>1231</v>
      </c>
      <c r="AY8" s="379"/>
      <c r="AZ8" s="298">
        <v>0</v>
      </c>
      <c r="BA8" s="299" t="s">
        <v>132</v>
      </c>
      <c r="BB8" s="299" t="s">
        <v>1230</v>
      </c>
      <c r="BC8" s="301" t="s">
        <v>1231</v>
      </c>
      <c r="BD8" s="379"/>
      <c r="BE8" s="298">
        <v>1</v>
      </c>
      <c r="BF8" s="299" t="s">
        <v>130</v>
      </c>
      <c r="BG8" s="299" t="s">
        <v>1230</v>
      </c>
      <c r="BH8" s="301" t="s">
        <v>1231</v>
      </c>
      <c r="BI8" s="379"/>
      <c r="BJ8" s="299"/>
      <c r="BK8" s="299"/>
      <c r="BL8" s="299"/>
      <c r="BM8" s="299"/>
      <c r="BN8" s="299"/>
      <c r="BO8" s="298">
        <v>0</v>
      </c>
      <c r="BP8" s="299" t="s">
        <v>139</v>
      </c>
      <c r="BQ8" s="299" t="s">
        <v>126</v>
      </c>
      <c r="BR8" s="299"/>
      <c r="BS8" s="299" t="s">
        <v>122</v>
      </c>
      <c r="BT8" s="298">
        <v>0</v>
      </c>
      <c r="BU8" s="299" t="s">
        <v>139</v>
      </c>
      <c r="BV8" s="299" t="s">
        <v>126</v>
      </c>
      <c r="BW8" s="299"/>
      <c r="BX8" s="299" t="s">
        <v>122</v>
      </c>
      <c r="BY8" s="298">
        <v>0</v>
      </c>
      <c r="BZ8" s="299" t="s">
        <v>139</v>
      </c>
      <c r="CA8" s="299" t="s">
        <v>126</v>
      </c>
      <c r="CB8" s="299"/>
      <c r="CC8" s="299" t="s">
        <v>122</v>
      </c>
      <c r="CD8" s="298">
        <v>0</v>
      </c>
      <c r="CE8" s="299" t="s">
        <v>139</v>
      </c>
      <c r="CF8" s="299" t="s">
        <v>126</v>
      </c>
      <c r="CG8" s="299"/>
      <c r="CH8" s="299"/>
      <c r="CI8" s="298">
        <v>0</v>
      </c>
      <c r="CJ8" s="299" t="s">
        <v>139</v>
      </c>
      <c r="CK8" s="299" t="s">
        <v>126</v>
      </c>
      <c r="CL8" s="299"/>
      <c r="CM8" s="299"/>
      <c r="CN8" s="298">
        <v>0</v>
      </c>
      <c r="CO8" s="299" t="s">
        <v>139</v>
      </c>
      <c r="CP8" s="299" t="s">
        <v>126</v>
      </c>
      <c r="CQ8" s="299"/>
      <c r="CR8" s="299"/>
      <c r="CS8" s="298">
        <v>0</v>
      </c>
      <c r="CT8" s="299" t="s">
        <v>123</v>
      </c>
      <c r="CU8" s="299" t="s">
        <v>1232</v>
      </c>
      <c r="CV8" s="301" t="s">
        <v>1233</v>
      </c>
      <c r="CW8" s="300" t="s">
        <v>122</v>
      </c>
      <c r="CX8" s="298">
        <v>0</v>
      </c>
      <c r="CY8" s="299" t="s">
        <v>123</v>
      </c>
      <c r="CZ8" s="299" t="s">
        <v>1232</v>
      </c>
      <c r="DA8" s="301" t="s">
        <v>1233</v>
      </c>
      <c r="DB8" s="380"/>
      <c r="DC8" s="298">
        <v>0</v>
      </c>
      <c r="DD8" s="299" t="s">
        <v>123</v>
      </c>
      <c r="DE8" s="299" t="s">
        <v>1232</v>
      </c>
      <c r="DF8" s="301" t="s">
        <v>1233</v>
      </c>
      <c r="DG8" s="380" t="s">
        <v>122</v>
      </c>
      <c r="DH8" s="298">
        <v>0</v>
      </c>
      <c r="DI8" s="299" t="s">
        <v>123</v>
      </c>
      <c r="DJ8" s="299" t="s">
        <v>1232</v>
      </c>
      <c r="DK8" s="301" t="s">
        <v>1233</v>
      </c>
      <c r="DL8" s="380"/>
      <c r="DM8" s="298">
        <v>0</v>
      </c>
      <c r="DN8" s="299" t="s">
        <v>123</v>
      </c>
      <c r="DO8" s="299" t="s">
        <v>1232</v>
      </c>
      <c r="DP8" s="301" t="s">
        <v>1233</v>
      </c>
      <c r="DQ8" s="299"/>
      <c r="DR8" s="298">
        <v>0</v>
      </c>
      <c r="DS8" s="299" t="s">
        <v>123</v>
      </c>
      <c r="DT8" s="299" t="s">
        <v>1232</v>
      </c>
      <c r="DU8" s="301" t="s">
        <v>1233</v>
      </c>
      <c r="DV8" s="380"/>
      <c r="DW8" s="299"/>
      <c r="DX8" s="299"/>
      <c r="DY8" s="299"/>
      <c r="DZ8" s="299"/>
      <c r="EA8" s="299"/>
      <c r="EB8" s="299"/>
      <c r="EC8" s="299"/>
      <c r="ED8" s="299"/>
      <c r="EE8" s="299"/>
      <c r="EF8" s="299"/>
      <c r="EG8" s="298">
        <v>0</v>
      </c>
      <c r="EH8" s="336" t="s">
        <v>1685</v>
      </c>
      <c r="EI8" s="299" t="s">
        <v>132</v>
      </c>
      <c r="EJ8" s="299" t="s">
        <v>1234</v>
      </c>
      <c r="EK8" s="301" t="s">
        <v>1235</v>
      </c>
      <c r="EL8" s="300" t="s">
        <v>1382</v>
      </c>
      <c r="EM8" s="300"/>
      <c r="EN8" s="336"/>
      <c r="EO8" s="299" t="s">
        <v>1686</v>
      </c>
      <c r="EP8" s="300"/>
      <c r="EQ8" s="300"/>
      <c r="ER8" s="300"/>
      <c r="ES8" s="300"/>
      <c r="ET8" s="336"/>
      <c r="EU8" s="299" t="s">
        <v>1686</v>
      </c>
      <c r="EV8" s="300"/>
      <c r="EW8" s="300"/>
      <c r="EX8" s="300"/>
      <c r="EY8" s="298">
        <v>0</v>
      </c>
      <c r="EZ8" s="299" t="s">
        <v>132</v>
      </c>
      <c r="FA8" s="299" t="s">
        <v>126</v>
      </c>
      <c r="FB8" s="299"/>
      <c r="FC8" s="299" t="s">
        <v>122</v>
      </c>
      <c r="FD8" s="310"/>
      <c r="FE8" s="310"/>
      <c r="FF8" s="310"/>
      <c r="FG8" s="310"/>
      <c r="FH8" s="310"/>
      <c r="FI8" s="310"/>
      <c r="FJ8" s="310"/>
      <c r="FK8" s="310"/>
      <c r="FL8" s="310"/>
      <c r="FM8" s="310"/>
      <c r="FN8" s="298"/>
      <c r="FO8" s="299" t="s">
        <v>1686</v>
      </c>
      <c r="FP8" s="299"/>
      <c r="FQ8" s="383"/>
      <c r="FR8" s="299"/>
      <c r="FS8" s="298"/>
      <c r="FT8" s="299" t="s">
        <v>1686</v>
      </c>
      <c r="FU8" s="299"/>
      <c r="FV8" s="383"/>
      <c r="FW8" s="302"/>
      <c r="FX8" s="310"/>
      <c r="FY8" s="310" t="s">
        <v>1686</v>
      </c>
      <c r="FZ8" s="310"/>
      <c r="GA8" s="310"/>
      <c r="GB8" s="345"/>
      <c r="GC8" s="146"/>
      <c r="GD8" s="146" t="s">
        <v>1686</v>
      </c>
      <c r="GE8" s="146"/>
      <c r="GF8" s="146"/>
      <c r="GG8" s="146"/>
      <c r="GH8" s="298">
        <v>0</v>
      </c>
      <c r="GI8" s="299" t="s">
        <v>132</v>
      </c>
      <c r="GJ8" s="299" t="s">
        <v>126</v>
      </c>
      <c r="GK8" s="299"/>
      <c r="GL8" s="299" t="s">
        <v>122</v>
      </c>
      <c r="GM8" s="298">
        <v>0</v>
      </c>
      <c r="GN8" s="299" t="s">
        <v>132</v>
      </c>
      <c r="GO8" s="299" t="s">
        <v>126</v>
      </c>
      <c r="GP8" s="299"/>
      <c r="GQ8" s="299" t="s">
        <v>122</v>
      </c>
      <c r="GR8" s="298">
        <v>0</v>
      </c>
      <c r="GS8" s="299" t="s">
        <v>132</v>
      </c>
      <c r="GT8" s="299" t="s">
        <v>126</v>
      </c>
      <c r="GU8" s="300"/>
      <c r="GV8" s="300" t="s">
        <v>122</v>
      </c>
      <c r="GW8" s="298">
        <v>0</v>
      </c>
      <c r="GX8" s="299" t="s">
        <v>132</v>
      </c>
      <c r="GY8" s="299" t="s">
        <v>126</v>
      </c>
      <c r="GZ8" s="299"/>
      <c r="HA8" s="299" t="s">
        <v>122</v>
      </c>
      <c r="HB8" s="381">
        <v>1</v>
      </c>
      <c r="HC8" s="300" t="s">
        <v>139</v>
      </c>
      <c r="HD8" s="300" t="s">
        <v>1245</v>
      </c>
      <c r="HE8" s="301" t="s">
        <v>1246</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3F00-000000000000}"/>
    <hyperlink ref="O5" r:id="rId2" xr:uid="{00000000-0004-0000-3F00-000001000000}"/>
    <hyperlink ref="AD5" r:id="rId3" xr:uid="{00000000-0004-0000-3F00-000002000000}"/>
    <hyperlink ref="AI5" r:id="rId4" xr:uid="{00000000-0004-0000-3F00-000003000000}"/>
    <hyperlink ref="AN5" r:id="rId5" xr:uid="{00000000-0004-0000-3F00-000004000000}"/>
    <hyperlink ref="AS5" r:id="rId6" xr:uid="{00000000-0004-0000-3F00-000005000000}"/>
    <hyperlink ref="AX5" r:id="rId7" xr:uid="{00000000-0004-0000-3F00-000006000000}"/>
    <hyperlink ref="BC5" r:id="rId8" xr:uid="{00000000-0004-0000-3F00-000007000000}"/>
    <hyperlink ref="BH5" r:id="rId9" xr:uid="{00000000-0004-0000-3F00-000008000000}"/>
    <hyperlink ref="CV5" r:id="rId10" xr:uid="{00000000-0004-0000-3F00-000009000000}"/>
    <hyperlink ref="DA5" r:id="rId11" xr:uid="{00000000-0004-0000-3F00-00000A000000}"/>
    <hyperlink ref="DF5" r:id="rId12" xr:uid="{00000000-0004-0000-3F00-00000B000000}"/>
    <hyperlink ref="DK5" r:id="rId13" xr:uid="{00000000-0004-0000-3F00-00000C000000}"/>
    <hyperlink ref="DP5" r:id="rId14" xr:uid="{00000000-0004-0000-3F00-00000D000000}"/>
    <hyperlink ref="DU5" r:id="rId15" xr:uid="{00000000-0004-0000-3F00-00000E000000}"/>
    <hyperlink ref="EE5" r:id="rId16" xr:uid="{00000000-0004-0000-3F00-00000F000000}"/>
    <hyperlink ref="EK5" r:id="rId17" xr:uid="{00000000-0004-0000-3F00-000010000000}"/>
    <hyperlink ref="FG5" r:id="rId18" xr:uid="{00000000-0004-0000-3F00-000011000000}"/>
    <hyperlink ref="FL5" r:id="rId19" xr:uid="{00000000-0004-0000-3F00-000012000000}"/>
    <hyperlink ref="FQ5" r:id="rId20" xr:uid="{00000000-0004-0000-3F00-000013000000}"/>
    <hyperlink ref="FV5" r:id="rId21" xr:uid="{00000000-0004-0000-3F00-000014000000}"/>
    <hyperlink ref="GA5" r:id="rId22" xr:uid="{00000000-0004-0000-3F00-000015000000}"/>
    <hyperlink ref="GF5" r:id="rId23" xr:uid="{00000000-0004-0000-3F00-000016000000}"/>
    <hyperlink ref="HE5" r:id="rId24" xr:uid="{00000000-0004-0000-3F00-000017000000}"/>
    <hyperlink ref="HJ5" r:id="rId25" xr:uid="{00000000-0004-0000-3F00-000018000000}"/>
    <hyperlink ref="HO5" r:id="rId26" xr:uid="{00000000-0004-0000-3F00-000019000000}"/>
    <hyperlink ref="HP5" r:id="rId27" xr:uid="{00000000-0004-0000-3F00-00001A000000}"/>
    <hyperlink ref="ID5" r:id="rId28" xr:uid="{00000000-0004-0000-3F00-00001B000000}"/>
    <hyperlink ref="II5" r:id="rId29" xr:uid="{00000000-0004-0000-3F00-00001C000000}"/>
    <hyperlink ref="J6" r:id="rId30" xr:uid="{00000000-0004-0000-3F00-00001D000000}"/>
    <hyperlink ref="O6" r:id="rId31" xr:uid="{00000000-0004-0000-3F00-00001E000000}"/>
    <hyperlink ref="AD6" r:id="rId32" xr:uid="{00000000-0004-0000-3F00-00001F000000}"/>
    <hyperlink ref="AI6" r:id="rId33" xr:uid="{00000000-0004-0000-3F00-000020000000}"/>
    <hyperlink ref="AN6" r:id="rId34" xr:uid="{00000000-0004-0000-3F00-000021000000}"/>
    <hyperlink ref="AS6" r:id="rId35" xr:uid="{00000000-0004-0000-3F00-000022000000}"/>
    <hyperlink ref="AX6" r:id="rId36" xr:uid="{00000000-0004-0000-3F00-000023000000}"/>
    <hyperlink ref="BC6" r:id="rId37" xr:uid="{00000000-0004-0000-3F00-000024000000}"/>
    <hyperlink ref="BH6" r:id="rId38" xr:uid="{00000000-0004-0000-3F00-000025000000}"/>
    <hyperlink ref="CV6" r:id="rId39" xr:uid="{00000000-0004-0000-3F00-000026000000}"/>
    <hyperlink ref="DA6" r:id="rId40" xr:uid="{00000000-0004-0000-3F00-000027000000}"/>
    <hyperlink ref="DF6" r:id="rId41" xr:uid="{00000000-0004-0000-3F00-000028000000}"/>
    <hyperlink ref="DK6" r:id="rId42" xr:uid="{00000000-0004-0000-3F00-000029000000}"/>
    <hyperlink ref="DP6" r:id="rId43" xr:uid="{00000000-0004-0000-3F00-00002A000000}"/>
    <hyperlink ref="DU6" r:id="rId44" xr:uid="{00000000-0004-0000-3F00-00002B000000}"/>
    <hyperlink ref="EK6" r:id="rId45" xr:uid="{00000000-0004-0000-3F00-00002C000000}"/>
    <hyperlink ref="FQ6" r:id="rId46" xr:uid="{00000000-0004-0000-3F00-00002D000000}"/>
    <hyperlink ref="FV6" r:id="rId47" xr:uid="{00000000-0004-0000-3F00-00002E000000}"/>
    <hyperlink ref="GA6" r:id="rId48" xr:uid="{00000000-0004-0000-3F00-00002F000000}"/>
    <hyperlink ref="GF6" r:id="rId49" xr:uid="{00000000-0004-0000-3F00-000030000000}"/>
    <hyperlink ref="HE6" r:id="rId50" xr:uid="{00000000-0004-0000-3F00-000031000000}"/>
    <hyperlink ref="HJ6" r:id="rId51" xr:uid="{00000000-0004-0000-3F00-000032000000}"/>
    <hyperlink ref="HO6" r:id="rId52" xr:uid="{00000000-0004-0000-3F00-000033000000}"/>
    <hyperlink ref="HP6" r:id="rId53" xr:uid="{00000000-0004-0000-3F00-000034000000}"/>
    <hyperlink ref="J7" r:id="rId54" xr:uid="{00000000-0004-0000-3F00-000035000000}"/>
    <hyperlink ref="AD7" r:id="rId55" xr:uid="{00000000-0004-0000-3F00-000036000000}"/>
    <hyperlink ref="AI7" r:id="rId56" xr:uid="{00000000-0004-0000-3F00-000037000000}"/>
    <hyperlink ref="AN7" r:id="rId57" xr:uid="{00000000-0004-0000-3F00-000038000000}"/>
    <hyperlink ref="AS7" r:id="rId58" xr:uid="{00000000-0004-0000-3F00-000039000000}"/>
    <hyperlink ref="AX7" r:id="rId59" xr:uid="{00000000-0004-0000-3F00-00003A000000}"/>
    <hyperlink ref="BC7" r:id="rId60" xr:uid="{00000000-0004-0000-3F00-00003B000000}"/>
    <hyperlink ref="BH7" r:id="rId61" xr:uid="{00000000-0004-0000-3F00-00003C000000}"/>
    <hyperlink ref="CV7" r:id="rId62" xr:uid="{00000000-0004-0000-3F00-00003D000000}"/>
    <hyperlink ref="DA7" r:id="rId63" xr:uid="{00000000-0004-0000-3F00-00003E000000}"/>
    <hyperlink ref="DF7" r:id="rId64" xr:uid="{00000000-0004-0000-3F00-00003F000000}"/>
    <hyperlink ref="DK7" r:id="rId65" xr:uid="{00000000-0004-0000-3F00-000040000000}"/>
    <hyperlink ref="DP7" r:id="rId66" xr:uid="{00000000-0004-0000-3F00-000041000000}"/>
    <hyperlink ref="DU7" r:id="rId67" xr:uid="{00000000-0004-0000-3F00-000042000000}"/>
    <hyperlink ref="EK7" r:id="rId68" xr:uid="{00000000-0004-0000-3F00-000043000000}"/>
    <hyperlink ref="FQ7" r:id="rId69" xr:uid="{00000000-0004-0000-3F00-000044000000}"/>
    <hyperlink ref="FV7" r:id="rId70" xr:uid="{00000000-0004-0000-3F00-000045000000}"/>
    <hyperlink ref="GA7" r:id="rId71" xr:uid="{00000000-0004-0000-3F00-000046000000}"/>
    <hyperlink ref="HE7" r:id="rId72" xr:uid="{00000000-0004-0000-3F00-000047000000}"/>
    <hyperlink ref="HJ7" r:id="rId73" xr:uid="{00000000-0004-0000-3F00-000048000000}"/>
    <hyperlink ref="HO7" r:id="rId74" xr:uid="{00000000-0004-0000-3F00-000049000000}"/>
    <hyperlink ref="HP7" r:id="rId75" xr:uid="{00000000-0004-0000-3F00-00004A000000}"/>
    <hyperlink ref="J8" r:id="rId76" xr:uid="{00000000-0004-0000-3F00-00004B000000}"/>
    <hyperlink ref="AD8" r:id="rId77" xr:uid="{00000000-0004-0000-3F00-00004C000000}"/>
    <hyperlink ref="AI8" r:id="rId78" xr:uid="{00000000-0004-0000-3F00-00004D000000}"/>
    <hyperlink ref="AN8" r:id="rId79" xr:uid="{00000000-0004-0000-3F00-00004E000000}"/>
    <hyperlink ref="AS8" r:id="rId80" xr:uid="{00000000-0004-0000-3F00-00004F000000}"/>
    <hyperlink ref="AX8" r:id="rId81" xr:uid="{00000000-0004-0000-3F00-000050000000}"/>
    <hyperlink ref="BC8" r:id="rId82" xr:uid="{00000000-0004-0000-3F00-000051000000}"/>
    <hyperlink ref="BH8" r:id="rId83" xr:uid="{00000000-0004-0000-3F00-000052000000}"/>
    <hyperlink ref="CV8" r:id="rId84" xr:uid="{00000000-0004-0000-3F00-000053000000}"/>
    <hyperlink ref="DA8" r:id="rId85" xr:uid="{00000000-0004-0000-3F00-000054000000}"/>
    <hyperlink ref="DF8" r:id="rId86" xr:uid="{00000000-0004-0000-3F00-000055000000}"/>
    <hyperlink ref="DK8" r:id="rId87" xr:uid="{00000000-0004-0000-3F00-000056000000}"/>
    <hyperlink ref="DP8" r:id="rId88" xr:uid="{00000000-0004-0000-3F00-000057000000}"/>
    <hyperlink ref="DU8" r:id="rId89" xr:uid="{00000000-0004-0000-3F00-000058000000}"/>
    <hyperlink ref="EK8" r:id="rId90" xr:uid="{00000000-0004-0000-3F00-000059000000}"/>
    <hyperlink ref="HE8" r:id="rId91" xr:uid="{00000000-0004-0000-3F00-00005A000000}"/>
  </hyperlinks>
  <pageMargins left="0.7" right="0.7" top="0.75" bottom="0.75" header="0" footer="0"/>
  <pageSetup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outlinePr summaryBelow="0" summaryRight="0"/>
  </sheetPr>
  <dimension ref="A1:IJ8"/>
  <sheetViews>
    <sheetView workbookViewId="0">
      <pane xSplit="2" topLeftCell="C1" activePane="topRight" state="frozen"/>
      <selection pane="topRight" activeCell="A2" sqref="A2:XFD3"/>
    </sheetView>
  </sheetViews>
  <sheetFormatPr baseColWidth="10" defaultColWidth="12.6640625" defaultRowHeight="15" customHeight="1"/>
  <cols>
    <col min="1" max="2" width="9.83203125" customWidth="1"/>
    <col min="3" max="6" width="10.1640625" customWidth="1"/>
    <col min="7" max="118" width="9.83203125" customWidth="1"/>
    <col min="119" max="119" width="11.6640625" customWidth="1"/>
    <col min="120" max="216" width="9.83203125" customWidth="1"/>
    <col min="217" max="217" width="12.33203125" customWidth="1"/>
    <col min="218" max="221" width="9.83203125" customWidth="1"/>
    <col min="222" max="222" width="9.6640625" customWidth="1"/>
    <col min="223" max="229" width="9.83203125" customWidth="1"/>
    <col min="230" max="230" width="11" customWidth="1"/>
    <col min="231" max="231" width="9.83203125" customWidth="1"/>
    <col min="232" max="232" width="12.33203125" customWidth="1"/>
    <col min="233" max="236" width="9.83203125" customWidth="1"/>
    <col min="237" max="237" width="13.83203125" customWidth="1"/>
    <col min="238" max="712" width="9.83203125" customWidth="1"/>
  </cols>
  <sheetData>
    <row r="1" spans="1:244" ht="21.75" customHeight="1">
      <c r="A1" s="304"/>
      <c r="B1" s="20" t="s">
        <v>1</v>
      </c>
      <c r="C1" s="21"/>
      <c r="D1" s="21"/>
      <c r="E1" s="21"/>
      <c r="F1" s="21"/>
      <c r="G1" s="649" t="s">
        <v>2</v>
      </c>
      <c r="H1" s="582"/>
      <c r="I1" s="582"/>
      <c r="J1" s="582"/>
      <c r="K1" s="582"/>
      <c r="L1" s="582"/>
      <c r="M1" s="582"/>
      <c r="N1" s="582"/>
      <c r="O1" s="582"/>
      <c r="P1" s="582"/>
      <c r="Q1" s="582"/>
      <c r="R1" s="582"/>
      <c r="S1" s="582"/>
      <c r="T1" s="582"/>
      <c r="U1" s="582"/>
      <c r="V1" s="649" t="s">
        <v>3</v>
      </c>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c r="CU1" s="582"/>
      <c r="CV1" s="582"/>
      <c r="CW1" s="582"/>
      <c r="CX1" s="582"/>
      <c r="CY1" s="582"/>
      <c r="CZ1" s="582"/>
      <c r="DA1" s="582"/>
      <c r="DB1" s="582"/>
      <c r="DC1" s="582"/>
      <c r="DD1" s="582"/>
      <c r="DE1" s="582"/>
      <c r="DF1" s="582"/>
      <c r="DG1" s="582"/>
      <c r="DH1" s="582"/>
      <c r="DI1" s="582"/>
      <c r="DJ1" s="582"/>
      <c r="DK1" s="582"/>
      <c r="DL1" s="582"/>
      <c r="DM1" s="582"/>
      <c r="DN1" s="582"/>
      <c r="DO1" s="582"/>
      <c r="DP1" s="582"/>
      <c r="DQ1" s="582"/>
      <c r="DR1" s="582"/>
      <c r="DS1" s="582"/>
      <c r="DT1" s="582"/>
      <c r="DU1" s="582"/>
      <c r="DV1" s="582"/>
      <c r="DW1" s="582"/>
      <c r="DX1" s="582"/>
      <c r="DY1" s="582"/>
      <c r="DZ1" s="582"/>
      <c r="EA1" s="582"/>
      <c r="EB1" s="582"/>
      <c r="EC1" s="582"/>
      <c r="ED1" s="582"/>
      <c r="EE1" s="582"/>
      <c r="EF1" s="582"/>
      <c r="EG1" s="582"/>
      <c r="EH1" s="582"/>
      <c r="EI1" s="582"/>
      <c r="EJ1" s="582"/>
      <c r="EK1" s="582"/>
      <c r="EL1" s="582"/>
      <c r="EM1" s="582"/>
      <c r="EN1" s="582"/>
      <c r="EO1" s="582"/>
      <c r="EP1" s="582"/>
      <c r="EQ1" s="582"/>
      <c r="ER1" s="582"/>
      <c r="ES1" s="582"/>
      <c r="ET1" s="582"/>
      <c r="EU1" s="582"/>
      <c r="EV1" s="582"/>
      <c r="EW1" s="582"/>
      <c r="EX1" s="582"/>
      <c r="EY1" s="650" t="s">
        <v>4</v>
      </c>
      <c r="EZ1" s="582"/>
      <c r="FA1" s="582"/>
      <c r="FB1" s="582"/>
      <c r="FC1" s="582"/>
      <c r="FD1" s="582"/>
      <c r="FE1" s="582"/>
      <c r="FF1" s="582"/>
      <c r="FG1" s="582"/>
      <c r="FH1" s="582"/>
      <c r="FI1" s="582"/>
      <c r="FJ1" s="582"/>
      <c r="FK1" s="582"/>
      <c r="FL1" s="582"/>
      <c r="FM1" s="582"/>
      <c r="FN1" s="651" t="s">
        <v>5</v>
      </c>
      <c r="FO1" s="582"/>
      <c r="FP1" s="582"/>
      <c r="FQ1" s="582"/>
      <c r="FR1" s="582"/>
      <c r="FS1" s="582"/>
      <c r="FT1" s="582"/>
      <c r="FU1" s="582"/>
      <c r="FV1" s="582"/>
      <c r="FW1" s="582"/>
      <c r="FX1" s="582"/>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650" t="s">
        <v>6</v>
      </c>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11" t="s">
        <v>62</v>
      </c>
      <c r="E4" s="11" t="s">
        <v>63</v>
      </c>
      <c r="F4" s="11" t="s">
        <v>64</v>
      </c>
      <c r="G4" s="308" t="s">
        <v>68</v>
      </c>
      <c r="H4" s="308" t="s">
        <v>69</v>
      </c>
      <c r="I4" s="308" t="s">
        <v>65</v>
      </c>
      <c r="J4" s="308" t="s">
        <v>66</v>
      </c>
      <c r="K4" s="308" t="s">
        <v>67</v>
      </c>
      <c r="L4" s="11" t="s">
        <v>68</v>
      </c>
      <c r="M4" s="11" t="s">
        <v>69</v>
      </c>
      <c r="N4" s="11" t="s">
        <v>65</v>
      </c>
      <c r="O4" s="309" t="s">
        <v>66</v>
      </c>
      <c r="P4" s="11" t="s">
        <v>67</v>
      </c>
      <c r="Q4" s="308" t="s">
        <v>68</v>
      </c>
      <c r="R4" s="308" t="s">
        <v>69</v>
      </c>
      <c r="S4" s="308" t="s">
        <v>65</v>
      </c>
      <c r="T4" s="308" t="s">
        <v>66</v>
      </c>
      <c r="U4" s="308" t="s">
        <v>67</v>
      </c>
      <c r="V4" s="308" t="s">
        <v>68</v>
      </c>
      <c r="W4" s="308" t="s">
        <v>69</v>
      </c>
      <c r="X4" s="308" t="s">
        <v>65</v>
      </c>
      <c r="Y4" s="308" t="s">
        <v>66</v>
      </c>
      <c r="Z4" s="308" t="s">
        <v>67</v>
      </c>
      <c r="AA4" s="308" t="s">
        <v>68</v>
      </c>
      <c r="AB4" s="308" t="s">
        <v>69</v>
      </c>
      <c r="AC4" s="308" t="s">
        <v>65</v>
      </c>
      <c r="AD4" s="308" t="s">
        <v>66</v>
      </c>
      <c r="AE4" s="308" t="s">
        <v>67</v>
      </c>
      <c r="AF4" s="308" t="s">
        <v>68</v>
      </c>
      <c r="AG4" s="308" t="s">
        <v>69</v>
      </c>
      <c r="AH4" s="308" t="s">
        <v>65</v>
      </c>
      <c r="AI4" s="308" t="s">
        <v>66</v>
      </c>
      <c r="AJ4" s="308" t="s">
        <v>67</v>
      </c>
      <c r="AK4" s="308" t="s">
        <v>68</v>
      </c>
      <c r="AL4" s="308" t="s">
        <v>69</v>
      </c>
      <c r="AM4" s="308" t="s">
        <v>65</v>
      </c>
      <c r="AN4" s="308" t="s">
        <v>66</v>
      </c>
      <c r="AO4" s="308" t="s">
        <v>67</v>
      </c>
      <c r="AP4" s="308" t="s">
        <v>68</v>
      </c>
      <c r="AQ4" s="308" t="s">
        <v>69</v>
      </c>
      <c r="AR4" s="308" t="s">
        <v>65</v>
      </c>
      <c r="AS4" s="308" t="s">
        <v>66</v>
      </c>
      <c r="AT4" s="308" t="s">
        <v>67</v>
      </c>
      <c r="AU4" s="308" t="s">
        <v>68</v>
      </c>
      <c r="AV4" s="308" t="s">
        <v>69</v>
      </c>
      <c r="AW4" s="308" t="s">
        <v>65</v>
      </c>
      <c r="AX4" s="308" t="s">
        <v>66</v>
      </c>
      <c r="AY4" s="308" t="s">
        <v>67</v>
      </c>
      <c r="AZ4" s="308" t="s">
        <v>68</v>
      </c>
      <c r="BA4" s="308" t="s">
        <v>69</v>
      </c>
      <c r="BB4" s="308" t="s">
        <v>65</v>
      </c>
      <c r="BC4" s="308" t="s">
        <v>66</v>
      </c>
      <c r="BD4" s="308" t="s">
        <v>67</v>
      </c>
      <c r="BE4" s="308" t="s">
        <v>68</v>
      </c>
      <c r="BF4" s="308" t="s">
        <v>69</v>
      </c>
      <c r="BG4" s="308" t="s">
        <v>65</v>
      </c>
      <c r="BH4" s="308" t="s">
        <v>66</v>
      </c>
      <c r="BI4" s="308" t="s">
        <v>67</v>
      </c>
      <c r="BJ4" s="308" t="s">
        <v>68</v>
      </c>
      <c r="BK4" s="308" t="s">
        <v>69</v>
      </c>
      <c r="BL4" s="308" t="s">
        <v>65</v>
      </c>
      <c r="BM4" s="308" t="s">
        <v>66</v>
      </c>
      <c r="BN4" s="308" t="s">
        <v>67</v>
      </c>
      <c r="BO4" s="308" t="s">
        <v>68</v>
      </c>
      <c r="BP4" s="308" t="s">
        <v>69</v>
      </c>
      <c r="BQ4" s="308" t="s">
        <v>65</v>
      </c>
      <c r="BR4" s="308" t="s">
        <v>66</v>
      </c>
      <c r="BS4" s="308" t="s">
        <v>67</v>
      </c>
      <c r="BT4" s="308" t="s">
        <v>68</v>
      </c>
      <c r="BU4" s="308" t="s">
        <v>69</v>
      </c>
      <c r="BV4" s="308" t="s">
        <v>65</v>
      </c>
      <c r="BW4" s="308" t="s">
        <v>66</v>
      </c>
      <c r="BX4" s="308" t="s">
        <v>67</v>
      </c>
      <c r="BY4" s="308" t="s">
        <v>68</v>
      </c>
      <c r="BZ4" s="308" t="s">
        <v>69</v>
      </c>
      <c r="CA4" s="308" t="s">
        <v>65</v>
      </c>
      <c r="CB4" s="308" t="s">
        <v>66</v>
      </c>
      <c r="CC4" s="308" t="s">
        <v>67</v>
      </c>
      <c r="CD4" s="308" t="s">
        <v>68</v>
      </c>
      <c r="CE4" s="308" t="s">
        <v>69</v>
      </c>
      <c r="CF4" s="308" t="s">
        <v>65</v>
      </c>
      <c r="CG4" s="308" t="s">
        <v>66</v>
      </c>
      <c r="CH4" s="308" t="s">
        <v>67</v>
      </c>
      <c r="CI4" s="308" t="s">
        <v>68</v>
      </c>
      <c r="CJ4" s="308" t="s">
        <v>69</v>
      </c>
      <c r="CK4" s="308" t="s">
        <v>65</v>
      </c>
      <c r="CL4" s="308" t="s">
        <v>66</v>
      </c>
      <c r="CM4" s="308" t="s">
        <v>67</v>
      </c>
      <c r="CN4" s="308" t="s">
        <v>68</v>
      </c>
      <c r="CO4" s="308" t="s">
        <v>69</v>
      </c>
      <c r="CP4" s="308" t="s">
        <v>65</v>
      </c>
      <c r="CQ4" s="308" t="s">
        <v>66</v>
      </c>
      <c r="CR4" s="308" t="s">
        <v>67</v>
      </c>
      <c r="CS4" s="308" t="s">
        <v>68</v>
      </c>
      <c r="CT4" s="308" t="s">
        <v>69</v>
      </c>
      <c r="CU4" s="308" t="s">
        <v>65</v>
      </c>
      <c r="CV4" s="308" t="s">
        <v>66</v>
      </c>
      <c r="CW4" s="308" t="s">
        <v>67</v>
      </c>
      <c r="CX4" s="308" t="s">
        <v>68</v>
      </c>
      <c r="CY4" s="308" t="s">
        <v>69</v>
      </c>
      <c r="CZ4" s="308" t="s">
        <v>65</v>
      </c>
      <c r="DA4" s="308" t="s">
        <v>66</v>
      </c>
      <c r="DB4" s="308" t="s">
        <v>67</v>
      </c>
      <c r="DC4" s="308" t="s">
        <v>68</v>
      </c>
      <c r="DD4" s="308" t="s">
        <v>69</v>
      </c>
      <c r="DE4" s="308" t="s">
        <v>65</v>
      </c>
      <c r="DF4" s="308" t="s">
        <v>66</v>
      </c>
      <c r="DG4" s="308" t="s">
        <v>67</v>
      </c>
      <c r="DH4" s="308" t="s">
        <v>68</v>
      </c>
      <c r="DI4" s="308" t="s">
        <v>69</v>
      </c>
      <c r="DJ4" s="308" t="s">
        <v>65</v>
      </c>
      <c r="DK4" s="308" t="s">
        <v>66</v>
      </c>
      <c r="DL4" s="308" t="s">
        <v>67</v>
      </c>
      <c r="DM4" s="308" t="s">
        <v>68</v>
      </c>
      <c r="DN4" s="308" t="s">
        <v>69</v>
      </c>
      <c r="DO4" s="308" t="s">
        <v>65</v>
      </c>
      <c r="DP4" s="308" t="s">
        <v>66</v>
      </c>
      <c r="DQ4" s="308" t="s">
        <v>67</v>
      </c>
      <c r="DR4" s="308" t="s">
        <v>68</v>
      </c>
      <c r="DS4" s="308" t="s">
        <v>69</v>
      </c>
      <c r="DT4" s="308" t="s">
        <v>65</v>
      </c>
      <c r="DU4" s="308" t="s">
        <v>66</v>
      </c>
      <c r="DV4" s="308" t="s">
        <v>67</v>
      </c>
      <c r="DW4" s="308" t="s">
        <v>68</v>
      </c>
      <c r="DX4" s="308" t="s">
        <v>69</v>
      </c>
      <c r="DY4" s="308" t="s">
        <v>65</v>
      </c>
      <c r="DZ4" s="308" t="s">
        <v>66</v>
      </c>
      <c r="EA4" s="308" t="s">
        <v>67</v>
      </c>
      <c r="EB4" s="308" t="s">
        <v>68</v>
      </c>
      <c r="EC4" s="308" t="s">
        <v>69</v>
      </c>
      <c r="ED4" s="308" t="s">
        <v>65</v>
      </c>
      <c r="EE4" s="308" t="s">
        <v>66</v>
      </c>
      <c r="EF4" s="308" t="s">
        <v>67</v>
      </c>
      <c r="EG4" s="364" t="s">
        <v>1629</v>
      </c>
      <c r="EH4" s="308" t="s">
        <v>1630</v>
      </c>
      <c r="EI4" s="66" t="s">
        <v>69</v>
      </c>
      <c r="EJ4" s="66" t="s">
        <v>65</v>
      </c>
      <c r="EK4" s="66" t="s">
        <v>66</v>
      </c>
      <c r="EL4" s="66" t="s">
        <v>67</v>
      </c>
      <c r="EM4" s="364" t="s">
        <v>1629</v>
      </c>
      <c r="EN4" s="308" t="s">
        <v>1630</v>
      </c>
      <c r="EO4" s="66" t="s">
        <v>69</v>
      </c>
      <c r="EP4" s="66" t="s">
        <v>65</v>
      </c>
      <c r="EQ4" s="66" t="s">
        <v>66</v>
      </c>
      <c r="ER4" s="66" t="s">
        <v>67</v>
      </c>
      <c r="ES4" s="364" t="s">
        <v>1629</v>
      </c>
      <c r="ET4" s="308" t="s">
        <v>1630</v>
      </c>
      <c r="EU4" s="66" t="s">
        <v>69</v>
      </c>
      <c r="EV4" s="66" t="s">
        <v>65</v>
      </c>
      <c r="EW4" s="66" t="s">
        <v>66</v>
      </c>
      <c r="EX4" s="66" t="s">
        <v>67</v>
      </c>
      <c r="EY4" s="308" t="s">
        <v>68</v>
      </c>
      <c r="EZ4" s="308" t="s">
        <v>69</v>
      </c>
      <c r="FA4" s="308" t="s">
        <v>65</v>
      </c>
      <c r="FB4" s="308" t="s">
        <v>66</v>
      </c>
      <c r="FC4" s="308" t="s">
        <v>67</v>
      </c>
      <c r="FD4" s="308" t="s">
        <v>68</v>
      </c>
      <c r="FE4" s="308" t="s">
        <v>69</v>
      </c>
      <c r="FF4" s="308" t="s">
        <v>65</v>
      </c>
      <c r="FG4" s="308" t="s">
        <v>66</v>
      </c>
      <c r="FH4" s="308" t="s">
        <v>67</v>
      </c>
      <c r="FI4" s="308" t="s">
        <v>68</v>
      </c>
      <c r="FJ4" s="308" t="s">
        <v>69</v>
      </c>
      <c r="FK4" s="308" t="s">
        <v>65</v>
      </c>
      <c r="FL4" s="308" t="s">
        <v>66</v>
      </c>
      <c r="FM4" s="308" t="s">
        <v>67</v>
      </c>
      <c r="FN4" s="308" t="s">
        <v>68</v>
      </c>
      <c r="FO4" s="308" t="s">
        <v>69</v>
      </c>
      <c r="FP4" s="308" t="s">
        <v>65</v>
      </c>
      <c r="FQ4" s="308" t="s">
        <v>66</v>
      </c>
      <c r="FR4" s="308" t="s">
        <v>67</v>
      </c>
      <c r="FS4" s="308" t="s">
        <v>68</v>
      </c>
      <c r="FT4" s="308" t="s">
        <v>69</v>
      </c>
      <c r="FU4" s="308" t="s">
        <v>65</v>
      </c>
      <c r="FV4" s="308" t="s">
        <v>66</v>
      </c>
      <c r="FW4" s="308" t="s">
        <v>67</v>
      </c>
      <c r="FX4" s="308" t="s">
        <v>68</v>
      </c>
      <c r="FY4" s="308" t="s">
        <v>69</v>
      </c>
      <c r="FZ4" s="308" t="s">
        <v>65</v>
      </c>
      <c r="GA4" s="308" t="s">
        <v>66</v>
      </c>
      <c r="GB4" s="308" t="s">
        <v>67</v>
      </c>
      <c r="GC4" s="308" t="s">
        <v>68</v>
      </c>
      <c r="GD4" s="308" t="s">
        <v>69</v>
      </c>
      <c r="GE4" s="308" t="s">
        <v>65</v>
      </c>
      <c r="GF4" s="308" t="s">
        <v>66</v>
      </c>
      <c r="GG4" s="308" t="s">
        <v>67</v>
      </c>
      <c r="GH4" s="308" t="s">
        <v>68</v>
      </c>
      <c r="GI4" s="308" t="s">
        <v>69</v>
      </c>
      <c r="GJ4" s="308" t="s">
        <v>65</v>
      </c>
      <c r="GK4" s="308" t="s">
        <v>66</v>
      </c>
      <c r="GL4" s="308" t="s">
        <v>67</v>
      </c>
      <c r="GM4" s="308" t="s">
        <v>68</v>
      </c>
      <c r="GN4" s="308" t="s">
        <v>69</v>
      </c>
      <c r="GO4" s="308" t="s">
        <v>65</v>
      </c>
      <c r="GP4" s="308" t="s">
        <v>66</v>
      </c>
      <c r="GQ4" s="308" t="s">
        <v>67</v>
      </c>
      <c r="GR4" s="308" t="s">
        <v>68</v>
      </c>
      <c r="GS4" s="308" t="s">
        <v>69</v>
      </c>
      <c r="GT4" s="308" t="s">
        <v>65</v>
      </c>
      <c r="GU4" s="308" t="s">
        <v>66</v>
      </c>
      <c r="GV4" s="308" t="s">
        <v>67</v>
      </c>
      <c r="GW4" s="308" t="s">
        <v>68</v>
      </c>
      <c r="GX4" s="308" t="s">
        <v>69</v>
      </c>
      <c r="GY4" s="308" t="s">
        <v>65</v>
      </c>
      <c r="GZ4" s="308" t="s">
        <v>66</v>
      </c>
      <c r="HA4" s="308" t="s">
        <v>67</v>
      </c>
      <c r="HB4" s="308" t="s">
        <v>68</v>
      </c>
      <c r="HC4" s="308" t="s">
        <v>69</v>
      </c>
      <c r="HD4" s="308" t="s">
        <v>65</v>
      </c>
      <c r="HE4" s="308" t="s">
        <v>66</v>
      </c>
      <c r="HF4" s="308" t="s">
        <v>67</v>
      </c>
      <c r="HG4" s="308" t="s">
        <v>68</v>
      </c>
      <c r="HH4" s="308" t="s">
        <v>69</v>
      </c>
      <c r="HI4" s="308" t="s">
        <v>65</v>
      </c>
      <c r="HJ4" s="308" t="s">
        <v>66</v>
      </c>
      <c r="HK4" s="308" t="s">
        <v>67</v>
      </c>
      <c r="HL4" s="308" t="s">
        <v>68</v>
      </c>
      <c r="HM4" s="308" t="s">
        <v>69</v>
      </c>
      <c r="HN4" s="308" t="s">
        <v>65</v>
      </c>
      <c r="HO4" s="308" t="s">
        <v>66</v>
      </c>
      <c r="HP4" s="308" t="s">
        <v>67</v>
      </c>
      <c r="HQ4" s="308" t="s">
        <v>68</v>
      </c>
      <c r="HR4" s="308" t="s">
        <v>69</v>
      </c>
      <c r="HS4" s="308" t="s">
        <v>65</v>
      </c>
      <c r="HT4" s="308" t="s">
        <v>66</v>
      </c>
      <c r="HU4" s="308" t="s">
        <v>67</v>
      </c>
      <c r="HV4" s="308" t="s">
        <v>68</v>
      </c>
      <c r="HW4" s="308" t="s">
        <v>69</v>
      </c>
      <c r="HX4" s="308" t="s">
        <v>65</v>
      </c>
      <c r="HY4" s="308" t="s">
        <v>66</v>
      </c>
      <c r="HZ4" s="308" t="s">
        <v>67</v>
      </c>
      <c r="IA4" s="308" t="s">
        <v>68</v>
      </c>
      <c r="IB4" s="308" t="s">
        <v>69</v>
      </c>
      <c r="IC4" s="308" t="s">
        <v>65</v>
      </c>
      <c r="ID4" s="308" t="s">
        <v>66</v>
      </c>
      <c r="IE4" s="308" t="s">
        <v>67</v>
      </c>
      <c r="IF4" s="308" t="s">
        <v>68</v>
      </c>
      <c r="IG4" s="308" t="s">
        <v>69</v>
      </c>
      <c r="IH4" s="308" t="s">
        <v>65</v>
      </c>
      <c r="II4" s="308" t="s">
        <v>66</v>
      </c>
      <c r="IJ4" s="308" t="s">
        <v>67</v>
      </c>
    </row>
    <row r="5" spans="1:244" ht="63" customHeight="1">
      <c r="A5" s="348">
        <v>2025</v>
      </c>
      <c r="B5" s="311" t="s">
        <v>116</v>
      </c>
      <c r="C5" s="312">
        <f>(G5+L5+Q5+V5+(AA5+AF5+AK5+AP5+AU5+AZ5+BE5+BJ5)/8+(BO5+BT5+BY5+CD5+CI5+CN5)/6+(CS5+CX5+DC5+DH5+DM5+DR5)/6+DW5+EB5+((EG5+EH5)/2+(EM5+EN5)/2+(ES5+ET5)/2)/3+EY5+(FD5+FI5)/2+FN5+(FS5+FX5)/2+GC5+GH5+(GM5+GR5+GW5)/3+HB5+(HG5+HL5+HQ5+HV5+IA5)/5+IF5)/20</f>
        <v>0.60666666666666669</v>
      </c>
      <c r="D5" s="144">
        <f t="shared" ref="D5:D6" si="0">(L5+V5+(AA5+AF5+AK5+AP5+AU5+AZ5+BE5)/7+(BO5+BT5+BY5+CD5+CI5+CN5)/6+(CS5+CX5+DC5+DH5+DR5+DM5)/6+(EG5+EH5+EM5+EN5+ES5+ET5)/6+GH5+(GM5+GR5+GW5)/3+Q5+EY5+FN5+(FS5+FX5)/2+G5+HB5+(HG5+HL5+HQ5)/3+GC5)/16</f>
        <v>0.61904761904761907</v>
      </c>
      <c r="E5" s="365">
        <f t="shared" ref="E5:E7" si="1">(L5+V5+(AA5+AF5+AK5+AP5+AU5+AZ5+BE5)/7+(BO5+BT5+BY5+CD5+CI5+CN5)/6+(CS5+CX5+DC5+DH5+DR5+DM5)/6+EG5+(GH5+GM5+GR5+GW5)/4+Q5+EY5+FN5+(FS5+FX5)/2+G5+HB5+(HG5+HL5)/2)/14</f>
        <v>0.64795918367346939</v>
      </c>
      <c r="F5" s="365">
        <f t="shared" ref="F5:F8" si="2">(L5+V5+(AA5+AF5+AK5+AP5+AU5+AZ5+BE5)/7+(BO5+BT5+BY5+CD5+CI5+CN5)/6+(CS5+CX5+DC5+DH5+DR5+DM5)/6+EG5+(GH5+GM5+GR5+GW5)/4+Q5+EY5+G5+HB5)/11</f>
        <v>0.55194805194805197</v>
      </c>
      <c r="G5" s="308">
        <v>0</v>
      </c>
      <c r="H5" s="308" t="s">
        <v>130</v>
      </c>
      <c r="I5" s="308" t="s">
        <v>126</v>
      </c>
      <c r="J5" s="308" t="s">
        <v>126</v>
      </c>
      <c r="K5" s="308"/>
      <c r="L5" s="11">
        <v>1</v>
      </c>
      <c r="M5" s="11" t="s">
        <v>139</v>
      </c>
      <c r="N5" s="11" t="s">
        <v>1252</v>
      </c>
      <c r="O5" s="353" t="s">
        <v>4542</v>
      </c>
      <c r="P5" s="11"/>
      <c r="Q5" s="308">
        <v>0</v>
      </c>
      <c r="R5" s="308" t="s">
        <v>132</v>
      </c>
      <c r="S5" s="308" t="s">
        <v>1254</v>
      </c>
      <c r="T5" s="333" t="s">
        <v>4543</v>
      </c>
      <c r="U5" s="308"/>
      <c r="V5" s="308">
        <v>1</v>
      </c>
      <c r="W5" s="308"/>
      <c r="X5" s="332" t="s">
        <v>1256</v>
      </c>
      <c r="Y5" s="320" t="s">
        <v>4544</v>
      </c>
      <c r="Z5" s="308" t="s">
        <v>1258</v>
      </c>
      <c r="AA5" s="308">
        <v>1</v>
      </c>
      <c r="AB5" s="308" t="s">
        <v>130</v>
      </c>
      <c r="AC5" s="308" t="s">
        <v>1259</v>
      </c>
      <c r="AD5" s="320" t="s">
        <v>4545</v>
      </c>
      <c r="AE5" s="308" t="s">
        <v>870</v>
      </c>
      <c r="AF5" s="308">
        <v>1</v>
      </c>
      <c r="AG5" s="308" t="s">
        <v>130</v>
      </c>
      <c r="AH5" s="308" t="s">
        <v>1259</v>
      </c>
      <c r="AI5" s="320" t="s">
        <v>4546</v>
      </c>
      <c r="AJ5" s="308" t="s">
        <v>870</v>
      </c>
      <c r="AK5" s="308">
        <v>1</v>
      </c>
      <c r="AL5" s="308" t="s">
        <v>130</v>
      </c>
      <c r="AM5" s="308" t="s">
        <v>1256</v>
      </c>
      <c r="AN5" s="333" t="s">
        <v>4547</v>
      </c>
      <c r="AO5" s="308" t="s">
        <v>1383</v>
      </c>
      <c r="AP5" s="308">
        <v>0</v>
      </c>
      <c r="AQ5" s="308" t="s">
        <v>132</v>
      </c>
      <c r="AR5" s="308" t="s">
        <v>1259</v>
      </c>
      <c r="AS5" s="320" t="s">
        <v>4548</v>
      </c>
      <c r="AT5" s="308"/>
      <c r="AU5" s="308">
        <v>0</v>
      </c>
      <c r="AV5" s="308" t="s">
        <v>132</v>
      </c>
      <c r="AW5" s="308" t="s">
        <v>1259</v>
      </c>
      <c r="AX5" s="320" t="s">
        <v>4549</v>
      </c>
      <c r="AY5" s="308"/>
      <c r="AZ5" s="308">
        <v>0</v>
      </c>
      <c r="BA5" s="308" t="s">
        <v>132</v>
      </c>
      <c r="BB5" s="308" t="s">
        <v>1259</v>
      </c>
      <c r="BC5" s="320" t="s">
        <v>4550</v>
      </c>
      <c r="BD5" s="308"/>
      <c r="BE5" s="308">
        <v>1</v>
      </c>
      <c r="BF5" s="308" t="s">
        <v>130</v>
      </c>
      <c r="BG5" s="308" t="s">
        <v>1259</v>
      </c>
      <c r="BH5" s="320" t="s">
        <v>4551</v>
      </c>
      <c r="BI5" s="308"/>
      <c r="BJ5" s="308">
        <v>0</v>
      </c>
      <c r="BK5" s="308" t="s">
        <v>126</v>
      </c>
      <c r="BL5" s="308" t="s">
        <v>126</v>
      </c>
      <c r="BM5" s="308" t="s">
        <v>126</v>
      </c>
      <c r="BN5" s="308"/>
      <c r="BO5" s="308">
        <v>1</v>
      </c>
      <c r="BP5" s="308" t="s">
        <v>130</v>
      </c>
      <c r="BQ5" s="308" t="s">
        <v>4552</v>
      </c>
      <c r="BR5" s="320" t="s">
        <v>4553</v>
      </c>
      <c r="BS5" s="308" t="s">
        <v>1383</v>
      </c>
      <c r="BT5" s="308">
        <v>1</v>
      </c>
      <c r="BU5" s="308" t="s">
        <v>130</v>
      </c>
      <c r="BV5" s="308" t="s">
        <v>1256</v>
      </c>
      <c r="BW5" s="333" t="s">
        <v>4554</v>
      </c>
      <c r="BX5" s="308" t="s">
        <v>1383</v>
      </c>
      <c r="BY5" s="308">
        <v>1</v>
      </c>
      <c r="BZ5" s="308" t="s">
        <v>130</v>
      </c>
      <c r="CA5" s="308" t="s">
        <v>4552</v>
      </c>
      <c r="CB5" s="333" t="s">
        <v>4555</v>
      </c>
      <c r="CC5" s="308" t="s">
        <v>1383</v>
      </c>
      <c r="CD5" s="308">
        <v>0</v>
      </c>
      <c r="CE5" s="308" t="s">
        <v>132</v>
      </c>
      <c r="CF5" s="308" t="s">
        <v>4552</v>
      </c>
      <c r="CG5" s="333" t="s">
        <v>4556</v>
      </c>
      <c r="CH5" s="308"/>
      <c r="CI5" s="308">
        <v>0</v>
      </c>
      <c r="CJ5" s="308" t="s">
        <v>132</v>
      </c>
      <c r="CK5" s="308" t="s">
        <v>4552</v>
      </c>
      <c r="CL5" s="333" t="s">
        <v>4557</v>
      </c>
      <c r="CM5" s="308"/>
      <c r="CN5" s="308">
        <v>0</v>
      </c>
      <c r="CO5" s="308" t="s">
        <v>132</v>
      </c>
      <c r="CP5" s="308" t="s">
        <v>1256</v>
      </c>
      <c r="CQ5" s="333" t="s">
        <v>4558</v>
      </c>
      <c r="CR5" s="308"/>
      <c r="CS5" s="350">
        <v>1</v>
      </c>
      <c r="CT5" s="350" t="s">
        <v>130</v>
      </c>
      <c r="CU5" s="350" t="s">
        <v>4552</v>
      </c>
      <c r="CV5" s="356" t="s">
        <v>4559</v>
      </c>
      <c r="CW5" s="350"/>
      <c r="CX5" s="350">
        <v>1</v>
      </c>
      <c r="CY5" s="350" t="s">
        <v>130</v>
      </c>
      <c r="CZ5" s="350" t="s">
        <v>4552</v>
      </c>
      <c r="DA5" s="356" t="s">
        <v>4560</v>
      </c>
      <c r="DB5" s="350"/>
      <c r="DC5" s="350">
        <v>1</v>
      </c>
      <c r="DD5" s="350" t="s">
        <v>130</v>
      </c>
      <c r="DE5" s="350" t="s">
        <v>4552</v>
      </c>
      <c r="DF5" s="356" t="s">
        <v>4561</v>
      </c>
      <c r="DG5" s="350"/>
      <c r="DH5" s="350">
        <v>0</v>
      </c>
      <c r="DI5" s="350" t="s">
        <v>132</v>
      </c>
      <c r="DJ5" s="350" t="s">
        <v>4552</v>
      </c>
      <c r="DK5" s="366" t="s">
        <v>4562</v>
      </c>
      <c r="DL5" s="350"/>
      <c r="DM5" s="350">
        <v>0</v>
      </c>
      <c r="DN5" s="350" t="s">
        <v>132</v>
      </c>
      <c r="DO5" s="350" t="s">
        <v>4552</v>
      </c>
      <c r="DP5" s="366" t="s">
        <v>4563</v>
      </c>
      <c r="DQ5" s="350"/>
      <c r="DR5" s="350">
        <v>0</v>
      </c>
      <c r="DS5" s="350" t="s">
        <v>132</v>
      </c>
      <c r="DT5" s="350" t="s">
        <v>4552</v>
      </c>
      <c r="DU5" s="366" t="s">
        <v>4564</v>
      </c>
      <c r="DV5" s="350"/>
      <c r="DW5" s="350">
        <v>1</v>
      </c>
      <c r="DX5" s="308" t="s">
        <v>139</v>
      </c>
      <c r="DY5" s="308" t="s">
        <v>4565</v>
      </c>
      <c r="DZ5" s="321" t="s">
        <v>4566</v>
      </c>
      <c r="EA5" s="308" t="s">
        <v>4567</v>
      </c>
      <c r="EB5" s="308">
        <v>1</v>
      </c>
      <c r="EC5" s="308" t="s">
        <v>139</v>
      </c>
      <c r="ED5" s="308" t="s">
        <v>4568</v>
      </c>
      <c r="EE5" s="308" t="s">
        <v>4569</v>
      </c>
      <c r="EF5" s="364"/>
      <c r="EG5" s="308">
        <v>1</v>
      </c>
      <c r="EH5" s="308">
        <v>1</v>
      </c>
      <c r="EI5" s="308" t="s">
        <v>123</v>
      </c>
      <c r="EJ5" s="308" t="s">
        <v>1267</v>
      </c>
      <c r="EK5" s="333" t="s">
        <v>4570</v>
      </c>
      <c r="EL5" s="308" t="s">
        <v>1269</v>
      </c>
      <c r="EM5" s="308">
        <v>1</v>
      </c>
      <c r="EN5" s="308">
        <v>1</v>
      </c>
      <c r="EO5" s="308" t="s">
        <v>123</v>
      </c>
      <c r="EP5" s="308" t="s">
        <v>4571</v>
      </c>
      <c r="EQ5" s="333" t="s">
        <v>4572</v>
      </c>
      <c r="ER5" s="66"/>
      <c r="ES5" s="308">
        <v>1</v>
      </c>
      <c r="ET5" s="308">
        <v>1</v>
      </c>
      <c r="EU5" s="308" t="s">
        <v>123</v>
      </c>
      <c r="EV5" s="308" t="s">
        <v>4573</v>
      </c>
      <c r="EW5" s="333" t="s">
        <v>4574</v>
      </c>
      <c r="EX5" s="66"/>
      <c r="EY5" s="308">
        <v>0</v>
      </c>
      <c r="EZ5" s="308" t="s">
        <v>132</v>
      </c>
      <c r="FA5" s="308" t="s">
        <v>1270</v>
      </c>
      <c r="FB5" s="333" t="s">
        <v>4575</v>
      </c>
      <c r="FC5" s="308"/>
      <c r="FD5" s="12">
        <v>1</v>
      </c>
      <c r="FE5" s="12" t="s">
        <v>126</v>
      </c>
      <c r="FF5" s="323" t="s">
        <v>4576</v>
      </c>
      <c r="FG5" s="387" t="s">
        <v>4577</v>
      </c>
      <c r="FH5" s="324"/>
      <c r="FI5" s="12">
        <v>0</v>
      </c>
      <c r="FJ5" s="12" t="s">
        <v>126</v>
      </c>
      <c r="FK5" s="323" t="s">
        <v>4576</v>
      </c>
      <c r="FL5" s="387" t="s">
        <v>4578</v>
      </c>
      <c r="FM5" s="324"/>
      <c r="FN5" s="350">
        <v>1</v>
      </c>
      <c r="FO5" s="350" t="s">
        <v>160</v>
      </c>
      <c r="FP5" s="350" t="s">
        <v>1272</v>
      </c>
      <c r="FQ5" s="366" t="s">
        <v>4579</v>
      </c>
      <c r="FR5" s="350" t="s">
        <v>4580</v>
      </c>
      <c r="FS5" s="308">
        <v>1</v>
      </c>
      <c r="FT5" s="308" t="s">
        <v>139</v>
      </c>
      <c r="FU5" s="308" t="s">
        <v>1275</v>
      </c>
      <c r="FV5" s="333" t="s">
        <v>4581</v>
      </c>
      <c r="FW5" s="308"/>
      <c r="FX5" s="308">
        <v>1</v>
      </c>
      <c r="FY5" s="308">
        <v>1</v>
      </c>
      <c r="FZ5" s="308" t="s">
        <v>1275</v>
      </c>
      <c r="GA5" s="333" t="s">
        <v>4582</v>
      </c>
      <c r="GB5" s="308"/>
      <c r="GC5" s="326">
        <v>0</v>
      </c>
      <c r="GD5" s="326" t="s">
        <v>130</v>
      </c>
      <c r="GE5" s="326" t="s">
        <v>126</v>
      </c>
      <c r="GF5" s="326" t="s">
        <v>126</v>
      </c>
      <c r="GG5" s="326"/>
      <c r="GH5" s="308">
        <v>1</v>
      </c>
      <c r="GI5" s="308" t="s">
        <v>139</v>
      </c>
      <c r="GJ5" s="308" t="s">
        <v>1254</v>
      </c>
      <c r="GK5" s="333" t="s">
        <v>4583</v>
      </c>
      <c r="GL5" s="308"/>
      <c r="GM5" s="308">
        <v>1</v>
      </c>
      <c r="GN5" s="308" t="s">
        <v>139</v>
      </c>
      <c r="GO5" s="308" t="s">
        <v>1270</v>
      </c>
      <c r="GP5" s="333" t="s">
        <v>4584</v>
      </c>
      <c r="GQ5" s="308"/>
      <c r="GR5" s="308">
        <v>0</v>
      </c>
      <c r="GS5" s="308" t="s">
        <v>132</v>
      </c>
      <c r="GT5" s="308" t="s">
        <v>1271</v>
      </c>
      <c r="GU5" s="333" t="s">
        <v>4585</v>
      </c>
      <c r="GV5" s="308"/>
      <c r="GW5" s="308">
        <v>0</v>
      </c>
      <c r="GX5" s="308" t="s">
        <v>132</v>
      </c>
      <c r="GY5" s="308" t="s">
        <v>1271</v>
      </c>
      <c r="GZ5" s="333" t="s">
        <v>4586</v>
      </c>
      <c r="HA5" s="308"/>
      <c r="HB5" s="308">
        <v>1</v>
      </c>
      <c r="HC5" s="308" t="s">
        <v>139</v>
      </c>
      <c r="HD5" s="308" t="s">
        <v>1277</v>
      </c>
      <c r="HE5" s="333" t="s">
        <v>4587</v>
      </c>
      <c r="HF5" s="308"/>
      <c r="HG5" s="308">
        <v>1</v>
      </c>
      <c r="HH5" s="308" t="s">
        <v>139</v>
      </c>
      <c r="HI5" s="308" t="s">
        <v>1279</v>
      </c>
      <c r="HJ5" s="333" t="s">
        <v>4588</v>
      </c>
      <c r="HK5" s="308"/>
      <c r="HL5" s="308">
        <v>1</v>
      </c>
      <c r="HM5" s="308" t="s">
        <v>139</v>
      </c>
      <c r="HN5" s="308" t="s">
        <v>1281</v>
      </c>
      <c r="HO5" s="333" t="s">
        <v>4589</v>
      </c>
      <c r="HP5" s="308"/>
      <c r="HQ5" s="326">
        <v>1</v>
      </c>
      <c r="HR5" s="326" t="s">
        <v>139</v>
      </c>
      <c r="HS5" s="326" t="s">
        <v>4590</v>
      </c>
      <c r="HT5" s="327" t="s">
        <v>4591</v>
      </c>
      <c r="HU5" s="326"/>
      <c r="HV5" s="414">
        <v>0</v>
      </c>
      <c r="HW5" s="414" t="s">
        <v>132</v>
      </c>
      <c r="HX5" s="414" t="s">
        <v>4592</v>
      </c>
      <c r="HY5" s="415" t="s">
        <v>4593</v>
      </c>
      <c r="HZ5" s="414">
        <v>1997</v>
      </c>
      <c r="IA5" s="326">
        <v>1</v>
      </c>
      <c r="IB5" s="326" t="s">
        <v>139</v>
      </c>
      <c r="IC5" s="326" t="s">
        <v>4594</v>
      </c>
      <c r="ID5" s="357" t="s">
        <v>4595</v>
      </c>
      <c r="IE5" s="326">
        <v>2007</v>
      </c>
      <c r="IF5" s="12">
        <v>0</v>
      </c>
      <c r="IG5" s="12" t="s">
        <v>126</v>
      </c>
      <c r="IH5" s="323" t="s">
        <v>4596</v>
      </c>
      <c r="II5" s="387" t="s">
        <v>4597</v>
      </c>
      <c r="IJ5" s="324"/>
    </row>
    <row r="6" spans="1:244" ht="63" customHeight="1">
      <c r="A6" s="348">
        <v>2024</v>
      </c>
      <c r="B6" s="311" t="s">
        <v>116</v>
      </c>
      <c r="C6" s="149" t="s">
        <v>1394</v>
      </c>
      <c r="D6" s="144">
        <f t="shared" si="0"/>
        <v>0.61904761904761907</v>
      </c>
      <c r="E6" s="365">
        <f t="shared" si="1"/>
        <v>0.64795918367346939</v>
      </c>
      <c r="F6" s="365">
        <f t="shared" si="2"/>
        <v>0.55194805194805197</v>
      </c>
      <c r="G6" s="308">
        <v>0</v>
      </c>
      <c r="H6" s="308" t="s">
        <v>130</v>
      </c>
      <c r="I6" s="308" t="s">
        <v>126</v>
      </c>
      <c r="J6" s="308" t="s">
        <v>126</v>
      </c>
      <c r="K6" s="308"/>
      <c r="L6" s="11">
        <v>1</v>
      </c>
      <c r="M6" s="11" t="s">
        <v>139</v>
      </c>
      <c r="N6" s="11" t="s">
        <v>1252</v>
      </c>
      <c r="O6" s="353" t="s">
        <v>4598</v>
      </c>
      <c r="P6" s="11"/>
      <c r="Q6" s="308">
        <v>0</v>
      </c>
      <c r="R6" s="308" t="s">
        <v>132</v>
      </c>
      <c r="S6" s="308" t="s">
        <v>1254</v>
      </c>
      <c r="T6" s="333" t="s">
        <v>4599</v>
      </c>
      <c r="U6" s="308"/>
      <c r="V6" s="308">
        <v>1</v>
      </c>
      <c r="W6" s="308"/>
      <c r="X6" s="332" t="s">
        <v>1256</v>
      </c>
      <c r="Y6" s="333" t="s">
        <v>4600</v>
      </c>
      <c r="Z6" s="308" t="s">
        <v>1258</v>
      </c>
      <c r="AA6" s="308">
        <v>1</v>
      </c>
      <c r="AB6" s="308" t="s">
        <v>130</v>
      </c>
      <c r="AC6" s="308" t="s">
        <v>1259</v>
      </c>
      <c r="AD6" s="333" t="s">
        <v>4601</v>
      </c>
      <c r="AE6" s="308" t="s">
        <v>870</v>
      </c>
      <c r="AF6" s="308">
        <v>1</v>
      </c>
      <c r="AG6" s="308" t="s">
        <v>130</v>
      </c>
      <c r="AH6" s="308" t="s">
        <v>1259</v>
      </c>
      <c r="AI6" s="333" t="s">
        <v>4602</v>
      </c>
      <c r="AJ6" s="308" t="s">
        <v>870</v>
      </c>
      <c r="AK6" s="308">
        <v>1</v>
      </c>
      <c r="AL6" s="308" t="s">
        <v>130</v>
      </c>
      <c r="AM6" s="308" t="s">
        <v>1256</v>
      </c>
      <c r="AN6" s="333" t="s">
        <v>4603</v>
      </c>
      <c r="AO6" s="308" t="s">
        <v>1383</v>
      </c>
      <c r="AP6" s="308">
        <v>0</v>
      </c>
      <c r="AQ6" s="308" t="s">
        <v>132</v>
      </c>
      <c r="AR6" s="308" t="s">
        <v>1259</v>
      </c>
      <c r="AS6" s="333" t="s">
        <v>4604</v>
      </c>
      <c r="AT6" s="308"/>
      <c r="AU6" s="308">
        <v>0</v>
      </c>
      <c r="AV6" s="308" t="s">
        <v>132</v>
      </c>
      <c r="AW6" s="308" t="s">
        <v>1259</v>
      </c>
      <c r="AX6" s="333" t="s">
        <v>4605</v>
      </c>
      <c r="AY6" s="308"/>
      <c r="AZ6" s="308">
        <v>0</v>
      </c>
      <c r="BA6" s="308" t="s">
        <v>132</v>
      </c>
      <c r="BB6" s="308" t="s">
        <v>1259</v>
      </c>
      <c r="BC6" s="333" t="s">
        <v>4606</v>
      </c>
      <c r="BD6" s="308"/>
      <c r="BE6" s="308">
        <v>1</v>
      </c>
      <c r="BF6" s="308" t="s">
        <v>130</v>
      </c>
      <c r="BG6" s="308" t="s">
        <v>1259</v>
      </c>
      <c r="BH6" s="333" t="s">
        <v>4607</v>
      </c>
      <c r="BI6" s="308"/>
      <c r="BJ6" s="308"/>
      <c r="BK6" s="308" t="s">
        <v>126</v>
      </c>
      <c r="BL6" s="308" t="s">
        <v>126</v>
      </c>
      <c r="BM6" s="308" t="s">
        <v>126</v>
      </c>
      <c r="BN6" s="308" t="s">
        <v>1863</v>
      </c>
      <c r="BO6" s="308">
        <v>1</v>
      </c>
      <c r="BP6" s="308" t="s">
        <v>130</v>
      </c>
      <c r="BQ6" s="308" t="s">
        <v>1259</v>
      </c>
      <c r="BR6" s="333" t="s">
        <v>4608</v>
      </c>
      <c r="BS6" s="308" t="s">
        <v>1383</v>
      </c>
      <c r="BT6" s="308">
        <v>1</v>
      </c>
      <c r="BU6" s="308" t="s">
        <v>130</v>
      </c>
      <c r="BV6" s="308" t="s">
        <v>1259</v>
      </c>
      <c r="BW6" s="333" t="s">
        <v>4609</v>
      </c>
      <c r="BX6" s="308" t="s">
        <v>1383</v>
      </c>
      <c r="BY6" s="308">
        <v>1</v>
      </c>
      <c r="BZ6" s="308" t="s">
        <v>130</v>
      </c>
      <c r="CA6" s="308" t="s">
        <v>1259</v>
      </c>
      <c r="CB6" s="333" t="s">
        <v>4610</v>
      </c>
      <c r="CC6" s="308" t="s">
        <v>1383</v>
      </c>
      <c r="CD6" s="308">
        <v>0</v>
      </c>
      <c r="CE6" s="308" t="s">
        <v>132</v>
      </c>
      <c r="CF6" s="308" t="s">
        <v>1259</v>
      </c>
      <c r="CG6" s="333" t="s">
        <v>4611</v>
      </c>
      <c r="CH6" s="308"/>
      <c r="CI6" s="308">
        <v>0</v>
      </c>
      <c r="CJ6" s="308" t="s">
        <v>132</v>
      </c>
      <c r="CK6" s="308" t="s">
        <v>1259</v>
      </c>
      <c r="CL6" s="333" t="s">
        <v>4612</v>
      </c>
      <c r="CM6" s="308"/>
      <c r="CN6" s="308">
        <v>0</v>
      </c>
      <c r="CO6" s="308" t="s">
        <v>132</v>
      </c>
      <c r="CP6" s="308" t="s">
        <v>1259</v>
      </c>
      <c r="CQ6" s="333" t="s">
        <v>4613</v>
      </c>
      <c r="CR6" s="308"/>
      <c r="CS6" s="350">
        <v>1</v>
      </c>
      <c r="CT6" s="350" t="s">
        <v>2806</v>
      </c>
      <c r="CU6" s="350" t="s">
        <v>126</v>
      </c>
      <c r="CV6" s="350" t="s">
        <v>4614</v>
      </c>
      <c r="CW6" s="350"/>
      <c r="CX6" s="350">
        <v>1</v>
      </c>
      <c r="CY6" s="350" t="s">
        <v>2806</v>
      </c>
      <c r="CZ6" s="350" t="s">
        <v>126</v>
      </c>
      <c r="DA6" s="350" t="s">
        <v>126</v>
      </c>
      <c r="DB6" s="350"/>
      <c r="DC6" s="350">
        <v>1</v>
      </c>
      <c r="DD6" s="350" t="s">
        <v>2806</v>
      </c>
      <c r="DE6" s="350" t="s">
        <v>126</v>
      </c>
      <c r="DF6" s="350" t="s">
        <v>126</v>
      </c>
      <c r="DG6" s="350"/>
      <c r="DH6" s="350">
        <v>0</v>
      </c>
      <c r="DI6" s="350" t="s">
        <v>139</v>
      </c>
      <c r="DJ6" s="350" t="s">
        <v>126</v>
      </c>
      <c r="DK6" s="350" t="s">
        <v>126</v>
      </c>
      <c r="DL6" s="350"/>
      <c r="DM6" s="350">
        <v>0</v>
      </c>
      <c r="DN6" s="350" t="s">
        <v>139</v>
      </c>
      <c r="DO6" s="350" t="s">
        <v>126</v>
      </c>
      <c r="DP6" s="350" t="s">
        <v>126</v>
      </c>
      <c r="DQ6" s="350"/>
      <c r="DR6" s="350">
        <v>0</v>
      </c>
      <c r="DS6" s="350" t="s">
        <v>139</v>
      </c>
      <c r="DT6" s="350" t="s">
        <v>126</v>
      </c>
      <c r="DU6" s="350" t="s">
        <v>126</v>
      </c>
      <c r="DV6" s="350"/>
      <c r="DW6" s="350"/>
      <c r="DX6" s="308"/>
      <c r="DY6" s="308"/>
      <c r="DZ6" s="308"/>
      <c r="EA6" s="308" t="s">
        <v>1863</v>
      </c>
      <c r="EB6" s="308" t="s">
        <v>1791</v>
      </c>
      <c r="EC6" s="308"/>
      <c r="ED6" s="308"/>
      <c r="EE6" s="308"/>
      <c r="EF6" s="308"/>
      <c r="EG6" s="308">
        <v>1</v>
      </c>
      <c r="EH6" s="308">
        <v>1</v>
      </c>
      <c r="EI6" s="308" t="s">
        <v>123</v>
      </c>
      <c r="EJ6" s="308" t="s">
        <v>1267</v>
      </c>
      <c r="EK6" s="333" t="s">
        <v>4615</v>
      </c>
      <c r="EL6" s="308" t="s">
        <v>1269</v>
      </c>
      <c r="EM6" s="308">
        <v>1</v>
      </c>
      <c r="EN6" s="308">
        <v>1</v>
      </c>
      <c r="EO6" s="308" t="s">
        <v>123</v>
      </c>
      <c r="EP6" s="308" t="s">
        <v>4571</v>
      </c>
      <c r="EQ6" s="333" t="s">
        <v>4616</v>
      </c>
      <c r="ER6" s="308"/>
      <c r="ES6" s="308">
        <v>1</v>
      </c>
      <c r="ET6" s="308">
        <v>1</v>
      </c>
      <c r="EU6" s="308" t="s">
        <v>123</v>
      </c>
      <c r="EV6" s="308" t="s">
        <v>4573</v>
      </c>
      <c r="EW6" s="333" t="s">
        <v>4574</v>
      </c>
      <c r="EX6" s="308"/>
      <c r="EY6" s="308">
        <v>0</v>
      </c>
      <c r="EZ6" s="308" t="s">
        <v>132</v>
      </c>
      <c r="FA6" s="308" t="s">
        <v>1270</v>
      </c>
      <c r="FB6" s="333" t="s">
        <v>4617</v>
      </c>
      <c r="FC6" s="308"/>
      <c r="FD6" s="308" t="s">
        <v>1791</v>
      </c>
      <c r="FE6" s="12"/>
      <c r="FF6" s="323"/>
      <c r="FG6" s="390"/>
      <c r="FH6" s="12"/>
      <c r="FI6" s="308" t="s">
        <v>1791</v>
      </c>
      <c r="FJ6" s="12"/>
      <c r="FK6" s="323"/>
      <c r="FL6" s="390"/>
      <c r="FM6" s="12"/>
      <c r="FN6" s="308">
        <v>1</v>
      </c>
      <c r="FO6" s="308" t="s">
        <v>160</v>
      </c>
      <c r="FP6" s="308" t="s">
        <v>1272</v>
      </c>
      <c r="FQ6" s="333" t="s">
        <v>4618</v>
      </c>
      <c r="FR6" s="308" t="s">
        <v>1274</v>
      </c>
      <c r="FS6" s="308">
        <v>1</v>
      </c>
      <c r="FT6" s="308" t="s">
        <v>139</v>
      </c>
      <c r="FU6" s="308" t="s">
        <v>1275</v>
      </c>
      <c r="FV6" s="333" t="s">
        <v>4619</v>
      </c>
      <c r="FW6" s="308"/>
      <c r="FX6" s="308">
        <v>1</v>
      </c>
      <c r="FY6" s="308">
        <v>1</v>
      </c>
      <c r="FZ6" s="308" t="s">
        <v>1275</v>
      </c>
      <c r="GA6" s="333" t="s">
        <v>4620</v>
      </c>
      <c r="GB6" s="308"/>
      <c r="GC6" s="326">
        <v>0</v>
      </c>
      <c r="GD6" s="326" t="s">
        <v>130</v>
      </c>
      <c r="GE6" s="326" t="s">
        <v>126</v>
      </c>
      <c r="GF6" s="326" t="s">
        <v>126</v>
      </c>
      <c r="GG6" s="326"/>
      <c r="GH6" s="308">
        <v>1</v>
      </c>
      <c r="GI6" s="308" t="s">
        <v>139</v>
      </c>
      <c r="GJ6" s="308" t="s">
        <v>1254</v>
      </c>
      <c r="GK6" s="333" t="s">
        <v>4621</v>
      </c>
      <c r="GL6" s="308"/>
      <c r="GM6" s="308">
        <v>1</v>
      </c>
      <c r="GN6" s="308" t="s">
        <v>139</v>
      </c>
      <c r="GO6" s="308" t="s">
        <v>1270</v>
      </c>
      <c r="GP6" s="333" t="s">
        <v>4622</v>
      </c>
      <c r="GQ6" s="308"/>
      <c r="GR6" s="308">
        <v>0</v>
      </c>
      <c r="GS6" s="308" t="s">
        <v>132</v>
      </c>
      <c r="GT6" s="308" t="s">
        <v>1271</v>
      </c>
      <c r="GU6" s="333" t="s">
        <v>4623</v>
      </c>
      <c r="GV6" s="308"/>
      <c r="GW6" s="308">
        <v>0</v>
      </c>
      <c r="GX6" s="308" t="s">
        <v>132</v>
      </c>
      <c r="GY6" s="308" t="s">
        <v>1271</v>
      </c>
      <c r="GZ6" s="333" t="s">
        <v>4624</v>
      </c>
      <c r="HA6" s="308"/>
      <c r="HB6" s="308">
        <v>1</v>
      </c>
      <c r="HC6" s="308" t="s">
        <v>139</v>
      </c>
      <c r="HD6" s="308" t="s">
        <v>1277</v>
      </c>
      <c r="HE6" s="333" t="s">
        <v>4625</v>
      </c>
      <c r="HF6" s="308"/>
      <c r="HG6" s="308">
        <v>1</v>
      </c>
      <c r="HH6" s="308" t="s">
        <v>139</v>
      </c>
      <c r="HI6" s="308" t="s">
        <v>1279</v>
      </c>
      <c r="HJ6" s="333" t="s">
        <v>4626</v>
      </c>
      <c r="HK6" s="308"/>
      <c r="HL6" s="308">
        <v>1</v>
      </c>
      <c r="HM6" s="308" t="s">
        <v>139</v>
      </c>
      <c r="HN6" s="308" t="s">
        <v>1281</v>
      </c>
      <c r="HO6" s="333" t="s">
        <v>4627</v>
      </c>
      <c r="HP6" s="308"/>
      <c r="HQ6" s="326">
        <v>1</v>
      </c>
      <c r="HR6" s="326" t="s">
        <v>139</v>
      </c>
      <c r="HS6" s="326" t="s">
        <v>4590</v>
      </c>
      <c r="HT6" s="327" t="s">
        <v>4628</v>
      </c>
      <c r="HU6" s="326"/>
      <c r="HV6" s="414"/>
      <c r="HW6" s="414"/>
      <c r="HX6" s="414"/>
      <c r="HY6" s="414"/>
      <c r="HZ6" s="414" t="s">
        <v>1863</v>
      </c>
      <c r="IA6" s="326"/>
      <c r="IB6" s="326"/>
      <c r="IC6" s="326"/>
      <c r="ID6" s="326"/>
      <c r="IE6" s="326" t="s">
        <v>1863</v>
      </c>
      <c r="IF6" s="308" t="s">
        <v>1791</v>
      </c>
      <c r="IG6" s="12"/>
      <c r="IH6" s="323"/>
      <c r="II6" s="387"/>
      <c r="IJ6" s="12"/>
    </row>
    <row r="7" spans="1:244" ht="48.75" customHeight="1">
      <c r="A7" s="348">
        <v>2023</v>
      </c>
      <c r="B7" s="311" t="s">
        <v>116</v>
      </c>
      <c r="C7" s="336" t="s">
        <v>1394</v>
      </c>
      <c r="D7" s="299" t="s">
        <v>1394</v>
      </c>
      <c r="E7" s="406">
        <f t="shared" si="1"/>
        <v>0.64795918367346939</v>
      </c>
      <c r="F7" s="365">
        <f t="shared" si="2"/>
        <v>0.55194805194805197</v>
      </c>
      <c r="G7" s="298">
        <v>0</v>
      </c>
      <c r="H7" s="299" t="s">
        <v>130</v>
      </c>
      <c r="I7" s="299" t="s">
        <v>126</v>
      </c>
      <c r="J7" s="299"/>
      <c r="K7" s="299" t="s">
        <v>122</v>
      </c>
      <c r="L7" s="298">
        <v>1</v>
      </c>
      <c r="M7" s="299" t="s">
        <v>139</v>
      </c>
      <c r="N7" s="300" t="s">
        <v>1252</v>
      </c>
      <c r="O7" s="301" t="s">
        <v>1253</v>
      </c>
      <c r="P7" s="299" t="s">
        <v>122</v>
      </c>
      <c r="Q7" s="298">
        <v>0</v>
      </c>
      <c r="R7" s="299" t="s">
        <v>132</v>
      </c>
      <c r="S7" s="300" t="s">
        <v>1254</v>
      </c>
      <c r="T7" s="301" t="s">
        <v>1255</v>
      </c>
      <c r="U7" s="299" t="s">
        <v>122</v>
      </c>
      <c r="V7" s="298">
        <v>1</v>
      </c>
      <c r="W7" s="299"/>
      <c r="X7" s="378" t="s">
        <v>1256</v>
      </c>
      <c r="Y7" s="301" t="s">
        <v>1257</v>
      </c>
      <c r="Z7" s="302" t="s">
        <v>1258</v>
      </c>
      <c r="AA7" s="298">
        <v>1</v>
      </c>
      <c r="AB7" s="299" t="s">
        <v>130</v>
      </c>
      <c r="AC7" s="300" t="s">
        <v>1259</v>
      </c>
      <c r="AD7" s="301" t="s">
        <v>1260</v>
      </c>
      <c r="AE7" s="436" t="s">
        <v>4629</v>
      </c>
      <c r="AF7" s="298">
        <v>1</v>
      </c>
      <c r="AG7" s="299" t="s">
        <v>130</v>
      </c>
      <c r="AH7" s="300" t="s">
        <v>1259</v>
      </c>
      <c r="AI7" s="301" t="s">
        <v>1260</v>
      </c>
      <c r="AJ7" s="436" t="s">
        <v>4630</v>
      </c>
      <c r="AK7" s="298">
        <v>1</v>
      </c>
      <c r="AL7" s="299" t="s">
        <v>130</v>
      </c>
      <c r="AM7" s="300" t="s">
        <v>1256</v>
      </c>
      <c r="AN7" s="301" t="s">
        <v>1257</v>
      </c>
      <c r="AO7" s="436" t="s">
        <v>4631</v>
      </c>
      <c r="AP7" s="298">
        <v>0</v>
      </c>
      <c r="AQ7" s="299" t="s">
        <v>132</v>
      </c>
      <c r="AR7" s="300" t="s">
        <v>1259</v>
      </c>
      <c r="AS7" s="301" t="s">
        <v>1260</v>
      </c>
      <c r="AT7" s="380"/>
      <c r="AU7" s="298">
        <v>0</v>
      </c>
      <c r="AV7" s="299" t="s">
        <v>132</v>
      </c>
      <c r="AW7" s="300" t="s">
        <v>1259</v>
      </c>
      <c r="AX7" s="301" t="s">
        <v>1260</v>
      </c>
      <c r="AY7" s="380"/>
      <c r="AZ7" s="298">
        <v>0</v>
      </c>
      <c r="BA7" s="299" t="s">
        <v>132</v>
      </c>
      <c r="BB7" s="300" t="s">
        <v>1259</v>
      </c>
      <c r="BC7" s="301" t="s">
        <v>1260</v>
      </c>
      <c r="BD7" s="299"/>
      <c r="BE7" s="298">
        <v>1</v>
      </c>
      <c r="BF7" s="299" t="s">
        <v>130</v>
      </c>
      <c r="BG7" s="300" t="s">
        <v>1259</v>
      </c>
      <c r="BH7" s="301" t="s">
        <v>1260</v>
      </c>
      <c r="BI7" s="380"/>
      <c r="BJ7" s="299"/>
      <c r="BK7" s="299"/>
      <c r="BL7" s="299"/>
      <c r="BM7" s="299"/>
      <c r="BN7" s="299"/>
      <c r="BO7" s="298">
        <v>1</v>
      </c>
      <c r="BP7" s="299" t="s">
        <v>130</v>
      </c>
      <c r="BQ7" s="300" t="s">
        <v>1259</v>
      </c>
      <c r="BR7" s="301" t="s">
        <v>1260</v>
      </c>
      <c r="BS7" s="436" t="s">
        <v>4632</v>
      </c>
      <c r="BT7" s="298">
        <v>1</v>
      </c>
      <c r="BU7" s="299" t="s">
        <v>130</v>
      </c>
      <c r="BV7" s="300" t="s">
        <v>1259</v>
      </c>
      <c r="BW7" s="301" t="s">
        <v>1260</v>
      </c>
      <c r="BX7" s="436" t="s">
        <v>4633</v>
      </c>
      <c r="BY7" s="298">
        <v>1</v>
      </c>
      <c r="BZ7" s="299" t="s">
        <v>130</v>
      </c>
      <c r="CA7" s="300" t="s">
        <v>1259</v>
      </c>
      <c r="CB7" s="301" t="s">
        <v>1260</v>
      </c>
      <c r="CC7" s="436" t="s">
        <v>4634</v>
      </c>
      <c r="CD7" s="298">
        <v>0</v>
      </c>
      <c r="CE7" s="299" t="s">
        <v>132</v>
      </c>
      <c r="CF7" s="300" t="s">
        <v>1259</v>
      </c>
      <c r="CG7" s="301" t="s">
        <v>1260</v>
      </c>
      <c r="CH7" s="380"/>
      <c r="CI7" s="298">
        <v>0</v>
      </c>
      <c r="CJ7" s="299" t="s">
        <v>132</v>
      </c>
      <c r="CK7" s="303" t="s">
        <v>1259</v>
      </c>
      <c r="CL7" s="301" t="s">
        <v>1260</v>
      </c>
      <c r="CM7" s="380"/>
      <c r="CN7" s="298">
        <v>0</v>
      </c>
      <c r="CO7" s="299" t="s">
        <v>132</v>
      </c>
      <c r="CP7" s="300" t="s">
        <v>1259</v>
      </c>
      <c r="CQ7" s="301" t="s">
        <v>1260</v>
      </c>
      <c r="CR7" s="380"/>
      <c r="CS7" s="298">
        <v>1</v>
      </c>
      <c r="CT7" s="299" t="s">
        <v>2806</v>
      </c>
      <c r="CU7" s="300" t="s">
        <v>126</v>
      </c>
      <c r="CV7" s="300"/>
      <c r="CW7" s="300" t="s">
        <v>122</v>
      </c>
      <c r="CX7" s="298">
        <v>1</v>
      </c>
      <c r="CY7" s="299" t="s">
        <v>2806</v>
      </c>
      <c r="CZ7" s="299" t="s">
        <v>126</v>
      </c>
      <c r="DA7" s="299"/>
      <c r="DB7" s="299"/>
      <c r="DC7" s="298">
        <v>1</v>
      </c>
      <c r="DD7" s="299" t="s">
        <v>2806</v>
      </c>
      <c r="DE7" s="299" t="s">
        <v>126</v>
      </c>
      <c r="DF7" s="299"/>
      <c r="DG7" s="299"/>
      <c r="DH7" s="298">
        <v>0</v>
      </c>
      <c r="DI7" s="299" t="s">
        <v>139</v>
      </c>
      <c r="DJ7" s="299" t="s">
        <v>126</v>
      </c>
      <c r="DK7" s="299"/>
      <c r="DL7" s="299"/>
      <c r="DM7" s="298">
        <v>0</v>
      </c>
      <c r="DN7" s="299" t="s">
        <v>139</v>
      </c>
      <c r="DO7" s="300" t="s">
        <v>126</v>
      </c>
      <c r="DP7" s="300"/>
      <c r="DQ7" s="300"/>
      <c r="DR7" s="298">
        <v>0</v>
      </c>
      <c r="DS7" s="299" t="s">
        <v>139</v>
      </c>
      <c r="DT7" s="300" t="s">
        <v>126</v>
      </c>
      <c r="DU7" s="300"/>
      <c r="DV7" s="300"/>
      <c r="DW7" s="299"/>
      <c r="DX7" s="299"/>
      <c r="DY7" s="299"/>
      <c r="DZ7" s="299"/>
      <c r="EA7" s="299"/>
      <c r="EB7" s="299"/>
      <c r="EC7" s="299"/>
      <c r="ED7" s="299"/>
      <c r="EE7" s="299"/>
      <c r="EF7" s="299"/>
      <c r="EG7" s="298">
        <v>1</v>
      </c>
      <c r="EH7" s="336" t="s">
        <v>1685</v>
      </c>
      <c r="EI7" s="299" t="s">
        <v>123</v>
      </c>
      <c r="EJ7" s="299" t="s">
        <v>1267</v>
      </c>
      <c r="EK7" s="301" t="s">
        <v>1268</v>
      </c>
      <c r="EL7" s="299" t="s">
        <v>1269</v>
      </c>
      <c r="EM7" s="299"/>
      <c r="EN7" s="336"/>
      <c r="EO7" s="299" t="s">
        <v>1686</v>
      </c>
      <c r="EP7" s="299"/>
      <c r="EQ7" s="299"/>
      <c r="ER7" s="299"/>
      <c r="ES7" s="299"/>
      <c r="ET7" s="336"/>
      <c r="EU7" s="299" t="s">
        <v>1686</v>
      </c>
      <c r="EV7" s="299"/>
      <c r="EW7" s="299"/>
      <c r="EX7" s="299"/>
      <c r="EY7" s="298">
        <v>0</v>
      </c>
      <c r="EZ7" s="299" t="s">
        <v>132</v>
      </c>
      <c r="FA7" s="300" t="s">
        <v>1270</v>
      </c>
      <c r="FB7" s="301" t="s">
        <v>1255</v>
      </c>
      <c r="FC7" s="300" t="s">
        <v>122</v>
      </c>
      <c r="FD7" s="310"/>
      <c r="FE7" s="310"/>
      <c r="FF7" s="310"/>
      <c r="FG7" s="310"/>
      <c r="FH7" s="310"/>
      <c r="FI7" s="310"/>
      <c r="FJ7" s="310"/>
      <c r="FK7" s="310"/>
      <c r="FL7" s="310"/>
      <c r="FM7" s="310"/>
      <c r="FN7" s="298">
        <v>1</v>
      </c>
      <c r="FO7" s="299" t="s">
        <v>160</v>
      </c>
      <c r="FP7" s="299" t="s">
        <v>1272</v>
      </c>
      <c r="FQ7" s="301" t="s">
        <v>1273</v>
      </c>
      <c r="FR7" s="300" t="s">
        <v>1274</v>
      </c>
      <c r="FS7" s="298">
        <v>1</v>
      </c>
      <c r="FT7" s="299" t="s">
        <v>139</v>
      </c>
      <c r="FU7" s="300" t="s">
        <v>1275</v>
      </c>
      <c r="FV7" s="301" t="s">
        <v>1276</v>
      </c>
      <c r="FW7" s="300"/>
      <c r="FX7" s="298">
        <v>1</v>
      </c>
      <c r="FY7" s="299" t="s">
        <v>139</v>
      </c>
      <c r="FZ7" s="300" t="s">
        <v>1275</v>
      </c>
      <c r="GA7" s="301" t="s">
        <v>1276</v>
      </c>
      <c r="GB7" s="300"/>
      <c r="GC7" s="146"/>
      <c r="GD7" s="146" t="s">
        <v>1686</v>
      </c>
      <c r="GE7" s="146"/>
      <c r="GF7" s="146"/>
      <c r="GG7" s="146"/>
      <c r="GH7" s="298">
        <v>1</v>
      </c>
      <c r="GI7" s="299" t="s">
        <v>139</v>
      </c>
      <c r="GJ7" s="300" t="s">
        <v>1254</v>
      </c>
      <c r="GK7" s="301" t="s">
        <v>1255</v>
      </c>
      <c r="GL7" s="379" t="s">
        <v>122</v>
      </c>
      <c r="GM7" s="298">
        <v>1</v>
      </c>
      <c r="GN7" s="299" t="s">
        <v>139</v>
      </c>
      <c r="GO7" s="300" t="s">
        <v>1270</v>
      </c>
      <c r="GP7" s="301" t="s">
        <v>1255</v>
      </c>
      <c r="GQ7" s="300" t="s">
        <v>122</v>
      </c>
      <c r="GR7" s="298">
        <v>0</v>
      </c>
      <c r="GS7" s="299" t="s">
        <v>132</v>
      </c>
      <c r="GT7" s="300" t="s">
        <v>1271</v>
      </c>
      <c r="GU7" s="301" t="s">
        <v>1255</v>
      </c>
      <c r="GV7" s="300" t="s">
        <v>122</v>
      </c>
      <c r="GW7" s="298">
        <v>0</v>
      </c>
      <c r="GX7" s="299" t="s">
        <v>132</v>
      </c>
      <c r="GY7" s="300" t="s">
        <v>1271</v>
      </c>
      <c r="GZ7" s="301" t="s">
        <v>1255</v>
      </c>
      <c r="HA7" s="379" t="s">
        <v>122</v>
      </c>
      <c r="HB7" s="381">
        <v>1</v>
      </c>
      <c r="HC7" s="300" t="s">
        <v>139</v>
      </c>
      <c r="HD7" s="300" t="s">
        <v>1277</v>
      </c>
      <c r="HE7" s="301" t="s">
        <v>1278</v>
      </c>
      <c r="HF7" s="417" t="s">
        <v>122</v>
      </c>
      <c r="HG7" s="381">
        <v>1</v>
      </c>
      <c r="HH7" s="300" t="s">
        <v>139</v>
      </c>
      <c r="HI7" s="300" t="s">
        <v>1279</v>
      </c>
      <c r="HJ7" s="301" t="s">
        <v>1280</v>
      </c>
      <c r="HK7" s="300"/>
      <c r="HL7" s="381">
        <v>1</v>
      </c>
      <c r="HM7" s="300" t="s">
        <v>139</v>
      </c>
      <c r="HN7" s="300" t="s">
        <v>1281</v>
      </c>
      <c r="HO7" s="301" t="s">
        <v>1282</v>
      </c>
      <c r="HP7" s="300"/>
      <c r="HQ7" s="146"/>
      <c r="HR7" s="146" t="s">
        <v>1686</v>
      </c>
      <c r="HS7" s="146"/>
      <c r="HT7" s="146"/>
      <c r="HU7" s="146"/>
      <c r="HV7" s="146"/>
      <c r="HW7" s="146"/>
      <c r="HX7" s="146"/>
      <c r="HY7" s="146"/>
      <c r="HZ7" s="146"/>
      <c r="IA7" s="146"/>
      <c r="IB7" s="146"/>
      <c r="IC7" s="146"/>
      <c r="ID7" s="146"/>
      <c r="IE7" s="146"/>
      <c r="IF7" s="310"/>
      <c r="IG7" s="310"/>
      <c r="IH7" s="310"/>
      <c r="II7" s="310"/>
      <c r="IJ7" s="310"/>
    </row>
    <row r="8" spans="1:244" ht="38.25" customHeight="1">
      <c r="A8" s="348">
        <v>2022</v>
      </c>
      <c r="B8" s="311" t="s">
        <v>116</v>
      </c>
      <c r="C8" s="336" t="s">
        <v>1394</v>
      </c>
      <c r="D8" s="299" t="s">
        <v>1394</v>
      </c>
      <c r="E8" s="344" t="s">
        <v>1394</v>
      </c>
      <c r="F8" s="406">
        <f t="shared" si="2"/>
        <v>0.55194805194805197</v>
      </c>
      <c r="G8" s="298">
        <v>0</v>
      </c>
      <c r="H8" s="299" t="s">
        <v>130</v>
      </c>
      <c r="I8" s="299" t="s">
        <v>126</v>
      </c>
      <c r="J8" s="336"/>
      <c r="K8" s="363"/>
      <c r="L8" s="298">
        <v>1</v>
      </c>
      <c r="M8" s="299" t="s">
        <v>139</v>
      </c>
      <c r="N8" s="299" t="s">
        <v>1252</v>
      </c>
      <c r="O8" s="301" t="s">
        <v>1253</v>
      </c>
      <c r="P8" s="299" t="s">
        <v>122</v>
      </c>
      <c r="Q8" s="298">
        <v>0</v>
      </c>
      <c r="R8" s="299" t="s">
        <v>132</v>
      </c>
      <c r="S8" s="299" t="s">
        <v>1254</v>
      </c>
      <c r="T8" s="301" t="s">
        <v>1255</v>
      </c>
      <c r="U8" s="299" t="s">
        <v>122</v>
      </c>
      <c r="V8" s="298">
        <v>1</v>
      </c>
      <c r="W8" s="299"/>
      <c r="X8" s="299" t="s">
        <v>1256</v>
      </c>
      <c r="Y8" s="301" t="s">
        <v>1257</v>
      </c>
      <c r="Z8" s="302" t="s">
        <v>1574</v>
      </c>
      <c r="AA8" s="298">
        <v>1</v>
      </c>
      <c r="AB8" s="299" t="s">
        <v>130</v>
      </c>
      <c r="AC8" s="300" t="s">
        <v>1259</v>
      </c>
      <c r="AD8" s="301" t="s">
        <v>1260</v>
      </c>
      <c r="AE8" s="436" t="s">
        <v>4635</v>
      </c>
      <c r="AF8" s="298">
        <v>1</v>
      </c>
      <c r="AG8" s="299" t="s">
        <v>130</v>
      </c>
      <c r="AH8" s="299" t="s">
        <v>1259</v>
      </c>
      <c r="AI8" s="301" t="s">
        <v>1260</v>
      </c>
      <c r="AJ8" s="436" t="s">
        <v>4636</v>
      </c>
      <c r="AK8" s="298">
        <v>1</v>
      </c>
      <c r="AL8" s="299" t="s">
        <v>130</v>
      </c>
      <c r="AM8" s="299" t="s">
        <v>1256</v>
      </c>
      <c r="AN8" s="301" t="s">
        <v>1257</v>
      </c>
      <c r="AO8" s="299" t="s">
        <v>1383</v>
      </c>
      <c r="AP8" s="298">
        <v>0</v>
      </c>
      <c r="AQ8" s="299" t="s">
        <v>132</v>
      </c>
      <c r="AR8" s="299" t="s">
        <v>1259</v>
      </c>
      <c r="AS8" s="301" t="s">
        <v>1260</v>
      </c>
      <c r="AT8" s="380"/>
      <c r="AU8" s="298">
        <v>0</v>
      </c>
      <c r="AV8" s="299" t="s">
        <v>132</v>
      </c>
      <c r="AW8" s="299" t="s">
        <v>1259</v>
      </c>
      <c r="AX8" s="301" t="s">
        <v>1260</v>
      </c>
      <c r="AY8" s="380"/>
      <c r="AZ8" s="298">
        <v>0</v>
      </c>
      <c r="BA8" s="299" t="s">
        <v>132</v>
      </c>
      <c r="BB8" s="299" t="s">
        <v>1259</v>
      </c>
      <c r="BC8" s="301" t="s">
        <v>1260</v>
      </c>
      <c r="BD8" s="380"/>
      <c r="BE8" s="298">
        <v>1</v>
      </c>
      <c r="BF8" s="299" t="s">
        <v>130</v>
      </c>
      <c r="BG8" s="299" t="s">
        <v>1259</v>
      </c>
      <c r="BH8" s="301" t="s">
        <v>1260</v>
      </c>
      <c r="BI8" s="380"/>
      <c r="BJ8" s="299"/>
      <c r="BK8" s="299"/>
      <c r="BL8" s="299"/>
      <c r="BM8" s="299"/>
      <c r="BN8" s="299"/>
      <c r="BO8" s="298">
        <v>1</v>
      </c>
      <c r="BP8" s="299" t="s">
        <v>130</v>
      </c>
      <c r="BQ8" s="299" t="s">
        <v>1259</v>
      </c>
      <c r="BR8" s="301" t="s">
        <v>1260</v>
      </c>
      <c r="BS8" s="436" t="s">
        <v>4637</v>
      </c>
      <c r="BT8" s="298">
        <v>1</v>
      </c>
      <c r="BU8" s="299" t="s">
        <v>130</v>
      </c>
      <c r="BV8" s="299" t="s">
        <v>1259</v>
      </c>
      <c r="BW8" s="301" t="s">
        <v>1260</v>
      </c>
      <c r="BX8" s="436" t="s">
        <v>4638</v>
      </c>
      <c r="BY8" s="298">
        <v>1</v>
      </c>
      <c r="BZ8" s="299" t="s">
        <v>130</v>
      </c>
      <c r="CA8" s="299" t="s">
        <v>1259</v>
      </c>
      <c r="CB8" s="301" t="s">
        <v>1260</v>
      </c>
      <c r="CC8" s="436" t="s">
        <v>4639</v>
      </c>
      <c r="CD8" s="298">
        <v>0</v>
      </c>
      <c r="CE8" s="299" t="s">
        <v>132</v>
      </c>
      <c r="CF8" s="299" t="s">
        <v>1259</v>
      </c>
      <c r="CG8" s="301" t="s">
        <v>1260</v>
      </c>
      <c r="CH8" s="380"/>
      <c r="CI8" s="298">
        <v>0</v>
      </c>
      <c r="CJ8" s="299" t="s">
        <v>132</v>
      </c>
      <c r="CK8" s="299" t="s">
        <v>1259</v>
      </c>
      <c r="CL8" s="301" t="s">
        <v>1260</v>
      </c>
      <c r="CM8" s="380"/>
      <c r="CN8" s="298">
        <v>0</v>
      </c>
      <c r="CO8" s="299" t="s">
        <v>132</v>
      </c>
      <c r="CP8" s="299" t="s">
        <v>1259</v>
      </c>
      <c r="CQ8" s="301" t="s">
        <v>1260</v>
      </c>
      <c r="CR8" s="380"/>
      <c r="CS8" s="298">
        <v>1</v>
      </c>
      <c r="CT8" s="299" t="s">
        <v>2806</v>
      </c>
      <c r="CU8" s="299" t="s">
        <v>126</v>
      </c>
      <c r="CV8" s="300"/>
      <c r="CW8" s="300" t="s">
        <v>122</v>
      </c>
      <c r="CX8" s="298">
        <v>1</v>
      </c>
      <c r="CY8" s="299" t="s">
        <v>2806</v>
      </c>
      <c r="CZ8" s="299" t="s">
        <v>126</v>
      </c>
      <c r="DA8" s="299"/>
      <c r="DB8" s="299"/>
      <c r="DC8" s="298">
        <v>1</v>
      </c>
      <c r="DD8" s="299" t="s">
        <v>2806</v>
      </c>
      <c r="DE8" s="299" t="s">
        <v>126</v>
      </c>
      <c r="DF8" s="299"/>
      <c r="DG8" s="299" t="s">
        <v>122</v>
      </c>
      <c r="DH8" s="298">
        <v>0</v>
      </c>
      <c r="DI8" s="299" t="s">
        <v>139</v>
      </c>
      <c r="DJ8" s="299" t="s">
        <v>126</v>
      </c>
      <c r="DK8" s="299"/>
      <c r="DL8" s="299"/>
      <c r="DM8" s="298">
        <v>0</v>
      </c>
      <c r="DN8" s="299" t="s">
        <v>139</v>
      </c>
      <c r="DO8" s="299" t="s">
        <v>126</v>
      </c>
      <c r="DP8" s="300"/>
      <c r="DQ8" s="299"/>
      <c r="DR8" s="298">
        <v>0</v>
      </c>
      <c r="DS8" s="299" t="s">
        <v>139</v>
      </c>
      <c r="DT8" s="299" t="s">
        <v>126</v>
      </c>
      <c r="DU8" s="300"/>
      <c r="DV8" s="300"/>
      <c r="DW8" s="299"/>
      <c r="DX8" s="299"/>
      <c r="DY8" s="299"/>
      <c r="DZ8" s="299"/>
      <c r="EA8" s="299"/>
      <c r="EB8" s="299"/>
      <c r="EC8" s="299"/>
      <c r="ED8" s="299"/>
      <c r="EE8" s="299"/>
      <c r="EF8" s="299"/>
      <c r="EG8" s="298">
        <v>1</v>
      </c>
      <c r="EH8" s="336" t="s">
        <v>1685</v>
      </c>
      <c r="EI8" s="299" t="s">
        <v>123</v>
      </c>
      <c r="EJ8" s="299" t="s">
        <v>1267</v>
      </c>
      <c r="EK8" s="301" t="s">
        <v>1268</v>
      </c>
      <c r="EL8" s="299" t="s">
        <v>1269</v>
      </c>
      <c r="EM8" s="299"/>
      <c r="EN8" s="336"/>
      <c r="EO8" s="299" t="s">
        <v>1686</v>
      </c>
      <c r="EP8" s="299"/>
      <c r="EQ8" s="299"/>
      <c r="ER8" s="299"/>
      <c r="ES8" s="299"/>
      <c r="ET8" s="336"/>
      <c r="EU8" s="299" t="s">
        <v>1686</v>
      </c>
      <c r="EV8" s="299"/>
      <c r="EW8" s="299"/>
      <c r="EX8" s="299"/>
      <c r="EY8" s="298">
        <v>0</v>
      </c>
      <c r="EZ8" s="299" t="s">
        <v>132</v>
      </c>
      <c r="FA8" s="299" t="s">
        <v>1270</v>
      </c>
      <c r="FB8" s="301" t="s">
        <v>1255</v>
      </c>
      <c r="FC8" s="300" t="s">
        <v>122</v>
      </c>
      <c r="FD8" s="310"/>
      <c r="FE8" s="310"/>
      <c r="FF8" s="310"/>
      <c r="FG8" s="310"/>
      <c r="FH8" s="310"/>
      <c r="FI8" s="310"/>
      <c r="FJ8" s="310"/>
      <c r="FK8" s="310"/>
      <c r="FL8" s="310"/>
      <c r="FM8" s="310"/>
      <c r="FN8" s="298"/>
      <c r="FO8" s="299" t="s">
        <v>1686</v>
      </c>
      <c r="FP8" s="299"/>
      <c r="FQ8" s="299"/>
      <c r="FR8" s="299"/>
      <c r="FS8" s="298"/>
      <c r="FT8" s="299" t="s">
        <v>1686</v>
      </c>
      <c r="FU8" s="299"/>
      <c r="FV8" s="383"/>
      <c r="FW8" s="302" t="s">
        <v>122</v>
      </c>
      <c r="FX8" s="310"/>
      <c r="FY8" s="310" t="s">
        <v>1686</v>
      </c>
      <c r="FZ8" s="310"/>
      <c r="GA8" s="310"/>
      <c r="GB8" s="345"/>
      <c r="GC8" s="146"/>
      <c r="GD8" s="146" t="s">
        <v>1686</v>
      </c>
      <c r="GE8" s="146"/>
      <c r="GF8" s="146"/>
      <c r="GG8" s="146"/>
      <c r="GH8" s="298">
        <v>1</v>
      </c>
      <c r="GI8" s="299" t="s">
        <v>139</v>
      </c>
      <c r="GJ8" s="299" t="s">
        <v>1254</v>
      </c>
      <c r="GK8" s="301" t="s">
        <v>1255</v>
      </c>
      <c r="GL8" s="379" t="s">
        <v>122</v>
      </c>
      <c r="GM8" s="298">
        <v>1</v>
      </c>
      <c r="GN8" s="299" t="s">
        <v>139</v>
      </c>
      <c r="GO8" s="299" t="s">
        <v>1270</v>
      </c>
      <c r="GP8" s="301" t="s">
        <v>1255</v>
      </c>
      <c r="GQ8" s="300" t="s">
        <v>122</v>
      </c>
      <c r="GR8" s="298">
        <v>0</v>
      </c>
      <c r="GS8" s="299" t="s">
        <v>132</v>
      </c>
      <c r="GT8" s="299" t="s">
        <v>1271</v>
      </c>
      <c r="GU8" s="301" t="s">
        <v>1255</v>
      </c>
      <c r="GV8" s="300" t="s">
        <v>122</v>
      </c>
      <c r="GW8" s="298">
        <v>0</v>
      </c>
      <c r="GX8" s="299" t="s">
        <v>132</v>
      </c>
      <c r="GY8" s="299" t="s">
        <v>1271</v>
      </c>
      <c r="GZ8" s="301" t="s">
        <v>1255</v>
      </c>
      <c r="HA8" s="379" t="s">
        <v>122</v>
      </c>
      <c r="HB8" s="381">
        <v>1</v>
      </c>
      <c r="HC8" s="300" t="s">
        <v>139</v>
      </c>
      <c r="HD8" s="300" t="s">
        <v>1277</v>
      </c>
      <c r="HE8" s="301" t="s">
        <v>1278</v>
      </c>
      <c r="HF8" s="363"/>
      <c r="HG8" s="343" t="s">
        <v>122</v>
      </c>
      <c r="HH8" s="409" t="s">
        <v>1686</v>
      </c>
      <c r="HI8" s="310"/>
      <c r="HJ8" s="346"/>
      <c r="HK8" s="345"/>
      <c r="HL8" s="310"/>
      <c r="HM8" s="310" t="s">
        <v>1686</v>
      </c>
      <c r="HN8" s="310"/>
      <c r="HO8" s="346"/>
      <c r="HP8" s="345"/>
      <c r="HQ8" s="146"/>
      <c r="HR8" s="146" t="s">
        <v>1686</v>
      </c>
      <c r="HS8" s="146"/>
      <c r="HT8" s="146"/>
      <c r="HU8" s="146"/>
      <c r="HV8" s="146"/>
      <c r="HW8" s="146"/>
      <c r="HX8" s="146"/>
      <c r="HY8" s="146"/>
      <c r="HZ8" s="146"/>
      <c r="IA8" s="146"/>
      <c r="IB8" s="146"/>
      <c r="IC8" s="146"/>
      <c r="ID8" s="146"/>
      <c r="IE8" s="146"/>
      <c r="IF8" s="310"/>
      <c r="IG8" s="310"/>
      <c r="IH8" s="310"/>
      <c r="II8" s="310"/>
      <c r="IJ8" s="310"/>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4000-000000000000}"/>
    <hyperlink ref="T5" r:id="rId2" xr:uid="{00000000-0004-0000-4000-000001000000}"/>
    <hyperlink ref="Y5" r:id="rId3" xr:uid="{00000000-0004-0000-4000-000002000000}"/>
    <hyperlink ref="AD5" r:id="rId4" xr:uid="{00000000-0004-0000-4000-000003000000}"/>
    <hyperlink ref="AI5" r:id="rId5" xr:uid="{00000000-0004-0000-4000-000004000000}"/>
    <hyperlink ref="AN5" r:id="rId6" xr:uid="{00000000-0004-0000-4000-000005000000}"/>
    <hyperlink ref="AS5" r:id="rId7" xr:uid="{00000000-0004-0000-4000-000006000000}"/>
    <hyperlink ref="AX5" r:id="rId8" xr:uid="{00000000-0004-0000-4000-000007000000}"/>
    <hyperlink ref="BC5" r:id="rId9" xr:uid="{00000000-0004-0000-4000-000008000000}"/>
    <hyperlink ref="BH5" r:id="rId10" xr:uid="{00000000-0004-0000-4000-000009000000}"/>
    <hyperlink ref="BR5" r:id="rId11" xr:uid="{00000000-0004-0000-4000-00000A000000}"/>
    <hyperlink ref="BW5" r:id="rId12" xr:uid="{00000000-0004-0000-4000-00000B000000}"/>
    <hyperlink ref="CB5" r:id="rId13" xr:uid="{00000000-0004-0000-4000-00000C000000}"/>
    <hyperlink ref="CG5" r:id="rId14" xr:uid="{00000000-0004-0000-4000-00000D000000}"/>
    <hyperlink ref="CL5" r:id="rId15" xr:uid="{00000000-0004-0000-4000-00000E000000}"/>
    <hyperlink ref="CQ5" r:id="rId16" xr:uid="{00000000-0004-0000-4000-00000F000000}"/>
    <hyperlink ref="CV5" r:id="rId17" xr:uid="{00000000-0004-0000-4000-000010000000}"/>
    <hyperlink ref="DA5" r:id="rId18" xr:uid="{00000000-0004-0000-4000-000011000000}"/>
    <hyperlink ref="DF5" r:id="rId19" xr:uid="{00000000-0004-0000-4000-000012000000}"/>
    <hyperlink ref="DK5" r:id="rId20" xr:uid="{00000000-0004-0000-4000-000013000000}"/>
    <hyperlink ref="DP5" r:id="rId21" xr:uid="{00000000-0004-0000-4000-000014000000}"/>
    <hyperlink ref="DU5" r:id="rId22" xr:uid="{00000000-0004-0000-4000-000015000000}"/>
    <hyperlink ref="DZ5" r:id="rId23" xr:uid="{00000000-0004-0000-4000-000016000000}"/>
    <hyperlink ref="EK5" r:id="rId24" xr:uid="{00000000-0004-0000-4000-000017000000}"/>
    <hyperlink ref="EQ5" r:id="rId25" xr:uid="{00000000-0004-0000-4000-000018000000}"/>
    <hyperlink ref="EW5" r:id="rId26" xr:uid="{00000000-0004-0000-4000-000019000000}"/>
    <hyperlink ref="FB5" r:id="rId27" xr:uid="{00000000-0004-0000-4000-00001A000000}"/>
    <hyperlink ref="FG5" r:id="rId28" xr:uid="{00000000-0004-0000-4000-00001B000000}"/>
    <hyperlink ref="FL5" r:id="rId29" xr:uid="{00000000-0004-0000-4000-00001C000000}"/>
    <hyperlink ref="FQ5" r:id="rId30" xr:uid="{00000000-0004-0000-4000-00001D000000}"/>
    <hyperlink ref="FV5" r:id="rId31" xr:uid="{00000000-0004-0000-4000-00001E000000}"/>
    <hyperlink ref="GA5" r:id="rId32" xr:uid="{00000000-0004-0000-4000-00001F000000}"/>
    <hyperlink ref="GK5" r:id="rId33" xr:uid="{00000000-0004-0000-4000-000020000000}"/>
    <hyperlink ref="GP5" r:id="rId34" xr:uid="{00000000-0004-0000-4000-000021000000}"/>
    <hyperlink ref="GU5" r:id="rId35" xr:uid="{00000000-0004-0000-4000-000022000000}"/>
    <hyperlink ref="GZ5" r:id="rId36" xr:uid="{00000000-0004-0000-4000-000023000000}"/>
    <hyperlink ref="HE5" r:id="rId37" xr:uid="{00000000-0004-0000-4000-000024000000}"/>
    <hyperlink ref="HJ5" r:id="rId38" location="28A.225.010" xr:uid="{00000000-0004-0000-4000-000025000000}"/>
    <hyperlink ref="HO5" r:id="rId39" xr:uid="{00000000-0004-0000-4000-000026000000}"/>
    <hyperlink ref="HT5" r:id="rId40" xr:uid="{00000000-0004-0000-4000-000027000000}"/>
    <hyperlink ref="HY5" r:id="rId41" xr:uid="{00000000-0004-0000-4000-000028000000}"/>
    <hyperlink ref="ID5" r:id="rId42" location=":~:text=(7)(a)" xr:uid="{00000000-0004-0000-4000-000029000000}"/>
    <hyperlink ref="II5" r:id="rId43" xr:uid="{00000000-0004-0000-4000-00002A000000}"/>
    <hyperlink ref="O6" r:id="rId44" xr:uid="{00000000-0004-0000-4000-00002B000000}"/>
    <hyperlink ref="T6" r:id="rId45" xr:uid="{00000000-0004-0000-4000-00002C000000}"/>
    <hyperlink ref="Y6" r:id="rId46" xr:uid="{00000000-0004-0000-4000-00002D000000}"/>
    <hyperlink ref="AD6" r:id="rId47" xr:uid="{00000000-0004-0000-4000-00002E000000}"/>
    <hyperlink ref="AI6" r:id="rId48" xr:uid="{00000000-0004-0000-4000-00002F000000}"/>
    <hyperlink ref="AN6" r:id="rId49" xr:uid="{00000000-0004-0000-4000-000030000000}"/>
    <hyperlink ref="AS6" r:id="rId50" xr:uid="{00000000-0004-0000-4000-000031000000}"/>
    <hyperlink ref="AX6" r:id="rId51" xr:uid="{00000000-0004-0000-4000-000032000000}"/>
    <hyperlink ref="BC6" r:id="rId52" xr:uid="{00000000-0004-0000-4000-000033000000}"/>
    <hyperlink ref="BH6" r:id="rId53" xr:uid="{00000000-0004-0000-4000-000034000000}"/>
    <hyperlink ref="BR6" r:id="rId54" xr:uid="{00000000-0004-0000-4000-000035000000}"/>
    <hyperlink ref="BW6" r:id="rId55" xr:uid="{00000000-0004-0000-4000-000036000000}"/>
    <hyperlink ref="CB6" r:id="rId56" xr:uid="{00000000-0004-0000-4000-000037000000}"/>
    <hyperlink ref="CG6" r:id="rId57" xr:uid="{00000000-0004-0000-4000-000038000000}"/>
    <hyperlink ref="CL6" r:id="rId58" xr:uid="{00000000-0004-0000-4000-000039000000}"/>
    <hyperlink ref="CQ6" r:id="rId59" xr:uid="{00000000-0004-0000-4000-00003A000000}"/>
    <hyperlink ref="EK6" r:id="rId60" xr:uid="{00000000-0004-0000-4000-00003B000000}"/>
    <hyperlink ref="EQ6" r:id="rId61" xr:uid="{00000000-0004-0000-4000-00003C000000}"/>
    <hyperlink ref="EW6" r:id="rId62" xr:uid="{00000000-0004-0000-4000-00003D000000}"/>
    <hyperlink ref="FB6" r:id="rId63" xr:uid="{00000000-0004-0000-4000-00003E000000}"/>
    <hyperlink ref="FQ6" r:id="rId64" xr:uid="{00000000-0004-0000-4000-00003F000000}"/>
    <hyperlink ref="FV6" r:id="rId65" xr:uid="{00000000-0004-0000-4000-000040000000}"/>
    <hyperlink ref="GA6" r:id="rId66" xr:uid="{00000000-0004-0000-4000-000041000000}"/>
    <hyperlink ref="GK6" r:id="rId67" xr:uid="{00000000-0004-0000-4000-000042000000}"/>
    <hyperlink ref="GP6" r:id="rId68" xr:uid="{00000000-0004-0000-4000-000043000000}"/>
    <hyperlink ref="GU6" r:id="rId69" xr:uid="{00000000-0004-0000-4000-000044000000}"/>
    <hyperlink ref="GZ6" r:id="rId70" xr:uid="{00000000-0004-0000-4000-000045000000}"/>
    <hyperlink ref="HE6" r:id="rId71" xr:uid="{00000000-0004-0000-4000-000046000000}"/>
    <hyperlink ref="HJ6" r:id="rId72" location="28A.225.010" xr:uid="{00000000-0004-0000-4000-000047000000}"/>
    <hyperlink ref="HO6" r:id="rId73" xr:uid="{00000000-0004-0000-4000-000048000000}"/>
    <hyperlink ref="HT6" r:id="rId74" xr:uid="{00000000-0004-0000-4000-000049000000}"/>
    <hyperlink ref="O7" r:id="rId75" xr:uid="{00000000-0004-0000-4000-00004A000000}"/>
    <hyperlink ref="T7" r:id="rId76" xr:uid="{00000000-0004-0000-4000-00004B000000}"/>
    <hyperlink ref="Y7" r:id="rId77" xr:uid="{00000000-0004-0000-4000-00004C000000}"/>
    <hyperlink ref="AD7" r:id="rId78" xr:uid="{00000000-0004-0000-4000-00004D000000}"/>
    <hyperlink ref="AE7" r:id="rId79" xr:uid="{00000000-0004-0000-4000-00004E000000}"/>
    <hyperlink ref="AI7" r:id="rId80" xr:uid="{00000000-0004-0000-4000-00004F000000}"/>
    <hyperlink ref="AJ7" r:id="rId81" xr:uid="{00000000-0004-0000-4000-000050000000}"/>
    <hyperlink ref="AN7" r:id="rId82" xr:uid="{00000000-0004-0000-4000-000051000000}"/>
    <hyperlink ref="AO7" r:id="rId83" xr:uid="{00000000-0004-0000-4000-000052000000}"/>
    <hyperlink ref="AS7" r:id="rId84" xr:uid="{00000000-0004-0000-4000-000053000000}"/>
    <hyperlink ref="AX7" r:id="rId85" xr:uid="{00000000-0004-0000-4000-000054000000}"/>
    <hyperlink ref="BC7" r:id="rId86" xr:uid="{00000000-0004-0000-4000-000055000000}"/>
    <hyperlink ref="BH7" r:id="rId87" xr:uid="{00000000-0004-0000-4000-000056000000}"/>
    <hyperlink ref="BR7" r:id="rId88" xr:uid="{00000000-0004-0000-4000-000057000000}"/>
    <hyperlink ref="BS7" r:id="rId89" xr:uid="{00000000-0004-0000-4000-000058000000}"/>
    <hyperlink ref="BW7" r:id="rId90" xr:uid="{00000000-0004-0000-4000-000059000000}"/>
    <hyperlink ref="BX7" r:id="rId91" xr:uid="{00000000-0004-0000-4000-00005A000000}"/>
    <hyperlink ref="CB7" r:id="rId92" xr:uid="{00000000-0004-0000-4000-00005B000000}"/>
    <hyperlink ref="CC7" r:id="rId93" xr:uid="{00000000-0004-0000-4000-00005C000000}"/>
    <hyperlink ref="CG7" r:id="rId94" xr:uid="{00000000-0004-0000-4000-00005D000000}"/>
    <hyperlink ref="CK7" r:id="rId95" xr:uid="{00000000-0004-0000-4000-00005E000000}"/>
    <hyperlink ref="CL7" r:id="rId96" xr:uid="{00000000-0004-0000-4000-00005F000000}"/>
    <hyperlink ref="CQ7" r:id="rId97" xr:uid="{00000000-0004-0000-4000-000060000000}"/>
    <hyperlink ref="EK7" r:id="rId98" xr:uid="{00000000-0004-0000-4000-000061000000}"/>
    <hyperlink ref="FB7" r:id="rId99" xr:uid="{00000000-0004-0000-4000-000062000000}"/>
    <hyperlink ref="FQ7" r:id="rId100" xr:uid="{00000000-0004-0000-4000-000063000000}"/>
    <hyperlink ref="FV7" r:id="rId101" xr:uid="{00000000-0004-0000-4000-000064000000}"/>
    <hyperlink ref="GA7" r:id="rId102" xr:uid="{00000000-0004-0000-4000-000065000000}"/>
    <hyperlink ref="GK7" r:id="rId103" xr:uid="{00000000-0004-0000-4000-000066000000}"/>
    <hyperlink ref="GP7" r:id="rId104" xr:uid="{00000000-0004-0000-4000-000067000000}"/>
    <hyperlink ref="GU7" r:id="rId105" xr:uid="{00000000-0004-0000-4000-000068000000}"/>
    <hyperlink ref="GZ7" r:id="rId106" xr:uid="{00000000-0004-0000-4000-000069000000}"/>
    <hyperlink ref="HE7" r:id="rId107" xr:uid="{00000000-0004-0000-4000-00006A000000}"/>
    <hyperlink ref="HJ7" r:id="rId108" location="28A.225.010" xr:uid="{00000000-0004-0000-4000-00006B000000}"/>
    <hyperlink ref="HO7" r:id="rId109" xr:uid="{00000000-0004-0000-4000-00006C000000}"/>
    <hyperlink ref="O8" r:id="rId110" xr:uid="{00000000-0004-0000-4000-00006D000000}"/>
    <hyperlink ref="T8" r:id="rId111" xr:uid="{00000000-0004-0000-4000-00006E000000}"/>
    <hyperlink ref="Y8" r:id="rId112" xr:uid="{00000000-0004-0000-4000-00006F000000}"/>
    <hyperlink ref="AD8" r:id="rId113" xr:uid="{00000000-0004-0000-4000-000070000000}"/>
    <hyperlink ref="AE8" r:id="rId114" xr:uid="{00000000-0004-0000-4000-000071000000}"/>
    <hyperlink ref="AI8" r:id="rId115" xr:uid="{00000000-0004-0000-4000-000072000000}"/>
    <hyperlink ref="AJ8" r:id="rId116" xr:uid="{00000000-0004-0000-4000-000073000000}"/>
    <hyperlink ref="AN8" r:id="rId117" xr:uid="{00000000-0004-0000-4000-000074000000}"/>
    <hyperlink ref="AS8" r:id="rId118" xr:uid="{00000000-0004-0000-4000-000075000000}"/>
    <hyperlink ref="AX8" r:id="rId119" xr:uid="{00000000-0004-0000-4000-000076000000}"/>
    <hyperlink ref="BC8" r:id="rId120" xr:uid="{00000000-0004-0000-4000-000077000000}"/>
    <hyperlink ref="BH8" r:id="rId121" xr:uid="{00000000-0004-0000-4000-000078000000}"/>
    <hyperlink ref="BR8" r:id="rId122" xr:uid="{00000000-0004-0000-4000-000079000000}"/>
    <hyperlink ref="BS8" r:id="rId123" xr:uid="{00000000-0004-0000-4000-00007A000000}"/>
    <hyperlink ref="BW8" r:id="rId124" xr:uid="{00000000-0004-0000-4000-00007B000000}"/>
    <hyperlink ref="BX8" r:id="rId125" xr:uid="{00000000-0004-0000-4000-00007C000000}"/>
    <hyperlink ref="CB8" r:id="rId126" xr:uid="{00000000-0004-0000-4000-00007D000000}"/>
    <hyperlink ref="CC8" r:id="rId127" xr:uid="{00000000-0004-0000-4000-00007E000000}"/>
    <hyperlink ref="CG8" r:id="rId128" xr:uid="{00000000-0004-0000-4000-00007F000000}"/>
    <hyperlink ref="CL8" r:id="rId129" xr:uid="{00000000-0004-0000-4000-000080000000}"/>
    <hyperlink ref="CQ8" r:id="rId130" xr:uid="{00000000-0004-0000-4000-000081000000}"/>
    <hyperlink ref="EK8" r:id="rId131" xr:uid="{00000000-0004-0000-4000-000082000000}"/>
    <hyperlink ref="FB8" r:id="rId132" xr:uid="{00000000-0004-0000-4000-000083000000}"/>
    <hyperlink ref="GK8" r:id="rId133" xr:uid="{00000000-0004-0000-4000-000084000000}"/>
    <hyperlink ref="GP8" r:id="rId134" xr:uid="{00000000-0004-0000-4000-000085000000}"/>
    <hyperlink ref="GU8" r:id="rId135" xr:uid="{00000000-0004-0000-4000-000086000000}"/>
    <hyperlink ref="GZ8" r:id="rId136" xr:uid="{00000000-0004-0000-4000-000087000000}"/>
    <hyperlink ref="HE8" r:id="rId137" xr:uid="{00000000-0004-0000-4000-000088000000}"/>
  </hyperlinks>
  <pageMargins left="0.7" right="0.7" top="0.75" bottom="0.75" header="0" footer="0"/>
  <pageSetup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120" width="10.33203125" customWidth="1"/>
    <col min="121" max="121" width="15.1640625" customWidth="1"/>
    <col min="122" max="751" width="10.33203125" customWidth="1"/>
  </cols>
  <sheetData>
    <row r="1" spans="1:244" ht="21.75" customHeight="1">
      <c r="A1" s="305"/>
      <c r="B1" s="22" t="s">
        <v>1</v>
      </c>
      <c r="C1" s="24"/>
      <c r="D1" s="24"/>
      <c r="E1" s="24"/>
      <c r="F1" s="24"/>
      <c r="G1" s="660" t="s">
        <v>2</v>
      </c>
      <c r="H1" s="593"/>
      <c r="I1" s="593"/>
      <c r="J1" s="593"/>
      <c r="K1" s="593"/>
      <c r="L1" s="593"/>
      <c r="M1" s="593"/>
      <c r="N1" s="593"/>
      <c r="O1" s="593"/>
      <c r="P1" s="593"/>
      <c r="Q1" s="593"/>
      <c r="R1" s="593"/>
      <c r="S1" s="593"/>
      <c r="T1" s="593"/>
      <c r="U1" s="594"/>
      <c r="V1" s="660" t="s">
        <v>3</v>
      </c>
      <c r="W1" s="593"/>
      <c r="X1" s="593"/>
      <c r="Y1" s="593"/>
      <c r="Z1" s="593"/>
      <c r="AA1" s="593"/>
      <c r="AB1" s="593"/>
      <c r="AC1" s="593"/>
      <c r="AD1" s="593"/>
      <c r="AE1" s="593"/>
      <c r="AF1" s="593"/>
      <c r="AG1" s="593"/>
      <c r="AH1" s="593"/>
      <c r="AI1" s="593"/>
      <c r="AJ1" s="593"/>
      <c r="AK1" s="593"/>
      <c r="AL1" s="593"/>
      <c r="AM1" s="593"/>
      <c r="AN1" s="593"/>
      <c r="AO1" s="593"/>
      <c r="AP1" s="593"/>
      <c r="AQ1" s="593"/>
      <c r="AR1" s="593"/>
      <c r="AS1" s="593"/>
      <c r="AT1" s="593"/>
      <c r="AU1" s="593"/>
      <c r="AV1" s="593"/>
      <c r="AW1" s="593"/>
      <c r="AX1" s="593"/>
      <c r="AY1" s="593"/>
      <c r="AZ1" s="593"/>
      <c r="BA1" s="593"/>
      <c r="BB1" s="593"/>
      <c r="BC1" s="593"/>
      <c r="BD1" s="593"/>
      <c r="BE1" s="593"/>
      <c r="BF1" s="593"/>
      <c r="BG1" s="593"/>
      <c r="BH1" s="593"/>
      <c r="BI1" s="593"/>
      <c r="BJ1" s="593"/>
      <c r="BK1" s="593"/>
      <c r="BL1" s="593"/>
      <c r="BM1" s="593"/>
      <c r="BN1" s="593"/>
      <c r="BO1" s="593"/>
      <c r="BP1" s="593"/>
      <c r="BQ1" s="593"/>
      <c r="BR1" s="593"/>
      <c r="BS1" s="593"/>
      <c r="BT1" s="593"/>
      <c r="BU1" s="593"/>
      <c r="BV1" s="593"/>
      <c r="BW1" s="593"/>
      <c r="BX1" s="593"/>
      <c r="BY1" s="593"/>
      <c r="BZ1" s="593"/>
      <c r="CA1" s="593"/>
      <c r="CB1" s="593"/>
      <c r="CC1" s="593"/>
      <c r="CD1" s="593"/>
      <c r="CE1" s="593"/>
      <c r="CF1" s="593"/>
      <c r="CG1" s="593"/>
      <c r="CH1" s="593"/>
      <c r="CI1" s="593"/>
      <c r="CJ1" s="593"/>
      <c r="CK1" s="593"/>
      <c r="CL1" s="593"/>
      <c r="CM1" s="593"/>
      <c r="CN1" s="593"/>
      <c r="CO1" s="593"/>
      <c r="CP1" s="593"/>
      <c r="CQ1" s="593"/>
      <c r="CR1" s="593"/>
      <c r="CS1" s="593"/>
      <c r="CT1" s="593"/>
      <c r="CU1" s="593"/>
      <c r="CV1" s="593"/>
      <c r="CW1" s="593"/>
      <c r="CX1" s="593"/>
      <c r="CY1" s="593"/>
      <c r="CZ1" s="593"/>
      <c r="DA1" s="593"/>
      <c r="DB1" s="593"/>
      <c r="DC1" s="593"/>
      <c r="DD1" s="593"/>
      <c r="DE1" s="593"/>
      <c r="DF1" s="593"/>
      <c r="DG1" s="593"/>
      <c r="DH1" s="593"/>
      <c r="DI1" s="593"/>
      <c r="DJ1" s="593"/>
      <c r="DK1" s="593"/>
      <c r="DL1" s="593"/>
      <c r="DM1" s="593"/>
      <c r="DN1" s="593"/>
      <c r="DO1" s="593"/>
      <c r="DP1" s="593"/>
      <c r="DQ1" s="593"/>
      <c r="DR1" s="593"/>
      <c r="DS1" s="593"/>
      <c r="DT1" s="593"/>
      <c r="DU1" s="593"/>
      <c r="DV1" s="593"/>
      <c r="DW1" s="593"/>
      <c r="DX1" s="593"/>
      <c r="DY1" s="593"/>
      <c r="DZ1" s="593"/>
      <c r="EA1" s="593"/>
      <c r="EB1" s="593"/>
      <c r="EC1" s="593"/>
      <c r="ED1" s="593"/>
      <c r="EE1" s="593"/>
      <c r="EF1" s="593"/>
      <c r="EG1" s="593"/>
      <c r="EH1" s="593"/>
      <c r="EI1" s="593"/>
      <c r="EJ1" s="593"/>
      <c r="EK1" s="593"/>
      <c r="EL1" s="593"/>
      <c r="EM1" s="593"/>
      <c r="EN1" s="593"/>
      <c r="EO1" s="593"/>
      <c r="EP1" s="593"/>
      <c r="EQ1" s="593"/>
      <c r="ER1" s="593"/>
      <c r="ES1" s="593"/>
      <c r="ET1" s="593"/>
      <c r="EU1" s="593"/>
      <c r="EV1" s="593"/>
      <c r="EW1" s="593"/>
      <c r="EX1" s="594"/>
      <c r="EY1" s="598" t="s">
        <v>4</v>
      </c>
      <c r="EZ1" s="593"/>
      <c r="FA1" s="593"/>
      <c r="FB1" s="593"/>
      <c r="FC1" s="593"/>
      <c r="FD1" s="593"/>
      <c r="FE1" s="593"/>
      <c r="FF1" s="593"/>
      <c r="FG1" s="593"/>
      <c r="FH1" s="593"/>
      <c r="FI1" s="593"/>
      <c r="FJ1" s="593"/>
      <c r="FK1" s="593"/>
      <c r="FL1" s="593"/>
      <c r="FM1" s="594"/>
      <c r="FN1" s="600" t="s">
        <v>5</v>
      </c>
      <c r="FO1" s="593"/>
      <c r="FP1" s="593"/>
      <c r="FQ1" s="593"/>
      <c r="FR1" s="593"/>
      <c r="FS1" s="593"/>
      <c r="FT1" s="593"/>
      <c r="FU1" s="593"/>
      <c r="FV1" s="593"/>
      <c r="FW1" s="593"/>
      <c r="FX1" s="593"/>
      <c r="FY1" s="593"/>
      <c r="FZ1" s="593"/>
      <c r="GA1" s="593"/>
      <c r="GB1" s="593"/>
      <c r="GC1" s="593"/>
      <c r="GD1" s="593"/>
      <c r="GE1" s="593"/>
      <c r="GF1" s="593"/>
      <c r="GG1" s="593"/>
      <c r="GH1" s="593"/>
      <c r="GI1" s="593"/>
      <c r="GJ1" s="593"/>
      <c r="GK1" s="593"/>
      <c r="GL1" s="593"/>
      <c r="GM1" s="593"/>
      <c r="GN1" s="593"/>
      <c r="GO1" s="593"/>
      <c r="GP1" s="593"/>
      <c r="GQ1" s="593"/>
      <c r="GR1" s="593"/>
      <c r="GS1" s="593"/>
      <c r="GT1" s="593"/>
      <c r="GU1" s="593"/>
      <c r="GV1" s="593"/>
      <c r="GW1" s="593"/>
      <c r="GX1" s="593"/>
      <c r="GY1" s="593"/>
      <c r="GZ1" s="593"/>
      <c r="HA1" s="594"/>
      <c r="HB1" s="598" t="s">
        <v>6</v>
      </c>
      <c r="HC1" s="593"/>
      <c r="HD1" s="593"/>
      <c r="HE1" s="593"/>
      <c r="HF1" s="593"/>
      <c r="HG1" s="593"/>
      <c r="HH1" s="593"/>
      <c r="HI1" s="593"/>
      <c r="HJ1" s="593"/>
      <c r="HK1" s="593"/>
      <c r="HL1" s="593"/>
      <c r="HM1" s="593"/>
      <c r="HN1" s="593"/>
      <c r="HO1" s="593"/>
      <c r="HP1" s="593"/>
      <c r="HQ1" s="593"/>
      <c r="HR1" s="593"/>
      <c r="HS1" s="593"/>
      <c r="HT1" s="593"/>
      <c r="HU1" s="593"/>
      <c r="HV1" s="593"/>
      <c r="HW1" s="593"/>
      <c r="HX1" s="593"/>
      <c r="HY1" s="593"/>
      <c r="HZ1" s="593"/>
      <c r="IA1" s="593"/>
      <c r="IB1" s="593"/>
      <c r="IC1" s="593"/>
      <c r="ID1" s="593"/>
      <c r="IE1" s="593"/>
      <c r="IF1" s="593"/>
      <c r="IG1" s="593"/>
      <c r="IH1" s="593"/>
      <c r="II1" s="593"/>
      <c r="IJ1" s="594"/>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30" t="s">
        <v>62</v>
      </c>
      <c r="E4" s="9" t="s">
        <v>63</v>
      </c>
      <c r="F4" s="30" t="s">
        <v>64</v>
      </c>
      <c r="G4" s="9" t="s">
        <v>68</v>
      </c>
      <c r="H4" s="9" t="s">
        <v>69</v>
      </c>
      <c r="I4" s="9" t="s">
        <v>65</v>
      </c>
      <c r="J4" s="9" t="s">
        <v>66</v>
      </c>
      <c r="K4" s="9" t="s">
        <v>67</v>
      </c>
      <c r="L4" s="30" t="s">
        <v>68</v>
      </c>
      <c r="M4" s="30" t="s">
        <v>69</v>
      </c>
      <c r="N4" s="30" t="s">
        <v>65</v>
      </c>
      <c r="O4" s="478" t="s">
        <v>66</v>
      </c>
      <c r="P4" s="30" t="s">
        <v>67</v>
      </c>
      <c r="Q4" s="9" t="s">
        <v>68</v>
      </c>
      <c r="R4" s="9" t="s">
        <v>69</v>
      </c>
      <c r="S4" s="9" t="s">
        <v>65</v>
      </c>
      <c r="T4" s="9" t="s">
        <v>66</v>
      </c>
      <c r="U4" s="9" t="s">
        <v>67</v>
      </c>
      <c r="V4" s="30" t="s">
        <v>68</v>
      </c>
      <c r="W4" s="30" t="s">
        <v>69</v>
      </c>
      <c r="X4" s="30" t="s">
        <v>65</v>
      </c>
      <c r="Y4" s="30" t="s">
        <v>66</v>
      </c>
      <c r="Z4" s="30" t="s">
        <v>67</v>
      </c>
      <c r="AA4" s="9" t="s">
        <v>68</v>
      </c>
      <c r="AB4" s="9" t="s">
        <v>69</v>
      </c>
      <c r="AC4" s="9" t="s">
        <v>65</v>
      </c>
      <c r="AD4" s="9" t="s">
        <v>66</v>
      </c>
      <c r="AE4" s="9" t="s">
        <v>67</v>
      </c>
      <c r="AF4" s="9" t="s">
        <v>68</v>
      </c>
      <c r="AG4" s="9" t="s">
        <v>69</v>
      </c>
      <c r="AH4" s="9" t="s">
        <v>65</v>
      </c>
      <c r="AI4" s="9" t="s">
        <v>66</v>
      </c>
      <c r="AJ4" s="9" t="s">
        <v>67</v>
      </c>
      <c r="AK4" s="9" t="s">
        <v>68</v>
      </c>
      <c r="AL4" s="9" t="s">
        <v>69</v>
      </c>
      <c r="AM4" s="9" t="s">
        <v>65</v>
      </c>
      <c r="AN4" s="9" t="s">
        <v>66</v>
      </c>
      <c r="AO4" s="9" t="s">
        <v>67</v>
      </c>
      <c r="AP4" s="9" t="s">
        <v>68</v>
      </c>
      <c r="AQ4" s="9" t="s">
        <v>69</v>
      </c>
      <c r="AR4" s="9" t="s">
        <v>65</v>
      </c>
      <c r="AS4" s="9" t="s">
        <v>66</v>
      </c>
      <c r="AT4" s="9" t="s">
        <v>67</v>
      </c>
      <c r="AU4" s="9" t="s">
        <v>68</v>
      </c>
      <c r="AV4" s="9" t="s">
        <v>69</v>
      </c>
      <c r="AW4" s="9" t="s">
        <v>65</v>
      </c>
      <c r="AX4" s="9" t="s">
        <v>66</v>
      </c>
      <c r="AY4" s="9" t="s">
        <v>67</v>
      </c>
      <c r="AZ4" s="9" t="s">
        <v>68</v>
      </c>
      <c r="BA4" s="9" t="s">
        <v>69</v>
      </c>
      <c r="BB4" s="9" t="s">
        <v>65</v>
      </c>
      <c r="BC4" s="9" t="s">
        <v>66</v>
      </c>
      <c r="BD4" s="9" t="s">
        <v>67</v>
      </c>
      <c r="BE4" s="9" t="s">
        <v>68</v>
      </c>
      <c r="BF4" s="9" t="s">
        <v>69</v>
      </c>
      <c r="BG4" s="9" t="s">
        <v>65</v>
      </c>
      <c r="BH4" s="9" t="s">
        <v>66</v>
      </c>
      <c r="BI4" s="9" t="s">
        <v>67</v>
      </c>
      <c r="BJ4" s="9" t="s">
        <v>68</v>
      </c>
      <c r="BK4" s="9" t="s">
        <v>69</v>
      </c>
      <c r="BL4" s="9" t="s">
        <v>65</v>
      </c>
      <c r="BM4" s="9" t="s">
        <v>66</v>
      </c>
      <c r="BN4" s="9" t="s">
        <v>67</v>
      </c>
      <c r="BO4" s="9" t="s">
        <v>68</v>
      </c>
      <c r="BP4" s="9" t="s">
        <v>69</v>
      </c>
      <c r="BQ4" s="9" t="s">
        <v>65</v>
      </c>
      <c r="BR4" s="9" t="s">
        <v>66</v>
      </c>
      <c r="BS4" s="9" t="s">
        <v>67</v>
      </c>
      <c r="BT4" s="9" t="s">
        <v>68</v>
      </c>
      <c r="BU4" s="9" t="s">
        <v>69</v>
      </c>
      <c r="BV4" s="9" t="s">
        <v>65</v>
      </c>
      <c r="BW4" s="9" t="s">
        <v>66</v>
      </c>
      <c r="BX4" s="9" t="s">
        <v>67</v>
      </c>
      <c r="BY4" s="9" t="s">
        <v>68</v>
      </c>
      <c r="BZ4" s="9" t="s">
        <v>69</v>
      </c>
      <c r="CA4" s="9" t="s">
        <v>65</v>
      </c>
      <c r="CB4" s="9" t="s">
        <v>66</v>
      </c>
      <c r="CC4" s="9" t="s">
        <v>67</v>
      </c>
      <c r="CD4" s="9" t="s">
        <v>68</v>
      </c>
      <c r="CE4" s="9" t="s">
        <v>69</v>
      </c>
      <c r="CF4" s="9" t="s">
        <v>65</v>
      </c>
      <c r="CG4" s="9" t="s">
        <v>66</v>
      </c>
      <c r="CH4" s="9" t="s">
        <v>67</v>
      </c>
      <c r="CI4" s="9" t="s">
        <v>68</v>
      </c>
      <c r="CJ4" s="9" t="s">
        <v>69</v>
      </c>
      <c r="CK4" s="9" t="s">
        <v>65</v>
      </c>
      <c r="CL4" s="9" t="s">
        <v>66</v>
      </c>
      <c r="CM4" s="9" t="s">
        <v>67</v>
      </c>
      <c r="CN4" s="9" t="s">
        <v>68</v>
      </c>
      <c r="CO4" s="9" t="s">
        <v>69</v>
      </c>
      <c r="CP4" s="9" t="s">
        <v>65</v>
      </c>
      <c r="CQ4" s="9" t="s">
        <v>66</v>
      </c>
      <c r="CR4" s="9" t="s">
        <v>67</v>
      </c>
      <c r="CS4" s="9" t="s">
        <v>68</v>
      </c>
      <c r="CT4" s="9" t="s">
        <v>69</v>
      </c>
      <c r="CU4" s="9" t="s">
        <v>65</v>
      </c>
      <c r="CV4" s="9" t="s">
        <v>66</v>
      </c>
      <c r="CW4" s="9" t="s">
        <v>67</v>
      </c>
      <c r="CX4" s="9" t="s">
        <v>68</v>
      </c>
      <c r="CY4" s="9" t="s">
        <v>69</v>
      </c>
      <c r="CZ4" s="9" t="s">
        <v>65</v>
      </c>
      <c r="DA4" s="9" t="s">
        <v>66</v>
      </c>
      <c r="DB4" s="9" t="s">
        <v>67</v>
      </c>
      <c r="DC4" s="9" t="s">
        <v>68</v>
      </c>
      <c r="DD4" s="9" t="s">
        <v>69</v>
      </c>
      <c r="DE4" s="9" t="s">
        <v>65</v>
      </c>
      <c r="DF4" s="9" t="s">
        <v>66</v>
      </c>
      <c r="DG4" s="9" t="s">
        <v>67</v>
      </c>
      <c r="DH4" s="9" t="s">
        <v>68</v>
      </c>
      <c r="DI4" s="9" t="s">
        <v>69</v>
      </c>
      <c r="DJ4" s="9" t="s">
        <v>65</v>
      </c>
      <c r="DK4" s="9" t="s">
        <v>66</v>
      </c>
      <c r="DL4" s="9" t="s">
        <v>67</v>
      </c>
      <c r="DM4" s="9" t="s">
        <v>68</v>
      </c>
      <c r="DN4" s="9" t="s">
        <v>69</v>
      </c>
      <c r="DO4" s="9" t="s">
        <v>65</v>
      </c>
      <c r="DP4" s="9" t="s">
        <v>66</v>
      </c>
      <c r="DQ4" s="9" t="s">
        <v>67</v>
      </c>
      <c r="DR4" s="9" t="s">
        <v>68</v>
      </c>
      <c r="DS4" s="9" t="s">
        <v>69</v>
      </c>
      <c r="DT4" s="9" t="s">
        <v>65</v>
      </c>
      <c r="DU4" s="9" t="s">
        <v>66</v>
      </c>
      <c r="DV4" s="9" t="s">
        <v>67</v>
      </c>
      <c r="DW4" s="9" t="s">
        <v>68</v>
      </c>
      <c r="DX4" s="9" t="s">
        <v>69</v>
      </c>
      <c r="DY4" s="9" t="s">
        <v>65</v>
      </c>
      <c r="DZ4" s="9" t="s">
        <v>66</v>
      </c>
      <c r="EA4" s="9" t="s">
        <v>67</v>
      </c>
      <c r="EB4" s="9" t="s">
        <v>68</v>
      </c>
      <c r="EC4" s="9" t="s">
        <v>69</v>
      </c>
      <c r="ED4" s="9" t="s">
        <v>65</v>
      </c>
      <c r="EE4" s="9" t="s">
        <v>66</v>
      </c>
      <c r="EF4" s="9" t="s">
        <v>67</v>
      </c>
      <c r="EG4" s="30" t="s">
        <v>1629</v>
      </c>
      <c r="EH4" s="30" t="s">
        <v>1630</v>
      </c>
      <c r="EI4" s="30" t="s">
        <v>69</v>
      </c>
      <c r="EJ4" s="30" t="s">
        <v>65</v>
      </c>
      <c r="EK4" s="30" t="s">
        <v>66</v>
      </c>
      <c r="EL4" s="30" t="s">
        <v>67</v>
      </c>
      <c r="EM4" s="30" t="s">
        <v>1629</v>
      </c>
      <c r="EN4" s="30" t="s">
        <v>1630</v>
      </c>
      <c r="EO4" s="30" t="s">
        <v>69</v>
      </c>
      <c r="EP4" s="30" t="s">
        <v>65</v>
      </c>
      <c r="EQ4" s="30" t="s">
        <v>66</v>
      </c>
      <c r="ER4" s="30" t="s">
        <v>67</v>
      </c>
      <c r="ES4" s="30" t="s">
        <v>1629</v>
      </c>
      <c r="ET4" s="30" t="s">
        <v>1630</v>
      </c>
      <c r="EU4" s="30" t="s">
        <v>69</v>
      </c>
      <c r="EV4" s="30" t="s">
        <v>65</v>
      </c>
      <c r="EW4" s="30" t="s">
        <v>66</v>
      </c>
      <c r="EX4" s="30" t="s">
        <v>67</v>
      </c>
      <c r="EY4" s="9" t="s">
        <v>68</v>
      </c>
      <c r="EZ4" s="9" t="s">
        <v>69</v>
      </c>
      <c r="FA4" s="9" t="s">
        <v>65</v>
      </c>
      <c r="FB4" s="9" t="s">
        <v>66</v>
      </c>
      <c r="FC4" s="9" t="s">
        <v>67</v>
      </c>
      <c r="FD4" s="30" t="s">
        <v>68</v>
      </c>
      <c r="FE4" s="30" t="s">
        <v>69</v>
      </c>
      <c r="FF4" s="30" t="s">
        <v>65</v>
      </c>
      <c r="FG4" s="30" t="s">
        <v>66</v>
      </c>
      <c r="FH4" s="30" t="s">
        <v>67</v>
      </c>
      <c r="FI4" s="30" t="s">
        <v>68</v>
      </c>
      <c r="FJ4" s="30" t="s">
        <v>69</v>
      </c>
      <c r="FK4" s="30" t="s">
        <v>65</v>
      </c>
      <c r="FL4" s="30" t="s">
        <v>66</v>
      </c>
      <c r="FM4" s="30" t="s">
        <v>67</v>
      </c>
      <c r="FN4" s="9" t="s">
        <v>68</v>
      </c>
      <c r="FO4" s="9" t="s">
        <v>69</v>
      </c>
      <c r="FP4" s="9" t="s">
        <v>65</v>
      </c>
      <c r="FQ4" s="9" t="s">
        <v>66</v>
      </c>
      <c r="FR4" s="9" t="s">
        <v>67</v>
      </c>
      <c r="FS4" s="30" t="s">
        <v>68</v>
      </c>
      <c r="FT4" s="30" t="s">
        <v>69</v>
      </c>
      <c r="FU4" s="30" t="s">
        <v>65</v>
      </c>
      <c r="FV4" s="30" t="s">
        <v>66</v>
      </c>
      <c r="FW4" s="30" t="s">
        <v>67</v>
      </c>
      <c r="FX4" s="30" t="s">
        <v>68</v>
      </c>
      <c r="FY4" s="30" t="s">
        <v>69</v>
      </c>
      <c r="FZ4" s="30" t="s">
        <v>65</v>
      </c>
      <c r="GA4" s="30" t="s">
        <v>66</v>
      </c>
      <c r="GB4" s="30" t="s">
        <v>67</v>
      </c>
      <c r="GC4" s="9" t="s">
        <v>68</v>
      </c>
      <c r="GD4" s="9" t="s">
        <v>69</v>
      </c>
      <c r="GE4" s="9" t="s">
        <v>65</v>
      </c>
      <c r="GF4" s="9" t="s">
        <v>66</v>
      </c>
      <c r="GG4" s="9" t="s">
        <v>67</v>
      </c>
      <c r="GH4" s="30" t="s">
        <v>68</v>
      </c>
      <c r="GI4" s="30" t="s">
        <v>69</v>
      </c>
      <c r="GJ4" s="30" t="s">
        <v>65</v>
      </c>
      <c r="GK4" s="30" t="s">
        <v>66</v>
      </c>
      <c r="GL4" s="30" t="s">
        <v>67</v>
      </c>
      <c r="GM4" s="9" t="s">
        <v>68</v>
      </c>
      <c r="GN4" s="9" t="s">
        <v>69</v>
      </c>
      <c r="GO4" s="9" t="s">
        <v>65</v>
      </c>
      <c r="GP4" s="9" t="s">
        <v>66</v>
      </c>
      <c r="GQ4" s="9" t="s">
        <v>67</v>
      </c>
      <c r="GR4" s="9" t="s">
        <v>68</v>
      </c>
      <c r="GS4" s="9" t="s">
        <v>69</v>
      </c>
      <c r="GT4" s="9" t="s">
        <v>65</v>
      </c>
      <c r="GU4" s="9" t="s">
        <v>66</v>
      </c>
      <c r="GV4" s="9" t="s">
        <v>67</v>
      </c>
      <c r="GW4" s="9" t="s">
        <v>68</v>
      </c>
      <c r="GX4" s="9" t="s">
        <v>69</v>
      </c>
      <c r="GY4" s="9" t="s">
        <v>65</v>
      </c>
      <c r="GZ4" s="9" t="s">
        <v>66</v>
      </c>
      <c r="HA4" s="9" t="s">
        <v>67</v>
      </c>
      <c r="HB4" s="30" t="s">
        <v>68</v>
      </c>
      <c r="HC4" s="30" t="s">
        <v>69</v>
      </c>
      <c r="HD4" s="30" t="s">
        <v>65</v>
      </c>
      <c r="HE4" s="30" t="s">
        <v>66</v>
      </c>
      <c r="HF4" s="30" t="s">
        <v>67</v>
      </c>
      <c r="HG4" s="9" t="s">
        <v>68</v>
      </c>
      <c r="HH4" s="9" t="s">
        <v>69</v>
      </c>
      <c r="HI4" s="9" t="s">
        <v>65</v>
      </c>
      <c r="HJ4" s="9" t="s">
        <v>66</v>
      </c>
      <c r="HK4" s="9" t="s">
        <v>67</v>
      </c>
      <c r="HL4" s="9" t="s">
        <v>68</v>
      </c>
      <c r="HM4" s="9" t="s">
        <v>69</v>
      </c>
      <c r="HN4" s="9" t="s">
        <v>65</v>
      </c>
      <c r="HO4" s="9" t="s">
        <v>66</v>
      </c>
      <c r="HP4" s="9" t="s">
        <v>67</v>
      </c>
      <c r="HQ4" s="9" t="s">
        <v>68</v>
      </c>
      <c r="HR4" s="9" t="s">
        <v>69</v>
      </c>
      <c r="HS4" s="9" t="s">
        <v>65</v>
      </c>
      <c r="HT4" s="9" t="s">
        <v>66</v>
      </c>
      <c r="HU4" s="9" t="s">
        <v>67</v>
      </c>
      <c r="HV4" s="9" t="s">
        <v>68</v>
      </c>
      <c r="HW4" s="9" t="s">
        <v>69</v>
      </c>
      <c r="HX4" s="9" t="s">
        <v>65</v>
      </c>
      <c r="HY4" s="9" t="s">
        <v>66</v>
      </c>
      <c r="HZ4" s="9" t="s">
        <v>67</v>
      </c>
      <c r="IA4" s="9" t="s">
        <v>68</v>
      </c>
      <c r="IB4" s="9" t="s">
        <v>69</v>
      </c>
      <c r="IC4" s="9" t="s">
        <v>65</v>
      </c>
      <c r="ID4" s="9" t="s">
        <v>66</v>
      </c>
      <c r="IE4" s="9" t="s">
        <v>67</v>
      </c>
      <c r="IF4" s="30" t="s">
        <v>68</v>
      </c>
      <c r="IG4" s="30" t="s">
        <v>69</v>
      </c>
      <c r="IH4" s="30" t="s">
        <v>65</v>
      </c>
      <c r="II4" s="30" t="s">
        <v>66</v>
      </c>
      <c r="IJ4" s="30" t="s">
        <v>67</v>
      </c>
    </row>
    <row r="5" spans="1:244" ht="63" customHeight="1">
      <c r="A5" s="348">
        <v>2025</v>
      </c>
      <c r="B5" s="311" t="s">
        <v>117</v>
      </c>
      <c r="C5" s="312">
        <f>(G5+L5+Q5+V5+(AA5+AF5+AK5+AP5+AU5+AZ5+BE5+BJ5)/8+(BO5+BT5+BY5+CD5+CI5+CN5)/6+(CS5+CX5+DC5+DH5+DM5+DR5)/6+DW5+EB5+((EG5+EH5)/2+(EM5+EN5)/2+(ES5+ET5)/2)/3+EY5+(FD5+FI5)/2+FN5+(FS5+FX5)/2+GC5+GH5+(GM5+GR5+GW5)/3+HB5+(HG5+HL5+HQ5+HV5+IA5)/5+IF5)/20</f>
        <v>0.19583333333333333</v>
      </c>
      <c r="D5" s="479">
        <f t="shared" ref="D5:D6" si="0">(L5+V5+(AA5+AF5+AK5+AP5+AU5+AZ5+BE5)/7+(BO5+BT5+BY5+CD5+CI5+CN5)/6+(CS5+CX5+DC5+DH5+DR5+DM5)/6+(EG5+EH5+EM5+EN5+ES5+ET5)/6+GH5+(GM5+GR5+GW5)/3+Q5+EY5+FN5+(FS5+FX5)/2+G5+HB5+(HG5+HL5+HQ5)/3+GC5)/16</f>
        <v>0.24702380952380953</v>
      </c>
      <c r="E5" s="365">
        <f t="shared" ref="E5:E7" si="1">(L5+V5+(AA5+AF5+AK5+AP5+AU5+AZ5+BE5)/7+(BO5+BT5+BY5+CD5+CI5+CN5)/6+(CS5+CX5+DC5+DH5+DR5+DM5)/6+EG5+(GH5+GM5+GR5+GW5)/4+Q5+EY5+FN5+(FS5+FX5)/2+G5+HB5+(HG5+HL5)/2)/14</f>
        <v>0.21088435374149661</v>
      </c>
      <c r="F5" s="480">
        <f t="shared" ref="F5:F8" si="2">(L5+V5+(AA5+AF5+AK5+AP5+AU5+AZ5+BE5)/7+(BO5+BT5+BY5+CD5+CI5+CN5)/6+(CS5+CX5+DC5+DH5+DR5+DM5)/6+EG5+(GH5+GM5+GR5+GW5)/4+Q5+EY5+G5+HB5)/11</f>
        <v>0.26839826839826841</v>
      </c>
      <c r="G5" s="9">
        <v>1</v>
      </c>
      <c r="H5" s="9" t="s">
        <v>132</v>
      </c>
      <c r="I5" s="9" t="s">
        <v>4640</v>
      </c>
      <c r="J5" s="481" t="s">
        <v>4641</v>
      </c>
      <c r="K5" s="9">
        <v>2023</v>
      </c>
      <c r="L5" s="30">
        <v>0</v>
      </c>
      <c r="M5" s="30" t="s">
        <v>123</v>
      </c>
      <c r="N5" s="30" t="s">
        <v>1283</v>
      </c>
      <c r="O5" s="482" t="s">
        <v>4642</v>
      </c>
      <c r="P5" s="30"/>
      <c r="Q5" s="9">
        <v>0</v>
      </c>
      <c r="R5" s="9" t="s">
        <v>123</v>
      </c>
      <c r="S5" s="9" t="s">
        <v>126</v>
      </c>
      <c r="T5" s="9" t="s">
        <v>126</v>
      </c>
      <c r="U5" s="9"/>
      <c r="V5" s="30">
        <v>0</v>
      </c>
      <c r="W5" s="30" t="s">
        <v>126</v>
      </c>
      <c r="X5" s="30" t="s">
        <v>126</v>
      </c>
      <c r="Y5" s="30" t="s">
        <v>126</v>
      </c>
      <c r="Z5" s="30"/>
      <c r="AA5" s="9">
        <v>1</v>
      </c>
      <c r="AB5" s="9" t="s">
        <v>130</v>
      </c>
      <c r="AC5" s="9" t="s">
        <v>1286</v>
      </c>
      <c r="AD5" s="483" t="s">
        <v>4643</v>
      </c>
      <c r="AE5" s="9"/>
      <c r="AF5" s="9">
        <v>0</v>
      </c>
      <c r="AG5" s="9" t="s">
        <v>132</v>
      </c>
      <c r="AH5" s="9" t="s">
        <v>1286</v>
      </c>
      <c r="AI5" s="483" t="s">
        <v>4644</v>
      </c>
      <c r="AJ5" s="9"/>
      <c r="AK5" s="9">
        <v>0</v>
      </c>
      <c r="AL5" s="9" t="s">
        <v>132</v>
      </c>
      <c r="AM5" s="9" t="s">
        <v>1286</v>
      </c>
      <c r="AN5" s="483" t="s">
        <v>4645</v>
      </c>
      <c r="AO5" s="9"/>
      <c r="AP5" s="9">
        <v>0</v>
      </c>
      <c r="AQ5" s="9" t="s">
        <v>132</v>
      </c>
      <c r="AR5" s="9" t="s">
        <v>1286</v>
      </c>
      <c r="AS5" s="483" t="s">
        <v>4646</v>
      </c>
      <c r="AT5" s="9"/>
      <c r="AU5" s="9">
        <v>0</v>
      </c>
      <c r="AV5" s="9" t="s">
        <v>132</v>
      </c>
      <c r="AW5" s="9" t="s">
        <v>1286</v>
      </c>
      <c r="AX5" s="483" t="s">
        <v>4647</v>
      </c>
      <c r="AY5" s="9"/>
      <c r="AZ5" s="9">
        <v>0</v>
      </c>
      <c r="BA5" s="9" t="s">
        <v>132</v>
      </c>
      <c r="BB5" s="9" t="s">
        <v>1286</v>
      </c>
      <c r="BC5" s="483" t="s">
        <v>4648</v>
      </c>
      <c r="BD5" s="9"/>
      <c r="BE5" s="9">
        <v>1</v>
      </c>
      <c r="BF5" s="9" t="s">
        <v>130</v>
      </c>
      <c r="BG5" s="9" t="s">
        <v>1286</v>
      </c>
      <c r="BH5" s="483" t="s">
        <v>4649</v>
      </c>
      <c r="BI5" s="9"/>
      <c r="BJ5" s="9">
        <v>0</v>
      </c>
      <c r="BK5" s="9" t="s">
        <v>126</v>
      </c>
      <c r="BL5" s="9" t="s">
        <v>126</v>
      </c>
      <c r="BM5" s="9" t="s">
        <v>126</v>
      </c>
      <c r="BN5" s="9"/>
      <c r="BO5" s="9">
        <v>1</v>
      </c>
      <c r="BP5" s="9" t="s">
        <v>130</v>
      </c>
      <c r="BQ5" s="9" t="s">
        <v>1288</v>
      </c>
      <c r="BR5" s="483" t="s">
        <v>4650</v>
      </c>
      <c r="BS5" s="9"/>
      <c r="BT5" s="9">
        <v>1</v>
      </c>
      <c r="BU5" s="9" t="s">
        <v>130</v>
      </c>
      <c r="BV5" s="9" t="s">
        <v>1288</v>
      </c>
      <c r="BW5" s="483" t="s">
        <v>4651</v>
      </c>
      <c r="BX5" s="9"/>
      <c r="BY5" s="9">
        <v>1</v>
      </c>
      <c r="BZ5" s="9" t="s">
        <v>130</v>
      </c>
      <c r="CA5" s="9" t="s">
        <v>1288</v>
      </c>
      <c r="CB5" s="483" t="s">
        <v>4652</v>
      </c>
      <c r="CC5" s="9"/>
      <c r="CD5" s="9">
        <v>1</v>
      </c>
      <c r="CE5" s="9" t="s">
        <v>130</v>
      </c>
      <c r="CF5" s="9" t="s">
        <v>1288</v>
      </c>
      <c r="CG5" s="483" t="s">
        <v>4653</v>
      </c>
      <c r="CH5" s="9"/>
      <c r="CI5" s="9">
        <v>0</v>
      </c>
      <c r="CJ5" s="9" t="s">
        <v>132</v>
      </c>
      <c r="CK5" s="9" t="s">
        <v>1288</v>
      </c>
      <c r="CL5" s="483" t="s">
        <v>4654</v>
      </c>
      <c r="CM5" s="9"/>
      <c r="CN5" s="9">
        <v>0</v>
      </c>
      <c r="CO5" s="9" t="s">
        <v>132</v>
      </c>
      <c r="CP5" s="9" t="s">
        <v>1288</v>
      </c>
      <c r="CQ5" s="483" t="s">
        <v>4655</v>
      </c>
      <c r="CR5" s="9"/>
      <c r="CS5" s="9">
        <v>0</v>
      </c>
      <c r="CT5" s="9" t="s">
        <v>123</v>
      </c>
      <c r="CU5" s="9" t="s">
        <v>1290</v>
      </c>
      <c r="CV5" s="483" t="s">
        <v>4656</v>
      </c>
      <c r="CW5" s="9"/>
      <c r="CX5" s="9">
        <v>0</v>
      </c>
      <c r="CY5" s="9" t="s">
        <v>123</v>
      </c>
      <c r="CZ5" s="9" t="s">
        <v>1290</v>
      </c>
      <c r="DA5" s="483" t="s">
        <v>4657</v>
      </c>
      <c r="DB5" s="9"/>
      <c r="DC5" s="9">
        <v>0</v>
      </c>
      <c r="DD5" s="9" t="s">
        <v>132</v>
      </c>
      <c r="DE5" s="9" t="s">
        <v>1290</v>
      </c>
      <c r="DF5" s="483" t="s">
        <v>4658</v>
      </c>
      <c r="DG5" s="9"/>
      <c r="DH5" s="9">
        <v>0</v>
      </c>
      <c r="DI5" s="9" t="s">
        <v>123</v>
      </c>
      <c r="DJ5" s="9" t="s">
        <v>1290</v>
      </c>
      <c r="DK5" s="483" t="s">
        <v>4659</v>
      </c>
      <c r="DL5" s="9"/>
      <c r="DM5" s="9">
        <v>0</v>
      </c>
      <c r="DN5" s="9" t="s">
        <v>123</v>
      </c>
      <c r="DO5" s="9" t="s">
        <v>1290</v>
      </c>
      <c r="DP5" s="483" t="s">
        <v>4660</v>
      </c>
      <c r="DQ5" s="9"/>
      <c r="DR5" s="9">
        <v>0</v>
      </c>
      <c r="DS5" s="9" t="s">
        <v>123</v>
      </c>
      <c r="DT5" s="9" t="s">
        <v>1290</v>
      </c>
      <c r="DU5" s="483" t="s">
        <v>4661</v>
      </c>
      <c r="DV5" s="9"/>
      <c r="DW5" s="9">
        <v>0</v>
      </c>
      <c r="DX5" s="9" t="s">
        <v>130</v>
      </c>
      <c r="DY5" s="9" t="s">
        <v>126</v>
      </c>
      <c r="DZ5" s="9" t="s">
        <v>126</v>
      </c>
      <c r="EA5" s="9" t="s">
        <v>4662</v>
      </c>
      <c r="EB5" s="9">
        <v>0</v>
      </c>
      <c r="EC5" s="9" t="s">
        <v>130</v>
      </c>
      <c r="ED5" s="9" t="s">
        <v>4663</v>
      </c>
      <c r="EE5" s="9" t="s">
        <v>4664</v>
      </c>
      <c r="EF5" s="9"/>
      <c r="EG5" s="30">
        <v>1</v>
      </c>
      <c r="EH5" s="30">
        <v>1</v>
      </c>
      <c r="EI5" s="30" t="s">
        <v>123</v>
      </c>
      <c r="EJ5" s="30" t="s">
        <v>1292</v>
      </c>
      <c r="EK5" s="484" t="s">
        <v>4665</v>
      </c>
      <c r="EL5" s="30"/>
      <c r="EM5" s="30">
        <v>1</v>
      </c>
      <c r="EN5" s="30">
        <v>1</v>
      </c>
      <c r="EO5" s="30" t="s">
        <v>139</v>
      </c>
      <c r="EP5" s="30" t="s">
        <v>126</v>
      </c>
      <c r="EQ5" s="30" t="s">
        <v>126</v>
      </c>
      <c r="ER5" s="30"/>
      <c r="ES5" s="30">
        <v>1</v>
      </c>
      <c r="ET5" s="30">
        <v>1</v>
      </c>
      <c r="EU5" s="30" t="s">
        <v>139</v>
      </c>
      <c r="EV5" s="30" t="s">
        <v>126</v>
      </c>
      <c r="EW5" s="30" t="s">
        <v>126</v>
      </c>
      <c r="EX5" s="30"/>
      <c r="EY5" s="9">
        <v>0</v>
      </c>
      <c r="EZ5" s="9" t="s">
        <v>123</v>
      </c>
      <c r="FA5" s="9" t="s">
        <v>126</v>
      </c>
      <c r="FB5" s="9" t="s">
        <v>126</v>
      </c>
      <c r="FC5" s="9"/>
      <c r="FD5" s="152">
        <v>0</v>
      </c>
      <c r="FE5" s="152" t="s">
        <v>126</v>
      </c>
      <c r="FF5" s="152" t="s">
        <v>126</v>
      </c>
      <c r="FG5" s="152" t="s">
        <v>126</v>
      </c>
      <c r="FH5" s="485"/>
      <c r="FI5" s="152">
        <v>0</v>
      </c>
      <c r="FJ5" s="152" t="s">
        <v>126</v>
      </c>
      <c r="FK5" s="152" t="s">
        <v>126</v>
      </c>
      <c r="FL5" s="152" t="s">
        <v>126</v>
      </c>
      <c r="FM5" s="485"/>
      <c r="FN5" s="9">
        <v>0</v>
      </c>
      <c r="FO5" s="9" t="s">
        <v>123</v>
      </c>
      <c r="FP5" s="9" t="s">
        <v>1294</v>
      </c>
      <c r="FQ5" s="483" t="s">
        <v>4666</v>
      </c>
      <c r="FR5" s="9"/>
      <c r="FS5" s="30">
        <v>0</v>
      </c>
      <c r="FT5" s="30" t="s">
        <v>132</v>
      </c>
      <c r="FU5" s="30" t="s">
        <v>1296</v>
      </c>
      <c r="FV5" s="484" t="s">
        <v>4667</v>
      </c>
      <c r="FW5" s="30" t="s">
        <v>1298</v>
      </c>
      <c r="FX5" s="30">
        <v>0</v>
      </c>
      <c r="FY5" s="30" t="s">
        <v>130</v>
      </c>
      <c r="FZ5" s="30" t="s">
        <v>1299</v>
      </c>
      <c r="GA5" s="484" t="s">
        <v>4668</v>
      </c>
      <c r="GB5" s="30"/>
      <c r="GC5" s="486">
        <v>1</v>
      </c>
      <c r="GD5" s="486" t="s">
        <v>132</v>
      </c>
      <c r="GE5" s="486" t="s">
        <v>4640</v>
      </c>
      <c r="GF5" s="487" t="s">
        <v>4669</v>
      </c>
      <c r="GG5" s="486" t="s">
        <v>4670</v>
      </c>
      <c r="GH5" s="30">
        <v>0</v>
      </c>
      <c r="GI5" s="30" t="s">
        <v>123</v>
      </c>
      <c r="GJ5" s="30" t="s">
        <v>126</v>
      </c>
      <c r="GK5" s="30" t="s">
        <v>126</v>
      </c>
      <c r="GL5" s="30"/>
      <c r="GM5" s="9">
        <v>0</v>
      </c>
      <c r="GN5" s="9" t="s">
        <v>123</v>
      </c>
      <c r="GO5" s="9" t="s">
        <v>126</v>
      </c>
      <c r="GP5" s="9" t="s">
        <v>126</v>
      </c>
      <c r="GQ5" s="9"/>
      <c r="GR5" s="9">
        <v>0</v>
      </c>
      <c r="GS5" s="9" t="s">
        <v>123</v>
      </c>
      <c r="GT5" s="9" t="s">
        <v>126</v>
      </c>
      <c r="GU5" s="9" t="s">
        <v>126</v>
      </c>
      <c r="GV5" s="9"/>
      <c r="GW5" s="9">
        <v>0</v>
      </c>
      <c r="GX5" s="9" t="s">
        <v>123</v>
      </c>
      <c r="GY5" s="9" t="s">
        <v>126</v>
      </c>
      <c r="GZ5" s="9" t="s">
        <v>126</v>
      </c>
      <c r="HA5" s="9"/>
      <c r="HB5" s="30">
        <v>0</v>
      </c>
      <c r="HC5" s="30" t="s">
        <v>130</v>
      </c>
      <c r="HD5" s="30" t="s">
        <v>1301</v>
      </c>
      <c r="HE5" s="484" t="s">
        <v>4671</v>
      </c>
      <c r="HF5" s="30"/>
      <c r="HG5" s="9">
        <v>0</v>
      </c>
      <c r="HH5" s="9" t="s">
        <v>130</v>
      </c>
      <c r="HI5" s="9" t="s">
        <v>1303</v>
      </c>
      <c r="HJ5" s="483" t="s">
        <v>4672</v>
      </c>
      <c r="HK5" s="488" t="s">
        <v>1305</v>
      </c>
      <c r="HL5" s="9">
        <v>0</v>
      </c>
      <c r="HM5" s="9" t="s">
        <v>132</v>
      </c>
      <c r="HN5" s="9" t="s">
        <v>1306</v>
      </c>
      <c r="HO5" s="483" t="s">
        <v>4673</v>
      </c>
      <c r="HP5" s="489" t="s">
        <v>1308</v>
      </c>
      <c r="HQ5" s="486">
        <v>0</v>
      </c>
      <c r="HR5" s="486" t="s">
        <v>123</v>
      </c>
      <c r="HS5" s="486" t="s">
        <v>126</v>
      </c>
      <c r="HT5" s="486" t="s">
        <v>126</v>
      </c>
      <c r="HU5" s="486"/>
      <c r="HV5" s="486">
        <v>0</v>
      </c>
      <c r="HW5" s="486" t="s">
        <v>132</v>
      </c>
      <c r="HX5" s="486" t="s">
        <v>4674</v>
      </c>
      <c r="HY5" s="490" t="s">
        <v>4675</v>
      </c>
      <c r="HZ5" s="486">
        <v>2020</v>
      </c>
      <c r="IA5" s="486">
        <v>0</v>
      </c>
      <c r="IB5" s="486" t="s">
        <v>356</v>
      </c>
      <c r="IC5" s="486" t="s">
        <v>4676</v>
      </c>
      <c r="ID5" s="490" t="s">
        <v>4677</v>
      </c>
      <c r="IE5" s="486" t="s">
        <v>4678</v>
      </c>
      <c r="IF5" s="152">
        <v>0</v>
      </c>
      <c r="IG5" s="152" t="s">
        <v>126</v>
      </c>
      <c r="IH5" s="478" t="s">
        <v>4679</v>
      </c>
      <c r="II5" s="491" t="s">
        <v>4680</v>
      </c>
      <c r="IJ5" s="485"/>
    </row>
    <row r="6" spans="1:244" ht="63" customHeight="1">
      <c r="A6" s="348">
        <v>2024</v>
      </c>
      <c r="B6" s="311" t="s">
        <v>117</v>
      </c>
      <c r="C6" s="149" t="s">
        <v>1394</v>
      </c>
      <c r="D6" s="492">
        <f t="shared" si="0"/>
        <v>0.24702380952380953</v>
      </c>
      <c r="E6" s="493">
        <f t="shared" si="1"/>
        <v>0.21088435374149661</v>
      </c>
      <c r="F6" s="494">
        <f t="shared" si="2"/>
        <v>0.26839826839826841</v>
      </c>
      <c r="G6" s="9">
        <v>1</v>
      </c>
      <c r="H6" s="9" t="s">
        <v>132</v>
      </c>
      <c r="I6" s="9" t="s">
        <v>4640</v>
      </c>
      <c r="J6" s="481" t="s">
        <v>4641</v>
      </c>
      <c r="K6" s="9"/>
      <c r="L6" s="30">
        <v>0</v>
      </c>
      <c r="M6" s="30" t="s">
        <v>123</v>
      </c>
      <c r="N6" s="30" t="s">
        <v>1283</v>
      </c>
      <c r="O6" s="482" t="s">
        <v>4681</v>
      </c>
      <c r="P6" s="30"/>
      <c r="Q6" s="9">
        <v>0</v>
      </c>
      <c r="R6" s="9" t="s">
        <v>123</v>
      </c>
      <c r="S6" s="9" t="s">
        <v>126</v>
      </c>
      <c r="T6" s="9" t="s">
        <v>126</v>
      </c>
      <c r="U6" s="9"/>
      <c r="V6" s="30">
        <v>0</v>
      </c>
      <c r="W6" s="30" t="s">
        <v>126</v>
      </c>
      <c r="X6" s="30" t="s">
        <v>126</v>
      </c>
      <c r="Y6" s="30" t="s">
        <v>126</v>
      </c>
      <c r="Z6" s="30"/>
      <c r="AA6" s="9">
        <v>1</v>
      </c>
      <c r="AB6" s="9" t="s">
        <v>130</v>
      </c>
      <c r="AC6" s="9" t="s">
        <v>1286</v>
      </c>
      <c r="AD6" s="483" t="s">
        <v>4682</v>
      </c>
      <c r="AE6" s="9"/>
      <c r="AF6" s="9">
        <v>0</v>
      </c>
      <c r="AG6" s="9" t="s">
        <v>132</v>
      </c>
      <c r="AH6" s="9" t="s">
        <v>1286</v>
      </c>
      <c r="AI6" s="483" t="s">
        <v>4683</v>
      </c>
      <c r="AJ6" s="9"/>
      <c r="AK6" s="9">
        <v>0</v>
      </c>
      <c r="AL6" s="9" t="s">
        <v>132</v>
      </c>
      <c r="AM6" s="9" t="s">
        <v>1286</v>
      </c>
      <c r="AN6" s="483" t="s">
        <v>4684</v>
      </c>
      <c r="AO6" s="9"/>
      <c r="AP6" s="9">
        <v>0</v>
      </c>
      <c r="AQ6" s="9" t="s">
        <v>132</v>
      </c>
      <c r="AR6" s="9" t="s">
        <v>1286</v>
      </c>
      <c r="AS6" s="483" t="s">
        <v>4685</v>
      </c>
      <c r="AT6" s="9"/>
      <c r="AU6" s="9">
        <v>0</v>
      </c>
      <c r="AV6" s="9" t="s">
        <v>132</v>
      </c>
      <c r="AW6" s="9" t="s">
        <v>1286</v>
      </c>
      <c r="AX6" s="483" t="s">
        <v>4686</v>
      </c>
      <c r="AY6" s="9"/>
      <c r="AZ6" s="9">
        <v>0</v>
      </c>
      <c r="BA6" s="9" t="s">
        <v>132</v>
      </c>
      <c r="BB6" s="9" t="s">
        <v>1286</v>
      </c>
      <c r="BC6" s="483" t="s">
        <v>4687</v>
      </c>
      <c r="BD6" s="9"/>
      <c r="BE6" s="9">
        <v>1</v>
      </c>
      <c r="BF6" s="9" t="s">
        <v>130</v>
      </c>
      <c r="BG6" s="9" t="s">
        <v>1286</v>
      </c>
      <c r="BH6" s="483" t="s">
        <v>4688</v>
      </c>
      <c r="BI6" s="9"/>
      <c r="BJ6" s="9"/>
      <c r="BK6" s="9" t="s">
        <v>126</v>
      </c>
      <c r="BL6" s="9" t="s">
        <v>126</v>
      </c>
      <c r="BM6" s="9" t="s">
        <v>126</v>
      </c>
      <c r="BN6" s="9" t="s">
        <v>1863</v>
      </c>
      <c r="BO6" s="9">
        <v>1</v>
      </c>
      <c r="BP6" s="9" t="s">
        <v>130</v>
      </c>
      <c r="BQ6" s="9" t="s">
        <v>1288</v>
      </c>
      <c r="BR6" s="483" t="s">
        <v>4689</v>
      </c>
      <c r="BS6" s="9"/>
      <c r="BT6" s="9">
        <v>1</v>
      </c>
      <c r="BU6" s="9" t="s">
        <v>130</v>
      </c>
      <c r="BV6" s="9" t="s">
        <v>1288</v>
      </c>
      <c r="BW6" s="483" t="s">
        <v>4690</v>
      </c>
      <c r="BX6" s="9"/>
      <c r="BY6" s="9">
        <v>1</v>
      </c>
      <c r="BZ6" s="9" t="s">
        <v>130</v>
      </c>
      <c r="CA6" s="9" t="s">
        <v>1288</v>
      </c>
      <c r="CB6" s="483" t="s">
        <v>4691</v>
      </c>
      <c r="CC6" s="9"/>
      <c r="CD6" s="9">
        <v>1</v>
      </c>
      <c r="CE6" s="9" t="s">
        <v>130</v>
      </c>
      <c r="CF6" s="9" t="s">
        <v>1288</v>
      </c>
      <c r="CG6" s="483" t="s">
        <v>4692</v>
      </c>
      <c r="CH6" s="9"/>
      <c r="CI6" s="9">
        <v>0</v>
      </c>
      <c r="CJ6" s="9" t="s">
        <v>132</v>
      </c>
      <c r="CK6" s="9" t="s">
        <v>1288</v>
      </c>
      <c r="CL6" s="483" t="s">
        <v>4693</v>
      </c>
      <c r="CM6" s="9"/>
      <c r="CN6" s="9">
        <v>0</v>
      </c>
      <c r="CO6" s="9" t="s">
        <v>132</v>
      </c>
      <c r="CP6" s="9" t="s">
        <v>1288</v>
      </c>
      <c r="CQ6" s="483" t="s">
        <v>4694</v>
      </c>
      <c r="CR6" s="9"/>
      <c r="CS6" s="9">
        <v>0</v>
      </c>
      <c r="CT6" s="9" t="s">
        <v>123</v>
      </c>
      <c r="CU6" s="9" t="s">
        <v>1290</v>
      </c>
      <c r="CV6" s="483" t="s">
        <v>4695</v>
      </c>
      <c r="CW6" s="9"/>
      <c r="CX6" s="9">
        <v>0</v>
      </c>
      <c r="CY6" s="9" t="s">
        <v>123</v>
      </c>
      <c r="CZ6" s="9" t="s">
        <v>1290</v>
      </c>
      <c r="DA6" s="483" t="s">
        <v>4696</v>
      </c>
      <c r="DB6" s="9"/>
      <c r="DC6" s="9">
        <v>0</v>
      </c>
      <c r="DD6" s="9" t="s">
        <v>132</v>
      </c>
      <c r="DE6" s="9" t="s">
        <v>1290</v>
      </c>
      <c r="DF6" s="483" t="s">
        <v>4697</v>
      </c>
      <c r="DG6" s="9"/>
      <c r="DH6" s="9">
        <v>0</v>
      </c>
      <c r="DI6" s="9" t="s">
        <v>123</v>
      </c>
      <c r="DJ6" s="9" t="s">
        <v>1290</v>
      </c>
      <c r="DK6" s="483" t="s">
        <v>4698</v>
      </c>
      <c r="DL6" s="9"/>
      <c r="DM6" s="9">
        <v>0</v>
      </c>
      <c r="DN6" s="9" t="s">
        <v>123</v>
      </c>
      <c r="DO6" s="9" t="s">
        <v>1290</v>
      </c>
      <c r="DP6" s="483" t="s">
        <v>4699</v>
      </c>
      <c r="DQ6" s="9"/>
      <c r="DR6" s="9">
        <v>0</v>
      </c>
      <c r="DS6" s="9" t="s">
        <v>123</v>
      </c>
      <c r="DT6" s="9" t="s">
        <v>1290</v>
      </c>
      <c r="DU6" s="483" t="s">
        <v>4700</v>
      </c>
      <c r="DV6" s="9"/>
      <c r="DW6" s="9"/>
      <c r="DX6" s="9"/>
      <c r="DY6" s="9" t="s">
        <v>126</v>
      </c>
      <c r="DZ6" s="9" t="s">
        <v>126</v>
      </c>
      <c r="EA6" s="9" t="s">
        <v>1863</v>
      </c>
      <c r="EB6" s="308" t="s">
        <v>1791</v>
      </c>
      <c r="EC6" s="9"/>
      <c r="ED6" s="9"/>
      <c r="EE6" s="9"/>
      <c r="EF6" s="9"/>
      <c r="EG6" s="30">
        <v>1</v>
      </c>
      <c r="EH6" s="30">
        <v>1</v>
      </c>
      <c r="EI6" s="30" t="s">
        <v>123</v>
      </c>
      <c r="EJ6" s="30" t="s">
        <v>1292</v>
      </c>
      <c r="EK6" s="484" t="s">
        <v>4701</v>
      </c>
      <c r="EL6" s="30"/>
      <c r="EM6" s="30">
        <v>1</v>
      </c>
      <c r="EN6" s="30">
        <v>1</v>
      </c>
      <c r="EO6" s="30" t="s">
        <v>139</v>
      </c>
      <c r="EP6" s="30" t="s">
        <v>126</v>
      </c>
      <c r="EQ6" s="30" t="s">
        <v>126</v>
      </c>
      <c r="ER6" s="30"/>
      <c r="ES6" s="30">
        <v>1</v>
      </c>
      <c r="ET6" s="30">
        <v>1</v>
      </c>
      <c r="EU6" s="30" t="s">
        <v>139</v>
      </c>
      <c r="EV6" s="30" t="s">
        <v>126</v>
      </c>
      <c r="EW6" s="30" t="s">
        <v>126</v>
      </c>
      <c r="EX6" s="30"/>
      <c r="EY6" s="9">
        <v>0</v>
      </c>
      <c r="EZ6" s="9" t="s">
        <v>123</v>
      </c>
      <c r="FA6" s="9" t="s">
        <v>126</v>
      </c>
      <c r="FB6" s="9" t="s">
        <v>126</v>
      </c>
      <c r="FC6" s="9"/>
      <c r="FD6" s="495" t="s">
        <v>1791</v>
      </c>
      <c r="FE6" s="495"/>
      <c r="FF6" s="152"/>
      <c r="FG6" s="152"/>
      <c r="FH6" s="152"/>
      <c r="FI6" s="495" t="s">
        <v>1791</v>
      </c>
      <c r="FJ6" s="152"/>
      <c r="FK6" s="152"/>
      <c r="FL6" s="152"/>
      <c r="FM6" s="152"/>
      <c r="FN6" s="9">
        <v>0</v>
      </c>
      <c r="FO6" s="9" t="s">
        <v>123</v>
      </c>
      <c r="FP6" s="9" t="s">
        <v>1294</v>
      </c>
      <c r="FQ6" s="483" t="s">
        <v>4702</v>
      </c>
      <c r="FR6" s="9"/>
      <c r="FS6" s="30">
        <v>0</v>
      </c>
      <c r="FT6" s="30" t="s">
        <v>132</v>
      </c>
      <c r="FU6" s="30" t="s">
        <v>1296</v>
      </c>
      <c r="FV6" s="484" t="s">
        <v>4703</v>
      </c>
      <c r="FW6" s="30" t="s">
        <v>1298</v>
      </c>
      <c r="FX6" s="30">
        <v>0</v>
      </c>
      <c r="FY6" s="30" t="s">
        <v>130</v>
      </c>
      <c r="FZ6" s="30" t="s">
        <v>1299</v>
      </c>
      <c r="GA6" s="484" t="s">
        <v>4704</v>
      </c>
      <c r="GB6" s="30"/>
      <c r="GC6" s="486">
        <v>1</v>
      </c>
      <c r="GD6" s="486" t="s">
        <v>132</v>
      </c>
      <c r="GE6" s="486" t="s">
        <v>4640</v>
      </c>
      <c r="GF6" s="487" t="s">
        <v>4705</v>
      </c>
      <c r="GG6" s="486" t="s">
        <v>4670</v>
      </c>
      <c r="GH6" s="30">
        <v>0</v>
      </c>
      <c r="GI6" s="30" t="s">
        <v>123</v>
      </c>
      <c r="GJ6" s="30" t="s">
        <v>126</v>
      </c>
      <c r="GK6" s="30" t="s">
        <v>126</v>
      </c>
      <c r="GL6" s="30"/>
      <c r="GM6" s="9">
        <v>0</v>
      </c>
      <c r="GN6" s="9" t="s">
        <v>123</v>
      </c>
      <c r="GO6" s="9" t="s">
        <v>126</v>
      </c>
      <c r="GP6" s="9" t="s">
        <v>126</v>
      </c>
      <c r="GQ6" s="9"/>
      <c r="GR6" s="9">
        <v>0</v>
      </c>
      <c r="GS6" s="9" t="s">
        <v>123</v>
      </c>
      <c r="GT6" s="9" t="s">
        <v>126</v>
      </c>
      <c r="GU6" s="9" t="s">
        <v>126</v>
      </c>
      <c r="GV6" s="9"/>
      <c r="GW6" s="9">
        <v>0</v>
      </c>
      <c r="GX6" s="9" t="s">
        <v>123</v>
      </c>
      <c r="GY6" s="9" t="s">
        <v>126</v>
      </c>
      <c r="GZ6" s="9" t="s">
        <v>126</v>
      </c>
      <c r="HA6" s="9"/>
      <c r="HB6" s="30">
        <v>0</v>
      </c>
      <c r="HC6" s="30" t="s">
        <v>130</v>
      </c>
      <c r="HD6" s="30" t="s">
        <v>1301</v>
      </c>
      <c r="HE6" s="484" t="s">
        <v>4706</v>
      </c>
      <c r="HF6" s="30"/>
      <c r="HG6" s="9">
        <v>0</v>
      </c>
      <c r="HH6" s="9" t="s">
        <v>130</v>
      </c>
      <c r="HI6" s="9" t="s">
        <v>1303</v>
      </c>
      <c r="HJ6" s="483" t="s">
        <v>4707</v>
      </c>
      <c r="HK6" s="488" t="s">
        <v>1305</v>
      </c>
      <c r="HL6" s="9">
        <v>0</v>
      </c>
      <c r="HM6" s="9" t="s">
        <v>132</v>
      </c>
      <c r="HN6" s="9" t="s">
        <v>1306</v>
      </c>
      <c r="HO6" s="483" t="s">
        <v>4708</v>
      </c>
      <c r="HP6" s="489" t="s">
        <v>1308</v>
      </c>
      <c r="HQ6" s="486">
        <v>0</v>
      </c>
      <c r="HR6" s="486" t="s">
        <v>123</v>
      </c>
      <c r="HS6" s="486" t="s">
        <v>126</v>
      </c>
      <c r="HT6" s="486" t="s">
        <v>126</v>
      </c>
      <c r="HU6" s="486"/>
      <c r="HV6" s="486"/>
      <c r="HW6" s="486"/>
      <c r="HX6" s="486"/>
      <c r="HY6" s="486"/>
      <c r="HZ6" s="486" t="s">
        <v>1863</v>
      </c>
      <c r="IA6" s="486"/>
      <c r="IB6" s="486"/>
      <c r="IC6" s="486"/>
      <c r="ID6" s="486"/>
      <c r="IE6" s="486" t="s">
        <v>1863</v>
      </c>
      <c r="IF6" s="495" t="s">
        <v>1791</v>
      </c>
      <c r="IG6" s="152"/>
      <c r="IH6" s="478"/>
      <c r="II6" s="496"/>
      <c r="IJ6" s="152"/>
    </row>
    <row r="7" spans="1:244" ht="48.75" customHeight="1">
      <c r="A7" s="348">
        <v>2023</v>
      </c>
      <c r="B7" s="311" t="s">
        <v>117</v>
      </c>
      <c r="C7" s="336" t="s">
        <v>1394</v>
      </c>
      <c r="D7" s="23" t="s">
        <v>1394</v>
      </c>
      <c r="E7" s="497">
        <f t="shared" si="1"/>
        <v>0.13945578231292516</v>
      </c>
      <c r="F7" s="498">
        <f t="shared" si="2"/>
        <v>0.17748917748917747</v>
      </c>
      <c r="G7" s="24">
        <v>0</v>
      </c>
      <c r="H7" s="24" t="s">
        <v>130</v>
      </c>
      <c r="I7" s="24" t="s">
        <v>126</v>
      </c>
      <c r="J7" s="24"/>
      <c r="K7" s="24" t="s">
        <v>122</v>
      </c>
      <c r="L7" s="23">
        <v>0</v>
      </c>
      <c r="M7" s="23" t="s">
        <v>123</v>
      </c>
      <c r="N7" s="499" t="s">
        <v>1283</v>
      </c>
      <c r="O7" s="500" t="s">
        <v>1284</v>
      </c>
      <c r="P7" s="500" t="s">
        <v>1285</v>
      </c>
      <c r="Q7" s="24">
        <v>0</v>
      </c>
      <c r="R7" s="24" t="s">
        <v>123</v>
      </c>
      <c r="S7" s="24" t="s">
        <v>126</v>
      </c>
      <c r="T7" s="24"/>
      <c r="U7" s="24" t="s">
        <v>122</v>
      </c>
      <c r="V7" s="23">
        <v>0</v>
      </c>
      <c r="W7" s="23"/>
      <c r="X7" s="501" t="s">
        <v>126</v>
      </c>
      <c r="Y7" s="502"/>
      <c r="Z7" s="502" t="s">
        <v>122</v>
      </c>
      <c r="AA7" s="24">
        <v>1</v>
      </c>
      <c r="AB7" s="24" t="s">
        <v>130</v>
      </c>
      <c r="AC7" s="503" t="s">
        <v>1286</v>
      </c>
      <c r="AD7" s="489" t="s">
        <v>1287</v>
      </c>
      <c r="AE7" s="24" t="s">
        <v>122</v>
      </c>
      <c r="AF7" s="24">
        <v>0</v>
      </c>
      <c r="AG7" s="24" t="s">
        <v>132</v>
      </c>
      <c r="AH7" s="503" t="s">
        <v>1286</v>
      </c>
      <c r="AI7" s="489" t="s">
        <v>1287</v>
      </c>
      <c r="AJ7" s="24"/>
      <c r="AK7" s="24">
        <v>0</v>
      </c>
      <c r="AL7" s="24" t="s">
        <v>132</v>
      </c>
      <c r="AM7" s="503" t="s">
        <v>1286</v>
      </c>
      <c r="AN7" s="489" t="s">
        <v>1287</v>
      </c>
      <c r="AO7" s="504"/>
      <c r="AP7" s="24">
        <v>0</v>
      </c>
      <c r="AQ7" s="24" t="s">
        <v>132</v>
      </c>
      <c r="AR7" s="503" t="s">
        <v>1286</v>
      </c>
      <c r="AS7" s="489" t="s">
        <v>1287</v>
      </c>
      <c r="AT7" s="504"/>
      <c r="AU7" s="24">
        <v>0</v>
      </c>
      <c r="AV7" s="24" t="s">
        <v>132</v>
      </c>
      <c r="AW7" s="503" t="s">
        <v>1286</v>
      </c>
      <c r="AX7" s="489" t="s">
        <v>1287</v>
      </c>
      <c r="AY7" s="504"/>
      <c r="AZ7" s="24">
        <v>0</v>
      </c>
      <c r="BA7" s="24" t="s">
        <v>132</v>
      </c>
      <c r="BB7" s="503" t="s">
        <v>1286</v>
      </c>
      <c r="BC7" s="489" t="s">
        <v>1287</v>
      </c>
      <c r="BD7" s="24"/>
      <c r="BE7" s="24">
        <v>1</v>
      </c>
      <c r="BF7" s="24" t="s">
        <v>130</v>
      </c>
      <c r="BG7" s="503" t="s">
        <v>1286</v>
      </c>
      <c r="BH7" s="489" t="s">
        <v>1287</v>
      </c>
      <c r="BI7" s="504"/>
      <c r="BJ7" s="24"/>
      <c r="BK7" s="24"/>
      <c r="BL7" s="24"/>
      <c r="BM7" s="24"/>
      <c r="BN7" s="24"/>
      <c r="BO7" s="24">
        <v>1</v>
      </c>
      <c r="BP7" s="24" t="s">
        <v>130</v>
      </c>
      <c r="BQ7" s="503" t="s">
        <v>1288</v>
      </c>
      <c r="BR7" s="489" t="s">
        <v>1289</v>
      </c>
      <c r="BS7" s="505"/>
      <c r="BT7" s="24">
        <v>1</v>
      </c>
      <c r="BU7" s="24" t="s">
        <v>130</v>
      </c>
      <c r="BV7" s="503" t="s">
        <v>1288</v>
      </c>
      <c r="BW7" s="489" t="s">
        <v>1289</v>
      </c>
      <c r="BX7" s="505"/>
      <c r="BY7" s="24">
        <v>1</v>
      </c>
      <c r="BZ7" s="24" t="s">
        <v>130</v>
      </c>
      <c r="CA7" s="503" t="s">
        <v>1288</v>
      </c>
      <c r="CB7" s="489" t="s">
        <v>1289</v>
      </c>
      <c r="CC7" s="505"/>
      <c r="CD7" s="24">
        <v>1</v>
      </c>
      <c r="CE7" s="24" t="s">
        <v>130</v>
      </c>
      <c r="CF7" s="503" t="s">
        <v>1288</v>
      </c>
      <c r="CG7" s="489" t="s">
        <v>1289</v>
      </c>
      <c r="CH7" s="505"/>
      <c r="CI7" s="24">
        <v>0</v>
      </c>
      <c r="CJ7" s="24" t="s">
        <v>132</v>
      </c>
      <c r="CK7" s="506" t="s">
        <v>1288</v>
      </c>
      <c r="CL7" s="489" t="s">
        <v>1289</v>
      </c>
      <c r="CM7" s="505"/>
      <c r="CN7" s="24">
        <v>0</v>
      </c>
      <c r="CO7" s="24" t="s">
        <v>132</v>
      </c>
      <c r="CP7" s="503" t="s">
        <v>1288</v>
      </c>
      <c r="CQ7" s="489" t="s">
        <v>1289</v>
      </c>
      <c r="CR7" s="505"/>
      <c r="CS7" s="24">
        <v>0</v>
      </c>
      <c r="CT7" s="24" t="s">
        <v>123</v>
      </c>
      <c r="CU7" s="503" t="s">
        <v>1290</v>
      </c>
      <c r="CV7" s="489" t="s">
        <v>1291</v>
      </c>
      <c r="CW7" s="503" t="s">
        <v>122</v>
      </c>
      <c r="CX7" s="24">
        <v>0</v>
      </c>
      <c r="CY7" s="24" t="s">
        <v>123</v>
      </c>
      <c r="CZ7" s="503" t="s">
        <v>1290</v>
      </c>
      <c r="DA7" s="489" t="s">
        <v>1291</v>
      </c>
      <c r="DB7" s="505"/>
      <c r="DC7" s="24">
        <v>0</v>
      </c>
      <c r="DD7" s="24" t="s">
        <v>132</v>
      </c>
      <c r="DE7" s="503" t="s">
        <v>1290</v>
      </c>
      <c r="DF7" s="489" t="s">
        <v>1291</v>
      </c>
      <c r="DG7" s="505"/>
      <c r="DH7" s="24">
        <v>0</v>
      </c>
      <c r="DI7" s="24" t="s">
        <v>123</v>
      </c>
      <c r="DJ7" s="503" t="s">
        <v>1290</v>
      </c>
      <c r="DK7" s="489" t="s">
        <v>1291</v>
      </c>
      <c r="DL7" s="505"/>
      <c r="DM7" s="24">
        <v>0</v>
      </c>
      <c r="DN7" s="24" t="s">
        <v>123</v>
      </c>
      <c r="DO7" s="503" t="s">
        <v>1290</v>
      </c>
      <c r="DP7" s="489" t="s">
        <v>1291</v>
      </c>
      <c r="DQ7" s="505"/>
      <c r="DR7" s="24">
        <v>0</v>
      </c>
      <c r="DS7" s="24" t="s">
        <v>123</v>
      </c>
      <c r="DT7" s="503" t="s">
        <v>1290</v>
      </c>
      <c r="DU7" s="489" t="s">
        <v>1291</v>
      </c>
      <c r="DV7" s="505"/>
      <c r="DW7" s="24"/>
      <c r="DX7" s="24"/>
      <c r="DY7" s="24"/>
      <c r="DZ7" s="24"/>
      <c r="EA7" s="24"/>
      <c r="EB7" s="24"/>
      <c r="EC7" s="24"/>
      <c r="ED7" s="24"/>
      <c r="EE7" s="24"/>
      <c r="EF7" s="24"/>
      <c r="EG7" s="23">
        <v>1</v>
      </c>
      <c r="EH7" s="23" t="s">
        <v>1685</v>
      </c>
      <c r="EI7" s="23" t="s">
        <v>123</v>
      </c>
      <c r="EJ7" s="23" t="s">
        <v>1292</v>
      </c>
      <c r="EK7" s="500" t="s">
        <v>1293</v>
      </c>
      <c r="EL7" s="23" t="s">
        <v>122</v>
      </c>
      <c r="EM7" s="23"/>
      <c r="EN7" s="23"/>
      <c r="EO7" s="23" t="s">
        <v>1686</v>
      </c>
      <c r="EP7" s="23"/>
      <c r="EQ7" s="23"/>
      <c r="ER7" s="23"/>
      <c r="ES7" s="23"/>
      <c r="ET7" s="23"/>
      <c r="EU7" s="23" t="s">
        <v>1686</v>
      </c>
      <c r="EV7" s="23"/>
      <c r="EW7" s="23"/>
      <c r="EX7" s="23"/>
      <c r="EY7" s="24">
        <v>0</v>
      </c>
      <c r="EZ7" s="24" t="s">
        <v>123</v>
      </c>
      <c r="FA7" s="24" t="s">
        <v>126</v>
      </c>
      <c r="FB7" s="24"/>
      <c r="FC7" s="24" t="s">
        <v>122</v>
      </c>
      <c r="FD7" s="507"/>
      <c r="FE7" s="507"/>
      <c r="FF7" s="507"/>
      <c r="FG7" s="507"/>
      <c r="FH7" s="507"/>
      <c r="FI7" s="507"/>
      <c r="FJ7" s="507"/>
      <c r="FK7" s="507"/>
      <c r="FL7" s="507"/>
      <c r="FM7" s="507"/>
      <c r="FN7" s="24">
        <v>0</v>
      </c>
      <c r="FO7" s="24" t="s">
        <v>123</v>
      </c>
      <c r="FP7" s="24" t="s">
        <v>1294</v>
      </c>
      <c r="FQ7" s="489" t="s">
        <v>1295</v>
      </c>
      <c r="FR7" s="503"/>
      <c r="FS7" s="23">
        <v>0</v>
      </c>
      <c r="FT7" s="23" t="s">
        <v>132</v>
      </c>
      <c r="FU7" s="499" t="s">
        <v>1296</v>
      </c>
      <c r="FV7" s="500" t="s">
        <v>1297</v>
      </c>
      <c r="FW7" s="499" t="s">
        <v>1298</v>
      </c>
      <c r="FX7" s="23">
        <v>0</v>
      </c>
      <c r="FY7" s="23" t="s">
        <v>130</v>
      </c>
      <c r="FZ7" s="499" t="s">
        <v>1299</v>
      </c>
      <c r="GA7" s="500" t="s">
        <v>1300</v>
      </c>
      <c r="GB7" s="499"/>
      <c r="GC7" s="508"/>
      <c r="GD7" s="508" t="s">
        <v>1686</v>
      </c>
      <c r="GE7" s="508"/>
      <c r="GF7" s="508"/>
      <c r="GG7" s="508"/>
      <c r="GH7" s="23">
        <v>0</v>
      </c>
      <c r="GI7" s="23" t="s">
        <v>123</v>
      </c>
      <c r="GJ7" s="23" t="s">
        <v>126</v>
      </c>
      <c r="GK7" s="23"/>
      <c r="GL7" s="23" t="s">
        <v>122</v>
      </c>
      <c r="GM7" s="24">
        <v>0</v>
      </c>
      <c r="GN7" s="24" t="s">
        <v>123</v>
      </c>
      <c r="GO7" s="24" t="s">
        <v>126</v>
      </c>
      <c r="GP7" s="24"/>
      <c r="GQ7" s="24" t="s">
        <v>122</v>
      </c>
      <c r="GR7" s="24">
        <v>0</v>
      </c>
      <c r="GS7" s="24" t="s">
        <v>123</v>
      </c>
      <c r="GT7" s="503" t="s">
        <v>126</v>
      </c>
      <c r="GU7" s="503"/>
      <c r="GV7" s="503" t="s">
        <v>122</v>
      </c>
      <c r="GW7" s="24">
        <v>0</v>
      </c>
      <c r="GX7" s="24" t="s">
        <v>123</v>
      </c>
      <c r="GY7" s="24" t="s">
        <v>126</v>
      </c>
      <c r="GZ7" s="24"/>
      <c r="HA7" s="24" t="s">
        <v>122</v>
      </c>
      <c r="HB7" s="499">
        <v>0</v>
      </c>
      <c r="HC7" s="499" t="s">
        <v>130</v>
      </c>
      <c r="HD7" s="499" t="s">
        <v>1301</v>
      </c>
      <c r="HE7" s="500" t="s">
        <v>1302</v>
      </c>
      <c r="HF7" s="509" t="s">
        <v>122</v>
      </c>
      <c r="HG7" s="503">
        <v>0</v>
      </c>
      <c r="HH7" s="503" t="s">
        <v>130</v>
      </c>
      <c r="HI7" s="503" t="s">
        <v>1303</v>
      </c>
      <c r="HJ7" s="505" t="s">
        <v>1304</v>
      </c>
      <c r="HK7" s="488" t="s">
        <v>1305</v>
      </c>
      <c r="HL7" s="503">
        <v>0</v>
      </c>
      <c r="HM7" s="503" t="s">
        <v>132</v>
      </c>
      <c r="HN7" s="503" t="s">
        <v>1306</v>
      </c>
      <c r="HO7" s="489" t="s">
        <v>1307</v>
      </c>
      <c r="HP7" s="489" t="s">
        <v>1308</v>
      </c>
      <c r="HQ7" s="508"/>
      <c r="HR7" s="508" t="s">
        <v>1686</v>
      </c>
      <c r="HS7" s="508"/>
      <c r="HT7" s="508"/>
      <c r="HU7" s="508"/>
      <c r="HV7" s="508"/>
      <c r="HW7" s="508"/>
      <c r="HX7" s="508"/>
      <c r="HY7" s="508"/>
      <c r="HZ7" s="508"/>
      <c r="IA7" s="508"/>
      <c r="IB7" s="508"/>
      <c r="IC7" s="508"/>
      <c r="ID7" s="508"/>
      <c r="IE7" s="508"/>
      <c r="IF7" s="507"/>
      <c r="IG7" s="507"/>
      <c r="IH7" s="507"/>
      <c r="II7" s="507"/>
      <c r="IJ7" s="507"/>
    </row>
    <row r="8" spans="1:244" ht="38.25" customHeight="1">
      <c r="A8" s="348">
        <v>2022</v>
      </c>
      <c r="B8" s="311" t="s">
        <v>117</v>
      </c>
      <c r="C8" s="336" t="s">
        <v>1394</v>
      </c>
      <c r="D8" s="23" t="s">
        <v>1394</v>
      </c>
      <c r="E8" s="511" t="s">
        <v>1394</v>
      </c>
      <c r="F8" s="512">
        <f t="shared" si="2"/>
        <v>0.17748917748917747</v>
      </c>
      <c r="G8" s="24">
        <v>0</v>
      </c>
      <c r="H8" s="24" t="s">
        <v>130</v>
      </c>
      <c r="I8" s="24" t="s">
        <v>126</v>
      </c>
      <c r="J8" s="24"/>
      <c r="K8" s="513"/>
      <c r="L8" s="23">
        <v>0</v>
      </c>
      <c r="M8" s="23" t="s">
        <v>123</v>
      </c>
      <c r="N8" s="23" t="s">
        <v>1283</v>
      </c>
      <c r="O8" s="500" t="s">
        <v>1284</v>
      </c>
      <c r="P8" s="23" t="s">
        <v>122</v>
      </c>
      <c r="Q8" s="24">
        <v>0</v>
      </c>
      <c r="R8" s="24" t="s">
        <v>123</v>
      </c>
      <c r="S8" s="24" t="s">
        <v>126</v>
      </c>
      <c r="T8" s="24"/>
      <c r="U8" s="24" t="s">
        <v>122</v>
      </c>
      <c r="V8" s="23">
        <v>0</v>
      </c>
      <c r="W8" s="23"/>
      <c r="X8" s="23" t="s">
        <v>126</v>
      </c>
      <c r="Y8" s="502"/>
      <c r="Z8" s="502" t="s">
        <v>122</v>
      </c>
      <c r="AA8" s="24">
        <v>1</v>
      </c>
      <c r="AB8" s="24" t="s">
        <v>130</v>
      </c>
      <c r="AC8" s="503" t="s">
        <v>1286</v>
      </c>
      <c r="AD8" s="489" t="s">
        <v>1287</v>
      </c>
      <c r="AE8" s="24" t="s">
        <v>122</v>
      </c>
      <c r="AF8" s="24">
        <v>0</v>
      </c>
      <c r="AG8" s="24" t="s">
        <v>132</v>
      </c>
      <c r="AH8" s="24" t="s">
        <v>1286</v>
      </c>
      <c r="AI8" s="489" t="s">
        <v>1287</v>
      </c>
      <c r="AJ8" s="24"/>
      <c r="AK8" s="24">
        <v>0</v>
      </c>
      <c r="AL8" s="24" t="s">
        <v>132</v>
      </c>
      <c r="AM8" s="24" t="s">
        <v>1286</v>
      </c>
      <c r="AN8" s="489" t="s">
        <v>1287</v>
      </c>
      <c r="AO8" s="24"/>
      <c r="AP8" s="24">
        <v>0</v>
      </c>
      <c r="AQ8" s="24" t="s">
        <v>132</v>
      </c>
      <c r="AR8" s="24" t="s">
        <v>1286</v>
      </c>
      <c r="AS8" s="489" t="s">
        <v>1287</v>
      </c>
      <c r="AT8" s="504"/>
      <c r="AU8" s="24">
        <v>0</v>
      </c>
      <c r="AV8" s="24" t="s">
        <v>132</v>
      </c>
      <c r="AW8" s="24" t="s">
        <v>1286</v>
      </c>
      <c r="AX8" s="489" t="s">
        <v>1287</v>
      </c>
      <c r="AY8" s="504"/>
      <c r="AZ8" s="24">
        <v>0</v>
      </c>
      <c r="BA8" s="24" t="s">
        <v>132</v>
      </c>
      <c r="BB8" s="24" t="s">
        <v>1286</v>
      </c>
      <c r="BC8" s="489" t="s">
        <v>1287</v>
      </c>
      <c r="BD8" s="504"/>
      <c r="BE8" s="24">
        <v>1</v>
      </c>
      <c r="BF8" s="24" t="s">
        <v>130</v>
      </c>
      <c r="BG8" s="24" t="s">
        <v>1286</v>
      </c>
      <c r="BH8" s="489" t="s">
        <v>1287</v>
      </c>
      <c r="BI8" s="504"/>
      <c r="BJ8" s="24"/>
      <c r="BK8" s="24"/>
      <c r="BL8" s="24"/>
      <c r="BM8" s="24"/>
      <c r="BN8" s="24"/>
      <c r="BO8" s="24">
        <v>1</v>
      </c>
      <c r="BP8" s="24" t="s">
        <v>130</v>
      </c>
      <c r="BQ8" s="24" t="s">
        <v>1288</v>
      </c>
      <c r="BR8" s="489" t="s">
        <v>1289</v>
      </c>
      <c r="BS8" s="505"/>
      <c r="BT8" s="24">
        <v>1</v>
      </c>
      <c r="BU8" s="24" t="s">
        <v>130</v>
      </c>
      <c r="BV8" s="24" t="s">
        <v>1288</v>
      </c>
      <c r="BW8" s="489" t="s">
        <v>1289</v>
      </c>
      <c r="BX8" s="505"/>
      <c r="BY8" s="24">
        <v>1</v>
      </c>
      <c r="BZ8" s="24" t="s">
        <v>130</v>
      </c>
      <c r="CA8" s="24" t="s">
        <v>1288</v>
      </c>
      <c r="CB8" s="489" t="s">
        <v>1289</v>
      </c>
      <c r="CC8" s="505"/>
      <c r="CD8" s="24">
        <v>1</v>
      </c>
      <c r="CE8" s="24" t="s">
        <v>130</v>
      </c>
      <c r="CF8" s="24" t="s">
        <v>1288</v>
      </c>
      <c r="CG8" s="489" t="s">
        <v>1289</v>
      </c>
      <c r="CH8" s="505"/>
      <c r="CI8" s="24">
        <v>0</v>
      </c>
      <c r="CJ8" s="24" t="s">
        <v>132</v>
      </c>
      <c r="CK8" s="24" t="s">
        <v>1288</v>
      </c>
      <c r="CL8" s="489" t="s">
        <v>1289</v>
      </c>
      <c r="CM8" s="505"/>
      <c r="CN8" s="24">
        <v>0</v>
      </c>
      <c r="CO8" s="24" t="s">
        <v>132</v>
      </c>
      <c r="CP8" s="24" t="s">
        <v>1288</v>
      </c>
      <c r="CQ8" s="489" t="s">
        <v>1289</v>
      </c>
      <c r="CR8" s="505"/>
      <c r="CS8" s="24">
        <v>0</v>
      </c>
      <c r="CT8" s="24" t="s">
        <v>123</v>
      </c>
      <c r="CU8" s="24" t="s">
        <v>1290</v>
      </c>
      <c r="CV8" s="489" t="s">
        <v>1291</v>
      </c>
      <c r="CW8" s="503" t="s">
        <v>122</v>
      </c>
      <c r="CX8" s="24">
        <v>0</v>
      </c>
      <c r="CY8" s="24" t="s">
        <v>123</v>
      </c>
      <c r="CZ8" s="24" t="s">
        <v>1290</v>
      </c>
      <c r="DA8" s="489" t="s">
        <v>1291</v>
      </c>
      <c r="DB8" s="505"/>
      <c r="DC8" s="24">
        <v>0</v>
      </c>
      <c r="DD8" s="24" t="s">
        <v>132</v>
      </c>
      <c r="DE8" s="24" t="s">
        <v>1290</v>
      </c>
      <c r="DF8" s="489" t="s">
        <v>1291</v>
      </c>
      <c r="DG8" s="505" t="s">
        <v>122</v>
      </c>
      <c r="DH8" s="24">
        <v>0</v>
      </c>
      <c r="DI8" s="24" t="s">
        <v>123</v>
      </c>
      <c r="DJ8" s="24" t="s">
        <v>1290</v>
      </c>
      <c r="DK8" s="489" t="s">
        <v>1291</v>
      </c>
      <c r="DL8" s="505"/>
      <c r="DM8" s="24">
        <v>0</v>
      </c>
      <c r="DN8" s="24" t="s">
        <v>123</v>
      </c>
      <c r="DO8" s="24" t="s">
        <v>1290</v>
      </c>
      <c r="DP8" s="489" t="s">
        <v>1291</v>
      </c>
      <c r="DQ8" s="24"/>
      <c r="DR8" s="24">
        <v>0</v>
      </c>
      <c r="DS8" s="24" t="s">
        <v>123</v>
      </c>
      <c r="DT8" s="24" t="s">
        <v>1290</v>
      </c>
      <c r="DU8" s="489" t="s">
        <v>1291</v>
      </c>
      <c r="DV8" s="505"/>
      <c r="DW8" s="24"/>
      <c r="DX8" s="24"/>
      <c r="DY8" s="24"/>
      <c r="DZ8" s="24"/>
      <c r="EA8" s="24"/>
      <c r="EB8" s="24"/>
      <c r="EC8" s="24"/>
      <c r="ED8" s="24"/>
      <c r="EE8" s="24"/>
      <c r="EF8" s="24"/>
      <c r="EG8" s="23">
        <v>1</v>
      </c>
      <c r="EH8" s="23" t="s">
        <v>1685</v>
      </c>
      <c r="EI8" s="23" t="s">
        <v>123</v>
      </c>
      <c r="EJ8" s="23" t="s">
        <v>1292</v>
      </c>
      <c r="EK8" s="500" t="s">
        <v>1293</v>
      </c>
      <c r="EL8" s="23" t="s">
        <v>122</v>
      </c>
      <c r="EM8" s="23"/>
      <c r="EN8" s="23"/>
      <c r="EO8" s="23" t="s">
        <v>1686</v>
      </c>
      <c r="EP8" s="23"/>
      <c r="EQ8" s="23"/>
      <c r="ER8" s="23"/>
      <c r="ES8" s="23"/>
      <c r="ET8" s="23"/>
      <c r="EU8" s="23" t="s">
        <v>1686</v>
      </c>
      <c r="EV8" s="23"/>
      <c r="EW8" s="23"/>
      <c r="EX8" s="23"/>
      <c r="EY8" s="24">
        <v>0</v>
      </c>
      <c r="EZ8" s="24" t="s">
        <v>123</v>
      </c>
      <c r="FA8" s="24" t="s">
        <v>126</v>
      </c>
      <c r="FB8" s="24"/>
      <c r="FC8" s="24" t="s">
        <v>122</v>
      </c>
      <c r="FD8" s="507"/>
      <c r="FE8" s="507"/>
      <c r="FF8" s="507"/>
      <c r="FG8" s="507"/>
      <c r="FH8" s="507"/>
      <c r="FI8" s="507"/>
      <c r="FJ8" s="507"/>
      <c r="FK8" s="507"/>
      <c r="FL8" s="507"/>
      <c r="FM8" s="507"/>
      <c r="FN8" s="24"/>
      <c r="FO8" s="24" t="s">
        <v>1686</v>
      </c>
      <c r="FP8" s="24"/>
      <c r="FQ8" s="24"/>
      <c r="FR8" s="24"/>
      <c r="FS8" s="23"/>
      <c r="FT8" s="23" t="s">
        <v>1686</v>
      </c>
      <c r="FU8" s="23"/>
      <c r="FV8" s="514"/>
      <c r="FW8" s="509" t="s">
        <v>122</v>
      </c>
      <c r="FX8" s="507"/>
      <c r="FY8" s="507" t="s">
        <v>1686</v>
      </c>
      <c r="FZ8" s="507"/>
      <c r="GA8" s="507"/>
      <c r="GB8" s="515"/>
      <c r="GC8" s="508"/>
      <c r="GD8" s="508" t="s">
        <v>1686</v>
      </c>
      <c r="GE8" s="508"/>
      <c r="GF8" s="508"/>
      <c r="GG8" s="508"/>
      <c r="GH8" s="23">
        <v>0</v>
      </c>
      <c r="GI8" s="23" t="s">
        <v>123</v>
      </c>
      <c r="GJ8" s="23" t="s">
        <v>126</v>
      </c>
      <c r="GK8" s="23"/>
      <c r="GL8" s="23" t="s">
        <v>122</v>
      </c>
      <c r="GM8" s="24">
        <v>0</v>
      </c>
      <c r="GN8" s="24" t="s">
        <v>123</v>
      </c>
      <c r="GO8" s="24" t="s">
        <v>126</v>
      </c>
      <c r="GP8" s="24"/>
      <c r="GQ8" s="24" t="s">
        <v>122</v>
      </c>
      <c r="GR8" s="24">
        <v>0</v>
      </c>
      <c r="GS8" s="24" t="s">
        <v>123</v>
      </c>
      <c r="GT8" s="24" t="s">
        <v>126</v>
      </c>
      <c r="GU8" s="503"/>
      <c r="GV8" s="503" t="s">
        <v>122</v>
      </c>
      <c r="GW8" s="24">
        <v>0</v>
      </c>
      <c r="GX8" s="24" t="s">
        <v>123</v>
      </c>
      <c r="GY8" s="24" t="s">
        <v>126</v>
      </c>
      <c r="GZ8" s="24"/>
      <c r="HA8" s="24" t="s">
        <v>122</v>
      </c>
      <c r="HB8" s="499">
        <v>0</v>
      </c>
      <c r="HC8" s="499" t="s">
        <v>130</v>
      </c>
      <c r="HD8" s="499" t="s">
        <v>1301</v>
      </c>
      <c r="HE8" s="500" t="s">
        <v>1302</v>
      </c>
      <c r="HF8" s="514"/>
      <c r="HG8" s="516" t="s">
        <v>122</v>
      </c>
      <c r="HH8" s="510" t="s">
        <v>1686</v>
      </c>
      <c r="HI8" s="510"/>
      <c r="HJ8" s="517"/>
      <c r="HK8" s="518"/>
      <c r="HL8" s="510"/>
      <c r="HM8" s="510" t="s">
        <v>1686</v>
      </c>
      <c r="HN8" s="510"/>
      <c r="HO8" s="517"/>
      <c r="HP8" s="518"/>
      <c r="HQ8" s="508"/>
      <c r="HR8" s="508" t="s">
        <v>1686</v>
      </c>
      <c r="HS8" s="508"/>
      <c r="HT8" s="508"/>
      <c r="HU8" s="508"/>
      <c r="HV8" s="508"/>
      <c r="HW8" s="508"/>
      <c r="HX8" s="508"/>
      <c r="HY8" s="508"/>
      <c r="HZ8" s="508"/>
      <c r="IA8" s="508"/>
      <c r="IB8" s="508"/>
      <c r="IC8" s="508"/>
      <c r="ID8" s="508"/>
      <c r="IE8" s="508"/>
      <c r="IF8" s="507"/>
      <c r="IG8" s="507"/>
      <c r="IH8" s="507"/>
      <c r="II8" s="507"/>
      <c r="IJ8" s="507"/>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J5" r:id="rId1" xr:uid="{00000000-0004-0000-4100-000000000000}"/>
    <hyperlink ref="O5" r:id="rId2" xr:uid="{00000000-0004-0000-4100-000001000000}"/>
    <hyperlink ref="AD5" r:id="rId3" xr:uid="{00000000-0004-0000-4100-000002000000}"/>
    <hyperlink ref="AI5" r:id="rId4" xr:uid="{00000000-0004-0000-4100-000003000000}"/>
    <hyperlink ref="AN5" r:id="rId5" xr:uid="{00000000-0004-0000-4100-000004000000}"/>
    <hyperlink ref="AS5" r:id="rId6" xr:uid="{00000000-0004-0000-4100-000005000000}"/>
    <hyperlink ref="AX5" r:id="rId7" xr:uid="{00000000-0004-0000-4100-000006000000}"/>
    <hyperlink ref="BC5" r:id="rId8" xr:uid="{00000000-0004-0000-4100-000007000000}"/>
    <hyperlink ref="BH5" r:id="rId9" xr:uid="{00000000-0004-0000-4100-000008000000}"/>
    <hyperlink ref="BR5" r:id="rId10" xr:uid="{00000000-0004-0000-4100-000009000000}"/>
    <hyperlink ref="BW5" r:id="rId11" xr:uid="{00000000-0004-0000-4100-00000A000000}"/>
    <hyperlink ref="CB5" r:id="rId12" xr:uid="{00000000-0004-0000-4100-00000B000000}"/>
    <hyperlink ref="CG5" r:id="rId13" xr:uid="{00000000-0004-0000-4100-00000C000000}"/>
    <hyperlink ref="CL5" r:id="rId14" xr:uid="{00000000-0004-0000-4100-00000D000000}"/>
    <hyperlink ref="CQ5" r:id="rId15" xr:uid="{00000000-0004-0000-4100-00000E000000}"/>
    <hyperlink ref="CV5" r:id="rId16" xr:uid="{00000000-0004-0000-4100-00000F000000}"/>
    <hyperlink ref="DA5" r:id="rId17" xr:uid="{00000000-0004-0000-4100-000010000000}"/>
    <hyperlink ref="DF5" r:id="rId18" xr:uid="{00000000-0004-0000-4100-000011000000}"/>
    <hyperlink ref="DK5" r:id="rId19" xr:uid="{00000000-0004-0000-4100-000012000000}"/>
    <hyperlink ref="DP5" r:id="rId20" xr:uid="{00000000-0004-0000-4100-000013000000}"/>
    <hyperlink ref="DU5" r:id="rId21" xr:uid="{00000000-0004-0000-4100-000014000000}"/>
    <hyperlink ref="EK5" r:id="rId22" xr:uid="{00000000-0004-0000-4100-000015000000}"/>
    <hyperlink ref="FQ5" r:id="rId23" xr:uid="{00000000-0004-0000-4100-000016000000}"/>
    <hyperlink ref="FV5" r:id="rId24" xr:uid="{00000000-0004-0000-4100-000017000000}"/>
    <hyperlink ref="GA5" r:id="rId25" xr:uid="{00000000-0004-0000-4100-000018000000}"/>
    <hyperlink ref="GF5" r:id="rId26" xr:uid="{00000000-0004-0000-4100-000019000000}"/>
    <hyperlink ref="HE5" r:id="rId27" xr:uid="{00000000-0004-0000-4100-00001A000000}"/>
    <hyperlink ref="HJ5" r:id="rId28" xr:uid="{00000000-0004-0000-4100-00001B000000}"/>
    <hyperlink ref="HK5" r:id="rId29" xr:uid="{00000000-0004-0000-4100-00001C000000}"/>
    <hyperlink ref="HO5" r:id="rId30" xr:uid="{00000000-0004-0000-4100-00001D000000}"/>
    <hyperlink ref="HP5" r:id="rId31" xr:uid="{00000000-0004-0000-4100-00001E000000}"/>
    <hyperlink ref="HY5" r:id="rId32" location=":~:text=(d)" xr:uid="{00000000-0004-0000-4100-00001F000000}"/>
    <hyperlink ref="ID5" r:id="rId33" location=":~:text=(c)%20An%20opportunity" xr:uid="{00000000-0004-0000-4100-000020000000}"/>
    <hyperlink ref="II5" r:id="rId34" xr:uid="{00000000-0004-0000-4100-000021000000}"/>
    <hyperlink ref="J6" r:id="rId35" xr:uid="{00000000-0004-0000-4100-000022000000}"/>
    <hyperlink ref="O6" r:id="rId36" xr:uid="{00000000-0004-0000-4100-000023000000}"/>
    <hyperlink ref="AD6" r:id="rId37" xr:uid="{00000000-0004-0000-4100-000024000000}"/>
    <hyperlink ref="AI6" r:id="rId38" xr:uid="{00000000-0004-0000-4100-000025000000}"/>
    <hyperlink ref="AN6" r:id="rId39" xr:uid="{00000000-0004-0000-4100-000026000000}"/>
    <hyperlink ref="AS6" r:id="rId40" xr:uid="{00000000-0004-0000-4100-000027000000}"/>
    <hyperlink ref="AX6" r:id="rId41" xr:uid="{00000000-0004-0000-4100-000028000000}"/>
    <hyperlink ref="BC6" r:id="rId42" xr:uid="{00000000-0004-0000-4100-000029000000}"/>
    <hyperlink ref="BH6" r:id="rId43" xr:uid="{00000000-0004-0000-4100-00002A000000}"/>
    <hyperlink ref="BR6" r:id="rId44" xr:uid="{00000000-0004-0000-4100-00002B000000}"/>
    <hyperlink ref="BW6" r:id="rId45" xr:uid="{00000000-0004-0000-4100-00002C000000}"/>
    <hyperlink ref="CB6" r:id="rId46" xr:uid="{00000000-0004-0000-4100-00002D000000}"/>
    <hyperlink ref="CG6" r:id="rId47" xr:uid="{00000000-0004-0000-4100-00002E000000}"/>
    <hyperlink ref="CL6" r:id="rId48" xr:uid="{00000000-0004-0000-4100-00002F000000}"/>
    <hyperlink ref="CQ6" r:id="rId49" xr:uid="{00000000-0004-0000-4100-000030000000}"/>
    <hyperlink ref="CV6" r:id="rId50" xr:uid="{00000000-0004-0000-4100-000031000000}"/>
    <hyperlink ref="DA6" r:id="rId51" xr:uid="{00000000-0004-0000-4100-000032000000}"/>
    <hyperlink ref="DF6" r:id="rId52" xr:uid="{00000000-0004-0000-4100-000033000000}"/>
    <hyperlink ref="DK6" r:id="rId53" xr:uid="{00000000-0004-0000-4100-000034000000}"/>
    <hyperlink ref="DP6" r:id="rId54" xr:uid="{00000000-0004-0000-4100-000035000000}"/>
    <hyperlink ref="DU6" r:id="rId55" xr:uid="{00000000-0004-0000-4100-000036000000}"/>
    <hyperlink ref="EK6" r:id="rId56" xr:uid="{00000000-0004-0000-4100-000037000000}"/>
    <hyperlink ref="FQ6" r:id="rId57" xr:uid="{00000000-0004-0000-4100-000038000000}"/>
    <hyperlink ref="FV6" r:id="rId58" xr:uid="{00000000-0004-0000-4100-000039000000}"/>
    <hyperlink ref="GA6" r:id="rId59" xr:uid="{00000000-0004-0000-4100-00003A000000}"/>
    <hyperlink ref="GF6" r:id="rId60" xr:uid="{00000000-0004-0000-4100-00003B000000}"/>
    <hyperlink ref="HE6" r:id="rId61" xr:uid="{00000000-0004-0000-4100-00003C000000}"/>
    <hyperlink ref="HJ6" r:id="rId62" xr:uid="{00000000-0004-0000-4100-00003D000000}"/>
    <hyperlink ref="HK6" r:id="rId63" xr:uid="{00000000-0004-0000-4100-00003E000000}"/>
    <hyperlink ref="HO6" r:id="rId64" xr:uid="{00000000-0004-0000-4100-00003F000000}"/>
    <hyperlink ref="HP6" r:id="rId65" xr:uid="{00000000-0004-0000-4100-000040000000}"/>
    <hyperlink ref="O7" r:id="rId66" xr:uid="{00000000-0004-0000-4100-000041000000}"/>
    <hyperlink ref="P7" r:id="rId67" location="3" xr:uid="{00000000-0004-0000-4100-000042000000}"/>
    <hyperlink ref="AD7" r:id="rId68" xr:uid="{00000000-0004-0000-4100-000043000000}"/>
    <hyperlink ref="AI7" r:id="rId69" xr:uid="{00000000-0004-0000-4100-000044000000}"/>
    <hyperlink ref="AN7" r:id="rId70" xr:uid="{00000000-0004-0000-4100-000045000000}"/>
    <hyperlink ref="AS7" r:id="rId71" xr:uid="{00000000-0004-0000-4100-000046000000}"/>
    <hyperlink ref="AX7" r:id="rId72" xr:uid="{00000000-0004-0000-4100-000047000000}"/>
    <hyperlink ref="BC7" r:id="rId73" xr:uid="{00000000-0004-0000-4100-000048000000}"/>
    <hyperlink ref="BH7" r:id="rId74" xr:uid="{00000000-0004-0000-4100-000049000000}"/>
    <hyperlink ref="BR7" r:id="rId75" xr:uid="{00000000-0004-0000-4100-00004A000000}"/>
    <hyperlink ref="BW7" r:id="rId76" xr:uid="{00000000-0004-0000-4100-00004B000000}"/>
    <hyperlink ref="CB7" r:id="rId77" xr:uid="{00000000-0004-0000-4100-00004C000000}"/>
    <hyperlink ref="CG7" r:id="rId78" xr:uid="{00000000-0004-0000-4100-00004D000000}"/>
    <hyperlink ref="CK7" r:id="rId79" location="01" xr:uid="{00000000-0004-0000-4100-00004E000000}"/>
    <hyperlink ref="CL7" r:id="rId80" xr:uid="{00000000-0004-0000-4100-00004F000000}"/>
    <hyperlink ref="CQ7" r:id="rId81" xr:uid="{00000000-0004-0000-4100-000050000000}"/>
    <hyperlink ref="CV7" r:id="rId82" xr:uid="{00000000-0004-0000-4100-000051000000}"/>
    <hyperlink ref="DA7" r:id="rId83" xr:uid="{00000000-0004-0000-4100-000052000000}"/>
    <hyperlink ref="DF7" r:id="rId84" xr:uid="{00000000-0004-0000-4100-000053000000}"/>
    <hyperlink ref="DK7" r:id="rId85" xr:uid="{00000000-0004-0000-4100-000054000000}"/>
    <hyperlink ref="DP7" r:id="rId86" xr:uid="{00000000-0004-0000-4100-000055000000}"/>
    <hyperlink ref="DU7" r:id="rId87" xr:uid="{00000000-0004-0000-4100-000056000000}"/>
    <hyperlink ref="EK7" r:id="rId88" xr:uid="{00000000-0004-0000-4100-000057000000}"/>
    <hyperlink ref="FQ7" r:id="rId89" xr:uid="{00000000-0004-0000-4100-000058000000}"/>
    <hyperlink ref="FV7" r:id="rId90" xr:uid="{00000000-0004-0000-4100-000059000000}"/>
    <hyperlink ref="GA7" r:id="rId91" xr:uid="{00000000-0004-0000-4100-00005A000000}"/>
    <hyperlink ref="HE7" r:id="rId92" xr:uid="{00000000-0004-0000-4100-00005B000000}"/>
    <hyperlink ref="HJ7" r:id="rId93" xr:uid="{00000000-0004-0000-4100-00005C000000}"/>
    <hyperlink ref="HK7" r:id="rId94" xr:uid="{00000000-0004-0000-4100-00005D000000}"/>
    <hyperlink ref="HO7" r:id="rId95" xr:uid="{00000000-0004-0000-4100-00005E000000}"/>
    <hyperlink ref="HP7" r:id="rId96" xr:uid="{00000000-0004-0000-4100-00005F000000}"/>
    <hyperlink ref="O8" r:id="rId97" xr:uid="{00000000-0004-0000-4100-000060000000}"/>
    <hyperlink ref="AD8" r:id="rId98" xr:uid="{00000000-0004-0000-4100-000061000000}"/>
    <hyperlink ref="AI8" r:id="rId99" xr:uid="{00000000-0004-0000-4100-000062000000}"/>
    <hyperlink ref="AN8" r:id="rId100" xr:uid="{00000000-0004-0000-4100-000063000000}"/>
    <hyperlink ref="AS8" r:id="rId101" xr:uid="{00000000-0004-0000-4100-000064000000}"/>
    <hyperlink ref="AX8" r:id="rId102" xr:uid="{00000000-0004-0000-4100-000065000000}"/>
    <hyperlink ref="BC8" r:id="rId103" xr:uid="{00000000-0004-0000-4100-000066000000}"/>
    <hyperlink ref="BH8" r:id="rId104" xr:uid="{00000000-0004-0000-4100-000067000000}"/>
    <hyperlink ref="BR8" r:id="rId105" xr:uid="{00000000-0004-0000-4100-000068000000}"/>
    <hyperlink ref="BW8" r:id="rId106" xr:uid="{00000000-0004-0000-4100-000069000000}"/>
    <hyperlink ref="CB8" r:id="rId107" xr:uid="{00000000-0004-0000-4100-00006A000000}"/>
    <hyperlink ref="CG8" r:id="rId108" xr:uid="{00000000-0004-0000-4100-00006B000000}"/>
    <hyperlink ref="CL8" r:id="rId109" xr:uid="{00000000-0004-0000-4100-00006C000000}"/>
    <hyperlink ref="CQ8" r:id="rId110" xr:uid="{00000000-0004-0000-4100-00006D000000}"/>
    <hyperlink ref="CV8" r:id="rId111" xr:uid="{00000000-0004-0000-4100-00006E000000}"/>
    <hyperlink ref="DA8" r:id="rId112" xr:uid="{00000000-0004-0000-4100-00006F000000}"/>
    <hyperlink ref="DF8" r:id="rId113" xr:uid="{00000000-0004-0000-4100-000070000000}"/>
    <hyperlink ref="DK8" r:id="rId114" xr:uid="{00000000-0004-0000-4100-000071000000}"/>
    <hyperlink ref="DP8" r:id="rId115" xr:uid="{00000000-0004-0000-4100-000072000000}"/>
    <hyperlink ref="DU8" r:id="rId116" xr:uid="{00000000-0004-0000-4100-000073000000}"/>
    <hyperlink ref="EK8" r:id="rId117" xr:uid="{00000000-0004-0000-4100-000074000000}"/>
    <hyperlink ref="HE8" r:id="rId118" xr:uid="{00000000-0004-0000-4100-000075000000}"/>
  </hyperlink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LR55"/>
  <sheetViews>
    <sheetView workbookViewId="0"/>
  </sheetViews>
  <sheetFormatPr baseColWidth="10" defaultColWidth="12.6640625" defaultRowHeight="15" customHeight="1"/>
  <cols>
    <col min="1" max="1" width="20.33203125" customWidth="1"/>
    <col min="2" max="2" width="19.83203125" customWidth="1"/>
    <col min="3" max="350" width="16.1640625" customWidth="1"/>
  </cols>
  <sheetData>
    <row r="1" spans="1:330" ht="25.5" customHeight="1">
      <c r="A1" s="180" t="s">
        <v>1415</v>
      </c>
      <c r="B1" s="624" t="s">
        <v>1453</v>
      </c>
      <c r="C1" s="60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c r="AI1" s="605"/>
      <c r="AJ1" s="605"/>
      <c r="AK1" s="605"/>
      <c r="AL1" s="605"/>
      <c r="AM1" s="605"/>
      <c r="AN1" s="605"/>
      <c r="AO1" s="605"/>
      <c r="AP1" s="605"/>
      <c r="AQ1" s="605"/>
      <c r="AR1" s="605"/>
      <c r="AS1" s="605"/>
      <c r="AT1" s="605"/>
      <c r="AU1" s="605"/>
      <c r="AV1" s="605"/>
      <c r="AW1" s="605"/>
      <c r="AX1" s="605"/>
      <c r="AY1" s="605"/>
      <c r="AZ1" s="605"/>
      <c r="BA1" s="605"/>
      <c r="BB1" s="605"/>
      <c r="BC1" s="605"/>
      <c r="BD1" s="605"/>
      <c r="BE1" s="605"/>
      <c r="BF1" s="605"/>
      <c r="BG1" s="605"/>
      <c r="BH1" s="605"/>
      <c r="BI1" s="605"/>
      <c r="BJ1" s="605"/>
      <c r="BK1" s="605"/>
      <c r="BL1" s="605"/>
      <c r="BM1" s="605"/>
      <c r="BN1" s="605"/>
      <c r="BO1" s="605"/>
      <c r="BP1" s="605"/>
      <c r="BQ1" s="605"/>
      <c r="BR1" s="605"/>
      <c r="BS1" s="605"/>
      <c r="BT1" s="605"/>
      <c r="BU1" s="605"/>
      <c r="BV1" s="605"/>
      <c r="BW1" s="605"/>
      <c r="BX1" s="605"/>
      <c r="BY1" s="605"/>
      <c r="BZ1" s="605"/>
      <c r="CA1" s="605"/>
      <c r="CB1" s="605"/>
      <c r="CC1" s="605"/>
      <c r="CD1" s="605"/>
      <c r="CE1" s="605"/>
      <c r="CF1" s="605"/>
      <c r="CG1" s="605"/>
      <c r="CH1" s="605"/>
      <c r="CI1" s="605"/>
      <c r="CJ1" s="605"/>
      <c r="CK1" s="605"/>
      <c r="CL1" s="605"/>
      <c r="CM1" s="605"/>
      <c r="CN1" s="605"/>
      <c r="CO1" s="605"/>
      <c r="CP1" s="605"/>
      <c r="CQ1" s="605"/>
      <c r="CR1" s="605"/>
      <c r="CS1" s="605"/>
      <c r="CT1" s="605"/>
      <c r="CU1" s="605"/>
      <c r="CV1" s="605"/>
      <c r="CW1" s="605"/>
      <c r="CX1" s="605"/>
      <c r="CY1" s="605"/>
      <c r="CZ1" s="605"/>
      <c r="DA1" s="605"/>
      <c r="DB1" s="605"/>
      <c r="DC1" s="605"/>
      <c r="DD1" s="605"/>
      <c r="DE1" s="605"/>
      <c r="DF1" s="605"/>
      <c r="DG1" s="605"/>
      <c r="DH1" s="605"/>
      <c r="DI1" s="605"/>
      <c r="DJ1" s="605"/>
      <c r="DK1" s="605"/>
      <c r="DL1" s="605"/>
      <c r="DM1" s="605"/>
      <c r="DN1" s="605"/>
      <c r="DO1" s="605"/>
      <c r="DP1" s="605"/>
      <c r="DQ1" s="605"/>
      <c r="DR1" s="605"/>
      <c r="DS1" s="605"/>
      <c r="DT1" s="605"/>
      <c r="DU1" s="605"/>
      <c r="DV1" s="605"/>
      <c r="DW1" s="605"/>
      <c r="DX1" s="605"/>
      <c r="DY1" s="605"/>
      <c r="DZ1" s="605"/>
      <c r="EA1" s="605"/>
      <c r="EB1" s="605"/>
      <c r="EC1" s="605"/>
      <c r="ED1" s="605"/>
      <c r="EE1" s="605"/>
      <c r="EF1" s="605"/>
      <c r="EG1" s="605"/>
      <c r="EH1" s="605"/>
      <c r="EI1" s="605"/>
      <c r="EJ1" s="605"/>
      <c r="EK1" s="605"/>
      <c r="EL1" s="605"/>
      <c r="EM1" s="605"/>
      <c r="EN1" s="605"/>
      <c r="EO1" s="605"/>
      <c r="EP1" s="605"/>
      <c r="EQ1" s="605"/>
      <c r="ER1" s="605"/>
      <c r="ES1" s="605"/>
      <c r="ET1" s="605"/>
      <c r="EU1" s="605"/>
      <c r="EV1" s="605"/>
      <c r="EW1" s="605"/>
      <c r="EX1" s="605"/>
      <c r="EY1" s="605"/>
      <c r="EZ1" s="605"/>
      <c r="FA1" s="605"/>
      <c r="FB1" s="605"/>
      <c r="FC1" s="605"/>
      <c r="FD1" s="605"/>
      <c r="FE1" s="605"/>
      <c r="FF1" s="605"/>
      <c r="FG1" s="605"/>
      <c r="FH1" s="605"/>
      <c r="FI1" s="605"/>
      <c r="FJ1" s="605"/>
      <c r="FK1" s="605"/>
      <c r="FL1" s="605"/>
      <c r="FM1" s="605"/>
      <c r="FN1" s="605"/>
      <c r="FO1" s="605"/>
      <c r="FP1" s="605"/>
      <c r="FQ1" s="605"/>
      <c r="FR1" s="605"/>
      <c r="FS1" s="605"/>
      <c r="FT1" s="605"/>
      <c r="FU1" s="605"/>
      <c r="FV1" s="605"/>
      <c r="FW1" s="606"/>
      <c r="FX1" s="625" t="s">
        <v>1454</v>
      </c>
      <c r="FY1" s="582"/>
      <c r="FZ1" s="582"/>
      <c r="GA1" s="582"/>
      <c r="GB1" s="582"/>
      <c r="GC1" s="582"/>
      <c r="GD1" s="582"/>
      <c r="GE1" s="582"/>
      <c r="GF1" s="582"/>
      <c r="GG1" s="582"/>
      <c r="GH1" s="582"/>
      <c r="GI1" s="582"/>
      <c r="GJ1" s="582"/>
      <c r="GK1" s="582"/>
      <c r="GL1" s="582"/>
      <c r="GM1" s="582"/>
      <c r="GN1" s="582"/>
      <c r="GO1" s="582"/>
      <c r="GP1" s="582"/>
      <c r="GQ1" s="582"/>
      <c r="GR1" s="582"/>
      <c r="GS1" s="582"/>
      <c r="GT1" s="582"/>
      <c r="GU1" s="582"/>
      <c r="GV1" s="582"/>
      <c r="GW1" s="582"/>
      <c r="GX1" s="582"/>
      <c r="GY1" s="582"/>
      <c r="GZ1" s="582"/>
      <c r="HA1" s="582"/>
      <c r="HB1" s="582"/>
      <c r="HC1" s="582"/>
      <c r="HD1" s="582"/>
      <c r="HE1" s="582"/>
      <c r="HF1" s="582"/>
      <c r="HG1" s="582"/>
      <c r="HH1" s="582"/>
      <c r="HI1" s="582"/>
      <c r="HJ1" s="582"/>
      <c r="HK1" s="582"/>
      <c r="HL1" s="582"/>
      <c r="HM1" s="582"/>
      <c r="HN1" s="582"/>
      <c r="HO1" s="582"/>
      <c r="HP1" s="582"/>
      <c r="HQ1" s="582"/>
      <c r="HR1" s="582"/>
      <c r="HS1" s="582"/>
      <c r="HT1" s="582"/>
      <c r="HU1" s="582"/>
      <c r="HV1" s="582"/>
      <c r="HW1" s="582"/>
      <c r="HX1" s="582"/>
      <c r="HY1" s="582"/>
      <c r="HZ1" s="582"/>
      <c r="IA1" s="582"/>
      <c r="IB1" s="582"/>
      <c r="IC1" s="582"/>
      <c r="ID1" s="582"/>
      <c r="IE1" s="582"/>
      <c r="IF1" s="582"/>
      <c r="IG1" s="582"/>
      <c r="IH1" s="582"/>
      <c r="II1" s="582"/>
      <c r="IJ1" s="582"/>
      <c r="IK1" s="582"/>
      <c r="IL1" s="582"/>
      <c r="IM1" s="582"/>
      <c r="IN1" s="582"/>
      <c r="IO1" s="582"/>
      <c r="IP1" s="582"/>
      <c r="IQ1" s="582"/>
      <c r="IR1" s="582"/>
      <c r="IS1" s="582"/>
      <c r="IT1" s="582"/>
      <c r="IU1" s="582"/>
      <c r="IV1" s="582"/>
      <c r="IW1" s="582"/>
      <c r="IX1" s="582"/>
      <c r="IY1" s="582"/>
      <c r="IZ1" s="582"/>
      <c r="JA1" s="582"/>
      <c r="JB1" s="582"/>
      <c r="JC1" s="582"/>
      <c r="JD1" s="582"/>
      <c r="JE1" s="582"/>
      <c r="JF1" s="582"/>
      <c r="JG1" s="582"/>
      <c r="JH1" s="582"/>
      <c r="JI1" s="582"/>
      <c r="JJ1" s="582"/>
      <c r="JK1" s="582"/>
      <c r="JL1" s="582"/>
      <c r="JM1" s="582"/>
      <c r="JN1" s="582"/>
      <c r="JO1" s="582"/>
      <c r="JP1" s="582"/>
      <c r="JQ1" s="582"/>
      <c r="JR1" s="582"/>
      <c r="JS1" s="582"/>
      <c r="JT1" s="582"/>
      <c r="JU1" s="582"/>
      <c r="JV1" s="582"/>
      <c r="JW1" s="582"/>
      <c r="JX1" s="582"/>
      <c r="JY1" s="582"/>
      <c r="JZ1" s="582"/>
      <c r="KA1" s="582"/>
      <c r="KB1" s="582"/>
      <c r="KC1" s="582"/>
      <c r="KD1" s="582"/>
      <c r="KE1" s="582"/>
      <c r="KF1" s="582"/>
      <c r="KG1" s="582"/>
      <c r="KH1" s="582"/>
      <c r="KI1" s="582"/>
      <c r="KJ1" s="582"/>
      <c r="KK1" s="582"/>
      <c r="KL1" s="582"/>
      <c r="KM1" s="582"/>
      <c r="KN1" s="582"/>
      <c r="KO1" s="582"/>
      <c r="KP1" s="582"/>
      <c r="KQ1" s="582"/>
      <c r="KR1" s="582"/>
      <c r="KS1" s="582"/>
      <c r="KT1" s="582"/>
      <c r="KU1" s="582"/>
      <c r="KV1" s="582"/>
      <c r="KW1" s="582"/>
      <c r="KX1" s="582"/>
      <c r="KY1" s="582"/>
      <c r="KZ1" s="582"/>
      <c r="LA1" s="582"/>
      <c r="LB1" s="582"/>
      <c r="LC1" s="582"/>
      <c r="LD1" s="582"/>
      <c r="LE1" s="582"/>
      <c r="LF1" s="582"/>
      <c r="LG1" s="582"/>
      <c r="LH1" s="582"/>
      <c r="LI1" s="582"/>
      <c r="LJ1" s="582"/>
      <c r="LK1" s="582"/>
      <c r="LL1" s="582"/>
      <c r="LM1" s="582"/>
      <c r="LN1" s="582"/>
      <c r="LO1" s="582"/>
      <c r="LP1" s="582"/>
      <c r="LQ1" s="582"/>
      <c r="LR1" s="582"/>
    </row>
    <row r="2" spans="1:330" ht="25.5" customHeight="1">
      <c r="A2" s="181" t="s">
        <v>1417</v>
      </c>
      <c r="B2" s="626" t="s">
        <v>1455</v>
      </c>
      <c r="C2" s="623" t="s">
        <v>1456</v>
      </c>
      <c r="D2" s="623" t="s">
        <v>1457</v>
      </c>
      <c r="E2" s="615" t="s">
        <v>9</v>
      </c>
      <c r="F2" s="605"/>
      <c r="G2" s="605"/>
      <c r="H2" s="605"/>
      <c r="I2" s="616"/>
      <c r="J2" s="619" t="s">
        <v>1420</v>
      </c>
      <c r="K2" s="605"/>
      <c r="L2" s="605"/>
      <c r="M2" s="605"/>
      <c r="N2" s="605"/>
      <c r="O2" s="605"/>
      <c r="P2" s="605"/>
      <c r="Q2" s="605"/>
      <c r="R2" s="605"/>
      <c r="S2" s="605"/>
      <c r="T2" s="605"/>
      <c r="U2" s="605"/>
      <c r="V2" s="605"/>
      <c r="W2" s="605"/>
      <c r="X2" s="605"/>
      <c r="Y2" s="605"/>
      <c r="Z2" s="605"/>
      <c r="AA2" s="605"/>
      <c r="AB2" s="605"/>
      <c r="AC2" s="605"/>
      <c r="AD2" s="605"/>
      <c r="AE2" s="605"/>
      <c r="AF2" s="605"/>
      <c r="AG2" s="605"/>
      <c r="AH2" s="605"/>
      <c r="AI2" s="605"/>
      <c r="AJ2" s="605"/>
      <c r="AK2" s="605"/>
      <c r="AL2" s="605"/>
      <c r="AM2" s="605"/>
      <c r="AN2" s="605"/>
      <c r="AO2" s="605"/>
      <c r="AP2" s="605"/>
      <c r="AQ2" s="605"/>
      <c r="AR2" s="605"/>
      <c r="AS2" s="605"/>
      <c r="AT2" s="605"/>
      <c r="AU2" s="605"/>
      <c r="AV2" s="605"/>
      <c r="AW2" s="605"/>
      <c r="AX2" s="605"/>
      <c r="AY2" s="605"/>
      <c r="AZ2" s="605"/>
      <c r="BA2" s="605"/>
      <c r="BB2" s="605"/>
      <c r="BC2" s="605"/>
      <c r="BD2" s="605"/>
      <c r="BE2" s="605"/>
      <c r="BF2" s="605"/>
      <c r="BG2" s="605"/>
      <c r="BH2" s="605"/>
      <c r="BI2" s="605"/>
      <c r="BJ2" s="605"/>
      <c r="BK2" s="605"/>
      <c r="BL2" s="605"/>
      <c r="BM2" s="605"/>
      <c r="BN2" s="605"/>
      <c r="BO2" s="605"/>
      <c r="BP2" s="605"/>
      <c r="BQ2" s="605"/>
      <c r="BR2" s="605"/>
      <c r="BS2" s="605"/>
      <c r="BT2" s="605"/>
      <c r="BU2" s="605"/>
      <c r="BV2" s="605"/>
      <c r="BW2" s="605"/>
      <c r="BX2" s="605"/>
      <c r="BY2" s="605"/>
      <c r="BZ2" s="605"/>
      <c r="CA2" s="605"/>
      <c r="CB2" s="605"/>
      <c r="CC2" s="605"/>
      <c r="CD2" s="605"/>
      <c r="CE2" s="605"/>
      <c r="CF2" s="605"/>
      <c r="CG2" s="605"/>
      <c r="CH2" s="605"/>
      <c r="CI2" s="605"/>
      <c r="CJ2" s="605"/>
      <c r="CK2" s="605"/>
      <c r="CL2" s="605"/>
      <c r="CM2" s="605"/>
      <c r="CN2" s="605"/>
      <c r="CO2" s="605"/>
      <c r="CP2" s="605"/>
      <c r="CQ2" s="605"/>
      <c r="CR2" s="605"/>
      <c r="CS2" s="605"/>
      <c r="CT2" s="605"/>
      <c r="CU2" s="605"/>
      <c r="CV2" s="605"/>
      <c r="CW2" s="605"/>
      <c r="CX2" s="605"/>
      <c r="CY2" s="605"/>
      <c r="CZ2" s="605"/>
      <c r="DA2" s="605"/>
      <c r="DB2" s="605"/>
      <c r="DC2" s="605"/>
      <c r="DD2" s="605"/>
      <c r="DE2" s="616"/>
      <c r="DF2" s="618" t="s">
        <v>45</v>
      </c>
      <c r="DG2" s="605"/>
      <c r="DH2" s="605"/>
      <c r="DI2" s="605"/>
      <c r="DJ2" s="616"/>
      <c r="DK2" s="619" t="s">
        <v>1421</v>
      </c>
      <c r="DL2" s="605"/>
      <c r="DM2" s="605"/>
      <c r="DN2" s="605"/>
      <c r="DO2" s="605"/>
      <c r="DP2" s="605"/>
      <c r="DQ2" s="605"/>
      <c r="DR2" s="605"/>
      <c r="DS2" s="605"/>
      <c r="DT2" s="605"/>
      <c r="DU2" s="605"/>
      <c r="DV2" s="605"/>
      <c r="DW2" s="605"/>
      <c r="DX2" s="605"/>
      <c r="DY2" s="605"/>
      <c r="DZ2" s="605"/>
      <c r="EA2" s="605"/>
      <c r="EB2" s="605"/>
      <c r="EC2" s="605"/>
      <c r="ED2" s="605"/>
      <c r="EE2" s="605"/>
      <c r="EF2" s="605"/>
      <c r="EG2" s="605"/>
      <c r="EH2" s="605"/>
      <c r="EI2" s="605"/>
      <c r="EJ2" s="605"/>
      <c r="EK2" s="605"/>
      <c r="EL2" s="605"/>
      <c r="EM2" s="605"/>
      <c r="EN2" s="616"/>
      <c r="EO2" s="615" t="s">
        <v>1422</v>
      </c>
      <c r="EP2" s="605"/>
      <c r="EQ2" s="605"/>
      <c r="ER2" s="605"/>
      <c r="ES2" s="605"/>
      <c r="ET2" s="605"/>
      <c r="EU2" s="605"/>
      <c r="EV2" s="605"/>
      <c r="EW2" s="605"/>
      <c r="EX2" s="605"/>
      <c r="EY2" s="605"/>
      <c r="EZ2" s="605"/>
      <c r="FA2" s="605"/>
      <c r="FB2" s="605"/>
      <c r="FC2" s="616"/>
      <c r="FD2" s="617" t="s">
        <v>8</v>
      </c>
      <c r="FE2" s="605"/>
      <c r="FF2" s="605"/>
      <c r="FG2" s="605"/>
      <c r="FH2" s="616"/>
      <c r="FI2" s="618" t="s">
        <v>1423</v>
      </c>
      <c r="FJ2" s="605"/>
      <c r="FK2" s="605"/>
      <c r="FL2" s="605"/>
      <c r="FM2" s="605"/>
      <c r="FN2" s="605"/>
      <c r="FO2" s="605"/>
      <c r="FP2" s="605"/>
      <c r="FQ2" s="605"/>
      <c r="FR2" s="605"/>
      <c r="FS2" s="605"/>
      <c r="FT2" s="605"/>
      <c r="FU2" s="605"/>
      <c r="FV2" s="605"/>
      <c r="FW2" s="606"/>
      <c r="FX2" s="623" t="s">
        <v>1458</v>
      </c>
      <c r="FY2" s="618" t="s">
        <v>9</v>
      </c>
      <c r="FZ2" s="605"/>
      <c r="GA2" s="605"/>
      <c r="GB2" s="605"/>
      <c r="GC2" s="616"/>
      <c r="GD2" s="622" t="s">
        <v>1420</v>
      </c>
      <c r="GE2" s="582"/>
      <c r="GF2" s="582"/>
      <c r="GG2" s="582"/>
      <c r="GH2" s="582"/>
      <c r="GI2" s="582"/>
      <c r="GJ2" s="582"/>
      <c r="GK2" s="582"/>
      <c r="GL2" s="582"/>
      <c r="GM2" s="582"/>
      <c r="GN2" s="582"/>
      <c r="GO2" s="582"/>
      <c r="GP2" s="582"/>
      <c r="GQ2" s="582"/>
      <c r="GR2" s="582"/>
      <c r="GS2" s="582"/>
      <c r="GT2" s="582"/>
      <c r="GU2" s="582"/>
      <c r="GV2" s="582"/>
      <c r="GW2" s="582"/>
      <c r="GX2" s="582"/>
      <c r="GY2" s="582"/>
      <c r="GZ2" s="582"/>
      <c r="HA2" s="582"/>
      <c r="HB2" s="582"/>
      <c r="HC2" s="582"/>
      <c r="HD2" s="582"/>
      <c r="HE2" s="582"/>
      <c r="HF2" s="582"/>
      <c r="HG2" s="582"/>
      <c r="HH2" s="582"/>
      <c r="HI2" s="582"/>
      <c r="HJ2" s="582"/>
      <c r="HK2" s="582"/>
      <c r="HL2" s="582"/>
      <c r="HM2" s="582"/>
      <c r="HN2" s="582"/>
      <c r="HO2" s="582"/>
      <c r="HP2" s="582"/>
      <c r="HQ2" s="582"/>
      <c r="HR2" s="582"/>
      <c r="HS2" s="582"/>
      <c r="HT2" s="582"/>
      <c r="HU2" s="582"/>
      <c r="HV2" s="582"/>
      <c r="HW2" s="582"/>
      <c r="HX2" s="582"/>
      <c r="HY2" s="582"/>
      <c r="HZ2" s="582"/>
      <c r="IA2" s="582"/>
      <c r="IB2" s="582"/>
      <c r="IC2" s="582"/>
      <c r="ID2" s="582"/>
      <c r="IE2" s="582"/>
      <c r="IF2" s="582"/>
      <c r="IG2" s="582"/>
      <c r="IH2" s="582"/>
      <c r="II2" s="582"/>
      <c r="IJ2" s="582"/>
      <c r="IK2" s="582"/>
      <c r="IL2" s="582"/>
      <c r="IM2" s="582"/>
      <c r="IN2" s="582"/>
      <c r="IO2" s="582"/>
      <c r="IP2" s="582"/>
      <c r="IQ2" s="582"/>
      <c r="IR2" s="582"/>
      <c r="IS2" s="582"/>
      <c r="IT2" s="582"/>
      <c r="IU2" s="582"/>
      <c r="IV2" s="582"/>
      <c r="IW2" s="582"/>
      <c r="IX2" s="582"/>
      <c r="IY2" s="582"/>
      <c r="IZ2" s="582"/>
      <c r="JA2" s="582"/>
      <c r="JB2" s="582"/>
      <c r="JC2" s="582"/>
      <c r="JD2" s="582"/>
      <c r="JE2" s="582"/>
      <c r="JF2" s="582"/>
      <c r="JG2" s="582"/>
      <c r="JH2" s="582"/>
      <c r="JI2" s="582"/>
      <c r="JJ2" s="582"/>
      <c r="JK2" s="582"/>
      <c r="JL2" s="582"/>
      <c r="JM2" s="582"/>
      <c r="JN2" s="582"/>
      <c r="JO2" s="582"/>
      <c r="JP2" s="582"/>
      <c r="JQ2" s="582"/>
      <c r="JR2" s="582"/>
      <c r="JS2" s="582"/>
      <c r="JT2" s="582"/>
      <c r="JU2" s="582"/>
      <c r="JV2" s="582"/>
      <c r="JW2" s="582"/>
      <c r="JX2" s="582"/>
      <c r="JY2" s="621"/>
      <c r="JZ2" s="620" t="s">
        <v>45</v>
      </c>
      <c r="KA2" s="582"/>
      <c r="KB2" s="582"/>
      <c r="KC2" s="582"/>
      <c r="KD2" s="621"/>
      <c r="KE2" s="622" t="s">
        <v>1421</v>
      </c>
      <c r="KF2" s="582"/>
      <c r="KG2" s="582"/>
      <c r="KH2" s="582"/>
      <c r="KI2" s="582"/>
      <c r="KJ2" s="582"/>
      <c r="KK2" s="582"/>
      <c r="KL2" s="582"/>
      <c r="KM2" s="582"/>
      <c r="KN2" s="582"/>
      <c r="KO2" s="582"/>
      <c r="KP2" s="582"/>
      <c r="KQ2" s="582"/>
      <c r="KR2" s="582"/>
      <c r="KS2" s="582"/>
      <c r="KT2" s="582"/>
      <c r="KU2" s="582"/>
      <c r="KV2" s="582"/>
      <c r="KW2" s="582"/>
      <c r="KX2" s="582"/>
      <c r="KY2" s="582"/>
      <c r="KZ2" s="582"/>
      <c r="LA2" s="582"/>
      <c r="LB2" s="582"/>
      <c r="LC2" s="582"/>
      <c r="LD2" s="582"/>
      <c r="LE2" s="582"/>
      <c r="LF2" s="582"/>
      <c r="LG2" s="582"/>
      <c r="LH2" s="621"/>
      <c r="LI2" s="620" t="s">
        <v>8</v>
      </c>
      <c r="LJ2" s="582"/>
      <c r="LK2" s="582"/>
      <c r="LL2" s="582"/>
      <c r="LM2" s="621"/>
      <c r="LN2" s="622" t="s">
        <v>1423</v>
      </c>
      <c r="LO2" s="582"/>
      <c r="LP2" s="582"/>
      <c r="LQ2" s="582"/>
      <c r="LR2" s="582"/>
    </row>
    <row r="3" spans="1:330" ht="25.5" customHeight="1">
      <c r="A3" s="181" t="s">
        <v>7</v>
      </c>
      <c r="B3" s="613"/>
      <c r="C3" s="613"/>
      <c r="D3" s="613"/>
      <c r="E3" s="615" t="s">
        <v>9</v>
      </c>
      <c r="F3" s="605"/>
      <c r="G3" s="605"/>
      <c r="H3" s="605"/>
      <c r="I3" s="616"/>
      <c r="J3" s="619" t="s">
        <v>10</v>
      </c>
      <c r="K3" s="605"/>
      <c r="L3" s="605"/>
      <c r="M3" s="605"/>
      <c r="N3" s="616"/>
      <c r="O3" s="619" t="s">
        <v>11</v>
      </c>
      <c r="P3" s="605"/>
      <c r="Q3" s="605"/>
      <c r="R3" s="605"/>
      <c r="S3" s="605"/>
      <c r="T3" s="605"/>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c r="AT3" s="605"/>
      <c r="AU3" s="605"/>
      <c r="AV3" s="605"/>
      <c r="AW3" s="616"/>
      <c r="AX3" s="619" t="s">
        <v>12</v>
      </c>
      <c r="AY3" s="605"/>
      <c r="AZ3" s="605"/>
      <c r="BA3" s="605"/>
      <c r="BB3" s="605"/>
      <c r="BC3" s="605"/>
      <c r="BD3" s="605"/>
      <c r="BE3" s="605"/>
      <c r="BF3" s="605"/>
      <c r="BG3" s="605"/>
      <c r="BH3" s="605"/>
      <c r="BI3" s="605"/>
      <c r="BJ3" s="605"/>
      <c r="BK3" s="605"/>
      <c r="BL3" s="605"/>
      <c r="BM3" s="605"/>
      <c r="BN3" s="605"/>
      <c r="BO3" s="605"/>
      <c r="BP3" s="605"/>
      <c r="BQ3" s="605"/>
      <c r="BR3" s="605"/>
      <c r="BS3" s="605"/>
      <c r="BT3" s="605"/>
      <c r="BU3" s="605"/>
      <c r="BV3" s="605"/>
      <c r="BW3" s="605"/>
      <c r="BX3" s="605"/>
      <c r="BY3" s="605"/>
      <c r="BZ3" s="605"/>
      <c r="CA3" s="616"/>
      <c r="CB3" s="619" t="s">
        <v>13</v>
      </c>
      <c r="CC3" s="605"/>
      <c r="CD3" s="605"/>
      <c r="CE3" s="605"/>
      <c r="CF3" s="605"/>
      <c r="CG3" s="605"/>
      <c r="CH3" s="605"/>
      <c r="CI3" s="605"/>
      <c r="CJ3" s="605"/>
      <c r="CK3" s="605"/>
      <c r="CL3" s="605"/>
      <c r="CM3" s="605"/>
      <c r="CN3" s="605"/>
      <c r="CO3" s="605"/>
      <c r="CP3" s="605"/>
      <c r="CQ3" s="605"/>
      <c r="CR3" s="605"/>
      <c r="CS3" s="605"/>
      <c r="CT3" s="605"/>
      <c r="CU3" s="605"/>
      <c r="CV3" s="605"/>
      <c r="CW3" s="605"/>
      <c r="CX3" s="605"/>
      <c r="CY3" s="605"/>
      <c r="CZ3" s="605"/>
      <c r="DA3" s="605"/>
      <c r="DB3" s="605"/>
      <c r="DC3" s="605"/>
      <c r="DD3" s="605"/>
      <c r="DE3" s="616"/>
      <c r="DF3" s="618" t="s">
        <v>45</v>
      </c>
      <c r="DG3" s="605"/>
      <c r="DH3" s="605"/>
      <c r="DI3" s="605"/>
      <c r="DJ3" s="616"/>
      <c r="DK3" s="619" t="s">
        <v>22</v>
      </c>
      <c r="DL3" s="605"/>
      <c r="DM3" s="605"/>
      <c r="DN3" s="605"/>
      <c r="DO3" s="605"/>
      <c r="DP3" s="605"/>
      <c r="DQ3" s="605"/>
      <c r="DR3" s="605"/>
      <c r="DS3" s="605"/>
      <c r="DT3" s="605"/>
      <c r="DU3" s="605"/>
      <c r="DV3" s="605"/>
      <c r="DW3" s="605"/>
      <c r="DX3" s="605"/>
      <c r="DY3" s="605"/>
      <c r="DZ3" s="605"/>
      <c r="EA3" s="605"/>
      <c r="EB3" s="605"/>
      <c r="EC3" s="605"/>
      <c r="ED3" s="616"/>
      <c r="EE3" s="619" t="s">
        <v>1359</v>
      </c>
      <c r="EF3" s="605"/>
      <c r="EG3" s="605"/>
      <c r="EH3" s="605"/>
      <c r="EI3" s="616"/>
      <c r="EJ3" s="619" t="s">
        <v>1355</v>
      </c>
      <c r="EK3" s="605"/>
      <c r="EL3" s="605"/>
      <c r="EM3" s="605"/>
      <c r="EN3" s="616"/>
      <c r="EO3" s="615" t="s">
        <v>19</v>
      </c>
      <c r="EP3" s="605"/>
      <c r="EQ3" s="605"/>
      <c r="ER3" s="605"/>
      <c r="ES3" s="616"/>
      <c r="ET3" s="615" t="s">
        <v>20</v>
      </c>
      <c r="EU3" s="605"/>
      <c r="EV3" s="605"/>
      <c r="EW3" s="605"/>
      <c r="EX3" s="605"/>
      <c r="EY3" s="605"/>
      <c r="EZ3" s="605"/>
      <c r="FA3" s="605"/>
      <c r="FB3" s="605"/>
      <c r="FC3" s="616"/>
      <c r="FD3" s="617" t="s">
        <v>8</v>
      </c>
      <c r="FE3" s="605"/>
      <c r="FF3" s="605"/>
      <c r="FG3" s="605"/>
      <c r="FH3" s="616"/>
      <c r="FI3" s="618" t="s">
        <v>23</v>
      </c>
      <c r="FJ3" s="605"/>
      <c r="FK3" s="605"/>
      <c r="FL3" s="605"/>
      <c r="FM3" s="616"/>
      <c r="FN3" s="618" t="s">
        <v>1397</v>
      </c>
      <c r="FO3" s="605"/>
      <c r="FP3" s="605"/>
      <c r="FQ3" s="605"/>
      <c r="FR3" s="605"/>
      <c r="FS3" s="605"/>
      <c r="FT3" s="605"/>
      <c r="FU3" s="605"/>
      <c r="FV3" s="605"/>
      <c r="FW3" s="606"/>
      <c r="FX3" s="613"/>
      <c r="FY3" s="618" t="s">
        <v>9</v>
      </c>
      <c r="FZ3" s="605"/>
      <c r="GA3" s="605"/>
      <c r="GB3" s="605"/>
      <c r="GC3" s="616"/>
      <c r="GD3" s="619" t="s">
        <v>10</v>
      </c>
      <c r="GE3" s="605"/>
      <c r="GF3" s="605"/>
      <c r="GG3" s="605"/>
      <c r="GH3" s="616"/>
      <c r="GI3" s="622" t="s">
        <v>11</v>
      </c>
      <c r="GJ3" s="582"/>
      <c r="GK3" s="582"/>
      <c r="GL3" s="582"/>
      <c r="GM3" s="582"/>
      <c r="GN3" s="582"/>
      <c r="GO3" s="582"/>
      <c r="GP3" s="582"/>
      <c r="GQ3" s="582"/>
      <c r="GR3" s="582"/>
      <c r="GS3" s="582"/>
      <c r="GT3" s="582"/>
      <c r="GU3" s="582"/>
      <c r="GV3" s="582"/>
      <c r="GW3" s="582"/>
      <c r="GX3" s="582"/>
      <c r="GY3" s="582"/>
      <c r="GZ3" s="582"/>
      <c r="HA3" s="582"/>
      <c r="HB3" s="582"/>
      <c r="HC3" s="582"/>
      <c r="HD3" s="582"/>
      <c r="HE3" s="582"/>
      <c r="HF3" s="582"/>
      <c r="HG3" s="582"/>
      <c r="HH3" s="582"/>
      <c r="HI3" s="582"/>
      <c r="HJ3" s="582"/>
      <c r="HK3" s="582"/>
      <c r="HL3" s="582"/>
      <c r="HM3" s="582"/>
      <c r="HN3" s="582"/>
      <c r="HO3" s="582"/>
      <c r="HP3" s="582"/>
      <c r="HQ3" s="621"/>
      <c r="HR3" s="622" t="s">
        <v>12</v>
      </c>
      <c r="HS3" s="582"/>
      <c r="HT3" s="582"/>
      <c r="HU3" s="582"/>
      <c r="HV3" s="582"/>
      <c r="HW3" s="582"/>
      <c r="HX3" s="582"/>
      <c r="HY3" s="582"/>
      <c r="HZ3" s="582"/>
      <c r="IA3" s="582"/>
      <c r="IB3" s="582"/>
      <c r="IC3" s="582"/>
      <c r="ID3" s="582"/>
      <c r="IE3" s="582"/>
      <c r="IF3" s="582"/>
      <c r="IG3" s="582"/>
      <c r="IH3" s="582"/>
      <c r="II3" s="582"/>
      <c r="IJ3" s="582"/>
      <c r="IK3" s="582"/>
      <c r="IL3" s="582"/>
      <c r="IM3" s="582"/>
      <c r="IN3" s="582"/>
      <c r="IO3" s="582"/>
      <c r="IP3" s="582"/>
      <c r="IQ3" s="582"/>
      <c r="IR3" s="582"/>
      <c r="IS3" s="582"/>
      <c r="IT3" s="582"/>
      <c r="IU3" s="621"/>
      <c r="IV3" s="622" t="s">
        <v>13</v>
      </c>
      <c r="IW3" s="582"/>
      <c r="IX3" s="582"/>
      <c r="IY3" s="582"/>
      <c r="IZ3" s="582"/>
      <c r="JA3" s="582"/>
      <c r="JB3" s="582"/>
      <c r="JC3" s="582"/>
      <c r="JD3" s="582"/>
      <c r="JE3" s="582"/>
      <c r="JF3" s="582"/>
      <c r="JG3" s="582"/>
      <c r="JH3" s="582"/>
      <c r="JI3" s="582"/>
      <c r="JJ3" s="582"/>
      <c r="JK3" s="582"/>
      <c r="JL3" s="582"/>
      <c r="JM3" s="582"/>
      <c r="JN3" s="582"/>
      <c r="JO3" s="582"/>
      <c r="JP3" s="582"/>
      <c r="JQ3" s="582"/>
      <c r="JR3" s="582"/>
      <c r="JS3" s="582"/>
      <c r="JT3" s="582"/>
      <c r="JU3" s="582"/>
      <c r="JV3" s="582"/>
      <c r="JW3" s="582"/>
      <c r="JX3" s="582"/>
      <c r="JY3" s="621"/>
      <c r="JZ3" s="620" t="s">
        <v>45</v>
      </c>
      <c r="KA3" s="582"/>
      <c r="KB3" s="582"/>
      <c r="KC3" s="582"/>
      <c r="KD3" s="621"/>
      <c r="KE3" s="622" t="s">
        <v>22</v>
      </c>
      <c r="KF3" s="582"/>
      <c r="KG3" s="582"/>
      <c r="KH3" s="582"/>
      <c r="KI3" s="582"/>
      <c r="KJ3" s="582"/>
      <c r="KK3" s="582"/>
      <c r="KL3" s="582"/>
      <c r="KM3" s="582"/>
      <c r="KN3" s="582"/>
      <c r="KO3" s="582"/>
      <c r="KP3" s="582"/>
      <c r="KQ3" s="582"/>
      <c r="KR3" s="582"/>
      <c r="KS3" s="582"/>
      <c r="KT3" s="582"/>
      <c r="KU3" s="582"/>
      <c r="KV3" s="582"/>
      <c r="KW3" s="582"/>
      <c r="KX3" s="621"/>
      <c r="KY3" s="622" t="s">
        <v>1359</v>
      </c>
      <c r="KZ3" s="582"/>
      <c r="LA3" s="582"/>
      <c r="LB3" s="582"/>
      <c r="LC3" s="621"/>
      <c r="LD3" s="622" t="s">
        <v>1355</v>
      </c>
      <c r="LE3" s="582"/>
      <c r="LF3" s="582"/>
      <c r="LG3" s="582"/>
      <c r="LH3" s="621"/>
      <c r="LI3" s="620" t="s">
        <v>8</v>
      </c>
      <c r="LJ3" s="582"/>
      <c r="LK3" s="582"/>
      <c r="LL3" s="582"/>
      <c r="LM3" s="621"/>
      <c r="LN3" s="622" t="s">
        <v>23</v>
      </c>
      <c r="LO3" s="582"/>
      <c r="LP3" s="582"/>
      <c r="LQ3" s="582"/>
      <c r="LR3" s="582"/>
    </row>
    <row r="4" spans="1:330" ht="25.5" customHeight="1">
      <c r="A4" s="181" t="s">
        <v>25</v>
      </c>
      <c r="B4" s="613"/>
      <c r="C4" s="613"/>
      <c r="D4" s="613"/>
      <c r="E4" s="615" t="s">
        <v>1459</v>
      </c>
      <c r="F4" s="605"/>
      <c r="G4" s="605"/>
      <c r="H4" s="605"/>
      <c r="I4" s="616"/>
      <c r="J4" s="619" t="s">
        <v>1460</v>
      </c>
      <c r="K4" s="605"/>
      <c r="L4" s="605"/>
      <c r="M4" s="605"/>
      <c r="N4" s="616"/>
      <c r="O4" s="619" t="s">
        <v>1461</v>
      </c>
      <c r="P4" s="605"/>
      <c r="Q4" s="605"/>
      <c r="R4" s="605"/>
      <c r="S4" s="616"/>
      <c r="T4" s="619" t="s">
        <v>1462</v>
      </c>
      <c r="U4" s="605"/>
      <c r="V4" s="605"/>
      <c r="W4" s="605"/>
      <c r="X4" s="616"/>
      <c r="Y4" s="619" t="s">
        <v>1387</v>
      </c>
      <c r="Z4" s="605"/>
      <c r="AA4" s="605"/>
      <c r="AB4" s="605"/>
      <c r="AC4" s="616"/>
      <c r="AD4" s="619" t="s">
        <v>1463</v>
      </c>
      <c r="AE4" s="605"/>
      <c r="AF4" s="605"/>
      <c r="AG4" s="605"/>
      <c r="AH4" s="616"/>
      <c r="AI4" s="619" t="s">
        <v>1464</v>
      </c>
      <c r="AJ4" s="605"/>
      <c r="AK4" s="605"/>
      <c r="AL4" s="605"/>
      <c r="AM4" s="616"/>
      <c r="AN4" s="619" t="s">
        <v>1465</v>
      </c>
      <c r="AO4" s="605"/>
      <c r="AP4" s="605"/>
      <c r="AQ4" s="605"/>
      <c r="AR4" s="616"/>
      <c r="AS4" s="619" t="s">
        <v>1466</v>
      </c>
      <c r="AT4" s="605"/>
      <c r="AU4" s="605"/>
      <c r="AV4" s="605"/>
      <c r="AW4" s="616"/>
      <c r="AX4" s="619" t="s">
        <v>1467</v>
      </c>
      <c r="AY4" s="605"/>
      <c r="AZ4" s="605"/>
      <c r="BA4" s="605"/>
      <c r="BB4" s="616"/>
      <c r="BC4" s="619" t="s">
        <v>1468</v>
      </c>
      <c r="BD4" s="605"/>
      <c r="BE4" s="605"/>
      <c r="BF4" s="605"/>
      <c r="BG4" s="616"/>
      <c r="BH4" s="619" t="s">
        <v>1469</v>
      </c>
      <c r="BI4" s="605"/>
      <c r="BJ4" s="605"/>
      <c r="BK4" s="605"/>
      <c r="BL4" s="616"/>
      <c r="BM4" s="619" t="s">
        <v>1470</v>
      </c>
      <c r="BN4" s="605"/>
      <c r="BO4" s="605"/>
      <c r="BP4" s="605"/>
      <c r="BQ4" s="616"/>
      <c r="BR4" s="619" t="s">
        <v>1471</v>
      </c>
      <c r="BS4" s="605"/>
      <c r="BT4" s="605"/>
      <c r="BU4" s="605"/>
      <c r="BV4" s="616"/>
      <c r="BW4" s="619" t="s">
        <v>1472</v>
      </c>
      <c r="BX4" s="605"/>
      <c r="BY4" s="605"/>
      <c r="BZ4" s="605"/>
      <c r="CA4" s="616"/>
      <c r="CB4" s="619" t="s">
        <v>1473</v>
      </c>
      <c r="CC4" s="605"/>
      <c r="CD4" s="605"/>
      <c r="CE4" s="605"/>
      <c r="CF4" s="616"/>
      <c r="CG4" s="619" t="s">
        <v>1474</v>
      </c>
      <c r="CH4" s="605"/>
      <c r="CI4" s="605"/>
      <c r="CJ4" s="605"/>
      <c r="CK4" s="616"/>
      <c r="CL4" s="619" t="s">
        <v>1475</v>
      </c>
      <c r="CM4" s="605"/>
      <c r="CN4" s="605"/>
      <c r="CO4" s="605"/>
      <c r="CP4" s="616"/>
      <c r="CQ4" s="619" t="s">
        <v>1476</v>
      </c>
      <c r="CR4" s="605"/>
      <c r="CS4" s="605"/>
      <c r="CT4" s="605"/>
      <c r="CU4" s="616"/>
      <c r="CV4" s="619" t="s">
        <v>1477</v>
      </c>
      <c r="CW4" s="605"/>
      <c r="CX4" s="605"/>
      <c r="CY4" s="605"/>
      <c r="CZ4" s="616"/>
      <c r="DA4" s="619" t="s">
        <v>1478</v>
      </c>
      <c r="DB4" s="605"/>
      <c r="DC4" s="605"/>
      <c r="DD4" s="605"/>
      <c r="DE4" s="616"/>
      <c r="DF4" s="618" t="s">
        <v>1479</v>
      </c>
      <c r="DG4" s="605"/>
      <c r="DH4" s="605"/>
      <c r="DI4" s="605"/>
      <c r="DJ4" s="616"/>
      <c r="DK4" s="619" t="s">
        <v>1480</v>
      </c>
      <c r="DL4" s="605"/>
      <c r="DM4" s="605"/>
      <c r="DN4" s="605"/>
      <c r="DO4" s="616"/>
      <c r="DP4" s="619" t="s">
        <v>1481</v>
      </c>
      <c r="DQ4" s="605"/>
      <c r="DR4" s="605"/>
      <c r="DS4" s="605"/>
      <c r="DT4" s="616"/>
      <c r="DU4" s="619" t="s">
        <v>1482</v>
      </c>
      <c r="DV4" s="605"/>
      <c r="DW4" s="605"/>
      <c r="DX4" s="605"/>
      <c r="DY4" s="616"/>
      <c r="DZ4" s="619" t="s">
        <v>1483</v>
      </c>
      <c r="EA4" s="605"/>
      <c r="EB4" s="605"/>
      <c r="EC4" s="605"/>
      <c r="ED4" s="616"/>
      <c r="EE4" s="619" t="s">
        <v>1484</v>
      </c>
      <c r="EF4" s="605"/>
      <c r="EG4" s="605"/>
      <c r="EH4" s="605"/>
      <c r="EI4" s="616"/>
      <c r="EJ4" s="619" t="s">
        <v>1485</v>
      </c>
      <c r="EK4" s="605"/>
      <c r="EL4" s="605"/>
      <c r="EM4" s="605"/>
      <c r="EN4" s="616"/>
      <c r="EO4" s="615" t="s">
        <v>1486</v>
      </c>
      <c r="EP4" s="605"/>
      <c r="EQ4" s="605"/>
      <c r="ER4" s="605"/>
      <c r="ES4" s="616"/>
      <c r="ET4" s="615" t="s">
        <v>1487</v>
      </c>
      <c r="EU4" s="605"/>
      <c r="EV4" s="605"/>
      <c r="EW4" s="605"/>
      <c r="EX4" s="616"/>
      <c r="EY4" s="615" t="s">
        <v>1488</v>
      </c>
      <c r="EZ4" s="605"/>
      <c r="FA4" s="605"/>
      <c r="FB4" s="605"/>
      <c r="FC4" s="616"/>
      <c r="FD4" s="617" t="s">
        <v>1489</v>
      </c>
      <c r="FE4" s="605"/>
      <c r="FF4" s="605"/>
      <c r="FG4" s="605"/>
      <c r="FH4" s="616"/>
      <c r="FI4" s="618" t="s">
        <v>1490</v>
      </c>
      <c r="FJ4" s="605"/>
      <c r="FK4" s="605"/>
      <c r="FL4" s="605"/>
      <c r="FM4" s="616"/>
      <c r="FN4" s="618" t="s">
        <v>1491</v>
      </c>
      <c r="FO4" s="605"/>
      <c r="FP4" s="605"/>
      <c r="FQ4" s="605"/>
      <c r="FR4" s="616"/>
      <c r="FS4" s="618" t="s">
        <v>1492</v>
      </c>
      <c r="FT4" s="605"/>
      <c r="FU4" s="605"/>
      <c r="FV4" s="605"/>
      <c r="FW4" s="606"/>
      <c r="FX4" s="613"/>
      <c r="FY4" s="618" t="s">
        <v>1493</v>
      </c>
      <c r="FZ4" s="605"/>
      <c r="GA4" s="605"/>
      <c r="GB4" s="605"/>
      <c r="GC4" s="606"/>
      <c r="GD4" s="619" t="s">
        <v>1494</v>
      </c>
      <c r="GE4" s="605"/>
      <c r="GF4" s="605"/>
      <c r="GG4" s="605"/>
      <c r="GH4" s="606"/>
      <c r="GI4" s="619" t="s">
        <v>1495</v>
      </c>
      <c r="GJ4" s="605"/>
      <c r="GK4" s="605"/>
      <c r="GL4" s="605"/>
      <c r="GM4" s="606"/>
      <c r="GN4" s="619" t="s">
        <v>1496</v>
      </c>
      <c r="GO4" s="605"/>
      <c r="GP4" s="605"/>
      <c r="GQ4" s="605"/>
      <c r="GR4" s="606"/>
      <c r="GS4" s="619" t="s">
        <v>1497</v>
      </c>
      <c r="GT4" s="605"/>
      <c r="GU4" s="605"/>
      <c r="GV4" s="605"/>
      <c r="GW4" s="606"/>
      <c r="GX4" s="619" t="s">
        <v>1498</v>
      </c>
      <c r="GY4" s="605"/>
      <c r="GZ4" s="605"/>
      <c r="HA4" s="605"/>
      <c r="HB4" s="606"/>
      <c r="HC4" s="619" t="s">
        <v>1499</v>
      </c>
      <c r="HD4" s="605"/>
      <c r="HE4" s="605"/>
      <c r="HF4" s="605"/>
      <c r="HG4" s="606"/>
      <c r="HH4" s="619" t="s">
        <v>1500</v>
      </c>
      <c r="HI4" s="605"/>
      <c r="HJ4" s="605"/>
      <c r="HK4" s="605"/>
      <c r="HL4" s="606"/>
      <c r="HM4" s="622" t="s">
        <v>1501</v>
      </c>
      <c r="HN4" s="582"/>
      <c r="HO4" s="582"/>
      <c r="HP4" s="582"/>
      <c r="HQ4" s="621"/>
      <c r="HR4" s="622" t="s">
        <v>1502</v>
      </c>
      <c r="HS4" s="582"/>
      <c r="HT4" s="582"/>
      <c r="HU4" s="582"/>
      <c r="HV4" s="621"/>
      <c r="HW4" s="622" t="s">
        <v>1503</v>
      </c>
      <c r="HX4" s="582"/>
      <c r="HY4" s="582"/>
      <c r="HZ4" s="582"/>
      <c r="IA4" s="621"/>
      <c r="IB4" s="622" t="s">
        <v>1504</v>
      </c>
      <c r="IC4" s="582"/>
      <c r="ID4" s="582"/>
      <c r="IE4" s="582"/>
      <c r="IF4" s="621"/>
      <c r="IG4" s="622" t="s">
        <v>1505</v>
      </c>
      <c r="IH4" s="582"/>
      <c r="II4" s="582"/>
      <c r="IJ4" s="582"/>
      <c r="IK4" s="621"/>
      <c r="IL4" s="622" t="s">
        <v>1506</v>
      </c>
      <c r="IM4" s="582"/>
      <c r="IN4" s="582"/>
      <c r="IO4" s="582"/>
      <c r="IP4" s="621"/>
      <c r="IQ4" s="622" t="s">
        <v>1507</v>
      </c>
      <c r="IR4" s="582"/>
      <c r="IS4" s="582"/>
      <c r="IT4" s="582"/>
      <c r="IU4" s="621"/>
      <c r="IV4" s="622" t="s">
        <v>1508</v>
      </c>
      <c r="IW4" s="582"/>
      <c r="IX4" s="582"/>
      <c r="IY4" s="582"/>
      <c r="IZ4" s="621"/>
      <c r="JA4" s="622" t="s">
        <v>1509</v>
      </c>
      <c r="JB4" s="582"/>
      <c r="JC4" s="582"/>
      <c r="JD4" s="582"/>
      <c r="JE4" s="621"/>
      <c r="JF4" s="622" t="s">
        <v>1510</v>
      </c>
      <c r="JG4" s="582"/>
      <c r="JH4" s="582"/>
      <c r="JI4" s="582"/>
      <c r="JJ4" s="621"/>
      <c r="JK4" s="622" t="s">
        <v>1511</v>
      </c>
      <c r="JL4" s="582"/>
      <c r="JM4" s="582"/>
      <c r="JN4" s="582"/>
      <c r="JO4" s="621"/>
      <c r="JP4" s="622" t="s">
        <v>1512</v>
      </c>
      <c r="JQ4" s="582"/>
      <c r="JR4" s="582"/>
      <c r="JS4" s="582"/>
      <c r="JT4" s="621"/>
      <c r="JU4" s="622" t="s">
        <v>1513</v>
      </c>
      <c r="JV4" s="582"/>
      <c r="JW4" s="582"/>
      <c r="JX4" s="582"/>
      <c r="JY4" s="621"/>
      <c r="JZ4" s="620" t="s">
        <v>1514</v>
      </c>
      <c r="KA4" s="582"/>
      <c r="KB4" s="582"/>
      <c r="KC4" s="582"/>
      <c r="KD4" s="621"/>
      <c r="KE4" s="622" t="s">
        <v>1515</v>
      </c>
      <c r="KF4" s="582"/>
      <c r="KG4" s="582"/>
      <c r="KH4" s="582"/>
      <c r="KI4" s="621"/>
      <c r="KJ4" s="622" t="s">
        <v>1516</v>
      </c>
      <c r="KK4" s="582"/>
      <c r="KL4" s="582"/>
      <c r="KM4" s="582"/>
      <c r="KN4" s="621"/>
      <c r="KO4" s="622" t="s">
        <v>1517</v>
      </c>
      <c r="KP4" s="582"/>
      <c r="KQ4" s="582"/>
      <c r="KR4" s="582"/>
      <c r="KS4" s="621"/>
      <c r="KT4" s="622" t="s">
        <v>1518</v>
      </c>
      <c r="KU4" s="582"/>
      <c r="KV4" s="582"/>
      <c r="KW4" s="582"/>
      <c r="KX4" s="621"/>
      <c r="KY4" s="622" t="s">
        <v>1519</v>
      </c>
      <c r="KZ4" s="582"/>
      <c r="LA4" s="582"/>
      <c r="LB4" s="582"/>
      <c r="LC4" s="621"/>
      <c r="LD4" s="622" t="s">
        <v>1520</v>
      </c>
      <c r="LE4" s="582"/>
      <c r="LF4" s="582"/>
      <c r="LG4" s="582"/>
      <c r="LH4" s="621"/>
      <c r="LI4" s="620" t="s">
        <v>1521</v>
      </c>
      <c r="LJ4" s="582"/>
      <c r="LK4" s="582"/>
      <c r="LL4" s="582"/>
      <c r="LM4" s="621"/>
      <c r="LN4" s="622" t="s">
        <v>1522</v>
      </c>
      <c r="LO4" s="582"/>
      <c r="LP4" s="582"/>
      <c r="LQ4" s="582"/>
      <c r="LR4" s="582"/>
    </row>
    <row r="5" spans="1:330" ht="25.5" customHeight="1">
      <c r="A5" s="182" t="s">
        <v>59</v>
      </c>
      <c r="B5" s="606"/>
      <c r="C5" s="606"/>
      <c r="D5" s="606"/>
      <c r="E5" s="183" t="s">
        <v>1523</v>
      </c>
      <c r="F5" s="183" t="s">
        <v>1524</v>
      </c>
      <c r="G5" s="183" t="s">
        <v>1525</v>
      </c>
      <c r="H5" s="183" t="s">
        <v>1526</v>
      </c>
      <c r="I5" s="184" t="s">
        <v>1527</v>
      </c>
      <c r="J5" s="185" t="s">
        <v>1523</v>
      </c>
      <c r="K5" s="185" t="s">
        <v>69</v>
      </c>
      <c r="L5" s="185" t="s">
        <v>1525</v>
      </c>
      <c r="M5" s="185" t="s">
        <v>1526</v>
      </c>
      <c r="N5" s="186" t="s">
        <v>1527</v>
      </c>
      <c r="O5" s="185" t="s">
        <v>1523</v>
      </c>
      <c r="P5" s="185" t="s">
        <v>1524</v>
      </c>
      <c r="Q5" s="185" t="s">
        <v>1525</v>
      </c>
      <c r="R5" s="185" t="s">
        <v>1526</v>
      </c>
      <c r="S5" s="186" t="s">
        <v>1527</v>
      </c>
      <c r="T5" s="185" t="s">
        <v>1523</v>
      </c>
      <c r="U5" s="185" t="s">
        <v>1524</v>
      </c>
      <c r="V5" s="185" t="s">
        <v>1525</v>
      </c>
      <c r="W5" s="185" t="s">
        <v>1526</v>
      </c>
      <c r="X5" s="186" t="s">
        <v>1527</v>
      </c>
      <c r="Y5" s="185" t="s">
        <v>1523</v>
      </c>
      <c r="Z5" s="185" t="s">
        <v>1524</v>
      </c>
      <c r="AA5" s="185" t="s">
        <v>1525</v>
      </c>
      <c r="AB5" s="185" t="s">
        <v>1526</v>
      </c>
      <c r="AC5" s="186" t="s">
        <v>1527</v>
      </c>
      <c r="AD5" s="185" t="s">
        <v>1523</v>
      </c>
      <c r="AE5" s="185" t="s">
        <v>1524</v>
      </c>
      <c r="AF5" s="185" t="s">
        <v>1525</v>
      </c>
      <c r="AG5" s="185" t="s">
        <v>1526</v>
      </c>
      <c r="AH5" s="186" t="s">
        <v>1527</v>
      </c>
      <c r="AI5" s="185" t="s">
        <v>1523</v>
      </c>
      <c r="AJ5" s="185" t="s">
        <v>1524</v>
      </c>
      <c r="AK5" s="185" t="s">
        <v>1525</v>
      </c>
      <c r="AL5" s="185" t="s">
        <v>1526</v>
      </c>
      <c r="AM5" s="186" t="s">
        <v>1527</v>
      </c>
      <c r="AN5" s="185" t="s">
        <v>1523</v>
      </c>
      <c r="AO5" s="185" t="s">
        <v>1524</v>
      </c>
      <c r="AP5" s="185" t="s">
        <v>1525</v>
      </c>
      <c r="AQ5" s="185" t="s">
        <v>1526</v>
      </c>
      <c r="AR5" s="186" t="s">
        <v>1527</v>
      </c>
      <c r="AS5" s="185" t="s">
        <v>1523</v>
      </c>
      <c r="AT5" s="185" t="s">
        <v>1524</v>
      </c>
      <c r="AU5" s="185" t="s">
        <v>1525</v>
      </c>
      <c r="AV5" s="185" t="s">
        <v>1526</v>
      </c>
      <c r="AW5" s="186" t="s">
        <v>1527</v>
      </c>
      <c r="AX5" s="185" t="s">
        <v>1523</v>
      </c>
      <c r="AY5" s="185" t="s">
        <v>1524</v>
      </c>
      <c r="AZ5" s="185" t="s">
        <v>1525</v>
      </c>
      <c r="BA5" s="185" t="s">
        <v>1526</v>
      </c>
      <c r="BB5" s="186" t="s">
        <v>1527</v>
      </c>
      <c r="BC5" s="185" t="s">
        <v>1523</v>
      </c>
      <c r="BD5" s="185" t="s">
        <v>1524</v>
      </c>
      <c r="BE5" s="185" t="s">
        <v>1525</v>
      </c>
      <c r="BF5" s="185" t="s">
        <v>1526</v>
      </c>
      <c r="BG5" s="186" t="s">
        <v>1527</v>
      </c>
      <c r="BH5" s="185" t="s">
        <v>1523</v>
      </c>
      <c r="BI5" s="185" t="s">
        <v>1524</v>
      </c>
      <c r="BJ5" s="185" t="s">
        <v>1525</v>
      </c>
      <c r="BK5" s="185" t="s">
        <v>1526</v>
      </c>
      <c r="BL5" s="186" t="s">
        <v>1527</v>
      </c>
      <c r="BM5" s="185" t="s">
        <v>1523</v>
      </c>
      <c r="BN5" s="185" t="s">
        <v>1524</v>
      </c>
      <c r="BO5" s="185" t="s">
        <v>1525</v>
      </c>
      <c r="BP5" s="185" t="s">
        <v>1526</v>
      </c>
      <c r="BQ5" s="186" t="s">
        <v>1527</v>
      </c>
      <c r="BR5" s="185" t="s">
        <v>1523</v>
      </c>
      <c r="BS5" s="185" t="s">
        <v>1524</v>
      </c>
      <c r="BT5" s="185" t="s">
        <v>1525</v>
      </c>
      <c r="BU5" s="185" t="s">
        <v>1526</v>
      </c>
      <c r="BV5" s="186" t="s">
        <v>1527</v>
      </c>
      <c r="BW5" s="185" t="s">
        <v>1523</v>
      </c>
      <c r="BX5" s="185" t="s">
        <v>1524</v>
      </c>
      <c r="BY5" s="185" t="s">
        <v>1525</v>
      </c>
      <c r="BZ5" s="185" t="s">
        <v>1526</v>
      </c>
      <c r="CA5" s="186" t="s">
        <v>1527</v>
      </c>
      <c r="CB5" s="185" t="s">
        <v>1523</v>
      </c>
      <c r="CC5" s="185" t="s">
        <v>1524</v>
      </c>
      <c r="CD5" s="185" t="s">
        <v>1525</v>
      </c>
      <c r="CE5" s="185" t="s">
        <v>1526</v>
      </c>
      <c r="CF5" s="186" t="s">
        <v>1527</v>
      </c>
      <c r="CG5" s="185" t="s">
        <v>1523</v>
      </c>
      <c r="CH5" s="185" t="s">
        <v>1524</v>
      </c>
      <c r="CI5" s="185" t="s">
        <v>1525</v>
      </c>
      <c r="CJ5" s="185" t="s">
        <v>1526</v>
      </c>
      <c r="CK5" s="186" t="s">
        <v>1527</v>
      </c>
      <c r="CL5" s="185" t="s">
        <v>1523</v>
      </c>
      <c r="CM5" s="185" t="s">
        <v>1524</v>
      </c>
      <c r="CN5" s="185" t="s">
        <v>1525</v>
      </c>
      <c r="CO5" s="185" t="s">
        <v>1526</v>
      </c>
      <c r="CP5" s="186" t="s">
        <v>1527</v>
      </c>
      <c r="CQ5" s="185" t="s">
        <v>1523</v>
      </c>
      <c r="CR5" s="185" t="s">
        <v>1524</v>
      </c>
      <c r="CS5" s="185" t="s">
        <v>1525</v>
      </c>
      <c r="CT5" s="185" t="s">
        <v>1526</v>
      </c>
      <c r="CU5" s="186" t="s">
        <v>1527</v>
      </c>
      <c r="CV5" s="185" t="s">
        <v>1523</v>
      </c>
      <c r="CW5" s="185" t="s">
        <v>1524</v>
      </c>
      <c r="CX5" s="185" t="s">
        <v>1525</v>
      </c>
      <c r="CY5" s="185" t="s">
        <v>1526</v>
      </c>
      <c r="CZ5" s="186" t="s">
        <v>1527</v>
      </c>
      <c r="DA5" s="185" t="s">
        <v>1523</v>
      </c>
      <c r="DB5" s="185" t="s">
        <v>1524</v>
      </c>
      <c r="DC5" s="185" t="s">
        <v>1525</v>
      </c>
      <c r="DD5" s="185" t="s">
        <v>1526</v>
      </c>
      <c r="DE5" s="186" t="s">
        <v>1527</v>
      </c>
      <c r="DF5" s="187" t="s">
        <v>1523</v>
      </c>
      <c r="DG5" s="187" t="s">
        <v>1524</v>
      </c>
      <c r="DH5" s="187" t="s">
        <v>1525</v>
      </c>
      <c r="DI5" s="187" t="s">
        <v>1526</v>
      </c>
      <c r="DJ5" s="188" t="s">
        <v>1527</v>
      </c>
      <c r="DK5" s="185" t="s">
        <v>1523</v>
      </c>
      <c r="DL5" s="185" t="s">
        <v>1524</v>
      </c>
      <c r="DM5" s="185" t="s">
        <v>1525</v>
      </c>
      <c r="DN5" s="185" t="s">
        <v>66</v>
      </c>
      <c r="DO5" s="186" t="s">
        <v>1527</v>
      </c>
      <c r="DP5" s="185" t="s">
        <v>1523</v>
      </c>
      <c r="DQ5" s="185" t="s">
        <v>1524</v>
      </c>
      <c r="DR5" s="185" t="s">
        <v>1525</v>
      </c>
      <c r="DS5" s="185" t="s">
        <v>66</v>
      </c>
      <c r="DT5" s="186" t="s">
        <v>1527</v>
      </c>
      <c r="DU5" s="185" t="s">
        <v>1523</v>
      </c>
      <c r="DV5" s="185" t="s">
        <v>1524</v>
      </c>
      <c r="DW5" s="185" t="s">
        <v>1525</v>
      </c>
      <c r="DX5" s="185" t="s">
        <v>66</v>
      </c>
      <c r="DY5" s="186" t="s">
        <v>1527</v>
      </c>
      <c r="DZ5" s="185" t="s">
        <v>1523</v>
      </c>
      <c r="EA5" s="185" t="s">
        <v>1524</v>
      </c>
      <c r="EB5" s="185" t="s">
        <v>1525</v>
      </c>
      <c r="EC5" s="185" t="s">
        <v>66</v>
      </c>
      <c r="ED5" s="186" t="s">
        <v>1527</v>
      </c>
      <c r="EE5" s="185" t="s">
        <v>1523</v>
      </c>
      <c r="EF5" s="185" t="s">
        <v>1524</v>
      </c>
      <c r="EG5" s="185" t="s">
        <v>1525</v>
      </c>
      <c r="EH5" s="185" t="s">
        <v>66</v>
      </c>
      <c r="EI5" s="186" t="s">
        <v>1527</v>
      </c>
      <c r="EJ5" s="185" t="s">
        <v>1523</v>
      </c>
      <c r="EK5" s="185" t="s">
        <v>1524</v>
      </c>
      <c r="EL5" s="185" t="s">
        <v>1525</v>
      </c>
      <c r="EM5" s="185" t="s">
        <v>66</v>
      </c>
      <c r="EN5" s="186" t="s">
        <v>1527</v>
      </c>
      <c r="EO5" s="183" t="s">
        <v>1523</v>
      </c>
      <c r="EP5" s="183" t="s">
        <v>1524</v>
      </c>
      <c r="EQ5" s="183" t="s">
        <v>1525</v>
      </c>
      <c r="ER5" s="183" t="s">
        <v>1526</v>
      </c>
      <c r="ES5" s="184" t="s">
        <v>1527</v>
      </c>
      <c r="ET5" s="183" t="s">
        <v>1523</v>
      </c>
      <c r="EU5" s="183" t="s">
        <v>1524</v>
      </c>
      <c r="EV5" s="183" t="s">
        <v>1525</v>
      </c>
      <c r="EW5" s="183" t="s">
        <v>1526</v>
      </c>
      <c r="EX5" s="184" t="s">
        <v>67</v>
      </c>
      <c r="EY5" s="183" t="s">
        <v>1523</v>
      </c>
      <c r="EZ5" s="183" t="s">
        <v>1524</v>
      </c>
      <c r="FA5" s="183" t="s">
        <v>1525</v>
      </c>
      <c r="FB5" s="183" t="s">
        <v>1526</v>
      </c>
      <c r="FC5" s="184" t="s">
        <v>67</v>
      </c>
      <c r="FD5" s="189" t="s">
        <v>1523</v>
      </c>
      <c r="FE5" s="189" t="s">
        <v>1524</v>
      </c>
      <c r="FF5" s="189" t="s">
        <v>1525</v>
      </c>
      <c r="FG5" s="189" t="s">
        <v>1526</v>
      </c>
      <c r="FH5" s="190" t="s">
        <v>1527</v>
      </c>
      <c r="FI5" s="187" t="s">
        <v>1523</v>
      </c>
      <c r="FJ5" s="187" t="s">
        <v>1524</v>
      </c>
      <c r="FK5" s="187" t="s">
        <v>1525</v>
      </c>
      <c r="FL5" s="187" t="s">
        <v>1526</v>
      </c>
      <c r="FM5" s="188" t="s">
        <v>1527</v>
      </c>
      <c r="FN5" s="187" t="s">
        <v>1523</v>
      </c>
      <c r="FO5" s="187" t="s">
        <v>1524</v>
      </c>
      <c r="FP5" s="187" t="s">
        <v>1525</v>
      </c>
      <c r="FQ5" s="187" t="s">
        <v>1526</v>
      </c>
      <c r="FR5" s="188" t="s">
        <v>1527</v>
      </c>
      <c r="FS5" s="187" t="s">
        <v>1523</v>
      </c>
      <c r="FT5" s="187" t="s">
        <v>1524</v>
      </c>
      <c r="FU5" s="187" t="s">
        <v>1525</v>
      </c>
      <c r="FV5" s="187" t="s">
        <v>1526</v>
      </c>
      <c r="FW5" s="191" t="s">
        <v>1527</v>
      </c>
      <c r="FX5" s="606"/>
      <c r="FY5" s="187" t="s">
        <v>1361</v>
      </c>
      <c r="FZ5" s="187" t="s">
        <v>1362</v>
      </c>
      <c r="GA5" s="187" t="s">
        <v>1363</v>
      </c>
      <c r="GB5" s="187" t="s">
        <v>1364</v>
      </c>
      <c r="GC5" s="188" t="s">
        <v>1365</v>
      </c>
      <c r="GD5" s="185" t="s">
        <v>1361</v>
      </c>
      <c r="GE5" s="185" t="s">
        <v>1362</v>
      </c>
      <c r="GF5" s="185" t="s">
        <v>1363</v>
      </c>
      <c r="GG5" s="185" t="s">
        <v>1364</v>
      </c>
      <c r="GH5" s="186" t="s">
        <v>1365</v>
      </c>
      <c r="GI5" s="185" t="s">
        <v>1361</v>
      </c>
      <c r="GJ5" s="185" t="s">
        <v>1362</v>
      </c>
      <c r="GK5" s="185" t="s">
        <v>1363</v>
      </c>
      <c r="GL5" s="185" t="s">
        <v>1364</v>
      </c>
      <c r="GM5" s="186" t="s">
        <v>1365</v>
      </c>
      <c r="GN5" s="185" t="s">
        <v>1361</v>
      </c>
      <c r="GO5" s="185" t="s">
        <v>1362</v>
      </c>
      <c r="GP5" s="185" t="s">
        <v>1363</v>
      </c>
      <c r="GQ5" s="185" t="s">
        <v>1364</v>
      </c>
      <c r="GR5" s="186" t="s">
        <v>1365</v>
      </c>
      <c r="GS5" s="185" t="s">
        <v>1361</v>
      </c>
      <c r="GT5" s="185" t="s">
        <v>1362</v>
      </c>
      <c r="GU5" s="185" t="s">
        <v>1363</v>
      </c>
      <c r="GV5" s="185" t="s">
        <v>1364</v>
      </c>
      <c r="GW5" s="186" t="s">
        <v>1365</v>
      </c>
      <c r="GX5" s="185" t="s">
        <v>1361</v>
      </c>
      <c r="GY5" s="185" t="s">
        <v>1362</v>
      </c>
      <c r="GZ5" s="185" t="s">
        <v>1363</v>
      </c>
      <c r="HA5" s="185" t="s">
        <v>1364</v>
      </c>
      <c r="HB5" s="186" t="s">
        <v>1365</v>
      </c>
      <c r="HC5" s="185" t="s">
        <v>1361</v>
      </c>
      <c r="HD5" s="185" t="s">
        <v>1362</v>
      </c>
      <c r="HE5" s="185" t="s">
        <v>1363</v>
      </c>
      <c r="HF5" s="185" t="s">
        <v>1364</v>
      </c>
      <c r="HG5" s="186" t="s">
        <v>1365</v>
      </c>
      <c r="HH5" s="185" t="s">
        <v>1361</v>
      </c>
      <c r="HI5" s="185" t="s">
        <v>1362</v>
      </c>
      <c r="HJ5" s="185" t="s">
        <v>1363</v>
      </c>
      <c r="HK5" s="185" t="s">
        <v>1364</v>
      </c>
      <c r="HL5" s="186" t="s">
        <v>1365</v>
      </c>
      <c r="HM5" s="185" t="s">
        <v>1361</v>
      </c>
      <c r="HN5" s="185" t="s">
        <v>1362</v>
      </c>
      <c r="HO5" s="185" t="s">
        <v>1363</v>
      </c>
      <c r="HP5" s="185" t="s">
        <v>1364</v>
      </c>
      <c r="HQ5" s="186" t="s">
        <v>1365</v>
      </c>
      <c r="HR5" s="185" t="s">
        <v>1361</v>
      </c>
      <c r="HS5" s="185" t="s">
        <v>1362</v>
      </c>
      <c r="HT5" s="185" t="s">
        <v>1363</v>
      </c>
      <c r="HU5" s="185" t="s">
        <v>1364</v>
      </c>
      <c r="HV5" s="186" t="s">
        <v>1365</v>
      </c>
      <c r="HW5" s="185" t="s">
        <v>1361</v>
      </c>
      <c r="HX5" s="185" t="s">
        <v>1362</v>
      </c>
      <c r="HY5" s="185" t="s">
        <v>1363</v>
      </c>
      <c r="HZ5" s="185" t="s">
        <v>1364</v>
      </c>
      <c r="IA5" s="186" t="s">
        <v>1365</v>
      </c>
      <c r="IB5" s="185" t="s">
        <v>1361</v>
      </c>
      <c r="IC5" s="185" t="s">
        <v>1362</v>
      </c>
      <c r="ID5" s="185" t="s">
        <v>1363</v>
      </c>
      <c r="IE5" s="185" t="s">
        <v>1364</v>
      </c>
      <c r="IF5" s="186" t="s">
        <v>1365</v>
      </c>
      <c r="IG5" s="185" t="s">
        <v>1361</v>
      </c>
      <c r="IH5" s="185" t="s">
        <v>1362</v>
      </c>
      <c r="II5" s="185" t="s">
        <v>1363</v>
      </c>
      <c r="IJ5" s="185" t="s">
        <v>1364</v>
      </c>
      <c r="IK5" s="186" t="s">
        <v>1365</v>
      </c>
      <c r="IL5" s="185" t="s">
        <v>1361</v>
      </c>
      <c r="IM5" s="185" t="s">
        <v>1362</v>
      </c>
      <c r="IN5" s="185" t="s">
        <v>1363</v>
      </c>
      <c r="IO5" s="185" t="s">
        <v>1364</v>
      </c>
      <c r="IP5" s="186" t="s">
        <v>1365</v>
      </c>
      <c r="IQ5" s="185" t="s">
        <v>1361</v>
      </c>
      <c r="IR5" s="185" t="s">
        <v>1362</v>
      </c>
      <c r="IS5" s="185" t="s">
        <v>1363</v>
      </c>
      <c r="IT5" s="185" t="s">
        <v>1364</v>
      </c>
      <c r="IU5" s="186" t="s">
        <v>1365</v>
      </c>
      <c r="IV5" s="185" t="s">
        <v>1361</v>
      </c>
      <c r="IW5" s="185" t="s">
        <v>1362</v>
      </c>
      <c r="IX5" s="185" t="s">
        <v>1363</v>
      </c>
      <c r="IY5" s="185" t="s">
        <v>1364</v>
      </c>
      <c r="IZ5" s="186" t="s">
        <v>1365</v>
      </c>
      <c r="JA5" s="185" t="s">
        <v>1361</v>
      </c>
      <c r="JB5" s="185" t="s">
        <v>1362</v>
      </c>
      <c r="JC5" s="185" t="s">
        <v>1363</v>
      </c>
      <c r="JD5" s="185" t="s">
        <v>1364</v>
      </c>
      <c r="JE5" s="186" t="s">
        <v>1365</v>
      </c>
      <c r="JF5" s="185" t="s">
        <v>1361</v>
      </c>
      <c r="JG5" s="185" t="s">
        <v>1362</v>
      </c>
      <c r="JH5" s="185" t="s">
        <v>1363</v>
      </c>
      <c r="JI5" s="185" t="s">
        <v>1364</v>
      </c>
      <c r="JJ5" s="186" t="s">
        <v>1365</v>
      </c>
      <c r="JK5" s="185" t="s">
        <v>1361</v>
      </c>
      <c r="JL5" s="185" t="s">
        <v>1362</v>
      </c>
      <c r="JM5" s="185" t="s">
        <v>1363</v>
      </c>
      <c r="JN5" s="185" t="s">
        <v>1364</v>
      </c>
      <c r="JO5" s="186" t="s">
        <v>1365</v>
      </c>
      <c r="JP5" s="185" t="s">
        <v>1361</v>
      </c>
      <c r="JQ5" s="185" t="s">
        <v>1362</v>
      </c>
      <c r="JR5" s="185" t="s">
        <v>1363</v>
      </c>
      <c r="JS5" s="185" t="s">
        <v>1364</v>
      </c>
      <c r="JT5" s="186" t="s">
        <v>1365</v>
      </c>
      <c r="JU5" s="185" t="s">
        <v>1361</v>
      </c>
      <c r="JV5" s="185" t="s">
        <v>1362</v>
      </c>
      <c r="JW5" s="185" t="s">
        <v>1363</v>
      </c>
      <c r="JX5" s="185" t="s">
        <v>1364</v>
      </c>
      <c r="JY5" s="186" t="s">
        <v>1365</v>
      </c>
      <c r="JZ5" s="187" t="s">
        <v>1361</v>
      </c>
      <c r="KA5" s="187" t="s">
        <v>1362</v>
      </c>
      <c r="KB5" s="187" t="s">
        <v>1363</v>
      </c>
      <c r="KC5" s="187" t="s">
        <v>1364</v>
      </c>
      <c r="KD5" s="188" t="s">
        <v>1365</v>
      </c>
      <c r="KE5" s="185" t="s">
        <v>1361</v>
      </c>
      <c r="KF5" s="185" t="s">
        <v>1362</v>
      </c>
      <c r="KG5" s="185" t="s">
        <v>1363</v>
      </c>
      <c r="KH5" s="185" t="s">
        <v>1364</v>
      </c>
      <c r="KI5" s="186" t="s">
        <v>1365</v>
      </c>
      <c r="KJ5" s="185" t="s">
        <v>1361</v>
      </c>
      <c r="KK5" s="185" t="s">
        <v>1362</v>
      </c>
      <c r="KL5" s="185" t="s">
        <v>1363</v>
      </c>
      <c r="KM5" s="185" t="s">
        <v>1364</v>
      </c>
      <c r="KN5" s="186" t="s">
        <v>1365</v>
      </c>
      <c r="KO5" s="185" t="s">
        <v>1361</v>
      </c>
      <c r="KP5" s="185" t="s">
        <v>1362</v>
      </c>
      <c r="KQ5" s="185" t="s">
        <v>1363</v>
      </c>
      <c r="KR5" s="185" t="s">
        <v>1364</v>
      </c>
      <c r="KS5" s="186" t="s">
        <v>1365</v>
      </c>
      <c r="KT5" s="185" t="s">
        <v>1361</v>
      </c>
      <c r="KU5" s="185" t="s">
        <v>1362</v>
      </c>
      <c r="KV5" s="185" t="s">
        <v>1363</v>
      </c>
      <c r="KW5" s="185" t="s">
        <v>1364</v>
      </c>
      <c r="KX5" s="186" t="s">
        <v>1365</v>
      </c>
      <c r="KY5" s="185" t="s">
        <v>1361</v>
      </c>
      <c r="KZ5" s="185" t="s">
        <v>1362</v>
      </c>
      <c r="LA5" s="185" t="s">
        <v>1363</v>
      </c>
      <c r="LB5" s="185" t="s">
        <v>1364</v>
      </c>
      <c r="LC5" s="186" t="s">
        <v>1365</v>
      </c>
      <c r="LD5" s="185" t="s">
        <v>1361</v>
      </c>
      <c r="LE5" s="185" t="s">
        <v>1362</v>
      </c>
      <c r="LF5" s="185" t="s">
        <v>1363</v>
      </c>
      <c r="LG5" s="185" t="s">
        <v>1364</v>
      </c>
      <c r="LH5" s="186" t="s">
        <v>1365</v>
      </c>
      <c r="LI5" s="187" t="s">
        <v>1361</v>
      </c>
      <c r="LJ5" s="187" t="s">
        <v>1362</v>
      </c>
      <c r="LK5" s="187" t="s">
        <v>1363</v>
      </c>
      <c r="LL5" s="187" t="s">
        <v>1364</v>
      </c>
      <c r="LM5" s="188" t="s">
        <v>1365</v>
      </c>
      <c r="LN5" s="185" t="s">
        <v>1361</v>
      </c>
      <c r="LO5" s="185" t="s">
        <v>1362</v>
      </c>
      <c r="LP5" s="185" t="s">
        <v>1363</v>
      </c>
      <c r="LQ5" s="185" t="s">
        <v>1364</v>
      </c>
      <c r="LR5" s="185" t="s">
        <v>1365</v>
      </c>
    </row>
    <row r="6" spans="1:330" ht="25.5" customHeight="1">
      <c r="A6" s="192" t="s">
        <v>70</v>
      </c>
      <c r="B6" s="193">
        <v>47.619047619047613</v>
      </c>
      <c r="C6" s="194">
        <v>44.557823129251695</v>
      </c>
      <c r="D6" s="195">
        <v>22</v>
      </c>
      <c r="E6" s="196">
        <v>0</v>
      </c>
      <c r="F6" s="196" t="s">
        <v>123</v>
      </c>
      <c r="G6" s="196" t="s">
        <v>124</v>
      </c>
      <c r="H6" s="197" t="s">
        <v>125</v>
      </c>
      <c r="I6" s="198" t="s">
        <v>122</v>
      </c>
      <c r="J6" s="196">
        <v>1</v>
      </c>
      <c r="K6" s="1"/>
      <c r="L6" s="199" t="s">
        <v>127</v>
      </c>
      <c r="M6" s="197" t="s">
        <v>128</v>
      </c>
      <c r="N6" s="198" t="s">
        <v>129</v>
      </c>
      <c r="O6" s="196">
        <v>1</v>
      </c>
      <c r="P6" s="196" t="s">
        <v>130</v>
      </c>
      <c r="Q6" s="196" t="s">
        <v>131</v>
      </c>
      <c r="R6" s="197" t="s">
        <v>128</v>
      </c>
      <c r="S6" s="198" t="s">
        <v>122</v>
      </c>
      <c r="T6" s="196">
        <v>0</v>
      </c>
      <c r="U6" s="196" t="s">
        <v>132</v>
      </c>
      <c r="V6" s="196" t="s">
        <v>131</v>
      </c>
      <c r="W6" s="197" t="s">
        <v>128</v>
      </c>
      <c r="X6" s="198" t="s">
        <v>133</v>
      </c>
      <c r="Y6" s="196">
        <v>0</v>
      </c>
      <c r="Z6" s="196" t="s">
        <v>132</v>
      </c>
      <c r="AA6" s="196" t="s">
        <v>134</v>
      </c>
      <c r="AB6" s="197" t="s">
        <v>128</v>
      </c>
      <c r="AC6" s="198" t="s">
        <v>133</v>
      </c>
      <c r="AD6" s="196">
        <v>1</v>
      </c>
      <c r="AE6" s="196" t="s">
        <v>130</v>
      </c>
      <c r="AF6" s="196" t="s">
        <v>131</v>
      </c>
      <c r="AG6" s="197" t="s">
        <v>128</v>
      </c>
      <c r="AH6" s="200"/>
      <c r="AI6" s="196">
        <v>1</v>
      </c>
      <c r="AJ6" s="196" t="s">
        <v>130</v>
      </c>
      <c r="AK6" s="196" t="s">
        <v>134</v>
      </c>
      <c r="AL6" s="197" t="s">
        <v>128</v>
      </c>
      <c r="AM6" s="200"/>
      <c r="AN6" s="196">
        <v>1</v>
      </c>
      <c r="AO6" s="196" t="s">
        <v>130</v>
      </c>
      <c r="AP6" s="196" t="s">
        <v>134</v>
      </c>
      <c r="AQ6" s="197" t="s">
        <v>128</v>
      </c>
      <c r="AR6" s="200"/>
      <c r="AS6" s="196">
        <v>0</v>
      </c>
      <c r="AT6" s="196" t="s">
        <v>132</v>
      </c>
      <c r="AU6" s="196" t="s">
        <v>135</v>
      </c>
      <c r="AV6" s="197" t="s">
        <v>128</v>
      </c>
      <c r="AW6" s="200"/>
      <c r="AX6" s="196">
        <v>1</v>
      </c>
      <c r="AY6" s="196" t="s">
        <v>130</v>
      </c>
      <c r="AZ6" s="196" t="s">
        <v>131</v>
      </c>
      <c r="BA6" s="197" t="s">
        <v>128</v>
      </c>
      <c r="BB6" s="198" t="s">
        <v>122</v>
      </c>
      <c r="BC6" s="196">
        <v>0</v>
      </c>
      <c r="BD6" s="196" t="s">
        <v>132</v>
      </c>
      <c r="BE6" s="196" t="s">
        <v>131</v>
      </c>
      <c r="BF6" s="197" t="s">
        <v>128</v>
      </c>
      <c r="BG6" s="198" t="s">
        <v>136</v>
      </c>
      <c r="BH6" s="196">
        <v>0</v>
      </c>
      <c r="BI6" s="196" t="s">
        <v>132</v>
      </c>
      <c r="BJ6" s="196" t="s">
        <v>131</v>
      </c>
      <c r="BK6" s="197" t="s">
        <v>128</v>
      </c>
      <c r="BL6" s="198" t="s">
        <v>136</v>
      </c>
      <c r="BM6" s="196">
        <v>1</v>
      </c>
      <c r="BN6" s="196" t="s">
        <v>130</v>
      </c>
      <c r="BO6" s="196" t="s">
        <v>131</v>
      </c>
      <c r="BP6" s="197" t="s">
        <v>128</v>
      </c>
      <c r="BQ6" s="198" t="s">
        <v>122</v>
      </c>
      <c r="BR6" s="196">
        <v>1</v>
      </c>
      <c r="BS6" s="196" t="s">
        <v>130</v>
      </c>
      <c r="BT6" s="201" t="s">
        <v>137</v>
      </c>
      <c r="BU6" s="197" t="s">
        <v>128</v>
      </c>
      <c r="BV6" s="198" t="s">
        <v>122</v>
      </c>
      <c r="BW6" s="196">
        <v>1</v>
      </c>
      <c r="BX6" s="196" t="s">
        <v>130</v>
      </c>
      <c r="BY6" s="196" t="s">
        <v>138</v>
      </c>
      <c r="BZ6" s="197" t="s">
        <v>128</v>
      </c>
      <c r="CA6" s="198" t="s">
        <v>122</v>
      </c>
      <c r="CB6" s="196">
        <v>0</v>
      </c>
      <c r="CC6" s="196" t="s">
        <v>139</v>
      </c>
      <c r="CD6" s="196" t="s">
        <v>126</v>
      </c>
      <c r="CE6" s="1"/>
      <c r="CF6" s="198" t="s">
        <v>122</v>
      </c>
      <c r="CG6" s="196">
        <v>0</v>
      </c>
      <c r="CH6" s="196" t="s">
        <v>139</v>
      </c>
      <c r="CI6" s="196" t="s">
        <v>126</v>
      </c>
      <c r="CJ6" s="1"/>
      <c r="CK6" s="200"/>
      <c r="CL6" s="196">
        <v>0</v>
      </c>
      <c r="CM6" s="196" t="s">
        <v>139</v>
      </c>
      <c r="CN6" s="196" t="s">
        <v>126</v>
      </c>
      <c r="CO6" s="1"/>
      <c r="CP6" s="198" t="s">
        <v>122</v>
      </c>
      <c r="CQ6" s="196">
        <v>0</v>
      </c>
      <c r="CR6" s="196" t="s">
        <v>139</v>
      </c>
      <c r="CS6" s="196" t="s">
        <v>126</v>
      </c>
      <c r="CT6" s="1"/>
      <c r="CU6" s="198" t="s">
        <v>122</v>
      </c>
      <c r="CV6" s="196">
        <v>0</v>
      </c>
      <c r="CW6" s="196" t="s">
        <v>139</v>
      </c>
      <c r="CX6" s="196" t="s">
        <v>126</v>
      </c>
      <c r="CY6" s="1"/>
      <c r="CZ6" s="198" t="s">
        <v>122</v>
      </c>
      <c r="DA6" s="196">
        <v>0</v>
      </c>
      <c r="DB6" s="196" t="s">
        <v>139</v>
      </c>
      <c r="DC6" s="196" t="s">
        <v>126</v>
      </c>
      <c r="DD6" s="1"/>
      <c r="DE6" s="198" t="s">
        <v>122</v>
      </c>
      <c r="DF6" s="196">
        <v>1</v>
      </c>
      <c r="DG6" s="196" t="s">
        <v>139</v>
      </c>
      <c r="DH6" s="196" t="s">
        <v>126</v>
      </c>
      <c r="DI6" s="1"/>
      <c r="DJ6" s="198" t="s">
        <v>122</v>
      </c>
      <c r="DK6" s="196">
        <v>0</v>
      </c>
      <c r="DL6" s="196" t="s">
        <v>123</v>
      </c>
      <c r="DM6" s="196" t="s">
        <v>126</v>
      </c>
      <c r="DN6" s="1"/>
      <c r="DO6" s="202" t="s">
        <v>122</v>
      </c>
      <c r="DP6" s="196">
        <v>0</v>
      </c>
      <c r="DQ6" s="196" t="s">
        <v>123</v>
      </c>
      <c r="DR6" s="196" t="s">
        <v>126</v>
      </c>
      <c r="DS6" s="1"/>
      <c r="DT6" s="198" t="s">
        <v>122</v>
      </c>
      <c r="DU6" s="196">
        <v>0</v>
      </c>
      <c r="DV6" s="196" t="s">
        <v>123</v>
      </c>
      <c r="DW6" s="196" t="s">
        <v>126</v>
      </c>
      <c r="DX6" s="1"/>
      <c r="DY6" s="198" t="s">
        <v>122</v>
      </c>
      <c r="DZ6" s="196">
        <v>0</v>
      </c>
      <c r="EA6" s="196" t="s">
        <v>123</v>
      </c>
      <c r="EB6" s="196" t="s">
        <v>126</v>
      </c>
      <c r="EC6" s="1"/>
      <c r="ED6" s="198" t="s">
        <v>122</v>
      </c>
      <c r="EE6" s="196">
        <v>0</v>
      </c>
      <c r="EF6" s="196" t="s">
        <v>123</v>
      </c>
      <c r="EG6" s="196" t="s">
        <v>126</v>
      </c>
      <c r="EH6" s="1"/>
      <c r="EI6" s="198" t="s">
        <v>122</v>
      </c>
      <c r="EJ6" s="196">
        <v>0</v>
      </c>
      <c r="EK6" s="196" t="s">
        <v>123</v>
      </c>
      <c r="EL6" s="196" t="s">
        <v>126</v>
      </c>
      <c r="EM6" s="1"/>
      <c r="EN6" s="198" t="s">
        <v>122</v>
      </c>
      <c r="EO6" s="196">
        <v>1</v>
      </c>
      <c r="EP6" s="196" t="s">
        <v>130</v>
      </c>
      <c r="EQ6" s="196" t="s">
        <v>140</v>
      </c>
      <c r="ER6" s="197" t="s">
        <v>141</v>
      </c>
      <c r="ES6" s="200"/>
      <c r="ET6" s="196">
        <v>0</v>
      </c>
      <c r="EU6" s="196" t="s">
        <v>130</v>
      </c>
      <c r="EV6" s="196" t="s">
        <v>142</v>
      </c>
      <c r="EW6" s="197" t="s">
        <v>143</v>
      </c>
      <c r="EX6" s="200"/>
      <c r="EY6" s="196">
        <v>0</v>
      </c>
      <c r="EZ6" s="196" t="s">
        <v>130</v>
      </c>
      <c r="FA6" s="196" t="s">
        <v>144</v>
      </c>
      <c r="FB6" s="197" t="s">
        <v>145</v>
      </c>
      <c r="FC6" s="200"/>
      <c r="FD6" s="196">
        <v>1</v>
      </c>
      <c r="FE6" s="196" t="s">
        <v>139</v>
      </c>
      <c r="FF6" s="196" t="s">
        <v>120</v>
      </c>
      <c r="FG6" s="197" t="s">
        <v>121</v>
      </c>
      <c r="FH6" s="198" t="s">
        <v>122</v>
      </c>
      <c r="FI6" s="196">
        <v>1</v>
      </c>
      <c r="FJ6" s="196" t="s">
        <v>139</v>
      </c>
      <c r="FK6" s="196" t="s">
        <v>146</v>
      </c>
      <c r="FL6" s="197" t="s">
        <v>147</v>
      </c>
      <c r="FM6" s="203" t="s">
        <v>122</v>
      </c>
      <c r="FN6" s="196">
        <v>0</v>
      </c>
      <c r="FO6" s="196" t="s">
        <v>123</v>
      </c>
      <c r="FP6" s="196" t="s">
        <v>148</v>
      </c>
      <c r="FQ6" s="197" t="s">
        <v>149</v>
      </c>
      <c r="FR6" s="202" t="s">
        <v>150</v>
      </c>
      <c r="FS6" s="196">
        <v>0</v>
      </c>
      <c r="FT6" s="196" t="s">
        <v>123</v>
      </c>
      <c r="FU6" s="196" t="s">
        <v>148</v>
      </c>
      <c r="FV6" s="197" t="s">
        <v>149</v>
      </c>
      <c r="FW6" s="204" t="s">
        <v>151</v>
      </c>
      <c r="FX6" s="205">
        <v>47.619047619047613</v>
      </c>
      <c r="FY6" s="196">
        <v>0</v>
      </c>
      <c r="FZ6" s="196" t="s">
        <v>123</v>
      </c>
      <c r="GA6" s="196" t="s">
        <v>124</v>
      </c>
      <c r="GB6" s="197" t="s">
        <v>125</v>
      </c>
      <c r="GC6" s="198" t="s">
        <v>122</v>
      </c>
      <c r="GD6" s="196">
        <v>1</v>
      </c>
      <c r="GE6" s="1"/>
      <c r="GF6" s="196" t="s">
        <v>127</v>
      </c>
      <c r="GG6" s="197" t="s">
        <v>128</v>
      </c>
      <c r="GH6" s="198" t="s">
        <v>1528</v>
      </c>
      <c r="GI6" s="196">
        <v>1</v>
      </c>
      <c r="GJ6" s="196" t="s">
        <v>130</v>
      </c>
      <c r="GK6" s="196" t="s">
        <v>131</v>
      </c>
      <c r="GL6" s="197" t="s">
        <v>128</v>
      </c>
      <c r="GM6" s="198" t="s">
        <v>122</v>
      </c>
      <c r="GN6" s="196">
        <v>0</v>
      </c>
      <c r="GO6" s="196" t="s">
        <v>132</v>
      </c>
      <c r="GP6" s="196" t="s">
        <v>131</v>
      </c>
      <c r="GQ6" s="197" t="s">
        <v>128</v>
      </c>
      <c r="GR6" s="198" t="s">
        <v>133</v>
      </c>
      <c r="GS6" s="196">
        <v>0</v>
      </c>
      <c r="GT6" s="196" t="s">
        <v>132</v>
      </c>
      <c r="GU6" s="196" t="s">
        <v>134</v>
      </c>
      <c r="GV6" s="197" t="s">
        <v>128</v>
      </c>
      <c r="GW6" s="198" t="s">
        <v>133</v>
      </c>
      <c r="GX6" s="196">
        <v>1</v>
      </c>
      <c r="GY6" s="196" t="s">
        <v>130</v>
      </c>
      <c r="GZ6" s="196" t="s">
        <v>131</v>
      </c>
      <c r="HA6" s="197" t="s">
        <v>128</v>
      </c>
      <c r="HB6" s="200"/>
      <c r="HC6" s="196">
        <v>1</v>
      </c>
      <c r="HD6" s="196" t="s">
        <v>130</v>
      </c>
      <c r="HE6" s="196" t="s">
        <v>134</v>
      </c>
      <c r="HF6" s="197" t="s">
        <v>128</v>
      </c>
      <c r="HG6" s="200"/>
      <c r="HH6" s="196">
        <v>1</v>
      </c>
      <c r="HI6" s="196" t="s">
        <v>130</v>
      </c>
      <c r="HJ6" s="196" t="s">
        <v>134</v>
      </c>
      <c r="HK6" s="197" t="s">
        <v>128</v>
      </c>
      <c r="HL6" s="200"/>
      <c r="HM6" s="196">
        <v>0</v>
      </c>
      <c r="HN6" s="196" t="s">
        <v>132</v>
      </c>
      <c r="HO6" s="196" t="s">
        <v>135</v>
      </c>
      <c r="HP6" s="197" t="s">
        <v>128</v>
      </c>
      <c r="HQ6" s="200"/>
      <c r="HR6" s="196">
        <v>1</v>
      </c>
      <c r="HS6" s="196" t="s">
        <v>130</v>
      </c>
      <c r="HT6" s="196" t="s">
        <v>131</v>
      </c>
      <c r="HU6" s="197" t="s">
        <v>128</v>
      </c>
      <c r="HV6" s="198" t="s">
        <v>122</v>
      </c>
      <c r="HW6" s="196">
        <v>0</v>
      </c>
      <c r="HX6" s="196" t="s">
        <v>132</v>
      </c>
      <c r="HY6" s="196" t="s">
        <v>131</v>
      </c>
      <c r="HZ6" s="197" t="s">
        <v>128</v>
      </c>
      <c r="IA6" s="198" t="s">
        <v>136</v>
      </c>
      <c r="IB6" s="196">
        <v>0</v>
      </c>
      <c r="IC6" s="196" t="s">
        <v>132</v>
      </c>
      <c r="ID6" s="196" t="s">
        <v>131</v>
      </c>
      <c r="IE6" s="197" t="s">
        <v>128</v>
      </c>
      <c r="IF6" s="198" t="s">
        <v>136</v>
      </c>
      <c r="IG6" s="196">
        <v>1</v>
      </c>
      <c r="IH6" s="196" t="s">
        <v>130</v>
      </c>
      <c r="II6" s="196" t="s">
        <v>131</v>
      </c>
      <c r="IJ6" s="197" t="s">
        <v>128</v>
      </c>
      <c r="IK6" s="198" t="s">
        <v>122</v>
      </c>
      <c r="IL6" s="196">
        <v>1</v>
      </c>
      <c r="IM6" s="196" t="s">
        <v>130</v>
      </c>
      <c r="IN6" s="196" t="s">
        <v>137</v>
      </c>
      <c r="IO6" s="197" t="s">
        <v>128</v>
      </c>
      <c r="IP6" s="198" t="s">
        <v>122</v>
      </c>
      <c r="IQ6" s="196">
        <v>1</v>
      </c>
      <c r="IR6" s="196" t="s">
        <v>130</v>
      </c>
      <c r="IS6" s="196" t="s">
        <v>138</v>
      </c>
      <c r="IT6" s="197" t="s">
        <v>128</v>
      </c>
      <c r="IU6" s="198" t="s">
        <v>122</v>
      </c>
      <c r="IV6" s="196">
        <v>0</v>
      </c>
      <c r="IW6" s="196" t="s">
        <v>139</v>
      </c>
      <c r="IX6" s="196" t="s">
        <v>126</v>
      </c>
      <c r="IY6" s="1"/>
      <c r="IZ6" s="198" t="s">
        <v>122</v>
      </c>
      <c r="JA6" s="196">
        <v>0</v>
      </c>
      <c r="JB6" s="196" t="s">
        <v>139</v>
      </c>
      <c r="JC6" s="196" t="s">
        <v>126</v>
      </c>
      <c r="JD6" s="1"/>
      <c r="JE6" s="200"/>
      <c r="JF6" s="196">
        <v>0</v>
      </c>
      <c r="JG6" s="196" t="s">
        <v>139</v>
      </c>
      <c r="JH6" s="196" t="s">
        <v>126</v>
      </c>
      <c r="JI6" s="1"/>
      <c r="JJ6" s="198" t="s">
        <v>122</v>
      </c>
      <c r="JK6" s="196">
        <v>0</v>
      </c>
      <c r="JL6" s="196" t="s">
        <v>139</v>
      </c>
      <c r="JM6" s="196" t="s">
        <v>126</v>
      </c>
      <c r="JN6" s="1"/>
      <c r="JO6" s="198" t="s">
        <v>122</v>
      </c>
      <c r="JP6" s="196">
        <v>0</v>
      </c>
      <c r="JQ6" s="196" t="s">
        <v>139</v>
      </c>
      <c r="JR6" s="196" t="s">
        <v>126</v>
      </c>
      <c r="JS6" s="1"/>
      <c r="JT6" s="198" t="s">
        <v>122</v>
      </c>
      <c r="JU6" s="196">
        <v>0</v>
      </c>
      <c r="JV6" s="196" t="s">
        <v>139</v>
      </c>
      <c r="JW6" s="196" t="s">
        <v>126</v>
      </c>
      <c r="JX6" s="1"/>
      <c r="JY6" s="198" t="s">
        <v>122</v>
      </c>
      <c r="JZ6" s="196">
        <v>1</v>
      </c>
      <c r="KA6" s="196" t="s">
        <v>139</v>
      </c>
      <c r="KB6" s="196" t="s">
        <v>126</v>
      </c>
      <c r="KC6" s="1"/>
      <c r="KD6" s="198" t="s">
        <v>122</v>
      </c>
      <c r="KE6" s="196">
        <v>0</v>
      </c>
      <c r="KF6" s="196" t="s">
        <v>123</v>
      </c>
      <c r="KG6" s="196" t="s">
        <v>126</v>
      </c>
      <c r="KH6" s="1"/>
      <c r="KI6" s="202" t="s">
        <v>122</v>
      </c>
      <c r="KJ6" s="196">
        <v>0</v>
      </c>
      <c r="KK6" s="196" t="s">
        <v>123</v>
      </c>
      <c r="KL6" s="196" t="s">
        <v>126</v>
      </c>
      <c r="KM6" s="1"/>
      <c r="KN6" s="198" t="s">
        <v>122</v>
      </c>
      <c r="KO6" s="196">
        <v>0</v>
      </c>
      <c r="KP6" s="196" t="s">
        <v>123</v>
      </c>
      <c r="KQ6" s="196" t="s">
        <v>126</v>
      </c>
      <c r="KR6" s="1"/>
      <c r="KS6" s="198" t="s">
        <v>122</v>
      </c>
      <c r="KT6" s="196">
        <v>0</v>
      </c>
      <c r="KU6" s="196" t="s">
        <v>123</v>
      </c>
      <c r="KV6" s="196" t="s">
        <v>126</v>
      </c>
      <c r="KW6" s="1"/>
      <c r="KX6" s="198" t="s">
        <v>122</v>
      </c>
      <c r="KY6" s="196">
        <v>0</v>
      </c>
      <c r="KZ6" s="196" t="s">
        <v>123</v>
      </c>
      <c r="LA6" s="196" t="s">
        <v>126</v>
      </c>
      <c r="LB6" s="1"/>
      <c r="LC6" s="198" t="s">
        <v>122</v>
      </c>
      <c r="LD6" s="196">
        <v>0</v>
      </c>
      <c r="LE6" s="196" t="s">
        <v>123</v>
      </c>
      <c r="LF6" s="196" t="s">
        <v>126</v>
      </c>
      <c r="LG6" s="1"/>
      <c r="LH6" s="198" t="s">
        <v>122</v>
      </c>
      <c r="LI6" s="196">
        <v>1</v>
      </c>
      <c r="LJ6" s="196" t="s">
        <v>139</v>
      </c>
      <c r="LK6" s="196" t="s">
        <v>120</v>
      </c>
      <c r="LL6" s="197" t="s">
        <v>121</v>
      </c>
      <c r="LM6" s="198" t="s">
        <v>122</v>
      </c>
      <c r="LN6" s="196">
        <v>1</v>
      </c>
      <c r="LO6" s="196" t="s">
        <v>139</v>
      </c>
      <c r="LP6" s="196" t="s">
        <v>146</v>
      </c>
      <c r="LQ6" s="197" t="s">
        <v>147</v>
      </c>
      <c r="LR6" s="206" t="s">
        <v>122</v>
      </c>
    </row>
    <row r="7" spans="1:330" ht="25.5" customHeight="1">
      <c r="A7" s="192" t="s">
        <v>71</v>
      </c>
      <c r="B7" s="193">
        <v>32.467532467532465</v>
      </c>
      <c r="C7" s="194">
        <v>32.653061224489797</v>
      </c>
      <c r="D7" s="195">
        <v>45</v>
      </c>
      <c r="E7" s="196">
        <v>1</v>
      </c>
      <c r="F7" s="196" t="s">
        <v>132</v>
      </c>
      <c r="G7" s="196" t="s">
        <v>152</v>
      </c>
      <c r="H7" s="197" t="s">
        <v>153</v>
      </c>
      <c r="I7" s="198" t="s">
        <v>122</v>
      </c>
      <c r="J7" s="196">
        <v>0</v>
      </c>
      <c r="K7" s="1"/>
      <c r="L7" s="199" t="s">
        <v>126</v>
      </c>
      <c r="M7" s="1"/>
      <c r="N7" s="207" t="s">
        <v>122</v>
      </c>
      <c r="O7" s="196">
        <v>1</v>
      </c>
      <c r="P7" s="196" t="s">
        <v>130</v>
      </c>
      <c r="Q7" s="196" t="s">
        <v>154</v>
      </c>
      <c r="R7" s="197" t="s">
        <v>155</v>
      </c>
      <c r="S7" s="198" t="s">
        <v>122</v>
      </c>
      <c r="T7" s="196">
        <v>1</v>
      </c>
      <c r="U7" s="196" t="s">
        <v>130</v>
      </c>
      <c r="V7" s="196" t="s">
        <v>154</v>
      </c>
      <c r="W7" s="197" t="s">
        <v>155</v>
      </c>
      <c r="X7" s="200"/>
      <c r="Y7" s="196">
        <v>0</v>
      </c>
      <c r="Z7" s="196" t="s">
        <v>132</v>
      </c>
      <c r="AA7" s="196" t="s">
        <v>154</v>
      </c>
      <c r="AB7" s="197" t="s">
        <v>155</v>
      </c>
      <c r="AC7" s="208" t="s">
        <v>1529</v>
      </c>
      <c r="AD7" s="196">
        <v>1</v>
      </c>
      <c r="AE7" s="196" t="s">
        <v>130</v>
      </c>
      <c r="AF7" s="196" t="s">
        <v>154</v>
      </c>
      <c r="AG7" s="197" t="s">
        <v>155</v>
      </c>
      <c r="AH7" s="200"/>
      <c r="AI7" s="196">
        <v>0</v>
      </c>
      <c r="AJ7" s="196" t="s">
        <v>132</v>
      </c>
      <c r="AK7" s="196" t="s">
        <v>154</v>
      </c>
      <c r="AL7" s="197" t="s">
        <v>155</v>
      </c>
      <c r="AM7" s="200"/>
      <c r="AN7" s="196">
        <v>0</v>
      </c>
      <c r="AO7" s="196" t="s">
        <v>132</v>
      </c>
      <c r="AP7" s="196" t="s">
        <v>154</v>
      </c>
      <c r="AQ7" s="197" t="s">
        <v>155</v>
      </c>
      <c r="AR7" s="200"/>
      <c r="AS7" s="196">
        <v>1</v>
      </c>
      <c r="AT7" s="196" t="s">
        <v>130</v>
      </c>
      <c r="AU7" s="196" t="s">
        <v>154</v>
      </c>
      <c r="AV7" s="197" t="s">
        <v>155</v>
      </c>
      <c r="AW7" s="200"/>
      <c r="AX7" s="196">
        <v>0</v>
      </c>
      <c r="AY7" s="196" t="s">
        <v>139</v>
      </c>
      <c r="AZ7" s="196" t="s">
        <v>126</v>
      </c>
      <c r="BA7" s="1"/>
      <c r="BB7" s="198" t="s">
        <v>122</v>
      </c>
      <c r="BC7" s="196">
        <v>0</v>
      </c>
      <c r="BD7" s="196" t="s">
        <v>139</v>
      </c>
      <c r="BE7" s="196" t="s">
        <v>126</v>
      </c>
      <c r="BF7" s="1"/>
      <c r="BG7" s="198" t="s">
        <v>122</v>
      </c>
      <c r="BH7" s="196">
        <v>0</v>
      </c>
      <c r="BI7" s="196" t="s">
        <v>139</v>
      </c>
      <c r="BJ7" s="196" t="s">
        <v>126</v>
      </c>
      <c r="BK7" s="1"/>
      <c r="BL7" s="198" t="s">
        <v>122</v>
      </c>
      <c r="BM7" s="196">
        <v>0</v>
      </c>
      <c r="BN7" s="196" t="s">
        <v>139</v>
      </c>
      <c r="BO7" s="196" t="s">
        <v>126</v>
      </c>
      <c r="BP7" s="1"/>
      <c r="BQ7" s="198" t="s">
        <v>122</v>
      </c>
      <c r="BR7" s="196">
        <v>0</v>
      </c>
      <c r="BS7" s="196" t="s">
        <v>139</v>
      </c>
      <c r="BT7" s="196" t="s">
        <v>126</v>
      </c>
      <c r="BU7" s="1"/>
      <c r="BV7" s="198" t="s">
        <v>122</v>
      </c>
      <c r="BW7" s="196">
        <v>0</v>
      </c>
      <c r="BX7" s="196" t="s">
        <v>139</v>
      </c>
      <c r="BY7" s="196" t="s">
        <v>126</v>
      </c>
      <c r="BZ7" s="1"/>
      <c r="CA7" s="198" t="s">
        <v>122</v>
      </c>
      <c r="CB7" s="196">
        <v>0</v>
      </c>
      <c r="CC7" s="196" t="s">
        <v>139</v>
      </c>
      <c r="CD7" s="196" t="s">
        <v>126</v>
      </c>
      <c r="CE7" s="1"/>
      <c r="CF7" s="198" t="s">
        <v>122</v>
      </c>
      <c r="CG7" s="196">
        <v>0</v>
      </c>
      <c r="CH7" s="196" t="s">
        <v>139</v>
      </c>
      <c r="CI7" s="196" t="s">
        <v>126</v>
      </c>
      <c r="CJ7" s="1"/>
      <c r="CK7" s="200"/>
      <c r="CL7" s="196">
        <v>0</v>
      </c>
      <c r="CM7" s="196" t="s">
        <v>139</v>
      </c>
      <c r="CN7" s="196" t="s">
        <v>126</v>
      </c>
      <c r="CO7" s="1"/>
      <c r="CP7" s="198" t="s">
        <v>122</v>
      </c>
      <c r="CQ7" s="196">
        <v>0</v>
      </c>
      <c r="CR7" s="196" t="s">
        <v>139</v>
      </c>
      <c r="CS7" s="196" t="s">
        <v>126</v>
      </c>
      <c r="CT7" s="1"/>
      <c r="CU7" s="200"/>
      <c r="CV7" s="196">
        <v>0</v>
      </c>
      <c r="CW7" s="196" t="s">
        <v>139</v>
      </c>
      <c r="CX7" s="196" t="s">
        <v>126</v>
      </c>
      <c r="CY7" s="1"/>
      <c r="CZ7" s="198" t="s">
        <v>122</v>
      </c>
      <c r="DA7" s="196">
        <v>0</v>
      </c>
      <c r="DB7" s="196" t="s">
        <v>139</v>
      </c>
      <c r="DC7" s="196" t="s">
        <v>126</v>
      </c>
      <c r="DD7" s="1"/>
      <c r="DE7" s="198" t="s">
        <v>122</v>
      </c>
      <c r="DF7" s="196">
        <v>1</v>
      </c>
      <c r="DG7" s="196" t="s">
        <v>139</v>
      </c>
      <c r="DH7" s="196" t="s">
        <v>126</v>
      </c>
      <c r="DI7" s="1"/>
      <c r="DJ7" s="198" t="s">
        <v>122</v>
      </c>
      <c r="DK7" s="196">
        <v>0</v>
      </c>
      <c r="DL7" s="196" t="s">
        <v>123</v>
      </c>
      <c r="DM7" s="196" t="s">
        <v>157</v>
      </c>
      <c r="DN7" s="197" t="s">
        <v>158</v>
      </c>
      <c r="DO7" s="198" t="s">
        <v>159</v>
      </c>
      <c r="DP7" s="196">
        <v>0</v>
      </c>
      <c r="DQ7" s="196" t="s">
        <v>123</v>
      </c>
      <c r="DR7" s="196" t="s">
        <v>126</v>
      </c>
      <c r="DS7" s="1"/>
      <c r="DT7" s="198" t="s">
        <v>122</v>
      </c>
      <c r="DU7" s="196">
        <v>0</v>
      </c>
      <c r="DV7" s="196" t="s">
        <v>123</v>
      </c>
      <c r="DW7" s="196" t="s">
        <v>126</v>
      </c>
      <c r="DX7" s="1"/>
      <c r="DY7" s="198" t="s">
        <v>122</v>
      </c>
      <c r="DZ7" s="196">
        <v>0</v>
      </c>
      <c r="EA7" s="196" t="s">
        <v>123</v>
      </c>
      <c r="EB7" s="196" t="s">
        <v>126</v>
      </c>
      <c r="EC7" s="1"/>
      <c r="ED7" s="198" t="s">
        <v>122</v>
      </c>
      <c r="EE7" s="196">
        <v>0</v>
      </c>
      <c r="EF7" s="196" t="s">
        <v>123</v>
      </c>
      <c r="EG7" s="196" t="s">
        <v>126</v>
      </c>
      <c r="EH7" s="1"/>
      <c r="EI7" s="198" t="s">
        <v>122</v>
      </c>
      <c r="EJ7" s="196">
        <v>0</v>
      </c>
      <c r="EK7" s="196" t="s">
        <v>123</v>
      </c>
      <c r="EL7" s="196" t="s">
        <v>126</v>
      </c>
      <c r="EM7" s="1"/>
      <c r="EN7" s="198" t="s">
        <v>122</v>
      </c>
      <c r="EO7" s="196">
        <v>1</v>
      </c>
      <c r="EP7" s="196" t="s">
        <v>160</v>
      </c>
      <c r="EQ7" s="196" t="s">
        <v>161</v>
      </c>
      <c r="ER7" s="197" t="s">
        <v>162</v>
      </c>
      <c r="ES7" s="198" t="s">
        <v>163</v>
      </c>
      <c r="ET7" s="196">
        <v>0</v>
      </c>
      <c r="EU7" s="196" t="s">
        <v>132</v>
      </c>
      <c r="EV7" s="196" t="s">
        <v>164</v>
      </c>
      <c r="EW7" s="197" t="s">
        <v>165</v>
      </c>
      <c r="EX7" s="198" t="s">
        <v>166</v>
      </c>
      <c r="EY7" s="196">
        <v>0</v>
      </c>
      <c r="EZ7" s="196" t="s">
        <v>132</v>
      </c>
      <c r="FA7" s="196" t="s">
        <v>167</v>
      </c>
      <c r="FB7" s="197" t="s">
        <v>168</v>
      </c>
      <c r="FC7" s="198" t="s">
        <v>169</v>
      </c>
      <c r="FD7" s="196">
        <v>0</v>
      </c>
      <c r="FE7" s="196" t="s">
        <v>130</v>
      </c>
      <c r="FF7" s="196" t="s">
        <v>126</v>
      </c>
      <c r="FG7" s="1"/>
      <c r="FH7" s="198" t="s">
        <v>122</v>
      </c>
      <c r="FI7" s="196">
        <v>1</v>
      </c>
      <c r="FJ7" s="196" t="s">
        <v>139</v>
      </c>
      <c r="FK7" s="196" t="s">
        <v>170</v>
      </c>
      <c r="FL7" s="197" t="s">
        <v>171</v>
      </c>
      <c r="FM7" s="200"/>
      <c r="FN7" s="196">
        <v>0</v>
      </c>
      <c r="FO7" s="196" t="s">
        <v>123</v>
      </c>
      <c r="FP7" s="196" t="s">
        <v>172</v>
      </c>
      <c r="FQ7" s="197" t="s">
        <v>173</v>
      </c>
      <c r="FR7" s="202" t="s">
        <v>174</v>
      </c>
      <c r="FS7" s="196">
        <v>0</v>
      </c>
      <c r="FT7" s="196" t="s">
        <v>123</v>
      </c>
      <c r="FU7" s="196" t="s">
        <v>172</v>
      </c>
      <c r="FV7" s="197" t="s">
        <v>173</v>
      </c>
      <c r="FW7" s="204" t="s">
        <v>174</v>
      </c>
      <c r="FX7" s="205">
        <v>32.467532467532465</v>
      </c>
      <c r="FY7" s="196">
        <v>1</v>
      </c>
      <c r="FZ7" s="196" t="s">
        <v>132</v>
      </c>
      <c r="GA7" s="196" t="s">
        <v>152</v>
      </c>
      <c r="GB7" s="197" t="s">
        <v>153</v>
      </c>
      <c r="GC7" s="198" t="s">
        <v>122</v>
      </c>
      <c r="GD7" s="196">
        <v>0</v>
      </c>
      <c r="GE7" s="1"/>
      <c r="GF7" s="196" t="s">
        <v>126</v>
      </c>
      <c r="GG7" s="1"/>
      <c r="GH7" s="207" t="s">
        <v>122</v>
      </c>
      <c r="GI7" s="196">
        <v>1</v>
      </c>
      <c r="GJ7" s="196" t="s">
        <v>130</v>
      </c>
      <c r="GK7" s="196" t="s">
        <v>154</v>
      </c>
      <c r="GL7" s="197" t="s">
        <v>155</v>
      </c>
      <c r="GM7" s="198" t="s">
        <v>122</v>
      </c>
      <c r="GN7" s="196">
        <v>1</v>
      </c>
      <c r="GO7" s="196" t="s">
        <v>130</v>
      </c>
      <c r="GP7" s="196" t="s">
        <v>154</v>
      </c>
      <c r="GQ7" s="197" t="s">
        <v>155</v>
      </c>
      <c r="GR7" s="200"/>
      <c r="GS7" s="196">
        <v>0</v>
      </c>
      <c r="GT7" s="196" t="s">
        <v>132</v>
      </c>
      <c r="GU7" s="196" t="s">
        <v>154</v>
      </c>
      <c r="GV7" s="197" t="s">
        <v>155</v>
      </c>
      <c r="GW7" s="198" t="s">
        <v>1366</v>
      </c>
      <c r="GX7" s="196">
        <v>1</v>
      </c>
      <c r="GY7" s="196" t="s">
        <v>130</v>
      </c>
      <c r="GZ7" s="196" t="s">
        <v>154</v>
      </c>
      <c r="HA7" s="197" t="s">
        <v>155</v>
      </c>
      <c r="HB7" s="200"/>
      <c r="HC7" s="196">
        <v>0</v>
      </c>
      <c r="HD7" s="196" t="s">
        <v>132</v>
      </c>
      <c r="HE7" s="196" t="s">
        <v>154</v>
      </c>
      <c r="HF7" s="197" t="s">
        <v>155</v>
      </c>
      <c r="HG7" s="200"/>
      <c r="HH7" s="196">
        <v>0</v>
      </c>
      <c r="HI7" s="196" t="s">
        <v>132</v>
      </c>
      <c r="HJ7" s="196" t="s">
        <v>154</v>
      </c>
      <c r="HK7" s="197" t="s">
        <v>155</v>
      </c>
      <c r="HL7" s="200"/>
      <c r="HM7" s="196">
        <v>1</v>
      </c>
      <c r="HN7" s="196" t="s">
        <v>130</v>
      </c>
      <c r="HO7" s="196" t="s">
        <v>154</v>
      </c>
      <c r="HP7" s="197" t="s">
        <v>155</v>
      </c>
      <c r="HQ7" s="200"/>
      <c r="HR7" s="196">
        <v>0</v>
      </c>
      <c r="HS7" s="196" t="s">
        <v>139</v>
      </c>
      <c r="HT7" s="196" t="s">
        <v>126</v>
      </c>
      <c r="HU7" s="1"/>
      <c r="HV7" s="198" t="s">
        <v>122</v>
      </c>
      <c r="HW7" s="196">
        <v>0</v>
      </c>
      <c r="HX7" s="196" t="s">
        <v>139</v>
      </c>
      <c r="HY7" s="196" t="s">
        <v>126</v>
      </c>
      <c r="HZ7" s="1"/>
      <c r="IA7" s="198" t="s">
        <v>122</v>
      </c>
      <c r="IB7" s="196">
        <v>0</v>
      </c>
      <c r="IC7" s="196" t="s">
        <v>139</v>
      </c>
      <c r="ID7" s="196" t="s">
        <v>126</v>
      </c>
      <c r="IE7" s="1"/>
      <c r="IF7" s="198" t="s">
        <v>122</v>
      </c>
      <c r="IG7" s="196">
        <v>0</v>
      </c>
      <c r="IH7" s="196" t="s">
        <v>139</v>
      </c>
      <c r="II7" s="196" t="s">
        <v>126</v>
      </c>
      <c r="IJ7" s="1"/>
      <c r="IK7" s="198" t="s">
        <v>122</v>
      </c>
      <c r="IL7" s="196">
        <v>0</v>
      </c>
      <c r="IM7" s="196" t="s">
        <v>139</v>
      </c>
      <c r="IN7" s="196" t="s">
        <v>126</v>
      </c>
      <c r="IO7" s="1"/>
      <c r="IP7" s="198" t="s">
        <v>122</v>
      </c>
      <c r="IQ7" s="196">
        <v>0</v>
      </c>
      <c r="IR7" s="196" t="s">
        <v>139</v>
      </c>
      <c r="IS7" s="196" t="s">
        <v>126</v>
      </c>
      <c r="IT7" s="1"/>
      <c r="IU7" s="198" t="s">
        <v>122</v>
      </c>
      <c r="IV7" s="196">
        <v>0</v>
      </c>
      <c r="IW7" s="196" t="s">
        <v>139</v>
      </c>
      <c r="IX7" s="196" t="s">
        <v>126</v>
      </c>
      <c r="IY7" s="1"/>
      <c r="IZ7" s="198" t="s">
        <v>122</v>
      </c>
      <c r="JA7" s="196">
        <v>0</v>
      </c>
      <c r="JB7" s="196" t="s">
        <v>139</v>
      </c>
      <c r="JC7" s="196" t="s">
        <v>126</v>
      </c>
      <c r="JD7" s="1"/>
      <c r="JE7" s="200"/>
      <c r="JF7" s="196">
        <v>0</v>
      </c>
      <c r="JG7" s="196" t="s">
        <v>139</v>
      </c>
      <c r="JH7" s="196" t="s">
        <v>126</v>
      </c>
      <c r="JI7" s="1"/>
      <c r="JJ7" s="198" t="s">
        <v>122</v>
      </c>
      <c r="JK7" s="196">
        <v>0</v>
      </c>
      <c r="JL7" s="196" t="s">
        <v>139</v>
      </c>
      <c r="JM7" s="196" t="s">
        <v>126</v>
      </c>
      <c r="JN7" s="1"/>
      <c r="JO7" s="200"/>
      <c r="JP7" s="196">
        <v>0</v>
      </c>
      <c r="JQ7" s="196" t="s">
        <v>139</v>
      </c>
      <c r="JR7" s="196" t="s">
        <v>126</v>
      </c>
      <c r="JS7" s="1"/>
      <c r="JT7" s="198" t="s">
        <v>122</v>
      </c>
      <c r="JU7" s="196">
        <v>0</v>
      </c>
      <c r="JV7" s="196" t="s">
        <v>139</v>
      </c>
      <c r="JW7" s="196" t="s">
        <v>126</v>
      </c>
      <c r="JX7" s="1"/>
      <c r="JY7" s="198" t="s">
        <v>122</v>
      </c>
      <c r="JZ7" s="196">
        <v>1</v>
      </c>
      <c r="KA7" s="196" t="s">
        <v>139</v>
      </c>
      <c r="KB7" s="196" t="s">
        <v>126</v>
      </c>
      <c r="KC7" s="1"/>
      <c r="KD7" s="198" t="s">
        <v>122</v>
      </c>
      <c r="KE7" s="196">
        <v>0</v>
      </c>
      <c r="KF7" s="196" t="s">
        <v>123</v>
      </c>
      <c r="KG7" s="196" t="s">
        <v>126</v>
      </c>
      <c r="KH7" s="1"/>
      <c r="KI7" s="198" t="s">
        <v>122</v>
      </c>
      <c r="KJ7" s="196">
        <v>0</v>
      </c>
      <c r="KK7" s="196" t="s">
        <v>123</v>
      </c>
      <c r="KL7" s="196" t="s">
        <v>126</v>
      </c>
      <c r="KM7" s="1"/>
      <c r="KN7" s="198" t="s">
        <v>122</v>
      </c>
      <c r="KO7" s="196">
        <v>0</v>
      </c>
      <c r="KP7" s="196" t="s">
        <v>123</v>
      </c>
      <c r="KQ7" s="196" t="s">
        <v>126</v>
      </c>
      <c r="KR7" s="1"/>
      <c r="KS7" s="198" t="s">
        <v>122</v>
      </c>
      <c r="KT7" s="196">
        <v>0</v>
      </c>
      <c r="KU7" s="196" t="s">
        <v>123</v>
      </c>
      <c r="KV7" s="196" t="s">
        <v>126</v>
      </c>
      <c r="KW7" s="1"/>
      <c r="KX7" s="198" t="s">
        <v>122</v>
      </c>
      <c r="KY7" s="196">
        <v>0</v>
      </c>
      <c r="KZ7" s="196" t="s">
        <v>123</v>
      </c>
      <c r="LA7" s="196" t="s">
        <v>126</v>
      </c>
      <c r="LB7" s="1"/>
      <c r="LC7" s="198" t="s">
        <v>122</v>
      </c>
      <c r="LD7" s="196">
        <v>0</v>
      </c>
      <c r="LE7" s="196" t="s">
        <v>123</v>
      </c>
      <c r="LF7" s="196" t="s">
        <v>126</v>
      </c>
      <c r="LG7" s="1"/>
      <c r="LH7" s="198" t="s">
        <v>122</v>
      </c>
      <c r="LI7" s="196">
        <v>0</v>
      </c>
      <c r="LJ7" s="196" t="s">
        <v>130</v>
      </c>
      <c r="LK7" s="196" t="s">
        <v>126</v>
      </c>
      <c r="LL7" s="1"/>
      <c r="LM7" s="198" t="s">
        <v>122</v>
      </c>
      <c r="LN7" s="196">
        <v>1</v>
      </c>
      <c r="LO7" s="196" t="s">
        <v>139</v>
      </c>
      <c r="LP7" s="196" t="s">
        <v>170</v>
      </c>
      <c r="LQ7" s="197" t="s">
        <v>171</v>
      </c>
      <c r="LR7" s="206" t="s">
        <v>122</v>
      </c>
    </row>
    <row r="8" spans="1:330" ht="25.5" customHeight="1">
      <c r="A8" s="192" t="s">
        <v>72</v>
      </c>
      <c r="B8" s="193">
        <v>41.558441558441558</v>
      </c>
      <c r="C8" s="194">
        <v>46.938775510204081</v>
      </c>
      <c r="D8" s="195">
        <v>17</v>
      </c>
      <c r="E8" s="196">
        <v>1</v>
      </c>
      <c r="F8" s="196" t="s">
        <v>132</v>
      </c>
      <c r="G8" s="196" t="s">
        <v>177</v>
      </c>
      <c r="H8" s="197" t="s">
        <v>178</v>
      </c>
      <c r="I8" s="198" t="s">
        <v>122</v>
      </c>
      <c r="J8" s="196">
        <v>0</v>
      </c>
      <c r="K8" s="1"/>
      <c r="L8" s="199" t="s">
        <v>126</v>
      </c>
      <c r="M8" s="1"/>
      <c r="N8" s="207" t="s">
        <v>122</v>
      </c>
      <c r="O8" s="196">
        <v>1</v>
      </c>
      <c r="P8" s="196" t="s">
        <v>130</v>
      </c>
      <c r="Q8" s="196" t="s">
        <v>179</v>
      </c>
      <c r="R8" s="197" t="s">
        <v>180</v>
      </c>
      <c r="S8" s="198" t="s">
        <v>122</v>
      </c>
      <c r="T8" s="196">
        <v>1</v>
      </c>
      <c r="U8" s="196" t="s">
        <v>130</v>
      </c>
      <c r="V8" s="196" t="s">
        <v>179</v>
      </c>
      <c r="W8" s="197" t="s">
        <v>180</v>
      </c>
      <c r="X8" s="200"/>
      <c r="Y8" s="196">
        <v>1</v>
      </c>
      <c r="Z8" s="196" t="s">
        <v>130</v>
      </c>
      <c r="AA8" s="196" t="s">
        <v>179</v>
      </c>
      <c r="AB8" s="197" t="s">
        <v>180</v>
      </c>
      <c r="AC8" s="200"/>
      <c r="AD8" s="196">
        <v>0</v>
      </c>
      <c r="AE8" s="196" t="s">
        <v>132</v>
      </c>
      <c r="AF8" s="196" t="s">
        <v>179</v>
      </c>
      <c r="AG8" s="197" t="s">
        <v>180</v>
      </c>
      <c r="AH8" s="200"/>
      <c r="AI8" s="196">
        <v>0</v>
      </c>
      <c r="AJ8" s="196" t="s">
        <v>132</v>
      </c>
      <c r="AK8" s="196" t="s">
        <v>179</v>
      </c>
      <c r="AL8" s="197" t="s">
        <v>180</v>
      </c>
      <c r="AM8" s="200"/>
      <c r="AN8" s="196">
        <v>0</v>
      </c>
      <c r="AO8" s="196" t="s">
        <v>132</v>
      </c>
      <c r="AP8" s="196" t="s">
        <v>179</v>
      </c>
      <c r="AQ8" s="197" t="s">
        <v>180</v>
      </c>
      <c r="AR8" s="200"/>
      <c r="AS8" s="196">
        <v>1</v>
      </c>
      <c r="AT8" s="196" t="s">
        <v>130</v>
      </c>
      <c r="AU8" s="196" t="s">
        <v>179</v>
      </c>
      <c r="AV8" s="197" t="s">
        <v>180</v>
      </c>
      <c r="AW8" s="200"/>
      <c r="AX8" s="196">
        <v>0</v>
      </c>
      <c r="AY8" s="196" t="s">
        <v>139</v>
      </c>
      <c r="AZ8" s="196" t="s">
        <v>126</v>
      </c>
      <c r="BA8" s="1"/>
      <c r="BB8" s="198" t="s">
        <v>122</v>
      </c>
      <c r="BC8" s="196">
        <v>0</v>
      </c>
      <c r="BD8" s="196" t="s">
        <v>139</v>
      </c>
      <c r="BE8" s="196" t="s">
        <v>126</v>
      </c>
      <c r="BF8" s="1"/>
      <c r="BG8" s="198" t="s">
        <v>122</v>
      </c>
      <c r="BH8" s="196">
        <v>0</v>
      </c>
      <c r="BI8" s="196" t="s">
        <v>139</v>
      </c>
      <c r="BJ8" s="196" t="s">
        <v>126</v>
      </c>
      <c r="BK8" s="1"/>
      <c r="BL8" s="198" t="s">
        <v>122</v>
      </c>
      <c r="BM8" s="196">
        <v>0</v>
      </c>
      <c r="BN8" s="196" t="s">
        <v>139</v>
      </c>
      <c r="BO8" s="196" t="s">
        <v>126</v>
      </c>
      <c r="BP8" s="1"/>
      <c r="BQ8" s="198" t="s">
        <v>122</v>
      </c>
      <c r="BR8" s="196">
        <v>0</v>
      </c>
      <c r="BS8" s="196" t="s">
        <v>139</v>
      </c>
      <c r="BT8" s="196" t="s">
        <v>126</v>
      </c>
      <c r="BU8" s="1"/>
      <c r="BV8" s="198" t="s">
        <v>122</v>
      </c>
      <c r="BW8" s="196">
        <v>0</v>
      </c>
      <c r="BX8" s="196" t="s">
        <v>139</v>
      </c>
      <c r="BY8" s="196" t="s">
        <v>126</v>
      </c>
      <c r="BZ8" s="1"/>
      <c r="CA8" s="198" t="s">
        <v>122</v>
      </c>
      <c r="CB8" s="196">
        <v>0</v>
      </c>
      <c r="CC8" s="196" t="s">
        <v>139</v>
      </c>
      <c r="CD8" s="196" t="s">
        <v>126</v>
      </c>
      <c r="CE8" s="1"/>
      <c r="CF8" s="198" t="s">
        <v>122</v>
      </c>
      <c r="CG8" s="196">
        <v>0</v>
      </c>
      <c r="CH8" s="196" t="s">
        <v>139</v>
      </c>
      <c r="CI8" s="196" t="s">
        <v>126</v>
      </c>
      <c r="CJ8" s="1"/>
      <c r="CK8" s="200"/>
      <c r="CL8" s="196">
        <v>0</v>
      </c>
      <c r="CM8" s="196" t="s">
        <v>139</v>
      </c>
      <c r="CN8" s="196" t="s">
        <v>126</v>
      </c>
      <c r="CO8" s="1"/>
      <c r="CP8" s="198" t="s">
        <v>122</v>
      </c>
      <c r="CQ8" s="196">
        <v>0</v>
      </c>
      <c r="CR8" s="196" t="s">
        <v>139</v>
      </c>
      <c r="CS8" s="196" t="s">
        <v>126</v>
      </c>
      <c r="CT8" s="1"/>
      <c r="CU8" s="200"/>
      <c r="CV8" s="196">
        <v>0</v>
      </c>
      <c r="CW8" s="196" t="s">
        <v>139</v>
      </c>
      <c r="CX8" s="196" t="s">
        <v>126</v>
      </c>
      <c r="CY8" s="1"/>
      <c r="CZ8" s="198" t="s">
        <v>122</v>
      </c>
      <c r="DA8" s="196">
        <v>0</v>
      </c>
      <c r="DB8" s="196" t="s">
        <v>139</v>
      </c>
      <c r="DC8" s="196" t="s">
        <v>126</v>
      </c>
      <c r="DD8" s="1"/>
      <c r="DE8" s="198" t="s">
        <v>122</v>
      </c>
      <c r="DF8" s="196">
        <v>1</v>
      </c>
      <c r="DG8" s="196" t="s">
        <v>123</v>
      </c>
      <c r="DH8" s="196" t="s">
        <v>181</v>
      </c>
      <c r="DI8" s="197" t="s">
        <v>182</v>
      </c>
      <c r="DJ8" s="198" t="s">
        <v>122</v>
      </c>
      <c r="DK8" s="196">
        <v>0</v>
      </c>
      <c r="DL8" s="196" t="s">
        <v>123</v>
      </c>
      <c r="DM8" s="196" t="s">
        <v>126</v>
      </c>
      <c r="DN8" s="1"/>
      <c r="DO8" s="198" t="s">
        <v>122</v>
      </c>
      <c r="DP8" s="196">
        <v>0</v>
      </c>
      <c r="DQ8" s="196" t="s">
        <v>123</v>
      </c>
      <c r="DR8" s="196" t="s">
        <v>126</v>
      </c>
      <c r="DS8" s="1"/>
      <c r="DT8" s="198" t="s">
        <v>122</v>
      </c>
      <c r="DU8" s="196">
        <v>0</v>
      </c>
      <c r="DV8" s="196" t="s">
        <v>123</v>
      </c>
      <c r="DW8" s="196" t="s">
        <v>126</v>
      </c>
      <c r="DX8" s="1"/>
      <c r="DY8" s="198" t="s">
        <v>122</v>
      </c>
      <c r="DZ8" s="196">
        <v>0</v>
      </c>
      <c r="EA8" s="196" t="s">
        <v>123</v>
      </c>
      <c r="EB8" s="196" t="s">
        <v>126</v>
      </c>
      <c r="EC8" s="1"/>
      <c r="ED8" s="198" t="s">
        <v>122</v>
      </c>
      <c r="EE8" s="196">
        <v>0</v>
      </c>
      <c r="EF8" s="196" t="s">
        <v>123</v>
      </c>
      <c r="EG8" s="196" t="s">
        <v>126</v>
      </c>
      <c r="EH8" s="1"/>
      <c r="EI8" s="198" t="s">
        <v>122</v>
      </c>
      <c r="EJ8" s="196">
        <v>0</v>
      </c>
      <c r="EK8" s="196" t="s">
        <v>123</v>
      </c>
      <c r="EL8" s="196" t="s">
        <v>126</v>
      </c>
      <c r="EM8" s="1"/>
      <c r="EN8" s="198" t="s">
        <v>122</v>
      </c>
      <c r="EO8" s="196">
        <v>1</v>
      </c>
      <c r="EP8" s="196" t="s">
        <v>130</v>
      </c>
      <c r="EQ8" s="196" t="s">
        <v>183</v>
      </c>
      <c r="ER8" s="197" t="s">
        <v>184</v>
      </c>
      <c r="ES8" s="200"/>
      <c r="ET8" s="196">
        <v>1</v>
      </c>
      <c r="EU8" s="196" t="s">
        <v>139</v>
      </c>
      <c r="EV8" s="196" t="s">
        <v>185</v>
      </c>
      <c r="EW8" s="197" t="s">
        <v>186</v>
      </c>
      <c r="EX8" s="200"/>
      <c r="EY8" s="196">
        <v>1</v>
      </c>
      <c r="EZ8" s="196" t="s">
        <v>139</v>
      </c>
      <c r="FA8" s="196" t="s">
        <v>187</v>
      </c>
      <c r="FB8" s="197" t="s">
        <v>186</v>
      </c>
      <c r="FC8" s="200"/>
      <c r="FD8" s="196">
        <v>1</v>
      </c>
      <c r="FE8" s="196" t="s">
        <v>132</v>
      </c>
      <c r="FF8" s="196" t="s">
        <v>175</v>
      </c>
      <c r="FG8" s="197" t="s">
        <v>176</v>
      </c>
      <c r="FH8" s="198" t="s">
        <v>122</v>
      </c>
      <c r="FI8" s="196">
        <v>1</v>
      </c>
      <c r="FJ8" s="196" t="s">
        <v>132</v>
      </c>
      <c r="FK8" s="196" t="s">
        <v>188</v>
      </c>
      <c r="FL8" s="197" t="s">
        <v>189</v>
      </c>
      <c r="FM8" s="203" t="s">
        <v>122</v>
      </c>
      <c r="FN8" s="196">
        <v>0</v>
      </c>
      <c r="FO8" s="196" t="s">
        <v>132</v>
      </c>
      <c r="FP8" s="196" t="s">
        <v>190</v>
      </c>
      <c r="FQ8" s="197" t="s">
        <v>191</v>
      </c>
      <c r="FR8" s="202" t="s">
        <v>192</v>
      </c>
      <c r="FS8" s="196">
        <v>0</v>
      </c>
      <c r="FT8" s="196" t="s">
        <v>132</v>
      </c>
      <c r="FU8" s="196" t="s">
        <v>190</v>
      </c>
      <c r="FV8" s="197" t="s">
        <v>191</v>
      </c>
      <c r="FW8" s="204" t="s">
        <v>192</v>
      </c>
      <c r="FX8" s="205">
        <v>41.558441558441558</v>
      </c>
      <c r="FY8" s="196">
        <v>1</v>
      </c>
      <c r="FZ8" s="196" t="s">
        <v>132</v>
      </c>
      <c r="GA8" s="196" t="s">
        <v>177</v>
      </c>
      <c r="GB8" s="197" t="s">
        <v>178</v>
      </c>
      <c r="GC8" s="198" t="s">
        <v>122</v>
      </c>
      <c r="GD8" s="196">
        <v>0</v>
      </c>
      <c r="GE8" s="1"/>
      <c r="GF8" s="196" t="s">
        <v>126</v>
      </c>
      <c r="GG8" s="1"/>
      <c r="GH8" s="207" t="s">
        <v>122</v>
      </c>
      <c r="GI8" s="196">
        <v>1</v>
      </c>
      <c r="GJ8" s="196" t="s">
        <v>130</v>
      </c>
      <c r="GK8" s="196" t="s">
        <v>179</v>
      </c>
      <c r="GL8" s="197" t="s">
        <v>180</v>
      </c>
      <c r="GM8" s="198" t="s">
        <v>122</v>
      </c>
      <c r="GN8" s="196">
        <v>1</v>
      </c>
      <c r="GO8" s="196" t="s">
        <v>130</v>
      </c>
      <c r="GP8" s="196" t="s">
        <v>179</v>
      </c>
      <c r="GQ8" s="197" t="s">
        <v>180</v>
      </c>
      <c r="GR8" s="200"/>
      <c r="GS8" s="196">
        <v>1</v>
      </c>
      <c r="GT8" s="196" t="s">
        <v>130</v>
      </c>
      <c r="GU8" s="196" t="s">
        <v>179</v>
      </c>
      <c r="GV8" s="197" t="s">
        <v>180</v>
      </c>
      <c r="GW8" s="200"/>
      <c r="GX8" s="196">
        <v>0</v>
      </c>
      <c r="GY8" s="196" t="s">
        <v>132</v>
      </c>
      <c r="GZ8" s="196" t="s">
        <v>179</v>
      </c>
      <c r="HA8" s="197" t="s">
        <v>180</v>
      </c>
      <c r="HB8" s="200"/>
      <c r="HC8" s="196">
        <v>0</v>
      </c>
      <c r="HD8" s="196" t="s">
        <v>132</v>
      </c>
      <c r="HE8" s="196" t="s">
        <v>179</v>
      </c>
      <c r="HF8" s="197" t="s">
        <v>180</v>
      </c>
      <c r="HG8" s="200"/>
      <c r="HH8" s="196">
        <v>0</v>
      </c>
      <c r="HI8" s="196" t="s">
        <v>132</v>
      </c>
      <c r="HJ8" s="196" t="s">
        <v>179</v>
      </c>
      <c r="HK8" s="197" t="s">
        <v>180</v>
      </c>
      <c r="HL8" s="200"/>
      <c r="HM8" s="196">
        <v>1</v>
      </c>
      <c r="HN8" s="196" t="s">
        <v>130</v>
      </c>
      <c r="HO8" s="196" t="s">
        <v>179</v>
      </c>
      <c r="HP8" s="197" t="s">
        <v>180</v>
      </c>
      <c r="HQ8" s="200"/>
      <c r="HR8" s="196">
        <v>0</v>
      </c>
      <c r="HS8" s="196" t="s">
        <v>139</v>
      </c>
      <c r="HT8" s="196" t="s">
        <v>126</v>
      </c>
      <c r="HU8" s="1"/>
      <c r="HV8" s="198" t="s">
        <v>122</v>
      </c>
      <c r="HW8" s="196">
        <v>0</v>
      </c>
      <c r="HX8" s="196" t="s">
        <v>139</v>
      </c>
      <c r="HY8" s="196" t="s">
        <v>126</v>
      </c>
      <c r="HZ8" s="1"/>
      <c r="IA8" s="198" t="s">
        <v>122</v>
      </c>
      <c r="IB8" s="196">
        <v>0</v>
      </c>
      <c r="IC8" s="196" t="s">
        <v>139</v>
      </c>
      <c r="ID8" s="196" t="s">
        <v>126</v>
      </c>
      <c r="IE8" s="1"/>
      <c r="IF8" s="198" t="s">
        <v>122</v>
      </c>
      <c r="IG8" s="196">
        <v>0</v>
      </c>
      <c r="IH8" s="196" t="s">
        <v>139</v>
      </c>
      <c r="II8" s="196" t="s">
        <v>126</v>
      </c>
      <c r="IJ8" s="1"/>
      <c r="IK8" s="198" t="s">
        <v>122</v>
      </c>
      <c r="IL8" s="196">
        <v>0</v>
      </c>
      <c r="IM8" s="196" t="s">
        <v>139</v>
      </c>
      <c r="IN8" s="196" t="s">
        <v>126</v>
      </c>
      <c r="IO8" s="1"/>
      <c r="IP8" s="198" t="s">
        <v>122</v>
      </c>
      <c r="IQ8" s="196">
        <v>0</v>
      </c>
      <c r="IR8" s="196" t="s">
        <v>139</v>
      </c>
      <c r="IS8" s="196" t="s">
        <v>126</v>
      </c>
      <c r="IT8" s="1"/>
      <c r="IU8" s="198" t="s">
        <v>122</v>
      </c>
      <c r="IV8" s="196">
        <v>0</v>
      </c>
      <c r="IW8" s="196" t="s">
        <v>139</v>
      </c>
      <c r="IX8" s="196" t="s">
        <v>126</v>
      </c>
      <c r="IY8" s="1"/>
      <c r="IZ8" s="198" t="s">
        <v>122</v>
      </c>
      <c r="JA8" s="196">
        <v>0</v>
      </c>
      <c r="JB8" s="196" t="s">
        <v>139</v>
      </c>
      <c r="JC8" s="196" t="s">
        <v>126</v>
      </c>
      <c r="JD8" s="1"/>
      <c r="JE8" s="200"/>
      <c r="JF8" s="196">
        <v>0</v>
      </c>
      <c r="JG8" s="196" t="s">
        <v>139</v>
      </c>
      <c r="JH8" s="196" t="s">
        <v>126</v>
      </c>
      <c r="JI8" s="1"/>
      <c r="JJ8" s="198" t="s">
        <v>122</v>
      </c>
      <c r="JK8" s="196">
        <v>0</v>
      </c>
      <c r="JL8" s="196" t="s">
        <v>139</v>
      </c>
      <c r="JM8" s="196" t="s">
        <v>126</v>
      </c>
      <c r="JN8" s="1"/>
      <c r="JO8" s="200"/>
      <c r="JP8" s="196">
        <v>0</v>
      </c>
      <c r="JQ8" s="196" t="s">
        <v>139</v>
      </c>
      <c r="JR8" s="196" t="s">
        <v>126</v>
      </c>
      <c r="JS8" s="1"/>
      <c r="JT8" s="198" t="s">
        <v>122</v>
      </c>
      <c r="JU8" s="196">
        <v>0</v>
      </c>
      <c r="JV8" s="196" t="s">
        <v>139</v>
      </c>
      <c r="JW8" s="196" t="s">
        <v>126</v>
      </c>
      <c r="JX8" s="1"/>
      <c r="JY8" s="198" t="s">
        <v>122</v>
      </c>
      <c r="JZ8" s="196">
        <v>1</v>
      </c>
      <c r="KA8" s="196" t="s">
        <v>123</v>
      </c>
      <c r="KB8" s="196" t="s">
        <v>181</v>
      </c>
      <c r="KC8" s="197" t="s">
        <v>182</v>
      </c>
      <c r="KD8" s="198" t="s">
        <v>122</v>
      </c>
      <c r="KE8" s="196">
        <v>0</v>
      </c>
      <c r="KF8" s="196" t="s">
        <v>123</v>
      </c>
      <c r="KG8" s="196" t="s">
        <v>126</v>
      </c>
      <c r="KH8" s="1"/>
      <c r="KI8" s="198" t="s">
        <v>122</v>
      </c>
      <c r="KJ8" s="196">
        <v>0</v>
      </c>
      <c r="KK8" s="196" t="s">
        <v>123</v>
      </c>
      <c r="KL8" s="196" t="s">
        <v>126</v>
      </c>
      <c r="KM8" s="1"/>
      <c r="KN8" s="198" t="s">
        <v>122</v>
      </c>
      <c r="KO8" s="196">
        <v>0</v>
      </c>
      <c r="KP8" s="196" t="s">
        <v>123</v>
      </c>
      <c r="KQ8" s="196" t="s">
        <v>126</v>
      </c>
      <c r="KR8" s="1"/>
      <c r="KS8" s="198" t="s">
        <v>122</v>
      </c>
      <c r="KT8" s="196">
        <v>0</v>
      </c>
      <c r="KU8" s="196" t="s">
        <v>123</v>
      </c>
      <c r="KV8" s="196" t="s">
        <v>126</v>
      </c>
      <c r="KW8" s="1"/>
      <c r="KX8" s="198" t="s">
        <v>122</v>
      </c>
      <c r="KY8" s="196">
        <v>0</v>
      </c>
      <c r="KZ8" s="196" t="s">
        <v>123</v>
      </c>
      <c r="LA8" s="196" t="s">
        <v>126</v>
      </c>
      <c r="LB8" s="1"/>
      <c r="LC8" s="198" t="s">
        <v>122</v>
      </c>
      <c r="LD8" s="196">
        <v>0</v>
      </c>
      <c r="LE8" s="196" t="s">
        <v>123</v>
      </c>
      <c r="LF8" s="196" t="s">
        <v>126</v>
      </c>
      <c r="LG8" s="1"/>
      <c r="LH8" s="198" t="s">
        <v>122</v>
      </c>
      <c r="LI8" s="196">
        <v>1</v>
      </c>
      <c r="LJ8" s="196" t="s">
        <v>132</v>
      </c>
      <c r="LK8" s="196" t="s">
        <v>175</v>
      </c>
      <c r="LL8" s="197" t="s">
        <v>176</v>
      </c>
      <c r="LM8" s="198" t="s">
        <v>122</v>
      </c>
      <c r="LN8" s="196">
        <v>1</v>
      </c>
      <c r="LO8" s="196" t="s">
        <v>132</v>
      </c>
      <c r="LP8" s="196" t="s">
        <v>188</v>
      </c>
      <c r="LQ8" s="197" t="s">
        <v>189</v>
      </c>
      <c r="LR8" s="206" t="s">
        <v>122</v>
      </c>
    </row>
    <row r="9" spans="1:330" ht="25.5" customHeight="1">
      <c r="A9" s="192" t="s">
        <v>73</v>
      </c>
      <c r="B9" s="193">
        <v>63.636363636363633</v>
      </c>
      <c r="C9" s="194">
        <v>60.714285714285708</v>
      </c>
      <c r="D9" s="195">
        <v>7</v>
      </c>
      <c r="E9" s="196">
        <v>0</v>
      </c>
      <c r="F9" s="196" t="s">
        <v>123</v>
      </c>
      <c r="G9" s="196" t="s">
        <v>195</v>
      </c>
      <c r="H9" s="197" t="s">
        <v>196</v>
      </c>
      <c r="I9" s="198" t="s">
        <v>122</v>
      </c>
      <c r="J9" s="196">
        <v>1</v>
      </c>
      <c r="K9" s="1"/>
      <c r="L9" s="199" t="s">
        <v>197</v>
      </c>
      <c r="M9" s="197" t="s">
        <v>198</v>
      </c>
      <c r="N9" s="198" t="s">
        <v>199</v>
      </c>
      <c r="O9" s="196">
        <v>1</v>
      </c>
      <c r="P9" s="196" t="s">
        <v>130</v>
      </c>
      <c r="Q9" s="196" t="s">
        <v>200</v>
      </c>
      <c r="R9" s="197" t="s">
        <v>201</v>
      </c>
      <c r="S9" s="198" t="s">
        <v>122</v>
      </c>
      <c r="T9" s="196">
        <v>1</v>
      </c>
      <c r="U9" s="196" t="s">
        <v>130</v>
      </c>
      <c r="V9" s="196" t="s">
        <v>202</v>
      </c>
      <c r="W9" s="197" t="s">
        <v>201</v>
      </c>
      <c r="X9" s="200"/>
      <c r="Y9" s="196">
        <v>1</v>
      </c>
      <c r="Z9" s="196" t="s">
        <v>130</v>
      </c>
      <c r="AA9" s="196" t="s">
        <v>202</v>
      </c>
      <c r="AB9" s="197" t="s">
        <v>201</v>
      </c>
      <c r="AC9" s="200"/>
      <c r="AD9" s="196">
        <v>1</v>
      </c>
      <c r="AE9" s="196" t="s">
        <v>130</v>
      </c>
      <c r="AF9" s="196" t="s">
        <v>200</v>
      </c>
      <c r="AG9" s="197" t="s">
        <v>201</v>
      </c>
      <c r="AH9" s="200"/>
      <c r="AI9" s="196">
        <v>1</v>
      </c>
      <c r="AJ9" s="196" t="s">
        <v>130</v>
      </c>
      <c r="AK9" s="196" t="s">
        <v>197</v>
      </c>
      <c r="AL9" s="197" t="s">
        <v>198</v>
      </c>
      <c r="AM9" s="198" t="s">
        <v>203</v>
      </c>
      <c r="AN9" s="196">
        <v>1</v>
      </c>
      <c r="AO9" s="196" t="s">
        <v>130</v>
      </c>
      <c r="AP9" s="196" t="s">
        <v>200</v>
      </c>
      <c r="AQ9" s="197" t="s">
        <v>201</v>
      </c>
      <c r="AR9" s="200"/>
      <c r="AS9" s="196">
        <v>1</v>
      </c>
      <c r="AT9" s="196" t="s">
        <v>130</v>
      </c>
      <c r="AU9" s="196" t="s">
        <v>204</v>
      </c>
      <c r="AV9" s="197" t="s">
        <v>201</v>
      </c>
      <c r="AW9" s="200"/>
      <c r="AX9" s="196">
        <v>1</v>
      </c>
      <c r="AY9" s="196" t="s">
        <v>130</v>
      </c>
      <c r="AZ9" s="196" t="s">
        <v>205</v>
      </c>
      <c r="BA9" s="197" t="s">
        <v>206</v>
      </c>
      <c r="BB9" s="198" t="s">
        <v>207</v>
      </c>
      <c r="BC9" s="196">
        <v>1</v>
      </c>
      <c r="BD9" s="196" t="s">
        <v>130</v>
      </c>
      <c r="BE9" s="196" t="s">
        <v>205</v>
      </c>
      <c r="BF9" s="197" t="s">
        <v>206</v>
      </c>
      <c r="BG9" s="198" t="s">
        <v>208</v>
      </c>
      <c r="BH9" s="196">
        <v>1</v>
      </c>
      <c r="BI9" s="196" t="s">
        <v>130</v>
      </c>
      <c r="BJ9" s="196" t="s">
        <v>197</v>
      </c>
      <c r="BK9" s="197" t="s">
        <v>198</v>
      </c>
      <c r="BL9" s="198" t="s">
        <v>203</v>
      </c>
      <c r="BM9" s="196">
        <v>1</v>
      </c>
      <c r="BN9" s="196" t="s">
        <v>130</v>
      </c>
      <c r="BO9" s="196" t="s">
        <v>205</v>
      </c>
      <c r="BP9" s="197" t="s">
        <v>206</v>
      </c>
      <c r="BQ9" s="198" t="s">
        <v>208</v>
      </c>
      <c r="BR9" s="196">
        <v>1</v>
      </c>
      <c r="BS9" s="196" t="s">
        <v>130</v>
      </c>
      <c r="BT9" s="201" t="s">
        <v>197</v>
      </c>
      <c r="BU9" s="197" t="s">
        <v>198</v>
      </c>
      <c r="BV9" s="198" t="s">
        <v>203</v>
      </c>
      <c r="BW9" s="196">
        <v>1</v>
      </c>
      <c r="BX9" s="196" t="s">
        <v>130</v>
      </c>
      <c r="BY9" s="196" t="s">
        <v>197</v>
      </c>
      <c r="BZ9" s="197" t="s">
        <v>198</v>
      </c>
      <c r="CA9" s="198" t="s">
        <v>203</v>
      </c>
      <c r="CB9" s="196">
        <v>1</v>
      </c>
      <c r="CC9" s="196" t="s">
        <v>130</v>
      </c>
      <c r="CD9" s="196" t="s">
        <v>209</v>
      </c>
      <c r="CE9" s="197" t="s">
        <v>206</v>
      </c>
      <c r="CF9" s="200"/>
      <c r="CG9" s="196">
        <v>1</v>
      </c>
      <c r="CH9" s="196" t="s">
        <v>130</v>
      </c>
      <c r="CI9" s="196" t="s">
        <v>210</v>
      </c>
      <c r="CJ9" s="197" t="s">
        <v>206</v>
      </c>
      <c r="CK9" s="200"/>
      <c r="CL9" s="196">
        <v>1</v>
      </c>
      <c r="CM9" s="196" t="s">
        <v>130</v>
      </c>
      <c r="CN9" s="196" t="s">
        <v>197</v>
      </c>
      <c r="CO9" s="197" t="s">
        <v>198</v>
      </c>
      <c r="CP9" s="198" t="s">
        <v>203</v>
      </c>
      <c r="CQ9" s="196">
        <v>1</v>
      </c>
      <c r="CR9" s="196" t="s">
        <v>130</v>
      </c>
      <c r="CS9" s="196" t="s">
        <v>210</v>
      </c>
      <c r="CT9" s="197" t="s">
        <v>206</v>
      </c>
      <c r="CU9" s="200"/>
      <c r="CV9" s="196">
        <v>1</v>
      </c>
      <c r="CW9" s="196" t="s">
        <v>130</v>
      </c>
      <c r="CX9" s="196" t="s">
        <v>197</v>
      </c>
      <c r="CY9" s="197" t="s">
        <v>198</v>
      </c>
      <c r="CZ9" s="198" t="s">
        <v>203</v>
      </c>
      <c r="DA9" s="196">
        <v>1</v>
      </c>
      <c r="DB9" s="196" t="s">
        <v>130</v>
      </c>
      <c r="DC9" s="196" t="s">
        <v>197</v>
      </c>
      <c r="DD9" s="197" t="s">
        <v>198</v>
      </c>
      <c r="DE9" s="198" t="s">
        <v>203</v>
      </c>
      <c r="DF9" s="196">
        <v>1</v>
      </c>
      <c r="DG9" s="196" t="s">
        <v>123</v>
      </c>
      <c r="DH9" s="196" t="s">
        <v>211</v>
      </c>
      <c r="DI9" s="197" t="s">
        <v>212</v>
      </c>
      <c r="DJ9" s="198" t="s">
        <v>213</v>
      </c>
      <c r="DK9" s="196">
        <v>0</v>
      </c>
      <c r="DL9" s="196" t="s">
        <v>123</v>
      </c>
      <c r="DM9" s="196" t="s">
        <v>126</v>
      </c>
      <c r="DN9" s="1"/>
      <c r="DO9" s="198" t="s">
        <v>122</v>
      </c>
      <c r="DP9" s="196">
        <v>0</v>
      </c>
      <c r="DQ9" s="196" t="s">
        <v>123</v>
      </c>
      <c r="DR9" s="196" t="s">
        <v>126</v>
      </c>
      <c r="DS9" s="1"/>
      <c r="DT9" s="198" t="s">
        <v>122</v>
      </c>
      <c r="DU9" s="196">
        <v>0</v>
      </c>
      <c r="DV9" s="196" t="s">
        <v>123</v>
      </c>
      <c r="DW9" s="196" t="s">
        <v>126</v>
      </c>
      <c r="DX9" s="1"/>
      <c r="DY9" s="198" t="s">
        <v>122</v>
      </c>
      <c r="DZ9" s="196">
        <v>0</v>
      </c>
      <c r="EA9" s="196" t="s">
        <v>123</v>
      </c>
      <c r="EB9" s="196" t="s">
        <v>126</v>
      </c>
      <c r="EC9" s="1"/>
      <c r="ED9" s="198" t="s">
        <v>122</v>
      </c>
      <c r="EE9" s="196">
        <v>0</v>
      </c>
      <c r="EF9" s="196" t="s">
        <v>123</v>
      </c>
      <c r="EG9" s="196" t="s">
        <v>126</v>
      </c>
      <c r="EH9" s="1"/>
      <c r="EI9" s="198" t="s">
        <v>122</v>
      </c>
      <c r="EJ9" s="196">
        <v>0</v>
      </c>
      <c r="EK9" s="196" t="s">
        <v>123</v>
      </c>
      <c r="EL9" s="196" t="s">
        <v>126</v>
      </c>
      <c r="EM9" s="1"/>
      <c r="EN9" s="198" t="s">
        <v>122</v>
      </c>
      <c r="EO9" s="196">
        <v>1</v>
      </c>
      <c r="EP9" s="196" t="s">
        <v>130</v>
      </c>
      <c r="EQ9" s="196" t="s">
        <v>214</v>
      </c>
      <c r="ER9" s="197" t="s">
        <v>215</v>
      </c>
      <c r="ES9" s="200"/>
      <c r="ET9" s="196">
        <v>1</v>
      </c>
      <c r="EU9" s="196" t="s">
        <v>139</v>
      </c>
      <c r="EV9" s="196" t="s">
        <v>216</v>
      </c>
      <c r="EW9" s="197" t="s">
        <v>217</v>
      </c>
      <c r="EX9" s="200"/>
      <c r="EY9" s="196">
        <v>0</v>
      </c>
      <c r="EZ9" s="196" t="s">
        <v>130</v>
      </c>
      <c r="FA9" s="196" t="s">
        <v>218</v>
      </c>
      <c r="FB9" s="197" t="s">
        <v>219</v>
      </c>
      <c r="FC9" s="200"/>
      <c r="FD9" s="196">
        <v>1</v>
      </c>
      <c r="FE9" s="196" t="s">
        <v>132</v>
      </c>
      <c r="FF9" s="196" t="s">
        <v>193</v>
      </c>
      <c r="FG9" s="197" t="s">
        <v>194</v>
      </c>
      <c r="FH9" s="200"/>
      <c r="FI9" s="196">
        <v>1</v>
      </c>
      <c r="FJ9" s="196" t="s">
        <v>132</v>
      </c>
      <c r="FK9" s="196" t="s">
        <v>220</v>
      </c>
      <c r="FL9" s="197" t="s">
        <v>221</v>
      </c>
      <c r="FM9" s="203" t="s">
        <v>122</v>
      </c>
      <c r="FN9" s="196">
        <v>0</v>
      </c>
      <c r="FO9" s="196" t="s">
        <v>123</v>
      </c>
      <c r="FP9" s="196" t="s">
        <v>222</v>
      </c>
      <c r="FQ9" s="197" t="s">
        <v>223</v>
      </c>
      <c r="FR9" s="202" t="s">
        <v>224</v>
      </c>
      <c r="FS9" s="196">
        <v>0</v>
      </c>
      <c r="FT9" s="196" t="s">
        <v>123</v>
      </c>
      <c r="FU9" s="196" t="s">
        <v>222</v>
      </c>
      <c r="FV9" s="197" t="s">
        <v>223</v>
      </c>
      <c r="FW9" s="204" t="s">
        <v>224</v>
      </c>
      <c r="FX9" s="205">
        <v>63.636363636363633</v>
      </c>
      <c r="FY9" s="196">
        <v>0</v>
      </c>
      <c r="FZ9" s="196" t="s">
        <v>123</v>
      </c>
      <c r="GA9" s="196" t="s">
        <v>195</v>
      </c>
      <c r="GB9" s="197" t="s">
        <v>196</v>
      </c>
      <c r="GC9" s="198" t="s">
        <v>122</v>
      </c>
      <c r="GD9" s="196">
        <v>1</v>
      </c>
      <c r="GE9" s="1"/>
      <c r="GF9" s="196" t="s">
        <v>197</v>
      </c>
      <c r="GG9" s="197" t="s">
        <v>198</v>
      </c>
      <c r="GH9" s="198" t="s">
        <v>199</v>
      </c>
      <c r="GI9" s="196">
        <v>1</v>
      </c>
      <c r="GJ9" s="196" t="s">
        <v>130</v>
      </c>
      <c r="GK9" s="196" t="s">
        <v>200</v>
      </c>
      <c r="GL9" s="197" t="s">
        <v>201</v>
      </c>
      <c r="GM9" s="198" t="s">
        <v>122</v>
      </c>
      <c r="GN9" s="196">
        <v>1</v>
      </c>
      <c r="GO9" s="196" t="s">
        <v>130</v>
      </c>
      <c r="GP9" s="196" t="s">
        <v>202</v>
      </c>
      <c r="GQ9" s="197" t="s">
        <v>201</v>
      </c>
      <c r="GR9" s="200"/>
      <c r="GS9" s="196">
        <v>1</v>
      </c>
      <c r="GT9" s="196" t="s">
        <v>130</v>
      </c>
      <c r="GU9" s="196" t="s">
        <v>202</v>
      </c>
      <c r="GV9" s="197" t="s">
        <v>201</v>
      </c>
      <c r="GW9" s="200"/>
      <c r="GX9" s="196">
        <v>1</v>
      </c>
      <c r="GY9" s="196" t="s">
        <v>130</v>
      </c>
      <c r="GZ9" s="196" t="s">
        <v>200</v>
      </c>
      <c r="HA9" s="197" t="s">
        <v>201</v>
      </c>
      <c r="HB9" s="200"/>
      <c r="HC9" s="196">
        <v>1</v>
      </c>
      <c r="HD9" s="196" t="s">
        <v>130</v>
      </c>
      <c r="HE9" s="196" t="s">
        <v>197</v>
      </c>
      <c r="HF9" s="197" t="s">
        <v>198</v>
      </c>
      <c r="HG9" s="198" t="s">
        <v>203</v>
      </c>
      <c r="HH9" s="196">
        <v>1</v>
      </c>
      <c r="HI9" s="196" t="s">
        <v>130</v>
      </c>
      <c r="HJ9" s="196" t="s">
        <v>200</v>
      </c>
      <c r="HK9" s="197" t="s">
        <v>201</v>
      </c>
      <c r="HL9" s="200"/>
      <c r="HM9" s="196">
        <v>1</v>
      </c>
      <c r="HN9" s="196" t="s">
        <v>130</v>
      </c>
      <c r="HO9" s="196" t="s">
        <v>204</v>
      </c>
      <c r="HP9" s="197" t="s">
        <v>201</v>
      </c>
      <c r="HQ9" s="200"/>
      <c r="HR9" s="196">
        <v>1</v>
      </c>
      <c r="HS9" s="196" t="s">
        <v>130</v>
      </c>
      <c r="HT9" s="196" t="s">
        <v>205</v>
      </c>
      <c r="HU9" s="197" t="s">
        <v>206</v>
      </c>
      <c r="HV9" s="198" t="s">
        <v>208</v>
      </c>
      <c r="HW9" s="196">
        <v>1</v>
      </c>
      <c r="HX9" s="196" t="s">
        <v>130</v>
      </c>
      <c r="HY9" s="196" t="s">
        <v>205</v>
      </c>
      <c r="HZ9" s="197" t="s">
        <v>206</v>
      </c>
      <c r="IA9" s="198" t="s">
        <v>208</v>
      </c>
      <c r="IB9" s="196">
        <v>1</v>
      </c>
      <c r="IC9" s="196" t="s">
        <v>130</v>
      </c>
      <c r="ID9" s="196" t="s">
        <v>197</v>
      </c>
      <c r="IE9" s="197" t="s">
        <v>198</v>
      </c>
      <c r="IF9" s="198" t="s">
        <v>203</v>
      </c>
      <c r="IG9" s="196">
        <v>1</v>
      </c>
      <c r="IH9" s="196" t="s">
        <v>130</v>
      </c>
      <c r="II9" s="196" t="s">
        <v>205</v>
      </c>
      <c r="IJ9" s="197" t="s">
        <v>206</v>
      </c>
      <c r="IK9" s="198" t="s">
        <v>208</v>
      </c>
      <c r="IL9" s="196">
        <v>1</v>
      </c>
      <c r="IM9" s="196" t="s">
        <v>130</v>
      </c>
      <c r="IN9" s="196" t="s">
        <v>197</v>
      </c>
      <c r="IO9" s="197" t="s">
        <v>198</v>
      </c>
      <c r="IP9" s="198" t="s">
        <v>203</v>
      </c>
      <c r="IQ9" s="196">
        <v>1</v>
      </c>
      <c r="IR9" s="196" t="s">
        <v>130</v>
      </c>
      <c r="IS9" s="196" t="s">
        <v>197</v>
      </c>
      <c r="IT9" s="197" t="s">
        <v>198</v>
      </c>
      <c r="IU9" s="198" t="s">
        <v>203</v>
      </c>
      <c r="IV9" s="196">
        <v>1</v>
      </c>
      <c r="IW9" s="196" t="s">
        <v>130</v>
      </c>
      <c r="IX9" s="196" t="s">
        <v>209</v>
      </c>
      <c r="IY9" s="197" t="s">
        <v>206</v>
      </c>
      <c r="IZ9" s="202" t="s">
        <v>122</v>
      </c>
      <c r="JA9" s="196">
        <v>1</v>
      </c>
      <c r="JB9" s="196" t="s">
        <v>130</v>
      </c>
      <c r="JC9" s="196" t="s">
        <v>210</v>
      </c>
      <c r="JD9" s="197" t="s">
        <v>206</v>
      </c>
      <c r="JE9" s="200"/>
      <c r="JF9" s="196">
        <v>1</v>
      </c>
      <c r="JG9" s="196" t="s">
        <v>130</v>
      </c>
      <c r="JH9" s="196" t="s">
        <v>197</v>
      </c>
      <c r="JI9" s="197" t="s">
        <v>198</v>
      </c>
      <c r="JJ9" s="198" t="s">
        <v>203</v>
      </c>
      <c r="JK9" s="196">
        <v>1</v>
      </c>
      <c r="JL9" s="196" t="s">
        <v>130</v>
      </c>
      <c r="JM9" s="196" t="s">
        <v>210</v>
      </c>
      <c r="JN9" s="197" t="s">
        <v>206</v>
      </c>
      <c r="JO9" s="200"/>
      <c r="JP9" s="196">
        <v>1</v>
      </c>
      <c r="JQ9" s="196" t="s">
        <v>130</v>
      </c>
      <c r="JR9" s="196" t="s">
        <v>197</v>
      </c>
      <c r="JS9" s="197" t="s">
        <v>198</v>
      </c>
      <c r="JT9" s="198" t="s">
        <v>203</v>
      </c>
      <c r="JU9" s="196">
        <v>1</v>
      </c>
      <c r="JV9" s="196" t="s">
        <v>130</v>
      </c>
      <c r="JW9" s="196" t="s">
        <v>197</v>
      </c>
      <c r="JX9" s="197" t="s">
        <v>198</v>
      </c>
      <c r="JY9" s="198" t="s">
        <v>203</v>
      </c>
      <c r="JZ9" s="196">
        <v>1</v>
      </c>
      <c r="KA9" s="196" t="s">
        <v>123</v>
      </c>
      <c r="KB9" s="196" t="s">
        <v>211</v>
      </c>
      <c r="KC9" s="197" t="s">
        <v>212</v>
      </c>
      <c r="KD9" s="198" t="s">
        <v>213</v>
      </c>
      <c r="KE9" s="196">
        <v>0</v>
      </c>
      <c r="KF9" s="196" t="s">
        <v>123</v>
      </c>
      <c r="KG9" s="196" t="s">
        <v>126</v>
      </c>
      <c r="KH9" s="1"/>
      <c r="KI9" s="198" t="s">
        <v>122</v>
      </c>
      <c r="KJ9" s="196">
        <v>0</v>
      </c>
      <c r="KK9" s="196" t="s">
        <v>123</v>
      </c>
      <c r="KL9" s="196" t="s">
        <v>126</v>
      </c>
      <c r="KM9" s="1"/>
      <c r="KN9" s="198" t="s">
        <v>122</v>
      </c>
      <c r="KO9" s="196">
        <v>0</v>
      </c>
      <c r="KP9" s="196" t="s">
        <v>123</v>
      </c>
      <c r="KQ9" s="196" t="s">
        <v>126</v>
      </c>
      <c r="KR9" s="1"/>
      <c r="KS9" s="198" t="s">
        <v>122</v>
      </c>
      <c r="KT9" s="196">
        <v>0</v>
      </c>
      <c r="KU9" s="196" t="s">
        <v>123</v>
      </c>
      <c r="KV9" s="196" t="s">
        <v>126</v>
      </c>
      <c r="KW9" s="1"/>
      <c r="KX9" s="198" t="s">
        <v>122</v>
      </c>
      <c r="KY9" s="196">
        <v>0</v>
      </c>
      <c r="KZ9" s="196" t="s">
        <v>123</v>
      </c>
      <c r="LA9" s="196" t="s">
        <v>126</v>
      </c>
      <c r="LB9" s="1"/>
      <c r="LC9" s="198" t="s">
        <v>122</v>
      </c>
      <c r="LD9" s="196">
        <v>0</v>
      </c>
      <c r="LE9" s="196" t="s">
        <v>123</v>
      </c>
      <c r="LF9" s="196" t="s">
        <v>126</v>
      </c>
      <c r="LG9" s="1"/>
      <c r="LH9" s="198" t="s">
        <v>122</v>
      </c>
      <c r="LI9" s="196">
        <v>1</v>
      </c>
      <c r="LJ9" s="196" t="s">
        <v>132</v>
      </c>
      <c r="LK9" s="196" t="s">
        <v>193</v>
      </c>
      <c r="LL9" s="197" t="s">
        <v>194</v>
      </c>
      <c r="LM9" s="200"/>
      <c r="LN9" s="196">
        <v>1</v>
      </c>
      <c r="LO9" s="196" t="s">
        <v>132</v>
      </c>
      <c r="LP9" s="196" t="s">
        <v>220</v>
      </c>
      <c r="LQ9" s="197" t="s">
        <v>221</v>
      </c>
      <c r="LR9" s="206" t="s">
        <v>122</v>
      </c>
    </row>
    <row r="10" spans="1:330" ht="25.5" customHeight="1">
      <c r="A10" s="192" t="s">
        <v>74</v>
      </c>
      <c r="B10" s="193">
        <v>19.047619047619051</v>
      </c>
      <c r="C10" s="194">
        <v>25.680272108843539</v>
      </c>
      <c r="D10" s="195">
        <v>48</v>
      </c>
      <c r="E10" s="196">
        <v>1</v>
      </c>
      <c r="F10" s="196" t="s">
        <v>139</v>
      </c>
      <c r="G10" s="196" t="s">
        <v>225</v>
      </c>
      <c r="H10" s="197" t="s">
        <v>226</v>
      </c>
      <c r="I10" s="198" t="s">
        <v>122</v>
      </c>
      <c r="J10" s="196">
        <v>0</v>
      </c>
      <c r="K10" s="1"/>
      <c r="L10" s="199" t="s">
        <v>126</v>
      </c>
      <c r="M10" s="1"/>
      <c r="N10" s="207" t="s">
        <v>122</v>
      </c>
      <c r="O10" s="196">
        <v>1</v>
      </c>
      <c r="P10" s="196" t="s">
        <v>130</v>
      </c>
      <c r="Q10" s="196" t="s">
        <v>229</v>
      </c>
      <c r="R10" s="197" t="s">
        <v>230</v>
      </c>
      <c r="S10" s="198" t="s">
        <v>122</v>
      </c>
      <c r="T10" s="196">
        <v>1</v>
      </c>
      <c r="U10" s="196" t="s">
        <v>130</v>
      </c>
      <c r="V10" s="196" t="s">
        <v>231</v>
      </c>
      <c r="W10" s="197" t="s">
        <v>230</v>
      </c>
      <c r="X10" s="198" t="s">
        <v>232</v>
      </c>
      <c r="Y10" s="196">
        <v>0</v>
      </c>
      <c r="Z10" s="196" t="s">
        <v>132</v>
      </c>
      <c r="AA10" s="196" t="s">
        <v>231</v>
      </c>
      <c r="AB10" s="197" t="s">
        <v>230</v>
      </c>
      <c r="AC10" s="200"/>
      <c r="AD10" s="196">
        <v>1</v>
      </c>
      <c r="AE10" s="196" t="s">
        <v>130</v>
      </c>
      <c r="AF10" s="196" t="s">
        <v>233</v>
      </c>
      <c r="AG10" s="197" t="s">
        <v>230</v>
      </c>
      <c r="AH10" s="200"/>
      <c r="AI10" s="196">
        <v>0</v>
      </c>
      <c r="AJ10" s="196" t="s">
        <v>132</v>
      </c>
      <c r="AK10" s="196" t="s">
        <v>233</v>
      </c>
      <c r="AL10" s="197" t="s">
        <v>230</v>
      </c>
      <c r="AM10" s="198" t="s">
        <v>122</v>
      </c>
      <c r="AN10" s="196">
        <v>0</v>
      </c>
      <c r="AO10" s="196" t="s">
        <v>132</v>
      </c>
      <c r="AP10" s="196" t="s">
        <v>233</v>
      </c>
      <c r="AQ10" s="197" t="s">
        <v>230</v>
      </c>
      <c r="AR10" s="200"/>
      <c r="AS10" s="196">
        <v>0</v>
      </c>
      <c r="AT10" s="196" t="s">
        <v>132</v>
      </c>
      <c r="AU10" s="196" t="s">
        <v>234</v>
      </c>
      <c r="AV10" s="197" t="s">
        <v>230</v>
      </c>
      <c r="AW10" s="200"/>
      <c r="AX10" s="196">
        <v>0</v>
      </c>
      <c r="AY10" s="196" t="s">
        <v>139</v>
      </c>
      <c r="AZ10" s="196" t="s">
        <v>126</v>
      </c>
      <c r="BA10" s="1"/>
      <c r="BB10" s="198" t="s">
        <v>122</v>
      </c>
      <c r="BC10" s="196">
        <v>0</v>
      </c>
      <c r="BD10" s="196" t="s">
        <v>139</v>
      </c>
      <c r="BE10" s="196" t="s">
        <v>126</v>
      </c>
      <c r="BF10" s="1"/>
      <c r="BG10" s="200"/>
      <c r="BH10" s="196">
        <v>0</v>
      </c>
      <c r="BI10" s="196" t="s">
        <v>139</v>
      </c>
      <c r="BJ10" s="196" t="s">
        <v>126</v>
      </c>
      <c r="BK10" s="1"/>
      <c r="BL10" s="200"/>
      <c r="BM10" s="196">
        <v>0</v>
      </c>
      <c r="BN10" s="196" t="s">
        <v>139</v>
      </c>
      <c r="BO10" s="197" t="s">
        <v>126</v>
      </c>
      <c r="BP10" s="1"/>
      <c r="BQ10" s="200"/>
      <c r="BR10" s="196">
        <v>0</v>
      </c>
      <c r="BS10" s="196" t="s">
        <v>139</v>
      </c>
      <c r="BT10" s="196" t="s">
        <v>126</v>
      </c>
      <c r="BU10" s="1"/>
      <c r="BV10" s="198" t="s">
        <v>122</v>
      </c>
      <c r="BW10" s="196">
        <v>0</v>
      </c>
      <c r="BX10" s="196" t="s">
        <v>139</v>
      </c>
      <c r="BY10" s="196" t="s">
        <v>126</v>
      </c>
      <c r="BZ10" s="1"/>
      <c r="CA10" s="198" t="s">
        <v>122</v>
      </c>
      <c r="CB10" s="196">
        <v>1</v>
      </c>
      <c r="CC10" s="196" t="s">
        <v>130</v>
      </c>
      <c r="CD10" s="196" t="s">
        <v>235</v>
      </c>
      <c r="CE10" s="197" t="s">
        <v>236</v>
      </c>
      <c r="CF10" s="198" t="s">
        <v>237</v>
      </c>
      <c r="CG10" s="196">
        <v>0</v>
      </c>
      <c r="CH10" s="196" t="s">
        <v>132</v>
      </c>
      <c r="CI10" s="196" t="s">
        <v>235</v>
      </c>
      <c r="CJ10" s="197" t="s">
        <v>236</v>
      </c>
      <c r="CK10" s="200"/>
      <c r="CL10" s="196">
        <v>0</v>
      </c>
      <c r="CM10" s="196" t="s">
        <v>132</v>
      </c>
      <c r="CN10" s="196" t="s">
        <v>235</v>
      </c>
      <c r="CO10" s="197" t="s">
        <v>236</v>
      </c>
      <c r="CP10" s="200"/>
      <c r="CQ10" s="196">
        <v>0</v>
      </c>
      <c r="CR10" s="196" t="s">
        <v>132</v>
      </c>
      <c r="CS10" s="196" t="s">
        <v>235</v>
      </c>
      <c r="CT10" s="197" t="s">
        <v>236</v>
      </c>
      <c r="CU10" s="200"/>
      <c r="CV10" s="196">
        <v>0</v>
      </c>
      <c r="CW10" s="196" t="s">
        <v>132</v>
      </c>
      <c r="CX10" s="196" t="s">
        <v>235</v>
      </c>
      <c r="CY10" s="197" t="s">
        <v>236</v>
      </c>
      <c r="CZ10" s="200"/>
      <c r="DA10" s="196">
        <v>0</v>
      </c>
      <c r="DB10" s="196" t="s">
        <v>132</v>
      </c>
      <c r="DC10" s="196" t="s">
        <v>235</v>
      </c>
      <c r="DD10" s="197" t="s">
        <v>236</v>
      </c>
      <c r="DE10" s="200"/>
      <c r="DF10" s="196">
        <v>0</v>
      </c>
      <c r="DG10" s="196" t="s">
        <v>130</v>
      </c>
      <c r="DH10" s="196" t="s">
        <v>238</v>
      </c>
      <c r="DI10" s="197" t="s">
        <v>239</v>
      </c>
      <c r="DJ10" s="200"/>
      <c r="DK10" s="196">
        <v>1</v>
      </c>
      <c r="DL10" s="196" t="s">
        <v>139</v>
      </c>
      <c r="DM10" s="196" t="s">
        <v>227</v>
      </c>
      <c r="DN10" s="197" t="s">
        <v>228</v>
      </c>
      <c r="DO10" s="207" t="s">
        <v>122</v>
      </c>
      <c r="DP10" s="196">
        <v>0</v>
      </c>
      <c r="DQ10" s="196" t="s">
        <v>132</v>
      </c>
      <c r="DR10" s="196" t="s">
        <v>227</v>
      </c>
      <c r="DS10" s="197" t="s">
        <v>228</v>
      </c>
      <c r="DT10" s="198" t="s">
        <v>122</v>
      </c>
      <c r="DU10" s="196">
        <v>1</v>
      </c>
      <c r="DV10" s="196" t="s">
        <v>139</v>
      </c>
      <c r="DW10" s="196" t="s">
        <v>227</v>
      </c>
      <c r="DX10" s="197" t="s">
        <v>228</v>
      </c>
      <c r="DY10" s="207" t="s">
        <v>122</v>
      </c>
      <c r="DZ10" s="196">
        <v>0</v>
      </c>
      <c r="EA10" s="196" t="s">
        <v>132</v>
      </c>
      <c r="EB10" s="196" t="s">
        <v>227</v>
      </c>
      <c r="EC10" s="197" t="s">
        <v>228</v>
      </c>
      <c r="ED10" s="198" t="s">
        <v>122</v>
      </c>
      <c r="EE10" s="196">
        <v>0</v>
      </c>
      <c r="EF10" s="196" t="s">
        <v>132</v>
      </c>
      <c r="EG10" s="196" t="s">
        <v>227</v>
      </c>
      <c r="EH10" s="197" t="s">
        <v>228</v>
      </c>
      <c r="EI10" s="198" t="s">
        <v>122</v>
      </c>
      <c r="EJ10" s="196">
        <v>0</v>
      </c>
      <c r="EK10" s="196" t="s">
        <v>132</v>
      </c>
      <c r="EL10" s="196" t="s">
        <v>227</v>
      </c>
      <c r="EM10" s="197" t="s">
        <v>228</v>
      </c>
      <c r="EN10" s="198" t="s">
        <v>122</v>
      </c>
      <c r="EO10" s="196">
        <v>1</v>
      </c>
      <c r="EP10" s="196" t="s">
        <v>130</v>
      </c>
      <c r="EQ10" s="196" t="s">
        <v>240</v>
      </c>
      <c r="ER10" s="197" t="s">
        <v>241</v>
      </c>
      <c r="ES10" s="200"/>
      <c r="ET10" s="196">
        <v>0</v>
      </c>
      <c r="EU10" s="196" t="s">
        <v>130</v>
      </c>
      <c r="EV10" s="196" t="s">
        <v>242</v>
      </c>
      <c r="EW10" s="197" t="s">
        <v>243</v>
      </c>
      <c r="EX10" s="200"/>
      <c r="EY10" s="196">
        <v>0</v>
      </c>
      <c r="EZ10" s="196" t="s">
        <v>130</v>
      </c>
      <c r="FA10" s="196" t="s">
        <v>244</v>
      </c>
      <c r="FB10" s="197" t="s">
        <v>245</v>
      </c>
      <c r="FC10" s="200"/>
      <c r="FD10" s="196">
        <v>0</v>
      </c>
      <c r="FE10" s="196" t="s">
        <v>130</v>
      </c>
      <c r="FF10" s="196" t="s">
        <v>126</v>
      </c>
      <c r="FG10" s="1"/>
      <c r="FH10" s="198" t="s">
        <v>122</v>
      </c>
      <c r="FI10" s="196">
        <v>0</v>
      </c>
      <c r="FJ10" s="196" t="s">
        <v>130</v>
      </c>
      <c r="FK10" s="196" t="s">
        <v>246</v>
      </c>
      <c r="FL10" s="197" t="s">
        <v>247</v>
      </c>
      <c r="FM10" s="203" t="s">
        <v>122</v>
      </c>
      <c r="FN10" s="196">
        <v>1</v>
      </c>
      <c r="FO10" s="196" t="s">
        <v>139</v>
      </c>
      <c r="FP10" s="196" t="s">
        <v>248</v>
      </c>
      <c r="FQ10" s="197" t="s">
        <v>249</v>
      </c>
      <c r="FR10" s="202" t="s">
        <v>250</v>
      </c>
      <c r="FS10" s="196">
        <v>0</v>
      </c>
      <c r="FT10" s="196" t="s">
        <v>132</v>
      </c>
      <c r="FU10" s="196" t="s">
        <v>251</v>
      </c>
      <c r="FV10" s="197" t="s">
        <v>252</v>
      </c>
      <c r="FW10" s="204" t="s">
        <v>250</v>
      </c>
      <c r="FX10" s="205">
        <v>19.047619047619051</v>
      </c>
      <c r="FY10" s="196">
        <v>1</v>
      </c>
      <c r="FZ10" s="196" t="s">
        <v>139</v>
      </c>
      <c r="GA10" s="196" t="s">
        <v>225</v>
      </c>
      <c r="GB10" s="197" t="s">
        <v>226</v>
      </c>
      <c r="GC10" s="198" t="s">
        <v>122</v>
      </c>
      <c r="GD10" s="196">
        <v>0</v>
      </c>
      <c r="GE10" s="1"/>
      <c r="GF10" s="196" t="s">
        <v>126</v>
      </c>
      <c r="GG10" s="1"/>
      <c r="GH10" s="207" t="s">
        <v>122</v>
      </c>
      <c r="GI10" s="196">
        <v>1</v>
      </c>
      <c r="GJ10" s="196" t="s">
        <v>130</v>
      </c>
      <c r="GK10" s="196" t="s">
        <v>229</v>
      </c>
      <c r="GL10" s="197" t="s">
        <v>230</v>
      </c>
      <c r="GM10" s="198" t="s">
        <v>122</v>
      </c>
      <c r="GN10" s="196">
        <v>1</v>
      </c>
      <c r="GO10" s="196" t="s">
        <v>130</v>
      </c>
      <c r="GP10" s="196" t="s">
        <v>231</v>
      </c>
      <c r="GQ10" s="197" t="s">
        <v>230</v>
      </c>
      <c r="GR10" s="198" t="s">
        <v>1367</v>
      </c>
      <c r="GS10" s="196">
        <v>0</v>
      </c>
      <c r="GT10" s="196" t="s">
        <v>132</v>
      </c>
      <c r="GU10" s="196" t="s">
        <v>231</v>
      </c>
      <c r="GV10" s="197" t="s">
        <v>230</v>
      </c>
      <c r="GW10" s="200"/>
      <c r="GX10" s="196">
        <v>1</v>
      </c>
      <c r="GY10" s="196" t="s">
        <v>130</v>
      </c>
      <c r="GZ10" s="196" t="s">
        <v>233</v>
      </c>
      <c r="HA10" s="197" t="s">
        <v>230</v>
      </c>
      <c r="HB10" s="200"/>
      <c r="HC10" s="196">
        <v>0</v>
      </c>
      <c r="HD10" s="196" t="s">
        <v>132</v>
      </c>
      <c r="HE10" s="196" t="s">
        <v>233</v>
      </c>
      <c r="HF10" s="197" t="s">
        <v>230</v>
      </c>
      <c r="HG10" s="198" t="s">
        <v>122</v>
      </c>
      <c r="HH10" s="196">
        <v>0</v>
      </c>
      <c r="HI10" s="196" t="s">
        <v>132</v>
      </c>
      <c r="HJ10" s="196" t="s">
        <v>233</v>
      </c>
      <c r="HK10" s="197" t="s">
        <v>230</v>
      </c>
      <c r="HL10" s="200"/>
      <c r="HM10" s="196">
        <v>0</v>
      </c>
      <c r="HN10" s="196" t="s">
        <v>132</v>
      </c>
      <c r="HO10" s="196" t="s">
        <v>234</v>
      </c>
      <c r="HP10" s="197" t="s">
        <v>230</v>
      </c>
      <c r="HQ10" s="200"/>
      <c r="HR10" s="196">
        <v>0</v>
      </c>
      <c r="HS10" s="196" t="s">
        <v>139</v>
      </c>
      <c r="HT10" s="196" t="s">
        <v>126</v>
      </c>
      <c r="HU10" s="1"/>
      <c r="HV10" s="198" t="s">
        <v>122</v>
      </c>
      <c r="HW10" s="196">
        <v>0</v>
      </c>
      <c r="HX10" s="196" t="s">
        <v>139</v>
      </c>
      <c r="HY10" s="196" t="s">
        <v>126</v>
      </c>
      <c r="HZ10" s="1"/>
      <c r="IA10" s="200"/>
      <c r="IB10" s="196">
        <v>0</v>
      </c>
      <c r="IC10" s="196" t="s">
        <v>139</v>
      </c>
      <c r="ID10" s="196" t="s">
        <v>126</v>
      </c>
      <c r="IE10" s="1"/>
      <c r="IF10" s="198" t="s">
        <v>122</v>
      </c>
      <c r="IG10" s="196">
        <v>0</v>
      </c>
      <c r="IH10" s="196" t="s">
        <v>139</v>
      </c>
      <c r="II10" s="196" t="s">
        <v>126</v>
      </c>
      <c r="IJ10" s="1"/>
      <c r="IK10" s="200"/>
      <c r="IL10" s="196">
        <v>0</v>
      </c>
      <c r="IM10" s="196" t="s">
        <v>139</v>
      </c>
      <c r="IN10" s="196" t="s">
        <v>126</v>
      </c>
      <c r="IO10" s="1"/>
      <c r="IP10" s="198" t="s">
        <v>122</v>
      </c>
      <c r="IQ10" s="196">
        <v>0</v>
      </c>
      <c r="IR10" s="196" t="s">
        <v>139</v>
      </c>
      <c r="IS10" s="196" t="s">
        <v>126</v>
      </c>
      <c r="IT10" s="1"/>
      <c r="IU10" s="198" t="s">
        <v>122</v>
      </c>
      <c r="IV10" s="196">
        <v>1</v>
      </c>
      <c r="IW10" s="196" t="s">
        <v>130</v>
      </c>
      <c r="IX10" s="196" t="s">
        <v>235</v>
      </c>
      <c r="IY10" s="197" t="s">
        <v>236</v>
      </c>
      <c r="IZ10" s="198" t="s">
        <v>237</v>
      </c>
      <c r="JA10" s="196">
        <v>0</v>
      </c>
      <c r="JB10" s="196" t="s">
        <v>132</v>
      </c>
      <c r="JC10" s="196" t="s">
        <v>235</v>
      </c>
      <c r="JD10" s="197" t="s">
        <v>236</v>
      </c>
      <c r="JE10" s="200"/>
      <c r="JF10" s="196">
        <v>0</v>
      </c>
      <c r="JG10" s="196" t="s">
        <v>132</v>
      </c>
      <c r="JH10" s="196" t="s">
        <v>235</v>
      </c>
      <c r="JI10" s="197" t="s">
        <v>236</v>
      </c>
      <c r="JJ10" s="200"/>
      <c r="JK10" s="196">
        <v>0</v>
      </c>
      <c r="JL10" s="196" t="s">
        <v>132</v>
      </c>
      <c r="JM10" s="196" t="s">
        <v>235</v>
      </c>
      <c r="JN10" s="197" t="s">
        <v>236</v>
      </c>
      <c r="JO10" s="200"/>
      <c r="JP10" s="196">
        <v>0</v>
      </c>
      <c r="JQ10" s="196" t="s">
        <v>132</v>
      </c>
      <c r="JR10" s="196" t="s">
        <v>235</v>
      </c>
      <c r="JS10" s="197" t="s">
        <v>236</v>
      </c>
      <c r="JT10" s="200"/>
      <c r="JU10" s="196">
        <v>0</v>
      </c>
      <c r="JV10" s="196" t="s">
        <v>132</v>
      </c>
      <c r="JW10" s="196" t="s">
        <v>235</v>
      </c>
      <c r="JX10" s="197" t="s">
        <v>236</v>
      </c>
      <c r="JY10" s="200"/>
      <c r="JZ10" s="196">
        <v>0</v>
      </c>
      <c r="KA10" s="196" t="s">
        <v>130</v>
      </c>
      <c r="KB10" s="196" t="s">
        <v>238</v>
      </c>
      <c r="KC10" s="197" t="s">
        <v>239</v>
      </c>
      <c r="KD10" s="198" t="s">
        <v>122</v>
      </c>
      <c r="KE10" s="196">
        <v>1</v>
      </c>
      <c r="KF10" s="196" t="s">
        <v>139</v>
      </c>
      <c r="KG10" s="196" t="s">
        <v>227</v>
      </c>
      <c r="KH10" s="197" t="s">
        <v>228</v>
      </c>
      <c r="KI10" s="207" t="s">
        <v>122</v>
      </c>
      <c r="KJ10" s="196">
        <v>0</v>
      </c>
      <c r="KK10" s="196" t="s">
        <v>132</v>
      </c>
      <c r="KL10" s="196" t="s">
        <v>227</v>
      </c>
      <c r="KM10" s="197" t="s">
        <v>228</v>
      </c>
      <c r="KN10" s="198" t="s">
        <v>122</v>
      </c>
      <c r="KO10" s="196">
        <v>1</v>
      </c>
      <c r="KP10" s="196" t="s">
        <v>139</v>
      </c>
      <c r="KQ10" s="196" t="s">
        <v>227</v>
      </c>
      <c r="KR10" s="197" t="s">
        <v>228</v>
      </c>
      <c r="KS10" s="207" t="s">
        <v>122</v>
      </c>
      <c r="KT10" s="196">
        <v>0</v>
      </c>
      <c r="KU10" s="196" t="s">
        <v>132</v>
      </c>
      <c r="KV10" s="196" t="s">
        <v>227</v>
      </c>
      <c r="KW10" s="197" t="s">
        <v>228</v>
      </c>
      <c r="KX10" s="198" t="s">
        <v>122</v>
      </c>
      <c r="KY10" s="196">
        <v>0</v>
      </c>
      <c r="KZ10" s="196" t="s">
        <v>132</v>
      </c>
      <c r="LA10" s="196" t="s">
        <v>227</v>
      </c>
      <c r="LB10" s="197" t="s">
        <v>228</v>
      </c>
      <c r="LC10" s="198" t="s">
        <v>122</v>
      </c>
      <c r="LD10" s="196">
        <v>0</v>
      </c>
      <c r="LE10" s="196" t="s">
        <v>132</v>
      </c>
      <c r="LF10" s="196" t="s">
        <v>227</v>
      </c>
      <c r="LG10" s="197" t="s">
        <v>228</v>
      </c>
      <c r="LH10" s="198" t="s">
        <v>122</v>
      </c>
      <c r="LI10" s="196">
        <v>0</v>
      </c>
      <c r="LJ10" s="196" t="s">
        <v>130</v>
      </c>
      <c r="LK10" s="196" t="s">
        <v>126</v>
      </c>
      <c r="LL10" s="1"/>
      <c r="LM10" s="198" t="s">
        <v>122</v>
      </c>
      <c r="LN10" s="196">
        <v>0</v>
      </c>
      <c r="LO10" s="196" t="s">
        <v>130</v>
      </c>
      <c r="LP10" s="196" t="s">
        <v>246</v>
      </c>
      <c r="LQ10" s="197" t="s">
        <v>247</v>
      </c>
      <c r="LR10" s="206" t="s">
        <v>122</v>
      </c>
    </row>
    <row r="11" spans="1:330" ht="25.5" customHeight="1">
      <c r="A11" s="192" t="s">
        <v>75</v>
      </c>
      <c r="B11" s="193">
        <v>30.303030303030305</v>
      </c>
      <c r="C11" s="194">
        <v>34.523809523809526</v>
      </c>
      <c r="D11" s="195">
        <v>41</v>
      </c>
      <c r="E11" s="196">
        <v>1</v>
      </c>
      <c r="F11" s="196" t="s">
        <v>139</v>
      </c>
      <c r="G11" s="196" t="s">
        <v>253</v>
      </c>
      <c r="H11" s="197" t="s">
        <v>254</v>
      </c>
      <c r="I11" s="198" t="s">
        <v>122</v>
      </c>
      <c r="J11" s="196">
        <v>0</v>
      </c>
      <c r="K11" s="1"/>
      <c r="L11" s="199" t="s">
        <v>126</v>
      </c>
      <c r="M11" s="1"/>
      <c r="N11" s="198" t="s">
        <v>122</v>
      </c>
      <c r="O11" s="196">
        <v>0</v>
      </c>
      <c r="P11" s="196" t="s">
        <v>139</v>
      </c>
      <c r="Q11" s="196" t="s">
        <v>126</v>
      </c>
      <c r="R11" s="1"/>
      <c r="S11" s="198" t="s">
        <v>122</v>
      </c>
      <c r="T11" s="196">
        <v>0</v>
      </c>
      <c r="U11" s="196" t="s">
        <v>139</v>
      </c>
      <c r="V11" s="196" t="s">
        <v>126</v>
      </c>
      <c r="W11" s="1"/>
      <c r="X11" s="198" t="s">
        <v>122</v>
      </c>
      <c r="Y11" s="196">
        <v>0</v>
      </c>
      <c r="Z11" s="196" t="s">
        <v>139</v>
      </c>
      <c r="AA11" s="196" t="s">
        <v>126</v>
      </c>
      <c r="AB11" s="1"/>
      <c r="AC11" s="200"/>
      <c r="AD11" s="196">
        <v>0</v>
      </c>
      <c r="AE11" s="196" t="s">
        <v>139</v>
      </c>
      <c r="AF11" s="196" t="s">
        <v>126</v>
      </c>
      <c r="AG11" s="1"/>
      <c r="AH11" s="198" t="s">
        <v>122</v>
      </c>
      <c r="AI11" s="196">
        <v>0</v>
      </c>
      <c r="AJ11" s="196" t="s">
        <v>139</v>
      </c>
      <c r="AK11" s="196" t="s">
        <v>126</v>
      </c>
      <c r="AL11" s="1"/>
      <c r="AM11" s="198" t="s">
        <v>122</v>
      </c>
      <c r="AN11" s="196">
        <v>0</v>
      </c>
      <c r="AO11" s="196" t="s">
        <v>139</v>
      </c>
      <c r="AP11" s="196" t="s">
        <v>126</v>
      </c>
      <c r="AQ11" s="1"/>
      <c r="AR11" s="198" t="s">
        <v>122</v>
      </c>
      <c r="AS11" s="196">
        <v>0</v>
      </c>
      <c r="AT11" s="196" t="s">
        <v>139</v>
      </c>
      <c r="AU11" s="196" t="s">
        <v>126</v>
      </c>
      <c r="AV11" s="1"/>
      <c r="AW11" s="200"/>
      <c r="AX11" s="196">
        <v>1</v>
      </c>
      <c r="AY11" s="196" t="s">
        <v>130</v>
      </c>
      <c r="AZ11" s="196" t="s">
        <v>255</v>
      </c>
      <c r="BA11" s="197" t="s">
        <v>256</v>
      </c>
      <c r="BB11" s="200"/>
      <c r="BC11" s="196">
        <v>1</v>
      </c>
      <c r="BD11" s="196" t="s">
        <v>130</v>
      </c>
      <c r="BE11" s="196" t="s">
        <v>255</v>
      </c>
      <c r="BF11" s="197" t="s">
        <v>256</v>
      </c>
      <c r="BG11" s="200"/>
      <c r="BH11" s="196">
        <v>1</v>
      </c>
      <c r="BI11" s="196" t="s">
        <v>130</v>
      </c>
      <c r="BJ11" s="196" t="s">
        <v>255</v>
      </c>
      <c r="BK11" s="197" t="s">
        <v>256</v>
      </c>
      <c r="BL11" s="200"/>
      <c r="BM11" s="196">
        <v>1</v>
      </c>
      <c r="BN11" s="196" t="s">
        <v>130</v>
      </c>
      <c r="BO11" s="196" t="s">
        <v>255</v>
      </c>
      <c r="BP11" s="197" t="s">
        <v>256</v>
      </c>
      <c r="BQ11" s="200"/>
      <c r="BR11" s="196">
        <v>1</v>
      </c>
      <c r="BS11" s="196" t="s">
        <v>130</v>
      </c>
      <c r="BT11" s="201" t="s">
        <v>255</v>
      </c>
      <c r="BU11" s="197" t="s">
        <v>256</v>
      </c>
      <c r="BV11" s="207" t="s">
        <v>122</v>
      </c>
      <c r="BW11" s="196">
        <v>0</v>
      </c>
      <c r="BX11" s="196" t="s">
        <v>132</v>
      </c>
      <c r="BY11" s="196" t="s">
        <v>255</v>
      </c>
      <c r="BZ11" s="197" t="s">
        <v>256</v>
      </c>
      <c r="CA11" s="207" t="s">
        <v>122</v>
      </c>
      <c r="CB11" s="196">
        <v>1</v>
      </c>
      <c r="CC11" s="196" t="s">
        <v>130</v>
      </c>
      <c r="CD11" s="196" t="s">
        <v>257</v>
      </c>
      <c r="CE11" s="197" t="s">
        <v>258</v>
      </c>
      <c r="CF11" s="200"/>
      <c r="CG11" s="196">
        <v>1</v>
      </c>
      <c r="CH11" s="196" t="s">
        <v>130</v>
      </c>
      <c r="CI11" s="196" t="s">
        <v>257</v>
      </c>
      <c r="CJ11" s="197" t="s">
        <v>258</v>
      </c>
      <c r="CK11" s="200"/>
      <c r="CL11" s="196">
        <v>0</v>
      </c>
      <c r="CM11" s="196" t="s">
        <v>132</v>
      </c>
      <c r="CN11" s="196" t="s">
        <v>257</v>
      </c>
      <c r="CO11" s="197" t="s">
        <v>258</v>
      </c>
      <c r="CP11" s="200"/>
      <c r="CQ11" s="196">
        <v>1</v>
      </c>
      <c r="CR11" s="196" t="s">
        <v>130</v>
      </c>
      <c r="CS11" s="196" t="s">
        <v>257</v>
      </c>
      <c r="CT11" s="197" t="s">
        <v>258</v>
      </c>
      <c r="CU11" s="200"/>
      <c r="CV11" s="196">
        <v>0</v>
      </c>
      <c r="CW11" s="196" t="s">
        <v>132</v>
      </c>
      <c r="CX11" s="196" t="s">
        <v>257</v>
      </c>
      <c r="CY11" s="197" t="s">
        <v>258</v>
      </c>
      <c r="CZ11" s="200"/>
      <c r="DA11" s="196">
        <v>0</v>
      </c>
      <c r="DB11" s="196" t="s">
        <v>132</v>
      </c>
      <c r="DC11" s="196" t="s">
        <v>257</v>
      </c>
      <c r="DD11" s="197" t="s">
        <v>258</v>
      </c>
      <c r="DE11" s="200"/>
      <c r="DF11" s="196">
        <v>0</v>
      </c>
      <c r="DG11" s="196" t="s">
        <v>132</v>
      </c>
      <c r="DH11" s="196" t="s">
        <v>259</v>
      </c>
      <c r="DI11" s="197" t="s">
        <v>260</v>
      </c>
      <c r="DJ11" s="200"/>
      <c r="DK11" s="196">
        <v>0</v>
      </c>
      <c r="DL11" s="196" t="s">
        <v>132</v>
      </c>
      <c r="DM11" s="196" t="s">
        <v>126</v>
      </c>
      <c r="DN11" s="1"/>
      <c r="DO11" s="198" t="s">
        <v>122</v>
      </c>
      <c r="DP11" s="196">
        <v>0</v>
      </c>
      <c r="DQ11" s="196" t="s">
        <v>132</v>
      </c>
      <c r="DR11" s="196" t="s">
        <v>126</v>
      </c>
      <c r="DS11" s="1"/>
      <c r="DT11" s="198" t="s">
        <v>122</v>
      </c>
      <c r="DU11" s="196">
        <v>0</v>
      </c>
      <c r="DV11" s="196" t="s">
        <v>132</v>
      </c>
      <c r="DW11" s="196" t="s">
        <v>126</v>
      </c>
      <c r="DX11" s="1"/>
      <c r="DY11" s="198" t="s">
        <v>122</v>
      </c>
      <c r="DZ11" s="196">
        <v>0</v>
      </c>
      <c r="EA11" s="196" t="s">
        <v>132</v>
      </c>
      <c r="EB11" s="196" t="s">
        <v>126</v>
      </c>
      <c r="EC11" s="1"/>
      <c r="ED11" s="198" t="s">
        <v>122</v>
      </c>
      <c r="EE11" s="196">
        <v>0</v>
      </c>
      <c r="EF11" s="196" t="s">
        <v>132</v>
      </c>
      <c r="EG11" s="196" t="s">
        <v>126</v>
      </c>
      <c r="EH11" s="1"/>
      <c r="EI11" s="198" t="s">
        <v>122</v>
      </c>
      <c r="EJ11" s="196">
        <v>0</v>
      </c>
      <c r="EK11" s="196" t="s">
        <v>132</v>
      </c>
      <c r="EL11" s="196" t="s">
        <v>126</v>
      </c>
      <c r="EM11" s="1"/>
      <c r="EN11" s="198" t="s">
        <v>122</v>
      </c>
      <c r="EO11" s="196">
        <v>1</v>
      </c>
      <c r="EP11" s="196" t="s">
        <v>130</v>
      </c>
      <c r="EQ11" s="196" t="s">
        <v>261</v>
      </c>
      <c r="ER11" s="209" t="s">
        <v>262</v>
      </c>
      <c r="ES11" s="200"/>
      <c r="ET11" s="196">
        <v>0</v>
      </c>
      <c r="EU11" s="196" t="s">
        <v>132</v>
      </c>
      <c r="EV11" s="196" t="s">
        <v>263</v>
      </c>
      <c r="EW11" s="197" t="s">
        <v>264</v>
      </c>
      <c r="EX11" s="200"/>
      <c r="EY11" s="196">
        <v>1</v>
      </c>
      <c r="EZ11" s="196" t="s">
        <v>139</v>
      </c>
      <c r="FA11" s="196" t="s">
        <v>265</v>
      </c>
      <c r="FB11" s="197" t="s">
        <v>264</v>
      </c>
      <c r="FC11" s="200"/>
      <c r="FD11" s="196">
        <v>0</v>
      </c>
      <c r="FE11" s="196" t="s">
        <v>130</v>
      </c>
      <c r="FF11" s="196" t="s">
        <v>126</v>
      </c>
      <c r="FG11" s="1"/>
      <c r="FH11" s="198" t="s">
        <v>122</v>
      </c>
      <c r="FI11" s="196">
        <v>1</v>
      </c>
      <c r="FJ11" s="196" t="s">
        <v>132</v>
      </c>
      <c r="FK11" s="196" t="s">
        <v>266</v>
      </c>
      <c r="FL11" s="197" t="s">
        <v>267</v>
      </c>
      <c r="FM11" s="203" t="s">
        <v>122</v>
      </c>
      <c r="FN11" s="196">
        <v>0</v>
      </c>
      <c r="FO11" s="196" t="s">
        <v>123</v>
      </c>
      <c r="FP11" s="196" t="s">
        <v>268</v>
      </c>
      <c r="FQ11" s="197" t="s">
        <v>269</v>
      </c>
      <c r="FR11" s="202" t="s">
        <v>270</v>
      </c>
      <c r="FS11" s="196">
        <v>0</v>
      </c>
      <c r="FT11" s="196" t="s">
        <v>123</v>
      </c>
      <c r="FU11" s="196" t="s">
        <v>268</v>
      </c>
      <c r="FV11" s="197" t="s">
        <v>269</v>
      </c>
      <c r="FW11" s="204" t="s">
        <v>270</v>
      </c>
      <c r="FX11" s="205">
        <v>30.303030303030305</v>
      </c>
      <c r="FY11" s="196">
        <v>1</v>
      </c>
      <c r="FZ11" s="196" t="s">
        <v>139</v>
      </c>
      <c r="GA11" s="196" t="s">
        <v>253</v>
      </c>
      <c r="GB11" s="197" t="s">
        <v>254</v>
      </c>
      <c r="GC11" s="198" t="s">
        <v>122</v>
      </c>
      <c r="GD11" s="196">
        <v>0</v>
      </c>
      <c r="GE11" s="1"/>
      <c r="GF11" s="196" t="s">
        <v>126</v>
      </c>
      <c r="GG11" s="1"/>
      <c r="GH11" s="198" t="s">
        <v>122</v>
      </c>
      <c r="GI11" s="196">
        <v>0</v>
      </c>
      <c r="GJ11" s="196" t="s">
        <v>139</v>
      </c>
      <c r="GK11" s="196" t="s">
        <v>126</v>
      </c>
      <c r="GL11" s="1"/>
      <c r="GM11" s="198" t="s">
        <v>122</v>
      </c>
      <c r="GN11" s="196">
        <v>0</v>
      </c>
      <c r="GO11" s="196" t="s">
        <v>139</v>
      </c>
      <c r="GP11" s="196" t="s">
        <v>126</v>
      </c>
      <c r="GQ11" s="1"/>
      <c r="GR11" s="198" t="s">
        <v>122</v>
      </c>
      <c r="GS11" s="196">
        <v>0</v>
      </c>
      <c r="GT11" s="196" t="s">
        <v>139</v>
      </c>
      <c r="GU11" s="196" t="s">
        <v>126</v>
      </c>
      <c r="GV11" s="1"/>
      <c r="GW11" s="200"/>
      <c r="GX11" s="196">
        <v>0</v>
      </c>
      <c r="GY11" s="196" t="s">
        <v>139</v>
      </c>
      <c r="GZ11" s="196" t="s">
        <v>126</v>
      </c>
      <c r="HA11" s="1"/>
      <c r="HB11" s="198" t="s">
        <v>122</v>
      </c>
      <c r="HC11" s="196">
        <v>0</v>
      </c>
      <c r="HD11" s="196" t="s">
        <v>139</v>
      </c>
      <c r="HE11" s="196" t="s">
        <v>126</v>
      </c>
      <c r="HF11" s="1"/>
      <c r="HG11" s="198" t="s">
        <v>122</v>
      </c>
      <c r="HH11" s="196">
        <v>0</v>
      </c>
      <c r="HI11" s="196" t="s">
        <v>139</v>
      </c>
      <c r="HJ11" s="196" t="s">
        <v>126</v>
      </c>
      <c r="HK11" s="1"/>
      <c r="HL11" s="200"/>
      <c r="HM11" s="196">
        <v>0</v>
      </c>
      <c r="HN11" s="196" t="s">
        <v>139</v>
      </c>
      <c r="HO11" s="196" t="s">
        <v>126</v>
      </c>
      <c r="HP11" s="1"/>
      <c r="HQ11" s="200"/>
      <c r="HR11" s="196">
        <v>1</v>
      </c>
      <c r="HS11" s="196" t="s">
        <v>130</v>
      </c>
      <c r="HT11" s="196" t="s">
        <v>255</v>
      </c>
      <c r="HU11" s="197" t="s">
        <v>256</v>
      </c>
      <c r="HV11" s="200"/>
      <c r="HW11" s="196">
        <v>1</v>
      </c>
      <c r="HX11" s="196" t="s">
        <v>130</v>
      </c>
      <c r="HY11" s="196" t="s">
        <v>255</v>
      </c>
      <c r="HZ11" s="197" t="s">
        <v>256</v>
      </c>
      <c r="IA11" s="200"/>
      <c r="IB11" s="196">
        <v>1</v>
      </c>
      <c r="IC11" s="196" t="s">
        <v>130</v>
      </c>
      <c r="ID11" s="196" t="s">
        <v>255</v>
      </c>
      <c r="IE11" s="197" t="s">
        <v>256</v>
      </c>
      <c r="IF11" s="200"/>
      <c r="IG11" s="196">
        <v>1</v>
      </c>
      <c r="IH11" s="196" t="s">
        <v>130</v>
      </c>
      <c r="II11" s="196" t="s">
        <v>255</v>
      </c>
      <c r="IJ11" s="197" t="s">
        <v>256</v>
      </c>
      <c r="IK11" s="200"/>
      <c r="IL11" s="196">
        <v>1</v>
      </c>
      <c r="IM11" s="196" t="s">
        <v>130</v>
      </c>
      <c r="IN11" s="196" t="s">
        <v>255</v>
      </c>
      <c r="IO11" s="197" t="s">
        <v>256</v>
      </c>
      <c r="IP11" s="207" t="s">
        <v>122</v>
      </c>
      <c r="IQ11" s="196">
        <v>0</v>
      </c>
      <c r="IR11" s="196" t="s">
        <v>132</v>
      </c>
      <c r="IS11" s="196" t="s">
        <v>255</v>
      </c>
      <c r="IT11" s="197" t="s">
        <v>256</v>
      </c>
      <c r="IU11" s="207" t="s">
        <v>122</v>
      </c>
      <c r="IV11" s="196">
        <v>1</v>
      </c>
      <c r="IW11" s="196" t="s">
        <v>130</v>
      </c>
      <c r="IX11" s="196" t="s">
        <v>257</v>
      </c>
      <c r="IY11" s="197" t="s">
        <v>258</v>
      </c>
      <c r="IZ11" s="200"/>
      <c r="JA11" s="196">
        <v>1</v>
      </c>
      <c r="JB11" s="196" t="s">
        <v>130</v>
      </c>
      <c r="JC11" s="196" t="s">
        <v>257</v>
      </c>
      <c r="JD11" s="197" t="s">
        <v>258</v>
      </c>
      <c r="JE11" s="200"/>
      <c r="JF11" s="196">
        <v>0</v>
      </c>
      <c r="JG11" s="196" t="s">
        <v>132</v>
      </c>
      <c r="JH11" s="196" t="s">
        <v>257</v>
      </c>
      <c r="JI11" s="197" t="s">
        <v>258</v>
      </c>
      <c r="JJ11" s="200"/>
      <c r="JK11" s="196">
        <v>1</v>
      </c>
      <c r="JL11" s="196" t="s">
        <v>130</v>
      </c>
      <c r="JM11" s="196" t="s">
        <v>257</v>
      </c>
      <c r="JN11" s="197" t="s">
        <v>258</v>
      </c>
      <c r="JO11" s="200"/>
      <c r="JP11" s="196">
        <v>0</v>
      </c>
      <c r="JQ11" s="196" t="s">
        <v>132</v>
      </c>
      <c r="JR11" s="196" t="s">
        <v>257</v>
      </c>
      <c r="JS11" s="197" t="s">
        <v>258</v>
      </c>
      <c r="JT11" s="200"/>
      <c r="JU11" s="196">
        <v>0</v>
      </c>
      <c r="JV11" s="196" t="s">
        <v>132</v>
      </c>
      <c r="JW11" s="196" t="s">
        <v>257</v>
      </c>
      <c r="JX11" s="197" t="s">
        <v>258</v>
      </c>
      <c r="JY11" s="200"/>
      <c r="JZ11" s="196">
        <v>0</v>
      </c>
      <c r="KA11" s="196" t="s">
        <v>132</v>
      </c>
      <c r="KB11" s="196" t="s">
        <v>259</v>
      </c>
      <c r="KC11" s="197" t="s">
        <v>260</v>
      </c>
      <c r="KD11" s="198" t="s">
        <v>122</v>
      </c>
      <c r="KE11" s="196">
        <v>0</v>
      </c>
      <c r="KF11" s="196" t="s">
        <v>132</v>
      </c>
      <c r="KG11" s="196" t="s">
        <v>126</v>
      </c>
      <c r="KH11" s="1"/>
      <c r="KI11" s="198" t="s">
        <v>122</v>
      </c>
      <c r="KJ11" s="196">
        <v>0</v>
      </c>
      <c r="KK11" s="196" t="s">
        <v>132</v>
      </c>
      <c r="KL11" s="196" t="s">
        <v>126</v>
      </c>
      <c r="KM11" s="1"/>
      <c r="KN11" s="198" t="s">
        <v>122</v>
      </c>
      <c r="KO11" s="196">
        <v>0</v>
      </c>
      <c r="KP11" s="196" t="s">
        <v>132</v>
      </c>
      <c r="KQ11" s="196" t="s">
        <v>126</v>
      </c>
      <c r="KR11" s="1"/>
      <c r="KS11" s="198" t="s">
        <v>122</v>
      </c>
      <c r="KT11" s="196">
        <v>0</v>
      </c>
      <c r="KU11" s="196" t="s">
        <v>132</v>
      </c>
      <c r="KV11" s="196" t="s">
        <v>126</v>
      </c>
      <c r="KW11" s="1"/>
      <c r="KX11" s="198" t="s">
        <v>122</v>
      </c>
      <c r="KY11" s="196">
        <v>0</v>
      </c>
      <c r="KZ11" s="196" t="s">
        <v>132</v>
      </c>
      <c r="LA11" s="196" t="s">
        <v>126</v>
      </c>
      <c r="LB11" s="1"/>
      <c r="LC11" s="198" t="s">
        <v>122</v>
      </c>
      <c r="LD11" s="196">
        <v>0</v>
      </c>
      <c r="LE11" s="196" t="s">
        <v>132</v>
      </c>
      <c r="LF11" s="196" t="s">
        <v>126</v>
      </c>
      <c r="LG11" s="1"/>
      <c r="LH11" s="198" t="s">
        <v>122</v>
      </c>
      <c r="LI11" s="196">
        <v>0</v>
      </c>
      <c r="LJ11" s="196" t="s">
        <v>130</v>
      </c>
      <c r="LK11" s="196" t="s">
        <v>126</v>
      </c>
      <c r="LL11" s="1"/>
      <c r="LM11" s="198" t="s">
        <v>122</v>
      </c>
      <c r="LN11" s="196">
        <v>1</v>
      </c>
      <c r="LO11" s="196" t="s">
        <v>132</v>
      </c>
      <c r="LP11" s="196" t="s">
        <v>266</v>
      </c>
      <c r="LQ11" s="197" t="s">
        <v>267</v>
      </c>
      <c r="LR11" s="206" t="s">
        <v>122</v>
      </c>
    </row>
    <row r="12" spans="1:330" ht="25.5" customHeight="1">
      <c r="A12" s="192" t="s">
        <v>76</v>
      </c>
      <c r="B12" s="193">
        <v>38.961038961038959</v>
      </c>
      <c r="C12" s="194">
        <v>41.326530612244902</v>
      </c>
      <c r="D12" s="195">
        <v>29</v>
      </c>
      <c r="E12" s="196">
        <v>1</v>
      </c>
      <c r="F12" s="196" t="s">
        <v>130</v>
      </c>
      <c r="G12" s="196" t="s">
        <v>273</v>
      </c>
      <c r="H12" s="197" t="s">
        <v>274</v>
      </c>
      <c r="I12" s="200"/>
      <c r="J12" s="196">
        <v>0</v>
      </c>
      <c r="K12" s="1"/>
      <c r="L12" s="199" t="s">
        <v>126</v>
      </c>
      <c r="M12" s="1"/>
      <c r="N12" s="207" t="s">
        <v>122</v>
      </c>
      <c r="O12" s="196">
        <v>1</v>
      </c>
      <c r="P12" s="196" t="s">
        <v>130</v>
      </c>
      <c r="Q12" s="196" t="s">
        <v>277</v>
      </c>
      <c r="R12" s="197" t="s">
        <v>278</v>
      </c>
      <c r="S12" s="198" t="s">
        <v>279</v>
      </c>
      <c r="T12" s="196">
        <v>0</v>
      </c>
      <c r="U12" s="196" t="s">
        <v>132</v>
      </c>
      <c r="V12" s="196" t="s">
        <v>277</v>
      </c>
      <c r="W12" s="197" t="s">
        <v>278</v>
      </c>
      <c r="X12" s="198" t="s">
        <v>279</v>
      </c>
      <c r="Y12" s="196">
        <v>0</v>
      </c>
      <c r="Z12" s="196" t="s">
        <v>132</v>
      </c>
      <c r="AA12" s="196" t="s">
        <v>277</v>
      </c>
      <c r="AB12" s="197" t="s">
        <v>278</v>
      </c>
      <c r="AC12" s="198" t="s">
        <v>279</v>
      </c>
      <c r="AD12" s="196">
        <v>0</v>
      </c>
      <c r="AE12" s="196" t="s">
        <v>132</v>
      </c>
      <c r="AF12" s="196" t="s">
        <v>277</v>
      </c>
      <c r="AG12" s="197" t="s">
        <v>278</v>
      </c>
      <c r="AH12" s="198" t="s">
        <v>279</v>
      </c>
      <c r="AI12" s="196">
        <v>0</v>
      </c>
      <c r="AJ12" s="196" t="s">
        <v>132</v>
      </c>
      <c r="AK12" s="196" t="s">
        <v>277</v>
      </c>
      <c r="AL12" s="197" t="s">
        <v>278</v>
      </c>
      <c r="AM12" s="198" t="s">
        <v>279</v>
      </c>
      <c r="AN12" s="196">
        <v>0</v>
      </c>
      <c r="AO12" s="196" t="s">
        <v>132</v>
      </c>
      <c r="AP12" s="196" t="s">
        <v>277</v>
      </c>
      <c r="AQ12" s="197" t="s">
        <v>278</v>
      </c>
      <c r="AR12" s="198" t="s">
        <v>279</v>
      </c>
      <c r="AS12" s="196">
        <v>1</v>
      </c>
      <c r="AT12" s="196" t="s">
        <v>130</v>
      </c>
      <c r="AU12" s="196" t="s">
        <v>277</v>
      </c>
      <c r="AV12" s="197" t="s">
        <v>278</v>
      </c>
      <c r="AW12" s="198" t="s">
        <v>279</v>
      </c>
      <c r="AX12" s="196">
        <v>0</v>
      </c>
      <c r="AY12" s="196" t="s">
        <v>139</v>
      </c>
      <c r="AZ12" s="196" t="s">
        <v>126</v>
      </c>
      <c r="BA12" s="1"/>
      <c r="BB12" s="198" t="s">
        <v>122</v>
      </c>
      <c r="BC12" s="196">
        <v>0</v>
      </c>
      <c r="BD12" s="196" t="s">
        <v>139</v>
      </c>
      <c r="BE12" s="196" t="s">
        <v>126</v>
      </c>
      <c r="BF12" s="1"/>
      <c r="BG12" s="200"/>
      <c r="BH12" s="196">
        <v>0</v>
      </c>
      <c r="BI12" s="196" t="s">
        <v>139</v>
      </c>
      <c r="BJ12" s="196" t="s">
        <v>126</v>
      </c>
      <c r="BK12" s="1"/>
      <c r="BL12" s="200"/>
      <c r="BM12" s="196">
        <v>0</v>
      </c>
      <c r="BN12" s="196" t="s">
        <v>139</v>
      </c>
      <c r="BO12" s="196" t="s">
        <v>126</v>
      </c>
      <c r="BP12" s="1"/>
      <c r="BQ12" s="200"/>
      <c r="BR12" s="196">
        <v>0</v>
      </c>
      <c r="BS12" s="196" t="s">
        <v>139</v>
      </c>
      <c r="BT12" s="196" t="s">
        <v>126</v>
      </c>
      <c r="BU12" s="1"/>
      <c r="BV12" s="198" t="s">
        <v>122</v>
      </c>
      <c r="BW12" s="196">
        <v>0</v>
      </c>
      <c r="BX12" s="196" t="s">
        <v>139</v>
      </c>
      <c r="BY12" s="196" t="s">
        <v>126</v>
      </c>
      <c r="BZ12" s="1"/>
      <c r="CA12" s="198" t="s">
        <v>122</v>
      </c>
      <c r="CB12" s="196">
        <v>0</v>
      </c>
      <c r="CC12" s="196" t="s">
        <v>139</v>
      </c>
      <c r="CD12" s="196" t="s">
        <v>126</v>
      </c>
      <c r="CE12" s="1"/>
      <c r="CF12" s="200"/>
      <c r="CG12" s="196">
        <v>0</v>
      </c>
      <c r="CH12" s="196" t="s">
        <v>139</v>
      </c>
      <c r="CI12" s="196" t="s">
        <v>126</v>
      </c>
      <c r="CJ12" s="1"/>
      <c r="CK12" s="200"/>
      <c r="CL12" s="196">
        <v>0</v>
      </c>
      <c r="CM12" s="196" t="s">
        <v>139</v>
      </c>
      <c r="CN12" s="196" t="s">
        <v>126</v>
      </c>
      <c r="CO12" s="1"/>
      <c r="CP12" s="200"/>
      <c r="CQ12" s="196">
        <v>0</v>
      </c>
      <c r="CR12" s="196" t="s">
        <v>139</v>
      </c>
      <c r="CS12" s="196" t="s">
        <v>126</v>
      </c>
      <c r="CT12" s="1"/>
      <c r="CU12" s="200"/>
      <c r="CV12" s="196">
        <v>0</v>
      </c>
      <c r="CW12" s="196" t="s">
        <v>139</v>
      </c>
      <c r="CX12" s="196" t="s">
        <v>126</v>
      </c>
      <c r="CY12" s="1"/>
      <c r="CZ12" s="200"/>
      <c r="DA12" s="196">
        <v>0</v>
      </c>
      <c r="DB12" s="196" t="s">
        <v>139</v>
      </c>
      <c r="DC12" s="196" t="s">
        <v>126</v>
      </c>
      <c r="DD12" s="1"/>
      <c r="DE12" s="200"/>
      <c r="DF12" s="196">
        <v>1</v>
      </c>
      <c r="DG12" s="196" t="s">
        <v>123</v>
      </c>
      <c r="DH12" s="196" t="s">
        <v>280</v>
      </c>
      <c r="DI12" s="197" t="s">
        <v>281</v>
      </c>
      <c r="DJ12" s="198" t="s">
        <v>122</v>
      </c>
      <c r="DK12" s="196">
        <v>1</v>
      </c>
      <c r="DL12" s="196" t="s">
        <v>139</v>
      </c>
      <c r="DM12" s="196" t="s">
        <v>275</v>
      </c>
      <c r="DN12" s="197" t="s">
        <v>276</v>
      </c>
      <c r="DO12" s="207" t="s">
        <v>122</v>
      </c>
      <c r="DP12" s="196">
        <v>1</v>
      </c>
      <c r="DQ12" s="196" t="s">
        <v>139</v>
      </c>
      <c r="DR12" s="196" t="s">
        <v>282</v>
      </c>
      <c r="DS12" s="197" t="s">
        <v>276</v>
      </c>
      <c r="DT12" s="207" t="s">
        <v>122</v>
      </c>
      <c r="DU12" s="196">
        <v>1</v>
      </c>
      <c r="DV12" s="196" t="s">
        <v>139</v>
      </c>
      <c r="DW12" s="196" t="s">
        <v>283</v>
      </c>
      <c r="DX12" s="197" t="s">
        <v>284</v>
      </c>
      <c r="DY12" s="198" t="s">
        <v>122</v>
      </c>
      <c r="DZ12" s="196">
        <v>1</v>
      </c>
      <c r="EA12" s="196" t="s">
        <v>139</v>
      </c>
      <c r="EB12" s="196" t="s">
        <v>283</v>
      </c>
      <c r="EC12" s="197" t="s">
        <v>284</v>
      </c>
      <c r="ED12" s="198" t="s">
        <v>122</v>
      </c>
      <c r="EE12" s="196">
        <v>0</v>
      </c>
      <c r="EF12" s="196" t="s">
        <v>132</v>
      </c>
      <c r="EG12" s="196" t="s">
        <v>275</v>
      </c>
      <c r="EH12" s="197" t="s">
        <v>276</v>
      </c>
      <c r="EI12" s="198" t="s">
        <v>122</v>
      </c>
      <c r="EJ12" s="196">
        <v>0</v>
      </c>
      <c r="EK12" s="196" t="s">
        <v>132</v>
      </c>
      <c r="EL12" s="196" t="s">
        <v>282</v>
      </c>
      <c r="EM12" s="197" t="s">
        <v>276</v>
      </c>
      <c r="EN12" s="198" t="s">
        <v>122</v>
      </c>
      <c r="EO12" s="196">
        <v>0</v>
      </c>
      <c r="EP12" s="196" t="s">
        <v>123</v>
      </c>
      <c r="EQ12" s="196" t="s">
        <v>285</v>
      </c>
      <c r="ER12" s="209" t="s">
        <v>286</v>
      </c>
      <c r="ES12" s="200"/>
      <c r="ET12" s="196">
        <v>1</v>
      </c>
      <c r="EU12" s="196" t="s">
        <v>139</v>
      </c>
      <c r="EV12" s="196" t="s">
        <v>287</v>
      </c>
      <c r="EW12" s="197" t="s">
        <v>288</v>
      </c>
      <c r="EX12" s="200"/>
      <c r="EY12" s="196">
        <v>1</v>
      </c>
      <c r="EZ12" s="196" t="s">
        <v>139</v>
      </c>
      <c r="FA12" s="196" t="s">
        <v>289</v>
      </c>
      <c r="FB12" s="197" t="s">
        <v>290</v>
      </c>
      <c r="FC12" s="200"/>
      <c r="FD12" s="196">
        <v>1</v>
      </c>
      <c r="FE12" s="196" t="s">
        <v>132</v>
      </c>
      <c r="FF12" s="196" t="s">
        <v>271</v>
      </c>
      <c r="FG12" s="197" t="s">
        <v>272</v>
      </c>
      <c r="FH12" s="198" t="s">
        <v>122</v>
      </c>
      <c r="FI12" s="196">
        <v>0</v>
      </c>
      <c r="FJ12" s="196" t="s">
        <v>130</v>
      </c>
      <c r="FK12" s="196" t="s">
        <v>291</v>
      </c>
      <c r="FL12" s="197" t="s">
        <v>292</v>
      </c>
      <c r="FM12" s="202" t="s">
        <v>293</v>
      </c>
      <c r="FN12" s="196">
        <v>1</v>
      </c>
      <c r="FO12" s="196" t="s">
        <v>139</v>
      </c>
      <c r="FP12" s="196" t="s">
        <v>294</v>
      </c>
      <c r="FQ12" s="197" t="s">
        <v>295</v>
      </c>
      <c r="FR12" s="202" t="s">
        <v>296</v>
      </c>
      <c r="FS12" s="196">
        <v>0</v>
      </c>
      <c r="FT12" s="196" t="s">
        <v>130</v>
      </c>
      <c r="FU12" s="196" t="s">
        <v>294</v>
      </c>
      <c r="FV12" s="197" t="s">
        <v>295</v>
      </c>
      <c r="FW12" s="204" t="s">
        <v>297</v>
      </c>
      <c r="FX12" s="205">
        <v>48.051948051948052</v>
      </c>
      <c r="FY12" s="196">
        <v>1</v>
      </c>
      <c r="FZ12" s="196" t="s">
        <v>130</v>
      </c>
      <c r="GA12" s="196" t="s">
        <v>273</v>
      </c>
      <c r="GB12" s="197" t="s">
        <v>274</v>
      </c>
      <c r="GC12" s="200"/>
      <c r="GD12" s="196">
        <v>0</v>
      </c>
      <c r="GE12" s="1"/>
      <c r="GF12" s="196" t="s">
        <v>126</v>
      </c>
      <c r="GG12" s="1"/>
      <c r="GH12" s="207" t="s">
        <v>122</v>
      </c>
      <c r="GI12" s="196">
        <v>1</v>
      </c>
      <c r="GJ12" s="196" t="s">
        <v>130</v>
      </c>
      <c r="GK12" s="196" t="s">
        <v>277</v>
      </c>
      <c r="GL12" s="197" t="s">
        <v>278</v>
      </c>
      <c r="GM12" s="198" t="s">
        <v>279</v>
      </c>
      <c r="GN12" s="196">
        <v>0</v>
      </c>
      <c r="GO12" s="196" t="s">
        <v>132</v>
      </c>
      <c r="GP12" s="196" t="s">
        <v>277</v>
      </c>
      <c r="GQ12" s="197" t="s">
        <v>278</v>
      </c>
      <c r="GR12" s="198" t="s">
        <v>279</v>
      </c>
      <c r="GS12" s="196">
        <v>0</v>
      </c>
      <c r="GT12" s="196" t="s">
        <v>132</v>
      </c>
      <c r="GU12" s="196" t="s">
        <v>277</v>
      </c>
      <c r="GV12" s="197" t="s">
        <v>278</v>
      </c>
      <c r="GW12" s="198" t="s">
        <v>279</v>
      </c>
      <c r="GX12" s="196">
        <v>0</v>
      </c>
      <c r="GY12" s="196" t="s">
        <v>132</v>
      </c>
      <c r="GZ12" s="196" t="s">
        <v>277</v>
      </c>
      <c r="HA12" s="197" t="s">
        <v>278</v>
      </c>
      <c r="HB12" s="198" t="s">
        <v>279</v>
      </c>
      <c r="HC12" s="196">
        <v>0</v>
      </c>
      <c r="HD12" s="196" t="s">
        <v>132</v>
      </c>
      <c r="HE12" s="196" t="s">
        <v>277</v>
      </c>
      <c r="HF12" s="197" t="s">
        <v>278</v>
      </c>
      <c r="HG12" s="198" t="s">
        <v>279</v>
      </c>
      <c r="HH12" s="196">
        <v>0</v>
      </c>
      <c r="HI12" s="196" t="s">
        <v>132</v>
      </c>
      <c r="HJ12" s="196" t="s">
        <v>277</v>
      </c>
      <c r="HK12" s="197" t="s">
        <v>278</v>
      </c>
      <c r="HL12" s="198" t="s">
        <v>279</v>
      </c>
      <c r="HM12" s="196">
        <v>1</v>
      </c>
      <c r="HN12" s="196" t="s">
        <v>130</v>
      </c>
      <c r="HO12" s="196" t="s">
        <v>277</v>
      </c>
      <c r="HP12" s="197" t="s">
        <v>278</v>
      </c>
      <c r="HQ12" s="198" t="s">
        <v>279</v>
      </c>
      <c r="HR12" s="196">
        <v>0</v>
      </c>
      <c r="HS12" s="196" t="s">
        <v>139</v>
      </c>
      <c r="HT12" s="196" t="s">
        <v>126</v>
      </c>
      <c r="HU12" s="1"/>
      <c r="HV12" s="198" t="s">
        <v>122</v>
      </c>
      <c r="HW12" s="196">
        <v>0</v>
      </c>
      <c r="HX12" s="196" t="s">
        <v>139</v>
      </c>
      <c r="HY12" s="196" t="s">
        <v>126</v>
      </c>
      <c r="HZ12" s="1"/>
      <c r="IA12" s="200"/>
      <c r="IB12" s="196">
        <v>0</v>
      </c>
      <c r="IC12" s="196" t="s">
        <v>139</v>
      </c>
      <c r="ID12" s="196" t="s">
        <v>126</v>
      </c>
      <c r="IE12" s="1"/>
      <c r="IF12" s="200"/>
      <c r="IG12" s="196">
        <v>0</v>
      </c>
      <c r="IH12" s="196" t="s">
        <v>139</v>
      </c>
      <c r="II12" s="196" t="s">
        <v>126</v>
      </c>
      <c r="IJ12" s="1"/>
      <c r="IK12" s="200"/>
      <c r="IL12" s="196">
        <v>0</v>
      </c>
      <c r="IM12" s="196" t="s">
        <v>139</v>
      </c>
      <c r="IN12" s="196" t="s">
        <v>126</v>
      </c>
      <c r="IO12" s="1"/>
      <c r="IP12" s="198" t="s">
        <v>122</v>
      </c>
      <c r="IQ12" s="196">
        <v>0</v>
      </c>
      <c r="IR12" s="196" t="s">
        <v>139</v>
      </c>
      <c r="IS12" s="196" t="s">
        <v>126</v>
      </c>
      <c r="IT12" s="1"/>
      <c r="IU12" s="198" t="s">
        <v>122</v>
      </c>
      <c r="IV12" s="196">
        <v>0</v>
      </c>
      <c r="IW12" s="196" t="s">
        <v>139</v>
      </c>
      <c r="IX12" s="196" t="s">
        <v>126</v>
      </c>
      <c r="IY12" s="1"/>
      <c r="IZ12" s="198" t="s">
        <v>122</v>
      </c>
      <c r="JA12" s="196">
        <v>0</v>
      </c>
      <c r="JB12" s="196" t="s">
        <v>139</v>
      </c>
      <c r="JC12" s="196" t="s">
        <v>126</v>
      </c>
      <c r="JD12" s="1"/>
      <c r="JE12" s="200"/>
      <c r="JF12" s="196">
        <v>0</v>
      </c>
      <c r="JG12" s="196" t="s">
        <v>139</v>
      </c>
      <c r="JH12" s="196" t="s">
        <v>126</v>
      </c>
      <c r="JI12" s="1"/>
      <c r="JJ12" s="200"/>
      <c r="JK12" s="196">
        <v>0</v>
      </c>
      <c r="JL12" s="196" t="s">
        <v>139</v>
      </c>
      <c r="JM12" s="196" t="s">
        <v>126</v>
      </c>
      <c r="JN12" s="1"/>
      <c r="JO12" s="200"/>
      <c r="JP12" s="196">
        <v>0</v>
      </c>
      <c r="JQ12" s="196" t="s">
        <v>139</v>
      </c>
      <c r="JR12" s="196" t="s">
        <v>126</v>
      </c>
      <c r="JS12" s="1"/>
      <c r="JT12" s="200"/>
      <c r="JU12" s="196">
        <v>0</v>
      </c>
      <c r="JV12" s="196" t="s">
        <v>139</v>
      </c>
      <c r="JW12" s="196" t="s">
        <v>126</v>
      </c>
      <c r="JX12" s="1"/>
      <c r="JY12" s="200"/>
      <c r="JZ12" s="196">
        <v>1</v>
      </c>
      <c r="KA12" s="196" t="s">
        <v>123</v>
      </c>
      <c r="KB12" s="196" t="s">
        <v>280</v>
      </c>
      <c r="KC12" s="197" t="s">
        <v>281</v>
      </c>
      <c r="KD12" s="198" t="s">
        <v>122</v>
      </c>
      <c r="KE12" s="196">
        <v>1</v>
      </c>
      <c r="KF12" s="196" t="s">
        <v>139</v>
      </c>
      <c r="KG12" s="196" t="s">
        <v>275</v>
      </c>
      <c r="KH12" s="197" t="s">
        <v>276</v>
      </c>
      <c r="KI12" s="207" t="s">
        <v>122</v>
      </c>
      <c r="KJ12" s="196">
        <v>1</v>
      </c>
      <c r="KK12" s="196" t="s">
        <v>139</v>
      </c>
      <c r="KL12" s="196" t="s">
        <v>282</v>
      </c>
      <c r="KM12" s="197" t="s">
        <v>276</v>
      </c>
      <c r="KN12" s="207" t="s">
        <v>122</v>
      </c>
      <c r="KO12" s="196">
        <v>1</v>
      </c>
      <c r="KP12" s="196" t="s">
        <v>139</v>
      </c>
      <c r="KQ12" s="196" t="s">
        <v>283</v>
      </c>
      <c r="KR12" s="197" t="s">
        <v>284</v>
      </c>
      <c r="KS12" s="198" t="s">
        <v>122</v>
      </c>
      <c r="KT12" s="196">
        <v>1</v>
      </c>
      <c r="KU12" s="196" t="s">
        <v>139</v>
      </c>
      <c r="KV12" s="196" t="s">
        <v>283</v>
      </c>
      <c r="KW12" s="197" t="s">
        <v>284</v>
      </c>
      <c r="KX12" s="198" t="s">
        <v>122</v>
      </c>
      <c r="KY12" s="196">
        <v>0</v>
      </c>
      <c r="KZ12" s="196" t="s">
        <v>132</v>
      </c>
      <c r="LA12" s="196" t="s">
        <v>275</v>
      </c>
      <c r="LB12" s="197" t="s">
        <v>276</v>
      </c>
      <c r="LC12" s="198" t="s">
        <v>122</v>
      </c>
      <c r="LD12" s="196">
        <v>0</v>
      </c>
      <c r="LE12" s="196" t="s">
        <v>132</v>
      </c>
      <c r="LF12" s="196" t="s">
        <v>282</v>
      </c>
      <c r="LG12" s="197" t="s">
        <v>276</v>
      </c>
      <c r="LH12" s="198" t="s">
        <v>122</v>
      </c>
      <c r="LI12" s="196">
        <v>1</v>
      </c>
      <c r="LJ12" s="196" t="s">
        <v>132</v>
      </c>
      <c r="LK12" s="196" t="s">
        <v>271</v>
      </c>
      <c r="LL12" s="197" t="s">
        <v>272</v>
      </c>
      <c r="LM12" s="198" t="s">
        <v>122</v>
      </c>
      <c r="LN12" s="196">
        <v>1</v>
      </c>
      <c r="LO12" s="196" t="s">
        <v>139</v>
      </c>
      <c r="LP12" s="196" t="s">
        <v>291</v>
      </c>
      <c r="LQ12" s="197" t="s">
        <v>292</v>
      </c>
      <c r="LR12" s="1"/>
    </row>
    <row r="13" spans="1:330" ht="25.5" customHeight="1">
      <c r="A13" s="192" t="s">
        <v>77</v>
      </c>
      <c r="B13" s="193">
        <v>41.125541125541126</v>
      </c>
      <c r="C13" s="194">
        <v>50.170068027210881</v>
      </c>
      <c r="D13" s="195">
        <v>13</v>
      </c>
      <c r="E13" s="196">
        <v>1</v>
      </c>
      <c r="F13" s="196" t="s">
        <v>130</v>
      </c>
      <c r="G13" s="196" t="s">
        <v>298</v>
      </c>
      <c r="H13" s="197" t="s">
        <v>299</v>
      </c>
      <c r="I13" s="200"/>
      <c r="J13" s="196">
        <v>0</v>
      </c>
      <c r="K13" s="1"/>
      <c r="L13" s="199" t="s">
        <v>126</v>
      </c>
      <c r="M13" s="1"/>
      <c r="N13" s="207" t="s">
        <v>122</v>
      </c>
      <c r="O13" s="196">
        <v>1</v>
      </c>
      <c r="P13" s="196" t="s">
        <v>130</v>
      </c>
      <c r="Q13" s="196" t="s">
        <v>302</v>
      </c>
      <c r="R13" s="197" t="s">
        <v>303</v>
      </c>
      <c r="S13" s="198" t="s">
        <v>122</v>
      </c>
      <c r="T13" s="196">
        <v>1</v>
      </c>
      <c r="U13" s="196" t="s">
        <v>130</v>
      </c>
      <c r="V13" s="196" t="s">
        <v>304</v>
      </c>
      <c r="W13" s="197" t="s">
        <v>303</v>
      </c>
      <c r="X13" s="200"/>
      <c r="Y13" s="196">
        <v>1</v>
      </c>
      <c r="Z13" s="196" t="s">
        <v>130</v>
      </c>
      <c r="AA13" s="196" t="s">
        <v>304</v>
      </c>
      <c r="AB13" s="197" t="s">
        <v>303</v>
      </c>
      <c r="AC13" s="200"/>
      <c r="AD13" s="196">
        <v>1</v>
      </c>
      <c r="AE13" s="196" t="s">
        <v>130</v>
      </c>
      <c r="AF13" s="196" t="s">
        <v>305</v>
      </c>
      <c r="AG13" s="197" t="s">
        <v>303</v>
      </c>
      <c r="AH13" s="200"/>
      <c r="AI13" s="196">
        <v>0</v>
      </c>
      <c r="AJ13" s="196" t="s">
        <v>132</v>
      </c>
      <c r="AK13" s="196" t="s">
        <v>305</v>
      </c>
      <c r="AL13" s="197" t="s">
        <v>303</v>
      </c>
      <c r="AM13" s="200"/>
      <c r="AN13" s="196">
        <v>1</v>
      </c>
      <c r="AO13" s="196" t="s">
        <v>130</v>
      </c>
      <c r="AP13" s="196" t="s">
        <v>305</v>
      </c>
      <c r="AQ13" s="197" t="s">
        <v>303</v>
      </c>
      <c r="AR13" s="198" t="s">
        <v>306</v>
      </c>
      <c r="AS13" s="196">
        <v>1</v>
      </c>
      <c r="AT13" s="196" t="s">
        <v>130</v>
      </c>
      <c r="AU13" s="196" t="s">
        <v>305</v>
      </c>
      <c r="AV13" s="197" t="s">
        <v>303</v>
      </c>
      <c r="AW13" s="200"/>
      <c r="AX13" s="196">
        <v>0</v>
      </c>
      <c r="AY13" s="196" t="s">
        <v>139</v>
      </c>
      <c r="AZ13" s="196" t="s">
        <v>126</v>
      </c>
      <c r="BA13" s="1"/>
      <c r="BB13" s="198" t="s">
        <v>122</v>
      </c>
      <c r="BC13" s="196">
        <v>0</v>
      </c>
      <c r="BD13" s="196" t="s">
        <v>139</v>
      </c>
      <c r="BE13" s="196" t="s">
        <v>126</v>
      </c>
      <c r="BF13" s="1"/>
      <c r="BG13" s="198" t="s">
        <v>122</v>
      </c>
      <c r="BH13" s="196">
        <v>0</v>
      </c>
      <c r="BI13" s="196" t="s">
        <v>139</v>
      </c>
      <c r="BJ13" s="196" t="s">
        <v>126</v>
      </c>
      <c r="BK13" s="1"/>
      <c r="BL13" s="198" t="s">
        <v>122</v>
      </c>
      <c r="BM13" s="196">
        <v>0</v>
      </c>
      <c r="BN13" s="196" t="s">
        <v>139</v>
      </c>
      <c r="BO13" s="196" t="s">
        <v>126</v>
      </c>
      <c r="BP13" s="1"/>
      <c r="BQ13" s="198" t="s">
        <v>122</v>
      </c>
      <c r="BR13" s="196">
        <v>0</v>
      </c>
      <c r="BS13" s="196" t="s">
        <v>139</v>
      </c>
      <c r="BT13" s="196" t="s">
        <v>126</v>
      </c>
      <c r="BU13" s="1"/>
      <c r="BV13" s="198" t="s">
        <v>122</v>
      </c>
      <c r="BW13" s="196">
        <v>0</v>
      </c>
      <c r="BX13" s="196" t="s">
        <v>139</v>
      </c>
      <c r="BY13" s="196" t="s">
        <v>126</v>
      </c>
      <c r="BZ13" s="1"/>
      <c r="CA13" s="198" t="s">
        <v>122</v>
      </c>
      <c r="CB13" s="196">
        <v>0</v>
      </c>
      <c r="CC13" s="196" t="s">
        <v>139</v>
      </c>
      <c r="CD13" s="196" t="s">
        <v>126</v>
      </c>
      <c r="CE13" s="1"/>
      <c r="CF13" s="200"/>
      <c r="CG13" s="196">
        <v>0</v>
      </c>
      <c r="CH13" s="196" t="s">
        <v>139</v>
      </c>
      <c r="CI13" s="196" t="s">
        <v>126</v>
      </c>
      <c r="CJ13" s="1"/>
      <c r="CK13" s="200"/>
      <c r="CL13" s="196">
        <v>0</v>
      </c>
      <c r="CM13" s="196" t="s">
        <v>139</v>
      </c>
      <c r="CN13" s="196" t="s">
        <v>126</v>
      </c>
      <c r="CO13" s="1"/>
      <c r="CP13" s="200"/>
      <c r="CQ13" s="196">
        <v>0</v>
      </c>
      <c r="CR13" s="196" t="s">
        <v>139</v>
      </c>
      <c r="CS13" s="196" t="s">
        <v>126</v>
      </c>
      <c r="CT13" s="1"/>
      <c r="CU13" s="200"/>
      <c r="CV13" s="196">
        <v>0</v>
      </c>
      <c r="CW13" s="196" t="s">
        <v>139</v>
      </c>
      <c r="CX13" s="196" t="s">
        <v>126</v>
      </c>
      <c r="CY13" s="1"/>
      <c r="CZ13" s="200"/>
      <c r="DA13" s="196">
        <v>0</v>
      </c>
      <c r="DB13" s="196" t="s">
        <v>139</v>
      </c>
      <c r="DC13" s="196" t="s">
        <v>126</v>
      </c>
      <c r="DD13" s="1"/>
      <c r="DE13" s="200"/>
      <c r="DF13" s="196">
        <v>1</v>
      </c>
      <c r="DG13" s="196" t="s">
        <v>123</v>
      </c>
      <c r="DH13" s="196" t="s">
        <v>307</v>
      </c>
      <c r="DI13" s="197" t="s">
        <v>308</v>
      </c>
      <c r="DJ13" s="198" t="s">
        <v>122</v>
      </c>
      <c r="DK13" s="196">
        <v>1</v>
      </c>
      <c r="DL13" s="196" t="s">
        <v>139</v>
      </c>
      <c r="DM13" s="196" t="s">
        <v>300</v>
      </c>
      <c r="DN13" s="197" t="s">
        <v>301</v>
      </c>
      <c r="DO13" s="207" t="s">
        <v>122</v>
      </c>
      <c r="DP13" s="196">
        <v>0</v>
      </c>
      <c r="DQ13" s="196" t="s">
        <v>132</v>
      </c>
      <c r="DR13" s="196" t="s">
        <v>300</v>
      </c>
      <c r="DS13" s="197" t="s">
        <v>301</v>
      </c>
      <c r="DT13" s="198" t="s">
        <v>122</v>
      </c>
      <c r="DU13" s="196">
        <v>1</v>
      </c>
      <c r="DV13" s="196" t="s">
        <v>139</v>
      </c>
      <c r="DW13" s="196" t="s">
        <v>300</v>
      </c>
      <c r="DX13" s="197" t="s">
        <v>301</v>
      </c>
      <c r="DY13" s="198" t="s">
        <v>122</v>
      </c>
      <c r="DZ13" s="196">
        <v>1</v>
      </c>
      <c r="EA13" s="196" t="s">
        <v>139</v>
      </c>
      <c r="EB13" s="196" t="s">
        <v>300</v>
      </c>
      <c r="EC13" s="197" t="s">
        <v>301</v>
      </c>
      <c r="ED13" s="198" t="s">
        <v>122</v>
      </c>
      <c r="EE13" s="196">
        <v>0</v>
      </c>
      <c r="EF13" s="196" t="s">
        <v>132</v>
      </c>
      <c r="EG13" s="196" t="s">
        <v>300</v>
      </c>
      <c r="EH13" s="197" t="s">
        <v>301</v>
      </c>
      <c r="EI13" s="198" t="s">
        <v>122</v>
      </c>
      <c r="EJ13" s="196">
        <v>0</v>
      </c>
      <c r="EK13" s="196" t="s">
        <v>132</v>
      </c>
      <c r="EL13" s="196" t="s">
        <v>300</v>
      </c>
      <c r="EM13" s="197" t="s">
        <v>301</v>
      </c>
      <c r="EN13" s="198" t="s">
        <v>122</v>
      </c>
      <c r="EO13" s="196">
        <v>1</v>
      </c>
      <c r="EP13" s="196" t="s">
        <v>139</v>
      </c>
      <c r="EQ13" s="196" t="s">
        <v>309</v>
      </c>
      <c r="ER13" s="197" t="s">
        <v>310</v>
      </c>
      <c r="ES13" s="200"/>
      <c r="ET13" s="196">
        <v>1</v>
      </c>
      <c r="EU13" s="196" t="s">
        <v>139</v>
      </c>
      <c r="EV13" s="196" t="s">
        <v>311</v>
      </c>
      <c r="EW13" s="197" t="s">
        <v>312</v>
      </c>
      <c r="EX13" s="200"/>
      <c r="EY13" s="196">
        <v>1</v>
      </c>
      <c r="EZ13" s="196" t="s">
        <v>139</v>
      </c>
      <c r="FA13" s="196" t="s">
        <v>313</v>
      </c>
      <c r="FB13" s="197" t="s">
        <v>312</v>
      </c>
      <c r="FC13" s="200"/>
      <c r="FD13" s="196">
        <v>0</v>
      </c>
      <c r="FE13" s="196" t="s">
        <v>130</v>
      </c>
      <c r="FF13" s="196" t="s">
        <v>126</v>
      </c>
      <c r="FG13" s="1"/>
      <c r="FH13" s="198" t="s">
        <v>122</v>
      </c>
      <c r="FI13" s="196">
        <v>1</v>
      </c>
      <c r="FJ13" s="196" t="s">
        <v>139</v>
      </c>
      <c r="FK13" s="196" t="s">
        <v>314</v>
      </c>
      <c r="FL13" s="197" t="s">
        <v>315</v>
      </c>
      <c r="FM13" s="203" t="s">
        <v>122</v>
      </c>
      <c r="FN13" s="196">
        <v>1</v>
      </c>
      <c r="FO13" s="196" t="s">
        <v>139</v>
      </c>
      <c r="FP13" s="196" t="s">
        <v>316</v>
      </c>
      <c r="FQ13" s="197" t="s">
        <v>317</v>
      </c>
      <c r="FR13" s="198" t="s">
        <v>318</v>
      </c>
      <c r="FS13" s="196">
        <v>0</v>
      </c>
      <c r="FT13" s="196" t="s">
        <v>130</v>
      </c>
      <c r="FU13" s="196" t="s">
        <v>316</v>
      </c>
      <c r="FV13" s="197" t="s">
        <v>317</v>
      </c>
      <c r="FW13" s="204" t="s">
        <v>319</v>
      </c>
      <c r="FX13" s="205">
        <v>41.125541125541126</v>
      </c>
      <c r="FY13" s="196">
        <v>1</v>
      </c>
      <c r="FZ13" s="196" t="s">
        <v>130</v>
      </c>
      <c r="GA13" s="196" t="s">
        <v>298</v>
      </c>
      <c r="GB13" s="197" t="s">
        <v>299</v>
      </c>
      <c r="GC13" s="200"/>
      <c r="GD13" s="196">
        <v>0</v>
      </c>
      <c r="GE13" s="1"/>
      <c r="GF13" s="196" t="s">
        <v>126</v>
      </c>
      <c r="GG13" s="1"/>
      <c r="GH13" s="207" t="s">
        <v>122</v>
      </c>
      <c r="GI13" s="196">
        <v>1</v>
      </c>
      <c r="GJ13" s="196" t="s">
        <v>130</v>
      </c>
      <c r="GK13" s="196" t="s">
        <v>302</v>
      </c>
      <c r="GL13" s="197" t="s">
        <v>303</v>
      </c>
      <c r="GM13" s="198" t="s">
        <v>122</v>
      </c>
      <c r="GN13" s="196">
        <v>1</v>
      </c>
      <c r="GO13" s="196" t="s">
        <v>130</v>
      </c>
      <c r="GP13" s="196" t="s">
        <v>304</v>
      </c>
      <c r="GQ13" s="197" t="s">
        <v>303</v>
      </c>
      <c r="GR13" s="200"/>
      <c r="GS13" s="196">
        <v>1</v>
      </c>
      <c r="GT13" s="196" t="s">
        <v>130</v>
      </c>
      <c r="GU13" s="196" t="s">
        <v>304</v>
      </c>
      <c r="GV13" s="197" t="s">
        <v>303</v>
      </c>
      <c r="GW13" s="200"/>
      <c r="GX13" s="196">
        <v>1</v>
      </c>
      <c r="GY13" s="196" t="s">
        <v>130</v>
      </c>
      <c r="GZ13" s="196" t="s">
        <v>305</v>
      </c>
      <c r="HA13" s="197" t="s">
        <v>303</v>
      </c>
      <c r="HB13" s="200"/>
      <c r="HC13" s="196">
        <v>0</v>
      </c>
      <c r="HD13" s="196" t="s">
        <v>132</v>
      </c>
      <c r="HE13" s="196" t="s">
        <v>305</v>
      </c>
      <c r="HF13" s="197" t="s">
        <v>303</v>
      </c>
      <c r="HG13" s="200"/>
      <c r="HH13" s="196">
        <v>1</v>
      </c>
      <c r="HI13" s="196" t="s">
        <v>130</v>
      </c>
      <c r="HJ13" s="196" t="s">
        <v>305</v>
      </c>
      <c r="HK13" s="197" t="s">
        <v>303</v>
      </c>
      <c r="HL13" s="198" t="s">
        <v>306</v>
      </c>
      <c r="HM13" s="196">
        <v>1</v>
      </c>
      <c r="HN13" s="196" t="s">
        <v>130</v>
      </c>
      <c r="HO13" s="196" t="s">
        <v>305</v>
      </c>
      <c r="HP13" s="197" t="s">
        <v>303</v>
      </c>
      <c r="HQ13" s="200"/>
      <c r="HR13" s="196">
        <v>0</v>
      </c>
      <c r="HS13" s="196" t="s">
        <v>139</v>
      </c>
      <c r="HT13" s="196" t="s">
        <v>126</v>
      </c>
      <c r="HU13" s="1"/>
      <c r="HV13" s="198" t="s">
        <v>122</v>
      </c>
      <c r="HW13" s="196">
        <v>0</v>
      </c>
      <c r="HX13" s="196" t="s">
        <v>139</v>
      </c>
      <c r="HY13" s="196" t="s">
        <v>126</v>
      </c>
      <c r="HZ13" s="1"/>
      <c r="IA13" s="200"/>
      <c r="IB13" s="196">
        <v>0</v>
      </c>
      <c r="IC13" s="196" t="s">
        <v>139</v>
      </c>
      <c r="ID13" s="196" t="s">
        <v>126</v>
      </c>
      <c r="IE13" s="1"/>
      <c r="IF13" s="200"/>
      <c r="IG13" s="196">
        <v>0</v>
      </c>
      <c r="IH13" s="196" t="s">
        <v>139</v>
      </c>
      <c r="II13" s="196" t="s">
        <v>126</v>
      </c>
      <c r="IJ13" s="1"/>
      <c r="IK13" s="200"/>
      <c r="IL13" s="196">
        <v>0</v>
      </c>
      <c r="IM13" s="196" t="s">
        <v>139</v>
      </c>
      <c r="IN13" s="196" t="s">
        <v>126</v>
      </c>
      <c r="IO13" s="1"/>
      <c r="IP13" s="198" t="s">
        <v>122</v>
      </c>
      <c r="IQ13" s="196">
        <v>0</v>
      </c>
      <c r="IR13" s="196" t="s">
        <v>139</v>
      </c>
      <c r="IS13" s="196" t="s">
        <v>126</v>
      </c>
      <c r="IT13" s="1"/>
      <c r="IU13" s="198" t="s">
        <v>122</v>
      </c>
      <c r="IV13" s="196">
        <v>0</v>
      </c>
      <c r="IW13" s="196" t="s">
        <v>139</v>
      </c>
      <c r="IX13" s="196" t="s">
        <v>126</v>
      </c>
      <c r="IY13" s="1"/>
      <c r="IZ13" s="198" t="s">
        <v>122</v>
      </c>
      <c r="JA13" s="196">
        <v>0</v>
      </c>
      <c r="JB13" s="196" t="s">
        <v>139</v>
      </c>
      <c r="JC13" s="196" t="s">
        <v>126</v>
      </c>
      <c r="JD13" s="1"/>
      <c r="JE13" s="200"/>
      <c r="JF13" s="196">
        <v>0</v>
      </c>
      <c r="JG13" s="196" t="s">
        <v>139</v>
      </c>
      <c r="JH13" s="196" t="s">
        <v>126</v>
      </c>
      <c r="JI13" s="1"/>
      <c r="JJ13" s="200"/>
      <c r="JK13" s="196">
        <v>0</v>
      </c>
      <c r="JL13" s="196" t="s">
        <v>139</v>
      </c>
      <c r="JM13" s="196" t="s">
        <v>126</v>
      </c>
      <c r="JN13" s="1"/>
      <c r="JO13" s="200"/>
      <c r="JP13" s="196">
        <v>0</v>
      </c>
      <c r="JQ13" s="196" t="s">
        <v>139</v>
      </c>
      <c r="JR13" s="196" t="s">
        <v>126</v>
      </c>
      <c r="JS13" s="1"/>
      <c r="JT13" s="200"/>
      <c r="JU13" s="196">
        <v>0</v>
      </c>
      <c r="JV13" s="196" t="s">
        <v>139</v>
      </c>
      <c r="JW13" s="196" t="s">
        <v>126</v>
      </c>
      <c r="JX13" s="1"/>
      <c r="JY13" s="200"/>
      <c r="JZ13" s="196">
        <v>1</v>
      </c>
      <c r="KA13" s="196" t="s">
        <v>123</v>
      </c>
      <c r="KB13" s="196" t="s">
        <v>307</v>
      </c>
      <c r="KC13" s="197" t="s">
        <v>308</v>
      </c>
      <c r="KD13" s="198" t="s">
        <v>122</v>
      </c>
      <c r="KE13" s="196">
        <v>1</v>
      </c>
      <c r="KF13" s="196" t="s">
        <v>139</v>
      </c>
      <c r="KG13" s="196" t="s">
        <v>300</v>
      </c>
      <c r="KH13" s="197" t="s">
        <v>301</v>
      </c>
      <c r="KI13" s="207" t="s">
        <v>122</v>
      </c>
      <c r="KJ13" s="196">
        <v>0</v>
      </c>
      <c r="KK13" s="196" t="s">
        <v>132</v>
      </c>
      <c r="KL13" s="196" t="s">
        <v>300</v>
      </c>
      <c r="KM13" s="197" t="s">
        <v>301</v>
      </c>
      <c r="KN13" s="198" t="s">
        <v>122</v>
      </c>
      <c r="KO13" s="196">
        <v>1</v>
      </c>
      <c r="KP13" s="196" t="s">
        <v>139</v>
      </c>
      <c r="KQ13" s="196" t="s">
        <v>300</v>
      </c>
      <c r="KR13" s="197" t="s">
        <v>301</v>
      </c>
      <c r="KS13" s="198" t="s">
        <v>122</v>
      </c>
      <c r="KT13" s="196">
        <v>1</v>
      </c>
      <c r="KU13" s="196" t="s">
        <v>139</v>
      </c>
      <c r="KV13" s="196" t="s">
        <v>300</v>
      </c>
      <c r="KW13" s="197" t="s">
        <v>301</v>
      </c>
      <c r="KX13" s="198" t="s">
        <v>122</v>
      </c>
      <c r="KY13" s="196">
        <v>0</v>
      </c>
      <c r="KZ13" s="196" t="s">
        <v>132</v>
      </c>
      <c r="LA13" s="196" t="s">
        <v>300</v>
      </c>
      <c r="LB13" s="197" t="s">
        <v>301</v>
      </c>
      <c r="LC13" s="198" t="s">
        <v>122</v>
      </c>
      <c r="LD13" s="196">
        <v>0</v>
      </c>
      <c r="LE13" s="196" t="s">
        <v>132</v>
      </c>
      <c r="LF13" s="196" t="s">
        <v>300</v>
      </c>
      <c r="LG13" s="197" t="s">
        <v>301</v>
      </c>
      <c r="LH13" s="198" t="s">
        <v>122</v>
      </c>
      <c r="LI13" s="196">
        <v>0</v>
      </c>
      <c r="LJ13" s="196" t="s">
        <v>130</v>
      </c>
      <c r="LK13" s="196" t="s">
        <v>126</v>
      </c>
      <c r="LL13" s="1"/>
      <c r="LM13" s="198" t="s">
        <v>122</v>
      </c>
      <c r="LN13" s="196">
        <v>1</v>
      </c>
      <c r="LO13" s="196" t="s">
        <v>139</v>
      </c>
      <c r="LP13" s="196" t="s">
        <v>314</v>
      </c>
      <c r="LQ13" s="197" t="s">
        <v>315</v>
      </c>
      <c r="LR13" s="206" t="s">
        <v>122</v>
      </c>
    </row>
    <row r="14" spans="1:330" ht="25.5" customHeight="1">
      <c r="A14" s="192" t="s">
        <v>78</v>
      </c>
      <c r="B14" s="193">
        <v>58.00865800865801</v>
      </c>
      <c r="C14" s="194">
        <v>59.863945578231295</v>
      </c>
      <c r="D14" s="195">
        <v>8</v>
      </c>
      <c r="E14" s="196">
        <v>1</v>
      </c>
      <c r="F14" s="196" t="s">
        <v>132</v>
      </c>
      <c r="G14" s="196" t="s">
        <v>322</v>
      </c>
      <c r="H14" s="197" t="s">
        <v>323</v>
      </c>
      <c r="I14" s="198" t="s">
        <v>122</v>
      </c>
      <c r="J14" s="196">
        <v>0</v>
      </c>
      <c r="K14" s="1"/>
      <c r="L14" s="199" t="s">
        <v>126</v>
      </c>
      <c r="M14" s="1"/>
      <c r="N14" s="207" t="s">
        <v>122</v>
      </c>
      <c r="O14" s="196">
        <v>1</v>
      </c>
      <c r="P14" s="196" t="s">
        <v>130</v>
      </c>
      <c r="Q14" s="196" t="s">
        <v>326</v>
      </c>
      <c r="R14" s="197" t="s">
        <v>327</v>
      </c>
      <c r="S14" s="198" t="s">
        <v>122</v>
      </c>
      <c r="T14" s="196">
        <v>1</v>
      </c>
      <c r="U14" s="196" t="s">
        <v>130</v>
      </c>
      <c r="V14" s="196" t="s">
        <v>326</v>
      </c>
      <c r="W14" s="197" t="s">
        <v>327</v>
      </c>
      <c r="X14" s="200"/>
      <c r="Y14" s="196">
        <v>1</v>
      </c>
      <c r="Z14" s="196" t="s">
        <v>130</v>
      </c>
      <c r="AA14" s="196" t="s">
        <v>326</v>
      </c>
      <c r="AB14" s="197" t="s">
        <v>327</v>
      </c>
      <c r="AC14" s="200"/>
      <c r="AD14" s="196">
        <v>1</v>
      </c>
      <c r="AE14" s="196" t="s">
        <v>130</v>
      </c>
      <c r="AF14" s="196" t="s">
        <v>326</v>
      </c>
      <c r="AG14" s="197" t="s">
        <v>327</v>
      </c>
      <c r="AH14" s="200"/>
      <c r="AI14" s="196">
        <v>0</v>
      </c>
      <c r="AJ14" s="196" t="s">
        <v>132</v>
      </c>
      <c r="AK14" s="196" t="s">
        <v>326</v>
      </c>
      <c r="AL14" s="197" t="s">
        <v>327</v>
      </c>
      <c r="AM14" s="200"/>
      <c r="AN14" s="196">
        <v>0</v>
      </c>
      <c r="AO14" s="196" t="s">
        <v>132</v>
      </c>
      <c r="AP14" s="196" t="s">
        <v>326</v>
      </c>
      <c r="AQ14" s="197" t="s">
        <v>327</v>
      </c>
      <c r="AR14" s="200"/>
      <c r="AS14" s="196">
        <v>1</v>
      </c>
      <c r="AT14" s="196" t="s">
        <v>130</v>
      </c>
      <c r="AU14" s="196" t="s">
        <v>326</v>
      </c>
      <c r="AV14" s="197" t="s">
        <v>327</v>
      </c>
      <c r="AW14" s="200"/>
      <c r="AX14" s="196">
        <v>1</v>
      </c>
      <c r="AY14" s="196" t="s">
        <v>130</v>
      </c>
      <c r="AZ14" s="196" t="s">
        <v>328</v>
      </c>
      <c r="BA14" s="197" t="s">
        <v>329</v>
      </c>
      <c r="BB14" s="198" t="s">
        <v>330</v>
      </c>
      <c r="BC14" s="196">
        <v>0</v>
      </c>
      <c r="BD14" s="196" t="s">
        <v>132</v>
      </c>
      <c r="BE14" s="196" t="s">
        <v>331</v>
      </c>
      <c r="BF14" s="197" t="s">
        <v>329</v>
      </c>
      <c r="BG14" s="198" t="s">
        <v>330</v>
      </c>
      <c r="BH14" s="196">
        <v>0</v>
      </c>
      <c r="BI14" s="196" t="s">
        <v>132</v>
      </c>
      <c r="BJ14" s="196" t="s">
        <v>331</v>
      </c>
      <c r="BK14" s="197" t="s">
        <v>329</v>
      </c>
      <c r="BL14" s="198" t="s">
        <v>330</v>
      </c>
      <c r="BM14" s="196">
        <v>1</v>
      </c>
      <c r="BN14" s="196" t="s">
        <v>130</v>
      </c>
      <c r="BO14" s="196" t="s">
        <v>331</v>
      </c>
      <c r="BP14" s="197" t="s">
        <v>329</v>
      </c>
      <c r="BQ14" s="198" t="s">
        <v>330</v>
      </c>
      <c r="BR14" s="196">
        <v>0</v>
      </c>
      <c r="BS14" s="196" t="s">
        <v>132</v>
      </c>
      <c r="BT14" s="201" t="s">
        <v>331</v>
      </c>
      <c r="BU14" s="197" t="s">
        <v>329</v>
      </c>
      <c r="BV14" s="198" t="s">
        <v>330</v>
      </c>
      <c r="BW14" s="196">
        <v>0</v>
      </c>
      <c r="BX14" s="196" t="s">
        <v>132</v>
      </c>
      <c r="BY14" s="196" t="s">
        <v>331</v>
      </c>
      <c r="BZ14" s="197" t="s">
        <v>329</v>
      </c>
      <c r="CA14" s="198" t="s">
        <v>330</v>
      </c>
      <c r="CB14" s="196">
        <v>1</v>
      </c>
      <c r="CC14" s="196" t="s">
        <v>130</v>
      </c>
      <c r="CD14" s="196" t="s">
        <v>332</v>
      </c>
      <c r="CE14" s="197" t="s">
        <v>329</v>
      </c>
      <c r="CF14" s="200"/>
      <c r="CG14" s="196">
        <v>0</v>
      </c>
      <c r="CH14" s="196" t="s">
        <v>132</v>
      </c>
      <c r="CI14" s="196" t="s">
        <v>332</v>
      </c>
      <c r="CJ14" s="197" t="s">
        <v>329</v>
      </c>
      <c r="CK14" s="200"/>
      <c r="CL14" s="196">
        <v>0</v>
      </c>
      <c r="CM14" s="196" t="s">
        <v>132</v>
      </c>
      <c r="CN14" s="196" t="s">
        <v>332</v>
      </c>
      <c r="CO14" s="197" t="s">
        <v>329</v>
      </c>
      <c r="CP14" s="200"/>
      <c r="CQ14" s="196">
        <v>1</v>
      </c>
      <c r="CR14" s="196" t="s">
        <v>130</v>
      </c>
      <c r="CS14" s="196" t="s">
        <v>332</v>
      </c>
      <c r="CT14" s="197" t="s">
        <v>329</v>
      </c>
      <c r="CU14" s="200"/>
      <c r="CV14" s="196">
        <v>0</v>
      </c>
      <c r="CW14" s="196" t="s">
        <v>132</v>
      </c>
      <c r="CX14" s="196" t="s">
        <v>332</v>
      </c>
      <c r="CY14" s="197" t="s">
        <v>329</v>
      </c>
      <c r="CZ14" s="200"/>
      <c r="DA14" s="196">
        <v>0</v>
      </c>
      <c r="DB14" s="196" t="s">
        <v>132</v>
      </c>
      <c r="DC14" s="196" t="s">
        <v>332</v>
      </c>
      <c r="DD14" s="197" t="s">
        <v>329</v>
      </c>
      <c r="DE14" s="200"/>
      <c r="DF14" s="196">
        <v>1</v>
      </c>
      <c r="DG14" s="196" t="s">
        <v>139</v>
      </c>
      <c r="DH14" s="196" t="s">
        <v>126</v>
      </c>
      <c r="DI14" s="1"/>
      <c r="DJ14" s="198" t="s">
        <v>122</v>
      </c>
      <c r="DK14" s="196">
        <v>1</v>
      </c>
      <c r="DL14" s="196" t="s">
        <v>130</v>
      </c>
      <c r="DM14" s="196" t="s">
        <v>333</v>
      </c>
      <c r="DN14" s="197" t="s">
        <v>325</v>
      </c>
      <c r="DO14" s="207" t="s">
        <v>122</v>
      </c>
      <c r="DP14" s="196">
        <v>1</v>
      </c>
      <c r="DQ14" s="196" t="s">
        <v>130</v>
      </c>
      <c r="DR14" s="196" t="s">
        <v>334</v>
      </c>
      <c r="DS14" s="197" t="s">
        <v>325</v>
      </c>
      <c r="DT14" s="207" t="s">
        <v>122</v>
      </c>
      <c r="DU14" s="196">
        <v>1</v>
      </c>
      <c r="DV14" s="196" t="s">
        <v>130</v>
      </c>
      <c r="DW14" s="196" t="s">
        <v>335</v>
      </c>
      <c r="DX14" s="197" t="s">
        <v>325</v>
      </c>
      <c r="DY14" s="198" t="s">
        <v>122</v>
      </c>
      <c r="DZ14" s="196">
        <v>1</v>
      </c>
      <c r="EA14" s="196" t="s">
        <v>130</v>
      </c>
      <c r="EB14" s="196" t="s">
        <v>335</v>
      </c>
      <c r="EC14" s="197" t="s">
        <v>325</v>
      </c>
      <c r="ED14" s="207" t="s">
        <v>122</v>
      </c>
      <c r="EE14" s="196">
        <v>0</v>
      </c>
      <c r="EF14" s="196" t="s">
        <v>123</v>
      </c>
      <c r="EG14" s="196" t="s">
        <v>324</v>
      </c>
      <c r="EH14" s="197" t="s">
        <v>325</v>
      </c>
      <c r="EI14" s="198" t="s">
        <v>122</v>
      </c>
      <c r="EJ14" s="196">
        <v>0</v>
      </c>
      <c r="EK14" s="196" t="s">
        <v>123</v>
      </c>
      <c r="EL14" s="196" t="s">
        <v>324</v>
      </c>
      <c r="EM14" s="197" t="s">
        <v>325</v>
      </c>
      <c r="EN14" s="198" t="s">
        <v>122</v>
      </c>
      <c r="EO14" s="196">
        <v>1</v>
      </c>
      <c r="EP14" s="196" t="s">
        <v>139</v>
      </c>
      <c r="EQ14" s="196" t="s">
        <v>336</v>
      </c>
      <c r="ER14" s="197" t="s">
        <v>337</v>
      </c>
      <c r="ES14" s="200"/>
      <c r="ET14" s="196">
        <v>0</v>
      </c>
      <c r="EU14" s="196" t="s">
        <v>130</v>
      </c>
      <c r="EV14" s="196" t="s">
        <v>338</v>
      </c>
      <c r="EW14" s="197" t="s">
        <v>339</v>
      </c>
      <c r="EX14" s="200"/>
      <c r="EY14" s="196">
        <v>0</v>
      </c>
      <c r="EZ14" s="196" t="s">
        <v>130</v>
      </c>
      <c r="FA14" s="196" t="s">
        <v>340</v>
      </c>
      <c r="FB14" s="197" t="s">
        <v>341</v>
      </c>
      <c r="FC14" s="200"/>
      <c r="FD14" s="196">
        <v>1</v>
      </c>
      <c r="FE14" s="196" t="s">
        <v>132</v>
      </c>
      <c r="FF14" s="196" t="s">
        <v>320</v>
      </c>
      <c r="FG14" s="197" t="s">
        <v>321</v>
      </c>
      <c r="FH14" s="198" t="s">
        <v>122</v>
      </c>
      <c r="FI14" s="196">
        <v>1</v>
      </c>
      <c r="FJ14" s="196" t="s">
        <v>139</v>
      </c>
      <c r="FK14" s="196" t="s">
        <v>342</v>
      </c>
      <c r="FL14" s="197" t="s">
        <v>343</v>
      </c>
      <c r="FM14" s="210" t="s">
        <v>122</v>
      </c>
      <c r="FN14" s="196">
        <v>1</v>
      </c>
      <c r="FO14" s="196" t="s">
        <v>139</v>
      </c>
      <c r="FP14" s="196" t="s">
        <v>344</v>
      </c>
      <c r="FQ14" s="197" t="s">
        <v>345</v>
      </c>
      <c r="FR14" s="200"/>
      <c r="FS14" s="196">
        <v>1</v>
      </c>
      <c r="FT14" s="196" t="s">
        <v>139</v>
      </c>
      <c r="FU14" s="196" t="s">
        <v>344</v>
      </c>
      <c r="FV14" s="197" t="s">
        <v>345</v>
      </c>
      <c r="FW14" s="211"/>
      <c r="FX14" s="205">
        <v>58.00865800865801</v>
      </c>
      <c r="FY14" s="196">
        <v>1</v>
      </c>
      <c r="FZ14" s="196" t="s">
        <v>132</v>
      </c>
      <c r="GA14" s="196" t="s">
        <v>322</v>
      </c>
      <c r="GB14" s="197" t="s">
        <v>323</v>
      </c>
      <c r="GC14" s="198" t="s">
        <v>122</v>
      </c>
      <c r="GD14" s="196">
        <v>0</v>
      </c>
      <c r="GE14" s="1"/>
      <c r="GF14" s="196" t="s">
        <v>126</v>
      </c>
      <c r="GG14" s="1"/>
      <c r="GH14" s="207" t="s">
        <v>122</v>
      </c>
      <c r="GI14" s="196">
        <v>1</v>
      </c>
      <c r="GJ14" s="196" t="s">
        <v>130</v>
      </c>
      <c r="GK14" s="196" t="s">
        <v>326</v>
      </c>
      <c r="GL14" s="197" t="s">
        <v>327</v>
      </c>
      <c r="GM14" s="198" t="s">
        <v>122</v>
      </c>
      <c r="GN14" s="196">
        <v>1</v>
      </c>
      <c r="GO14" s="196" t="s">
        <v>130</v>
      </c>
      <c r="GP14" s="196" t="s">
        <v>326</v>
      </c>
      <c r="GQ14" s="197" t="s">
        <v>327</v>
      </c>
      <c r="GR14" s="200"/>
      <c r="GS14" s="196">
        <v>1</v>
      </c>
      <c r="GT14" s="196" t="s">
        <v>130</v>
      </c>
      <c r="GU14" s="196" t="s">
        <v>326</v>
      </c>
      <c r="GV14" s="197" t="s">
        <v>327</v>
      </c>
      <c r="GW14" s="200"/>
      <c r="GX14" s="196">
        <v>1</v>
      </c>
      <c r="GY14" s="196" t="s">
        <v>130</v>
      </c>
      <c r="GZ14" s="196" t="s">
        <v>326</v>
      </c>
      <c r="HA14" s="197" t="s">
        <v>327</v>
      </c>
      <c r="HB14" s="200"/>
      <c r="HC14" s="196">
        <v>0</v>
      </c>
      <c r="HD14" s="196" t="s">
        <v>132</v>
      </c>
      <c r="HE14" s="196" t="s">
        <v>326</v>
      </c>
      <c r="HF14" s="197" t="s">
        <v>327</v>
      </c>
      <c r="HG14" s="200"/>
      <c r="HH14" s="196">
        <v>0</v>
      </c>
      <c r="HI14" s="196" t="s">
        <v>132</v>
      </c>
      <c r="HJ14" s="196" t="s">
        <v>326</v>
      </c>
      <c r="HK14" s="197" t="s">
        <v>327</v>
      </c>
      <c r="HL14" s="200"/>
      <c r="HM14" s="196">
        <v>1</v>
      </c>
      <c r="HN14" s="196" t="s">
        <v>130</v>
      </c>
      <c r="HO14" s="196" t="s">
        <v>326</v>
      </c>
      <c r="HP14" s="197" t="s">
        <v>327</v>
      </c>
      <c r="HQ14" s="200"/>
      <c r="HR14" s="196">
        <v>1</v>
      </c>
      <c r="HS14" s="196" t="s">
        <v>130</v>
      </c>
      <c r="HT14" s="196" t="s">
        <v>328</v>
      </c>
      <c r="HU14" s="197" t="s">
        <v>329</v>
      </c>
      <c r="HV14" s="198" t="s">
        <v>330</v>
      </c>
      <c r="HW14" s="196">
        <v>0</v>
      </c>
      <c r="HX14" s="196" t="s">
        <v>132</v>
      </c>
      <c r="HY14" s="196" t="s">
        <v>331</v>
      </c>
      <c r="HZ14" s="197" t="s">
        <v>329</v>
      </c>
      <c r="IA14" s="198" t="s">
        <v>330</v>
      </c>
      <c r="IB14" s="196">
        <v>0</v>
      </c>
      <c r="IC14" s="196" t="s">
        <v>132</v>
      </c>
      <c r="ID14" s="196" t="s">
        <v>331</v>
      </c>
      <c r="IE14" s="197" t="s">
        <v>329</v>
      </c>
      <c r="IF14" s="198" t="s">
        <v>330</v>
      </c>
      <c r="IG14" s="196">
        <v>1</v>
      </c>
      <c r="IH14" s="196" t="s">
        <v>130</v>
      </c>
      <c r="II14" s="196" t="s">
        <v>331</v>
      </c>
      <c r="IJ14" s="197" t="s">
        <v>329</v>
      </c>
      <c r="IK14" s="198" t="s">
        <v>330</v>
      </c>
      <c r="IL14" s="196">
        <v>0</v>
      </c>
      <c r="IM14" s="196" t="s">
        <v>132</v>
      </c>
      <c r="IN14" s="196" t="s">
        <v>331</v>
      </c>
      <c r="IO14" s="197" t="s">
        <v>329</v>
      </c>
      <c r="IP14" s="198" t="s">
        <v>330</v>
      </c>
      <c r="IQ14" s="196">
        <v>0</v>
      </c>
      <c r="IR14" s="196" t="s">
        <v>132</v>
      </c>
      <c r="IS14" s="196" t="s">
        <v>331</v>
      </c>
      <c r="IT14" s="197" t="s">
        <v>329</v>
      </c>
      <c r="IU14" s="198" t="s">
        <v>330</v>
      </c>
      <c r="IV14" s="196">
        <v>1</v>
      </c>
      <c r="IW14" s="196" t="s">
        <v>130</v>
      </c>
      <c r="IX14" s="196" t="s">
        <v>332</v>
      </c>
      <c r="IY14" s="197" t="s">
        <v>329</v>
      </c>
      <c r="IZ14" s="202" t="s">
        <v>122</v>
      </c>
      <c r="JA14" s="196">
        <v>0</v>
      </c>
      <c r="JB14" s="196" t="s">
        <v>132</v>
      </c>
      <c r="JC14" s="196" t="s">
        <v>332</v>
      </c>
      <c r="JD14" s="197" t="s">
        <v>329</v>
      </c>
      <c r="JE14" s="200"/>
      <c r="JF14" s="196">
        <v>0</v>
      </c>
      <c r="JG14" s="196" t="s">
        <v>132</v>
      </c>
      <c r="JH14" s="196" t="s">
        <v>332</v>
      </c>
      <c r="JI14" s="197" t="s">
        <v>329</v>
      </c>
      <c r="JJ14" s="200"/>
      <c r="JK14" s="196">
        <v>1</v>
      </c>
      <c r="JL14" s="196" t="s">
        <v>130</v>
      </c>
      <c r="JM14" s="196" t="s">
        <v>332</v>
      </c>
      <c r="JN14" s="197" t="s">
        <v>329</v>
      </c>
      <c r="JO14" s="200"/>
      <c r="JP14" s="196">
        <v>0</v>
      </c>
      <c r="JQ14" s="196" t="s">
        <v>132</v>
      </c>
      <c r="JR14" s="196" t="s">
        <v>332</v>
      </c>
      <c r="JS14" s="197" t="s">
        <v>329</v>
      </c>
      <c r="JT14" s="200"/>
      <c r="JU14" s="196">
        <v>0</v>
      </c>
      <c r="JV14" s="196" t="s">
        <v>132</v>
      </c>
      <c r="JW14" s="196" t="s">
        <v>332</v>
      </c>
      <c r="JX14" s="197" t="s">
        <v>329</v>
      </c>
      <c r="JY14" s="200"/>
      <c r="JZ14" s="196">
        <v>1</v>
      </c>
      <c r="KA14" s="196" t="s">
        <v>139</v>
      </c>
      <c r="KB14" s="196" t="s">
        <v>126</v>
      </c>
      <c r="KC14" s="1"/>
      <c r="KD14" s="198" t="s">
        <v>122</v>
      </c>
      <c r="KE14" s="196">
        <v>1</v>
      </c>
      <c r="KF14" s="196" t="s">
        <v>130</v>
      </c>
      <c r="KG14" s="196" t="s">
        <v>333</v>
      </c>
      <c r="KH14" s="197" t="s">
        <v>325</v>
      </c>
      <c r="KI14" s="207" t="s">
        <v>122</v>
      </c>
      <c r="KJ14" s="196">
        <v>1</v>
      </c>
      <c r="KK14" s="196" t="s">
        <v>130</v>
      </c>
      <c r="KL14" s="196" t="s">
        <v>334</v>
      </c>
      <c r="KM14" s="197" t="s">
        <v>325</v>
      </c>
      <c r="KN14" s="207" t="s">
        <v>122</v>
      </c>
      <c r="KO14" s="196">
        <v>1</v>
      </c>
      <c r="KP14" s="196" t="s">
        <v>130</v>
      </c>
      <c r="KQ14" s="196" t="s">
        <v>335</v>
      </c>
      <c r="KR14" s="197" t="s">
        <v>325</v>
      </c>
      <c r="KS14" s="198" t="s">
        <v>122</v>
      </c>
      <c r="KT14" s="196">
        <v>1</v>
      </c>
      <c r="KU14" s="196" t="s">
        <v>130</v>
      </c>
      <c r="KV14" s="196" t="s">
        <v>335</v>
      </c>
      <c r="KW14" s="197" t="s">
        <v>325</v>
      </c>
      <c r="KX14" s="207" t="s">
        <v>122</v>
      </c>
      <c r="KY14" s="196">
        <v>0</v>
      </c>
      <c r="KZ14" s="196" t="s">
        <v>123</v>
      </c>
      <c r="LA14" s="196" t="s">
        <v>324</v>
      </c>
      <c r="LB14" s="197" t="s">
        <v>325</v>
      </c>
      <c r="LC14" s="198" t="s">
        <v>122</v>
      </c>
      <c r="LD14" s="196">
        <v>0</v>
      </c>
      <c r="LE14" s="196" t="s">
        <v>123</v>
      </c>
      <c r="LF14" s="196" t="s">
        <v>324</v>
      </c>
      <c r="LG14" s="197" t="s">
        <v>325</v>
      </c>
      <c r="LH14" s="198" t="s">
        <v>122</v>
      </c>
      <c r="LI14" s="196">
        <v>1</v>
      </c>
      <c r="LJ14" s="196" t="s">
        <v>132</v>
      </c>
      <c r="LK14" s="196" t="s">
        <v>320</v>
      </c>
      <c r="LL14" s="197" t="s">
        <v>321</v>
      </c>
      <c r="LM14" s="198" t="s">
        <v>122</v>
      </c>
      <c r="LN14" s="196">
        <v>1</v>
      </c>
      <c r="LO14" s="196" t="s">
        <v>139</v>
      </c>
      <c r="LP14" s="196" t="s">
        <v>342</v>
      </c>
      <c r="LQ14" s="197" t="s">
        <v>343</v>
      </c>
      <c r="LR14" s="206" t="s">
        <v>122</v>
      </c>
    </row>
    <row r="15" spans="1:330" ht="25.5" customHeight="1">
      <c r="A15" s="192" t="s">
        <v>79</v>
      </c>
      <c r="B15" s="193">
        <v>30.735930735930733</v>
      </c>
      <c r="C15" s="194">
        <v>42.006802721088441</v>
      </c>
      <c r="D15" s="195">
        <v>25</v>
      </c>
      <c r="E15" s="196">
        <v>1</v>
      </c>
      <c r="F15" s="196" t="s">
        <v>132</v>
      </c>
      <c r="G15" s="196" t="s">
        <v>346</v>
      </c>
      <c r="H15" s="197" t="s">
        <v>347</v>
      </c>
      <c r="I15" s="198" t="s">
        <v>122</v>
      </c>
      <c r="J15" s="196">
        <v>0</v>
      </c>
      <c r="K15" s="1"/>
      <c r="L15" s="199" t="s">
        <v>126</v>
      </c>
      <c r="M15" s="1"/>
      <c r="N15" s="207" t="s">
        <v>122</v>
      </c>
      <c r="O15" s="196">
        <v>1</v>
      </c>
      <c r="P15" s="196" t="s">
        <v>130</v>
      </c>
      <c r="Q15" s="196" t="s">
        <v>348</v>
      </c>
      <c r="R15" s="197" t="s">
        <v>349</v>
      </c>
      <c r="S15" s="198" t="s">
        <v>122</v>
      </c>
      <c r="T15" s="196">
        <v>1</v>
      </c>
      <c r="U15" s="196" t="s">
        <v>130</v>
      </c>
      <c r="V15" s="196" t="s">
        <v>348</v>
      </c>
      <c r="W15" s="197" t="s">
        <v>349</v>
      </c>
      <c r="X15" s="200"/>
      <c r="Y15" s="196">
        <v>1</v>
      </c>
      <c r="Z15" s="196" t="s">
        <v>130</v>
      </c>
      <c r="AA15" s="196" t="s">
        <v>348</v>
      </c>
      <c r="AB15" s="197" t="s">
        <v>349</v>
      </c>
      <c r="AC15" s="200"/>
      <c r="AD15" s="196">
        <v>1</v>
      </c>
      <c r="AE15" s="196" t="s">
        <v>130</v>
      </c>
      <c r="AF15" s="196" t="s">
        <v>348</v>
      </c>
      <c r="AG15" s="197" t="s">
        <v>349</v>
      </c>
      <c r="AH15" s="200"/>
      <c r="AI15" s="196">
        <v>0</v>
      </c>
      <c r="AJ15" s="196" t="s">
        <v>132</v>
      </c>
      <c r="AK15" s="196" t="s">
        <v>348</v>
      </c>
      <c r="AL15" s="197" t="s">
        <v>349</v>
      </c>
      <c r="AM15" s="200"/>
      <c r="AN15" s="196">
        <v>0</v>
      </c>
      <c r="AO15" s="196" t="s">
        <v>132</v>
      </c>
      <c r="AP15" s="196" t="s">
        <v>348</v>
      </c>
      <c r="AQ15" s="197" t="s">
        <v>349</v>
      </c>
      <c r="AR15" s="200"/>
      <c r="AS15" s="196">
        <v>1</v>
      </c>
      <c r="AT15" s="196" t="s">
        <v>130</v>
      </c>
      <c r="AU15" s="196" t="s">
        <v>348</v>
      </c>
      <c r="AV15" s="197" t="s">
        <v>349</v>
      </c>
      <c r="AW15" s="207" t="s">
        <v>122</v>
      </c>
      <c r="AX15" s="196">
        <v>1</v>
      </c>
      <c r="AY15" s="196" t="s">
        <v>130</v>
      </c>
      <c r="AZ15" s="196" t="s">
        <v>350</v>
      </c>
      <c r="BA15" s="197" t="s">
        <v>351</v>
      </c>
      <c r="BB15" s="200"/>
      <c r="BC15" s="196">
        <v>1</v>
      </c>
      <c r="BD15" s="196" t="s">
        <v>130</v>
      </c>
      <c r="BE15" s="196" t="s">
        <v>350</v>
      </c>
      <c r="BF15" s="197" t="s">
        <v>351</v>
      </c>
      <c r="BG15" s="200"/>
      <c r="BH15" s="196">
        <v>1</v>
      </c>
      <c r="BI15" s="196" t="s">
        <v>130</v>
      </c>
      <c r="BJ15" s="196" t="s">
        <v>350</v>
      </c>
      <c r="BK15" s="197" t="s">
        <v>351</v>
      </c>
      <c r="BL15" s="200"/>
      <c r="BM15" s="196">
        <v>1</v>
      </c>
      <c r="BN15" s="196" t="s">
        <v>130</v>
      </c>
      <c r="BO15" s="196" t="s">
        <v>350</v>
      </c>
      <c r="BP15" s="197" t="s">
        <v>351</v>
      </c>
      <c r="BQ15" s="200"/>
      <c r="BR15" s="196">
        <v>0</v>
      </c>
      <c r="BS15" s="196" t="s">
        <v>132</v>
      </c>
      <c r="BT15" s="201" t="s">
        <v>350</v>
      </c>
      <c r="BU15" s="197" t="s">
        <v>351</v>
      </c>
      <c r="BV15" s="200"/>
      <c r="BW15" s="196">
        <v>0</v>
      </c>
      <c r="BX15" s="196" t="s">
        <v>132</v>
      </c>
      <c r="BY15" s="196" t="s">
        <v>350</v>
      </c>
      <c r="BZ15" s="197" t="s">
        <v>351</v>
      </c>
      <c r="CA15" s="200"/>
      <c r="CB15" s="196">
        <v>0</v>
      </c>
      <c r="CC15" s="196" t="s">
        <v>139</v>
      </c>
      <c r="CD15" s="196" t="s">
        <v>352</v>
      </c>
      <c r="CE15" s="197" t="s">
        <v>349</v>
      </c>
      <c r="CF15" s="198" t="s">
        <v>353</v>
      </c>
      <c r="CG15" s="196">
        <v>0</v>
      </c>
      <c r="CH15" s="196" t="s">
        <v>139</v>
      </c>
      <c r="CI15" s="196" t="s">
        <v>352</v>
      </c>
      <c r="CJ15" s="197" t="s">
        <v>349</v>
      </c>
      <c r="CK15" s="200"/>
      <c r="CL15" s="196">
        <v>0</v>
      </c>
      <c r="CM15" s="196" t="s">
        <v>139</v>
      </c>
      <c r="CN15" s="196" t="s">
        <v>352</v>
      </c>
      <c r="CO15" s="197" t="s">
        <v>349</v>
      </c>
      <c r="CP15" s="200"/>
      <c r="CQ15" s="196">
        <v>0</v>
      </c>
      <c r="CR15" s="196" t="s">
        <v>139</v>
      </c>
      <c r="CS15" s="196" t="s">
        <v>352</v>
      </c>
      <c r="CT15" s="197" t="s">
        <v>349</v>
      </c>
      <c r="CU15" s="200"/>
      <c r="CV15" s="196">
        <v>0</v>
      </c>
      <c r="CW15" s="196" t="s">
        <v>139</v>
      </c>
      <c r="CX15" s="196" t="s">
        <v>352</v>
      </c>
      <c r="CY15" s="197" t="s">
        <v>349</v>
      </c>
      <c r="CZ15" s="200"/>
      <c r="DA15" s="196">
        <v>0</v>
      </c>
      <c r="DB15" s="196" t="s">
        <v>139</v>
      </c>
      <c r="DC15" s="196" t="s">
        <v>352</v>
      </c>
      <c r="DD15" s="197" t="s">
        <v>349</v>
      </c>
      <c r="DE15" s="200"/>
      <c r="DF15" s="196">
        <v>0</v>
      </c>
      <c r="DG15" s="196" t="s">
        <v>132</v>
      </c>
      <c r="DH15" s="196" t="s">
        <v>354</v>
      </c>
      <c r="DI15" s="197" t="s">
        <v>355</v>
      </c>
      <c r="DJ15" s="198" t="s">
        <v>122</v>
      </c>
      <c r="DK15" s="196">
        <v>0</v>
      </c>
      <c r="DL15" s="196" t="s">
        <v>123</v>
      </c>
      <c r="DM15" s="196" t="s">
        <v>126</v>
      </c>
      <c r="DN15" s="1"/>
      <c r="DO15" s="198" t="s">
        <v>122</v>
      </c>
      <c r="DP15" s="196">
        <v>0</v>
      </c>
      <c r="DQ15" s="196" t="s">
        <v>123</v>
      </c>
      <c r="DR15" s="196" t="s">
        <v>126</v>
      </c>
      <c r="DS15" s="1"/>
      <c r="DT15" s="198" t="s">
        <v>122</v>
      </c>
      <c r="DU15" s="196">
        <v>0</v>
      </c>
      <c r="DV15" s="196" t="s">
        <v>123</v>
      </c>
      <c r="DW15" s="196" t="s">
        <v>126</v>
      </c>
      <c r="DX15" s="1"/>
      <c r="DY15" s="198" t="s">
        <v>122</v>
      </c>
      <c r="DZ15" s="196">
        <v>0</v>
      </c>
      <c r="EA15" s="196" t="s">
        <v>123</v>
      </c>
      <c r="EB15" s="196" t="s">
        <v>126</v>
      </c>
      <c r="EC15" s="1"/>
      <c r="ED15" s="198" t="s">
        <v>122</v>
      </c>
      <c r="EE15" s="196">
        <v>0</v>
      </c>
      <c r="EF15" s="196" t="s">
        <v>123</v>
      </c>
      <c r="EG15" s="196" t="s">
        <v>126</v>
      </c>
      <c r="EH15" s="1"/>
      <c r="EI15" s="198" t="s">
        <v>122</v>
      </c>
      <c r="EJ15" s="196">
        <v>0</v>
      </c>
      <c r="EK15" s="196" t="s">
        <v>123</v>
      </c>
      <c r="EL15" s="196" t="s">
        <v>126</v>
      </c>
      <c r="EM15" s="1"/>
      <c r="EN15" s="198" t="s">
        <v>122</v>
      </c>
      <c r="EO15" s="196">
        <v>1</v>
      </c>
      <c r="EP15" s="196" t="s">
        <v>356</v>
      </c>
      <c r="EQ15" s="196" t="s">
        <v>357</v>
      </c>
      <c r="ER15" s="197" t="s">
        <v>358</v>
      </c>
      <c r="ES15" s="198" t="s">
        <v>359</v>
      </c>
      <c r="ET15" s="196">
        <v>1</v>
      </c>
      <c r="EU15" s="196" t="s">
        <v>139</v>
      </c>
      <c r="EV15" s="196" t="s">
        <v>360</v>
      </c>
      <c r="EW15" s="197" t="s">
        <v>361</v>
      </c>
      <c r="EX15" s="200"/>
      <c r="EY15" s="196">
        <v>1</v>
      </c>
      <c r="EZ15" s="196" t="s">
        <v>139</v>
      </c>
      <c r="FA15" s="196" t="s">
        <v>360</v>
      </c>
      <c r="FB15" s="197" t="s">
        <v>361</v>
      </c>
      <c r="FC15" s="200"/>
      <c r="FD15" s="196">
        <v>0</v>
      </c>
      <c r="FE15" s="196" t="s">
        <v>130</v>
      </c>
      <c r="FF15" s="196" t="s">
        <v>126</v>
      </c>
      <c r="FG15" s="1"/>
      <c r="FH15" s="198" t="s">
        <v>122</v>
      </c>
      <c r="FI15" s="196">
        <v>1</v>
      </c>
      <c r="FJ15" s="196" t="s">
        <v>139</v>
      </c>
      <c r="FK15" s="196" t="s">
        <v>362</v>
      </c>
      <c r="FL15" s="197" t="s">
        <v>363</v>
      </c>
      <c r="FM15" s="203" t="s">
        <v>122</v>
      </c>
      <c r="FN15" s="196">
        <v>1</v>
      </c>
      <c r="FO15" s="196" t="s">
        <v>139</v>
      </c>
      <c r="FP15" s="196" t="s">
        <v>364</v>
      </c>
      <c r="FQ15" s="197" t="s">
        <v>365</v>
      </c>
      <c r="FR15" s="198" t="s">
        <v>366</v>
      </c>
      <c r="FS15" s="196">
        <v>0</v>
      </c>
      <c r="FT15" s="196" t="s">
        <v>130</v>
      </c>
      <c r="FU15" s="196" t="s">
        <v>364</v>
      </c>
      <c r="FV15" s="197" t="s">
        <v>365</v>
      </c>
      <c r="FW15" s="212" t="s">
        <v>367</v>
      </c>
      <c r="FX15" s="205">
        <v>30.735930735930733</v>
      </c>
      <c r="FY15" s="196">
        <v>1</v>
      </c>
      <c r="FZ15" s="196" t="s">
        <v>132</v>
      </c>
      <c r="GA15" s="196" t="s">
        <v>346</v>
      </c>
      <c r="GB15" s="197" t="s">
        <v>347</v>
      </c>
      <c r="GC15" s="198" t="s">
        <v>122</v>
      </c>
      <c r="GD15" s="196">
        <v>0</v>
      </c>
      <c r="GE15" s="1"/>
      <c r="GF15" s="196" t="s">
        <v>126</v>
      </c>
      <c r="GG15" s="1"/>
      <c r="GH15" s="207" t="s">
        <v>122</v>
      </c>
      <c r="GI15" s="196">
        <v>1</v>
      </c>
      <c r="GJ15" s="196" t="s">
        <v>130</v>
      </c>
      <c r="GK15" s="196" t="s">
        <v>348</v>
      </c>
      <c r="GL15" s="197" t="s">
        <v>349</v>
      </c>
      <c r="GM15" s="198" t="s">
        <v>122</v>
      </c>
      <c r="GN15" s="196">
        <v>1</v>
      </c>
      <c r="GO15" s="196" t="s">
        <v>130</v>
      </c>
      <c r="GP15" s="196" t="s">
        <v>348</v>
      </c>
      <c r="GQ15" s="197" t="s">
        <v>349</v>
      </c>
      <c r="GR15" s="200"/>
      <c r="GS15" s="196">
        <v>1</v>
      </c>
      <c r="GT15" s="196" t="s">
        <v>130</v>
      </c>
      <c r="GU15" s="196" t="s">
        <v>348</v>
      </c>
      <c r="GV15" s="197" t="s">
        <v>349</v>
      </c>
      <c r="GW15" s="200"/>
      <c r="GX15" s="196">
        <v>1</v>
      </c>
      <c r="GY15" s="196" t="s">
        <v>130</v>
      </c>
      <c r="GZ15" s="196" t="s">
        <v>348</v>
      </c>
      <c r="HA15" s="197" t="s">
        <v>349</v>
      </c>
      <c r="HB15" s="200"/>
      <c r="HC15" s="196">
        <v>0</v>
      </c>
      <c r="HD15" s="196" t="s">
        <v>132</v>
      </c>
      <c r="HE15" s="196" t="s">
        <v>348</v>
      </c>
      <c r="HF15" s="197" t="s">
        <v>349</v>
      </c>
      <c r="HG15" s="200"/>
      <c r="HH15" s="196">
        <v>0</v>
      </c>
      <c r="HI15" s="196" t="s">
        <v>132</v>
      </c>
      <c r="HJ15" s="196" t="s">
        <v>348</v>
      </c>
      <c r="HK15" s="197" t="s">
        <v>349</v>
      </c>
      <c r="HL15" s="207" t="s">
        <v>122</v>
      </c>
      <c r="HM15" s="196">
        <v>1</v>
      </c>
      <c r="HN15" s="196" t="s">
        <v>130</v>
      </c>
      <c r="HO15" s="196" t="s">
        <v>348</v>
      </c>
      <c r="HP15" s="197" t="s">
        <v>349</v>
      </c>
      <c r="HQ15" s="207" t="s">
        <v>122</v>
      </c>
      <c r="HR15" s="196">
        <v>1</v>
      </c>
      <c r="HS15" s="196" t="s">
        <v>130</v>
      </c>
      <c r="HT15" s="196" t="s">
        <v>350</v>
      </c>
      <c r="HU15" s="197" t="s">
        <v>351</v>
      </c>
      <c r="HV15" s="200"/>
      <c r="HW15" s="196">
        <v>1</v>
      </c>
      <c r="HX15" s="196" t="s">
        <v>130</v>
      </c>
      <c r="HY15" s="196" t="s">
        <v>350</v>
      </c>
      <c r="HZ15" s="197" t="s">
        <v>351</v>
      </c>
      <c r="IA15" s="200"/>
      <c r="IB15" s="196">
        <v>1</v>
      </c>
      <c r="IC15" s="196" t="s">
        <v>130</v>
      </c>
      <c r="ID15" s="196" t="s">
        <v>350</v>
      </c>
      <c r="IE15" s="197" t="s">
        <v>351</v>
      </c>
      <c r="IF15" s="200"/>
      <c r="IG15" s="196">
        <v>1</v>
      </c>
      <c r="IH15" s="196" t="s">
        <v>130</v>
      </c>
      <c r="II15" s="196" t="s">
        <v>350</v>
      </c>
      <c r="IJ15" s="197" t="s">
        <v>351</v>
      </c>
      <c r="IK15" s="200"/>
      <c r="IL15" s="196">
        <v>0</v>
      </c>
      <c r="IM15" s="196" t="s">
        <v>132</v>
      </c>
      <c r="IN15" s="196" t="s">
        <v>350</v>
      </c>
      <c r="IO15" s="197" t="s">
        <v>351</v>
      </c>
      <c r="IP15" s="200"/>
      <c r="IQ15" s="196">
        <v>0</v>
      </c>
      <c r="IR15" s="196" t="s">
        <v>132</v>
      </c>
      <c r="IS15" s="196" t="s">
        <v>350</v>
      </c>
      <c r="IT15" s="197" t="s">
        <v>351</v>
      </c>
      <c r="IU15" s="200"/>
      <c r="IV15" s="196">
        <v>0</v>
      </c>
      <c r="IW15" s="196" t="s">
        <v>139</v>
      </c>
      <c r="IX15" s="196" t="s">
        <v>352</v>
      </c>
      <c r="IY15" s="197" t="s">
        <v>349</v>
      </c>
      <c r="IZ15" s="198" t="s">
        <v>353</v>
      </c>
      <c r="JA15" s="196">
        <v>0</v>
      </c>
      <c r="JB15" s="196" t="s">
        <v>139</v>
      </c>
      <c r="JC15" s="196" t="s">
        <v>352</v>
      </c>
      <c r="JD15" s="197" t="s">
        <v>349</v>
      </c>
      <c r="JE15" s="200"/>
      <c r="JF15" s="196">
        <v>0</v>
      </c>
      <c r="JG15" s="196" t="s">
        <v>139</v>
      </c>
      <c r="JH15" s="196" t="s">
        <v>352</v>
      </c>
      <c r="JI15" s="197" t="s">
        <v>349</v>
      </c>
      <c r="JJ15" s="200"/>
      <c r="JK15" s="196">
        <v>0</v>
      </c>
      <c r="JL15" s="196" t="s">
        <v>139</v>
      </c>
      <c r="JM15" s="196" t="s">
        <v>352</v>
      </c>
      <c r="JN15" s="197" t="s">
        <v>349</v>
      </c>
      <c r="JO15" s="200"/>
      <c r="JP15" s="196">
        <v>0</v>
      </c>
      <c r="JQ15" s="196" t="s">
        <v>139</v>
      </c>
      <c r="JR15" s="196" t="s">
        <v>352</v>
      </c>
      <c r="JS15" s="197" t="s">
        <v>349</v>
      </c>
      <c r="JT15" s="200"/>
      <c r="JU15" s="196">
        <v>0</v>
      </c>
      <c r="JV15" s="196" t="s">
        <v>139</v>
      </c>
      <c r="JW15" s="196" t="s">
        <v>352</v>
      </c>
      <c r="JX15" s="197" t="s">
        <v>349</v>
      </c>
      <c r="JY15" s="200"/>
      <c r="JZ15" s="196">
        <v>0</v>
      </c>
      <c r="KA15" s="196" t="s">
        <v>132</v>
      </c>
      <c r="KB15" s="196" t="s">
        <v>354</v>
      </c>
      <c r="KC15" s="197" t="s">
        <v>355</v>
      </c>
      <c r="KD15" s="198" t="s">
        <v>122</v>
      </c>
      <c r="KE15" s="196">
        <v>0</v>
      </c>
      <c r="KF15" s="196" t="s">
        <v>123</v>
      </c>
      <c r="KG15" s="196" t="s">
        <v>126</v>
      </c>
      <c r="KH15" s="1"/>
      <c r="KI15" s="198" t="s">
        <v>122</v>
      </c>
      <c r="KJ15" s="196">
        <v>0</v>
      </c>
      <c r="KK15" s="196" t="s">
        <v>123</v>
      </c>
      <c r="KL15" s="196" t="s">
        <v>126</v>
      </c>
      <c r="KM15" s="1"/>
      <c r="KN15" s="198" t="s">
        <v>122</v>
      </c>
      <c r="KO15" s="196">
        <v>0</v>
      </c>
      <c r="KP15" s="196" t="s">
        <v>123</v>
      </c>
      <c r="KQ15" s="196" t="s">
        <v>126</v>
      </c>
      <c r="KR15" s="1"/>
      <c r="KS15" s="198" t="s">
        <v>122</v>
      </c>
      <c r="KT15" s="196">
        <v>0</v>
      </c>
      <c r="KU15" s="196" t="s">
        <v>123</v>
      </c>
      <c r="KV15" s="196" t="s">
        <v>126</v>
      </c>
      <c r="KW15" s="1"/>
      <c r="KX15" s="198" t="s">
        <v>122</v>
      </c>
      <c r="KY15" s="196">
        <v>0</v>
      </c>
      <c r="KZ15" s="196" t="s">
        <v>123</v>
      </c>
      <c r="LA15" s="196" t="s">
        <v>126</v>
      </c>
      <c r="LB15" s="1"/>
      <c r="LC15" s="198" t="s">
        <v>122</v>
      </c>
      <c r="LD15" s="196">
        <v>0</v>
      </c>
      <c r="LE15" s="196" t="s">
        <v>123</v>
      </c>
      <c r="LF15" s="196" t="s">
        <v>126</v>
      </c>
      <c r="LG15" s="1"/>
      <c r="LH15" s="198" t="s">
        <v>122</v>
      </c>
      <c r="LI15" s="196">
        <v>0</v>
      </c>
      <c r="LJ15" s="196" t="s">
        <v>130</v>
      </c>
      <c r="LK15" s="196" t="s">
        <v>126</v>
      </c>
      <c r="LL15" s="1"/>
      <c r="LM15" s="198" t="s">
        <v>122</v>
      </c>
      <c r="LN15" s="196">
        <v>1</v>
      </c>
      <c r="LO15" s="196" t="s">
        <v>139</v>
      </c>
      <c r="LP15" s="196" t="s">
        <v>362</v>
      </c>
      <c r="LQ15" s="197" t="s">
        <v>363</v>
      </c>
      <c r="LR15" s="206" t="s">
        <v>122</v>
      </c>
    </row>
    <row r="16" spans="1:330" ht="25.5" customHeight="1">
      <c r="A16" s="192" t="s">
        <v>80</v>
      </c>
      <c r="B16" s="193">
        <v>33.766233766233768</v>
      </c>
      <c r="C16" s="194">
        <v>47.95918367346939</v>
      </c>
      <c r="D16" s="195">
        <v>16</v>
      </c>
      <c r="E16" s="196">
        <v>1</v>
      </c>
      <c r="F16" s="196" t="s">
        <v>139</v>
      </c>
      <c r="G16" s="196" t="s">
        <v>368</v>
      </c>
      <c r="H16" s="197" t="s">
        <v>369</v>
      </c>
      <c r="I16" s="198" t="s">
        <v>122</v>
      </c>
      <c r="J16" s="196">
        <v>0</v>
      </c>
      <c r="K16" s="1"/>
      <c r="L16" s="199" t="s">
        <v>126</v>
      </c>
      <c r="M16" s="1"/>
      <c r="N16" s="207" t="s">
        <v>122</v>
      </c>
      <c r="O16" s="196">
        <v>1</v>
      </c>
      <c r="P16" s="196" t="s">
        <v>130</v>
      </c>
      <c r="Q16" s="196" t="s">
        <v>372</v>
      </c>
      <c r="R16" s="197" t="s">
        <v>373</v>
      </c>
      <c r="S16" s="198" t="s">
        <v>122</v>
      </c>
      <c r="T16" s="196">
        <v>1</v>
      </c>
      <c r="U16" s="196" t="s">
        <v>130</v>
      </c>
      <c r="V16" s="196" t="s">
        <v>372</v>
      </c>
      <c r="W16" s="197" t="s">
        <v>373</v>
      </c>
      <c r="X16" s="200"/>
      <c r="Y16" s="196">
        <v>1</v>
      </c>
      <c r="Z16" s="196" t="s">
        <v>130</v>
      </c>
      <c r="AA16" s="196" t="s">
        <v>372</v>
      </c>
      <c r="AB16" s="197" t="s">
        <v>373</v>
      </c>
      <c r="AC16" s="200"/>
      <c r="AD16" s="196">
        <v>1</v>
      </c>
      <c r="AE16" s="196" t="s">
        <v>130</v>
      </c>
      <c r="AF16" s="196" t="s">
        <v>372</v>
      </c>
      <c r="AG16" s="197" t="s">
        <v>373</v>
      </c>
      <c r="AH16" s="200"/>
      <c r="AI16" s="196">
        <v>0</v>
      </c>
      <c r="AJ16" s="196" t="s">
        <v>132</v>
      </c>
      <c r="AK16" s="196" t="s">
        <v>372</v>
      </c>
      <c r="AL16" s="197" t="s">
        <v>373</v>
      </c>
      <c r="AM16" s="200"/>
      <c r="AN16" s="196">
        <v>0</v>
      </c>
      <c r="AO16" s="196" t="s">
        <v>132</v>
      </c>
      <c r="AP16" s="196" t="s">
        <v>372</v>
      </c>
      <c r="AQ16" s="197" t="s">
        <v>373</v>
      </c>
      <c r="AR16" s="200"/>
      <c r="AS16" s="196">
        <v>1</v>
      </c>
      <c r="AT16" s="196" t="s">
        <v>130</v>
      </c>
      <c r="AU16" s="196" t="s">
        <v>372</v>
      </c>
      <c r="AV16" s="197" t="s">
        <v>373</v>
      </c>
      <c r="AW16" s="207" t="s">
        <v>122</v>
      </c>
      <c r="AX16" s="196">
        <v>0</v>
      </c>
      <c r="AY16" s="196" t="s">
        <v>139</v>
      </c>
      <c r="AZ16" s="196" t="s">
        <v>126</v>
      </c>
      <c r="BA16" s="1"/>
      <c r="BB16" s="200"/>
      <c r="BC16" s="196">
        <v>0</v>
      </c>
      <c r="BD16" s="196" t="s">
        <v>139</v>
      </c>
      <c r="BE16" s="196" t="s">
        <v>126</v>
      </c>
      <c r="BF16" s="1"/>
      <c r="BG16" s="200"/>
      <c r="BH16" s="196">
        <v>0</v>
      </c>
      <c r="BI16" s="196" t="s">
        <v>139</v>
      </c>
      <c r="BJ16" s="196" t="s">
        <v>126</v>
      </c>
      <c r="BK16" s="1"/>
      <c r="BL16" s="200"/>
      <c r="BM16" s="196">
        <v>0</v>
      </c>
      <c r="BN16" s="196" t="s">
        <v>139</v>
      </c>
      <c r="BO16" s="196" t="s">
        <v>126</v>
      </c>
      <c r="BP16" s="1"/>
      <c r="BQ16" s="200"/>
      <c r="BR16" s="196">
        <v>0</v>
      </c>
      <c r="BS16" s="196" t="s">
        <v>139</v>
      </c>
      <c r="BT16" s="196" t="s">
        <v>126</v>
      </c>
      <c r="BU16" s="1"/>
      <c r="BV16" s="200"/>
      <c r="BW16" s="196">
        <v>0</v>
      </c>
      <c r="BX16" s="196">
        <v>0</v>
      </c>
      <c r="BY16" s="196" t="s">
        <v>126</v>
      </c>
      <c r="BZ16" s="1"/>
      <c r="CA16" s="200"/>
      <c r="CB16" s="196">
        <v>0</v>
      </c>
      <c r="CC16" s="196" t="s">
        <v>139</v>
      </c>
      <c r="CD16" s="196" t="s">
        <v>126</v>
      </c>
      <c r="CE16" s="1"/>
      <c r="CF16" s="198" t="s">
        <v>122</v>
      </c>
      <c r="CG16" s="196">
        <v>0</v>
      </c>
      <c r="CH16" s="196" t="s">
        <v>139</v>
      </c>
      <c r="CI16" s="196" t="s">
        <v>126</v>
      </c>
      <c r="CJ16" s="1"/>
      <c r="CK16" s="200"/>
      <c r="CL16" s="196">
        <v>0</v>
      </c>
      <c r="CM16" s="196" t="s">
        <v>139</v>
      </c>
      <c r="CN16" s="196" t="s">
        <v>126</v>
      </c>
      <c r="CO16" s="1"/>
      <c r="CP16" s="200"/>
      <c r="CQ16" s="196">
        <v>0</v>
      </c>
      <c r="CR16" s="196" t="s">
        <v>139</v>
      </c>
      <c r="CS16" s="196" t="s">
        <v>126</v>
      </c>
      <c r="CT16" s="1"/>
      <c r="CU16" s="200"/>
      <c r="CV16" s="196">
        <v>0</v>
      </c>
      <c r="CW16" s="196" t="s">
        <v>139</v>
      </c>
      <c r="CX16" s="196" t="s">
        <v>126</v>
      </c>
      <c r="CY16" s="1"/>
      <c r="CZ16" s="200"/>
      <c r="DA16" s="196">
        <v>0</v>
      </c>
      <c r="DB16" s="196" t="s">
        <v>139</v>
      </c>
      <c r="DC16" s="196" t="s">
        <v>126</v>
      </c>
      <c r="DD16" s="1"/>
      <c r="DE16" s="200"/>
      <c r="DF16" s="196">
        <v>0</v>
      </c>
      <c r="DG16" s="196" t="s">
        <v>130</v>
      </c>
      <c r="DH16" s="196" t="s">
        <v>374</v>
      </c>
      <c r="DI16" s="197" t="s">
        <v>375</v>
      </c>
      <c r="DJ16" s="198" t="s">
        <v>376</v>
      </c>
      <c r="DK16" s="196">
        <v>1</v>
      </c>
      <c r="DL16" s="196" t="s">
        <v>139</v>
      </c>
      <c r="DM16" s="196" t="s">
        <v>377</v>
      </c>
      <c r="DN16" s="197" t="s">
        <v>371</v>
      </c>
      <c r="DO16" s="207" t="s">
        <v>122</v>
      </c>
      <c r="DP16" s="196">
        <v>1</v>
      </c>
      <c r="DQ16" s="196" t="s">
        <v>139</v>
      </c>
      <c r="DR16" s="196" t="s">
        <v>378</v>
      </c>
      <c r="DS16" s="197" t="s">
        <v>379</v>
      </c>
      <c r="DT16" s="207" t="s">
        <v>122</v>
      </c>
      <c r="DU16" s="196">
        <v>1</v>
      </c>
      <c r="DV16" s="196" t="s">
        <v>139</v>
      </c>
      <c r="DW16" s="196" t="s">
        <v>380</v>
      </c>
      <c r="DX16" s="197" t="s">
        <v>371</v>
      </c>
      <c r="DY16" s="202" t="s">
        <v>122</v>
      </c>
      <c r="DZ16" s="196">
        <v>1</v>
      </c>
      <c r="EA16" s="196" t="s">
        <v>139</v>
      </c>
      <c r="EB16" s="196" t="s">
        <v>380</v>
      </c>
      <c r="EC16" s="197" t="s">
        <v>371</v>
      </c>
      <c r="ED16" s="207" t="s">
        <v>122</v>
      </c>
      <c r="EE16" s="196">
        <v>0</v>
      </c>
      <c r="EF16" s="196" t="s">
        <v>132</v>
      </c>
      <c r="EG16" s="196" t="s">
        <v>370</v>
      </c>
      <c r="EH16" s="197" t="s">
        <v>371</v>
      </c>
      <c r="EI16" s="198" t="s">
        <v>122</v>
      </c>
      <c r="EJ16" s="196">
        <v>0</v>
      </c>
      <c r="EK16" s="196" t="s">
        <v>132</v>
      </c>
      <c r="EL16" s="196" t="s">
        <v>378</v>
      </c>
      <c r="EM16" s="197" t="s">
        <v>379</v>
      </c>
      <c r="EN16" s="198" t="s">
        <v>122</v>
      </c>
      <c r="EO16" s="196">
        <v>1</v>
      </c>
      <c r="EP16" s="196" t="s">
        <v>130</v>
      </c>
      <c r="EQ16" s="196" t="s">
        <v>381</v>
      </c>
      <c r="ER16" s="197" t="s">
        <v>382</v>
      </c>
      <c r="ES16" s="198" t="s">
        <v>383</v>
      </c>
      <c r="ET16" s="196">
        <v>1</v>
      </c>
      <c r="EU16" s="196" t="s">
        <v>139</v>
      </c>
      <c r="EV16" s="196" t="s">
        <v>384</v>
      </c>
      <c r="EW16" s="197" t="s">
        <v>385</v>
      </c>
      <c r="EX16" s="200"/>
      <c r="EY16" s="196">
        <v>1</v>
      </c>
      <c r="EZ16" s="196" t="s">
        <v>139</v>
      </c>
      <c r="FA16" s="196" t="s">
        <v>386</v>
      </c>
      <c r="FB16" s="197" t="s">
        <v>387</v>
      </c>
      <c r="FC16" s="200"/>
      <c r="FD16" s="196">
        <v>0</v>
      </c>
      <c r="FE16" s="196" t="s">
        <v>130</v>
      </c>
      <c r="FF16" s="196" t="s">
        <v>126</v>
      </c>
      <c r="FG16" s="1"/>
      <c r="FH16" s="198" t="s">
        <v>122</v>
      </c>
      <c r="FI16" s="196">
        <v>1</v>
      </c>
      <c r="FJ16" s="196" t="s">
        <v>139</v>
      </c>
      <c r="FK16" s="196" t="s">
        <v>388</v>
      </c>
      <c r="FL16" s="197" t="s">
        <v>389</v>
      </c>
      <c r="FM16" s="203" t="s">
        <v>122</v>
      </c>
      <c r="FN16" s="196">
        <v>1</v>
      </c>
      <c r="FO16" s="196" t="s">
        <v>139</v>
      </c>
      <c r="FP16" s="196" t="s">
        <v>390</v>
      </c>
      <c r="FQ16" s="197" t="s">
        <v>391</v>
      </c>
      <c r="FR16" s="200"/>
      <c r="FS16" s="196">
        <v>1</v>
      </c>
      <c r="FT16" s="196" t="s">
        <v>139</v>
      </c>
      <c r="FU16" s="196" t="s">
        <v>392</v>
      </c>
      <c r="FV16" s="197" t="s">
        <v>393</v>
      </c>
      <c r="FW16" s="211"/>
      <c r="FX16" s="205">
        <v>33.766233766233768</v>
      </c>
      <c r="FY16" s="196">
        <v>1</v>
      </c>
      <c r="FZ16" s="196" t="s">
        <v>139</v>
      </c>
      <c r="GA16" s="196" t="s">
        <v>368</v>
      </c>
      <c r="GB16" s="197" t="s">
        <v>369</v>
      </c>
      <c r="GC16" s="198" t="s">
        <v>122</v>
      </c>
      <c r="GD16" s="196">
        <v>0</v>
      </c>
      <c r="GE16" s="1"/>
      <c r="GF16" s="196" t="s">
        <v>126</v>
      </c>
      <c r="GG16" s="1"/>
      <c r="GH16" s="207" t="s">
        <v>122</v>
      </c>
      <c r="GI16" s="196">
        <v>1</v>
      </c>
      <c r="GJ16" s="196" t="s">
        <v>130</v>
      </c>
      <c r="GK16" s="196" t="s">
        <v>372</v>
      </c>
      <c r="GL16" s="197" t="s">
        <v>373</v>
      </c>
      <c r="GM16" s="198" t="s">
        <v>122</v>
      </c>
      <c r="GN16" s="196">
        <v>1</v>
      </c>
      <c r="GO16" s="196" t="s">
        <v>130</v>
      </c>
      <c r="GP16" s="196" t="s">
        <v>372</v>
      </c>
      <c r="GQ16" s="197" t="s">
        <v>373</v>
      </c>
      <c r="GR16" s="200"/>
      <c r="GS16" s="196">
        <v>1</v>
      </c>
      <c r="GT16" s="196" t="s">
        <v>130</v>
      </c>
      <c r="GU16" s="196" t="s">
        <v>372</v>
      </c>
      <c r="GV16" s="197" t="s">
        <v>373</v>
      </c>
      <c r="GW16" s="200"/>
      <c r="GX16" s="196">
        <v>1</v>
      </c>
      <c r="GY16" s="196" t="s">
        <v>130</v>
      </c>
      <c r="GZ16" s="196" t="s">
        <v>372</v>
      </c>
      <c r="HA16" s="197" t="s">
        <v>373</v>
      </c>
      <c r="HB16" s="200"/>
      <c r="HC16" s="196">
        <v>0</v>
      </c>
      <c r="HD16" s="196" t="s">
        <v>132</v>
      </c>
      <c r="HE16" s="196" t="s">
        <v>372</v>
      </c>
      <c r="HF16" s="197" t="s">
        <v>373</v>
      </c>
      <c r="HG16" s="200"/>
      <c r="HH16" s="196">
        <v>0</v>
      </c>
      <c r="HI16" s="196" t="s">
        <v>132</v>
      </c>
      <c r="HJ16" s="196" t="s">
        <v>372</v>
      </c>
      <c r="HK16" s="197" t="s">
        <v>373</v>
      </c>
      <c r="HL16" s="207" t="s">
        <v>122</v>
      </c>
      <c r="HM16" s="196">
        <v>1</v>
      </c>
      <c r="HN16" s="196" t="s">
        <v>130</v>
      </c>
      <c r="HO16" s="196" t="s">
        <v>372</v>
      </c>
      <c r="HP16" s="197" t="s">
        <v>373</v>
      </c>
      <c r="HQ16" s="207" t="s">
        <v>122</v>
      </c>
      <c r="HR16" s="196">
        <v>0</v>
      </c>
      <c r="HS16" s="196" t="s">
        <v>139</v>
      </c>
      <c r="HT16" s="196" t="s">
        <v>126</v>
      </c>
      <c r="HU16" s="1"/>
      <c r="HV16" s="200"/>
      <c r="HW16" s="196">
        <v>0</v>
      </c>
      <c r="HX16" s="196" t="s">
        <v>139</v>
      </c>
      <c r="HY16" s="196" t="s">
        <v>126</v>
      </c>
      <c r="HZ16" s="1"/>
      <c r="IA16" s="200"/>
      <c r="IB16" s="196">
        <v>0</v>
      </c>
      <c r="IC16" s="196" t="s">
        <v>139</v>
      </c>
      <c r="ID16" s="196" t="s">
        <v>126</v>
      </c>
      <c r="IE16" s="1"/>
      <c r="IF16" s="200"/>
      <c r="IG16" s="196">
        <v>0</v>
      </c>
      <c r="IH16" s="196" t="s">
        <v>139</v>
      </c>
      <c r="II16" s="196" t="s">
        <v>126</v>
      </c>
      <c r="IJ16" s="1"/>
      <c r="IK16" s="200"/>
      <c r="IL16" s="196">
        <v>0</v>
      </c>
      <c r="IM16" s="196" t="s">
        <v>139</v>
      </c>
      <c r="IN16" s="196" t="s">
        <v>126</v>
      </c>
      <c r="IO16" s="1"/>
      <c r="IP16" s="200"/>
      <c r="IQ16" s="196">
        <v>0</v>
      </c>
      <c r="IR16" s="196" t="s">
        <v>139</v>
      </c>
      <c r="IS16" s="196" t="s">
        <v>126</v>
      </c>
      <c r="IT16" s="1"/>
      <c r="IU16" s="200"/>
      <c r="IV16" s="196">
        <v>0</v>
      </c>
      <c r="IW16" s="196" t="s">
        <v>139</v>
      </c>
      <c r="IX16" s="196" t="s">
        <v>126</v>
      </c>
      <c r="IY16" s="1"/>
      <c r="IZ16" s="198" t="s">
        <v>122</v>
      </c>
      <c r="JA16" s="196">
        <v>0</v>
      </c>
      <c r="JB16" s="196" t="s">
        <v>139</v>
      </c>
      <c r="JC16" s="196" t="s">
        <v>126</v>
      </c>
      <c r="JD16" s="1"/>
      <c r="JE16" s="200"/>
      <c r="JF16" s="196">
        <v>0</v>
      </c>
      <c r="JG16" s="196" t="s">
        <v>139</v>
      </c>
      <c r="JH16" s="196" t="s">
        <v>126</v>
      </c>
      <c r="JI16" s="1"/>
      <c r="JJ16" s="200"/>
      <c r="JK16" s="196">
        <v>0</v>
      </c>
      <c r="JL16" s="196" t="s">
        <v>139</v>
      </c>
      <c r="JM16" s="196" t="s">
        <v>126</v>
      </c>
      <c r="JN16" s="1"/>
      <c r="JO16" s="200"/>
      <c r="JP16" s="196">
        <v>0</v>
      </c>
      <c r="JQ16" s="196" t="s">
        <v>139</v>
      </c>
      <c r="JR16" s="196" t="s">
        <v>126</v>
      </c>
      <c r="JS16" s="1"/>
      <c r="JT16" s="200"/>
      <c r="JU16" s="196">
        <v>0</v>
      </c>
      <c r="JV16" s="196" t="s">
        <v>139</v>
      </c>
      <c r="JW16" s="196" t="s">
        <v>126</v>
      </c>
      <c r="JX16" s="1"/>
      <c r="JY16" s="200"/>
      <c r="JZ16" s="196">
        <v>0</v>
      </c>
      <c r="KA16" s="196" t="s">
        <v>130</v>
      </c>
      <c r="KB16" s="196" t="s">
        <v>374</v>
      </c>
      <c r="KC16" s="197" t="s">
        <v>375</v>
      </c>
      <c r="KD16" s="198" t="s">
        <v>376</v>
      </c>
      <c r="KE16" s="196">
        <v>1</v>
      </c>
      <c r="KF16" s="196" t="s">
        <v>139</v>
      </c>
      <c r="KG16" s="196" t="s">
        <v>377</v>
      </c>
      <c r="KH16" s="197" t="s">
        <v>371</v>
      </c>
      <c r="KI16" s="207" t="s">
        <v>122</v>
      </c>
      <c r="KJ16" s="196">
        <v>1</v>
      </c>
      <c r="KK16" s="196" t="s">
        <v>139</v>
      </c>
      <c r="KL16" s="196" t="s">
        <v>378</v>
      </c>
      <c r="KM16" s="197" t="s">
        <v>379</v>
      </c>
      <c r="KN16" s="207" t="s">
        <v>122</v>
      </c>
      <c r="KO16" s="196">
        <v>1</v>
      </c>
      <c r="KP16" s="196" t="s">
        <v>139</v>
      </c>
      <c r="KQ16" s="196" t="s">
        <v>380</v>
      </c>
      <c r="KR16" s="197" t="s">
        <v>371</v>
      </c>
      <c r="KS16" s="202" t="s">
        <v>122</v>
      </c>
      <c r="KT16" s="196">
        <v>1</v>
      </c>
      <c r="KU16" s="196" t="s">
        <v>139</v>
      </c>
      <c r="KV16" s="196" t="s">
        <v>380</v>
      </c>
      <c r="KW16" s="197" t="s">
        <v>371</v>
      </c>
      <c r="KX16" s="207" t="s">
        <v>122</v>
      </c>
      <c r="KY16" s="196">
        <v>0</v>
      </c>
      <c r="KZ16" s="196" t="s">
        <v>132</v>
      </c>
      <c r="LA16" s="196" t="s">
        <v>370</v>
      </c>
      <c r="LB16" s="197" t="s">
        <v>371</v>
      </c>
      <c r="LC16" s="198" t="s">
        <v>122</v>
      </c>
      <c r="LD16" s="196">
        <v>0</v>
      </c>
      <c r="LE16" s="196" t="s">
        <v>132</v>
      </c>
      <c r="LF16" s="196" t="s">
        <v>378</v>
      </c>
      <c r="LG16" s="197" t="s">
        <v>379</v>
      </c>
      <c r="LH16" s="198" t="s">
        <v>122</v>
      </c>
      <c r="LI16" s="196">
        <v>0</v>
      </c>
      <c r="LJ16" s="196" t="s">
        <v>130</v>
      </c>
      <c r="LK16" s="196" t="s">
        <v>126</v>
      </c>
      <c r="LL16" s="1"/>
      <c r="LM16" s="198" t="s">
        <v>122</v>
      </c>
      <c r="LN16" s="196">
        <v>1</v>
      </c>
      <c r="LO16" s="196" t="s">
        <v>139</v>
      </c>
      <c r="LP16" s="196" t="s">
        <v>388</v>
      </c>
      <c r="LQ16" s="197" t="s">
        <v>389</v>
      </c>
      <c r="LR16" s="206" t="s">
        <v>122</v>
      </c>
    </row>
    <row r="17" spans="1:330" ht="25.5" customHeight="1">
      <c r="A17" s="192" t="s">
        <v>81</v>
      </c>
      <c r="B17" s="193">
        <v>50.216450216450212</v>
      </c>
      <c r="C17" s="194">
        <v>46.598639455782312</v>
      </c>
      <c r="D17" s="195">
        <v>19</v>
      </c>
      <c r="E17" s="196">
        <v>1</v>
      </c>
      <c r="F17" s="196" t="s">
        <v>132</v>
      </c>
      <c r="G17" s="196" t="s">
        <v>396</v>
      </c>
      <c r="H17" s="197" t="s">
        <v>397</v>
      </c>
      <c r="I17" s="198" t="s">
        <v>122</v>
      </c>
      <c r="J17" s="196">
        <v>0</v>
      </c>
      <c r="K17" s="1"/>
      <c r="L17" s="199" t="s">
        <v>126</v>
      </c>
      <c r="M17" s="1"/>
      <c r="N17" s="207" t="s">
        <v>122</v>
      </c>
      <c r="O17" s="196">
        <v>1</v>
      </c>
      <c r="P17" s="196" t="s">
        <v>130</v>
      </c>
      <c r="Q17" s="196" t="s">
        <v>398</v>
      </c>
      <c r="R17" s="197" t="s">
        <v>399</v>
      </c>
      <c r="S17" s="198" t="s">
        <v>122</v>
      </c>
      <c r="T17" s="196">
        <v>1</v>
      </c>
      <c r="U17" s="196" t="s">
        <v>130</v>
      </c>
      <c r="V17" s="196" t="s">
        <v>398</v>
      </c>
      <c r="W17" s="197" t="s">
        <v>399</v>
      </c>
      <c r="X17" s="200"/>
      <c r="Y17" s="196">
        <v>1</v>
      </c>
      <c r="Z17" s="196" t="s">
        <v>130</v>
      </c>
      <c r="AA17" s="196" t="s">
        <v>398</v>
      </c>
      <c r="AB17" s="197" t="s">
        <v>399</v>
      </c>
      <c r="AC17" s="200"/>
      <c r="AD17" s="196">
        <v>1</v>
      </c>
      <c r="AE17" s="196" t="s">
        <v>130</v>
      </c>
      <c r="AF17" s="196" t="s">
        <v>398</v>
      </c>
      <c r="AG17" s="197" t="s">
        <v>399</v>
      </c>
      <c r="AH17" s="200"/>
      <c r="AI17" s="196">
        <v>1</v>
      </c>
      <c r="AJ17" s="196" t="s">
        <v>130</v>
      </c>
      <c r="AK17" s="196" t="s">
        <v>400</v>
      </c>
      <c r="AL17" s="197" t="s">
        <v>401</v>
      </c>
      <c r="AM17" s="200"/>
      <c r="AN17" s="196">
        <v>1</v>
      </c>
      <c r="AO17" s="196" t="s">
        <v>130</v>
      </c>
      <c r="AP17" s="196" t="s">
        <v>400</v>
      </c>
      <c r="AQ17" s="197" t="s">
        <v>401</v>
      </c>
      <c r="AR17" s="200"/>
      <c r="AS17" s="196">
        <v>0</v>
      </c>
      <c r="AT17" s="196" t="s">
        <v>132</v>
      </c>
      <c r="AU17" s="196" t="s">
        <v>402</v>
      </c>
      <c r="AV17" s="197" t="s">
        <v>401</v>
      </c>
      <c r="AW17" s="200"/>
      <c r="AX17" s="196">
        <v>1</v>
      </c>
      <c r="AY17" s="196" t="s">
        <v>130</v>
      </c>
      <c r="AZ17" s="196" t="s">
        <v>403</v>
      </c>
      <c r="BA17" s="197" t="s">
        <v>404</v>
      </c>
      <c r="BB17" s="200"/>
      <c r="BC17" s="196">
        <v>1</v>
      </c>
      <c r="BD17" s="196" t="s">
        <v>130</v>
      </c>
      <c r="BE17" s="196" t="s">
        <v>403</v>
      </c>
      <c r="BF17" s="197" t="s">
        <v>404</v>
      </c>
      <c r="BG17" s="200"/>
      <c r="BH17" s="196">
        <v>1</v>
      </c>
      <c r="BI17" s="196" t="s">
        <v>130</v>
      </c>
      <c r="BJ17" s="196" t="s">
        <v>403</v>
      </c>
      <c r="BK17" s="197" t="s">
        <v>404</v>
      </c>
      <c r="BL17" s="200"/>
      <c r="BM17" s="196">
        <v>1</v>
      </c>
      <c r="BN17" s="196" t="s">
        <v>130</v>
      </c>
      <c r="BO17" s="196" t="s">
        <v>403</v>
      </c>
      <c r="BP17" s="197" t="s">
        <v>404</v>
      </c>
      <c r="BQ17" s="200"/>
      <c r="BR17" s="196">
        <v>0</v>
      </c>
      <c r="BS17" s="196" t="s">
        <v>132</v>
      </c>
      <c r="BT17" s="201" t="s">
        <v>403</v>
      </c>
      <c r="BU17" s="197" t="s">
        <v>404</v>
      </c>
      <c r="BV17" s="200"/>
      <c r="BW17" s="196">
        <v>0</v>
      </c>
      <c r="BX17" s="196" t="s">
        <v>132</v>
      </c>
      <c r="BY17" s="196" t="s">
        <v>403</v>
      </c>
      <c r="BZ17" s="197" t="s">
        <v>404</v>
      </c>
      <c r="CA17" s="200"/>
      <c r="CB17" s="196">
        <v>0</v>
      </c>
      <c r="CC17" s="196" t="s">
        <v>139</v>
      </c>
      <c r="CD17" s="196" t="s">
        <v>126</v>
      </c>
      <c r="CE17" s="1"/>
      <c r="CF17" s="198" t="s">
        <v>122</v>
      </c>
      <c r="CG17" s="196">
        <v>0</v>
      </c>
      <c r="CH17" s="196" t="s">
        <v>139</v>
      </c>
      <c r="CI17" s="196" t="s">
        <v>126</v>
      </c>
      <c r="CJ17" s="1"/>
      <c r="CK17" s="200"/>
      <c r="CL17" s="196">
        <v>0</v>
      </c>
      <c r="CM17" s="196" t="s">
        <v>139</v>
      </c>
      <c r="CN17" s="196" t="s">
        <v>126</v>
      </c>
      <c r="CO17" s="1"/>
      <c r="CP17" s="200"/>
      <c r="CQ17" s="196">
        <v>0</v>
      </c>
      <c r="CR17" s="196" t="s">
        <v>139</v>
      </c>
      <c r="CS17" s="196" t="s">
        <v>126</v>
      </c>
      <c r="CT17" s="1"/>
      <c r="CU17" s="200"/>
      <c r="CV17" s="196">
        <v>0</v>
      </c>
      <c r="CW17" s="196" t="s">
        <v>139</v>
      </c>
      <c r="CX17" s="196" t="s">
        <v>126</v>
      </c>
      <c r="CY17" s="1"/>
      <c r="CZ17" s="200"/>
      <c r="DA17" s="196">
        <v>0</v>
      </c>
      <c r="DB17" s="196" t="s">
        <v>139</v>
      </c>
      <c r="DC17" s="196" t="s">
        <v>126</v>
      </c>
      <c r="DD17" s="1"/>
      <c r="DE17" s="200"/>
      <c r="DF17" s="196">
        <v>1</v>
      </c>
      <c r="DG17" s="196" t="s">
        <v>139</v>
      </c>
      <c r="DH17" s="196" t="s">
        <v>126</v>
      </c>
      <c r="DI17" s="1"/>
      <c r="DJ17" s="198" t="s">
        <v>122</v>
      </c>
      <c r="DK17" s="196">
        <v>0</v>
      </c>
      <c r="DL17" s="196" t="s">
        <v>123</v>
      </c>
      <c r="DM17" s="196" t="s">
        <v>126</v>
      </c>
      <c r="DN17" s="1"/>
      <c r="DO17" s="198" t="s">
        <v>122</v>
      </c>
      <c r="DP17" s="196">
        <v>0</v>
      </c>
      <c r="DQ17" s="196" t="s">
        <v>123</v>
      </c>
      <c r="DR17" s="196" t="s">
        <v>126</v>
      </c>
      <c r="DS17" s="1"/>
      <c r="DT17" s="198" t="s">
        <v>122</v>
      </c>
      <c r="DU17" s="196">
        <v>0</v>
      </c>
      <c r="DV17" s="196" t="s">
        <v>123</v>
      </c>
      <c r="DW17" s="196" t="s">
        <v>126</v>
      </c>
      <c r="DX17" s="1"/>
      <c r="DY17" s="198" t="s">
        <v>122</v>
      </c>
      <c r="DZ17" s="196">
        <v>0</v>
      </c>
      <c r="EA17" s="196" t="s">
        <v>123</v>
      </c>
      <c r="EB17" s="196" t="s">
        <v>126</v>
      </c>
      <c r="EC17" s="1"/>
      <c r="ED17" s="198" t="s">
        <v>122</v>
      </c>
      <c r="EE17" s="196">
        <v>0</v>
      </c>
      <c r="EF17" s="196" t="s">
        <v>123</v>
      </c>
      <c r="EG17" s="196" t="s">
        <v>126</v>
      </c>
      <c r="EH17" s="1"/>
      <c r="EI17" s="198" t="s">
        <v>122</v>
      </c>
      <c r="EJ17" s="196">
        <v>0</v>
      </c>
      <c r="EK17" s="196" t="s">
        <v>123</v>
      </c>
      <c r="EL17" s="196" t="s">
        <v>126</v>
      </c>
      <c r="EM17" s="1"/>
      <c r="EN17" s="198" t="s">
        <v>122</v>
      </c>
      <c r="EO17" s="196">
        <v>1</v>
      </c>
      <c r="EP17" s="196" t="s">
        <v>139</v>
      </c>
      <c r="EQ17" s="196" t="s">
        <v>405</v>
      </c>
      <c r="ER17" s="197" t="s">
        <v>406</v>
      </c>
      <c r="ES17" s="200"/>
      <c r="ET17" s="196">
        <v>0</v>
      </c>
      <c r="EU17" s="196" t="s">
        <v>130</v>
      </c>
      <c r="EV17" s="196" t="s">
        <v>407</v>
      </c>
      <c r="EW17" s="197" t="s">
        <v>408</v>
      </c>
      <c r="EX17" s="200"/>
      <c r="EY17" s="196">
        <v>0</v>
      </c>
      <c r="EZ17" s="196" t="s">
        <v>130</v>
      </c>
      <c r="FA17" s="196" t="s">
        <v>409</v>
      </c>
      <c r="FB17" s="197" t="s">
        <v>410</v>
      </c>
      <c r="FC17" s="200"/>
      <c r="FD17" s="196">
        <v>1</v>
      </c>
      <c r="FE17" s="196" t="s">
        <v>132</v>
      </c>
      <c r="FF17" s="196" t="s">
        <v>394</v>
      </c>
      <c r="FG17" s="197" t="s">
        <v>395</v>
      </c>
      <c r="FH17" s="198" t="s">
        <v>122</v>
      </c>
      <c r="FI17" s="196">
        <v>1</v>
      </c>
      <c r="FJ17" s="196" t="s">
        <v>132</v>
      </c>
      <c r="FK17" s="196" t="s">
        <v>411</v>
      </c>
      <c r="FL17" s="197" t="s">
        <v>412</v>
      </c>
      <c r="FM17" s="203" t="s">
        <v>122</v>
      </c>
      <c r="FN17" s="196">
        <v>0</v>
      </c>
      <c r="FO17" s="196" t="s">
        <v>123</v>
      </c>
      <c r="FP17" s="196" t="s">
        <v>413</v>
      </c>
      <c r="FQ17" s="197" t="s">
        <v>414</v>
      </c>
      <c r="FR17" s="202" t="s">
        <v>415</v>
      </c>
      <c r="FS17" s="196">
        <v>0</v>
      </c>
      <c r="FT17" s="196" t="s">
        <v>123</v>
      </c>
      <c r="FU17" s="196" t="s">
        <v>416</v>
      </c>
      <c r="FV17" s="197" t="s">
        <v>417</v>
      </c>
      <c r="FW17" s="204" t="s">
        <v>418</v>
      </c>
      <c r="FX17" s="205">
        <v>50.216450216450212</v>
      </c>
      <c r="FY17" s="196">
        <v>1</v>
      </c>
      <c r="FZ17" s="196" t="s">
        <v>132</v>
      </c>
      <c r="GA17" s="196" t="s">
        <v>396</v>
      </c>
      <c r="GB17" s="197" t="s">
        <v>397</v>
      </c>
      <c r="GC17" s="198" t="s">
        <v>122</v>
      </c>
      <c r="GD17" s="196">
        <v>0</v>
      </c>
      <c r="GE17" s="1"/>
      <c r="GF17" s="196" t="s">
        <v>126</v>
      </c>
      <c r="GG17" s="1"/>
      <c r="GH17" s="207" t="s">
        <v>122</v>
      </c>
      <c r="GI17" s="196">
        <v>1</v>
      </c>
      <c r="GJ17" s="196" t="s">
        <v>130</v>
      </c>
      <c r="GK17" s="196" t="s">
        <v>398</v>
      </c>
      <c r="GL17" s="197" t="s">
        <v>399</v>
      </c>
      <c r="GM17" s="198" t="s">
        <v>122</v>
      </c>
      <c r="GN17" s="196">
        <v>1</v>
      </c>
      <c r="GO17" s="196" t="s">
        <v>130</v>
      </c>
      <c r="GP17" s="196" t="s">
        <v>398</v>
      </c>
      <c r="GQ17" s="197" t="s">
        <v>399</v>
      </c>
      <c r="GR17" s="200"/>
      <c r="GS17" s="196">
        <v>1</v>
      </c>
      <c r="GT17" s="196" t="s">
        <v>130</v>
      </c>
      <c r="GU17" s="196" t="s">
        <v>398</v>
      </c>
      <c r="GV17" s="197" t="s">
        <v>399</v>
      </c>
      <c r="GW17" s="200"/>
      <c r="GX17" s="196">
        <v>1</v>
      </c>
      <c r="GY17" s="196" t="s">
        <v>130</v>
      </c>
      <c r="GZ17" s="196" t="s">
        <v>398</v>
      </c>
      <c r="HA17" s="197" t="s">
        <v>399</v>
      </c>
      <c r="HB17" s="200"/>
      <c r="HC17" s="196">
        <v>1</v>
      </c>
      <c r="HD17" s="196" t="s">
        <v>130</v>
      </c>
      <c r="HE17" s="196" t="s">
        <v>400</v>
      </c>
      <c r="HF17" s="197" t="s">
        <v>401</v>
      </c>
      <c r="HG17" s="200"/>
      <c r="HH17" s="196">
        <v>1</v>
      </c>
      <c r="HI17" s="196" t="s">
        <v>130</v>
      </c>
      <c r="HJ17" s="196" t="s">
        <v>400</v>
      </c>
      <c r="HK17" s="197" t="s">
        <v>401</v>
      </c>
      <c r="HL17" s="200"/>
      <c r="HM17" s="196">
        <v>0</v>
      </c>
      <c r="HN17" s="196" t="s">
        <v>132</v>
      </c>
      <c r="HO17" s="196" t="s">
        <v>402</v>
      </c>
      <c r="HP17" s="197" t="s">
        <v>401</v>
      </c>
      <c r="HQ17" s="200"/>
      <c r="HR17" s="196">
        <v>1</v>
      </c>
      <c r="HS17" s="196" t="s">
        <v>130</v>
      </c>
      <c r="HT17" s="196" t="s">
        <v>403</v>
      </c>
      <c r="HU17" s="197" t="s">
        <v>404</v>
      </c>
      <c r="HV17" s="200"/>
      <c r="HW17" s="196">
        <v>1</v>
      </c>
      <c r="HX17" s="196" t="s">
        <v>130</v>
      </c>
      <c r="HY17" s="196" t="s">
        <v>403</v>
      </c>
      <c r="HZ17" s="197" t="s">
        <v>404</v>
      </c>
      <c r="IA17" s="200"/>
      <c r="IB17" s="196">
        <v>1</v>
      </c>
      <c r="IC17" s="196" t="s">
        <v>130</v>
      </c>
      <c r="ID17" s="196" t="s">
        <v>403</v>
      </c>
      <c r="IE17" s="197" t="s">
        <v>404</v>
      </c>
      <c r="IF17" s="200"/>
      <c r="IG17" s="196">
        <v>1</v>
      </c>
      <c r="IH17" s="196" t="s">
        <v>130</v>
      </c>
      <c r="II17" s="196" t="s">
        <v>403</v>
      </c>
      <c r="IJ17" s="197" t="s">
        <v>404</v>
      </c>
      <c r="IK17" s="200"/>
      <c r="IL17" s="196">
        <v>0</v>
      </c>
      <c r="IM17" s="196" t="s">
        <v>132</v>
      </c>
      <c r="IN17" s="196" t="s">
        <v>403</v>
      </c>
      <c r="IO17" s="197" t="s">
        <v>404</v>
      </c>
      <c r="IP17" s="200"/>
      <c r="IQ17" s="196">
        <v>0</v>
      </c>
      <c r="IR17" s="196" t="s">
        <v>132</v>
      </c>
      <c r="IS17" s="196" t="s">
        <v>403</v>
      </c>
      <c r="IT17" s="197" t="s">
        <v>404</v>
      </c>
      <c r="IU17" s="200"/>
      <c r="IV17" s="196">
        <v>0</v>
      </c>
      <c r="IW17" s="196" t="s">
        <v>139</v>
      </c>
      <c r="IX17" s="196" t="s">
        <v>126</v>
      </c>
      <c r="IY17" s="1"/>
      <c r="IZ17" s="198" t="s">
        <v>122</v>
      </c>
      <c r="JA17" s="196">
        <v>0</v>
      </c>
      <c r="JB17" s="196" t="s">
        <v>139</v>
      </c>
      <c r="JC17" s="196" t="s">
        <v>126</v>
      </c>
      <c r="JD17" s="1"/>
      <c r="JE17" s="200"/>
      <c r="JF17" s="196">
        <v>0</v>
      </c>
      <c r="JG17" s="196" t="s">
        <v>139</v>
      </c>
      <c r="JH17" s="196" t="s">
        <v>126</v>
      </c>
      <c r="JI17" s="1"/>
      <c r="JJ17" s="200"/>
      <c r="JK17" s="196">
        <v>0</v>
      </c>
      <c r="JL17" s="196" t="s">
        <v>139</v>
      </c>
      <c r="JM17" s="196" t="s">
        <v>126</v>
      </c>
      <c r="JN17" s="1"/>
      <c r="JO17" s="198" t="s">
        <v>122</v>
      </c>
      <c r="JP17" s="196">
        <v>0</v>
      </c>
      <c r="JQ17" s="196" t="s">
        <v>139</v>
      </c>
      <c r="JR17" s="196" t="s">
        <v>126</v>
      </c>
      <c r="JS17" s="1"/>
      <c r="JT17" s="200"/>
      <c r="JU17" s="196">
        <v>0</v>
      </c>
      <c r="JV17" s="196" t="s">
        <v>139</v>
      </c>
      <c r="JW17" s="196" t="s">
        <v>126</v>
      </c>
      <c r="JX17" s="1"/>
      <c r="JY17" s="200"/>
      <c r="JZ17" s="196">
        <v>1</v>
      </c>
      <c r="KA17" s="196" t="s">
        <v>139</v>
      </c>
      <c r="KB17" s="196" t="s">
        <v>126</v>
      </c>
      <c r="KC17" s="1"/>
      <c r="KD17" s="198" t="s">
        <v>122</v>
      </c>
      <c r="KE17" s="196">
        <v>0</v>
      </c>
      <c r="KF17" s="196" t="s">
        <v>123</v>
      </c>
      <c r="KG17" s="196" t="s">
        <v>126</v>
      </c>
      <c r="KH17" s="1"/>
      <c r="KI17" s="198" t="s">
        <v>122</v>
      </c>
      <c r="KJ17" s="196">
        <v>0</v>
      </c>
      <c r="KK17" s="196" t="s">
        <v>123</v>
      </c>
      <c r="KL17" s="196" t="s">
        <v>126</v>
      </c>
      <c r="KM17" s="1"/>
      <c r="KN17" s="198" t="s">
        <v>122</v>
      </c>
      <c r="KO17" s="196">
        <v>0</v>
      </c>
      <c r="KP17" s="196" t="s">
        <v>123</v>
      </c>
      <c r="KQ17" s="196" t="s">
        <v>126</v>
      </c>
      <c r="KR17" s="1"/>
      <c r="KS17" s="198" t="s">
        <v>122</v>
      </c>
      <c r="KT17" s="196">
        <v>0</v>
      </c>
      <c r="KU17" s="196" t="s">
        <v>123</v>
      </c>
      <c r="KV17" s="196" t="s">
        <v>126</v>
      </c>
      <c r="KW17" s="1"/>
      <c r="KX17" s="198" t="s">
        <v>122</v>
      </c>
      <c r="KY17" s="196">
        <v>0</v>
      </c>
      <c r="KZ17" s="196" t="s">
        <v>123</v>
      </c>
      <c r="LA17" s="196" t="s">
        <v>126</v>
      </c>
      <c r="LB17" s="1"/>
      <c r="LC17" s="198" t="s">
        <v>122</v>
      </c>
      <c r="LD17" s="196">
        <v>0</v>
      </c>
      <c r="LE17" s="196" t="s">
        <v>123</v>
      </c>
      <c r="LF17" s="196" t="s">
        <v>126</v>
      </c>
      <c r="LG17" s="1"/>
      <c r="LH17" s="198" t="s">
        <v>122</v>
      </c>
      <c r="LI17" s="196">
        <v>1</v>
      </c>
      <c r="LJ17" s="196" t="s">
        <v>132</v>
      </c>
      <c r="LK17" s="196" t="s">
        <v>394</v>
      </c>
      <c r="LL17" s="197" t="s">
        <v>395</v>
      </c>
      <c r="LM17" s="198" t="s">
        <v>122</v>
      </c>
      <c r="LN17" s="196">
        <v>1</v>
      </c>
      <c r="LO17" s="196" t="s">
        <v>132</v>
      </c>
      <c r="LP17" s="196" t="s">
        <v>411</v>
      </c>
      <c r="LQ17" s="197" t="s">
        <v>412</v>
      </c>
      <c r="LR17" s="206" t="s">
        <v>122</v>
      </c>
    </row>
    <row r="18" spans="1:330" ht="25.5" customHeight="1">
      <c r="A18" s="192" t="s">
        <v>82</v>
      </c>
      <c r="B18" s="193">
        <v>80.519480519480524</v>
      </c>
      <c r="C18" s="194">
        <v>84.693877551020407</v>
      </c>
      <c r="D18" s="195">
        <v>1</v>
      </c>
      <c r="E18" s="196">
        <v>1</v>
      </c>
      <c r="F18" s="196" t="s">
        <v>132</v>
      </c>
      <c r="G18" s="196" t="s">
        <v>421</v>
      </c>
      <c r="H18" s="197" t="s">
        <v>422</v>
      </c>
      <c r="I18" s="198" t="s">
        <v>122</v>
      </c>
      <c r="J18" s="196">
        <v>1</v>
      </c>
      <c r="K18" s="1"/>
      <c r="L18" s="199" t="s">
        <v>425</v>
      </c>
      <c r="M18" s="197" t="s">
        <v>426</v>
      </c>
      <c r="N18" s="203" t="s">
        <v>427</v>
      </c>
      <c r="O18" s="196">
        <v>1</v>
      </c>
      <c r="P18" s="196" t="s">
        <v>130</v>
      </c>
      <c r="Q18" s="196" t="s">
        <v>428</v>
      </c>
      <c r="R18" s="197" t="s">
        <v>426</v>
      </c>
      <c r="S18" s="198" t="s">
        <v>122</v>
      </c>
      <c r="T18" s="196">
        <v>1</v>
      </c>
      <c r="U18" s="196" t="s">
        <v>130</v>
      </c>
      <c r="V18" s="196" t="s">
        <v>428</v>
      </c>
      <c r="W18" s="197" t="s">
        <v>426</v>
      </c>
      <c r="X18" s="200"/>
      <c r="Y18" s="196">
        <v>1</v>
      </c>
      <c r="Z18" s="196" t="s">
        <v>130</v>
      </c>
      <c r="AA18" s="196" t="s">
        <v>428</v>
      </c>
      <c r="AB18" s="197" t="s">
        <v>426</v>
      </c>
      <c r="AC18" s="200"/>
      <c r="AD18" s="196">
        <v>1</v>
      </c>
      <c r="AE18" s="196" t="s">
        <v>130</v>
      </c>
      <c r="AF18" s="196" t="s">
        <v>429</v>
      </c>
      <c r="AG18" s="197" t="s">
        <v>426</v>
      </c>
      <c r="AH18" s="200"/>
      <c r="AI18" s="196">
        <v>1</v>
      </c>
      <c r="AJ18" s="196" t="s">
        <v>130</v>
      </c>
      <c r="AK18" s="196" t="s">
        <v>430</v>
      </c>
      <c r="AL18" s="197" t="s">
        <v>426</v>
      </c>
      <c r="AM18" s="200"/>
      <c r="AN18" s="196">
        <v>1</v>
      </c>
      <c r="AO18" s="196" t="s">
        <v>130</v>
      </c>
      <c r="AP18" s="196" t="s">
        <v>430</v>
      </c>
      <c r="AQ18" s="197" t="s">
        <v>426</v>
      </c>
      <c r="AR18" s="200"/>
      <c r="AS18" s="196">
        <v>0</v>
      </c>
      <c r="AT18" s="196" t="s">
        <v>132</v>
      </c>
      <c r="AU18" s="196" t="s">
        <v>431</v>
      </c>
      <c r="AV18" s="197" t="s">
        <v>426</v>
      </c>
      <c r="AW18" s="200"/>
      <c r="AX18" s="196">
        <v>1</v>
      </c>
      <c r="AY18" s="196" t="s">
        <v>130</v>
      </c>
      <c r="AZ18" s="196" t="s">
        <v>432</v>
      </c>
      <c r="BA18" s="197" t="s">
        <v>426</v>
      </c>
      <c r="BB18" s="200"/>
      <c r="BC18" s="196">
        <v>1</v>
      </c>
      <c r="BD18" s="196" t="s">
        <v>130</v>
      </c>
      <c r="BE18" s="196" t="s">
        <v>432</v>
      </c>
      <c r="BF18" s="197" t="s">
        <v>426</v>
      </c>
      <c r="BG18" s="200"/>
      <c r="BH18" s="196">
        <v>1</v>
      </c>
      <c r="BI18" s="196" t="s">
        <v>130</v>
      </c>
      <c r="BJ18" s="196" t="s">
        <v>432</v>
      </c>
      <c r="BK18" s="197" t="s">
        <v>426</v>
      </c>
      <c r="BL18" s="200"/>
      <c r="BM18" s="196">
        <v>1</v>
      </c>
      <c r="BN18" s="196" t="s">
        <v>130</v>
      </c>
      <c r="BO18" s="196" t="s">
        <v>429</v>
      </c>
      <c r="BP18" s="197" t="s">
        <v>426</v>
      </c>
      <c r="BQ18" s="200"/>
      <c r="BR18" s="196">
        <v>1</v>
      </c>
      <c r="BS18" s="196" t="s">
        <v>130</v>
      </c>
      <c r="BT18" s="201" t="s">
        <v>430</v>
      </c>
      <c r="BU18" s="197" t="s">
        <v>426</v>
      </c>
      <c r="BV18" s="200"/>
      <c r="BW18" s="196">
        <v>1</v>
      </c>
      <c r="BX18" s="196" t="s">
        <v>130</v>
      </c>
      <c r="BY18" s="196" t="s">
        <v>430</v>
      </c>
      <c r="BZ18" s="197" t="s">
        <v>426</v>
      </c>
      <c r="CA18" s="200"/>
      <c r="CB18" s="196">
        <v>1</v>
      </c>
      <c r="CC18" s="196" t="s">
        <v>130</v>
      </c>
      <c r="CD18" s="196" t="s">
        <v>433</v>
      </c>
      <c r="CE18" s="197" t="s">
        <v>426</v>
      </c>
      <c r="CF18" s="202" t="s">
        <v>122</v>
      </c>
      <c r="CG18" s="196">
        <v>1</v>
      </c>
      <c r="CH18" s="196" t="s">
        <v>130</v>
      </c>
      <c r="CI18" s="196" t="s">
        <v>433</v>
      </c>
      <c r="CJ18" s="197" t="s">
        <v>426</v>
      </c>
      <c r="CK18" s="200"/>
      <c r="CL18" s="196">
        <v>1</v>
      </c>
      <c r="CM18" s="196" t="s">
        <v>130</v>
      </c>
      <c r="CN18" s="196" t="s">
        <v>433</v>
      </c>
      <c r="CO18" s="197" t="s">
        <v>426</v>
      </c>
      <c r="CP18" s="200"/>
      <c r="CQ18" s="196">
        <v>1</v>
      </c>
      <c r="CR18" s="196" t="s">
        <v>130</v>
      </c>
      <c r="CS18" s="196" t="s">
        <v>433</v>
      </c>
      <c r="CT18" s="197" t="s">
        <v>426</v>
      </c>
      <c r="CU18" s="200"/>
      <c r="CV18" s="196">
        <v>1</v>
      </c>
      <c r="CW18" s="196" t="s">
        <v>130</v>
      </c>
      <c r="CX18" s="196" t="s">
        <v>433</v>
      </c>
      <c r="CY18" s="197" t="s">
        <v>426</v>
      </c>
      <c r="CZ18" s="200"/>
      <c r="DA18" s="196">
        <v>1</v>
      </c>
      <c r="DB18" s="196" t="s">
        <v>130</v>
      </c>
      <c r="DC18" s="196" t="s">
        <v>433</v>
      </c>
      <c r="DD18" s="197" t="s">
        <v>426</v>
      </c>
      <c r="DE18" s="200"/>
      <c r="DF18" s="196">
        <v>1</v>
      </c>
      <c r="DG18" s="196" t="s">
        <v>123</v>
      </c>
      <c r="DH18" s="196" t="s">
        <v>434</v>
      </c>
      <c r="DI18" s="197" t="s">
        <v>435</v>
      </c>
      <c r="DJ18" s="198" t="s">
        <v>436</v>
      </c>
      <c r="DK18" s="196">
        <v>1</v>
      </c>
      <c r="DL18" s="196" t="s">
        <v>139</v>
      </c>
      <c r="DM18" s="196" t="s">
        <v>423</v>
      </c>
      <c r="DN18" s="197" t="s">
        <v>424</v>
      </c>
      <c r="DO18" s="207" t="s">
        <v>122</v>
      </c>
      <c r="DP18" s="196">
        <v>1</v>
      </c>
      <c r="DQ18" s="196" t="s">
        <v>139</v>
      </c>
      <c r="DR18" s="196" t="s">
        <v>437</v>
      </c>
      <c r="DS18" s="197" t="s">
        <v>424</v>
      </c>
      <c r="DT18" s="207" t="s">
        <v>122</v>
      </c>
      <c r="DU18" s="196">
        <v>1</v>
      </c>
      <c r="DV18" s="196" t="s">
        <v>139</v>
      </c>
      <c r="DW18" s="196" t="s">
        <v>438</v>
      </c>
      <c r="DX18" s="197" t="s">
        <v>424</v>
      </c>
      <c r="DY18" s="198" t="s">
        <v>122</v>
      </c>
      <c r="DZ18" s="196">
        <v>1</v>
      </c>
      <c r="EA18" s="196" t="s">
        <v>139</v>
      </c>
      <c r="EB18" s="196" t="s">
        <v>423</v>
      </c>
      <c r="EC18" s="197" t="s">
        <v>424</v>
      </c>
      <c r="ED18" s="207" t="s">
        <v>122</v>
      </c>
      <c r="EE18" s="196">
        <v>0</v>
      </c>
      <c r="EF18" s="196" t="s">
        <v>132</v>
      </c>
      <c r="EG18" s="196" t="s">
        <v>423</v>
      </c>
      <c r="EH18" s="197" t="s">
        <v>424</v>
      </c>
      <c r="EI18" s="198" t="s">
        <v>122</v>
      </c>
      <c r="EJ18" s="196">
        <v>0</v>
      </c>
      <c r="EK18" s="196" t="s">
        <v>132</v>
      </c>
      <c r="EL18" s="196" t="s">
        <v>438</v>
      </c>
      <c r="EM18" s="197" t="s">
        <v>424</v>
      </c>
      <c r="EN18" s="198" t="s">
        <v>122</v>
      </c>
      <c r="EO18" s="196">
        <v>1</v>
      </c>
      <c r="EP18" s="196" t="s">
        <v>130</v>
      </c>
      <c r="EQ18" s="196" t="s">
        <v>439</v>
      </c>
      <c r="ER18" s="197" t="s">
        <v>440</v>
      </c>
      <c r="ES18" s="198" t="s">
        <v>441</v>
      </c>
      <c r="ET18" s="196">
        <v>1</v>
      </c>
      <c r="EU18" s="196" t="s">
        <v>139</v>
      </c>
      <c r="EV18" s="196" t="s">
        <v>442</v>
      </c>
      <c r="EW18" s="197" t="s">
        <v>443</v>
      </c>
      <c r="EX18" s="200"/>
      <c r="EY18" s="196">
        <v>1</v>
      </c>
      <c r="EZ18" s="196" t="s">
        <v>139</v>
      </c>
      <c r="FA18" s="196" t="s">
        <v>444</v>
      </c>
      <c r="FB18" s="197" t="s">
        <v>443</v>
      </c>
      <c r="FC18" s="198" t="s">
        <v>445</v>
      </c>
      <c r="FD18" s="196">
        <v>1</v>
      </c>
      <c r="FE18" s="196" t="s">
        <v>132</v>
      </c>
      <c r="FF18" s="196" t="s">
        <v>419</v>
      </c>
      <c r="FG18" s="197" t="s">
        <v>420</v>
      </c>
      <c r="FH18" s="198" t="s">
        <v>122</v>
      </c>
      <c r="FI18" s="196">
        <v>1</v>
      </c>
      <c r="FJ18" s="196" t="s">
        <v>139</v>
      </c>
      <c r="FK18" s="196" t="s">
        <v>446</v>
      </c>
      <c r="FL18" s="197" t="s">
        <v>447</v>
      </c>
      <c r="FM18" s="210" t="s">
        <v>122</v>
      </c>
      <c r="FN18" s="196">
        <v>1</v>
      </c>
      <c r="FO18" s="196" t="s">
        <v>139</v>
      </c>
      <c r="FP18" s="196" t="s">
        <v>448</v>
      </c>
      <c r="FQ18" s="197" t="s">
        <v>449</v>
      </c>
      <c r="FR18" s="200"/>
      <c r="FS18" s="196">
        <v>1</v>
      </c>
      <c r="FT18" s="196" t="s">
        <v>139</v>
      </c>
      <c r="FU18" s="196" t="s">
        <v>450</v>
      </c>
      <c r="FV18" s="197" t="s">
        <v>449</v>
      </c>
      <c r="FW18" s="211"/>
      <c r="FX18" s="205">
        <v>80.519480519480524</v>
      </c>
      <c r="FY18" s="196">
        <v>1</v>
      </c>
      <c r="FZ18" s="196" t="s">
        <v>132</v>
      </c>
      <c r="GA18" s="196" t="s">
        <v>421</v>
      </c>
      <c r="GB18" s="197" t="s">
        <v>422</v>
      </c>
      <c r="GC18" s="198" t="s">
        <v>122</v>
      </c>
      <c r="GD18" s="196">
        <v>1</v>
      </c>
      <c r="GE18" s="1"/>
      <c r="GF18" s="196" t="s">
        <v>425</v>
      </c>
      <c r="GG18" s="197" t="s">
        <v>426</v>
      </c>
      <c r="GH18" s="203" t="s">
        <v>1530</v>
      </c>
      <c r="GI18" s="196">
        <v>1</v>
      </c>
      <c r="GJ18" s="196" t="s">
        <v>130</v>
      </c>
      <c r="GK18" s="196" t="s">
        <v>428</v>
      </c>
      <c r="GL18" s="197" t="s">
        <v>426</v>
      </c>
      <c r="GM18" s="198" t="s">
        <v>122</v>
      </c>
      <c r="GN18" s="196">
        <v>1</v>
      </c>
      <c r="GO18" s="196" t="s">
        <v>130</v>
      </c>
      <c r="GP18" s="196" t="s">
        <v>428</v>
      </c>
      <c r="GQ18" s="197" t="s">
        <v>426</v>
      </c>
      <c r="GR18" s="200"/>
      <c r="GS18" s="196">
        <v>1</v>
      </c>
      <c r="GT18" s="196" t="s">
        <v>130</v>
      </c>
      <c r="GU18" s="196" t="s">
        <v>428</v>
      </c>
      <c r="GV18" s="197" t="s">
        <v>426</v>
      </c>
      <c r="GW18" s="200"/>
      <c r="GX18" s="196">
        <v>1</v>
      </c>
      <c r="GY18" s="196" t="s">
        <v>130</v>
      </c>
      <c r="GZ18" s="196" t="s">
        <v>429</v>
      </c>
      <c r="HA18" s="197" t="s">
        <v>426</v>
      </c>
      <c r="HB18" s="200"/>
      <c r="HC18" s="196">
        <v>1</v>
      </c>
      <c r="HD18" s="196" t="s">
        <v>130</v>
      </c>
      <c r="HE18" s="196" t="s">
        <v>430</v>
      </c>
      <c r="HF18" s="197" t="s">
        <v>426</v>
      </c>
      <c r="HG18" s="200"/>
      <c r="HH18" s="196">
        <v>1</v>
      </c>
      <c r="HI18" s="196" t="s">
        <v>130</v>
      </c>
      <c r="HJ18" s="196" t="s">
        <v>430</v>
      </c>
      <c r="HK18" s="197" t="s">
        <v>426</v>
      </c>
      <c r="HL18" s="200"/>
      <c r="HM18" s="196">
        <v>0</v>
      </c>
      <c r="HN18" s="196" t="s">
        <v>132</v>
      </c>
      <c r="HO18" s="196" t="s">
        <v>431</v>
      </c>
      <c r="HP18" s="197" t="s">
        <v>426</v>
      </c>
      <c r="HQ18" s="200"/>
      <c r="HR18" s="196">
        <v>1</v>
      </c>
      <c r="HS18" s="196" t="s">
        <v>130</v>
      </c>
      <c r="HT18" s="196" t="s">
        <v>432</v>
      </c>
      <c r="HU18" s="197" t="s">
        <v>426</v>
      </c>
      <c r="HV18" s="200"/>
      <c r="HW18" s="196">
        <v>1</v>
      </c>
      <c r="HX18" s="196" t="s">
        <v>130</v>
      </c>
      <c r="HY18" s="196" t="s">
        <v>432</v>
      </c>
      <c r="HZ18" s="197" t="s">
        <v>426</v>
      </c>
      <c r="IA18" s="200"/>
      <c r="IB18" s="196">
        <v>1</v>
      </c>
      <c r="IC18" s="196" t="s">
        <v>130</v>
      </c>
      <c r="ID18" s="196" t="s">
        <v>432</v>
      </c>
      <c r="IE18" s="197" t="s">
        <v>426</v>
      </c>
      <c r="IF18" s="200"/>
      <c r="IG18" s="196">
        <v>1</v>
      </c>
      <c r="IH18" s="196" t="s">
        <v>130</v>
      </c>
      <c r="II18" s="196" t="s">
        <v>429</v>
      </c>
      <c r="IJ18" s="197" t="s">
        <v>426</v>
      </c>
      <c r="IK18" s="200"/>
      <c r="IL18" s="196">
        <v>1</v>
      </c>
      <c r="IM18" s="196" t="s">
        <v>130</v>
      </c>
      <c r="IN18" s="196" t="s">
        <v>430</v>
      </c>
      <c r="IO18" s="197" t="s">
        <v>426</v>
      </c>
      <c r="IP18" s="200"/>
      <c r="IQ18" s="196">
        <v>1</v>
      </c>
      <c r="IR18" s="196" t="s">
        <v>130</v>
      </c>
      <c r="IS18" s="196" t="s">
        <v>430</v>
      </c>
      <c r="IT18" s="197" t="s">
        <v>426</v>
      </c>
      <c r="IU18" s="200"/>
      <c r="IV18" s="196">
        <v>1</v>
      </c>
      <c r="IW18" s="196" t="s">
        <v>130</v>
      </c>
      <c r="IX18" s="196" t="s">
        <v>433</v>
      </c>
      <c r="IY18" s="197" t="s">
        <v>426</v>
      </c>
      <c r="IZ18" s="200"/>
      <c r="JA18" s="196">
        <v>1</v>
      </c>
      <c r="JB18" s="196" t="s">
        <v>130</v>
      </c>
      <c r="JC18" s="196" t="s">
        <v>433</v>
      </c>
      <c r="JD18" s="197" t="s">
        <v>426</v>
      </c>
      <c r="JE18" s="200"/>
      <c r="JF18" s="196">
        <v>1</v>
      </c>
      <c r="JG18" s="196" t="s">
        <v>130</v>
      </c>
      <c r="JH18" s="196" t="s">
        <v>433</v>
      </c>
      <c r="JI18" s="197" t="s">
        <v>426</v>
      </c>
      <c r="JJ18" s="200"/>
      <c r="JK18" s="196">
        <v>1</v>
      </c>
      <c r="JL18" s="196" t="s">
        <v>130</v>
      </c>
      <c r="JM18" s="196" t="s">
        <v>433</v>
      </c>
      <c r="JN18" s="197" t="s">
        <v>426</v>
      </c>
      <c r="JO18" s="200"/>
      <c r="JP18" s="196">
        <v>1</v>
      </c>
      <c r="JQ18" s="196" t="s">
        <v>130</v>
      </c>
      <c r="JR18" s="196" t="s">
        <v>433</v>
      </c>
      <c r="JS18" s="197" t="s">
        <v>426</v>
      </c>
      <c r="JT18" s="200"/>
      <c r="JU18" s="196">
        <v>1</v>
      </c>
      <c r="JV18" s="196" t="s">
        <v>130</v>
      </c>
      <c r="JW18" s="196" t="s">
        <v>433</v>
      </c>
      <c r="JX18" s="197" t="s">
        <v>426</v>
      </c>
      <c r="JY18" s="200"/>
      <c r="JZ18" s="196">
        <v>1</v>
      </c>
      <c r="KA18" s="196" t="s">
        <v>123</v>
      </c>
      <c r="KB18" s="196" t="s">
        <v>434</v>
      </c>
      <c r="KC18" s="197" t="s">
        <v>435</v>
      </c>
      <c r="KD18" s="198" t="s">
        <v>436</v>
      </c>
      <c r="KE18" s="196">
        <v>1</v>
      </c>
      <c r="KF18" s="196" t="s">
        <v>139</v>
      </c>
      <c r="KG18" s="196" t="s">
        <v>423</v>
      </c>
      <c r="KH18" s="197" t="s">
        <v>424</v>
      </c>
      <c r="KI18" s="207" t="s">
        <v>122</v>
      </c>
      <c r="KJ18" s="196">
        <v>1</v>
      </c>
      <c r="KK18" s="196" t="s">
        <v>139</v>
      </c>
      <c r="KL18" s="196" t="s">
        <v>437</v>
      </c>
      <c r="KM18" s="197" t="s">
        <v>424</v>
      </c>
      <c r="KN18" s="207" t="s">
        <v>122</v>
      </c>
      <c r="KO18" s="196">
        <v>1</v>
      </c>
      <c r="KP18" s="196" t="s">
        <v>139</v>
      </c>
      <c r="KQ18" s="196" t="s">
        <v>438</v>
      </c>
      <c r="KR18" s="197" t="s">
        <v>424</v>
      </c>
      <c r="KS18" s="198" t="s">
        <v>122</v>
      </c>
      <c r="KT18" s="196">
        <v>1</v>
      </c>
      <c r="KU18" s="196" t="s">
        <v>139</v>
      </c>
      <c r="KV18" s="196" t="s">
        <v>423</v>
      </c>
      <c r="KW18" s="197" t="s">
        <v>424</v>
      </c>
      <c r="KX18" s="207" t="s">
        <v>122</v>
      </c>
      <c r="KY18" s="196">
        <v>0</v>
      </c>
      <c r="KZ18" s="196" t="s">
        <v>132</v>
      </c>
      <c r="LA18" s="196" t="s">
        <v>423</v>
      </c>
      <c r="LB18" s="197" t="s">
        <v>424</v>
      </c>
      <c r="LC18" s="198" t="s">
        <v>122</v>
      </c>
      <c r="LD18" s="196">
        <v>0</v>
      </c>
      <c r="LE18" s="196" t="s">
        <v>132</v>
      </c>
      <c r="LF18" s="196" t="s">
        <v>438</v>
      </c>
      <c r="LG18" s="197" t="s">
        <v>424</v>
      </c>
      <c r="LH18" s="198" t="s">
        <v>122</v>
      </c>
      <c r="LI18" s="196">
        <v>1</v>
      </c>
      <c r="LJ18" s="196" t="s">
        <v>132</v>
      </c>
      <c r="LK18" s="196" t="s">
        <v>419</v>
      </c>
      <c r="LL18" s="197" t="s">
        <v>420</v>
      </c>
      <c r="LM18" s="198" t="s">
        <v>122</v>
      </c>
      <c r="LN18" s="196">
        <v>1</v>
      </c>
      <c r="LO18" s="196" t="s">
        <v>139</v>
      </c>
      <c r="LP18" s="196" t="s">
        <v>446</v>
      </c>
      <c r="LQ18" s="197" t="s">
        <v>447</v>
      </c>
      <c r="LR18" s="206" t="s">
        <v>122</v>
      </c>
    </row>
    <row r="19" spans="1:330" ht="25.5" customHeight="1">
      <c r="A19" s="192" t="s">
        <v>83</v>
      </c>
      <c r="B19" s="193">
        <v>40.259740259740262</v>
      </c>
      <c r="C19" s="194">
        <v>35.204081632653065</v>
      </c>
      <c r="D19" s="195">
        <v>38</v>
      </c>
      <c r="E19" s="196">
        <v>1</v>
      </c>
      <c r="F19" s="196" t="s">
        <v>130</v>
      </c>
      <c r="G19" s="196" t="s">
        <v>453</v>
      </c>
      <c r="H19" s="197" t="s">
        <v>454</v>
      </c>
      <c r="I19" s="198" t="s">
        <v>122</v>
      </c>
      <c r="J19" s="196">
        <v>0</v>
      </c>
      <c r="K19" s="1"/>
      <c r="L19" s="199" t="s">
        <v>126</v>
      </c>
      <c r="M19" s="1"/>
      <c r="N19" s="207" t="s">
        <v>122</v>
      </c>
      <c r="O19" s="196">
        <v>1</v>
      </c>
      <c r="P19" s="196" t="s">
        <v>130</v>
      </c>
      <c r="Q19" s="196" t="s">
        <v>455</v>
      </c>
      <c r="R19" s="197" t="s">
        <v>456</v>
      </c>
      <c r="S19" s="198" t="s">
        <v>122</v>
      </c>
      <c r="T19" s="196">
        <v>1</v>
      </c>
      <c r="U19" s="196" t="s">
        <v>130</v>
      </c>
      <c r="V19" s="196" t="s">
        <v>455</v>
      </c>
      <c r="W19" s="197" t="s">
        <v>456</v>
      </c>
      <c r="X19" s="200"/>
      <c r="Y19" s="196">
        <v>0</v>
      </c>
      <c r="Z19" s="196" t="s">
        <v>132</v>
      </c>
      <c r="AA19" s="196" t="s">
        <v>455</v>
      </c>
      <c r="AB19" s="197" t="s">
        <v>456</v>
      </c>
      <c r="AC19" s="200"/>
      <c r="AD19" s="196">
        <v>0</v>
      </c>
      <c r="AE19" s="196" t="s">
        <v>132</v>
      </c>
      <c r="AF19" s="196" t="s">
        <v>455</v>
      </c>
      <c r="AG19" s="197" t="s">
        <v>456</v>
      </c>
      <c r="AH19" s="200"/>
      <c r="AI19" s="196">
        <v>0</v>
      </c>
      <c r="AJ19" s="196" t="s">
        <v>132</v>
      </c>
      <c r="AK19" s="196" t="s">
        <v>455</v>
      </c>
      <c r="AL19" s="197" t="s">
        <v>456</v>
      </c>
      <c r="AM19" s="200"/>
      <c r="AN19" s="196">
        <v>0</v>
      </c>
      <c r="AO19" s="196" t="s">
        <v>132</v>
      </c>
      <c r="AP19" s="196" t="s">
        <v>455</v>
      </c>
      <c r="AQ19" s="197" t="s">
        <v>456</v>
      </c>
      <c r="AR19" s="200"/>
      <c r="AS19" s="196">
        <v>1</v>
      </c>
      <c r="AT19" s="196" t="s">
        <v>130</v>
      </c>
      <c r="AU19" s="196" t="s">
        <v>455</v>
      </c>
      <c r="AV19" s="197" t="s">
        <v>456</v>
      </c>
      <c r="AW19" s="200"/>
      <c r="AX19" s="196">
        <v>0</v>
      </c>
      <c r="AY19" s="196" t="s">
        <v>139</v>
      </c>
      <c r="AZ19" s="196" t="s">
        <v>126</v>
      </c>
      <c r="BA19" s="1"/>
      <c r="BB19" s="200"/>
      <c r="BC19" s="196">
        <v>0</v>
      </c>
      <c r="BD19" s="196" t="s">
        <v>139</v>
      </c>
      <c r="BE19" s="196" t="s">
        <v>126</v>
      </c>
      <c r="BF19" s="1"/>
      <c r="BG19" s="200"/>
      <c r="BH19" s="196">
        <v>0</v>
      </c>
      <c r="BI19" s="196" t="s">
        <v>139</v>
      </c>
      <c r="BJ19" s="196" t="s">
        <v>126</v>
      </c>
      <c r="BK19" s="1"/>
      <c r="BL19" s="200"/>
      <c r="BM19" s="196">
        <v>0</v>
      </c>
      <c r="BN19" s="196" t="s">
        <v>139</v>
      </c>
      <c r="BO19" s="196" t="s">
        <v>126</v>
      </c>
      <c r="BP19" s="1"/>
      <c r="BQ19" s="200"/>
      <c r="BR19" s="196">
        <v>0</v>
      </c>
      <c r="BS19" s="196" t="s">
        <v>139</v>
      </c>
      <c r="BT19" s="196" t="s">
        <v>126</v>
      </c>
      <c r="BU19" s="1"/>
      <c r="BV19" s="200"/>
      <c r="BW19" s="196">
        <v>0</v>
      </c>
      <c r="BX19" s="196" t="s">
        <v>139</v>
      </c>
      <c r="BY19" s="196" t="s">
        <v>126</v>
      </c>
      <c r="BZ19" s="1"/>
      <c r="CA19" s="200"/>
      <c r="CB19" s="196">
        <v>0</v>
      </c>
      <c r="CC19" s="196" t="s">
        <v>139</v>
      </c>
      <c r="CD19" s="196" t="s">
        <v>126</v>
      </c>
      <c r="CE19" s="1"/>
      <c r="CF19" s="198" t="s">
        <v>122</v>
      </c>
      <c r="CG19" s="196">
        <v>0</v>
      </c>
      <c r="CH19" s="196" t="s">
        <v>139</v>
      </c>
      <c r="CI19" s="196" t="s">
        <v>126</v>
      </c>
      <c r="CJ19" s="1"/>
      <c r="CK19" s="200"/>
      <c r="CL19" s="196">
        <v>0</v>
      </c>
      <c r="CM19" s="196" t="s">
        <v>139</v>
      </c>
      <c r="CN19" s="196" t="s">
        <v>126</v>
      </c>
      <c r="CO19" s="1"/>
      <c r="CP19" s="200"/>
      <c r="CQ19" s="196">
        <v>0</v>
      </c>
      <c r="CR19" s="196" t="s">
        <v>139</v>
      </c>
      <c r="CS19" s="196" t="s">
        <v>126</v>
      </c>
      <c r="CT19" s="1"/>
      <c r="CU19" s="200"/>
      <c r="CV19" s="196">
        <v>0</v>
      </c>
      <c r="CW19" s="196" t="s">
        <v>139</v>
      </c>
      <c r="CX19" s="196" t="s">
        <v>126</v>
      </c>
      <c r="CY19" s="1"/>
      <c r="CZ19" s="198" t="s">
        <v>122</v>
      </c>
      <c r="DA19" s="196">
        <v>0</v>
      </c>
      <c r="DB19" s="196" t="s">
        <v>139</v>
      </c>
      <c r="DC19" s="196" t="s">
        <v>126</v>
      </c>
      <c r="DD19" s="1"/>
      <c r="DE19" s="200"/>
      <c r="DF19" s="196">
        <v>1</v>
      </c>
      <c r="DG19" s="196" t="s">
        <v>139</v>
      </c>
      <c r="DH19" s="196" t="s">
        <v>126</v>
      </c>
      <c r="DI19" s="1"/>
      <c r="DJ19" s="198" t="s">
        <v>122</v>
      </c>
      <c r="DK19" s="196">
        <v>0</v>
      </c>
      <c r="DL19" s="196" t="s">
        <v>123</v>
      </c>
      <c r="DM19" s="196" t="s">
        <v>126</v>
      </c>
      <c r="DN19" s="1"/>
      <c r="DO19" s="198" t="s">
        <v>122</v>
      </c>
      <c r="DP19" s="196">
        <v>0</v>
      </c>
      <c r="DQ19" s="196" t="s">
        <v>123</v>
      </c>
      <c r="DR19" s="196" t="s">
        <v>126</v>
      </c>
      <c r="DS19" s="1"/>
      <c r="DT19" s="198" t="s">
        <v>122</v>
      </c>
      <c r="DU19" s="196">
        <v>0</v>
      </c>
      <c r="DV19" s="196" t="s">
        <v>123</v>
      </c>
      <c r="DW19" s="196" t="s">
        <v>126</v>
      </c>
      <c r="DX19" s="1"/>
      <c r="DY19" s="198" t="s">
        <v>122</v>
      </c>
      <c r="DZ19" s="196">
        <v>0</v>
      </c>
      <c r="EA19" s="196" t="s">
        <v>123</v>
      </c>
      <c r="EB19" s="196" t="s">
        <v>126</v>
      </c>
      <c r="EC19" s="1"/>
      <c r="ED19" s="198" t="s">
        <v>122</v>
      </c>
      <c r="EE19" s="196">
        <v>0</v>
      </c>
      <c r="EF19" s="196" t="s">
        <v>123</v>
      </c>
      <c r="EG19" s="196" t="s">
        <v>126</v>
      </c>
      <c r="EH19" s="1"/>
      <c r="EI19" s="198" t="s">
        <v>122</v>
      </c>
      <c r="EJ19" s="196">
        <v>0</v>
      </c>
      <c r="EK19" s="196" t="s">
        <v>123</v>
      </c>
      <c r="EL19" s="196" t="s">
        <v>126</v>
      </c>
      <c r="EM19" s="1"/>
      <c r="EN19" s="198" t="s">
        <v>122</v>
      </c>
      <c r="EO19" s="196">
        <v>0</v>
      </c>
      <c r="EP19" s="196" t="s">
        <v>132</v>
      </c>
      <c r="EQ19" s="196" t="s">
        <v>457</v>
      </c>
      <c r="ER19" s="197" t="s">
        <v>458</v>
      </c>
      <c r="ES19" s="200"/>
      <c r="ET19" s="196">
        <v>1</v>
      </c>
      <c r="EU19" s="196" t="s">
        <v>139</v>
      </c>
      <c r="EV19" s="196" t="s">
        <v>459</v>
      </c>
      <c r="EW19" s="197" t="s">
        <v>460</v>
      </c>
      <c r="EX19" s="200"/>
      <c r="EY19" s="196">
        <v>0</v>
      </c>
      <c r="EZ19" s="196" t="s">
        <v>130</v>
      </c>
      <c r="FA19" s="196" t="s">
        <v>461</v>
      </c>
      <c r="FB19" s="197" t="s">
        <v>462</v>
      </c>
      <c r="FC19" s="200"/>
      <c r="FD19" s="196">
        <v>1</v>
      </c>
      <c r="FE19" s="196" t="s">
        <v>132</v>
      </c>
      <c r="FF19" s="196" t="s">
        <v>451</v>
      </c>
      <c r="FG19" s="197" t="s">
        <v>452</v>
      </c>
      <c r="FH19" s="198" t="s">
        <v>122</v>
      </c>
      <c r="FI19" s="196">
        <v>1</v>
      </c>
      <c r="FJ19" s="196" t="s">
        <v>139</v>
      </c>
      <c r="FK19" s="196" t="s">
        <v>463</v>
      </c>
      <c r="FL19" s="197" t="s">
        <v>464</v>
      </c>
      <c r="FM19" s="210" t="s">
        <v>122</v>
      </c>
      <c r="FN19" s="196">
        <v>0</v>
      </c>
      <c r="FO19" s="196" t="s">
        <v>123</v>
      </c>
      <c r="FP19" s="196" t="s">
        <v>465</v>
      </c>
      <c r="FQ19" s="197" t="s">
        <v>466</v>
      </c>
      <c r="FR19" s="213" t="s">
        <v>467</v>
      </c>
      <c r="FS19" s="196">
        <v>0</v>
      </c>
      <c r="FT19" s="196" t="s">
        <v>132</v>
      </c>
      <c r="FU19" s="196" t="s">
        <v>468</v>
      </c>
      <c r="FV19" s="197" t="s">
        <v>469</v>
      </c>
      <c r="FW19" s="204" t="s">
        <v>470</v>
      </c>
      <c r="FX19" s="205">
        <v>40.259740259740262</v>
      </c>
      <c r="FY19" s="196">
        <v>1</v>
      </c>
      <c r="FZ19" s="196" t="s">
        <v>130</v>
      </c>
      <c r="GA19" s="196" t="s">
        <v>453</v>
      </c>
      <c r="GB19" s="197" t="s">
        <v>454</v>
      </c>
      <c r="GC19" s="198" t="s">
        <v>122</v>
      </c>
      <c r="GD19" s="196">
        <v>0</v>
      </c>
      <c r="GE19" s="1"/>
      <c r="GF19" s="196" t="s">
        <v>126</v>
      </c>
      <c r="GG19" s="1"/>
      <c r="GH19" s="207" t="s">
        <v>122</v>
      </c>
      <c r="GI19" s="196">
        <v>1</v>
      </c>
      <c r="GJ19" s="196" t="s">
        <v>130</v>
      </c>
      <c r="GK19" s="196" t="s">
        <v>455</v>
      </c>
      <c r="GL19" s="197" t="s">
        <v>456</v>
      </c>
      <c r="GM19" s="198" t="s">
        <v>122</v>
      </c>
      <c r="GN19" s="196">
        <v>1</v>
      </c>
      <c r="GO19" s="196" t="s">
        <v>130</v>
      </c>
      <c r="GP19" s="196" t="s">
        <v>455</v>
      </c>
      <c r="GQ19" s="197" t="s">
        <v>456</v>
      </c>
      <c r="GR19" s="200"/>
      <c r="GS19" s="196">
        <v>0</v>
      </c>
      <c r="GT19" s="196" t="s">
        <v>132</v>
      </c>
      <c r="GU19" s="196" t="s">
        <v>455</v>
      </c>
      <c r="GV19" s="197" t="s">
        <v>456</v>
      </c>
      <c r="GW19" s="200"/>
      <c r="GX19" s="196">
        <v>0</v>
      </c>
      <c r="GY19" s="196" t="s">
        <v>132</v>
      </c>
      <c r="GZ19" s="196" t="s">
        <v>455</v>
      </c>
      <c r="HA19" s="197" t="s">
        <v>456</v>
      </c>
      <c r="HB19" s="200"/>
      <c r="HC19" s="196">
        <v>0</v>
      </c>
      <c r="HD19" s="196" t="s">
        <v>132</v>
      </c>
      <c r="HE19" s="196" t="s">
        <v>455</v>
      </c>
      <c r="HF19" s="197" t="s">
        <v>456</v>
      </c>
      <c r="HG19" s="200"/>
      <c r="HH19" s="196">
        <v>0</v>
      </c>
      <c r="HI19" s="196" t="s">
        <v>132</v>
      </c>
      <c r="HJ19" s="196" t="s">
        <v>455</v>
      </c>
      <c r="HK19" s="197" t="s">
        <v>456</v>
      </c>
      <c r="HL19" s="200"/>
      <c r="HM19" s="196">
        <v>1</v>
      </c>
      <c r="HN19" s="196" t="s">
        <v>130</v>
      </c>
      <c r="HO19" s="196" t="s">
        <v>455</v>
      </c>
      <c r="HP19" s="197" t="s">
        <v>456</v>
      </c>
      <c r="HQ19" s="200"/>
      <c r="HR19" s="196">
        <v>0</v>
      </c>
      <c r="HS19" s="196" t="s">
        <v>139</v>
      </c>
      <c r="HT19" s="196" t="s">
        <v>126</v>
      </c>
      <c r="HU19" s="1"/>
      <c r="HV19" s="200"/>
      <c r="HW19" s="196">
        <v>0</v>
      </c>
      <c r="HX19" s="196" t="s">
        <v>139</v>
      </c>
      <c r="HY19" s="196" t="s">
        <v>126</v>
      </c>
      <c r="HZ19" s="1"/>
      <c r="IA19" s="200"/>
      <c r="IB19" s="196">
        <v>0</v>
      </c>
      <c r="IC19" s="196" t="s">
        <v>139</v>
      </c>
      <c r="ID19" s="196" t="s">
        <v>126</v>
      </c>
      <c r="IE19" s="1"/>
      <c r="IF19" s="200"/>
      <c r="IG19" s="196">
        <v>0</v>
      </c>
      <c r="IH19" s="196" t="s">
        <v>139</v>
      </c>
      <c r="II19" s="196" t="s">
        <v>126</v>
      </c>
      <c r="IJ19" s="1"/>
      <c r="IK19" s="200"/>
      <c r="IL19" s="196">
        <v>0</v>
      </c>
      <c r="IM19" s="196" t="s">
        <v>139</v>
      </c>
      <c r="IN19" s="196" t="s">
        <v>126</v>
      </c>
      <c r="IO19" s="1"/>
      <c r="IP19" s="200"/>
      <c r="IQ19" s="196">
        <v>0</v>
      </c>
      <c r="IR19" s="196" t="s">
        <v>139</v>
      </c>
      <c r="IS19" s="196" t="s">
        <v>126</v>
      </c>
      <c r="IT19" s="1"/>
      <c r="IU19" s="198" t="s">
        <v>122</v>
      </c>
      <c r="IV19" s="196">
        <v>0</v>
      </c>
      <c r="IW19" s="196" t="s">
        <v>139</v>
      </c>
      <c r="IX19" s="196" t="s">
        <v>126</v>
      </c>
      <c r="IY19" s="1"/>
      <c r="IZ19" s="198" t="s">
        <v>122</v>
      </c>
      <c r="JA19" s="196">
        <v>0</v>
      </c>
      <c r="JB19" s="196" t="s">
        <v>139</v>
      </c>
      <c r="JC19" s="196" t="s">
        <v>126</v>
      </c>
      <c r="JD19" s="1"/>
      <c r="JE19" s="200"/>
      <c r="JF19" s="196">
        <v>0</v>
      </c>
      <c r="JG19" s="196" t="s">
        <v>139</v>
      </c>
      <c r="JH19" s="196" t="s">
        <v>126</v>
      </c>
      <c r="JI19" s="1"/>
      <c r="JJ19" s="198" t="s">
        <v>122</v>
      </c>
      <c r="JK19" s="196">
        <v>0</v>
      </c>
      <c r="JL19" s="196" t="s">
        <v>139</v>
      </c>
      <c r="JM19" s="196" t="s">
        <v>126</v>
      </c>
      <c r="JN19" s="1"/>
      <c r="JO19" s="200"/>
      <c r="JP19" s="196">
        <v>0</v>
      </c>
      <c r="JQ19" s="196" t="s">
        <v>139</v>
      </c>
      <c r="JR19" s="196" t="s">
        <v>126</v>
      </c>
      <c r="JS19" s="1"/>
      <c r="JT19" s="200"/>
      <c r="JU19" s="196">
        <v>0</v>
      </c>
      <c r="JV19" s="196" t="s">
        <v>139</v>
      </c>
      <c r="JW19" s="196" t="s">
        <v>126</v>
      </c>
      <c r="JX19" s="1"/>
      <c r="JY19" s="200"/>
      <c r="JZ19" s="196">
        <v>1</v>
      </c>
      <c r="KA19" s="196" t="s">
        <v>139</v>
      </c>
      <c r="KB19" s="196" t="s">
        <v>126</v>
      </c>
      <c r="KC19" s="1"/>
      <c r="KD19" s="198" t="s">
        <v>122</v>
      </c>
      <c r="KE19" s="196">
        <v>0</v>
      </c>
      <c r="KF19" s="196" t="s">
        <v>123</v>
      </c>
      <c r="KG19" s="196" t="s">
        <v>126</v>
      </c>
      <c r="KH19" s="1"/>
      <c r="KI19" s="198" t="s">
        <v>122</v>
      </c>
      <c r="KJ19" s="196">
        <v>0</v>
      </c>
      <c r="KK19" s="196" t="s">
        <v>123</v>
      </c>
      <c r="KL19" s="196" t="s">
        <v>126</v>
      </c>
      <c r="KM19" s="1"/>
      <c r="KN19" s="198" t="s">
        <v>122</v>
      </c>
      <c r="KO19" s="196">
        <v>0</v>
      </c>
      <c r="KP19" s="196" t="s">
        <v>123</v>
      </c>
      <c r="KQ19" s="196" t="s">
        <v>126</v>
      </c>
      <c r="KR19" s="1"/>
      <c r="KS19" s="198" t="s">
        <v>122</v>
      </c>
      <c r="KT19" s="196">
        <v>0</v>
      </c>
      <c r="KU19" s="196" t="s">
        <v>123</v>
      </c>
      <c r="KV19" s="196" t="s">
        <v>126</v>
      </c>
      <c r="KW19" s="1"/>
      <c r="KX19" s="198" t="s">
        <v>122</v>
      </c>
      <c r="KY19" s="196">
        <v>0</v>
      </c>
      <c r="KZ19" s="196" t="s">
        <v>123</v>
      </c>
      <c r="LA19" s="196" t="s">
        <v>126</v>
      </c>
      <c r="LB19" s="1"/>
      <c r="LC19" s="198" t="s">
        <v>122</v>
      </c>
      <c r="LD19" s="196">
        <v>0</v>
      </c>
      <c r="LE19" s="196" t="s">
        <v>123</v>
      </c>
      <c r="LF19" s="196" t="s">
        <v>126</v>
      </c>
      <c r="LG19" s="1"/>
      <c r="LH19" s="198" t="s">
        <v>122</v>
      </c>
      <c r="LI19" s="196">
        <v>1</v>
      </c>
      <c r="LJ19" s="196" t="s">
        <v>132</v>
      </c>
      <c r="LK19" s="196" t="s">
        <v>451</v>
      </c>
      <c r="LL19" s="197" t="s">
        <v>452</v>
      </c>
      <c r="LM19" s="198" t="s">
        <v>122</v>
      </c>
      <c r="LN19" s="196">
        <v>1</v>
      </c>
      <c r="LO19" s="196" t="s">
        <v>139</v>
      </c>
      <c r="LP19" s="196" t="s">
        <v>463</v>
      </c>
      <c r="LQ19" s="197" t="s">
        <v>464</v>
      </c>
      <c r="LR19" s="206" t="s">
        <v>122</v>
      </c>
    </row>
    <row r="20" spans="1:330" ht="25.5" customHeight="1">
      <c r="A20" s="192" t="s">
        <v>84</v>
      </c>
      <c r="B20" s="193">
        <v>23.376623376623375</v>
      </c>
      <c r="C20" s="194">
        <v>39.795918367346935</v>
      </c>
      <c r="D20" s="195">
        <v>33</v>
      </c>
      <c r="E20" s="196">
        <v>1</v>
      </c>
      <c r="F20" s="196" t="s">
        <v>132</v>
      </c>
      <c r="G20" s="196" t="s">
        <v>471</v>
      </c>
      <c r="H20" s="197" t="s">
        <v>472</v>
      </c>
      <c r="I20" s="198" t="s">
        <v>122</v>
      </c>
      <c r="J20" s="196">
        <v>0</v>
      </c>
      <c r="K20" s="1"/>
      <c r="L20" s="199" t="s">
        <v>126</v>
      </c>
      <c r="M20" s="1"/>
      <c r="N20" s="207" t="s">
        <v>122</v>
      </c>
      <c r="O20" s="196">
        <v>1</v>
      </c>
      <c r="P20" s="196" t="s">
        <v>130</v>
      </c>
      <c r="Q20" s="196" t="s">
        <v>473</v>
      </c>
      <c r="R20" s="197" t="s">
        <v>474</v>
      </c>
      <c r="S20" s="198" t="s">
        <v>122</v>
      </c>
      <c r="T20" s="196">
        <v>1</v>
      </c>
      <c r="U20" s="196" t="s">
        <v>130</v>
      </c>
      <c r="V20" s="196" t="s">
        <v>475</v>
      </c>
      <c r="W20" s="197" t="s">
        <v>476</v>
      </c>
      <c r="X20" s="202" t="s">
        <v>477</v>
      </c>
      <c r="Y20" s="196">
        <v>0</v>
      </c>
      <c r="Z20" s="196" t="s">
        <v>132</v>
      </c>
      <c r="AA20" s="196" t="s">
        <v>475</v>
      </c>
      <c r="AB20" s="197" t="s">
        <v>476</v>
      </c>
      <c r="AC20" s="200"/>
      <c r="AD20" s="196">
        <v>1</v>
      </c>
      <c r="AE20" s="196" t="s">
        <v>130</v>
      </c>
      <c r="AF20" s="196" t="s">
        <v>478</v>
      </c>
      <c r="AG20" s="197" t="s">
        <v>474</v>
      </c>
      <c r="AH20" s="200"/>
      <c r="AI20" s="196">
        <v>0</v>
      </c>
      <c r="AJ20" s="196" t="s">
        <v>132</v>
      </c>
      <c r="AK20" s="196" t="s">
        <v>478</v>
      </c>
      <c r="AL20" s="197" t="s">
        <v>474</v>
      </c>
      <c r="AM20" s="200"/>
      <c r="AN20" s="196">
        <v>1</v>
      </c>
      <c r="AO20" s="196" t="s">
        <v>130</v>
      </c>
      <c r="AP20" s="196" t="s">
        <v>478</v>
      </c>
      <c r="AQ20" s="197" t="s">
        <v>474</v>
      </c>
      <c r="AR20" s="200"/>
      <c r="AS20" s="196">
        <v>0</v>
      </c>
      <c r="AT20" s="196" t="s">
        <v>132</v>
      </c>
      <c r="AU20" s="196" t="s">
        <v>478</v>
      </c>
      <c r="AV20" s="197" t="s">
        <v>474</v>
      </c>
      <c r="AW20" s="200"/>
      <c r="AX20" s="196">
        <v>0</v>
      </c>
      <c r="AY20" s="196" t="s">
        <v>139</v>
      </c>
      <c r="AZ20" s="196" t="s">
        <v>126</v>
      </c>
      <c r="BA20" s="1"/>
      <c r="BB20" s="200"/>
      <c r="BC20" s="196">
        <v>0</v>
      </c>
      <c r="BD20" s="196" t="s">
        <v>139</v>
      </c>
      <c r="BE20" s="196" t="s">
        <v>126</v>
      </c>
      <c r="BF20" s="1"/>
      <c r="BG20" s="200"/>
      <c r="BH20" s="196">
        <v>0</v>
      </c>
      <c r="BI20" s="196" t="s">
        <v>139</v>
      </c>
      <c r="BJ20" s="196" t="s">
        <v>126</v>
      </c>
      <c r="BK20" s="1"/>
      <c r="BL20" s="200"/>
      <c r="BM20" s="196">
        <v>0</v>
      </c>
      <c r="BN20" s="196" t="s">
        <v>139</v>
      </c>
      <c r="BO20" s="196" t="s">
        <v>126</v>
      </c>
      <c r="BP20" s="1"/>
      <c r="BQ20" s="200"/>
      <c r="BR20" s="196">
        <v>0</v>
      </c>
      <c r="BS20" s="196" t="s">
        <v>139</v>
      </c>
      <c r="BT20" s="196" t="s">
        <v>126</v>
      </c>
      <c r="BU20" s="1"/>
      <c r="BV20" s="200"/>
      <c r="BW20" s="196">
        <v>0</v>
      </c>
      <c r="BX20" s="196" t="s">
        <v>139</v>
      </c>
      <c r="BY20" s="196" t="s">
        <v>126</v>
      </c>
      <c r="BZ20" s="1"/>
      <c r="CA20" s="200"/>
      <c r="CB20" s="196">
        <v>0</v>
      </c>
      <c r="CC20" s="196" t="s">
        <v>139</v>
      </c>
      <c r="CD20" s="196" t="s">
        <v>126</v>
      </c>
      <c r="CE20" s="1"/>
      <c r="CF20" s="198" t="s">
        <v>122</v>
      </c>
      <c r="CG20" s="196">
        <v>0</v>
      </c>
      <c r="CH20" s="196" t="s">
        <v>139</v>
      </c>
      <c r="CI20" s="196" t="s">
        <v>126</v>
      </c>
      <c r="CJ20" s="1"/>
      <c r="CK20" s="200"/>
      <c r="CL20" s="196">
        <v>0</v>
      </c>
      <c r="CM20" s="196" t="s">
        <v>139</v>
      </c>
      <c r="CN20" s="196" t="s">
        <v>126</v>
      </c>
      <c r="CO20" s="1"/>
      <c r="CP20" s="200"/>
      <c r="CQ20" s="196">
        <v>0</v>
      </c>
      <c r="CR20" s="196" t="s">
        <v>139</v>
      </c>
      <c r="CS20" s="196" t="s">
        <v>126</v>
      </c>
      <c r="CT20" s="1"/>
      <c r="CU20" s="200"/>
      <c r="CV20" s="196">
        <v>0</v>
      </c>
      <c r="CW20" s="196" t="s">
        <v>139</v>
      </c>
      <c r="CX20" s="196" t="s">
        <v>126</v>
      </c>
      <c r="CY20" s="1"/>
      <c r="CZ20" s="198" t="s">
        <v>122</v>
      </c>
      <c r="DA20" s="196">
        <v>0</v>
      </c>
      <c r="DB20" s="196" t="s">
        <v>139</v>
      </c>
      <c r="DC20" s="196" t="s">
        <v>126</v>
      </c>
      <c r="DD20" s="1"/>
      <c r="DE20" s="198" t="s">
        <v>122</v>
      </c>
      <c r="DF20" s="196">
        <v>0</v>
      </c>
      <c r="DG20" s="196" t="s">
        <v>132</v>
      </c>
      <c r="DH20" s="196" t="s">
        <v>479</v>
      </c>
      <c r="DI20" s="197" t="s">
        <v>480</v>
      </c>
      <c r="DJ20" s="198" t="s">
        <v>122</v>
      </c>
      <c r="DK20" s="196">
        <v>0</v>
      </c>
      <c r="DL20" s="196" t="s">
        <v>123</v>
      </c>
      <c r="DM20" s="196" t="s">
        <v>126</v>
      </c>
      <c r="DN20" s="1"/>
      <c r="DO20" s="198" t="s">
        <v>122</v>
      </c>
      <c r="DP20" s="196">
        <v>0</v>
      </c>
      <c r="DQ20" s="196" t="s">
        <v>123</v>
      </c>
      <c r="DR20" s="196" t="s">
        <v>126</v>
      </c>
      <c r="DS20" s="1"/>
      <c r="DT20" s="198" t="s">
        <v>122</v>
      </c>
      <c r="DU20" s="196">
        <v>0</v>
      </c>
      <c r="DV20" s="196" t="s">
        <v>123</v>
      </c>
      <c r="DW20" s="196" t="s">
        <v>126</v>
      </c>
      <c r="DX20" s="1"/>
      <c r="DY20" s="198" t="s">
        <v>122</v>
      </c>
      <c r="DZ20" s="196">
        <v>0</v>
      </c>
      <c r="EA20" s="196" t="s">
        <v>123</v>
      </c>
      <c r="EB20" s="196" t="s">
        <v>126</v>
      </c>
      <c r="EC20" s="1"/>
      <c r="ED20" s="198" t="s">
        <v>122</v>
      </c>
      <c r="EE20" s="196">
        <v>0</v>
      </c>
      <c r="EF20" s="196" t="s">
        <v>123</v>
      </c>
      <c r="EG20" s="196" t="s">
        <v>126</v>
      </c>
      <c r="EH20" s="1"/>
      <c r="EI20" s="198" t="s">
        <v>122</v>
      </c>
      <c r="EJ20" s="196">
        <v>0</v>
      </c>
      <c r="EK20" s="196" t="s">
        <v>123</v>
      </c>
      <c r="EL20" s="196" t="s">
        <v>126</v>
      </c>
      <c r="EM20" s="1"/>
      <c r="EN20" s="198" t="s">
        <v>122</v>
      </c>
      <c r="EO20" s="196">
        <v>1</v>
      </c>
      <c r="EP20" s="196" t="s">
        <v>160</v>
      </c>
      <c r="EQ20" s="196" t="s">
        <v>481</v>
      </c>
      <c r="ER20" s="197" t="s">
        <v>482</v>
      </c>
      <c r="ES20" s="198" t="s">
        <v>483</v>
      </c>
      <c r="ET20" s="196">
        <v>1</v>
      </c>
      <c r="EU20" s="196" t="s">
        <v>139</v>
      </c>
      <c r="EV20" s="196" t="s">
        <v>484</v>
      </c>
      <c r="EW20" s="197" t="s">
        <v>485</v>
      </c>
      <c r="EX20" s="200"/>
      <c r="EY20" s="196">
        <v>1</v>
      </c>
      <c r="EZ20" s="196" t="s">
        <v>139</v>
      </c>
      <c r="FA20" s="196" t="s">
        <v>484</v>
      </c>
      <c r="FB20" s="197" t="s">
        <v>485</v>
      </c>
      <c r="FC20" s="200"/>
      <c r="FD20" s="196">
        <v>0</v>
      </c>
      <c r="FE20" s="196" t="s">
        <v>130</v>
      </c>
      <c r="FF20" s="196" t="s">
        <v>126</v>
      </c>
      <c r="FG20" s="1"/>
      <c r="FH20" s="198" t="s">
        <v>122</v>
      </c>
      <c r="FI20" s="196">
        <v>1</v>
      </c>
      <c r="FJ20" s="196" t="s">
        <v>139</v>
      </c>
      <c r="FK20" s="196" t="s">
        <v>486</v>
      </c>
      <c r="FL20" s="197" t="s">
        <v>487</v>
      </c>
      <c r="FM20" s="210" t="s">
        <v>122</v>
      </c>
      <c r="FN20" s="196">
        <v>1</v>
      </c>
      <c r="FO20" s="196" t="s">
        <v>139</v>
      </c>
      <c r="FP20" s="196" t="s">
        <v>488</v>
      </c>
      <c r="FQ20" s="197" t="s">
        <v>489</v>
      </c>
      <c r="FR20" s="200"/>
      <c r="FS20" s="196">
        <v>1</v>
      </c>
      <c r="FT20" s="196" t="s">
        <v>139</v>
      </c>
      <c r="FU20" s="196" t="s">
        <v>488</v>
      </c>
      <c r="FV20" s="197" t="s">
        <v>489</v>
      </c>
      <c r="FW20" s="211"/>
      <c r="FX20" s="205">
        <v>23.376623376623375</v>
      </c>
      <c r="FY20" s="196">
        <v>1</v>
      </c>
      <c r="FZ20" s="196" t="s">
        <v>132</v>
      </c>
      <c r="GA20" s="196" t="s">
        <v>471</v>
      </c>
      <c r="GB20" s="197" t="s">
        <v>472</v>
      </c>
      <c r="GC20" s="198" t="s">
        <v>122</v>
      </c>
      <c r="GD20" s="196">
        <v>0</v>
      </c>
      <c r="GE20" s="1"/>
      <c r="GF20" s="196" t="s">
        <v>126</v>
      </c>
      <c r="GG20" s="1"/>
      <c r="GH20" s="207" t="s">
        <v>122</v>
      </c>
      <c r="GI20" s="196">
        <v>1</v>
      </c>
      <c r="GJ20" s="196" t="s">
        <v>130</v>
      </c>
      <c r="GK20" s="196" t="s">
        <v>473</v>
      </c>
      <c r="GL20" s="197" t="s">
        <v>474</v>
      </c>
      <c r="GM20" s="198" t="s">
        <v>122</v>
      </c>
      <c r="GN20" s="196">
        <v>1</v>
      </c>
      <c r="GO20" s="196" t="s">
        <v>130</v>
      </c>
      <c r="GP20" s="196" t="s">
        <v>475</v>
      </c>
      <c r="GQ20" s="197" t="s">
        <v>476</v>
      </c>
      <c r="GR20" s="202" t="s">
        <v>477</v>
      </c>
      <c r="GS20" s="196">
        <v>0</v>
      </c>
      <c r="GT20" s="196" t="s">
        <v>132</v>
      </c>
      <c r="GU20" s="196" t="s">
        <v>475</v>
      </c>
      <c r="GV20" s="197" t="s">
        <v>476</v>
      </c>
      <c r="GW20" s="200"/>
      <c r="GX20" s="196">
        <v>1</v>
      </c>
      <c r="GY20" s="196" t="s">
        <v>130</v>
      </c>
      <c r="GZ20" s="196" t="s">
        <v>478</v>
      </c>
      <c r="HA20" s="197" t="s">
        <v>474</v>
      </c>
      <c r="HB20" s="200"/>
      <c r="HC20" s="196">
        <v>0</v>
      </c>
      <c r="HD20" s="196" t="s">
        <v>132</v>
      </c>
      <c r="HE20" s="196" t="s">
        <v>478</v>
      </c>
      <c r="HF20" s="197" t="s">
        <v>474</v>
      </c>
      <c r="HG20" s="200"/>
      <c r="HH20" s="196">
        <v>1</v>
      </c>
      <c r="HI20" s="196" t="s">
        <v>130</v>
      </c>
      <c r="HJ20" s="196" t="s">
        <v>478</v>
      </c>
      <c r="HK20" s="197" t="s">
        <v>474</v>
      </c>
      <c r="HL20" s="200"/>
      <c r="HM20" s="196">
        <v>0</v>
      </c>
      <c r="HN20" s="196" t="s">
        <v>132</v>
      </c>
      <c r="HO20" s="196" t="s">
        <v>478</v>
      </c>
      <c r="HP20" s="197" t="s">
        <v>474</v>
      </c>
      <c r="HQ20" s="200"/>
      <c r="HR20" s="196">
        <v>0</v>
      </c>
      <c r="HS20" s="196" t="s">
        <v>139</v>
      </c>
      <c r="HT20" s="196" t="s">
        <v>126</v>
      </c>
      <c r="HU20" s="1"/>
      <c r="HV20" s="200"/>
      <c r="HW20" s="196">
        <v>0</v>
      </c>
      <c r="HX20" s="196" t="s">
        <v>139</v>
      </c>
      <c r="HY20" s="196" t="s">
        <v>126</v>
      </c>
      <c r="HZ20" s="1"/>
      <c r="IA20" s="200"/>
      <c r="IB20" s="196">
        <v>0</v>
      </c>
      <c r="IC20" s="196" t="s">
        <v>139</v>
      </c>
      <c r="ID20" s="196" t="s">
        <v>126</v>
      </c>
      <c r="IE20" s="1"/>
      <c r="IF20" s="200"/>
      <c r="IG20" s="196">
        <v>0</v>
      </c>
      <c r="IH20" s="196" t="s">
        <v>139</v>
      </c>
      <c r="II20" s="196" t="s">
        <v>126</v>
      </c>
      <c r="IJ20" s="1"/>
      <c r="IK20" s="200"/>
      <c r="IL20" s="196">
        <v>0</v>
      </c>
      <c r="IM20" s="196" t="s">
        <v>139</v>
      </c>
      <c r="IN20" s="196" t="s">
        <v>126</v>
      </c>
      <c r="IO20" s="1"/>
      <c r="IP20" s="200"/>
      <c r="IQ20" s="196">
        <v>0</v>
      </c>
      <c r="IR20" s="196" t="s">
        <v>139</v>
      </c>
      <c r="IS20" s="196" t="s">
        <v>126</v>
      </c>
      <c r="IT20" s="1"/>
      <c r="IU20" s="198" t="s">
        <v>122</v>
      </c>
      <c r="IV20" s="196">
        <v>0</v>
      </c>
      <c r="IW20" s="196" t="s">
        <v>139</v>
      </c>
      <c r="IX20" s="196" t="s">
        <v>126</v>
      </c>
      <c r="IY20" s="1"/>
      <c r="IZ20" s="198" t="s">
        <v>122</v>
      </c>
      <c r="JA20" s="196">
        <v>0</v>
      </c>
      <c r="JB20" s="196" t="s">
        <v>139</v>
      </c>
      <c r="JC20" s="196" t="s">
        <v>126</v>
      </c>
      <c r="JD20" s="1"/>
      <c r="JE20" s="200"/>
      <c r="JF20" s="196">
        <v>0</v>
      </c>
      <c r="JG20" s="196" t="s">
        <v>139</v>
      </c>
      <c r="JH20" s="196" t="s">
        <v>126</v>
      </c>
      <c r="JI20" s="1"/>
      <c r="JJ20" s="198" t="s">
        <v>122</v>
      </c>
      <c r="JK20" s="196">
        <v>0</v>
      </c>
      <c r="JL20" s="196" t="s">
        <v>139</v>
      </c>
      <c r="JM20" s="196" t="s">
        <v>126</v>
      </c>
      <c r="JN20" s="1"/>
      <c r="JO20" s="200"/>
      <c r="JP20" s="196">
        <v>0</v>
      </c>
      <c r="JQ20" s="196" t="s">
        <v>139</v>
      </c>
      <c r="JR20" s="196" t="s">
        <v>126</v>
      </c>
      <c r="JS20" s="1"/>
      <c r="JT20" s="198" t="s">
        <v>122</v>
      </c>
      <c r="JU20" s="196">
        <v>0</v>
      </c>
      <c r="JV20" s="196" t="s">
        <v>139</v>
      </c>
      <c r="JW20" s="196" t="s">
        <v>126</v>
      </c>
      <c r="JX20" s="1"/>
      <c r="JY20" s="200"/>
      <c r="JZ20" s="196">
        <v>0</v>
      </c>
      <c r="KA20" s="196" t="s">
        <v>132</v>
      </c>
      <c r="KB20" s="196" t="s">
        <v>479</v>
      </c>
      <c r="KC20" s="197" t="s">
        <v>480</v>
      </c>
      <c r="KD20" s="198" t="s">
        <v>122</v>
      </c>
      <c r="KE20" s="196">
        <v>0</v>
      </c>
      <c r="KF20" s="196" t="s">
        <v>123</v>
      </c>
      <c r="KG20" s="196" t="s">
        <v>126</v>
      </c>
      <c r="KH20" s="1"/>
      <c r="KI20" s="198" t="s">
        <v>122</v>
      </c>
      <c r="KJ20" s="196">
        <v>0</v>
      </c>
      <c r="KK20" s="196" t="s">
        <v>123</v>
      </c>
      <c r="KL20" s="196" t="s">
        <v>126</v>
      </c>
      <c r="KM20" s="1"/>
      <c r="KN20" s="198" t="s">
        <v>122</v>
      </c>
      <c r="KO20" s="196">
        <v>0</v>
      </c>
      <c r="KP20" s="196" t="s">
        <v>123</v>
      </c>
      <c r="KQ20" s="196" t="s">
        <v>126</v>
      </c>
      <c r="KR20" s="1"/>
      <c r="KS20" s="198" t="s">
        <v>122</v>
      </c>
      <c r="KT20" s="196">
        <v>0</v>
      </c>
      <c r="KU20" s="196" t="s">
        <v>123</v>
      </c>
      <c r="KV20" s="196" t="s">
        <v>126</v>
      </c>
      <c r="KW20" s="1"/>
      <c r="KX20" s="198" t="s">
        <v>122</v>
      </c>
      <c r="KY20" s="196">
        <v>0</v>
      </c>
      <c r="KZ20" s="196" t="s">
        <v>123</v>
      </c>
      <c r="LA20" s="196" t="s">
        <v>126</v>
      </c>
      <c r="LB20" s="1"/>
      <c r="LC20" s="198" t="s">
        <v>122</v>
      </c>
      <c r="LD20" s="196">
        <v>0</v>
      </c>
      <c r="LE20" s="196" t="s">
        <v>123</v>
      </c>
      <c r="LF20" s="196" t="s">
        <v>126</v>
      </c>
      <c r="LG20" s="1"/>
      <c r="LH20" s="198" t="s">
        <v>122</v>
      </c>
      <c r="LI20" s="196">
        <v>0</v>
      </c>
      <c r="LJ20" s="196" t="s">
        <v>130</v>
      </c>
      <c r="LK20" s="196" t="s">
        <v>126</v>
      </c>
      <c r="LL20" s="1"/>
      <c r="LM20" s="198" t="s">
        <v>122</v>
      </c>
      <c r="LN20" s="196">
        <v>1</v>
      </c>
      <c r="LO20" s="196" t="s">
        <v>139</v>
      </c>
      <c r="LP20" s="196" t="s">
        <v>486</v>
      </c>
      <c r="LQ20" s="197" t="s">
        <v>487</v>
      </c>
      <c r="LR20" s="206" t="s">
        <v>122</v>
      </c>
    </row>
    <row r="21" spans="1:330" ht="25.5" customHeight="1">
      <c r="A21" s="192" t="s">
        <v>85</v>
      </c>
      <c r="B21" s="193">
        <v>48.917748917748924</v>
      </c>
      <c r="C21" s="194">
        <v>49.14965986394558</v>
      </c>
      <c r="D21" s="195">
        <v>14</v>
      </c>
      <c r="E21" s="196">
        <v>1</v>
      </c>
      <c r="F21" s="196" t="s">
        <v>132</v>
      </c>
      <c r="G21" s="196" t="s">
        <v>492</v>
      </c>
      <c r="H21" s="197" t="s">
        <v>493</v>
      </c>
      <c r="I21" s="198" t="s">
        <v>122</v>
      </c>
      <c r="J21" s="196">
        <v>0</v>
      </c>
      <c r="K21" s="1"/>
      <c r="L21" s="199" t="s">
        <v>126</v>
      </c>
      <c r="M21" s="1"/>
      <c r="N21" s="207" t="s">
        <v>122</v>
      </c>
      <c r="O21" s="196">
        <v>1</v>
      </c>
      <c r="P21" s="196" t="s">
        <v>130</v>
      </c>
      <c r="Q21" s="196" t="s">
        <v>494</v>
      </c>
      <c r="R21" s="197" t="s">
        <v>495</v>
      </c>
      <c r="S21" s="198" t="s">
        <v>122</v>
      </c>
      <c r="T21" s="196">
        <v>1</v>
      </c>
      <c r="U21" s="196" t="s">
        <v>130</v>
      </c>
      <c r="V21" s="196" t="s">
        <v>496</v>
      </c>
      <c r="W21" s="197" t="s">
        <v>497</v>
      </c>
      <c r="X21" s="200"/>
      <c r="Y21" s="196">
        <v>1</v>
      </c>
      <c r="Z21" s="196" t="s">
        <v>130</v>
      </c>
      <c r="AA21" s="196" t="s">
        <v>496</v>
      </c>
      <c r="AB21" s="197" t="s">
        <v>497</v>
      </c>
      <c r="AC21" s="200"/>
      <c r="AD21" s="196">
        <v>1</v>
      </c>
      <c r="AE21" s="196" t="s">
        <v>130</v>
      </c>
      <c r="AF21" s="196" t="s">
        <v>494</v>
      </c>
      <c r="AG21" s="197" t="s">
        <v>495</v>
      </c>
      <c r="AH21" s="200"/>
      <c r="AI21" s="196">
        <v>0</v>
      </c>
      <c r="AJ21" s="196" t="s">
        <v>132</v>
      </c>
      <c r="AK21" s="196" t="s">
        <v>498</v>
      </c>
      <c r="AL21" s="197" t="s">
        <v>495</v>
      </c>
      <c r="AM21" s="200"/>
      <c r="AN21" s="196">
        <v>0</v>
      </c>
      <c r="AO21" s="196" t="s">
        <v>132</v>
      </c>
      <c r="AP21" s="196" t="s">
        <v>498</v>
      </c>
      <c r="AQ21" s="197" t="s">
        <v>495</v>
      </c>
      <c r="AR21" s="200"/>
      <c r="AS21" s="196">
        <v>1</v>
      </c>
      <c r="AT21" s="196" t="s">
        <v>130</v>
      </c>
      <c r="AU21" s="196" t="s">
        <v>498</v>
      </c>
      <c r="AV21" s="197" t="s">
        <v>495</v>
      </c>
      <c r="AW21" s="200"/>
      <c r="AX21" s="196">
        <v>1</v>
      </c>
      <c r="AY21" s="196" t="s">
        <v>130</v>
      </c>
      <c r="AZ21" s="196" t="s">
        <v>499</v>
      </c>
      <c r="BA21" s="197" t="s">
        <v>500</v>
      </c>
      <c r="BB21" s="200"/>
      <c r="BC21" s="196">
        <v>1</v>
      </c>
      <c r="BD21" s="196" t="s">
        <v>130</v>
      </c>
      <c r="BE21" s="196" t="s">
        <v>499</v>
      </c>
      <c r="BF21" s="197" t="s">
        <v>500</v>
      </c>
      <c r="BG21" s="200"/>
      <c r="BH21" s="196">
        <v>1</v>
      </c>
      <c r="BI21" s="196" t="s">
        <v>130</v>
      </c>
      <c r="BJ21" s="196" t="s">
        <v>499</v>
      </c>
      <c r="BK21" s="197" t="s">
        <v>500</v>
      </c>
      <c r="BL21" s="200"/>
      <c r="BM21" s="196">
        <v>1</v>
      </c>
      <c r="BN21" s="196" t="s">
        <v>130</v>
      </c>
      <c r="BO21" s="196" t="s">
        <v>499</v>
      </c>
      <c r="BP21" s="197" t="s">
        <v>500</v>
      </c>
      <c r="BQ21" s="200"/>
      <c r="BR21" s="196">
        <v>0</v>
      </c>
      <c r="BS21" s="196" t="s">
        <v>132</v>
      </c>
      <c r="BT21" s="201" t="s">
        <v>499</v>
      </c>
      <c r="BU21" s="197" t="s">
        <v>500</v>
      </c>
      <c r="BV21" s="200"/>
      <c r="BW21" s="196">
        <v>0</v>
      </c>
      <c r="BX21" s="196" t="s">
        <v>132</v>
      </c>
      <c r="BY21" s="196" t="s">
        <v>499</v>
      </c>
      <c r="BZ21" s="197" t="s">
        <v>500</v>
      </c>
      <c r="CA21" s="200"/>
      <c r="CB21" s="196">
        <v>0</v>
      </c>
      <c r="CC21" s="196" t="s">
        <v>139</v>
      </c>
      <c r="CD21" s="196" t="s">
        <v>126</v>
      </c>
      <c r="CE21" s="1"/>
      <c r="CF21" s="198" t="s">
        <v>122</v>
      </c>
      <c r="CG21" s="196">
        <v>0</v>
      </c>
      <c r="CH21" s="196" t="s">
        <v>139</v>
      </c>
      <c r="CI21" s="196" t="s">
        <v>126</v>
      </c>
      <c r="CJ21" s="1"/>
      <c r="CK21" s="200"/>
      <c r="CL21" s="196">
        <v>0</v>
      </c>
      <c r="CM21" s="196" t="s">
        <v>139</v>
      </c>
      <c r="CN21" s="196" t="s">
        <v>126</v>
      </c>
      <c r="CO21" s="1"/>
      <c r="CP21" s="198" t="s">
        <v>122</v>
      </c>
      <c r="CQ21" s="196">
        <v>0</v>
      </c>
      <c r="CR21" s="196" t="s">
        <v>139</v>
      </c>
      <c r="CS21" s="196" t="s">
        <v>126</v>
      </c>
      <c r="CT21" s="1"/>
      <c r="CU21" s="200"/>
      <c r="CV21" s="196">
        <v>0</v>
      </c>
      <c r="CW21" s="196" t="s">
        <v>139</v>
      </c>
      <c r="CX21" s="196" t="s">
        <v>126</v>
      </c>
      <c r="CY21" s="1"/>
      <c r="CZ21" s="198" t="s">
        <v>122</v>
      </c>
      <c r="DA21" s="196">
        <v>0</v>
      </c>
      <c r="DB21" s="196" t="s">
        <v>139</v>
      </c>
      <c r="DC21" s="196" t="s">
        <v>126</v>
      </c>
      <c r="DD21" s="1"/>
      <c r="DE21" s="198" t="s">
        <v>122</v>
      </c>
      <c r="DF21" s="196">
        <v>1</v>
      </c>
      <c r="DG21" s="196" t="s">
        <v>139</v>
      </c>
      <c r="DH21" s="196" t="s">
        <v>126</v>
      </c>
      <c r="DI21" s="1"/>
      <c r="DJ21" s="198" t="s">
        <v>122</v>
      </c>
      <c r="DK21" s="196">
        <v>0</v>
      </c>
      <c r="DL21" s="196" t="s">
        <v>123</v>
      </c>
      <c r="DM21" s="196" t="s">
        <v>126</v>
      </c>
      <c r="DN21" s="1"/>
      <c r="DO21" s="198" t="s">
        <v>122</v>
      </c>
      <c r="DP21" s="196">
        <v>0</v>
      </c>
      <c r="DQ21" s="196" t="s">
        <v>123</v>
      </c>
      <c r="DR21" s="196" t="s">
        <v>126</v>
      </c>
      <c r="DS21" s="1"/>
      <c r="DT21" s="198" t="s">
        <v>122</v>
      </c>
      <c r="DU21" s="196">
        <v>0</v>
      </c>
      <c r="DV21" s="196" t="s">
        <v>123</v>
      </c>
      <c r="DW21" s="196" t="s">
        <v>126</v>
      </c>
      <c r="DX21" s="1"/>
      <c r="DY21" s="198" t="s">
        <v>122</v>
      </c>
      <c r="DZ21" s="196">
        <v>0</v>
      </c>
      <c r="EA21" s="196" t="s">
        <v>123</v>
      </c>
      <c r="EB21" s="196" t="s">
        <v>126</v>
      </c>
      <c r="EC21" s="1"/>
      <c r="ED21" s="198" t="s">
        <v>122</v>
      </c>
      <c r="EE21" s="196">
        <v>0</v>
      </c>
      <c r="EF21" s="196" t="s">
        <v>123</v>
      </c>
      <c r="EG21" s="196" t="s">
        <v>126</v>
      </c>
      <c r="EH21" s="1"/>
      <c r="EI21" s="198" t="s">
        <v>122</v>
      </c>
      <c r="EJ21" s="196">
        <v>0</v>
      </c>
      <c r="EK21" s="196" t="s">
        <v>123</v>
      </c>
      <c r="EL21" s="196" t="s">
        <v>126</v>
      </c>
      <c r="EM21" s="1"/>
      <c r="EN21" s="198" t="s">
        <v>122</v>
      </c>
      <c r="EO21" s="196">
        <v>1</v>
      </c>
      <c r="EP21" s="196" t="s">
        <v>160</v>
      </c>
      <c r="EQ21" s="196" t="s">
        <v>501</v>
      </c>
      <c r="ER21" s="197" t="s">
        <v>502</v>
      </c>
      <c r="ES21" s="198" t="s">
        <v>503</v>
      </c>
      <c r="ET21" s="196">
        <v>1</v>
      </c>
      <c r="EU21" s="196" t="s">
        <v>139</v>
      </c>
      <c r="EV21" s="196" t="s">
        <v>504</v>
      </c>
      <c r="EW21" s="197" t="s">
        <v>505</v>
      </c>
      <c r="EX21" s="200"/>
      <c r="EY21" s="196">
        <v>0</v>
      </c>
      <c r="EZ21" s="196" t="s">
        <v>132</v>
      </c>
      <c r="FA21" s="196" t="s">
        <v>506</v>
      </c>
      <c r="FB21" s="197" t="s">
        <v>507</v>
      </c>
      <c r="FC21" s="200"/>
      <c r="FD21" s="196">
        <v>1</v>
      </c>
      <c r="FE21" s="196" t="s">
        <v>132</v>
      </c>
      <c r="FF21" s="196" t="s">
        <v>490</v>
      </c>
      <c r="FG21" s="197" t="s">
        <v>491</v>
      </c>
      <c r="FH21" s="198" t="s">
        <v>122</v>
      </c>
      <c r="FI21" s="196">
        <v>1</v>
      </c>
      <c r="FJ21" s="196" t="s">
        <v>139</v>
      </c>
      <c r="FK21" s="196" t="s">
        <v>508</v>
      </c>
      <c r="FL21" s="197" t="s">
        <v>509</v>
      </c>
      <c r="FM21" s="203" t="s">
        <v>122</v>
      </c>
      <c r="FN21" s="196">
        <v>0</v>
      </c>
      <c r="FO21" s="196" t="s">
        <v>123</v>
      </c>
      <c r="FP21" s="196" t="s">
        <v>510</v>
      </c>
      <c r="FQ21" s="197" t="s">
        <v>511</v>
      </c>
      <c r="FR21" s="202" t="s">
        <v>512</v>
      </c>
      <c r="FS21" s="196">
        <v>0</v>
      </c>
      <c r="FT21" s="196" t="s">
        <v>123</v>
      </c>
      <c r="FU21" s="196" t="s">
        <v>510</v>
      </c>
      <c r="FV21" s="197" t="s">
        <v>511</v>
      </c>
      <c r="FW21" s="204" t="s">
        <v>512</v>
      </c>
      <c r="FX21" s="205">
        <v>48.917748917748924</v>
      </c>
      <c r="FY21" s="196">
        <v>1</v>
      </c>
      <c r="FZ21" s="196" t="s">
        <v>132</v>
      </c>
      <c r="GA21" s="196" t="s">
        <v>492</v>
      </c>
      <c r="GB21" s="197" t="s">
        <v>493</v>
      </c>
      <c r="GC21" s="198" t="s">
        <v>122</v>
      </c>
      <c r="GD21" s="196">
        <v>0</v>
      </c>
      <c r="GE21" s="1"/>
      <c r="GF21" s="196" t="s">
        <v>126</v>
      </c>
      <c r="GG21" s="1"/>
      <c r="GH21" s="207" t="s">
        <v>122</v>
      </c>
      <c r="GI21" s="196">
        <v>1</v>
      </c>
      <c r="GJ21" s="196" t="s">
        <v>130</v>
      </c>
      <c r="GK21" s="196" t="s">
        <v>494</v>
      </c>
      <c r="GL21" s="197" t="s">
        <v>495</v>
      </c>
      <c r="GM21" s="198" t="s">
        <v>122</v>
      </c>
      <c r="GN21" s="196">
        <v>1</v>
      </c>
      <c r="GO21" s="196" t="s">
        <v>130</v>
      </c>
      <c r="GP21" s="196" t="s">
        <v>496</v>
      </c>
      <c r="GQ21" s="197" t="s">
        <v>497</v>
      </c>
      <c r="GR21" s="200"/>
      <c r="GS21" s="196">
        <v>1</v>
      </c>
      <c r="GT21" s="196" t="s">
        <v>130</v>
      </c>
      <c r="GU21" s="196" t="s">
        <v>496</v>
      </c>
      <c r="GV21" s="197" t="s">
        <v>497</v>
      </c>
      <c r="GW21" s="200"/>
      <c r="GX21" s="196">
        <v>1</v>
      </c>
      <c r="GY21" s="196" t="s">
        <v>130</v>
      </c>
      <c r="GZ21" s="196" t="s">
        <v>494</v>
      </c>
      <c r="HA21" s="197" t="s">
        <v>495</v>
      </c>
      <c r="HB21" s="200"/>
      <c r="HC21" s="196">
        <v>0</v>
      </c>
      <c r="HD21" s="196" t="s">
        <v>132</v>
      </c>
      <c r="HE21" s="196" t="s">
        <v>498</v>
      </c>
      <c r="HF21" s="197" t="s">
        <v>495</v>
      </c>
      <c r="HG21" s="200"/>
      <c r="HH21" s="196">
        <v>0</v>
      </c>
      <c r="HI21" s="196" t="s">
        <v>132</v>
      </c>
      <c r="HJ21" s="196" t="s">
        <v>498</v>
      </c>
      <c r="HK21" s="197" t="s">
        <v>495</v>
      </c>
      <c r="HL21" s="200"/>
      <c r="HM21" s="196">
        <v>1</v>
      </c>
      <c r="HN21" s="196" t="s">
        <v>130</v>
      </c>
      <c r="HO21" s="196" t="s">
        <v>498</v>
      </c>
      <c r="HP21" s="197" t="s">
        <v>495</v>
      </c>
      <c r="HQ21" s="200"/>
      <c r="HR21" s="196">
        <v>1</v>
      </c>
      <c r="HS21" s="196" t="s">
        <v>130</v>
      </c>
      <c r="HT21" s="196" t="s">
        <v>499</v>
      </c>
      <c r="HU21" s="197" t="s">
        <v>500</v>
      </c>
      <c r="HV21" s="200"/>
      <c r="HW21" s="196">
        <v>1</v>
      </c>
      <c r="HX21" s="196" t="s">
        <v>130</v>
      </c>
      <c r="HY21" s="196" t="s">
        <v>499</v>
      </c>
      <c r="HZ21" s="197" t="s">
        <v>500</v>
      </c>
      <c r="IA21" s="200"/>
      <c r="IB21" s="196">
        <v>1</v>
      </c>
      <c r="IC21" s="196" t="s">
        <v>130</v>
      </c>
      <c r="ID21" s="196" t="s">
        <v>499</v>
      </c>
      <c r="IE21" s="197" t="s">
        <v>500</v>
      </c>
      <c r="IF21" s="200"/>
      <c r="IG21" s="196">
        <v>1</v>
      </c>
      <c r="IH21" s="196" t="s">
        <v>130</v>
      </c>
      <c r="II21" s="196" t="s">
        <v>499</v>
      </c>
      <c r="IJ21" s="197" t="s">
        <v>500</v>
      </c>
      <c r="IK21" s="200"/>
      <c r="IL21" s="196">
        <v>0</v>
      </c>
      <c r="IM21" s="196" t="s">
        <v>132</v>
      </c>
      <c r="IN21" s="196" t="s">
        <v>499</v>
      </c>
      <c r="IO21" s="197" t="s">
        <v>500</v>
      </c>
      <c r="IP21" s="200"/>
      <c r="IQ21" s="196">
        <v>0</v>
      </c>
      <c r="IR21" s="196" t="s">
        <v>132</v>
      </c>
      <c r="IS21" s="196" t="s">
        <v>499</v>
      </c>
      <c r="IT21" s="197" t="s">
        <v>500</v>
      </c>
      <c r="IU21" s="202" t="s">
        <v>122</v>
      </c>
      <c r="IV21" s="196">
        <v>0</v>
      </c>
      <c r="IW21" s="196" t="s">
        <v>139</v>
      </c>
      <c r="IX21" s="196" t="s">
        <v>126</v>
      </c>
      <c r="IY21" s="1"/>
      <c r="IZ21" s="198" t="s">
        <v>122</v>
      </c>
      <c r="JA21" s="196">
        <v>0</v>
      </c>
      <c r="JB21" s="196" t="s">
        <v>139</v>
      </c>
      <c r="JC21" s="196" t="s">
        <v>126</v>
      </c>
      <c r="JD21" s="1"/>
      <c r="JE21" s="198" t="s">
        <v>122</v>
      </c>
      <c r="JF21" s="196">
        <v>0</v>
      </c>
      <c r="JG21" s="196" t="s">
        <v>139</v>
      </c>
      <c r="JH21" s="196" t="s">
        <v>126</v>
      </c>
      <c r="JI21" s="1"/>
      <c r="JJ21" s="198" t="s">
        <v>122</v>
      </c>
      <c r="JK21" s="196">
        <v>0</v>
      </c>
      <c r="JL21" s="196" t="s">
        <v>139</v>
      </c>
      <c r="JM21" s="196" t="s">
        <v>126</v>
      </c>
      <c r="JN21" s="1"/>
      <c r="JO21" s="200"/>
      <c r="JP21" s="196">
        <v>0</v>
      </c>
      <c r="JQ21" s="196" t="s">
        <v>139</v>
      </c>
      <c r="JR21" s="196" t="s">
        <v>126</v>
      </c>
      <c r="JS21" s="1"/>
      <c r="JT21" s="200"/>
      <c r="JU21" s="196">
        <v>0</v>
      </c>
      <c r="JV21" s="196" t="s">
        <v>139</v>
      </c>
      <c r="JW21" s="196" t="s">
        <v>126</v>
      </c>
      <c r="JX21" s="1"/>
      <c r="JY21" s="200"/>
      <c r="JZ21" s="196">
        <v>1</v>
      </c>
      <c r="KA21" s="196" t="s">
        <v>139</v>
      </c>
      <c r="KB21" s="196" t="s">
        <v>126</v>
      </c>
      <c r="KC21" s="1"/>
      <c r="KD21" s="198" t="s">
        <v>122</v>
      </c>
      <c r="KE21" s="196">
        <v>0</v>
      </c>
      <c r="KF21" s="196" t="s">
        <v>123</v>
      </c>
      <c r="KG21" s="196" t="s">
        <v>126</v>
      </c>
      <c r="KH21" s="1"/>
      <c r="KI21" s="198" t="s">
        <v>122</v>
      </c>
      <c r="KJ21" s="196">
        <v>0</v>
      </c>
      <c r="KK21" s="196" t="s">
        <v>123</v>
      </c>
      <c r="KL21" s="196" t="s">
        <v>126</v>
      </c>
      <c r="KM21" s="1"/>
      <c r="KN21" s="198" t="s">
        <v>122</v>
      </c>
      <c r="KO21" s="196">
        <v>0</v>
      </c>
      <c r="KP21" s="196" t="s">
        <v>123</v>
      </c>
      <c r="KQ21" s="196" t="s">
        <v>126</v>
      </c>
      <c r="KR21" s="1"/>
      <c r="KS21" s="198" t="s">
        <v>122</v>
      </c>
      <c r="KT21" s="196">
        <v>0</v>
      </c>
      <c r="KU21" s="196" t="s">
        <v>123</v>
      </c>
      <c r="KV21" s="196" t="s">
        <v>126</v>
      </c>
      <c r="KW21" s="1"/>
      <c r="KX21" s="198" t="s">
        <v>122</v>
      </c>
      <c r="KY21" s="196">
        <v>0</v>
      </c>
      <c r="KZ21" s="196" t="s">
        <v>123</v>
      </c>
      <c r="LA21" s="196" t="s">
        <v>126</v>
      </c>
      <c r="LB21" s="1"/>
      <c r="LC21" s="198" t="s">
        <v>122</v>
      </c>
      <c r="LD21" s="196">
        <v>0</v>
      </c>
      <c r="LE21" s="196" t="s">
        <v>123</v>
      </c>
      <c r="LF21" s="196" t="s">
        <v>126</v>
      </c>
      <c r="LG21" s="1"/>
      <c r="LH21" s="198" t="s">
        <v>122</v>
      </c>
      <c r="LI21" s="196">
        <v>1</v>
      </c>
      <c r="LJ21" s="196" t="s">
        <v>132</v>
      </c>
      <c r="LK21" s="196" t="s">
        <v>490</v>
      </c>
      <c r="LL21" s="197" t="s">
        <v>491</v>
      </c>
      <c r="LM21" s="198" t="s">
        <v>122</v>
      </c>
      <c r="LN21" s="196">
        <v>1</v>
      </c>
      <c r="LO21" s="196" t="s">
        <v>139</v>
      </c>
      <c r="LP21" s="196" t="s">
        <v>508</v>
      </c>
      <c r="LQ21" s="197" t="s">
        <v>509</v>
      </c>
      <c r="LR21" s="206" t="s">
        <v>122</v>
      </c>
    </row>
    <row r="22" spans="1:330" ht="25.5" customHeight="1">
      <c r="A22" s="192" t="s">
        <v>86</v>
      </c>
      <c r="B22" s="193">
        <v>35.281385281385283</v>
      </c>
      <c r="C22" s="194">
        <v>34.863945578231295</v>
      </c>
      <c r="D22" s="195">
        <v>39</v>
      </c>
      <c r="E22" s="196">
        <v>0</v>
      </c>
      <c r="F22" s="196" t="s">
        <v>123</v>
      </c>
      <c r="G22" s="196" t="s">
        <v>515</v>
      </c>
      <c r="H22" s="197" t="s">
        <v>516</v>
      </c>
      <c r="I22" s="203" t="s">
        <v>122</v>
      </c>
      <c r="J22" s="196">
        <v>0</v>
      </c>
      <c r="K22" s="1"/>
      <c r="L22" s="199" t="s">
        <v>126</v>
      </c>
      <c r="M22" s="1"/>
      <c r="N22" s="207" t="s">
        <v>122</v>
      </c>
      <c r="O22" s="196">
        <v>1</v>
      </c>
      <c r="P22" s="196" t="s">
        <v>130</v>
      </c>
      <c r="Q22" s="196" t="s">
        <v>517</v>
      </c>
      <c r="R22" s="197" t="s">
        <v>518</v>
      </c>
      <c r="S22" s="198" t="s">
        <v>122</v>
      </c>
      <c r="T22" s="196">
        <v>1</v>
      </c>
      <c r="U22" s="196" t="s">
        <v>130</v>
      </c>
      <c r="V22" s="196" t="s">
        <v>519</v>
      </c>
      <c r="W22" s="197" t="s">
        <v>518</v>
      </c>
      <c r="X22" s="200"/>
      <c r="Y22" s="196">
        <v>0</v>
      </c>
      <c r="Z22" s="196" t="s">
        <v>132</v>
      </c>
      <c r="AA22" s="196" t="s">
        <v>520</v>
      </c>
      <c r="AB22" s="197" t="s">
        <v>518</v>
      </c>
      <c r="AC22" s="200"/>
      <c r="AD22" s="196">
        <v>1</v>
      </c>
      <c r="AE22" s="196" t="s">
        <v>130</v>
      </c>
      <c r="AF22" s="196" t="s">
        <v>517</v>
      </c>
      <c r="AG22" s="197" t="s">
        <v>518</v>
      </c>
      <c r="AH22" s="200"/>
      <c r="AI22" s="196">
        <v>0</v>
      </c>
      <c r="AJ22" s="196" t="s">
        <v>132</v>
      </c>
      <c r="AK22" s="196" t="s">
        <v>520</v>
      </c>
      <c r="AL22" s="197" t="s">
        <v>518</v>
      </c>
      <c r="AM22" s="200"/>
      <c r="AN22" s="196">
        <v>1</v>
      </c>
      <c r="AO22" s="196" t="s">
        <v>130</v>
      </c>
      <c r="AP22" s="196" t="s">
        <v>521</v>
      </c>
      <c r="AQ22" s="197" t="s">
        <v>518</v>
      </c>
      <c r="AR22" s="200"/>
      <c r="AS22" s="196">
        <v>1</v>
      </c>
      <c r="AT22" s="196" t="s">
        <v>130</v>
      </c>
      <c r="AU22" s="196" t="s">
        <v>522</v>
      </c>
      <c r="AV22" s="197" t="s">
        <v>518</v>
      </c>
      <c r="AW22" s="214" t="s">
        <v>523</v>
      </c>
      <c r="AX22" s="196">
        <v>1</v>
      </c>
      <c r="AY22" s="196" t="s">
        <v>130</v>
      </c>
      <c r="AZ22" s="196" t="s">
        <v>524</v>
      </c>
      <c r="BA22" s="197" t="s">
        <v>518</v>
      </c>
      <c r="BB22" s="200"/>
      <c r="BC22" s="196">
        <v>0</v>
      </c>
      <c r="BD22" s="196" t="s">
        <v>132</v>
      </c>
      <c r="BE22" s="196" t="s">
        <v>524</v>
      </c>
      <c r="BF22" s="197" t="s">
        <v>518</v>
      </c>
      <c r="BG22" s="200"/>
      <c r="BH22" s="196">
        <v>0</v>
      </c>
      <c r="BI22" s="196" t="s">
        <v>132</v>
      </c>
      <c r="BJ22" s="196" t="s">
        <v>524</v>
      </c>
      <c r="BK22" s="197" t="s">
        <v>518</v>
      </c>
      <c r="BL22" s="200"/>
      <c r="BM22" s="196">
        <v>0</v>
      </c>
      <c r="BN22" s="196" t="s">
        <v>132</v>
      </c>
      <c r="BO22" s="196" t="s">
        <v>524</v>
      </c>
      <c r="BP22" s="197" t="s">
        <v>518</v>
      </c>
      <c r="BQ22" s="200"/>
      <c r="BR22" s="196">
        <v>0</v>
      </c>
      <c r="BS22" s="196" t="s">
        <v>132</v>
      </c>
      <c r="BT22" s="201" t="s">
        <v>524</v>
      </c>
      <c r="BU22" s="197" t="s">
        <v>518</v>
      </c>
      <c r="BV22" s="200"/>
      <c r="BW22" s="196">
        <v>0</v>
      </c>
      <c r="BX22" s="196" t="s">
        <v>132</v>
      </c>
      <c r="BY22" s="196" t="s">
        <v>524</v>
      </c>
      <c r="BZ22" s="197" t="s">
        <v>518</v>
      </c>
      <c r="CA22" s="214" t="s">
        <v>525</v>
      </c>
      <c r="CB22" s="196">
        <v>0</v>
      </c>
      <c r="CC22" s="196" t="s">
        <v>139</v>
      </c>
      <c r="CD22" s="196" t="s">
        <v>126</v>
      </c>
      <c r="CE22" s="1"/>
      <c r="CF22" s="198" t="s">
        <v>122</v>
      </c>
      <c r="CG22" s="196">
        <v>0</v>
      </c>
      <c r="CH22" s="196" t="s">
        <v>139</v>
      </c>
      <c r="CI22" s="196" t="s">
        <v>126</v>
      </c>
      <c r="CJ22" s="1"/>
      <c r="CK22" s="200"/>
      <c r="CL22" s="196">
        <v>0</v>
      </c>
      <c r="CM22" s="196" t="s">
        <v>139</v>
      </c>
      <c r="CN22" s="196" t="s">
        <v>126</v>
      </c>
      <c r="CO22" s="1"/>
      <c r="CP22" s="200"/>
      <c r="CQ22" s="196">
        <v>0</v>
      </c>
      <c r="CR22" s="196" t="s">
        <v>139</v>
      </c>
      <c r="CS22" s="196" t="s">
        <v>126</v>
      </c>
      <c r="CT22" s="1"/>
      <c r="CU22" s="200"/>
      <c r="CV22" s="196">
        <v>0</v>
      </c>
      <c r="CW22" s="196" t="s">
        <v>139</v>
      </c>
      <c r="CX22" s="196" t="s">
        <v>126</v>
      </c>
      <c r="CY22" s="1"/>
      <c r="CZ22" s="198" t="s">
        <v>122</v>
      </c>
      <c r="DA22" s="196">
        <v>0</v>
      </c>
      <c r="DB22" s="196" t="s">
        <v>139</v>
      </c>
      <c r="DC22" s="196" t="s">
        <v>126</v>
      </c>
      <c r="DD22" s="1"/>
      <c r="DE22" s="200"/>
      <c r="DF22" s="196">
        <v>1</v>
      </c>
      <c r="DG22" s="196" t="s">
        <v>139</v>
      </c>
      <c r="DH22" s="196" t="s">
        <v>126</v>
      </c>
      <c r="DI22" s="1"/>
      <c r="DJ22" s="198" t="s">
        <v>122</v>
      </c>
      <c r="DK22" s="196">
        <v>0</v>
      </c>
      <c r="DL22" s="196" t="s">
        <v>123</v>
      </c>
      <c r="DM22" s="196" t="s">
        <v>126</v>
      </c>
      <c r="DN22" s="1"/>
      <c r="DO22" s="198" t="s">
        <v>122</v>
      </c>
      <c r="DP22" s="196">
        <v>0</v>
      </c>
      <c r="DQ22" s="196" t="s">
        <v>123</v>
      </c>
      <c r="DR22" s="196" t="s">
        <v>126</v>
      </c>
      <c r="DS22" s="1"/>
      <c r="DT22" s="198" t="s">
        <v>122</v>
      </c>
      <c r="DU22" s="196">
        <v>0</v>
      </c>
      <c r="DV22" s="196" t="s">
        <v>123</v>
      </c>
      <c r="DW22" s="196" t="s">
        <v>126</v>
      </c>
      <c r="DX22" s="1"/>
      <c r="DY22" s="198" t="s">
        <v>122</v>
      </c>
      <c r="DZ22" s="196">
        <v>0</v>
      </c>
      <c r="EA22" s="196" t="s">
        <v>123</v>
      </c>
      <c r="EB22" s="196" t="s">
        <v>126</v>
      </c>
      <c r="EC22" s="1"/>
      <c r="ED22" s="198" t="s">
        <v>122</v>
      </c>
      <c r="EE22" s="196">
        <v>0</v>
      </c>
      <c r="EF22" s="196" t="s">
        <v>123</v>
      </c>
      <c r="EG22" s="196" t="s">
        <v>126</v>
      </c>
      <c r="EH22" s="1"/>
      <c r="EI22" s="198" t="s">
        <v>122</v>
      </c>
      <c r="EJ22" s="196">
        <v>0</v>
      </c>
      <c r="EK22" s="196" t="s">
        <v>123</v>
      </c>
      <c r="EL22" s="196" t="s">
        <v>126</v>
      </c>
      <c r="EM22" s="1"/>
      <c r="EN22" s="198" t="s">
        <v>122</v>
      </c>
      <c r="EO22" s="196">
        <v>1</v>
      </c>
      <c r="EP22" s="196" t="s">
        <v>139</v>
      </c>
      <c r="EQ22" s="196" t="s">
        <v>526</v>
      </c>
      <c r="ER22" s="197" t="s">
        <v>527</v>
      </c>
      <c r="ES22" s="200"/>
      <c r="ET22" s="196">
        <v>0</v>
      </c>
      <c r="EU22" s="196" t="s">
        <v>132</v>
      </c>
      <c r="EV22" s="196" t="s">
        <v>528</v>
      </c>
      <c r="EW22" s="197" t="s">
        <v>529</v>
      </c>
      <c r="EX22" s="198" t="s">
        <v>166</v>
      </c>
      <c r="EY22" s="196">
        <v>0</v>
      </c>
      <c r="EZ22" s="196" t="s">
        <v>130</v>
      </c>
      <c r="FA22" s="196" t="s">
        <v>530</v>
      </c>
      <c r="FB22" s="197" t="s">
        <v>531</v>
      </c>
      <c r="FC22" s="200"/>
      <c r="FD22" s="196">
        <v>1</v>
      </c>
      <c r="FE22" s="196" t="s">
        <v>132</v>
      </c>
      <c r="FF22" s="196" t="s">
        <v>513</v>
      </c>
      <c r="FG22" s="197" t="s">
        <v>514</v>
      </c>
      <c r="FH22" s="198" t="s">
        <v>122</v>
      </c>
      <c r="FI22" s="196">
        <v>1</v>
      </c>
      <c r="FJ22" s="196" t="s">
        <v>139</v>
      </c>
      <c r="FK22" s="196" t="s">
        <v>532</v>
      </c>
      <c r="FL22" s="197" t="s">
        <v>533</v>
      </c>
      <c r="FM22" s="200"/>
      <c r="FN22" s="196">
        <v>0</v>
      </c>
      <c r="FO22" s="196" t="s">
        <v>130</v>
      </c>
      <c r="FP22" s="196">
        <v>159.035</v>
      </c>
      <c r="FQ22" s="197" t="s">
        <v>534</v>
      </c>
      <c r="FR22" s="202" t="s">
        <v>535</v>
      </c>
      <c r="FS22" s="196">
        <v>0</v>
      </c>
      <c r="FT22" s="196" t="s">
        <v>130</v>
      </c>
      <c r="FU22" s="196">
        <v>159.035</v>
      </c>
      <c r="FV22" s="197" t="s">
        <v>534</v>
      </c>
      <c r="FW22" s="204" t="s">
        <v>535</v>
      </c>
      <c r="FX22" s="205">
        <v>35.281385281385283</v>
      </c>
      <c r="FY22" s="196">
        <v>0</v>
      </c>
      <c r="FZ22" s="196" t="s">
        <v>123</v>
      </c>
      <c r="GA22" s="196" t="s">
        <v>515</v>
      </c>
      <c r="GB22" s="197" t="s">
        <v>516</v>
      </c>
      <c r="GC22" s="203" t="s">
        <v>122</v>
      </c>
      <c r="GD22" s="196">
        <v>0</v>
      </c>
      <c r="GE22" s="1"/>
      <c r="GF22" s="196" t="s">
        <v>126</v>
      </c>
      <c r="GG22" s="1"/>
      <c r="GH22" s="207" t="s">
        <v>122</v>
      </c>
      <c r="GI22" s="196">
        <v>1</v>
      </c>
      <c r="GJ22" s="196" t="s">
        <v>130</v>
      </c>
      <c r="GK22" s="196" t="s">
        <v>517</v>
      </c>
      <c r="GL22" s="197" t="s">
        <v>518</v>
      </c>
      <c r="GM22" s="198" t="s">
        <v>122</v>
      </c>
      <c r="GN22" s="196">
        <v>1</v>
      </c>
      <c r="GO22" s="196" t="s">
        <v>130</v>
      </c>
      <c r="GP22" s="196" t="s">
        <v>519</v>
      </c>
      <c r="GQ22" s="197" t="s">
        <v>518</v>
      </c>
      <c r="GR22" s="200"/>
      <c r="GS22" s="196">
        <v>0</v>
      </c>
      <c r="GT22" s="196" t="s">
        <v>132</v>
      </c>
      <c r="GU22" s="196" t="s">
        <v>520</v>
      </c>
      <c r="GV22" s="197" t="s">
        <v>518</v>
      </c>
      <c r="GW22" s="200"/>
      <c r="GX22" s="196">
        <v>1</v>
      </c>
      <c r="GY22" s="196" t="s">
        <v>130</v>
      </c>
      <c r="GZ22" s="196" t="s">
        <v>517</v>
      </c>
      <c r="HA22" s="197" t="s">
        <v>518</v>
      </c>
      <c r="HB22" s="200"/>
      <c r="HC22" s="196">
        <v>0</v>
      </c>
      <c r="HD22" s="196" t="s">
        <v>132</v>
      </c>
      <c r="HE22" s="196" t="s">
        <v>520</v>
      </c>
      <c r="HF22" s="197" t="s">
        <v>518</v>
      </c>
      <c r="HG22" s="200"/>
      <c r="HH22" s="196">
        <v>1</v>
      </c>
      <c r="HI22" s="196" t="s">
        <v>130</v>
      </c>
      <c r="HJ22" s="196" t="s">
        <v>521</v>
      </c>
      <c r="HK22" s="197" t="s">
        <v>518</v>
      </c>
      <c r="HL22" s="200"/>
      <c r="HM22" s="196">
        <v>1</v>
      </c>
      <c r="HN22" s="196" t="s">
        <v>130</v>
      </c>
      <c r="HO22" s="196" t="s">
        <v>522</v>
      </c>
      <c r="HP22" s="197" t="s">
        <v>518</v>
      </c>
      <c r="HQ22" s="214" t="s">
        <v>523</v>
      </c>
      <c r="HR22" s="196">
        <v>1</v>
      </c>
      <c r="HS22" s="196" t="s">
        <v>130</v>
      </c>
      <c r="HT22" s="196" t="s">
        <v>524</v>
      </c>
      <c r="HU22" s="197" t="s">
        <v>518</v>
      </c>
      <c r="HV22" s="200"/>
      <c r="HW22" s="196">
        <v>0</v>
      </c>
      <c r="HX22" s="196" t="s">
        <v>132</v>
      </c>
      <c r="HY22" s="196" t="s">
        <v>524</v>
      </c>
      <c r="HZ22" s="197" t="s">
        <v>518</v>
      </c>
      <c r="IA22" s="200"/>
      <c r="IB22" s="196">
        <v>0</v>
      </c>
      <c r="IC22" s="196" t="s">
        <v>132</v>
      </c>
      <c r="ID22" s="196" t="s">
        <v>524</v>
      </c>
      <c r="IE22" s="197" t="s">
        <v>518</v>
      </c>
      <c r="IF22" s="200"/>
      <c r="IG22" s="196">
        <v>0</v>
      </c>
      <c r="IH22" s="196" t="s">
        <v>132</v>
      </c>
      <c r="II22" s="196" t="s">
        <v>524</v>
      </c>
      <c r="IJ22" s="197" t="s">
        <v>518</v>
      </c>
      <c r="IK22" s="200"/>
      <c r="IL22" s="196">
        <v>0</v>
      </c>
      <c r="IM22" s="196" t="s">
        <v>132</v>
      </c>
      <c r="IN22" s="196" t="s">
        <v>524</v>
      </c>
      <c r="IO22" s="197" t="s">
        <v>518</v>
      </c>
      <c r="IP22" s="200"/>
      <c r="IQ22" s="196">
        <v>0</v>
      </c>
      <c r="IR22" s="196" t="s">
        <v>132</v>
      </c>
      <c r="IS22" s="196" t="s">
        <v>524</v>
      </c>
      <c r="IT22" s="197" t="s">
        <v>518</v>
      </c>
      <c r="IU22" s="214" t="s">
        <v>525</v>
      </c>
      <c r="IV22" s="196">
        <v>0</v>
      </c>
      <c r="IW22" s="196" t="s">
        <v>139</v>
      </c>
      <c r="IX22" s="196" t="s">
        <v>126</v>
      </c>
      <c r="IY22" s="1"/>
      <c r="IZ22" s="198" t="s">
        <v>122</v>
      </c>
      <c r="JA22" s="196">
        <v>0</v>
      </c>
      <c r="JB22" s="196" t="s">
        <v>139</v>
      </c>
      <c r="JC22" s="196" t="s">
        <v>126</v>
      </c>
      <c r="JD22" s="1"/>
      <c r="JE22" s="200"/>
      <c r="JF22" s="196">
        <v>0</v>
      </c>
      <c r="JG22" s="196" t="s">
        <v>139</v>
      </c>
      <c r="JH22" s="196" t="s">
        <v>126</v>
      </c>
      <c r="JI22" s="1"/>
      <c r="JJ22" s="198" t="s">
        <v>122</v>
      </c>
      <c r="JK22" s="196">
        <v>0</v>
      </c>
      <c r="JL22" s="196" t="s">
        <v>139</v>
      </c>
      <c r="JM22" s="196" t="s">
        <v>126</v>
      </c>
      <c r="JN22" s="1"/>
      <c r="JO22" s="200"/>
      <c r="JP22" s="196">
        <v>0</v>
      </c>
      <c r="JQ22" s="196" t="s">
        <v>139</v>
      </c>
      <c r="JR22" s="196" t="s">
        <v>126</v>
      </c>
      <c r="JS22" s="1"/>
      <c r="JT22" s="200"/>
      <c r="JU22" s="196">
        <v>0</v>
      </c>
      <c r="JV22" s="196" t="s">
        <v>139</v>
      </c>
      <c r="JW22" s="196" t="s">
        <v>126</v>
      </c>
      <c r="JX22" s="1"/>
      <c r="JY22" s="200"/>
      <c r="JZ22" s="196">
        <v>1</v>
      </c>
      <c r="KA22" s="196" t="s">
        <v>139</v>
      </c>
      <c r="KB22" s="196" t="s">
        <v>126</v>
      </c>
      <c r="KC22" s="1"/>
      <c r="KD22" s="198" t="s">
        <v>122</v>
      </c>
      <c r="KE22" s="196">
        <v>0</v>
      </c>
      <c r="KF22" s="196" t="s">
        <v>123</v>
      </c>
      <c r="KG22" s="196" t="s">
        <v>126</v>
      </c>
      <c r="KH22" s="1"/>
      <c r="KI22" s="198" t="s">
        <v>122</v>
      </c>
      <c r="KJ22" s="196">
        <v>0</v>
      </c>
      <c r="KK22" s="196" t="s">
        <v>123</v>
      </c>
      <c r="KL22" s="196" t="s">
        <v>126</v>
      </c>
      <c r="KM22" s="1"/>
      <c r="KN22" s="198" t="s">
        <v>122</v>
      </c>
      <c r="KO22" s="196">
        <v>0</v>
      </c>
      <c r="KP22" s="196" t="s">
        <v>123</v>
      </c>
      <c r="KQ22" s="196" t="s">
        <v>126</v>
      </c>
      <c r="KR22" s="1"/>
      <c r="KS22" s="198" t="s">
        <v>122</v>
      </c>
      <c r="KT22" s="196">
        <v>0</v>
      </c>
      <c r="KU22" s="196" t="s">
        <v>123</v>
      </c>
      <c r="KV22" s="196" t="s">
        <v>126</v>
      </c>
      <c r="KW22" s="1"/>
      <c r="KX22" s="198" t="s">
        <v>122</v>
      </c>
      <c r="KY22" s="196">
        <v>0</v>
      </c>
      <c r="KZ22" s="196" t="s">
        <v>123</v>
      </c>
      <c r="LA22" s="196" t="s">
        <v>126</v>
      </c>
      <c r="LB22" s="1"/>
      <c r="LC22" s="198" t="s">
        <v>122</v>
      </c>
      <c r="LD22" s="196">
        <v>0</v>
      </c>
      <c r="LE22" s="196" t="s">
        <v>123</v>
      </c>
      <c r="LF22" s="196" t="s">
        <v>126</v>
      </c>
      <c r="LG22" s="1"/>
      <c r="LH22" s="198" t="s">
        <v>122</v>
      </c>
      <c r="LI22" s="196">
        <v>1</v>
      </c>
      <c r="LJ22" s="196" t="s">
        <v>132</v>
      </c>
      <c r="LK22" s="196" t="s">
        <v>513</v>
      </c>
      <c r="LL22" s="197" t="s">
        <v>514</v>
      </c>
      <c r="LM22" s="198" t="s">
        <v>122</v>
      </c>
      <c r="LN22" s="196">
        <v>1</v>
      </c>
      <c r="LO22" s="196" t="s">
        <v>139</v>
      </c>
      <c r="LP22" s="196" t="s">
        <v>532</v>
      </c>
      <c r="LQ22" s="197" t="s">
        <v>533</v>
      </c>
      <c r="LR22" s="206" t="s">
        <v>122</v>
      </c>
    </row>
    <row r="23" spans="1:330" ht="25.5" customHeight="1">
      <c r="A23" s="192" t="s">
        <v>87</v>
      </c>
      <c r="B23" s="193">
        <v>35.064935064935064</v>
      </c>
      <c r="C23" s="194">
        <v>41.836734693877553</v>
      </c>
      <c r="D23" s="195">
        <v>27</v>
      </c>
      <c r="E23" s="196">
        <v>0</v>
      </c>
      <c r="F23" s="196" t="s">
        <v>123</v>
      </c>
      <c r="G23" s="196" t="s">
        <v>538</v>
      </c>
      <c r="H23" s="197" t="s">
        <v>539</v>
      </c>
      <c r="I23" s="203" t="s">
        <v>122</v>
      </c>
      <c r="J23" s="196">
        <v>0</v>
      </c>
      <c r="K23" s="1"/>
      <c r="L23" s="199" t="s">
        <v>126</v>
      </c>
      <c r="M23" s="1"/>
      <c r="N23" s="207" t="s">
        <v>122</v>
      </c>
      <c r="O23" s="196">
        <v>1</v>
      </c>
      <c r="P23" s="196" t="s">
        <v>130</v>
      </c>
      <c r="Q23" s="196" t="s">
        <v>540</v>
      </c>
      <c r="R23" s="197" t="s">
        <v>541</v>
      </c>
      <c r="S23" s="198" t="s">
        <v>122</v>
      </c>
      <c r="T23" s="196">
        <v>1</v>
      </c>
      <c r="U23" s="196" t="s">
        <v>130</v>
      </c>
      <c r="V23" s="196" t="s">
        <v>542</v>
      </c>
      <c r="W23" s="197" t="s">
        <v>543</v>
      </c>
      <c r="X23" s="200"/>
      <c r="Y23" s="196">
        <v>1</v>
      </c>
      <c r="Z23" s="196" t="s">
        <v>130</v>
      </c>
      <c r="AA23" s="196" t="s">
        <v>542</v>
      </c>
      <c r="AB23" s="197" t="s">
        <v>543</v>
      </c>
      <c r="AC23" s="200"/>
      <c r="AD23" s="196">
        <v>1</v>
      </c>
      <c r="AE23" s="196" t="s">
        <v>130</v>
      </c>
      <c r="AF23" s="196" t="s">
        <v>544</v>
      </c>
      <c r="AG23" s="197" t="s">
        <v>545</v>
      </c>
      <c r="AH23" s="200"/>
      <c r="AI23" s="196">
        <v>1</v>
      </c>
      <c r="AJ23" s="196" t="s">
        <v>130</v>
      </c>
      <c r="AK23" s="196" t="s">
        <v>544</v>
      </c>
      <c r="AL23" s="197" t="s">
        <v>545</v>
      </c>
      <c r="AM23" s="200"/>
      <c r="AN23" s="196">
        <v>1</v>
      </c>
      <c r="AO23" s="196" t="s">
        <v>130</v>
      </c>
      <c r="AP23" s="196" t="s">
        <v>546</v>
      </c>
      <c r="AQ23" s="197" t="s">
        <v>547</v>
      </c>
      <c r="AR23" s="200"/>
      <c r="AS23" s="196">
        <v>0</v>
      </c>
      <c r="AT23" s="196" t="s">
        <v>132</v>
      </c>
      <c r="AU23" s="196" t="s">
        <v>548</v>
      </c>
      <c r="AV23" s="197" t="s">
        <v>549</v>
      </c>
      <c r="AW23" s="200"/>
      <c r="AX23" s="196">
        <v>0</v>
      </c>
      <c r="AY23" s="196" t="s">
        <v>139</v>
      </c>
      <c r="AZ23" s="196" t="s">
        <v>126</v>
      </c>
      <c r="BA23" s="1"/>
      <c r="BB23" s="200"/>
      <c r="BC23" s="196">
        <v>0</v>
      </c>
      <c r="BD23" s="196" t="s">
        <v>139</v>
      </c>
      <c r="BE23" s="196" t="s">
        <v>126</v>
      </c>
      <c r="BF23" s="1"/>
      <c r="BG23" s="198" t="s">
        <v>122</v>
      </c>
      <c r="BH23" s="196">
        <v>0</v>
      </c>
      <c r="BI23" s="196" t="s">
        <v>139</v>
      </c>
      <c r="BJ23" s="196" t="s">
        <v>126</v>
      </c>
      <c r="BK23" s="1"/>
      <c r="BL23" s="198" t="s">
        <v>122</v>
      </c>
      <c r="BM23" s="196">
        <v>0</v>
      </c>
      <c r="BN23" s="196" t="s">
        <v>139</v>
      </c>
      <c r="BO23" s="196" t="s">
        <v>126</v>
      </c>
      <c r="BP23" s="1"/>
      <c r="BQ23" s="200"/>
      <c r="BR23" s="196">
        <v>0</v>
      </c>
      <c r="BS23" s="196" t="s">
        <v>139</v>
      </c>
      <c r="BT23" s="196" t="s">
        <v>126</v>
      </c>
      <c r="BU23" s="1"/>
      <c r="BV23" s="200"/>
      <c r="BW23" s="196">
        <v>0</v>
      </c>
      <c r="BX23" s="196" t="s">
        <v>139</v>
      </c>
      <c r="BY23" s="196" t="s">
        <v>126</v>
      </c>
      <c r="BZ23" s="1"/>
      <c r="CA23" s="198" t="s">
        <v>122</v>
      </c>
      <c r="CB23" s="196">
        <v>0</v>
      </c>
      <c r="CC23" s="196" t="s">
        <v>139</v>
      </c>
      <c r="CD23" s="196" t="s">
        <v>126</v>
      </c>
      <c r="CE23" s="1"/>
      <c r="CF23" s="198" t="s">
        <v>122</v>
      </c>
      <c r="CG23" s="196">
        <v>0</v>
      </c>
      <c r="CH23" s="196" t="s">
        <v>139</v>
      </c>
      <c r="CI23" s="196" t="s">
        <v>126</v>
      </c>
      <c r="CJ23" s="1"/>
      <c r="CK23" s="200"/>
      <c r="CL23" s="196">
        <v>0</v>
      </c>
      <c r="CM23" s="196" t="s">
        <v>139</v>
      </c>
      <c r="CN23" s="196" t="s">
        <v>126</v>
      </c>
      <c r="CO23" s="1"/>
      <c r="CP23" s="200"/>
      <c r="CQ23" s="196">
        <v>0</v>
      </c>
      <c r="CR23" s="196" t="s">
        <v>139</v>
      </c>
      <c r="CS23" s="196" t="s">
        <v>126</v>
      </c>
      <c r="CT23" s="1"/>
      <c r="CU23" s="200"/>
      <c r="CV23" s="196">
        <v>0</v>
      </c>
      <c r="CW23" s="196" t="s">
        <v>139</v>
      </c>
      <c r="CX23" s="196" t="s">
        <v>126</v>
      </c>
      <c r="CY23" s="1"/>
      <c r="CZ23" s="200"/>
      <c r="DA23" s="196">
        <v>0</v>
      </c>
      <c r="DB23" s="196" t="s">
        <v>139</v>
      </c>
      <c r="DC23" s="196" t="s">
        <v>126</v>
      </c>
      <c r="DD23" s="1"/>
      <c r="DE23" s="200"/>
      <c r="DF23" s="196">
        <v>1</v>
      </c>
      <c r="DG23" s="196" t="s">
        <v>139</v>
      </c>
      <c r="DH23" s="196" t="s">
        <v>126</v>
      </c>
      <c r="DI23" s="1"/>
      <c r="DJ23" s="198" t="s">
        <v>122</v>
      </c>
      <c r="DK23" s="196">
        <v>0</v>
      </c>
      <c r="DL23" s="196" t="s">
        <v>123</v>
      </c>
      <c r="DM23" s="196" t="s">
        <v>126</v>
      </c>
      <c r="DN23" s="1"/>
      <c r="DO23" s="198" t="s">
        <v>122</v>
      </c>
      <c r="DP23" s="196">
        <v>0</v>
      </c>
      <c r="DQ23" s="196" t="s">
        <v>123</v>
      </c>
      <c r="DR23" s="196" t="s">
        <v>126</v>
      </c>
      <c r="DS23" s="1"/>
      <c r="DT23" s="198" t="s">
        <v>122</v>
      </c>
      <c r="DU23" s="196">
        <v>0</v>
      </c>
      <c r="DV23" s="196" t="s">
        <v>123</v>
      </c>
      <c r="DW23" s="196" t="s">
        <v>126</v>
      </c>
      <c r="DX23" s="1"/>
      <c r="DY23" s="198" t="s">
        <v>122</v>
      </c>
      <c r="DZ23" s="196">
        <v>0</v>
      </c>
      <c r="EA23" s="196" t="s">
        <v>123</v>
      </c>
      <c r="EB23" s="196" t="s">
        <v>126</v>
      </c>
      <c r="EC23" s="1"/>
      <c r="ED23" s="198" t="s">
        <v>122</v>
      </c>
      <c r="EE23" s="196">
        <v>0</v>
      </c>
      <c r="EF23" s="196" t="s">
        <v>123</v>
      </c>
      <c r="EG23" s="196" t="s">
        <v>126</v>
      </c>
      <c r="EH23" s="1"/>
      <c r="EI23" s="198" t="s">
        <v>122</v>
      </c>
      <c r="EJ23" s="196">
        <v>0</v>
      </c>
      <c r="EK23" s="196" t="s">
        <v>123</v>
      </c>
      <c r="EL23" s="196" t="s">
        <v>126</v>
      </c>
      <c r="EM23" s="1"/>
      <c r="EN23" s="198" t="s">
        <v>122</v>
      </c>
      <c r="EO23" s="196">
        <v>1</v>
      </c>
      <c r="EP23" s="196" t="s">
        <v>130</v>
      </c>
      <c r="EQ23" s="196" t="s">
        <v>550</v>
      </c>
      <c r="ER23" s="197" t="s">
        <v>551</v>
      </c>
      <c r="ES23" s="200"/>
      <c r="ET23" s="196">
        <v>0</v>
      </c>
      <c r="EU23" s="196" t="s">
        <v>132</v>
      </c>
      <c r="EV23" s="196" t="s">
        <v>552</v>
      </c>
      <c r="EW23" s="197" t="s">
        <v>553</v>
      </c>
      <c r="EX23" s="198" t="s">
        <v>166</v>
      </c>
      <c r="EY23" s="196">
        <v>1</v>
      </c>
      <c r="EZ23" s="196" t="s">
        <v>139</v>
      </c>
      <c r="FA23" s="196" t="s">
        <v>554</v>
      </c>
      <c r="FB23" s="197" t="s">
        <v>553</v>
      </c>
      <c r="FC23" s="200"/>
      <c r="FD23" s="196">
        <v>1</v>
      </c>
      <c r="FE23" s="196" t="s">
        <v>132</v>
      </c>
      <c r="FF23" s="196" t="s">
        <v>536</v>
      </c>
      <c r="FG23" s="197" t="s">
        <v>537</v>
      </c>
      <c r="FH23" s="198" t="s">
        <v>122</v>
      </c>
      <c r="FI23" s="196">
        <v>1</v>
      </c>
      <c r="FJ23" s="196" t="s">
        <v>132</v>
      </c>
      <c r="FK23" s="196" t="s">
        <v>555</v>
      </c>
      <c r="FL23" s="197" t="s">
        <v>556</v>
      </c>
      <c r="FM23" s="198" t="s">
        <v>557</v>
      </c>
      <c r="FN23" s="196">
        <v>1</v>
      </c>
      <c r="FO23" s="196" t="s">
        <v>139</v>
      </c>
      <c r="FP23" s="196" t="s">
        <v>558</v>
      </c>
      <c r="FQ23" s="197" t="s">
        <v>559</v>
      </c>
      <c r="FR23" s="200"/>
      <c r="FS23" s="196">
        <v>0</v>
      </c>
      <c r="FT23" s="196" t="s">
        <v>130</v>
      </c>
      <c r="FU23" s="196" t="s">
        <v>560</v>
      </c>
      <c r="FV23" s="197" t="s">
        <v>559</v>
      </c>
      <c r="FW23" s="204" t="s">
        <v>561</v>
      </c>
      <c r="FX23" s="205">
        <v>35.064935064935064</v>
      </c>
      <c r="FY23" s="196">
        <v>0</v>
      </c>
      <c r="FZ23" s="196" t="s">
        <v>123</v>
      </c>
      <c r="GA23" s="196" t="s">
        <v>538</v>
      </c>
      <c r="GB23" s="197" t="s">
        <v>539</v>
      </c>
      <c r="GC23" s="203" t="s">
        <v>122</v>
      </c>
      <c r="GD23" s="196">
        <v>0</v>
      </c>
      <c r="GE23" s="1"/>
      <c r="GF23" s="196" t="s">
        <v>126</v>
      </c>
      <c r="GG23" s="1"/>
      <c r="GH23" s="207" t="s">
        <v>122</v>
      </c>
      <c r="GI23" s="196">
        <v>1</v>
      </c>
      <c r="GJ23" s="196" t="s">
        <v>130</v>
      </c>
      <c r="GK23" s="196" t="s">
        <v>540</v>
      </c>
      <c r="GL23" s="197" t="s">
        <v>541</v>
      </c>
      <c r="GM23" s="198" t="s">
        <v>122</v>
      </c>
      <c r="GN23" s="196">
        <v>1</v>
      </c>
      <c r="GO23" s="196" t="s">
        <v>130</v>
      </c>
      <c r="GP23" s="196" t="s">
        <v>542</v>
      </c>
      <c r="GQ23" s="197" t="s">
        <v>543</v>
      </c>
      <c r="GR23" s="200"/>
      <c r="GS23" s="196">
        <v>1</v>
      </c>
      <c r="GT23" s="196" t="s">
        <v>130</v>
      </c>
      <c r="GU23" s="196" t="s">
        <v>542</v>
      </c>
      <c r="GV23" s="197" t="s">
        <v>543</v>
      </c>
      <c r="GW23" s="200"/>
      <c r="GX23" s="196">
        <v>1</v>
      </c>
      <c r="GY23" s="196" t="s">
        <v>130</v>
      </c>
      <c r="GZ23" s="196" t="s">
        <v>544</v>
      </c>
      <c r="HA23" s="197" t="s">
        <v>545</v>
      </c>
      <c r="HB23" s="202" t="s">
        <v>122</v>
      </c>
      <c r="HC23" s="196">
        <v>1</v>
      </c>
      <c r="HD23" s="196" t="s">
        <v>130</v>
      </c>
      <c r="HE23" s="196" t="s">
        <v>544</v>
      </c>
      <c r="HF23" s="197" t="s">
        <v>545</v>
      </c>
      <c r="HG23" s="200"/>
      <c r="HH23" s="196">
        <v>1</v>
      </c>
      <c r="HI23" s="196" t="s">
        <v>130</v>
      </c>
      <c r="HJ23" s="196" t="s">
        <v>546</v>
      </c>
      <c r="HK23" s="197" t="s">
        <v>547</v>
      </c>
      <c r="HL23" s="200"/>
      <c r="HM23" s="196">
        <v>0</v>
      </c>
      <c r="HN23" s="196" t="s">
        <v>132</v>
      </c>
      <c r="HO23" s="196" t="s">
        <v>548</v>
      </c>
      <c r="HP23" s="197" t="s">
        <v>549</v>
      </c>
      <c r="HQ23" s="200"/>
      <c r="HR23" s="196">
        <v>0</v>
      </c>
      <c r="HS23" s="196" t="s">
        <v>139</v>
      </c>
      <c r="HT23" s="196" t="s">
        <v>126</v>
      </c>
      <c r="HU23" s="1"/>
      <c r="HV23" s="198" t="s">
        <v>122</v>
      </c>
      <c r="HW23" s="196">
        <v>0</v>
      </c>
      <c r="HX23" s="196" t="s">
        <v>139</v>
      </c>
      <c r="HY23" s="196" t="s">
        <v>126</v>
      </c>
      <c r="HZ23" s="1"/>
      <c r="IA23" s="200"/>
      <c r="IB23" s="196">
        <v>0</v>
      </c>
      <c r="IC23" s="196" t="s">
        <v>139</v>
      </c>
      <c r="ID23" s="196" t="s">
        <v>126</v>
      </c>
      <c r="IE23" s="1"/>
      <c r="IF23" s="200"/>
      <c r="IG23" s="196">
        <v>0</v>
      </c>
      <c r="IH23" s="196" t="s">
        <v>139</v>
      </c>
      <c r="II23" s="196" t="s">
        <v>126</v>
      </c>
      <c r="IJ23" s="1"/>
      <c r="IK23" s="200"/>
      <c r="IL23" s="196">
        <v>0</v>
      </c>
      <c r="IM23" s="196" t="s">
        <v>139</v>
      </c>
      <c r="IN23" s="196" t="s">
        <v>126</v>
      </c>
      <c r="IO23" s="1"/>
      <c r="IP23" s="200"/>
      <c r="IQ23" s="196">
        <v>0</v>
      </c>
      <c r="IR23" s="196" t="s">
        <v>139</v>
      </c>
      <c r="IS23" s="196" t="s">
        <v>126</v>
      </c>
      <c r="IT23" s="1"/>
      <c r="IU23" s="200"/>
      <c r="IV23" s="196">
        <v>0</v>
      </c>
      <c r="IW23" s="196" t="s">
        <v>139</v>
      </c>
      <c r="IX23" s="196" t="s">
        <v>126</v>
      </c>
      <c r="IY23" s="1"/>
      <c r="IZ23" s="198" t="s">
        <v>122</v>
      </c>
      <c r="JA23" s="196">
        <v>0</v>
      </c>
      <c r="JB23" s="196" t="s">
        <v>139</v>
      </c>
      <c r="JC23" s="196" t="s">
        <v>126</v>
      </c>
      <c r="JD23" s="1"/>
      <c r="JE23" s="200"/>
      <c r="JF23" s="196">
        <v>0</v>
      </c>
      <c r="JG23" s="196" t="s">
        <v>139</v>
      </c>
      <c r="JH23" s="196" t="s">
        <v>126</v>
      </c>
      <c r="JI23" s="1"/>
      <c r="JJ23" s="198" t="s">
        <v>122</v>
      </c>
      <c r="JK23" s="196">
        <v>0</v>
      </c>
      <c r="JL23" s="196" t="s">
        <v>139</v>
      </c>
      <c r="JM23" s="196" t="s">
        <v>126</v>
      </c>
      <c r="JN23" s="1"/>
      <c r="JO23" s="200"/>
      <c r="JP23" s="196">
        <v>0</v>
      </c>
      <c r="JQ23" s="196" t="s">
        <v>139</v>
      </c>
      <c r="JR23" s="196" t="s">
        <v>126</v>
      </c>
      <c r="JS23" s="1"/>
      <c r="JT23" s="200"/>
      <c r="JU23" s="196">
        <v>0</v>
      </c>
      <c r="JV23" s="196" t="s">
        <v>139</v>
      </c>
      <c r="JW23" s="196" t="s">
        <v>126</v>
      </c>
      <c r="JX23" s="1"/>
      <c r="JY23" s="200"/>
      <c r="JZ23" s="196">
        <v>1</v>
      </c>
      <c r="KA23" s="196" t="s">
        <v>139</v>
      </c>
      <c r="KB23" s="196" t="s">
        <v>126</v>
      </c>
      <c r="KC23" s="1"/>
      <c r="KD23" s="198" t="s">
        <v>122</v>
      </c>
      <c r="KE23" s="196">
        <v>0</v>
      </c>
      <c r="KF23" s="196" t="s">
        <v>123</v>
      </c>
      <c r="KG23" s="196" t="s">
        <v>126</v>
      </c>
      <c r="KH23" s="1"/>
      <c r="KI23" s="198" t="s">
        <v>122</v>
      </c>
      <c r="KJ23" s="196">
        <v>0</v>
      </c>
      <c r="KK23" s="196" t="s">
        <v>123</v>
      </c>
      <c r="KL23" s="196" t="s">
        <v>126</v>
      </c>
      <c r="KM23" s="1"/>
      <c r="KN23" s="198" t="s">
        <v>122</v>
      </c>
      <c r="KO23" s="196">
        <v>0</v>
      </c>
      <c r="KP23" s="196" t="s">
        <v>123</v>
      </c>
      <c r="KQ23" s="196" t="s">
        <v>126</v>
      </c>
      <c r="KR23" s="1"/>
      <c r="KS23" s="198" t="s">
        <v>122</v>
      </c>
      <c r="KT23" s="196">
        <v>0</v>
      </c>
      <c r="KU23" s="196" t="s">
        <v>123</v>
      </c>
      <c r="KV23" s="196" t="s">
        <v>126</v>
      </c>
      <c r="KW23" s="1"/>
      <c r="KX23" s="198" t="s">
        <v>122</v>
      </c>
      <c r="KY23" s="196">
        <v>0</v>
      </c>
      <c r="KZ23" s="196" t="s">
        <v>123</v>
      </c>
      <c r="LA23" s="196" t="s">
        <v>126</v>
      </c>
      <c r="LB23" s="1"/>
      <c r="LC23" s="198" t="s">
        <v>122</v>
      </c>
      <c r="LD23" s="196">
        <v>0</v>
      </c>
      <c r="LE23" s="196" t="s">
        <v>123</v>
      </c>
      <c r="LF23" s="196" t="s">
        <v>126</v>
      </c>
      <c r="LG23" s="1"/>
      <c r="LH23" s="198" t="s">
        <v>122</v>
      </c>
      <c r="LI23" s="196">
        <v>1</v>
      </c>
      <c r="LJ23" s="196" t="s">
        <v>132</v>
      </c>
      <c r="LK23" s="196" t="s">
        <v>536</v>
      </c>
      <c r="LL23" s="197" t="s">
        <v>537</v>
      </c>
      <c r="LM23" s="198" t="s">
        <v>122</v>
      </c>
      <c r="LN23" s="196">
        <v>1</v>
      </c>
      <c r="LO23" s="196" t="s">
        <v>132</v>
      </c>
      <c r="LP23" s="196" t="s">
        <v>555</v>
      </c>
      <c r="LQ23" s="197" t="s">
        <v>556</v>
      </c>
      <c r="LR23" s="196" t="s">
        <v>1368</v>
      </c>
    </row>
    <row r="24" spans="1:330" ht="25.5" customHeight="1">
      <c r="A24" s="192" t="s">
        <v>88</v>
      </c>
      <c r="B24" s="193">
        <v>44.155844155844157</v>
      </c>
      <c r="C24" s="194">
        <v>45.408163265306115</v>
      </c>
      <c r="D24" s="195">
        <v>21</v>
      </c>
      <c r="E24" s="196">
        <v>1</v>
      </c>
      <c r="F24" s="196" t="s">
        <v>132</v>
      </c>
      <c r="G24" s="196" t="s">
        <v>562</v>
      </c>
      <c r="H24" s="197" t="s">
        <v>563</v>
      </c>
      <c r="I24" s="200"/>
      <c r="J24" s="196">
        <v>0</v>
      </c>
      <c r="K24" s="1"/>
      <c r="L24" s="199" t="s">
        <v>126</v>
      </c>
      <c r="M24" s="1"/>
      <c r="N24" s="207" t="s">
        <v>122</v>
      </c>
      <c r="O24" s="196">
        <v>1</v>
      </c>
      <c r="P24" s="196" t="s">
        <v>130</v>
      </c>
      <c r="Q24" s="196" t="s">
        <v>566</v>
      </c>
      <c r="R24" s="197" t="s">
        <v>567</v>
      </c>
      <c r="S24" s="198" t="s">
        <v>122</v>
      </c>
      <c r="T24" s="196">
        <v>1</v>
      </c>
      <c r="U24" s="196" t="s">
        <v>130</v>
      </c>
      <c r="V24" s="196" t="s">
        <v>566</v>
      </c>
      <c r="W24" s="197" t="s">
        <v>567</v>
      </c>
      <c r="X24" s="200"/>
      <c r="Y24" s="196">
        <v>1</v>
      </c>
      <c r="Z24" s="196" t="s">
        <v>130</v>
      </c>
      <c r="AA24" s="196" t="s">
        <v>566</v>
      </c>
      <c r="AB24" s="197" t="s">
        <v>567</v>
      </c>
      <c r="AC24" s="200"/>
      <c r="AD24" s="196">
        <v>1</v>
      </c>
      <c r="AE24" s="196" t="s">
        <v>130</v>
      </c>
      <c r="AF24" s="196" t="s">
        <v>566</v>
      </c>
      <c r="AG24" s="197" t="s">
        <v>567</v>
      </c>
      <c r="AH24" s="200"/>
      <c r="AI24" s="196">
        <v>0</v>
      </c>
      <c r="AJ24" s="196" t="s">
        <v>132</v>
      </c>
      <c r="AK24" s="196" t="s">
        <v>566</v>
      </c>
      <c r="AL24" s="197" t="s">
        <v>567</v>
      </c>
      <c r="AM24" s="200"/>
      <c r="AN24" s="196">
        <v>1</v>
      </c>
      <c r="AO24" s="196" t="s">
        <v>130</v>
      </c>
      <c r="AP24" s="196" t="s">
        <v>566</v>
      </c>
      <c r="AQ24" s="197" t="s">
        <v>567</v>
      </c>
      <c r="AR24" s="200"/>
      <c r="AS24" s="196">
        <v>1</v>
      </c>
      <c r="AT24" s="196" t="s">
        <v>130</v>
      </c>
      <c r="AU24" s="196" t="s">
        <v>566</v>
      </c>
      <c r="AV24" s="197" t="s">
        <v>567</v>
      </c>
      <c r="AW24" s="200"/>
      <c r="AX24" s="196">
        <v>1</v>
      </c>
      <c r="AY24" s="196" t="s">
        <v>130</v>
      </c>
      <c r="AZ24" s="196" t="s">
        <v>568</v>
      </c>
      <c r="BA24" s="197" t="s">
        <v>569</v>
      </c>
      <c r="BB24" s="200"/>
      <c r="BC24" s="196">
        <v>1</v>
      </c>
      <c r="BD24" s="196" t="s">
        <v>130</v>
      </c>
      <c r="BE24" s="196" t="s">
        <v>568</v>
      </c>
      <c r="BF24" s="197" t="s">
        <v>569</v>
      </c>
      <c r="BG24" s="200"/>
      <c r="BH24" s="196">
        <v>1</v>
      </c>
      <c r="BI24" s="196" t="s">
        <v>130</v>
      </c>
      <c r="BJ24" s="196" t="s">
        <v>568</v>
      </c>
      <c r="BK24" s="197" t="s">
        <v>569</v>
      </c>
      <c r="BL24" s="200"/>
      <c r="BM24" s="196">
        <v>1</v>
      </c>
      <c r="BN24" s="196" t="s">
        <v>130</v>
      </c>
      <c r="BO24" s="196" t="s">
        <v>568</v>
      </c>
      <c r="BP24" s="197" t="s">
        <v>569</v>
      </c>
      <c r="BQ24" s="200"/>
      <c r="BR24" s="196">
        <v>1</v>
      </c>
      <c r="BS24" s="196" t="s">
        <v>130</v>
      </c>
      <c r="BT24" s="201" t="s">
        <v>568</v>
      </c>
      <c r="BU24" s="197" t="s">
        <v>569</v>
      </c>
      <c r="BV24" s="200"/>
      <c r="BW24" s="196">
        <v>0</v>
      </c>
      <c r="BX24" s="196" t="s">
        <v>132</v>
      </c>
      <c r="BY24" s="196" t="s">
        <v>568</v>
      </c>
      <c r="BZ24" s="197" t="s">
        <v>569</v>
      </c>
      <c r="CA24" s="200"/>
      <c r="CB24" s="196">
        <v>1</v>
      </c>
      <c r="CC24" s="196" t="s">
        <v>130</v>
      </c>
      <c r="CD24" s="196" t="s">
        <v>570</v>
      </c>
      <c r="CE24" s="197" t="s">
        <v>571</v>
      </c>
      <c r="CF24" s="200"/>
      <c r="CG24" s="196">
        <v>1</v>
      </c>
      <c r="CH24" s="196" t="s">
        <v>130</v>
      </c>
      <c r="CI24" s="196" t="s">
        <v>570</v>
      </c>
      <c r="CJ24" s="197" t="s">
        <v>571</v>
      </c>
      <c r="CK24" s="200"/>
      <c r="CL24" s="196">
        <v>0</v>
      </c>
      <c r="CM24" s="196" t="s">
        <v>139</v>
      </c>
      <c r="CN24" s="196" t="s">
        <v>570</v>
      </c>
      <c r="CO24" s="197" t="s">
        <v>571</v>
      </c>
      <c r="CP24" s="200"/>
      <c r="CQ24" s="196">
        <v>0</v>
      </c>
      <c r="CR24" s="196" t="s">
        <v>139</v>
      </c>
      <c r="CS24" s="196" t="s">
        <v>570</v>
      </c>
      <c r="CT24" s="197" t="s">
        <v>571</v>
      </c>
      <c r="CU24" s="200"/>
      <c r="CV24" s="196">
        <v>0</v>
      </c>
      <c r="CW24" s="196" t="s">
        <v>139</v>
      </c>
      <c r="CX24" s="196" t="s">
        <v>570</v>
      </c>
      <c r="CY24" s="197" t="s">
        <v>571</v>
      </c>
      <c r="CZ24" s="200"/>
      <c r="DA24" s="196">
        <v>0</v>
      </c>
      <c r="DB24" s="196" t="s">
        <v>139</v>
      </c>
      <c r="DC24" s="196" t="s">
        <v>570</v>
      </c>
      <c r="DD24" s="197" t="s">
        <v>571</v>
      </c>
      <c r="DE24" s="200"/>
      <c r="DF24" s="196">
        <v>1</v>
      </c>
      <c r="DG24" s="196" t="s">
        <v>123</v>
      </c>
      <c r="DH24" s="196" t="s">
        <v>572</v>
      </c>
      <c r="DI24" s="197" t="s">
        <v>573</v>
      </c>
      <c r="DJ24" s="198" t="s">
        <v>122</v>
      </c>
      <c r="DK24" s="196">
        <v>1</v>
      </c>
      <c r="DL24" s="196" t="s">
        <v>139</v>
      </c>
      <c r="DM24" s="196" t="s">
        <v>564</v>
      </c>
      <c r="DN24" s="197" t="s">
        <v>565</v>
      </c>
      <c r="DO24" s="207" t="s">
        <v>122</v>
      </c>
      <c r="DP24" s="196">
        <v>1</v>
      </c>
      <c r="DQ24" s="196" t="s">
        <v>139</v>
      </c>
      <c r="DR24" s="196" t="s">
        <v>564</v>
      </c>
      <c r="DS24" s="197" t="s">
        <v>565</v>
      </c>
      <c r="DT24" s="198" t="s">
        <v>122</v>
      </c>
      <c r="DU24" s="196">
        <v>1</v>
      </c>
      <c r="DV24" s="196" t="s">
        <v>139</v>
      </c>
      <c r="DW24" s="196" t="s">
        <v>564</v>
      </c>
      <c r="DX24" s="197" t="s">
        <v>565</v>
      </c>
      <c r="DY24" s="207" t="s">
        <v>122</v>
      </c>
      <c r="DZ24" s="196">
        <v>0</v>
      </c>
      <c r="EA24" s="196" t="s">
        <v>132</v>
      </c>
      <c r="EB24" s="196" t="s">
        <v>564</v>
      </c>
      <c r="EC24" s="197" t="s">
        <v>565</v>
      </c>
      <c r="ED24" s="207" t="s">
        <v>122</v>
      </c>
      <c r="EE24" s="196">
        <v>0</v>
      </c>
      <c r="EF24" s="196" t="s">
        <v>132</v>
      </c>
      <c r="EG24" s="196" t="s">
        <v>564</v>
      </c>
      <c r="EH24" s="197" t="s">
        <v>565</v>
      </c>
      <c r="EI24" s="198" t="s">
        <v>122</v>
      </c>
      <c r="EJ24" s="196">
        <v>0</v>
      </c>
      <c r="EK24" s="196" t="s">
        <v>132</v>
      </c>
      <c r="EL24" s="196" t="s">
        <v>564</v>
      </c>
      <c r="EM24" s="197" t="s">
        <v>565</v>
      </c>
      <c r="EN24" s="198" t="s">
        <v>122</v>
      </c>
      <c r="EO24" s="196">
        <v>1</v>
      </c>
      <c r="EP24" s="196" t="s">
        <v>130</v>
      </c>
      <c r="EQ24" s="196" t="s">
        <v>574</v>
      </c>
      <c r="ER24" s="197" t="s">
        <v>575</v>
      </c>
      <c r="ES24" s="200"/>
      <c r="ET24" s="196">
        <v>0</v>
      </c>
      <c r="EU24" s="196" t="s">
        <v>130</v>
      </c>
      <c r="EV24" s="196" t="s">
        <v>576</v>
      </c>
      <c r="EW24" s="209" t="s">
        <v>577</v>
      </c>
      <c r="EX24" s="198" t="s">
        <v>578</v>
      </c>
      <c r="EY24" s="196">
        <v>0</v>
      </c>
      <c r="EZ24" s="196" t="s">
        <v>130</v>
      </c>
      <c r="FA24" s="196" t="s">
        <v>579</v>
      </c>
      <c r="FB24" s="197" t="s">
        <v>580</v>
      </c>
      <c r="FC24" s="198" t="s">
        <v>581</v>
      </c>
      <c r="FD24" s="196">
        <v>0</v>
      </c>
      <c r="FE24" s="196" t="s">
        <v>130</v>
      </c>
      <c r="FF24" s="196" t="s">
        <v>126</v>
      </c>
      <c r="FG24" s="1"/>
      <c r="FH24" s="198" t="s">
        <v>122</v>
      </c>
      <c r="FI24" s="196">
        <v>0</v>
      </c>
      <c r="FJ24" s="196" t="s">
        <v>130</v>
      </c>
      <c r="FK24" s="196" t="s">
        <v>582</v>
      </c>
      <c r="FL24" s="197" t="s">
        <v>583</v>
      </c>
      <c r="FM24" s="210" t="s">
        <v>122</v>
      </c>
      <c r="FN24" s="196">
        <v>1</v>
      </c>
      <c r="FO24" s="196" t="s">
        <v>139</v>
      </c>
      <c r="FP24" s="196" t="s">
        <v>584</v>
      </c>
      <c r="FQ24" s="197" t="s">
        <v>585</v>
      </c>
      <c r="FR24" s="200"/>
      <c r="FS24" s="196">
        <v>0</v>
      </c>
      <c r="FT24" s="196" t="s">
        <v>130</v>
      </c>
      <c r="FU24" s="196" t="s">
        <v>586</v>
      </c>
      <c r="FV24" s="197" t="s">
        <v>585</v>
      </c>
      <c r="FW24" s="204" t="s">
        <v>587</v>
      </c>
      <c r="FX24" s="205">
        <v>44.155844155844157</v>
      </c>
      <c r="FY24" s="196">
        <v>1</v>
      </c>
      <c r="FZ24" s="196" t="s">
        <v>132</v>
      </c>
      <c r="GA24" s="196" t="s">
        <v>562</v>
      </c>
      <c r="GB24" s="197" t="s">
        <v>563</v>
      </c>
      <c r="GC24" s="198" t="s">
        <v>122</v>
      </c>
      <c r="GD24" s="196">
        <v>0</v>
      </c>
      <c r="GE24" s="1"/>
      <c r="GF24" s="196" t="s">
        <v>126</v>
      </c>
      <c r="GG24" s="1"/>
      <c r="GH24" s="207" t="s">
        <v>122</v>
      </c>
      <c r="GI24" s="196">
        <v>1</v>
      </c>
      <c r="GJ24" s="196" t="s">
        <v>130</v>
      </c>
      <c r="GK24" s="196" t="s">
        <v>566</v>
      </c>
      <c r="GL24" s="197" t="s">
        <v>567</v>
      </c>
      <c r="GM24" s="198" t="s">
        <v>122</v>
      </c>
      <c r="GN24" s="196">
        <v>1</v>
      </c>
      <c r="GO24" s="196" t="s">
        <v>130</v>
      </c>
      <c r="GP24" s="196" t="s">
        <v>566</v>
      </c>
      <c r="GQ24" s="197" t="s">
        <v>567</v>
      </c>
      <c r="GR24" s="200"/>
      <c r="GS24" s="196">
        <v>1</v>
      </c>
      <c r="GT24" s="196" t="s">
        <v>130</v>
      </c>
      <c r="GU24" s="196" t="s">
        <v>566</v>
      </c>
      <c r="GV24" s="197" t="s">
        <v>567</v>
      </c>
      <c r="GW24" s="200"/>
      <c r="GX24" s="196">
        <v>1</v>
      </c>
      <c r="GY24" s="196" t="s">
        <v>130</v>
      </c>
      <c r="GZ24" s="196" t="s">
        <v>566</v>
      </c>
      <c r="HA24" s="197" t="s">
        <v>567</v>
      </c>
      <c r="HB24" s="202" t="s">
        <v>122</v>
      </c>
      <c r="HC24" s="196">
        <v>0</v>
      </c>
      <c r="HD24" s="196" t="s">
        <v>132</v>
      </c>
      <c r="HE24" s="196" t="s">
        <v>566</v>
      </c>
      <c r="HF24" s="197" t="s">
        <v>567</v>
      </c>
      <c r="HG24" s="200"/>
      <c r="HH24" s="196">
        <v>1</v>
      </c>
      <c r="HI24" s="196" t="s">
        <v>130</v>
      </c>
      <c r="HJ24" s="196" t="s">
        <v>566</v>
      </c>
      <c r="HK24" s="197" t="s">
        <v>567</v>
      </c>
      <c r="HL24" s="200"/>
      <c r="HM24" s="196">
        <v>1</v>
      </c>
      <c r="HN24" s="196" t="s">
        <v>130</v>
      </c>
      <c r="HO24" s="196" t="s">
        <v>566</v>
      </c>
      <c r="HP24" s="197" t="s">
        <v>567</v>
      </c>
      <c r="HQ24" s="200"/>
      <c r="HR24" s="196">
        <v>1</v>
      </c>
      <c r="HS24" s="196" t="s">
        <v>130</v>
      </c>
      <c r="HT24" s="196" t="s">
        <v>568</v>
      </c>
      <c r="HU24" s="197" t="s">
        <v>569</v>
      </c>
      <c r="HV24" s="200"/>
      <c r="HW24" s="196">
        <v>1</v>
      </c>
      <c r="HX24" s="196" t="s">
        <v>130</v>
      </c>
      <c r="HY24" s="196" t="s">
        <v>568</v>
      </c>
      <c r="HZ24" s="197" t="s">
        <v>569</v>
      </c>
      <c r="IA24" s="200"/>
      <c r="IB24" s="196">
        <v>1</v>
      </c>
      <c r="IC24" s="196" t="s">
        <v>130</v>
      </c>
      <c r="ID24" s="196" t="s">
        <v>568</v>
      </c>
      <c r="IE24" s="197" t="s">
        <v>569</v>
      </c>
      <c r="IF24" s="200"/>
      <c r="IG24" s="196">
        <v>1</v>
      </c>
      <c r="IH24" s="196" t="s">
        <v>130</v>
      </c>
      <c r="II24" s="196" t="s">
        <v>568</v>
      </c>
      <c r="IJ24" s="197" t="s">
        <v>569</v>
      </c>
      <c r="IK24" s="200"/>
      <c r="IL24" s="196">
        <v>1</v>
      </c>
      <c r="IM24" s="196" t="s">
        <v>130</v>
      </c>
      <c r="IN24" s="196" t="s">
        <v>568</v>
      </c>
      <c r="IO24" s="197" t="s">
        <v>569</v>
      </c>
      <c r="IP24" s="200"/>
      <c r="IQ24" s="196">
        <v>0</v>
      </c>
      <c r="IR24" s="196" t="s">
        <v>132</v>
      </c>
      <c r="IS24" s="196" t="s">
        <v>568</v>
      </c>
      <c r="IT24" s="197" t="s">
        <v>569</v>
      </c>
      <c r="IU24" s="200"/>
      <c r="IV24" s="196">
        <v>1</v>
      </c>
      <c r="IW24" s="196" t="s">
        <v>130</v>
      </c>
      <c r="IX24" s="196" t="s">
        <v>570</v>
      </c>
      <c r="IY24" s="197" t="s">
        <v>571</v>
      </c>
      <c r="IZ24" s="200"/>
      <c r="JA24" s="196">
        <v>1</v>
      </c>
      <c r="JB24" s="196" t="s">
        <v>130</v>
      </c>
      <c r="JC24" s="196" t="s">
        <v>570</v>
      </c>
      <c r="JD24" s="197" t="s">
        <v>571</v>
      </c>
      <c r="JE24" s="200"/>
      <c r="JF24" s="196">
        <v>0</v>
      </c>
      <c r="JG24" s="196" t="s">
        <v>139</v>
      </c>
      <c r="JH24" s="196" t="s">
        <v>570</v>
      </c>
      <c r="JI24" s="197" t="s">
        <v>571</v>
      </c>
      <c r="JJ24" s="202" t="s">
        <v>122</v>
      </c>
      <c r="JK24" s="196">
        <v>0</v>
      </c>
      <c r="JL24" s="196" t="s">
        <v>139</v>
      </c>
      <c r="JM24" s="196" t="s">
        <v>570</v>
      </c>
      <c r="JN24" s="197" t="s">
        <v>571</v>
      </c>
      <c r="JO24" s="200"/>
      <c r="JP24" s="196">
        <v>0</v>
      </c>
      <c r="JQ24" s="196" t="s">
        <v>139</v>
      </c>
      <c r="JR24" s="196" t="s">
        <v>570</v>
      </c>
      <c r="JS24" s="197" t="s">
        <v>571</v>
      </c>
      <c r="JT24" s="200"/>
      <c r="JU24" s="196">
        <v>0</v>
      </c>
      <c r="JV24" s="196" t="s">
        <v>139</v>
      </c>
      <c r="JW24" s="196" t="s">
        <v>570</v>
      </c>
      <c r="JX24" s="197" t="s">
        <v>571</v>
      </c>
      <c r="JY24" s="200"/>
      <c r="JZ24" s="196">
        <v>1</v>
      </c>
      <c r="KA24" s="196" t="s">
        <v>123</v>
      </c>
      <c r="KB24" s="196" t="s">
        <v>572</v>
      </c>
      <c r="KC24" s="197" t="s">
        <v>573</v>
      </c>
      <c r="KD24" s="198" t="s">
        <v>122</v>
      </c>
      <c r="KE24" s="196">
        <v>1</v>
      </c>
      <c r="KF24" s="196" t="s">
        <v>139</v>
      </c>
      <c r="KG24" s="196" t="s">
        <v>564</v>
      </c>
      <c r="KH24" s="197" t="s">
        <v>565</v>
      </c>
      <c r="KI24" s="207" t="s">
        <v>122</v>
      </c>
      <c r="KJ24" s="196">
        <v>1</v>
      </c>
      <c r="KK24" s="196" t="s">
        <v>139</v>
      </c>
      <c r="KL24" s="196" t="s">
        <v>564</v>
      </c>
      <c r="KM24" s="197" t="s">
        <v>565</v>
      </c>
      <c r="KN24" s="198" t="s">
        <v>122</v>
      </c>
      <c r="KO24" s="196">
        <v>1</v>
      </c>
      <c r="KP24" s="196" t="s">
        <v>139</v>
      </c>
      <c r="KQ24" s="196" t="s">
        <v>564</v>
      </c>
      <c r="KR24" s="197" t="s">
        <v>565</v>
      </c>
      <c r="KS24" s="207" t="s">
        <v>122</v>
      </c>
      <c r="KT24" s="196">
        <v>0</v>
      </c>
      <c r="KU24" s="196" t="s">
        <v>132</v>
      </c>
      <c r="KV24" s="196" t="s">
        <v>564</v>
      </c>
      <c r="KW24" s="197" t="s">
        <v>565</v>
      </c>
      <c r="KX24" s="207" t="s">
        <v>122</v>
      </c>
      <c r="KY24" s="196">
        <v>0</v>
      </c>
      <c r="KZ24" s="196" t="s">
        <v>132</v>
      </c>
      <c r="LA24" s="196" t="s">
        <v>564</v>
      </c>
      <c r="LB24" s="197" t="s">
        <v>565</v>
      </c>
      <c r="LC24" s="198" t="s">
        <v>122</v>
      </c>
      <c r="LD24" s="196">
        <v>0</v>
      </c>
      <c r="LE24" s="196" t="s">
        <v>132</v>
      </c>
      <c r="LF24" s="196" t="s">
        <v>564</v>
      </c>
      <c r="LG24" s="197" t="s">
        <v>565</v>
      </c>
      <c r="LH24" s="198" t="s">
        <v>122</v>
      </c>
      <c r="LI24" s="196">
        <v>0</v>
      </c>
      <c r="LJ24" s="196" t="s">
        <v>130</v>
      </c>
      <c r="LK24" s="196" t="s">
        <v>126</v>
      </c>
      <c r="LL24" s="1"/>
      <c r="LM24" s="198" t="s">
        <v>122</v>
      </c>
      <c r="LN24" s="196">
        <v>0</v>
      </c>
      <c r="LO24" s="196" t="s">
        <v>130</v>
      </c>
      <c r="LP24" s="196" t="s">
        <v>582</v>
      </c>
      <c r="LQ24" s="197" t="s">
        <v>583</v>
      </c>
      <c r="LR24" s="206" t="s">
        <v>122</v>
      </c>
    </row>
    <row r="25" spans="1:330" ht="25.5" customHeight="1">
      <c r="A25" s="192" t="s">
        <v>89</v>
      </c>
      <c r="B25" s="193">
        <v>50.432900432900432</v>
      </c>
      <c r="C25" s="194">
        <v>57.482993197278908</v>
      </c>
      <c r="D25" s="195">
        <v>9</v>
      </c>
      <c r="E25" s="196">
        <v>1</v>
      </c>
      <c r="F25" s="196" t="s">
        <v>132</v>
      </c>
      <c r="G25" s="196" t="s">
        <v>588</v>
      </c>
      <c r="H25" s="197" t="s">
        <v>589</v>
      </c>
      <c r="I25" s="198" t="s">
        <v>122</v>
      </c>
      <c r="J25" s="196">
        <v>0</v>
      </c>
      <c r="K25" s="1"/>
      <c r="L25" s="199" t="s">
        <v>126</v>
      </c>
      <c r="M25" s="1"/>
      <c r="N25" s="207" t="s">
        <v>122</v>
      </c>
      <c r="O25" s="196">
        <v>1</v>
      </c>
      <c r="P25" s="196" t="s">
        <v>130</v>
      </c>
      <c r="Q25" s="196" t="s">
        <v>593</v>
      </c>
      <c r="R25" s="197" t="s">
        <v>594</v>
      </c>
      <c r="S25" s="198" t="s">
        <v>122</v>
      </c>
      <c r="T25" s="196">
        <v>1</v>
      </c>
      <c r="U25" s="196" t="s">
        <v>130</v>
      </c>
      <c r="V25" s="196" t="s">
        <v>595</v>
      </c>
      <c r="W25" s="197" t="s">
        <v>594</v>
      </c>
      <c r="X25" s="200"/>
      <c r="Y25" s="196">
        <v>1</v>
      </c>
      <c r="Z25" s="196" t="s">
        <v>130</v>
      </c>
      <c r="AA25" s="196" t="s">
        <v>595</v>
      </c>
      <c r="AB25" s="197" t="s">
        <v>594</v>
      </c>
      <c r="AC25" s="200"/>
      <c r="AD25" s="196">
        <v>1</v>
      </c>
      <c r="AE25" s="196" t="s">
        <v>130</v>
      </c>
      <c r="AF25" s="196" t="s">
        <v>596</v>
      </c>
      <c r="AG25" s="197" t="s">
        <v>594</v>
      </c>
      <c r="AH25" s="200"/>
      <c r="AI25" s="196">
        <v>0</v>
      </c>
      <c r="AJ25" s="196" t="s">
        <v>132</v>
      </c>
      <c r="AK25" s="196" t="s">
        <v>596</v>
      </c>
      <c r="AL25" s="197" t="s">
        <v>594</v>
      </c>
      <c r="AM25" s="200"/>
      <c r="AN25" s="196">
        <v>1</v>
      </c>
      <c r="AO25" s="196" t="s">
        <v>130</v>
      </c>
      <c r="AP25" s="196" t="s">
        <v>597</v>
      </c>
      <c r="AQ25" s="197" t="s">
        <v>598</v>
      </c>
      <c r="AR25" s="200"/>
      <c r="AS25" s="196">
        <v>0</v>
      </c>
      <c r="AT25" s="196" t="s">
        <v>132</v>
      </c>
      <c r="AU25" s="196" t="s">
        <v>599</v>
      </c>
      <c r="AV25" s="197" t="s">
        <v>594</v>
      </c>
      <c r="AW25" s="202" t="s">
        <v>600</v>
      </c>
      <c r="AX25" s="196">
        <v>1</v>
      </c>
      <c r="AY25" s="196" t="s">
        <v>130</v>
      </c>
      <c r="AZ25" s="196" t="s">
        <v>593</v>
      </c>
      <c r="BA25" s="197" t="s">
        <v>594</v>
      </c>
      <c r="BB25" s="200"/>
      <c r="BC25" s="196">
        <v>1</v>
      </c>
      <c r="BD25" s="196" t="s">
        <v>130</v>
      </c>
      <c r="BE25" s="196" t="s">
        <v>595</v>
      </c>
      <c r="BF25" s="197" t="s">
        <v>594</v>
      </c>
      <c r="BG25" s="200"/>
      <c r="BH25" s="196">
        <v>1</v>
      </c>
      <c r="BI25" s="196" t="s">
        <v>130</v>
      </c>
      <c r="BJ25" s="196" t="s">
        <v>595</v>
      </c>
      <c r="BK25" s="197" t="s">
        <v>594</v>
      </c>
      <c r="BL25" s="200"/>
      <c r="BM25" s="196">
        <v>1</v>
      </c>
      <c r="BN25" s="196" t="s">
        <v>130</v>
      </c>
      <c r="BO25" s="196" t="s">
        <v>596</v>
      </c>
      <c r="BP25" s="197" t="s">
        <v>594</v>
      </c>
      <c r="BQ25" s="200"/>
      <c r="BR25" s="196">
        <v>0</v>
      </c>
      <c r="BS25" s="196" t="s">
        <v>132</v>
      </c>
      <c r="BT25" s="201" t="s">
        <v>596</v>
      </c>
      <c r="BU25" s="197" t="s">
        <v>594</v>
      </c>
      <c r="BV25" s="200"/>
      <c r="BW25" s="196">
        <v>1</v>
      </c>
      <c r="BX25" s="196" t="s">
        <v>130</v>
      </c>
      <c r="BY25" s="196" t="s">
        <v>597</v>
      </c>
      <c r="BZ25" s="197" t="s">
        <v>594</v>
      </c>
      <c r="CA25" s="200"/>
      <c r="CB25" s="196">
        <v>0</v>
      </c>
      <c r="CC25" s="196" t="s">
        <v>139</v>
      </c>
      <c r="CD25" s="196" t="s">
        <v>126</v>
      </c>
      <c r="CE25" s="1"/>
      <c r="CF25" s="198" t="s">
        <v>122</v>
      </c>
      <c r="CG25" s="196">
        <v>0</v>
      </c>
      <c r="CH25" s="196" t="s">
        <v>139</v>
      </c>
      <c r="CI25" s="196" t="s">
        <v>126</v>
      </c>
      <c r="CJ25" s="1"/>
      <c r="CK25" s="200"/>
      <c r="CL25" s="196">
        <v>0</v>
      </c>
      <c r="CM25" s="196" t="s">
        <v>139</v>
      </c>
      <c r="CN25" s="196" t="s">
        <v>126</v>
      </c>
      <c r="CO25" s="1"/>
      <c r="CP25" s="200"/>
      <c r="CQ25" s="196">
        <v>0</v>
      </c>
      <c r="CR25" s="196" t="s">
        <v>139</v>
      </c>
      <c r="CS25" s="196" t="s">
        <v>126</v>
      </c>
      <c r="CT25" s="1"/>
      <c r="CU25" s="200"/>
      <c r="CV25" s="196">
        <v>0</v>
      </c>
      <c r="CW25" s="196" t="s">
        <v>139</v>
      </c>
      <c r="CX25" s="196" t="s">
        <v>126</v>
      </c>
      <c r="CY25" s="1"/>
      <c r="CZ25" s="200"/>
      <c r="DA25" s="196">
        <v>0</v>
      </c>
      <c r="DB25" s="196" t="s">
        <v>139</v>
      </c>
      <c r="DC25" s="196" t="s">
        <v>126</v>
      </c>
      <c r="DD25" s="1"/>
      <c r="DE25" s="200"/>
      <c r="DF25" s="196">
        <v>1</v>
      </c>
      <c r="DG25" s="196" t="s">
        <v>123</v>
      </c>
      <c r="DH25" s="196" t="s">
        <v>601</v>
      </c>
      <c r="DI25" s="197" t="s">
        <v>602</v>
      </c>
      <c r="DJ25" s="198" t="s">
        <v>122</v>
      </c>
      <c r="DK25" s="196">
        <v>1</v>
      </c>
      <c r="DL25" s="196" t="s">
        <v>139</v>
      </c>
      <c r="DM25" s="196" t="s">
        <v>590</v>
      </c>
      <c r="DN25" s="197" t="s">
        <v>591</v>
      </c>
      <c r="DO25" s="198" t="s">
        <v>592</v>
      </c>
      <c r="DP25" s="196">
        <v>1</v>
      </c>
      <c r="DQ25" s="196" t="s">
        <v>139</v>
      </c>
      <c r="DR25" s="196" t="s">
        <v>603</v>
      </c>
      <c r="DS25" s="197" t="s">
        <v>604</v>
      </c>
      <c r="DT25" s="198" t="s">
        <v>605</v>
      </c>
      <c r="DU25" s="196">
        <v>1</v>
      </c>
      <c r="DV25" s="196" t="s">
        <v>139</v>
      </c>
      <c r="DW25" s="196" t="s">
        <v>603</v>
      </c>
      <c r="DX25" s="197" t="s">
        <v>604</v>
      </c>
      <c r="DY25" s="198" t="s">
        <v>605</v>
      </c>
      <c r="DZ25" s="196">
        <v>1</v>
      </c>
      <c r="EA25" s="196" t="s">
        <v>139</v>
      </c>
      <c r="EB25" s="196" t="s">
        <v>603</v>
      </c>
      <c r="EC25" s="197" t="s">
        <v>604</v>
      </c>
      <c r="ED25" s="198" t="s">
        <v>605</v>
      </c>
      <c r="EE25" s="196">
        <v>0</v>
      </c>
      <c r="EF25" s="196" t="s">
        <v>132</v>
      </c>
      <c r="EG25" s="196" t="s">
        <v>590</v>
      </c>
      <c r="EH25" s="197" t="s">
        <v>591</v>
      </c>
      <c r="EI25" s="198" t="s">
        <v>592</v>
      </c>
      <c r="EJ25" s="196">
        <v>0</v>
      </c>
      <c r="EK25" s="196" t="s">
        <v>132</v>
      </c>
      <c r="EL25" s="196" t="s">
        <v>603</v>
      </c>
      <c r="EM25" s="197" t="s">
        <v>604</v>
      </c>
      <c r="EN25" s="198" t="s">
        <v>122</v>
      </c>
      <c r="EO25" s="196">
        <v>1</v>
      </c>
      <c r="EP25" s="196" t="s">
        <v>139</v>
      </c>
      <c r="EQ25" s="196" t="s">
        <v>606</v>
      </c>
      <c r="ER25" s="209" t="s">
        <v>607</v>
      </c>
      <c r="ES25" s="200"/>
      <c r="ET25" s="196">
        <v>1</v>
      </c>
      <c r="EU25" s="196" t="s">
        <v>139</v>
      </c>
      <c r="EV25" s="196" t="s">
        <v>608</v>
      </c>
      <c r="EW25" s="209" t="s">
        <v>609</v>
      </c>
      <c r="EX25" s="200"/>
      <c r="EY25" s="196">
        <v>1</v>
      </c>
      <c r="EZ25" s="196" t="s">
        <v>139</v>
      </c>
      <c r="FA25" s="196" t="s">
        <v>610</v>
      </c>
      <c r="FB25" s="215" t="s">
        <v>611</v>
      </c>
      <c r="FC25" s="200"/>
      <c r="FD25" s="196">
        <v>0</v>
      </c>
      <c r="FE25" s="196" t="s">
        <v>130</v>
      </c>
      <c r="FF25" s="196" t="s">
        <v>126</v>
      </c>
      <c r="FG25" s="1"/>
      <c r="FH25" s="198" t="s">
        <v>122</v>
      </c>
      <c r="FI25" s="196">
        <v>1</v>
      </c>
      <c r="FJ25" s="196" t="s">
        <v>139</v>
      </c>
      <c r="FK25" s="196" t="s">
        <v>612</v>
      </c>
      <c r="FL25" s="197" t="s">
        <v>613</v>
      </c>
      <c r="FM25" s="210" t="s">
        <v>122</v>
      </c>
      <c r="FN25" s="196">
        <v>1</v>
      </c>
      <c r="FO25" s="196" t="s">
        <v>139</v>
      </c>
      <c r="FP25" s="196" t="s">
        <v>614</v>
      </c>
      <c r="FQ25" s="197" t="s">
        <v>615</v>
      </c>
      <c r="FR25" s="200"/>
      <c r="FS25" s="196">
        <v>0</v>
      </c>
      <c r="FT25" s="196" t="s">
        <v>130</v>
      </c>
      <c r="FU25" s="196" t="s">
        <v>614</v>
      </c>
      <c r="FV25" s="197" t="s">
        <v>615</v>
      </c>
      <c r="FW25" s="204" t="s">
        <v>616</v>
      </c>
      <c r="FX25" s="205">
        <v>50.432900432900432</v>
      </c>
      <c r="FY25" s="196">
        <v>1</v>
      </c>
      <c r="FZ25" s="196" t="s">
        <v>132</v>
      </c>
      <c r="GA25" s="196" t="s">
        <v>588</v>
      </c>
      <c r="GB25" s="197" t="s">
        <v>589</v>
      </c>
      <c r="GC25" s="198" t="s">
        <v>122</v>
      </c>
      <c r="GD25" s="196">
        <v>0</v>
      </c>
      <c r="GE25" s="1"/>
      <c r="GF25" s="196" t="s">
        <v>126</v>
      </c>
      <c r="GG25" s="1"/>
      <c r="GH25" s="207" t="s">
        <v>122</v>
      </c>
      <c r="GI25" s="196">
        <v>1</v>
      </c>
      <c r="GJ25" s="196" t="s">
        <v>130</v>
      </c>
      <c r="GK25" s="196" t="s">
        <v>593</v>
      </c>
      <c r="GL25" s="197" t="s">
        <v>594</v>
      </c>
      <c r="GM25" s="198" t="s">
        <v>122</v>
      </c>
      <c r="GN25" s="196">
        <v>1</v>
      </c>
      <c r="GO25" s="196" t="s">
        <v>130</v>
      </c>
      <c r="GP25" s="196" t="s">
        <v>595</v>
      </c>
      <c r="GQ25" s="197" t="s">
        <v>594</v>
      </c>
      <c r="GR25" s="200"/>
      <c r="GS25" s="196">
        <v>1</v>
      </c>
      <c r="GT25" s="196" t="s">
        <v>130</v>
      </c>
      <c r="GU25" s="196" t="s">
        <v>595</v>
      </c>
      <c r="GV25" s="197" t="s">
        <v>594</v>
      </c>
      <c r="GW25" s="200"/>
      <c r="GX25" s="196">
        <v>1</v>
      </c>
      <c r="GY25" s="196" t="s">
        <v>130</v>
      </c>
      <c r="GZ25" s="196" t="s">
        <v>596</v>
      </c>
      <c r="HA25" s="197" t="s">
        <v>594</v>
      </c>
      <c r="HB25" s="202" t="s">
        <v>122</v>
      </c>
      <c r="HC25" s="196">
        <v>0</v>
      </c>
      <c r="HD25" s="196" t="s">
        <v>132</v>
      </c>
      <c r="HE25" s="196" t="s">
        <v>596</v>
      </c>
      <c r="HF25" s="197" t="s">
        <v>594</v>
      </c>
      <c r="HG25" s="200"/>
      <c r="HH25" s="196">
        <v>1</v>
      </c>
      <c r="HI25" s="196" t="s">
        <v>130</v>
      </c>
      <c r="HJ25" s="196" t="s">
        <v>597</v>
      </c>
      <c r="HK25" s="197" t="s">
        <v>594</v>
      </c>
      <c r="HL25" s="200"/>
      <c r="HM25" s="196">
        <v>0</v>
      </c>
      <c r="HN25" s="196" t="s">
        <v>132</v>
      </c>
      <c r="HO25" s="196" t="s">
        <v>599</v>
      </c>
      <c r="HP25" s="197" t="s">
        <v>594</v>
      </c>
      <c r="HQ25" s="202" t="s">
        <v>600</v>
      </c>
      <c r="HR25" s="196">
        <v>1</v>
      </c>
      <c r="HS25" s="196" t="s">
        <v>130</v>
      </c>
      <c r="HT25" s="196" t="s">
        <v>593</v>
      </c>
      <c r="HU25" s="197" t="s">
        <v>594</v>
      </c>
      <c r="HV25" s="200"/>
      <c r="HW25" s="196">
        <v>1</v>
      </c>
      <c r="HX25" s="196" t="s">
        <v>130</v>
      </c>
      <c r="HY25" s="196" t="s">
        <v>595</v>
      </c>
      <c r="HZ25" s="197" t="s">
        <v>594</v>
      </c>
      <c r="IA25" s="200"/>
      <c r="IB25" s="196">
        <v>1</v>
      </c>
      <c r="IC25" s="196" t="s">
        <v>130</v>
      </c>
      <c r="ID25" s="196" t="s">
        <v>595</v>
      </c>
      <c r="IE25" s="197" t="s">
        <v>594</v>
      </c>
      <c r="IF25" s="200"/>
      <c r="IG25" s="196">
        <v>1</v>
      </c>
      <c r="IH25" s="196" t="s">
        <v>130</v>
      </c>
      <c r="II25" s="196" t="s">
        <v>596</v>
      </c>
      <c r="IJ25" s="197" t="s">
        <v>594</v>
      </c>
      <c r="IK25" s="200"/>
      <c r="IL25" s="196">
        <v>0</v>
      </c>
      <c r="IM25" s="196" t="s">
        <v>132</v>
      </c>
      <c r="IN25" s="196" t="s">
        <v>596</v>
      </c>
      <c r="IO25" s="197" t="s">
        <v>594</v>
      </c>
      <c r="IP25" s="200"/>
      <c r="IQ25" s="196">
        <v>1</v>
      </c>
      <c r="IR25" s="196" t="s">
        <v>130</v>
      </c>
      <c r="IS25" s="196" t="s">
        <v>597</v>
      </c>
      <c r="IT25" s="197" t="s">
        <v>594</v>
      </c>
      <c r="IU25" s="200"/>
      <c r="IV25" s="196">
        <v>0</v>
      </c>
      <c r="IW25" s="196" t="s">
        <v>139</v>
      </c>
      <c r="IX25" s="196" t="s">
        <v>126</v>
      </c>
      <c r="IY25" s="1"/>
      <c r="IZ25" s="198" t="s">
        <v>122</v>
      </c>
      <c r="JA25" s="196">
        <v>0</v>
      </c>
      <c r="JB25" s="196" t="s">
        <v>139</v>
      </c>
      <c r="JC25" s="196" t="s">
        <v>126</v>
      </c>
      <c r="JD25" s="1"/>
      <c r="JE25" s="200"/>
      <c r="JF25" s="196">
        <v>0</v>
      </c>
      <c r="JG25" s="196" t="s">
        <v>139</v>
      </c>
      <c r="JH25" s="196" t="s">
        <v>126</v>
      </c>
      <c r="JI25" s="1"/>
      <c r="JJ25" s="198" t="s">
        <v>122</v>
      </c>
      <c r="JK25" s="196">
        <v>0</v>
      </c>
      <c r="JL25" s="196" t="s">
        <v>139</v>
      </c>
      <c r="JM25" s="196" t="s">
        <v>126</v>
      </c>
      <c r="JN25" s="1"/>
      <c r="JO25" s="200"/>
      <c r="JP25" s="196">
        <v>0</v>
      </c>
      <c r="JQ25" s="196" t="s">
        <v>139</v>
      </c>
      <c r="JR25" s="196" t="s">
        <v>126</v>
      </c>
      <c r="JS25" s="1"/>
      <c r="JT25" s="200"/>
      <c r="JU25" s="196">
        <v>0</v>
      </c>
      <c r="JV25" s="196" t="s">
        <v>139</v>
      </c>
      <c r="JW25" s="196" t="s">
        <v>126</v>
      </c>
      <c r="JX25" s="1"/>
      <c r="JY25" s="200"/>
      <c r="JZ25" s="196">
        <v>1</v>
      </c>
      <c r="KA25" s="196" t="s">
        <v>123</v>
      </c>
      <c r="KB25" s="196" t="s">
        <v>601</v>
      </c>
      <c r="KC25" s="197" t="s">
        <v>602</v>
      </c>
      <c r="KD25" s="198" t="s">
        <v>122</v>
      </c>
      <c r="KE25" s="196">
        <v>1</v>
      </c>
      <c r="KF25" s="196" t="s">
        <v>139</v>
      </c>
      <c r="KG25" s="196" t="s">
        <v>590</v>
      </c>
      <c r="KH25" s="197" t="s">
        <v>591</v>
      </c>
      <c r="KI25" s="198" t="s">
        <v>592</v>
      </c>
      <c r="KJ25" s="196">
        <v>1</v>
      </c>
      <c r="KK25" s="196" t="s">
        <v>139</v>
      </c>
      <c r="KL25" s="196" t="s">
        <v>1369</v>
      </c>
      <c r="KM25" s="197" t="s">
        <v>604</v>
      </c>
      <c r="KN25" s="198" t="s">
        <v>605</v>
      </c>
      <c r="KO25" s="196">
        <v>1</v>
      </c>
      <c r="KP25" s="196" t="s">
        <v>139</v>
      </c>
      <c r="KQ25" s="196" t="s">
        <v>603</v>
      </c>
      <c r="KR25" s="197" t="s">
        <v>604</v>
      </c>
      <c r="KS25" s="198" t="s">
        <v>605</v>
      </c>
      <c r="KT25" s="196">
        <v>1</v>
      </c>
      <c r="KU25" s="196" t="s">
        <v>139</v>
      </c>
      <c r="KV25" s="196" t="s">
        <v>603</v>
      </c>
      <c r="KW25" s="197" t="s">
        <v>604</v>
      </c>
      <c r="KX25" s="198" t="s">
        <v>605</v>
      </c>
      <c r="KY25" s="196">
        <v>0</v>
      </c>
      <c r="KZ25" s="196" t="s">
        <v>132</v>
      </c>
      <c r="LA25" s="196" t="s">
        <v>590</v>
      </c>
      <c r="LB25" s="197" t="s">
        <v>591</v>
      </c>
      <c r="LC25" s="198" t="s">
        <v>592</v>
      </c>
      <c r="LD25" s="196">
        <v>0</v>
      </c>
      <c r="LE25" s="196" t="s">
        <v>132</v>
      </c>
      <c r="LF25" s="196" t="s">
        <v>603</v>
      </c>
      <c r="LG25" s="197" t="s">
        <v>604</v>
      </c>
      <c r="LH25" s="198" t="s">
        <v>122</v>
      </c>
      <c r="LI25" s="196">
        <v>0</v>
      </c>
      <c r="LJ25" s="196" t="s">
        <v>130</v>
      </c>
      <c r="LK25" s="196" t="s">
        <v>126</v>
      </c>
      <c r="LL25" s="1"/>
      <c r="LM25" s="198" t="s">
        <v>122</v>
      </c>
      <c r="LN25" s="196">
        <v>1</v>
      </c>
      <c r="LO25" s="196" t="s">
        <v>139</v>
      </c>
      <c r="LP25" s="196" t="s">
        <v>612</v>
      </c>
      <c r="LQ25" s="197" t="s">
        <v>613</v>
      </c>
      <c r="LR25" s="206" t="s">
        <v>122</v>
      </c>
    </row>
    <row r="26" spans="1:330" ht="25.5" customHeight="1">
      <c r="A26" s="192" t="s">
        <v>90</v>
      </c>
      <c r="B26" s="193">
        <v>42.857142857142861</v>
      </c>
      <c r="C26" s="194">
        <v>40.816326530612244</v>
      </c>
      <c r="D26" s="195">
        <v>31</v>
      </c>
      <c r="E26" s="196">
        <v>1</v>
      </c>
      <c r="F26" s="196" t="s">
        <v>130</v>
      </c>
      <c r="G26" s="196" t="s">
        <v>617</v>
      </c>
      <c r="H26" s="197" t="s">
        <v>618</v>
      </c>
      <c r="I26" s="198" t="s">
        <v>122</v>
      </c>
      <c r="J26" s="196">
        <v>0</v>
      </c>
      <c r="K26" s="1"/>
      <c r="L26" s="199" t="s">
        <v>126</v>
      </c>
      <c r="M26" s="1"/>
      <c r="N26" s="207" t="s">
        <v>122</v>
      </c>
      <c r="O26" s="196">
        <v>1</v>
      </c>
      <c r="P26" s="196" t="s">
        <v>130</v>
      </c>
      <c r="Q26" s="196" t="s">
        <v>619</v>
      </c>
      <c r="R26" s="197" t="s">
        <v>620</v>
      </c>
      <c r="S26" s="198" t="s">
        <v>122</v>
      </c>
      <c r="T26" s="196">
        <v>1</v>
      </c>
      <c r="U26" s="196" t="s">
        <v>130</v>
      </c>
      <c r="V26" s="196" t="s">
        <v>621</v>
      </c>
      <c r="W26" s="197" t="s">
        <v>622</v>
      </c>
      <c r="X26" s="200"/>
      <c r="Y26" s="196">
        <v>0</v>
      </c>
      <c r="Z26" s="196" t="s">
        <v>132</v>
      </c>
      <c r="AA26" s="196" t="s">
        <v>623</v>
      </c>
      <c r="AB26" s="197" t="s">
        <v>622</v>
      </c>
      <c r="AC26" s="200"/>
      <c r="AD26" s="196">
        <v>1</v>
      </c>
      <c r="AE26" s="196" t="s">
        <v>130</v>
      </c>
      <c r="AF26" s="196" t="s">
        <v>619</v>
      </c>
      <c r="AG26" s="197" t="s">
        <v>620</v>
      </c>
      <c r="AH26" s="200"/>
      <c r="AI26" s="196">
        <v>0</v>
      </c>
      <c r="AJ26" s="196" t="s">
        <v>132</v>
      </c>
      <c r="AK26" s="196" t="s">
        <v>619</v>
      </c>
      <c r="AL26" s="197" t="s">
        <v>620</v>
      </c>
      <c r="AM26" s="200"/>
      <c r="AN26" s="196">
        <v>1</v>
      </c>
      <c r="AO26" s="196" t="s">
        <v>130</v>
      </c>
      <c r="AP26" s="196" t="s">
        <v>619</v>
      </c>
      <c r="AQ26" s="197" t="s">
        <v>620</v>
      </c>
      <c r="AR26" s="200"/>
      <c r="AS26" s="196">
        <v>1</v>
      </c>
      <c r="AT26" s="196" t="s">
        <v>130</v>
      </c>
      <c r="AU26" s="196" t="s">
        <v>621</v>
      </c>
      <c r="AV26" s="197" t="s">
        <v>622</v>
      </c>
      <c r="AW26" s="200"/>
      <c r="AX26" s="196">
        <v>1</v>
      </c>
      <c r="AY26" s="196" t="s">
        <v>130</v>
      </c>
      <c r="AZ26" s="196" t="s">
        <v>619</v>
      </c>
      <c r="BA26" s="197" t="s">
        <v>620</v>
      </c>
      <c r="BB26" s="200"/>
      <c r="BC26" s="196">
        <v>1</v>
      </c>
      <c r="BD26" s="196" t="s">
        <v>130</v>
      </c>
      <c r="BE26" s="196" t="s">
        <v>621</v>
      </c>
      <c r="BF26" s="197" t="s">
        <v>622</v>
      </c>
      <c r="BG26" s="200"/>
      <c r="BH26" s="196">
        <v>0</v>
      </c>
      <c r="BI26" s="196" t="s">
        <v>132</v>
      </c>
      <c r="BJ26" s="196" t="s">
        <v>621</v>
      </c>
      <c r="BK26" s="197" t="s">
        <v>622</v>
      </c>
      <c r="BL26" s="200"/>
      <c r="BM26" s="196">
        <v>1</v>
      </c>
      <c r="BN26" s="196" t="s">
        <v>130</v>
      </c>
      <c r="BO26" s="196" t="s">
        <v>619</v>
      </c>
      <c r="BP26" s="197" t="s">
        <v>620</v>
      </c>
      <c r="BQ26" s="200"/>
      <c r="BR26" s="196">
        <v>0</v>
      </c>
      <c r="BS26" s="196" t="s">
        <v>132</v>
      </c>
      <c r="BT26" s="201" t="s">
        <v>621</v>
      </c>
      <c r="BU26" s="197" t="s">
        <v>622</v>
      </c>
      <c r="BV26" s="200"/>
      <c r="BW26" s="196">
        <v>1</v>
      </c>
      <c r="BX26" s="196" t="s">
        <v>130</v>
      </c>
      <c r="BY26" s="196" t="s">
        <v>621</v>
      </c>
      <c r="BZ26" s="197" t="s">
        <v>622</v>
      </c>
      <c r="CA26" s="200"/>
      <c r="CB26" s="196">
        <v>0</v>
      </c>
      <c r="CC26" s="196" t="s">
        <v>132</v>
      </c>
      <c r="CD26" s="196" t="s">
        <v>621</v>
      </c>
      <c r="CE26" s="197" t="s">
        <v>622</v>
      </c>
      <c r="CF26" s="198" t="s">
        <v>122</v>
      </c>
      <c r="CG26" s="196">
        <v>1</v>
      </c>
      <c r="CH26" s="196" t="s">
        <v>130</v>
      </c>
      <c r="CI26" s="196" t="s">
        <v>621</v>
      </c>
      <c r="CJ26" s="197" t="s">
        <v>622</v>
      </c>
      <c r="CK26" s="200"/>
      <c r="CL26" s="196">
        <v>0</v>
      </c>
      <c r="CM26" s="196" t="s">
        <v>132</v>
      </c>
      <c r="CN26" s="196" t="s">
        <v>621</v>
      </c>
      <c r="CO26" s="197" t="s">
        <v>622</v>
      </c>
      <c r="CP26" s="200"/>
      <c r="CQ26" s="196">
        <v>0</v>
      </c>
      <c r="CR26" s="196" t="s">
        <v>132</v>
      </c>
      <c r="CS26" s="196" t="s">
        <v>621</v>
      </c>
      <c r="CT26" s="197" t="s">
        <v>622</v>
      </c>
      <c r="CU26" s="200"/>
      <c r="CV26" s="196">
        <v>0</v>
      </c>
      <c r="CW26" s="196" t="s">
        <v>132</v>
      </c>
      <c r="CX26" s="196" t="s">
        <v>621</v>
      </c>
      <c r="CY26" s="197" t="s">
        <v>622</v>
      </c>
      <c r="CZ26" s="200"/>
      <c r="DA26" s="196">
        <v>1</v>
      </c>
      <c r="DB26" s="196" t="s">
        <v>130</v>
      </c>
      <c r="DC26" s="196" t="s">
        <v>621</v>
      </c>
      <c r="DD26" s="197" t="s">
        <v>622</v>
      </c>
      <c r="DE26" s="200"/>
      <c r="DF26" s="196">
        <v>1</v>
      </c>
      <c r="DG26" s="196" t="s">
        <v>123</v>
      </c>
      <c r="DH26" s="196" t="s">
        <v>624</v>
      </c>
      <c r="DI26" s="197" t="s">
        <v>625</v>
      </c>
      <c r="DJ26" s="198" t="s">
        <v>122</v>
      </c>
      <c r="DK26" s="196">
        <v>0</v>
      </c>
      <c r="DL26" s="196" t="s">
        <v>132</v>
      </c>
      <c r="DM26" s="196" t="s">
        <v>126</v>
      </c>
      <c r="DN26" s="1"/>
      <c r="DO26" s="198" t="s">
        <v>122</v>
      </c>
      <c r="DP26" s="196">
        <v>0</v>
      </c>
      <c r="DQ26" s="196" t="s">
        <v>132</v>
      </c>
      <c r="DR26" s="196" t="s">
        <v>126</v>
      </c>
      <c r="DS26" s="1"/>
      <c r="DT26" s="198" t="s">
        <v>122</v>
      </c>
      <c r="DU26" s="196">
        <v>0</v>
      </c>
      <c r="DV26" s="196" t="s">
        <v>132</v>
      </c>
      <c r="DW26" s="196" t="s">
        <v>126</v>
      </c>
      <c r="DX26" s="1"/>
      <c r="DY26" s="198" t="s">
        <v>122</v>
      </c>
      <c r="DZ26" s="196">
        <v>0</v>
      </c>
      <c r="EA26" s="196" t="s">
        <v>132</v>
      </c>
      <c r="EB26" s="196" t="s">
        <v>126</v>
      </c>
      <c r="EC26" s="1"/>
      <c r="ED26" s="198" t="s">
        <v>122</v>
      </c>
      <c r="EE26" s="196">
        <v>0</v>
      </c>
      <c r="EF26" s="196" t="s">
        <v>132</v>
      </c>
      <c r="EG26" s="196" t="s">
        <v>126</v>
      </c>
      <c r="EH26" s="1"/>
      <c r="EI26" s="198" t="s">
        <v>122</v>
      </c>
      <c r="EJ26" s="196">
        <v>0</v>
      </c>
      <c r="EK26" s="196" t="s">
        <v>132</v>
      </c>
      <c r="EL26" s="196" t="s">
        <v>126</v>
      </c>
      <c r="EM26" s="1"/>
      <c r="EN26" s="198" t="s">
        <v>122</v>
      </c>
      <c r="EO26" s="196">
        <v>1</v>
      </c>
      <c r="EP26" s="196" t="s">
        <v>130</v>
      </c>
      <c r="EQ26" s="196" t="s">
        <v>626</v>
      </c>
      <c r="ER26" s="209" t="s">
        <v>627</v>
      </c>
      <c r="ES26" s="200"/>
      <c r="ET26" s="196">
        <v>0</v>
      </c>
      <c r="EU26" s="196" t="s">
        <v>132</v>
      </c>
      <c r="EV26" s="196" t="s">
        <v>628</v>
      </c>
      <c r="EW26" s="197" t="s">
        <v>629</v>
      </c>
      <c r="EX26" s="200"/>
      <c r="EY26" s="196">
        <v>0</v>
      </c>
      <c r="EZ26" s="196" t="s">
        <v>132</v>
      </c>
      <c r="FA26" s="196" t="s">
        <v>630</v>
      </c>
      <c r="FB26" s="197" t="s">
        <v>631</v>
      </c>
      <c r="FC26" s="200"/>
      <c r="FD26" s="196">
        <v>0</v>
      </c>
      <c r="FE26" s="196" t="s">
        <v>130</v>
      </c>
      <c r="FF26" s="196" t="s">
        <v>126</v>
      </c>
      <c r="FG26" s="1"/>
      <c r="FH26" s="198" t="s">
        <v>122</v>
      </c>
      <c r="FI26" s="196">
        <v>1</v>
      </c>
      <c r="FJ26" s="196" t="s">
        <v>139</v>
      </c>
      <c r="FK26" s="196" t="s">
        <v>632</v>
      </c>
      <c r="FL26" s="197" t="s">
        <v>633</v>
      </c>
      <c r="FM26" s="203" t="s">
        <v>122</v>
      </c>
      <c r="FN26" s="196">
        <v>0</v>
      </c>
      <c r="FO26" s="196" t="s">
        <v>123</v>
      </c>
      <c r="FP26" s="196" t="s">
        <v>634</v>
      </c>
      <c r="FQ26" s="197" t="s">
        <v>635</v>
      </c>
      <c r="FR26" s="202" t="s">
        <v>636</v>
      </c>
      <c r="FS26" s="196">
        <v>0</v>
      </c>
      <c r="FT26" s="196" t="s">
        <v>132</v>
      </c>
      <c r="FU26" s="196" t="s">
        <v>634</v>
      </c>
      <c r="FV26" s="197" t="s">
        <v>635</v>
      </c>
      <c r="FW26" s="204" t="s">
        <v>637</v>
      </c>
      <c r="FX26" s="205">
        <v>42.857142857142861</v>
      </c>
      <c r="FY26" s="196">
        <v>1</v>
      </c>
      <c r="FZ26" s="196" t="s">
        <v>130</v>
      </c>
      <c r="GA26" s="196" t="s">
        <v>617</v>
      </c>
      <c r="GB26" s="197" t="s">
        <v>618</v>
      </c>
      <c r="GC26" s="198" t="s">
        <v>122</v>
      </c>
      <c r="GD26" s="196">
        <v>0</v>
      </c>
      <c r="GE26" s="1"/>
      <c r="GF26" s="196" t="s">
        <v>126</v>
      </c>
      <c r="GG26" s="1"/>
      <c r="GH26" s="207" t="s">
        <v>122</v>
      </c>
      <c r="GI26" s="196">
        <v>1</v>
      </c>
      <c r="GJ26" s="196" t="s">
        <v>130</v>
      </c>
      <c r="GK26" s="196" t="s">
        <v>619</v>
      </c>
      <c r="GL26" s="197" t="s">
        <v>620</v>
      </c>
      <c r="GM26" s="198" t="s">
        <v>122</v>
      </c>
      <c r="GN26" s="196">
        <v>1</v>
      </c>
      <c r="GO26" s="196" t="s">
        <v>130</v>
      </c>
      <c r="GP26" s="196" t="s">
        <v>621</v>
      </c>
      <c r="GQ26" s="197" t="s">
        <v>622</v>
      </c>
      <c r="GR26" s="200"/>
      <c r="GS26" s="196">
        <v>0</v>
      </c>
      <c r="GT26" s="196" t="s">
        <v>132</v>
      </c>
      <c r="GU26" s="196" t="s">
        <v>623</v>
      </c>
      <c r="GV26" s="197" t="s">
        <v>622</v>
      </c>
      <c r="GW26" s="200"/>
      <c r="GX26" s="196">
        <v>1</v>
      </c>
      <c r="GY26" s="196" t="s">
        <v>130</v>
      </c>
      <c r="GZ26" s="196" t="s">
        <v>619</v>
      </c>
      <c r="HA26" s="197" t="s">
        <v>620</v>
      </c>
      <c r="HB26" s="202" t="s">
        <v>122</v>
      </c>
      <c r="HC26" s="196">
        <v>0</v>
      </c>
      <c r="HD26" s="196" t="s">
        <v>132</v>
      </c>
      <c r="HE26" s="196" t="s">
        <v>619</v>
      </c>
      <c r="HF26" s="197" t="s">
        <v>620</v>
      </c>
      <c r="HG26" s="200"/>
      <c r="HH26" s="196">
        <v>1</v>
      </c>
      <c r="HI26" s="196" t="s">
        <v>130</v>
      </c>
      <c r="HJ26" s="196" t="s">
        <v>619</v>
      </c>
      <c r="HK26" s="197" t="s">
        <v>620</v>
      </c>
      <c r="HL26" s="200"/>
      <c r="HM26" s="196">
        <v>1</v>
      </c>
      <c r="HN26" s="196" t="s">
        <v>130</v>
      </c>
      <c r="HO26" s="196" t="s">
        <v>621</v>
      </c>
      <c r="HP26" s="197" t="s">
        <v>622</v>
      </c>
      <c r="HQ26" s="200"/>
      <c r="HR26" s="196">
        <v>1</v>
      </c>
      <c r="HS26" s="196" t="s">
        <v>130</v>
      </c>
      <c r="HT26" s="196" t="s">
        <v>619</v>
      </c>
      <c r="HU26" s="197" t="s">
        <v>620</v>
      </c>
      <c r="HV26" s="200"/>
      <c r="HW26" s="196">
        <v>1</v>
      </c>
      <c r="HX26" s="196" t="s">
        <v>130</v>
      </c>
      <c r="HY26" s="196" t="s">
        <v>621</v>
      </c>
      <c r="HZ26" s="197" t="s">
        <v>622</v>
      </c>
      <c r="IA26" s="200"/>
      <c r="IB26" s="196">
        <v>0</v>
      </c>
      <c r="IC26" s="196" t="s">
        <v>132</v>
      </c>
      <c r="ID26" s="196" t="s">
        <v>621</v>
      </c>
      <c r="IE26" s="197" t="s">
        <v>622</v>
      </c>
      <c r="IF26" s="200"/>
      <c r="IG26" s="196">
        <v>1</v>
      </c>
      <c r="IH26" s="196" t="s">
        <v>130</v>
      </c>
      <c r="II26" s="196" t="s">
        <v>619</v>
      </c>
      <c r="IJ26" s="197" t="s">
        <v>620</v>
      </c>
      <c r="IK26" s="200"/>
      <c r="IL26" s="196">
        <v>0</v>
      </c>
      <c r="IM26" s="196" t="s">
        <v>132</v>
      </c>
      <c r="IN26" s="196" t="s">
        <v>621</v>
      </c>
      <c r="IO26" s="197" t="s">
        <v>622</v>
      </c>
      <c r="IP26" s="200"/>
      <c r="IQ26" s="196">
        <v>1</v>
      </c>
      <c r="IR26" s="196" t="s">
        <v>130</v>
      </c>
      <c r="IS26" s="196" t="s">
        <v>621</v>
      </c>
      <c r="IT26" s="197" t="s">
        <v>622</v>
      </c>
      <c r="IU26" s="200"/>
      <c r="IV26" s="196">
        <v>0</v>
      </c>
      <c r="IW26" s="196" t="s">
        <v>132</v>
      </c>
      <c r="IX26" s="196" t="s">
        <v>621</v>
      </c>
      <c r="IY26" s="197" t="s">
        <v>622</v>
      </c>
      <c r="IZ26" s="198" t="s">
        <v>122</v>
      </c>
      <c r="JA26" s="196">
        <v>1</v>
      </c>
      <c r="JB26" s="196" t="s">
        <v>130</v>
      </c>
      <c r="JC26" s="196" t="s">
        <v>621</v>
      </c>
      <c r="JD26" s="197" t="s">
        <v>622</v>
      </c>
      <c r="JE26" s="200"/>
      <c r="JF26" s="196">
        <v>0</v>
      </c>
      <c r="JG26" s="196" t="s">
        <v>132</v>
      </c>
      <c r="JH26" s="196" t="s">
        <v>621</v>
      </c>
      <c r="JI26" s="197" t="s">
        <v>622</v>
      </c>
      <c r="JJ26" s="202" t="s">
        <v>122</v>
      </c>
      <c r="JK26" s="196">
        <v>0</v>
      </c>
      <c r="JL26" s="196" t="s">
        <v>132</v>
      </c>
      <c r="JM26" s="196" t="s">
        <v>621</v>
      </c>
      <c r="JN26" s="197" t="s">
        <v>622</v>
      </c>
      <c r="JO26" s="200"/>
      <c r="JP26" s="196">
        <v>0</v>
      </c>
      <c r="JQ26" s="196" t="s">
        <v>132</v>
      </c>
      <c r="JR26" s="196" t="s">
        <v>621</v>
      </c>
      <c r="JS26" s="197" t="s">
        <v>622</v>
      </c>
      <c r="JT26" s="200"/>
      <c r="JU26" s="196">
        <v>1</v>
      </c>
      <c r="JV26" s="196" t="s">
        <v>130</v>
      </c>
      <c r="JW26" s="196" t="s">
        <v>621</v>
      </c>
      <c r="JX26" s="197" t="s">
        <v>622</v>
      </c>
      <c r="JY26" s="200"/>
      <c r="JZ26" s="196">
        <v>1</v>
      </c>
      <c r="KA26" s="196" t="s">
        <v>123</v>
      </c>
      <c r="KB26" s="196" t="s">
        <v>624</v>
      </c>
      <c r="KC26" s="197" t="s">
        <v>625</v>
      </c>
      <c r="KD26" s="198" t="s">
        <v>122</v>
      </c>
      <c r="KE26" s="196">
        <v>0</v>
      </c>
      <c r="KF26" s="196" t="s">
        <v>132</v>
      </c>
      <c r="KG26" s="196" t="s">
        <v>126</v>
      </c>
      <c r="KH26" s="1"/>
      <c r="KI26" s="198" t="s">
        <v>122</v>
      </c>
      <c r="KJ26" s="196">
        <v>0</v>
      </c>
      <c r="KK26" s="196" t="s">
        <v>132</v>
      </c>
      <c r="KL26" s="196" t="s">
        <v>126</v>
      </c>
      <c r="KM26" s="1"/>
      <c r="KN26" s="198" t="s">
        <v>122</v>
      </c>
      <c r="KO26" s="196">
        <v>0</v>
      </c>
      <c r="KP26" s="196" t="s">
        <v>132</v>
      </c>
      <c r="KQ26" s="196" t="s">
        <v>126</v>
      </c>
      <c r="KR26" s="1"/>
      <c r="KS26" s="198" t="s">
        <v>122</v>
      </c>
      <c r="KT26" s="196">
        <v>0</v>
      </c>
      <c r="KU26" s="196" t="s">
        <v>132</v>
      </c>
      <c r="KV26" s="196" t="s">
        <v>126</v>
      </c>
      <c r="KW26" s="1"/>
      <c r="KX26" s="198" t="s">
        <v>122</v>
      </c>
      <c r="KY26" s="196">
        <v>0</v>
      </c>
      <c r="KZ26" s="196" t="s">
        <v>132</v>
      </c>
      <c r="LA26" s="196" t="s">
        <v>126</v>
      </c>
      <c r="LB26" s="1"/>
      <c r="LC26" s="198" t="s">
        <v>122</v>
      </c>
      <c r="LD26" s="196">
        <v>0</v>
      </c>
      <c r="LE26" s="196" t="s">
        <v>132</v>
      </c>
      <c r="LF26" s="196" t="s">
        <v>126</v>
      </c>
      <c r="LG26" s="1"/>
      <c r="LH26" s="198" t="s">
        <v>122</v>
      </c>
      <c r="LI26" s="196">
        <v>0</v>
      </c>
      <c r="LJ26" s="196" t="s">
        <v>130</v>
      </c>
      <c r="LK26" s="196" t="s">
        <v>126</v>
      </c>
      <c r="LL26" s="1"/>
      <c r="LM26" s="198" t="s">
        <v>122</v>
      </c>
      <c r="LN26" s="196">
        <v>1</v>
      </c>
      <c r="LO26" s="196" t="s">
        <v>139</v>
      </c>
      <c r="LP26" s="196" t="s">
        <v>632</v>
      </c>
      <c r="LQ26" s="197" t="s">
        <v>633</v>
      </c>
      <c r="LR26" s="206" t="s">
        <v>122</v>
      </c>
    </row>
    <row r="27" spans="1:330" ht="25.5" customHeight="1">
      <c r="A27" s="192" t="s">
        <v>91</v>
      </c>
      <c r="B27" s="193">
        <v>25.974025974025977</v>
      </c>
      <c r="C27" s="194">
        <v>34.693877551020414</v>
      </c>
      <c r="D27" s="195">
        <v>40</v>
      </c>
      <c r="E27" s="196">
        <v>1</v>
      </c>
      <c r="F27" s="196" t="s">
        <v>132</v>
      </c>
      <c r="G27" s="196" t="s">
        <v>638</v>
      </c>
      <c r="H27" s="197" t="s">
        <v>639</v>
      </c>
      <c r="I27" s="198" t="s">
        <v>122</v>
      </c>
      <c r="J27" s="196">
        <v>0</v>
      </c>
      <c r="K27" s="1"/>
      <c r="L27" s="199" t="s">
        <v>126</v>
      </c>
      <c r="M27" s="1"/>
      <c r="N27" s="207" t="s">
        <v>122</v>
      </c>
      <c r="O27" s="196">
        <v>1</v>
      </c>
      <c r="P27" s="196" t="s">
        <v>130</v>
      </c>
      <c r="Q27" s="196" t="s">
        <v>640</v>
      </c>
      <c r="R27" s="197" t="s">
        <v>641</v>
      </c>
      <c r="S27" s="198" t="s">
        <v>122</v>
      </c>
      <c r="T27" s="196">
        <v>1</v>
      </c>
      <c r="U27" s="196" t="s">
        <v>130</v>
      </c>
      <c r="V27" s="196" t="s">
        <v>642</v>
      </c>
      <c r="W27" s="197" t="s">
        <v>643</v>
      </c>
      <c r="X27" s="200"/>
      <c r="Y27" s="196">
        <v>1</v>
      </c>
      <c r="Z27" s="196" t="s">
        <v>130</v>
      </c>
      <c r="AA27" s="196" t="s">
        <v>642</v>
      </c>
      <c r="AB27" s="197" t="s">
        <v>643</v>
      </c>
      <c r="AC27" s="200"/>
      <c r="AD27" s="196">
        <v>1</v>
      </c>
      <c r="AE27" s="196" t="s">
        <v>130</v>
      </c>
      <c r="AF27" s="196" t="s">
        <v>644</v>
      </c>
      <c r="AG27" s="197" t="s">
        <v>643</v>
      </c>
      <c r="AH27" s="200"/>
      <c r="AI27" s="196">
        <v>1</v>
      </c>
      <c r="AJ27" s="196" t="s">
        <v>130</v>
      </c>
      <c r="AK27" s="196" t="s">
        <v>644</v>
      </c>
      <c r="AL27" s="197" t="s">
        <v>643</v>
      </c>
      <c r="AM27" s="200"/>
      <c r="AN27" s="196">
        <v>0</v>
      </c>
      <c r="AO27" s="196" t="s">
        <v>132</v>
      </c>
      <c r="AP27" s="196" t="s">
        <v>644</v>
      </c>
      <c r="AQ27" s="197" t="s">
        <v>643</v>
      </c>
      <c r="AR27" s="200"/>
      <c r="AS27" s="196">
        <v>1</v>
      </c>
      <c r="AT27" s="196" t="s">
        <v>130</v>
      </c>
      <c r="AU27" s="196" t="s">
        <v>644</v>
      </c>
      <c r="AV27" s="197" t="s">
        <v>643</v>
      </c>
      <c r="AW27" s="200"/>
      <c r="AX27" s="196">
        <v>0</v>
      </c>
      <c r="AY27" s="196" t="s">
        <v>139</v>
      </c>
      <c r="AZ27" s="196" t="s">
        <v>126</v>
      </c>
      <c r="BA27" s="1"/>
      <c r="BB27" s="200"/>
      <c r="BC27" s="196">
        <v>0</v>
      </c>
      <c r="BD27" s="196" t="s">
        <v>139</v>
      </c>
      <c r="BE27" s="196" t="s">
        <v>126</v>
      </c>
      <c r="BF27" s="1"/>
      <c r="BG27" s="200"/>
      <c r="BH27" s="196">
        <v>0</v>
      </c>
      <c r="BI27" s="196" t="s">
        <v>139</v>
      </c>
      <c r="BJ27" s="196" t="s">
        <v>126</v>
      </c>
      <c r="BK27" s="1"/>
      <c r="BL27" s="200"/>
      <c r="BM27" s="196">
        <v>0</v>
      </c>
      <c r="BN27" s="196" t="s">
        <v>139</v>
      </c>
      <c r="BO27" s="196" t="s">
        <v>126</v>
      </c>
      <c r="BP27" s="1"/>
      <c r="BQ27" s="200"/>
      <c r="BR27" s="196">
        <v>0</v>
      </c>
      <c r="BS27" s="196" t="s">
        <v>139</v>
      </c>
      <c r="BT27" s="196" t="s">
        <v>126</v>
      </c>
      <c r="BU27" s="1"/>
      <c r="BV27" s="200"/>
      <c r="BW27" s="196">
        <v>0</v>
      </c>
      <c r="BX27" s="196" t="s">
        <v>139</v>
      </c>
      <c r="BY27" s="196" t="s">
        <v>126</v>
      </c>
      <c r="BZ27" s="1"/>
      <c r="CA27" s="200"/>
      <c r="CB27" s="196">
        <v>0</v>
      </c>
      <c r="CC27" s="196" t="s">
        <v>139</v>
      </c>
      <c r="CD27" s="196" t="s">
        <v>126</v>
      </c>
      <c r="CE27" s="1"/>
      <c r="CF27" s="198" t="s">
        <v>122</v>
      </c>
      <c r="CG27" s="196">
        <v>0</v>
      </c>
      <c r="CH27" s="196" t="s">
        <v>139</v>
      </c>
      <c r="CI27" s="196" t="s">
        <v>126</v>
      </c>
      <c r="CJ27" s="1"/>
      <c r="CK27" s="200"/>
      <c r="CL27" s="196">
        <v>0</v>
      </c>
      <c r="CM27" s="196" t="s">
        <v>139</v>
      </c>
      <c r="CN27" s="196" t="s">
        <v>126</v>
      </c>
      <c r="CO27" s="1"/>
      <c r="CP27" s="200"/>
      <c r="CQ27" s="196">
        <v>0</v>
      </c>
      <c r="CR27" s="196" t="s">
        <v>139</v>
      </c>
      <c r="CS27" s="196" t="s">
        <v>126</v>
      </c>
      <c r="CT27" s="1"/>
      <c r="CU27" s="200"/>
      <c r="CV27" s="196">
        <v>0</v>
      </c>
      <c r="CW27" s="196" t="s">
        <v>139</v>
      </c>
      <c r="CX27" s="196" t="s">
        <v>126</v>
      </c>
      <c r="CY27" s="1"/>
      <c r="CZ27" s="200"/>
      <c r="DA27" s="196">
        <v>0</v>
      </c>
      <c r="DB27" s="196" t="s">
        <v>139</v>
      </c>
      <c r="DC27" s="196" t="s">
        <v>126</v>
      </c>
      <c r="DD27" s="1"/>
      <c r="DE27" s="200"/>
      <c r="DF27" s="196">
        <v>0</v>
      </c>
      <c r="DG27" s="196" t="s">
        <v>130</v>
      </c>
      <c r="DH27" s="196" t="s">
        <v>645</v>
      </c>
      <c r="DI27" s="197" t="s">
        <v>646</v>
      </c>
      <c r="DJ27" s="198" t="s">
        <v>647</v>
      </c>
      <c r="DK27" s="196">
        <v>0</v>
      </c>
      <c r="DL27" s="196" t="s">
        <v>123</v>
      </c>
      <c r="DM27" s="196" t="s">
        <v>126</v>
      </c>
      <c r="DN27" s="1"/>
      <c r="DO27" s="198" t="s">
        <v>122</v>
      </c>
      <c r="DP27" s="196">
        <v>0</v>
      </c>
      <c r="DQ27" s="196" t="s">
        <v>123</v>
      </c>
      <c r="DR27" s="196" t="s">
        <v>126</v>
      </c>
      <c r="DS27" s="1"/>
      <c r="DT27" s="198" t="s">
        <v>122</v>
      </c>
      <c r="DU27" s="196">
        <v>0</v>
      </c>
      <c r="DV27" s="196" t="s">
        <v>123</v>
      </c>
      <c r="DW27" s="196" t="s">
        <v>126</v>
      </c>
      <c r="DX27" s="1"/>
      <c r="DY27" s="198" t="s">
        <v>122</v>
      </c>
      <c r="DZ27" s="196">
        <v>0</v>
      </c>
      <c r="EA27" s="196" t="s">
        <v>123</v>
      </c>
      <c r="EB27" s="196" t="s">
        <v>126</v>
      </c>
      <c r="EC27" s="1"/>
      <c r="ED27" s="198" t="s">
        <v>122</v>
      </c>
      <c r="EE27" s="196">
        <v>0</v>
      </c>
      <c r="EF27" s="196" t="s">
        <v>123</v>
      </c>
      <c r="EG27" s="196" t="s">
        <v>126</v>
      </c>
      <c r="EH27" s="1"/>
      <c r="EI27" s="198" t="s">
        <v>122</v>
      </c>
      <c r="EJ27" s="196">
        <v>0</v>
      </c>
      <c r="EK27" s="196" t="s">
        <v>123</v>
      </c>
      <c r="EL27" s="196" t="s">
        <v>126</v>
      </c>
      <c r="EM27" s="1"/>
      <c r="EN27" s="198" t="s">
        <v>122</v>
      </c>
      <c r="EO27" s="196">
        <v>1</v>
      </c>
      <c r="EP27" s="196" t="s">
        <v>130</v>
      </c>
      <c r="EQ27" s="196" t="s">
        <v>648</v>
      </c>
      <c r="ER27" s="197" t="s">
        <v>649</v>
      </c>
      <c r="ES27" s="200"/>
      <c r="ET27" s="196">
        <v>0</v>
      </c>
      <c r="EU27" s="196" t="s">
        <v>130</v>
      </c>
      <c r="EV27" s="196" t="s">
        <v>650</v>
      </c>
      <c r="EW27" s="197" t="s">
        <v>651</v>
      </c>
      <c r="EX27" s="200"/>
      <c r="EY27" s="196">
        <v>1</v>
      </c>
      <c r="EZ27" s="196" t="s">
        <v>139</v>
      </c>
      <c r="FA27" s="196" t="s">
        <v>652</v>
      </c>
      <c r="FB27" s="197" t="s">
        <v>653</v>
      </c>
      <c r="FC27" s="200"/>
      <c r="FD27" s="196">
        <v>0</v>
      </c>
      <c r="FE27" s="196" t="s">
        <v>130</v>
      </c>
      <c r="FF27" s="196" t="s">
        <v>126</v>
      </c>
      <c r="FG27" s="1"/>
      <c r="FH27" s="198" t="s">
        <v>122</v>
      </c>
      <c r="FI27" s="196">
        <v>1</v>
      </c>
      <c r="FJ27" s="196" t="s">
        <v>132</v>
      </c>
      <c r="FK27" s="196" t="s">
        <v>654</v>
      </c>
      <c r="FL27" s="197" t="s">
        <v>655</v>
      </c>
      <c r="FM27" s="203" t="s">
        <v>122</v>
      </c>
      <c r="FN27" s="196">
        <v>0</v>
      </c>
      <c r="FO27" s="196" t="s">
        <v>130</v>
      </c>
      <c r="FP27" s="196" t="s">
        <v>656</v>
      </c>
      <c r="FQ27" s="197" t="s">
        <v>657</v>
      </c>
      <c r="FR27" s="202" t="s">
        <v>658</v>
      </c>
      <c r="FS27" s="196">
        <v>1</v>
      </c>
      <c r="FT27" s="196" t="s">
        <v>139</v>
      </c>
      <c r="FU27" s="196" t="s">
        <v>656</v>
      </c>
      <c r="FV27" s="197" t="s">
        <v>657</v>
      </c>
      <c r="FW27" s="212" t="s">
        <v>659</v>
      </c>
      <c r="FX27" s="205">
        <v>25.974025974025977</v>
      </c>
      <c r="FY27" s="196">
        <v>1</v>
      </c>
      <c r="FZ27" s="196" t="s">
        <v>132</v>
      </c>
      <c r="GA27" s="196" t="s">
        <v>638</v>
      </c>
      <c r="GB27" s="197" t="s">
        <v>639</v>
      </c>
      <c r="GC27" s="198" t="s">
        <v>122</v>
      </c>
      <c r="GD27" s="196">
        <v>0</v>
      </c>
      <c r="GE27" s="1"/>
      <c r="GF27" s="196" t="s">
        <v>126</v>
      </c>
      <c r="GG27" s="1"/>
      <c r="GH27" s="207" t="s">
        <v>122</v>
      </c>
      <c r="GI27" s="196">
        <v>1</v>
      </c>
      <c r="GJ27" s="196" t="s">
        <v>130</v>
      </c>
      <c r="GK27" s="196" t="s">
        <v>640</v>
      </c>
      <c r="GL27" s="197" t="s">
        <v>641</v>
      </c>
      <c r="GM27" s="198" t="s">
        <v>122</v>
      </c>
      <c r="GN27" s="196">
        <v>1</v>
      </c>
      <c r="GO27" s="196" t="s">
        <v>130</v>
      </c>
      <c r="GP27" s="196" t="s">
        <v>642</v>
      </c>
      <c r="GQ27" s="197" t="s">
        <v>643</v>
      </c>
      <c r="GR27" s="200"/>
      <c r="GS27" s="196">
        <v>1</v>
      </c>
      <c r="GT27" s="196" t="s">
        <v>130</v>
      </c>
      <c r="GU27" s="196" t="s">
        <v>642</v>
      </c>
      <c r="GV27" s="197" t="s">
        <v>643</v>
      </c>
      <c r="GW27" s="200"/>
      <c r="GX27" s="196">
        <v>1</v>
      </c>
      <c r="GY27" s="196" t="s">
        <v>130</v>
      </c>
      <c r="GZ27" s="196" t="s">
        <v>644</v>
      </c>
      <c r="HA27" s="197" t="s">
        <v>643</v>
      </c>
      <c r="HB27" s="202" t="s">
        <v>122</v>
      </c>
      <c r="HC27" s="196">
        <v>1</v>
      </c>
      <c r="HD27" s="196" t="s">
        <v>130</v>
      </c>
      <c r="HE27" s="196" t="s">
        <v>644</v>
      </c>
      <c r="HF27" s="197" t="s">
        <v>643</v>
      </c>
      <c r="HG27" s="200"/>
      <c r="HH27" s="196">
        <v>0</v>
      </c>
      <c r="HI27" s="196" t="s">
        <v>132</v>
      </c>
      <c r="HJ27" s="196" t="s">
        <v>644</v>
      </c>
      <c r="HK27" s="197" t="s">
        <v>643</v>
      </c>
      <c r="HL27" s="200"/>
      <c r="HM27" s="196">
        <v>1</v>
      </c>
      <c r="HN27" s="196" t="s">
        <v>130</v>
      </c>
      <c r="HO27" s="196" t="s">
        <v>644</v>
      </c>
      <c r="HP27" s="197" t="s">
        <v>643</v>
      </c>
      <c r="HQ27" s="200"/>
      <c r="HR27" s="196">
        <v>0</v>
      </c>
      <c r="HS27" s="196" t="s">
        <v>139</v>
      </c>
      <c r="HT27" s="196" t="s">
        <v>126</v>
      </c>
      <c r="HU27" s="1"/>
      <c r="HV27" s="200"/>
      <c r="HW27" s="196">
        <v>0</v>
      </c>
      <c r="HX27" s="196" t="s">
        <v>139</v>
      </c>
      <c r="HY27" s="196" t="s">
        <v>126</v>
      </c>
      <c r="HZ27" s="1"/>
      <c r="IA27" s="198" t="s">
        <v>122</v>
      </c>
      <c r="IB27" s="196">
        <v>0</v>
      </c>
      <c r="IC27" s="196" t="s">
        <v>139</v>
      </c>
      <c r="ID27" s="196" t="s">
        <v>126</v>
      </c>
      <c r="IE27" s="1"/>
      <c r="IF27" s="200"/>
      <c r="IG27" s="196">
        <v>0</v>
      </c>
      <c r="IH27" s="196" t="s">
        <v>139</v>
      </c>
      <c r="II27" s="196" t="s">
        <v>126</v>
      </c>
      <c r="IJ27" s="1"/>
      <c r="IK27" s="200"/>
      <c r="IL27" s="196">
        <v>0</v>
      </c>
      <c r="IM27" s="196" t="s">
        <v>139</v>
      </c>
      <c r="IN27" s="196" t="s">
        <v>126</v>
      </c>
      <c r="IO27" s="1"/>
      <c r="IP27" s="200"/>
      <c r="IQ27" s="196">
        <v>0</v>
      </c>
      <c r="IR27" s="196" t="s">
        <v>139</v>
      </c>
      <c r="IS27" s="196" t="s">
        <v>126</v>
      </c>
      <c r="IT27" s="1"/>
      <c r="IU27" s="200"/>
      <c r="IV27" s="196">
        <v>0</v>
      </c>
      <c r="IW27" s="196" t="s">
        <v>139</v>
      </c>
      <c r="IX27" s="196" t="s">
        <v>126</v>
      </c>
      <c r="IY27" s="1"/>
      <c r="IZ27" s="198" t="s">
        <v>122</v>
      </c>
      <c r="JA27" s="196">
        <v>0</v>
      </c>
      <c r="JB27" s="196" t="s">
        <v>139</v>
      </c>
      <c r="JC27" s="196" t="s">
        <v>126</v>
      </c>
      <c r="JD27" s="1"/>
      <c r="JE27" s="200"/>
      <c r="JF27" s="196">
        <v>0</v>
      </c>
      <c r="JG27" s="196" t="s">
        <v>139</v>
      </c>
      <c r="JH27" s="196" t="s">
        <v>126</v>
      </c>
      <c r="JI27" s="1"/>
      <c r="JJ27" s="198" t="s">
        <v>122</v>
      </c>
      <c r="JK27" s="196">
        <v>0</v>
      </c>
      <c r="JL27" s="196" t="s">
        <v>139</v>
      </c>
      <c r="JM27" s="196" t="s">
        <v>126</v>
      </c>
      <c r="JN27" s="1"/>
      <c r="JO27" s="200"/>
      <c r="JP27" s="196">
        <v>0</v>
      </c>
      <c r="JQ27" s="196" t="s">
        <v>139</v>
      </c>
      <c r="JR27" s="196" t="s">
        <v>126</v>
      </c>
      <c r="JS27" s="1"/>
      <c r="JT27" s="200"/>
      <c r="JU27" s="196">
        <v>0</v>
      </c>
      <c r="JV27" s="196" t="s">
        <v>139</v>
      </c>
      <c r="JW27" s="196" t="s">
        <v>126</v>
      </c>
      <c r="JX27" s="1"/>
      <c r="JY27" s="200"/>
      <c r="JZ27" s="196">
        <v>0</v>
      </c>
      <c r="KA27" s="196" t="s">
        <v>130</v>
      </c>
      <c r="KB27" s="196" t="s">
        <v>1370</v>
      </c>
      <c r="KC27" s="197" t="s">
        <v>646</v>
      </c>
      <c r="KD27" s="198" t="s">
        <v>647</v>
      </c>
      <c r="KE27" s="196">
        <v>0</v>
      </c>
      <c r="KF27" s="196" t="s">
        <v>123</v>
      </c>
      <c r="KG27" s="196" t="s">
        <v>126</v>
      </c>
      <c r="KH27" s="1"/>
      <c r="KI27" s="198" t="s">
        <v>122</v>
      </c>
      <c r="KJ27" s="196">
        <v>0</v>
      </c>
      <c r="KK27" s="196" t="s">
        <v>123</v>
      </c>
      <c r="KL27" s="196" t="s">
        <v>126</v>
      </c>
      <c r="KM27" s="1"/>
      <c r="KN27" s="198" t="s">
        <v>122</v>
      </c>
      <c r="KO27" s="196">
        <v>0</v>
      </c>
      <c r="KP27" s="196" t="s">
        <v>123</v>
      </c>
      <c r="KQ27" s="196" t="s">
        <v>126</v>
      </c>
      <c r="KR27" s="1"/>
      <c r="KS27" s="198" t="s">
        <v>122</v>
      </c>
      <c r="KT27" s="196">
        <v>0</v>
      </c>
      <c r="KU27" s="196" t="s">
        <v>123</v>
      </c>
      <c r="KV27" s="196" t="s">
        <v>126</v>
      </c>
      <c r="KW27" s="1"/>
      <c r="KX27" s="198" t="s">
        <v>122</v>
      </c>
      <c r="KY27" s="196">
        <v>0</v>
      </c>
      <c r="KZ27" s="196" t="s">
        <v>123</v>
      </c>
      <c r="LA27" s="196" t="s">
        <v>126</v>
      </c>
      <c r="LB27" s="1"/>
      <c r="LC27" s="198" t="s">
        <v>122</v>
      </c>
      <c r="LD27" s="196">
        <v>0</v>
      </c>
      <c r="LE27" s="196" t="s">
        <v>123</v>
      </c>
      <c r="LF27" s="196" t="s">
        <v>126</v>
      </c>
      <c r="LG27" s="1"/>
      <c r="LH27" s="198" t="s">
        <v>122</v>
      </c>
      <c r="LI27" s="196">
        <v>0</v>
      </c>
      <c r="LJ27" s="196" t="s">
        <v>130</v>
      </c>
      <c r="LK27" s="196" t="s">
        <v>126</v>
      </c>
      <c r="LL27" s="1"/>
      <c r="LM27" s="198" t="s">
        <v>122</v>
      </c>
      <c r="LN27" s="196">
        <v>1</v>
      </c>
      <c r="LO27" s="196" t="s">
        <v>132</v>
      </c>
      <c r="LP27" s="196" t="s">
        <v>654</v>
      </c>
      <c r="LQ27" s="197" t="s">
        <v>655</v>
      </c>
      <c r="LR27" s="206" t="s">
        <v>122</v>
      </c>
    </row>
    <row r="28" spans="1:330" ht="25.5" customHeight="1">
      <c r="A28" s="192" t="s">
        <v>92</v>
      </c>
      <c r="B28" s="193">
        <v>41.558441558441558</v>
      </c>
      <c r="C28" s="194">
        <v>43.367346938775512</v>
      </c>
      <c r="D28" s="195">
        <v>24</v>
      </c>
      <c r="E28" s="196">
        <v>1</v>
      </c>
      <c r="F28" s="196" t="s">
        <v>132</v>
      </c>
      <c r="G28" s="196" t="s">
        <v>660</v>
      </c>
      <c r="H28" s="197" t="s">
        <v>661</v>
      </c>
      <c r="I28" s="198" t="s">
        <v>122</v>
      </c>
      <c r="J28" s="196">
        <v>0</v>
      </c>
      <c r="K28" s="1"/>
      <c r="L28" s="199" t="s">
        <v>126</v>
      </c>
      <c r="M28" s="1"/>
      <c r="N28" s="207" t="s">
        <v>122</v>
      </c>
      <c r="O28" s="196">
        <v>1</v>
      </c>
      <c r="P28" s="196" t="s">
        <v>130</v>
      </c>
      <c r="Q28" s="196" t="s">
        <v>664</v>
      </c>
      <c r="R28" s="197" t="s">
        <v>665</v>
      </c>
      <c r="S28" s="198" t="s">
        <v>122</v>
      </c>
      <c r="T28" s="196">
        <v>1</v>
      </c>
      <c r="U28" s="196" t="s">
        <v>130</v>
      </c>
      <c r="V28" s="196" t="s">
        <v>664</v>
      </c>
      <c r="W28" s="197" t="s">
        <v>665</v>
      </c>
      <c r="X28" s="200"/>
      <c r="Y28" s="196">
        <v>0</v>
      </c>
      <c r="Z28" s="196" t="s">
        <v>132</v>
      </c>
      <c r="AA28" s="196" t="s">
        <v>664</v>
      </c>
      <c r="AB28" s="197" t="s">
        <v>665</v>
      </c>
      <c r="AC28" s="208" t="s">
        <v>1531</v>
      </c>
      <c r="AD28" s="196">
        <v>0</v>
      </c>
      <c r="AE28" s="196" t="s">
        <v>132</v>
      </c>
      <c r="AF28" s="196" t="s">
        <v>664</v>
      </c>
      <c r="AG28" s="197" t="s">
        <v>665</v>
      </c>
      <c r="AH28" s="200"/>
      <c r="AI28" s="196">
        <v>0</v>
      </c>
      <c r="AJ28" s="196" t="s">
        <v>132</v>
      </c>
      <c r="AK28" s="196" t="s">
        <v>664</v>
      </c>
      <c r="AL28" s="197" t="s">
        <v>665</v>
      </c>
      <c r="AM28" s="200"/>
      <c r="AN28" s="196">
        <v>1</v>
      </c>
      <c r="AO28" s="196" t="s">
        <v>130</v>
      </c>
      <c r="AP28" s="196" t="s">
        <v>664</v>
      </c>
      <c r="AQ28" s="197" t="s">
        <v>665</v>
      </c>
      <c r="AR28" s="200"/>
      <c r="AS28" s="196">
        <v>1</v>
      </c>
      <c r="AT28" s="196" t="s">
        <v>130</v>
      </c>
      <c r="AU28" s="196" t="s">
        <v>664</v>
      </c>
      <c r="AV28" s="197" t="s">
        <v>665</v>
      </c>
      <c r="AW28" s="200"/>
      <c r="AX28" s="196">
        <v>0</v>
      </c>
      <c r="AY28" s="196" t="s">
        <v>139</v>
      </c>
      <c r="AZ28" s="196" t="s">
        <v>126</v>
      </c>
      <c r="BA28" s="1"/>
      <c r="BB28" s="200"/>
      <c r="BC28" s="196">
        <v>0</v>
      </c>
      <c r="BD28" s="196" t="s">
        <v>139</v>
      </c>
      <c r="BE28" s="196" t="s">
        <v>126</v>
      </c>
      <c r="BF28" s="1"/>
      <c r="BG28" s="198" t="s">
        <v>122</v>
      </c>
      <c r="BH28" s="196">
        <v>0</v>
      </c>
      <c r="BI28" s="196" t="s">
        <v>139</v>
      </c>
      <c r="BJ28" s="196" t="s">
        <v>126</v>
      </c>
      <c r="BK28" s="1"/>
      <c r="BL28" s="198" t="s">
        <v>122</v>
      </c>
      <c r="BM28" s="196">
        <v>0</v>
      </c>
      <c r="BN28" s="196" t="s">
        <v>139</v>
      </c>
      <c r="BO28" s="196" t="s">
        <v>126</v>
      </c>
      <c r="BP28" s="1"/>
      <c r="BQ28" s="200"/>
      <c r="BR28" s="196">
        <v>0</v>
      </c>
      <c r="BS28" s="196" t="s">
        <v>139</v>
      </c>
      <c r="BT28" s="196" t="s">
        <v>126</v>
      </c>
      <c r="BU28" s="1"/>
      <c r="BV28" s="200"/>
      <c r="BW28" s="196">
        <v>0</v>
      </c>
      <c r="BX28" s="196" t="s">
        <v>139</v>
      </c>
      <c r="BY28" s="196" t="s">
        <v>126</v>
      </c>
      <c r="BZ28" s="1"/>
      <c r="CA28" s="200"/>
      <c r="CB28" s="196">
        <v>0</v>
      </c>
      <c r="CC28" s="196" t="s">
        <v>123</v>
      </c>
      <c r="CD28" s="196" t="s">
        <v>667</v>
      </c>
      <c r="CE28" s="197" t="s">
        <v>668</v>
      </c>
      <c r="CF28" s="198" t="s">
        <v>122</v>
      </c>
      <c r="CG28" s="196">
        <v>0</v>
      </c>
      <c r="CH28" s="196" t="s">
        <v>123</v>
      </c>
      <c r="CI28" s="196" t="s">
        <v>667</v>
      </c>
      <c r="CJ28" s="197" t="s">
        <v>668</v>
      </c>
      <c r="CK28" s="200"/>
      <c r="CL28" s="196">
        <v>0</v>
      </c>
      <c r="CM28" s="196" t="s">
        <v>123</v>
      </c>
      <c r="CN28" s="196" t="s">
        <v>667</v>
      </c>
      <c r="CO28" s="197" t="s">
        <v>668</v>
      </c>
      <c r="CP28" s="200"/>
      <c r="CQ28" s="196">
        <v>0</v>
      </c>
      <c r="CR28" s="196" t="s">
        <v>123</v>
      </c>
      <c r="CS28" s="196" t="s">
        <v>667</v>
      </c>
      <c r="CT28" s="197" t="s">
        <v>668</v>
      </c>
      <c r="CU28" s="200"/>
      <c r="CV28" s="196">
        <v>0</v>
      </c>
      <c r="CW28" s="196" t="s">
        <v>123</v>
      </c>
      <c r="CX28" s="196" t="s">
        <v>667</v>
      </c>
      <c r="CY28" s="197" t="s">
        <v>668</v>
      </c>
      <c r="CZ28" s="200"/>
      <c r="DA28" s="196">
        <v>0</v>
      </c>
      <c r="DB28" s="196" t="s">
        <v>123</v>
      </c>
      <c r="DC28" s="196" t="s">
        <v>667</v>
      </c>
      <c r="DD28" s="197" t="s">
        <v>668</v>
      </c>
      <c r="DE28" s="200"/>
      <c r="DF28" s="196">
        <v>1</v>
      </c>
      <c r="DG28" s="196" t="s">
        <v>139</v>
      </c>
      <c r="DH28" s="196" t="s">
        <v>126</v>
      </c>
      <c r="DI28" s="1"/>
      <c r="DJ28" s="198" t="s">
        <v>122</v>
      </c>
      <c r="DK28" s="196">
        <v>1</v>
      </c>
      <c r="DL28" s="196" t="s">
        <v>139</v>
      </c>
      <c r="DM28" s="196" t="s">
        <v>662</v>
      </c>
      <c r="DN28" s="197" t="s">
        <v>663</v>
      </c>
      <c r="DO28" s="207" t="s">
        <v>122</v>
      </c>
      <c r="DP28" s="196">
        <v>1</v>
      </c>
      <c r="DQ28" s="196" t="s">
        <v>139</v>
      </c>
      <c r="DR28" s="196" t="s">
        <v>662</v>
      </c>
      <c r="DS28" s="197" t="s">
        <v>663</v>
      </c>
      <c r="DT28" s="207" t="s">
        <v>122</v>
      </c>
      <c r="DU28" s="196">
        <v>1</v>
      </c>
      <c r="DV28" s="196" t="s">
        <v>139</v>
      </c>
      <c r="DW28" s="196" t="s">
        <v>662</v>
      </c>
      <c r="DX28" s="197" t="s">
        <v>663</v>
      </c>
      <c r="DY28" s="207" t="s">
        <v>122</v>
      </c>
      <c r="DZ28" s="196">
        <v>1</v>
      </c>
      <c r="EA28" s="196" t="s">
        <v>139</v>
      </c>
      <c r="EB28" s="196" t="s">
        <v>662</v>
      </c>
      <c r="EC28" s="197" t="s">
        <v>663</v>
      </c>
      <c r="ED28" s="207" t="s">
        <v>122</v>
      </c>
      <c r="EE28" s="196">
        <v>0</v>
      </c>
      <c r="EF28" s="196" t="s">
        <v>132</v>
      </c>
      <c r="EG28" s="196" t="s">
        <v>662</v>
      </c>
      <c r="EH28" s="197" t="s">
        <v>663</v>
      </c>
      <c r="EI28" s="198" t="s">
        <v>122</v>
      </c>
      <c r="EJ28" s="196">
        <v>0</v>
      </c>
      <c r="EK28" s="196" t="s">
        <v>132</v>
      </c>
      <c r="EL28" s="196" t="s">
        <v>662</v>
      </c>
      <c r="EM28" s="197" t="s">
        <v>663</v>
      </c>
      <c r="EN28" s="198" t="s">
        <v>122</v>
      </c>
      <c r="EO28" s="196">
        <v>1</v>
      </c>
      <c r="EP28" s="196" t="s">
        <v>130</v>
      </c>
      <c r="EQ28" s="196" t="s">
        <v>669</v>
      </c>
      <c r="ER28" s="197" t="s">
        <v>670</v>
      </c>
      <c r="ES28" s="200"/>
      <c r="ET28" s="196">
        <v>0</v>
      </c>
      <c r="EU28" s="196" t="s">
        <v>130</v>
      </c>
      <c r="EV28" s="196" t="s">
        <v>671</v>
      </c>
      <c r="EW28" s="197" t="s">
        <v>672</v>
      </c>
      <c r="EX28" s="198" t="s">
        <v>673</v>
      </c>
      <c r="EY28" s="196">
        <v>0</v>
      </c>
      <c r="EZ28" s="196" t="s">
        <v>130</v>
      </c>
      <c r="FA28" s="196" t="s">
        <v>674</v>
      </c>
      <c r="FB28" s="197" t="s">
        <v>675</v>
      </c>
      <c r="FC28" s="198" t="s">
        <v>676</v>
      </c>
      <c r="FD28" s="196">
        <v>0</v>
      </c>
      <c r="FE28" s="196" t="s">
        <v>130</v>
      </c>
      <c r="FF28" s="196" t="s">
        <v>126</v>
      </c>
      <c r="FG28" s="1"/>
      <c r="FH28" s="198" t="s">
        <v>122</v>
      </c>
      <c r="FI28" s="196">
        <v>1</v>
      </c>
      <c r="FJ28" s="196" t="s">
        <v>132</v>
      </c>
      <c r="FK28" s="196" t="s">
        <v>677</v>
      </c>
      <c r="FL28" s="197" t="s">
        <v>678</v>
      </c>
      <c r="FM28" s="210" t="s">
        <v>122</v>
      </c>
      <c r="FN28" s="196">
        <v>1</v>
      </c>
      <c r="FO28" s="196" t="s">
        <v>139</v>
      </c>
      <c r="FP28" s="196" t="s">
        <v>679</v>
      </c>
      <c r="FQ28" s="197" t="s">
        <v>680</v>
      </c>
      <c r="FR28" s="200"/>
      <c r="FS28" s="196">
        <v>0</v>
      </c>
      <c r="FT28" s="196" t="s">
        <v>132</v>
      </c>
      <c r="FU28" s="196" t="s">
        <v>681</v>
      </c>
      <c r="FV28" s="197" t="s">
        <v>682</v>
      </c>
      <c r="FW28" s="204" t="s">
        <v>683</v>
      </c>
      <c r="FX28" s="205">
        <v>41.558441558441558</v>
      </c>
      <c r="FY28" s="196">
        <v>1</v>
      </c>
      <c r="FZ28" s="196" t="s">
        <v>132</v>
      </c>
      <c r="GA28" s="196" t="s">
        <v>660</v>
      </c>
      <c r="GB28" s="197" t="s">
        <v>661</v>
      </c>
      <c r="GC28" s="198" t="s">
        <v>122</v>
      </c>
      <c r="GD28" s="196">
        <v>0</v>
      </c>
      <c r="GE28" s="1"/>
      <c r="GF28" s="196" t="s">
        <v>126</v>
      </c>
      <c r="GG28" s="1"/>
      <c r="GH28" s="207" t="s">
        <v>122</v>
      </c>
      <c r="GI28" s="196">
        <v>1</v>
      </c>
      <c r="GJ28" s="196" t="s">
        <v>130</v>
      </c>
      <c r="GK28" s="196" t="s">
        <v>664</v>
      </c>
      <c r="GL28" s="197" t="s">
        <v>665</v>
      </c>
      <c r="GM28" s="198" t="s">
        <v>122</v>
      </c>
      <c r="GN28" s="196">
        <v>1</v>
      </c>
      <c r="GO28" s="196" t="s">
        <v>130</v>
      </c>
      <c r="GP28" s="196" t="s">
        <v>664</v>
      </c>
      <c r="GQ28" s="197" t="s">
        <v>665</v>
      </c>
      <c r="GR28" s="200"/>
      <c r="GS28" s="196">
        <v>0</v>
      </c>
      <c r="GT28" s="196" t="s">
        <v>132</v>
      </c>
      <c r="GU28" s="196" t="s">
        <v>664</v>
      </c>
      <c r="GV28" s="197" t="s">
        <v>665</v>
      </c>
      <c r="GW28" s="198" t="s">
        <v>1371</v>
      </c>
      <c r="GX28" s="196">
        <v>0</v>
      </c>
      <c r="GY28" s="196" t="s">
        <v>132</v>
      </c>
      <c r="GZ28" s="196" t="s">
        <v>664</v>
      </c>
      <c r="HA28" s="197" t="s">
        <v>665</v>
      </c>
      <c r="HB28" s="202" t="s">
        <v>122</v>
      </c>
      <c r="HC28" s="196">
        <v>0</v>
      </c>
      <c r="HD28" s="196" t="s">
        <v>132</v>
      </c>
      <c r="HE28" s="196" t="s">
        <v>664</v>
      </c>
      <c r="HF28" s="197" t="s">
        <v>665</v>
      </c>
      <c r="HG28" s="200"/>
      <c r="HH28" s="196">
        <v>1</v>
      </c>
      <c r="HI28" s="196" t="s">
        <v>130</v>
      </c>
      <c r="HJ28" s="196" t="s">
        <v>664</v>
      </c>
      <c r="HK28" s="197" t="s">
        <v>665</v>
      </c>
      <c r="HL28" s="200"/>
      <c r="HM28" s="196">
        <v>1</v>
      </c>
      <c r="HN28" s="196" t="s">
        <v>130</v>
      </c>
      <c r="HO28" s="196" t="s">
        <v>664</v>
      </c>
      <c r="HP28" s="197" t="s">
        <v>665</v>
      </c>
      <c r="HQ28" s="200"/>
      <c r="HR28" s="196">
        <v>0</v>
      </c>
      <c r="HS28" s="196" t="s">
        <v>139</v>
      </c>
      <c r="HT28" s="196" t="s">
        <v>126</v>
      </c>
      <c r="HU28" s="1"/>
      <c r="HV28" s="198" t="s">
        <v>122</v>
      </c>
      <c r="HW28" s="196">
        <v>0</v>
      </c>
      <c r="HX28" s="196" t="s">
        <v>139</v>
      </c>
      <c r="HY28" s="196" t="s">
        <v>126</v>
      </c>
      <c r="HZ28" s="1"/>
      <c r="IA28" s="198" t="s">
        <v>122</v>
      </c>
      <c r="IB28" s="196">
        <v>0</v>
      </c>
      <c r="IC28" s="196" t="s">
        <v>139</v>
      </c>
      <c r="ID28" s="196" t="s">
        <v>126</v>
      </c>
      <c r="IE28" s="1"/>
      <c r="IF28" s="200"/>
      <c r="IG28" s="196">
        <v>0</v>
      </c>
      <c r="IH28" s="196" t="s">
        <v>139</v>
      </c>
      <c r="II28" s="196" t="s">
        <v>126</v>
      </c>
      <c r="IJ28" s="1"/>
      <c r="IK28" s="200"/>
      <c r="IL28" s="196">
        <v>0</v>
      </c>
      <c r="IM28" s="196" t="s">
        <v>139</v>
      </c>
      <c r="IN28" s="196" t="s">
        <v>126</v>
      </c>
      <c r="IO28" s="1"/>
      <c r="IP28" s="200"/>
      <c r="IQ28" s="196">
        <v>0</v>
      </c>
      <c r="IR28" s="196" t="s">
        <v>139</v>
      </c>
      <c r="IS28" s="196" t="s">
        <v>126</v>
      </c>
      <c r="IT28" s="1"/>
      <c r="IU28" s="198" t="s">
        <v>122</v>
      </c>
      <c r="IV28" s="196">
        <v>0</v>
      </c>
      <c r="IW28" s="196" t="s">
        <v>123</v>
      </c>
      <c r="IX28" s="196" t="s">
        <v>667</v>
      </c>
      <c r="IY28" s="197" t="s">
        <v>668</v>
      </c>
      <c r="IZ28" s="198" t="s">
        <v>122</v>
      </c>
      <c r="JA28" s="196">
        <v>0</v>
      </c>
      <c r="JB28" s="196" t="s">
        <v>123</v>
      </c>
      <c r="JC28" s="196" t="s">
        <v>667</v>
      </c>
      <c r="JD28" s="197" t="s">
        <v>668</v>
      </c>
      <c r="JE28" s="200"/>
      <c r="JF28" s="196">
        <v>0</v>
      </c>
      <c r="JG28" s="196" t="s">
        <v>123</v>
      </c>
      <c r="JH28" s="196" t="s">
        <v>667</v>
      </c>
      <c r="JI28" s="197" t="s">
        <v>668</v>
      </c>
      <c r="JJ28" s="202" t="s">
        <v>122</v>
      </c>
      <c r="JK28" s="196">
        <v>0</v>
      </c>
      <c r="JL28" s="196" t="s">
        <v>123</v>
      </c>
      <c r="JM28" s="196" t="s">
        <v>667</v>
      </c>
      <c r="JN28" s="197" t="s">
        <v>668</v>
      </c>
      <c r="JO28" s="200"/>
      <c r="JP28" s="196">
        <v>0</v>
      </c>
      <c r="JQ28" s="196" t="s">
        <v>123</v>
      </c>
      <c r="JR28" s="196" t="s">
        <v>667</v>
      </c>
      <c r="JS28" s="197" t="s">
        <v>668</v>
      </c>
      <c r="JT28" s="200"/>
      <c r="JU28" s="196">
        <v>0</v>
      </c>
      <c r="JV28" s="196" t="s">
        <v>123</v>
      </c>
      <c r="JW28" s="196" t="s">
        <v>667</v>
      </c>
      <c r="JX28" s="197" t="s">
        <v>668</v>
      </c>
      <c r="JY28" s="200"/>
      <c r="JZ28" s="196">
        <v>1</v>
      </c>
      <c r="KA28" s="196" t="s">
        <v>139</v>
      </c>
      <c r="KB28" s="196" t="s">
        <v>126</v>
      </c>
      <c r="KC28" s="1"/>
      <c r="KD28" s="198" t="s">
        <v>122</v>
      </c>
      <c r="KE28" s="196">
        <v>1</v>
      </c>
      <c r="KF28" s="196" t="s">
        <v>139</v>
      </c>
      <c r="KG28" s="196" t="s">
        <v>662</v>
      </c>
      <c r="KH28" s="197" t="s">
        <v>663</v>
      </c>
      <c r="KI28" s="207" t="s">
        <v>122</v>
      </c>
      <c r="KJ28" s="196">
        <v>1</v>
      </c>
      <c r="KK28" s="196" t="s">
        <v>139</v>
      </c>
      <c r="KL28" s="196" t="s">
        <v>662</v>
      </c>
      <c r="KM28" s="197" t="s">
        <v>663</v>
      </c>
      <c r="KN28" s="207" t="s">
        <v>122</v>
      </c>
      <c r="KO28" s="196">
        <v>1</v>
      </c>
      <c r="KP28" s="196" t="s">
        <v>139</v>
      </c>
      <c r="KQ28" s="196" t="s">
        <v>662</v>
      </c>
      <c r="KR28" s="197" t="s">
        <v>663</v>
      </c>
      <c r="KS28" s="207" t="s">
        <v>122</v>
      </c>
      <c r="KT28" s="196">
        <v>1</v>
      </c>
      <c r="KU28" s="196" t="s">
        <v>139</v>
      </c>
      <c r="KV28" s="196" t="s">
        <v>662</v>
      </c>
      <c r="KW28" s="197" t="s">
        <v>663</v>
      </c>
      <c r="KX28" s="207" t="s">
        <v>122</v>
      </c>
      <c r="KY28" s="196">
        <v>0</v>
      </c>
      <c r="KZ28" s="196" t="s">
        <v>132</v>
      </c>
      <c r="LA28" s="196" t="s">
        <v>662</v>
      </c>
      <c r="LB28" s="197" t="s">
        <v>663</v>
      </c>
      <c r="LC28" s="198" t="s">
        <v>122</v>
      </c>
      <c r="LD28" s="196">
        <v>0</v>
      </c>
      <c r="LE28" s="196" t="s">
        <v>132</v>
      </c>
      <c r="LF28" s="196" t="s">
        <v>662</v>
      </c>
      <c r="LG28" s="197" t="s">
        <v>663</v>
      </c>
      <c r="LH28" s="198" t="s">
        <v>122</v>
      </c>
      <c r="LI28" s="196">
        <v>0</v>
      </c>
      <c r="LJ28" s="196" t="s">
        <v>130</v>
      </c>
      <c r="LK28" s="196" t="s">
        <v>126</v>
      </c>
      <c r="LL28" s="1"/>
      <c r="LM28" s="198" t="s">
        <v>122</v>
      </c>
      <c r="LN28" s="196">
        <v>1</v>
      </c>
      <c r="LO28" s="196" t="s">
        <v>132</v>
      </c>
      <c r="LP28" s="196" t="s">
        <v>677</v>
      </c>
      <c r="LQ28" s="197" t="s">
        <v>678</v>
      </c>
      <c r="LR28" s="206" t="s">
        <v>122</v>
      </c>
    </row>
    <row r="29" spans="1:330" ht="25.5" customHeight="1">
      <c r="A29" s="192" t="s">
        <v>93</v>
      </c>
      <c r="B29" s="193">
        <v>81.818181818181827</v>
      </c>
      <c r="C29" s="194">
        <v>64.285714285714292</v>
      </c>
      <c r="D29" s="195">
        <v>4</v>
      </c>
      <c r="E29" s="196">
        <v>0</v>
      </c>
      <c r="F29" s="196" t="s">
        <v>123</v>
      </c>
      <c r="G29" s="196" t="s">
        <v>686</v>
      </c>
      <c r="H29" s="197" t="s">
        <v>687</v>
      </c>
      <c r="I29" s="198" t="s">
        <v>122</v>
      </c>
      <c r="J29" s="196">
        <v>1</v>
      </c>
      <c r="K29" s="1"/>
      <c r="L29" s="199" t="s">
        <v>690</v>
      </c>
      <c r="M29" s="197" t="s">
        <v>691</v>
      </c>
      <c r="N29" s="198" t="s">
        <v>692</v>
      </c>
      <c r="O29" s="196">
        <v>1</v>
      </c>
      <c r="P29" s="196" t="s">
        <v>130</v>
      </c>
      <c r="Q29" s="196" t="s">
        <v>693</v>
      </c>
      <c r="R29" s="197" t="s">
        <v>691</v>
      </c>
      <c r="S29" s="198" t="s">
        <v>694</v>
      </c>
      <c r="T29" s="196">
        <v>1</v>
      </c>
      <c r="U29" s="196" t="s">
        <v>130</v>
      </c>
      <c r="V29" s="196" t="s">
        <v>695</v>
      </c>
      <c r="W29" s="197" t="s">
        <v>696</v>
      </c>
      <c r="X29" s="198" t="s">
        <v>694</v>
      </c>
      <c r="Y29" s="196">
        <v>1</v>
      </c>
      <c r="Z29" s="196" t="s">
        <v>130</v>
      </c>
      <c r="AA29" s="196" t="s">
        <v>695</v>
      </c>
      <c r="AB29" s="197" t="s">
        <v>696</v>
      </c>
      <c r="AC29" s="198" t="s">
        <v>694</v>
      </c>
      <c r="AD29" s="196">
        <v>1</v>
      </c>
      <c r="AE29" s="196" t="s">
        <v>130</v>
      </c>
      <c r="AF29" s="196" t="s">
        <v>697</v>
      </c>
      <c r="AG29" s="197" t="s">
        <v>691</v>
      </c>
      <c r="AH29" s="198" t="s">
        <v>694</v>
      </c>
      <c r="AI29" s="196">
        <v>1</v>
      </c>
      <c r="AJ29" s="196" t="s">
        <v>130</v>
      </c>
      <c r="AK29" s="196" t="s">
        <v>697</v>
      </c>
      <c r="AL29" s="197" t="s">
        <v>691</v>
      </c>
      <c r="AM29" s="198" t="s">
        <v>694</v>
      </c>
      <c r="AN29" s="196">
        <v>1</v>
      </c>
      <c r="AO29" s="196" t="s">
        <v>130</v>
      </c>
      <c r="AP29" s="196" t="s">
        <v>697</v>
      </c>
      <c r="AQ29" s="197" t="s">
        <v>691</v>
      </c>
      <c r="AR29" s="198" t="s">
        <v>694</v>
      </c>
      <c r="AS29" s="196">
        <v>1</v>
      </c>
      <c r="AT29" s="196" t="s">
        <v>130</v>
      </c>
      <c r="AU29" s="196" t="s">
        <v>697</v>
      </c>
      <c r="AV29" s="197" t="s">
        <v>691</v>
      </c>
      <c r="AW29" s="198" t="s">
        <v>694</v>
      </c>
      <c r="AX29" s="196">
        <v>1</v>
      </c>
      <c r="AY29" s="196" t="s">
        <v>130</v>
      </c>
      <c r="AZ29" s="196" t="s">
        <v>693</v>
      </c>
      <c r="BA29" s="197" t="s">
        <v>691</v>
      </c>
      <c r="BB29" s="198" t="s">
        <v>694</v>
      </c>
      <c r="BC29" s="196">
        <v>1</v>
      </c>
      <c r="BD29" s="196" t="s">
        <v>130</v>
      </c>
      <c r="BE29" s="196" t="s">
        <v>695</v>
      </c>
      <c r="BF29" s="197" t="s">
        <v>696</v>
      </c>
      <c r="BG29" s="198" t="s">
        <v>694</v>
      </c>
      <c r="BH29" s="196">
        <v>1</v>
      </c>
      <c r="BI29" s="196" t="s">
        <v>130</v>
      </c>
      <c r="BJ29" s="196" t="s">
        <v>695</v>
      </c>
      <c r="BK29" s="197" t="s">
        <v>696</v>
      </c>
      <c r="BL29" s="198" t="s">
        <v>694</v>
      </c>
      <c r="BM29" s="196">
        <v>1</v>
      </c>
      <c r="BN29" s="196" t="s">
        <v>130</v>
      </c>
      <c r="BO29" s="196" t="s">
        <v>697</v>
      </c>
      <c r="BP29" s="197" t="s">
        <v>691</v>
      </c>
      <c r="BQ29" s="198" t="s">
        <v>694</v>
      </c>
      <c r="BR29" s="196">
        <v>1</v>
      </c>
      <c r="BS29" s="196" t="s">
        <v>130</v>
      </c>
      <c r="BT29" s="201" t="s">
        <v>697</v>
      </c>
      <c r="BU29" s="197" t="s">
        <v>691</v>
      </c>
      <c r="BV29" s="198" t="s">
        <v>694</v>
      </c>
      <c r="BW29" s="196">
        <v>1</v>
      </c>
      <c r="BX29" s="196" t="s">
        <v>130</v>
      </c>
      <c r="BY29" s="196" t="s">
        <v>697</v>
      </c>
      <c r="BZ29" s="197" t="s">
        <v>691</v>
      </c>
      <c r="CA29" s="198" t="s">
        <v>694</v>
      </c>
      <c r="CB29" s="196">
        <v>1</v>
      </c>
      <c r="CC29" s="196" t="s">
        <v>130</v>
      </c>
      <c r="CD29" s="196" t="s">
        <v>693</v>
      </c>
      <c r="CE29" s="197" t="s">
        <v>691</v>
      </c>
      <c r="CF29" s="198" t="s">
        <v>694</v>
      </c>
      <c r="CG29" s="196">
        <v>1</v>
      </c>
      <c r="CH29" s="196" t="s">
        <v>130</v>
      </c>
      <c r="CI29" s="196" t="s">
        <v>695</v>
      </c>
      <c r="CJ29" s="197" t="s">
        <v>696</v>
      </c>
      <c r="CK29" s="198" t="s">
        <v>694</v>
      </c>
      <c r="CL29" s="196">
        <v>1</v>
      </c>
      <c r="CM29" s="196" t="s">
        <v>130</v>
      </c>
      <c r="CN29" s="196" t="s">
        <v>695</v>
      </c>
      <c r="CO29" s="197" t="s">
        <v>696</v>
      </c>
      <c r="CP29" s="198" t="s">
        <v>694</v>
      </c>
      <c r="CQ29" s="196">
        <v>1</v>
      </c>
      <c r="CR29" s="196" t="s">
        <v>130</v>
      </c>
      <c r="CS29" s="196" t="s">
        <v>697</v>
      </c>
      <c r="CT29" s="197" t="s">
        <v>691</v>
      </c>
      <c r="CU29" s="198" t="s">
        <v>694</v>
      </c>
      <c r="CV29" s="196">
        <v>1</v>
      </c>
      <c r="CW29" s="196" t="s">
        <v>130</v>
      </c>
      <c r="CX29" s="196" t="s">
        <v>697</v>
      </c>
      <c r="CY29" s="197" t="s">
        <v>691</v>
      </c>
      <c r="CZ29" s="198" t="s">
        <v>694</v>
      </c>
      <c r="DA29" s="196">
        <v>1</v>
      </c>
      <c r="DB29" s="196" t="s">
        <v>130</v>
      </c>
      <c r="DC29" s="196" t="s">
        <v>697</v>
      </c>
      <c r="DD29" s="197" t="s">
        <v>691</v>
      </c>
      <c r="DE29" s="198" t="s">
        <v>694</v>
      </c>
      <c r="DF29" s="196">
        <v>1</v>
      </c>
      <c r="DG29" s="196" t="s">
        <v>139</v>
      </c>
      <c r="DH29" s="196" t="s">
        <v>698</v>
      </c>
      <c r="DI29" s="216" t="s">
        <v>699</v>
      </c>
      <c r="DJ29" s="198" t="s">
        <v>122</v>
      </c>
      <c r="DK29" s="196">
        <v>1</v>
      </c>
      <c r="DL29" s="196" t="s">
        <v>130</v>
      </c>
      <c r="DM29" s="196" t="s">
        <v>700</v>
      </c>
      <c r="DN29" s="197" t="s">
        <v>689</v>
      </c>
      <c r="DO29" s="207" t="s">
        <v>122</v>
      </c>
      <c r="DP29" s="196">
        <v>1</v>
      </c>
      <c r="DQ29" s="196" t="s">
        <v>130</v>
      </c>
      <c r="DR29" s="196" t="s">
        <v>701</v>
      </c>
      <c r="DS29" s="197" t="s">
        <v>689</v>
      </c>
      <c r="DT29" s="207" t="s">
        <v>122</v>
      </c>
      <c r="DU29" s="196">
        <v>1</v>
      </c>
      <c r="DV29" s="196" t="s">
        <v>130</v>
      </c>
      <c r="DW29" s="196" t="s">
        <v>702</v>
      </c>
      <c r="DX29" s="197" t="s">
        <v>703</v>
      </c>
      <c r="DY29" s="207" t="s">
        <v>122</v>
      </c>
      <c r="DZ29" s="196">
        <v>1</v>
      </c>
      <c r="EA29" s="196" t="s">
        <v>130</v>
      </c>
      <c r="EB29" s="196" t="s">
        <v>702</v>
      </c>
      <c r="EC29" s="197" t="s">
        <v>703</v>
      </c>
      <c r="ED29" s="207" t="s">
        <v>122</v>
      </c>
      <c r="EE29" s="196">
        <v>1</v>
      </c>
      <c r="EF29" s="196" t="s">
        <v>130</v>
      </c>
      <c r="EG29" s="196" t="s">
        <v>688</v>
      </c>
      <c r="EH29" s="197" t="s">
        <v>689</v>
      </c>
      <c r="EI29" s="207" t="s">
        <v>122</v>
      </c>
      <c r="EJ29" s="196">
        <v>1</v>
      </c>
      <c r="EK29" s="196" t="s">
        <v>130</v>
      </c>
      <c r="EL29" s="196" t="s">
        <v>704</v>
      </c>
      <c r="EM29" s="197" t="s">
        <v>689</v>
      </c>
      <c r="EN29" s="198" t="s">
        <v>122</v>
      </c>
      <c r="EO29" s="196">
        <v>0</v>
      </c>
      <c r="EP29" s="196" t="s">
        <v>123</v>
      </c>
      <c r="EQ29" s="196" t="s">
        <v>705</v>
      </c>
      <c r="ER29" s="197" t="s">
        <v>706</v>
      </c>
      <c r="ES29" s="202" t="s">
        <v>707</v>
      </c>
      <c r="ET29" s="196">
        <v>0</v>
      </c>
      <c r="EU29" s="196" t="s">
        <v>130</v>
      </c>
      <c r="EV29" s="196" t="s">
        <v>708</v>
      </c>
      <c r="EW29" s="197" t="s">
        <v>709</v>
      </c>
      <c r="EX29" s="200"/>
      <c r="EY29" s="196">
        <v>0</v>
      </c>
      <c r="EZ29" s="196" t="s">
        <v>130</v>
      </c>
      <c r="FA29" s="196" t="s">
        <v>710</v>
      </c>
      <c r="FB29" s="197" t="s">
        <v>711</v>
      </c>
      <c r="FC29" s="198" t="s">
        <v>712</v>
      </c>
      <c r="FD29" s="196">
        <v>1</v>
      </c>
      <c r="FE29" s="196" t="s">
        <v>132</v>
      </c>
      <c r="FF29" s="196" t="s">
        <v>684</v>
      </c>
      <c r="FG29" s="197" t="s">
        <v>685</v>
      </c>
      <c r="FH29" s="198" t="s">
        <v>122</v>
      </c>
      <c r="FI29" s="196">
        <v>0</v>
      </c>
      <c r="FJ29" s="196" t="s">
        <v>130</v>
      </c>
      <c r="FK29" s="196" t="s">
        <v>713</v>
      </c>
      <c r="FL29" s="197" t="s">
        <v>714</v>
      </c>
      <c r="FM29" s="210" t="s">
        <v>122</v>
      </c>
      <c r="FN29" s="196">
        <v>0</v>
      </c>
      <c r="FO29" s="196" t="s">
        <v>132</v>
      </c>
      <c r="FP29" s="196" t="s">
        <v>715</v>
      </c>
      <c r="FQ29" s="197" t="s">
        <v>716</v>
      </c>
      <c r="FR29" s="202" t="s">
        <v>717</v>
      </c>
      <c r="FS29" s="196">
        <v>0</v>
      </c>
      <c r="FT29" s="196" t="s">
        <v>130</v>
      </c>
      <c r="FU29" s="196" t="s">
        <v>715</v>
      </c>
      <c r="FV29" s="197" t="s">
        <v>716</v>
      </c>
      <c r="FW29" s="204" t="s">
        <v>718</v>
      </c>
      <c r="FX29" s="205">
        <v>81.818181818181827</v>
      </c>
      <c r="FY29" s="196">
        <v>0</v>
      </c>
      <c r="FZ29" s="196" t="s">
        <v>123</v>
      </c>
      <c r="GA29" s="196" t="s">
        <v>686</v>
      </c>
      <c r="GB29" s="197" t="s">
        <v>687</v>
      </c>
      <c r="GC29" s="198" t="s">
        <v>122</v>
      </c>
      <c r="GD29" s="196">
        <v>1</v>
      </c>
      <c r="GE29" s="1"/>
      <c r="GF29" s="196" t="s">
        <v>690</v>
      </c>
      <c r="GG29" s="197" t="s">
        <v>691</v>
      </c>
      <c r="GH29" s="198" t="s">
        <v>692</v>
      </c>
      <c r="GI29" s="196">
        <v>1</v>
      </c>
      <c r="GJ29" s="196" t="s">
        <v>130</v>
      </c>
      <c r="GK29" s="196" t="s">
        <v>693</v>
      </c>
      <c r="GL29" s="197" t="s">
        <v>691</v>
      </c>
      <c r="GM29" s="198" t="s">
        <v>694</v>
      </c>
      <c r="GN29" s="196">
        <v>1</v>
      </c>
      <c r="GO29" s="196" t="s">
        <v>130</v>
      </c>
      <c r="GP29" s="196" t="s">
        <v>695</v>
      </c>
      <c r="GQ29" s="197" t="s">
        <v>696</v>
      </c>
      <c r="GR29" s="198" t="s">
        <v>694</v>
      </c>
      <c r="GS29" s="196">
        <v>1</v>
      </c>
      <c r="GT29" s="196" t="s">
        <v>130</v>
      </c>
      <c r="GU29" s="196" t="s">
        <v>695</v>
      </c>
      <c r="GV29" s="197" t="s">
        <v>696</v>
      </c>
      <c r="GW29" s="198" t="s">
        <v>694</v>
      </c>
      <c r="GX29" s="196">
        <v>1</v>
      </c>
      <c r="GY29" s="196" t="s">
        <v>130</v>
      </c>
      <c r="GZ29" s="196" t="s">
        <v>697</v>
      </c>
      <c r="HA29" s="197" t="s">
        <v>691</v>
      </c>
      <c r="HB29" s="198" t="s">
        <v>694</v>
      </c>
      <c r="HC29" s="196">
        <v>1</v>
      </c>
      <c r="HD29" s="196" t="s">
        <v>130</v>
      </c>
      <c r="HE29" s="196" t="s">
        <v>697</v>
      </c>
      <c r="HF29" s="197" t="s">
        <v>691</v>
      </c>
      <c r="HG29" s="198" t="s">
        <v>694</v>
      </c>
      <c r="HH29" s="196">
        <v>1</v>
      </c>
      <c r="HI29" s="196" t="s">
        <v>130</v>
      </c>
      <c r="HJ29" s="196" t="s">
        <v>697</v>
      </c>
      <c r="HK29" s="197" t="s">
        <v>691</v>
      </c>
      <c r="HL29" s="198" t="s">
        <v>694</v>
      </c>
      <c r="HM29" s="196">
        <v>1</v>
      </c>
      <c r="HN29" s="196" t="s">
        <v>130</v>
      </c>
      <c r="HO29" s="196" t="s">
        <v>697</v>
      </c>
      <c r="HP29" s="197" t="s">
        <v>691</v>
      </c>
      <c r="HQ29" s="198" t="s">
        <v>694</v>
      </c>
      <c r="HR29" s="196">
        <v>1</v>
      </c>
      <c r="HS29" s="196" t="s">
        <v>130</v>
      </c>
      <c r="HT29" s="196" t="s">
        <v>693</v>
      </c>
      <c r="HU29" s="197" t="s">
        <v>691</v>
      </c>
      <c r="HV29" s="198" t="s">
        <v>694</v>
      </c>
      <c r="HW29" s="196">
        <v>1</v>
      </c>
      <c r="HX29" s="196" t="s">
        <v>130</v>
      </c>
      <c r="HY29" s="196" t="s">
        <v>695</v>
      </c>
      <c r="HZ29" s="197" t="s">
        <v>696</v>
      </c>
      <c r="IA29" s="198" t="s">
        <v>694</v>
      </c>
      <c r="IB29" s="196">
        <v>1</v>
      </c>
      <c r="IC29" s="196" t="s">
        <v>130</v>
      </c>
      <c r="ID29" s="196" t="s">
        <v>695</v>
      </c>
      <c r="IE29" s="197" t="s">
        <v>696</v>
      </c>
      <c r="IF29" s="198" t="s">
        <v>694</v>
      </c>
      <c r="IG29" s="196">
        <v>1</v>
      </c>
      <c r="IH29" s="196" t="s">
        <v>130</v>
      </c>
      <c r="II29" s="196" t="s">
        <v>697</v>
      </c>
      <c r="IJ29" s="197" t="s">
        <v>691</v>
      </c>
      <c r="IK29" s="198" t="s">
        <v>694</v>
      </c>
      <c r="IL29" s="196">
        <v>1</v>
      </c>
      <c r="IM29" s="196" t="s">
        <v>130</v>
      </c>
      <c r="IN29" s="196" t="s">
        <v>697</v>
      </c>
      <c r="IO29" s="197" t="s">
        <v>691</v>
      </c>
      <c r="IP29" s="198" t="s">
        <v>694</v>
      </c>
      <c r="IQ29" s="196">
        <v>1</v>
      </c>
      <c r="IR29" s="196" t="s">
        <v>130</v>
      </c>
      <c r="IS29" s="196" t="s">
        <v>697</v>
      </c>
      <c r="IT29" s="197" t="s">
        <v>691</v>
      </c>
      <c r="IU29" s="198" t="s">
        <v>694</v>
      </c>
      <c r="IV29" s="196">
        <v>1</v>
      </c>
      <c r="IW29" s="196" t="s">
        <v>130</v>
      </c>
      <c r="IX29" s="196" t="s">
        <v>693</v>
      </c>
      <c r="IY29" s="197" t="s">
        <v>691</v>
      </c>
      <c r="IZ29" s="198" t="s">
        <v>694</v>
      </c>
      <c r="JA29" s="196">
        <v>1</v>
      </c>
      <c r="JB29" s="196" t="s">
        <v>130</v>
      </c>
      <c r="JC29" s="196" t="s">
        <v>695</v>
      </c>
      <c r="JD29" s="197" t="s">
        <v>696</v>
      </c>
      <c r="JE29" s="198" t="s">
        <v>694</v>
      </c>
      <c r="JF29" s="196">
        <v>1</v>
      </c>
      <c r="JG29" s="196" t="s">
        <v>130</v>
      </c>
      <c r="JH29" s="196" t="s">
        <v>695</v>
      </c>
      <c r="JI29" s="197" t="s">
        <v>696</v>
      </c>
      <c r="JJ29" s="198" t="s">
        <v>694</v>
      </c>
      <c r="JK29" s="196">
        <v>1</v>
      </c>
      <c r="JL29" s="196" t="s">
        <v>130</v>
      </c>
      <c r="JM29" s="196" t="s">
        <v>697</v>
      </c>
      <c r="JN29" s="197" t="s">
        <v>691</v>
      </c>
      <c r="JO29" s="198" t="s">
        <v>694</v>
      </c>
      <c r="JP29" s="196">
        <v>1</v>
      </c>
      <c r="JQ29" s="196" t="s">
        <v>130</v>
      </c>
      <c r="JR29" s="196" t="s">
        <v>697</v>
      </c>
      <c r="JS29" s="197" t="s">
        <v>691</v>
      </c>
      <c r="JT29" s="198" t="s">
        <v>694</v>
      </c>
      <c r="JU29" s="196">
        <v>1</v>
      </c>
      <c r="JV29" s="196" t="s">
        <v>130</v>
      </c>
      <c r="JW29" s="196" t="s">
        <v>697</v>
      </c>
      <c r="JX29" s="197" t="s">
        <v>691</v>
      </c>
      <c r="JY29" s="198" t="s">
        <v>694</v>
      </c>
      <c r="JZ29" s="196">
        <v>1</v>
      </c>
      <c r="KA29" s="196" t="s">
        <v>139</v>
      </c>
      <c r="KB29" s="196" t="s">
        <v>698</v>
      </c>
      <c r="KC29" s="216" t="s">
        <v>699</v>
      </c>
      <c r="KD29" s="198" t="s">
        <v>122</v>
      </c>
      <c r="KE29" s="196">
        <v>1</v>
      </c>
      <c r="KF29" s="196" t="s">
        <v>130</v>
      </c>
      <c r="KG29" s="196" t="s">
        <v>700</v>
      </c>
      <c r="KH29" s="197" t="s">
        <v>689</v>
      </c>
      <c r="KI29" s="207" t="s">
        <v>122</v>
      </c>
      <c r="KJ29" s="196">
        <v>1</v>
      </c>
      <c r="KK29" s="196" t="s">
        <v>130</v>
      </c>
      <c r="KL29" s="196" t="s">
        <v>701</v>
      </c>
      <c r="KM29" s="197" t="s">
        <v>689</v>
      </c>
      <c r="KN29" s="207" t="s">
        <v>122</v>
      </c>
      <c r="KO29" s="196">
        <v>1</v>
      </c>
      <c r="KP29" s="196" t="s">
        <v>130</v>
      </c>
      <c r="KQ29" s="196" t="s">
        <v>702</v>
      </c>
      <c r="KR29" s="197" t="s">
        <v>703</v>
      </c>
      <c r="KS29" s="207" t="s">
        <v>122</v>
      </c>
      <c r="KT29" s="196">
        <v>1</v>
      </c>
      <c r="KU29" s="196" t="s">
        <v>130</v>
      </c>
      <c r="KV29" s="196" t="s">
        <v>702</v>
      </c>
      <c r="KW29" s="197" t="s">
        <v>703</v>
      </c>
      <c r="KX29" s="207" t="s">
        <v>122</v>
      </c>
      <c r="KY29" s="196">
        <v>1</v>
      </c>
      <c r="KZ29" s="196" t="s">
        <v>130</v>
      </c>
      <c r="LA29" s="196" t="s">
        <v>688</v>
      </c>
      <c r="LB29" s="197" t="s">
        <v>689</v>
      </c>
      <c r="LC29" s="207" t="s">
        <v>122</v>
      </c>
      <c r="LD29" s="196">
        <v>1</v>
      </c>
      <c r="LE29" s="196" t="s">
        <v>130</v>
      </c>
      <c r="LF29" s="196" t="s">
        <v>704</v>
      </c>
      <c r="LG29" s="197" t="s">
        <v>689</v>
      </c>
      <c r="LH29" s="198" t="s">
        <v>122</v>
      </c>
      <c r="LI29" s="196">
        <v>1</v>
      </c>
      <c r="LJ29" s="196" t="s">
        <v>132</v>
      </c>
      <c r="LK29" s="196" t="s">
        <v>684</v>
      </c>
      <c r="LL29" s="197" t="s">
        <v>685</v>
      </c>
      <c r="LM29" s="198" t="s">
        <v>122</v>
      </c>
      <c r="LN29" s="196">
        <v>0</v>
      </c>
      <c r="LO29" s="196" t="s">
        <v>130</v>
      </c>
      <c r="LP29" s="196" t="s">
        <v>713</v>
      </c>
      <c r="LQ29" s="197" t="s">
        <v>714</v>
      </c>
      <c r="LR29" s="206" t="s">
        <v>122</v>
      </c>
    </row>
    <row r="30" spans="1:330" ht="25.5" customHeight="1">
      <c r="A30" s="192" t="s">
        <v>94</v>
      </c>
      <c r="B30" s="193">
        <v>44.155844155844157</v>
      </c>
      <c r="C30" s="194">
        <v>41.836734693877553</v>
      </c>
      <c r="D30" s="195">
        <v>27</v>
      </c>
      <c r="E30" s="196">
        <v>1</v>
      </c>
      <c r="F30" s="196" t="s">
        <v>130</v>
      </c>
      <c r="G30" s="196" t="s">
        <v>721</v>
      </c>
      <c r="H30" s="197" t="s">
        <v>722</v>
      </c>
      <c r="I30" s="198" t="s">
        <v>122</v>
      </c>
      <c r="J30" s="196">
        <v>0</v>
      </c>
      <c r="K30" s="1"/>
      <c r="L30" s="199" t="s">
        <v>126</v>
      </c>
      <c r="M30" s="1"/>
      <c r="N30" s="207" t="s">
        <v>122</v>
      </c>
      <c r="O30" s="196">
        <v>1</v>
      </c>
      <c r="P30" s="196" t="s">
        <v>130</v>
      </c>
      <c r="Q30" s="196" t="s">
        <v>723</v>
      </c>
      <c r="R30" s="197" t="s">
        <v>724</v>
      </c>
      <c r="S30" s="198" t="s">
        <v>122</v>
      </c>
      <c r="T30" s="196">
        <v>1</v>
      </c>
      <c r="U30" s="196" t="s">
        <v>130</v>
      </c>
      <c r="V30" s="196" t="s">
        <v>723</v>
      </c>
      <c r="W30" s="197" t="s">
        <v>724</v>
      </c>
      <c r="X30" s="200"/>
      <c r="Y30" s="196">
        <v>1</v>
      </c>
      <c r="Z30" s="196" t="s">
        <v>130</v>
      </c>
      <c r="AA30" s="196" t="s">
        <v>723</v>
      </c>
      <c r="AB30" s="197" t="s">
        <v>724</v>
      </c>
      <c r="AC30" s="200"/>
      <c r="AD30" s="196">
        <v>1</v>
      </c>
      <c r="AE30" s="196" t="s">
        <v>130</v>
      </c>
      <c r="AF30" s="196" t="s">
        <v>723</v>
      </c>
      <c r="AG30" s="197" t="s">
        <v>724</v>
      </c>
      <c r="AH30" s="200"/>
      <c r="AI30" s="196">
        <v>0</v>
      </c>
      <c r="AJ30" s="196" t="s">
        <v>132</v>
      </c>
      <c r="AK30" s="196" t="s">
        <v>723</v>
      </c>
      <c r="AL30" s="197" t="s">
        <v>724</v>
      </c>
      <c r="AM30" s="200"/>
      <c r="AN30" s="196">
        <v>1</v>
      </c>
      <c r="AO30" s="196" t="s">
        <v>130</v>
      </c>
      <c r="AP30" s="196" t="s">
        <v>723</v>
      </c>
      <c r="AQ30" s="197" t="s">
        <v>724</v>
      </c>
      <c r="AR30" s="200"/>
      <c r="AS30" s="196">
        <v>1</v>
      </c>
      <c r="AT30" s="196" t="s">
        <v>130</v>
      </c>
      <c r="AU30" s="196" t="s">
        <v>723</v>
      </c>
      <c r="AV30" s="197" t="s">
        <v>724</v>
      </c>
      <c r="AW30" s="200"/>
      <c r="AX30" s="196">
        <v>0</v>
      </c>
      <c r="AY30" s="196" t="s">
        <v>139</v>
      </c>
      <c r="AZ30" s="196" t="s">
        <v>126</v>
      </c>
      <c r="BA30" s="1"/>
      <c r="BB30" s="200"/>
      <c r="BC30" s="196">
        <v>0</v>
      </c>
      <c r="BD30" s="196" t="s">
        <v>139</v>
      </c>
      <c r="BE30" s="196" t="s">
        <v>126</v>
      </c>
      <c r="BF30" s="1"/>
      <c r="BG30" s="200"/>
      <c r="BH30" s="196">
        <v>0</v>
      </c>
      <c r="BI30" s="196" t="s">
        <v>139</v>
      </c>
      <c r="BJ30" s="196" t="s">
        <v>126</v>
      </c>
      <c r="BK30" s="1"/>
      <c r="BL30" s="198" t="s">
        <v>122</v>
      </c>
      <c r="BM30" s="196">
        <v>0</v>
      </c>
      <c r="BN30" s="196" t="s">
        <v>139</v>
      </c>
      <c r="BO30" s="196" t="s">
        <v>126</v>
      </c>
      <c r="BP30" s="1"/>
      <c r="BQ30" s="198" t="s">
        <v>122</v>
      </c>
      <c r="BR30" s="196">
        <v>0</v>
      </c>
      <c r="BS30" s="196" t="s">
        <v>139</v>
      </c>
      <c r="BT30" s="196" t="s">
        <v>126</v>
      </c>
      <c r="BU30" s="1"/>
      <c r="BV30" s="198" t="s">
        <v>122</v>
      </c>
      <c r="BW30" s="196">
        <v>0</v>
      </c>
      <c r="BX30" s="196" t="s">
        <v>139</v>
      </c>
      <c r="BY30" s="196" t="s">
        <v>126</v>
      </c>
      <c r="BZ30" s="1"/>
      <c r="CA30" s="198" t="s">
        <v>122</v>
      </c>
      <c r="CB30" s="196">
        <v>0</v>
      </c>
      <c r="CC30" s="196" t="s">
        <v>139</v>
      </c>
      <c r="CD30" s="196" t="s">
        <v>126</v>
      </c>
      <c r="CE30" s="1"/>
      <c r="CF30" s="198" t="s">
        <v>122</v>
      </c>
      <c r="CG30" s="196">
        <v>0</v>
      </c>
      <c r="CH30" s="196" t="s">
        <v>139</v>
      </c>
      <c r="CI30" s="196" t="s">
        <v>126</v>
      </c>
      <c r="CJ30" s="1"/>
      <c r="CK30" s="198" t="s">
        <v>122</v>
      </c>
      <c r="CL30" s="196">
        <v>0</v>
      </c>
      <c r="CM30" s="196" t="s">
        <v>139</v>
      </c>
      <c r="CN30" s="196" t="s">
        <v>126</v>
      </c>
      <c r="CO30" s="1"/>
      <c r="CP30" s="198" t="s">
        <v>122</v>
      </c>
      <c r="CQ30" s="196">
        <v>0</v>
      </c>
      <c r="CR30" s="196" t="s">
        <v>139</v>
      </c>
      <c r="CS30" s="196" t="s">
        <v>126</v>
      </c>
      <c r="CT30" s="1"/>
      <c r="CU30" s="198" t="s">
        <v>122</v>
      </c>
      <c r="CV30" s="196">
        <v>0</v>
      </c>
      <c r="CW30" s="196" t="s">
        <v>139</v>
      </c>
      <c r="CX30" s="196" t="s">
        <v>126</v>
      </c>
      <c r="CY30" s="1"/>
      <c r="CZ30" s="198" t="s">
        <v>122</v>
      </c>
      <c r="DA30" s="196">
        <v>0</v>
      </c>
      <c r="DB30" s="196" t="s">
        <v>139</v>
      </c>
      <c r="DC30" s="196" t="s">
        <v>126</v>
      </c>
      <c r="DD30" s="1"/>
      <c r="DE30" s="198" t="s">
        <v>122</v>
      </c>
      <c r="DF30" s="196">
        <v>1</v>
      </c>
      <c r="DG30" s="196" t="s">
        <v>123</v>
      </c>
      <c r="DH30" s="196" t="s">
        <v>725</v>
      </c>
      <c r="DI30" s="197" t="s">
        <v>726</v>
      </c>
      <c r="DJ30" s="198" t="s">
        <v>122</v>
      </c>
      <c r="DK30" s="196">
        <v>0</v>
      </c>
      <c r="DL30" s="196" t="s">
        <v>123</v>
      </c>
      <c r="DM30" s="196" t="s">
        <v>126</v>
      </c>
      <c r="DN30" s="1"/>
      <c r="DO30" s="198" t="s">
        <v>122</v>
      </c>
      <c r="DP30" s="196">
        <v>0</v>
      </c>
      <c r="DQ30" s="196" t="s">
        <v>123</v>
      </c>
      <c r="DR30" s="196" t="s">
        <v>126</v>
      </c>
      <c r="DS30" s="1"/>
      <c r="DT30" s="198" t="s">
        <v>122</v>
      </c>
      <c r="DU30" s="196">
        <v>0</v>
      </c>
      <c r="DV30" s="196" t="s">
        <v>123</v>
      </c>
      <c r="DW30" s="196" t="s">
        <v>126</v>
      </c>
      <c r="DX30" s="1"/>
      <c r="DY30" s="198" t="s">
        <v>122</v>
      </c>
      <c r="DZ30" s="196">
        <v>0</v>
      </c>
      <c r="EA30" s="196" t="s">
        <v>123</v>
      </c>
      <c r="EB30" s="196" t="s">
        <v>126</v>
      </c>
      <c r="EC30" s="1"/>
      <c r="ED30" s="198" t="s">
        <v>122</v>
      </c>
      <c r="EE30" s="196">
        <v>0</v>
      </c>
      <c r="EF30" s="196" t="s">
        <v>123</v>
      </c>
      <c r="EG30" s="196" t="s">
        <v>126</v>
      </c>
      <c r="EH30" s="1"/>
      <c r="EI30" s="198" t="s">
        <v>122</v>
      </c>
      <c r="EJ30" s="196">
        <v>0</v>
      </c>
      <c r="EK30" s="196" t="s">
        <v>123</v>
      </c>
      <c r="EL30" s="196" t="s">
        <v>126</v>
      </c>
      <c r="EM30" s="1"/>
      <c r="EN30" s="198" t="s">
        <v>122</v>
      </c>
      <c r="EO30" s="196">
        <v>1</v>
      </c>
      <c r="EP30" s="196" t="s">
        <v>130</v>
      </c>
      <c r="EQ30" s="196" t="s">
        <v>727</v>
      </c>
      <c r="ER30" s="197" t="s">
        <v>728</v>
      </c>
      <c r="ES30" s="200"/>
      <c r="ET30" s="196">
        <v>0</v>
      </c>
      <c r="EU30" s="196" t="s">
        <v>130</v>
      </c>
      <c r="EV30" s="196" t="s">
        <v>729</v>
      </c>
      <c r="EW30" s="197" t="s">
        <v>730</v>
      </c>
      <c r="EX30" s="198" t="s">
        <v>731</v>
      </c>
      <c r="EY30" s="196">
        <v>0</v>
      </c>
      <c r="EZ30" s="196" t="s">
        <v>130</v>
      </c>
      <c r="FA30" s="196" t="s">
        <v>732</v>
      </c>
      <c r="FB30" s="197" t="s">
        <v>733</v>
      </c>
      <c r="FC30" s="200"/>
      <c r="FD30" s="196">
        <v>1</v>
      </c>
      <c r="FE30" s="196" t="s">
        <v>132</v>
      </c>
      <c r="FF30" s="196" t="s">
        <v>719</v>
      </c>
      <c r="FG30" s="197" t="s">
        <v>720</v>
      </c>
      <c r="FH30" s="198" t="s">
        <v>122</v>
      </c>
      <c r="FI30" s="196">
        <v>1</v>
      </c>
      <c r="FJ30" s="196" t="s">
        <v>139</v>
      </c>
      <c r="FK30" s="196" t="s">
        <v>734</v>
      </c>
      <c r="FL30" s="197" t="s">
        <v>735</v>
      </c>
      <c r="FM30" s="210" t="s">
        <v>736</v>
      </c>
      <c r="FN30" s="196">
        <v>0</v>
      </c>
      <c r="FO30" s="196" t="s">
        <v>123</v>
      </c>
      <c r="FP30" s="196" t="s">
        <v>737</v>
      </c>
      <c r="FQ30" s="197" t="s">
        <v>738</v>
      </c>
      <c r="FR30" s="213" t="s">
        <v>739</v>
      </c>
      <c r="FS30" s="196">
        <v>0</v>
      </c>
      <c r="FT30" s="196" t="s">
        <v>123</v>
      </c>
      <c r="FU30" s="196" t="s">
        <v>737</v>
      </c>
      <c r="FV30" s="197" t="s">
        <v>738</v>
      </c>
      <c r="FW30" s="217" t="s">
        <v>739</v>
      </c>
      <c r="FX30" s="205">
        <v>44.155844155844157</v>
      </c>
      <c r="FY30" s="196">
        <v>1</v>
      </c>
      <c r="FZ30" s="196" t="s">
        <v>130</v>
      </c>
      <c r="GA30" s="196" t="s">
        <v>721</v>
      </c>
      <c r="GB30" s="197" t="s">
        <v>722</v>
      </c>
      <c r="GC30" s="198" t="s">
        <v>122</v>
      </c>
      <c r="GD30" s="196">
        <v>0</v>
      </c>
      <c r="GE30" s="1"/>
      <c r="GF30" s="196" t="s">
        <v>126</v>
      </c>
      <c r="GG30" s="1"/>
      <c r="GH30" s="207" t="s">
        <v>122</v>
      </c>
      <c r="GI30" s="196">
        <v>1</v>
      </c>
      <c r="GJ30" s="196" t="s">
        <v>130</v>
      </c>
      <c r="GK30" s="196" t="s">
        <v>723</v>
      </c>
      <c r="GL30" s="197" t="s">
        <v>724</v>
      </c>
      <c r="GM30" s="200"/>
      <c r="GN30" s="196">
        <v>1</v>
      </c>
      <c r="GO30" s="196" t="s">
        <v>130</v>
      </c>
      <c r="GP30" s="196" t="s">
        <v>723</v>
      </c>
      <c r="GQ30" s="197" t="s">
        <v>724</v>
      </c>
      <c r="GR30" s="200"/>
      <c r="GS30" s="196">
        <v>1</v>
      </c>
      <c r="GT30" s="196" t="s">
        <v>130</v>
      </c>
      <c r="GU30" s="196" t="s">
        <v>723</v>
      </c>
      <c r="GV30" s="197" t="s">
        <v>724</v>
      </c>
      <c r="GW30" s="200"/>
      <c r="GX30" s="196">
        <v>1</v>
      </c>
      <c r="GY30" s="196" t="s">
        <v>130</v>
      </c>
      <c r="GZ30" s="196" t="s">
        <v>723</v>
      </c>
      <c r="HA30" s="197" t="s">
        <v>724</v>
      </c>
      <c r="HB30" s="202" t="s">
        <v>122</v>
      </c>
      <c r="HC30" s="196">
        <v>0</v>
      </c>
      <c r="HD30" s="196" t="s">
        <v>132</v>
      </c>
      <c r="HE30" s="196" t="s">
        <v>723</v>
      </c>
      <c r="HF30" s="197" t="s">
        <v>724</v>
      </c>
      <c r="HG30" s="200"/>
      <c r="HH30" s="196">
        <v>1</v>
      </c>
      <c r="HI30" s="196" t="s">
        <v>130</v>
      </c>
      <c r="HJ30" s="196" t="s">
        <v>723</v>
      </c>
      <c r="HK30" s="197" t="s">
        <v>724</v>
      </c>
      <c r="HL30" s="200"/>
      <c r="HM30" s="196">
        <v>1</v>
      </c>
      <c r="HN30" s="196" t="s">
        <v>130</v>
      </c>
      <c r="HO30" s="196" t="s">
        <v>723</v>
      </c>
      <c r="HP30" s="197" t="s">
        <v>724</v>
      </c>
      <c r="HQ30" s="200"/>
      <c r="HR30" s="196">
        <v>0</v>
      </c>
      <c r="HS30" s="196" t="s">
        <v>139</v>
      </c>
      <c r="HT30" s="196" t="s">
        <v>126</v>
      </c>
      <c r="HU30" s="1"/>
      <c r="HV30" s="200"/>
      <c r="HW30" s="196">
        <v>0</v>
      </c>
      <c r="HX30" s="196" t="s">
        <v>139</v>
      </c>
      <c r="HY30" s="196" t="s">
        <v>126</v>
      </c>
      <c r="HZ30" s="1"/>
      <c r="IA30" s="200"/>
      <c r="IB30" s="196">
        <v>0</v>
      </c>
      <c r="IC30" s="196" t="s">
        <v>139</v>
      </c>
      <c r="ID30" s="196" t="s">
        <v>126</v>
      </c>
      <c r="IE30" s="1"/>
      <c r="IF30" s="198" t="s">
        <v>122</v>
      </c>
      <c r="IG30" s="196">
        <v>0</v>
      </c>
      <c r="IH30" s="196" t="s">
        <v>139</v>
      </c>
      <c r="II30" s="196" t="s">
        <v>126</v>
      </c>
      <c r="IJ30" s="1"/>
      <c r="IK30" s="198" t="s">
        <v>122</v>
      </c>
      <c r="IL30" s="196">
        <v>0</v>
      </c>
      <c r="IM30" s="196" t="s">
        <v>139</v>
      </c>
      <c r="IN30" s="196" t="s">
        <v>126</v>
      </c>
      <c r="IO30" s="1"/>
      <c r="IP30" s="198" t="s">
        <v>122</v>
      </c>
      <c r="IQ30" s="196">
        <v>0</v>
      </c>
      <c r="IR30" s="196" t="s">
        <v>139</v>
      </c>
      <c r="IS30" s="196" t="s">
        <v>126</v>
      </c>
      <c r="IT30" s="1"/>
      <c r="IU30" s="200"/>
      <c r="IV30" s="196">
        <v>0</v>
      </c>
      <c r="IW30" s="196" t="s">
        <v>139</v>
      </c>
      <c r="IX30" s="196" t="s">
        <v>126</v>
      </c>
      <c r="IY30" s="1"/>
      <c r="IZ30" s="198" t="s">
        <v>122</v>
      </c>
      <c r="JA30" s="196">
        <v>0</v>
      </c>
      <c r="JB30" s="196" t="s">
        <v>139</v>
      </c>
      <c r="JC30" s="196" t="s">
        <v>126</v>
      </c>
      <c r="JD30" s="1"/>
      <c r="JE30" s="198" t="s">
        <v>122</v>
      </c>
      <c r="JF30" s="196">
        <v>0</v>
      </c>
      <c r="JG30" s="196" t="s">
        <v>139</v>
      </c>
      <c r="JH30" s="196" t="s">
        <v>126</v>
      </c>
      <c r="JI30" s="1"/>
      <c r="JJ30" s="198" t="s">
        <v>122</v>
      </c>
      <c r="JK30" s="196">
        <v>0</v>
      </c>
      <c r="JL30" s="196" t="s">
        <v>139</v>
      </c>
      <c r="JM30" s="196" t="s">
        <v>126</v>
      </c>
      <c r="JN30" s="1"/>
      <c r="JO30" s="198" t="s">
        <v>122</v>
      </c>
      <c r="JP30" s="196">
        <v>0</v>
      </c>
      <c r="JQ30" s="196" t="s">
        <v>139</v>
      </c>
      <c r="JR30" s="196" t="s">
        <v>126</v>
      </c>
      <c r="JS30" s="1"/>
      <c r="JT30" s="198" t="s">
        <v>122</v>
      </c>
      <c r="JU30" s="196">
        <v>0</v>
      </c>
      <c r="JV30" s="196" t="s">
        <v>139</v>
      </c>
      <c r="JW30" s="196" t="s">
        <v>126</v>
      </c>
      <c r="JX30" s="1"/>
      <c r="JY30" s="200"/>
      <c r="JZ30" s="196">
        <v>1</v>
      </c>
      <c r="KA30" s="196" t="s">
        <v>123</v>
      </c>
      <c r="KB30" s="196" t="s">
        <v>725</v>
      </c>
      <c r="KC30" s="197" t="s">
        <v>726</v>
      </c>
      <c r="KD30" s="198" t="s">
        <v>122</v>
      </c>
      <c r="KE30" s="196">
        <v>0</v>
      </c>
      <c r="KF30" s="196" t="s">
        <v>123</v>
      </c>
      <c r="KG30" s="196" t="s">
        <v>126</v>
      </c>
      <c r="KH30" s="1"/>
      <c r="KI30" s="198" t="s">
        <v>122</v>
      </c>
      <c r="KJ30" s="196">
        <v>0</v>
      </c>
      <c r="KK30" s="196" t="s">
        <v>123</v>
      </c>
      <c r="KL30" s="196" t="s">
        <v>126</v>
      </c>
      <c r="KM30" s="1"/>
      <c r="KN30" s="198" t="s">
        <v>122</v>
      </c>
      <c r="KO30" s="196">
        <v>0</v>
      </c>
      <c r="KP30" s="196" t="s">
        <v>123</v>
      </c>
      <c r="KQ30" s="196" t="s">
        <v>126</v>
      </c>
      <c r="KR30" s="1"/>
      <c r="KS30" s="198" t="s">
        <v>122</v>
      </c>
      <c r="KT30" s="196">
        <v>0</v>
      </c>
      <c r="KU30" s="196" t="s">
        <v>123</v>
      </c>
      <c r="KV30" s="196" t="s">
        <v>126</v>
      </c>
      <c r="KW30" s="1"/>
      <c r="KX30" s="198" t="s">
        <v>122</v>
      </c>
      <c r="KY30" s="196">
        <v>0</v>
      </c>
      <c r="KZ30" s="196" t="s">
        <v>123</v>
      </c>
      <c r="LA30" s="196" t="s">
        <v>126</v>
      </c>
      <c r="LB30" s="1"/>
      <c r="LC30" s="198" t="s">
        <v>122</v>
      </c>
      <c r="LD30" s="196">
        <v>0</v>
      </c>
      <c r="LE30" s="196" t="s">
        <v>123</v>
      </c>
      <c r="LF30" s="196" t="s">
        <v>126</v>
      </c>
      <c r="LG30" s="1"/>
      <c r="LH30" s="198" t="s">
        <v>122</v>
      </c>
      <c r="LI30" s="196">
        <v>1</v>
      </c>
      <c r="LJ30" s="196" t="s">
        <v>132</v>
      </c>
      <c r="LK30" s="196" t="s">
        <v>719</v>
      </c>
      <c r="LL30" s="197" t="s">
        <v>720</v>
      </c>
      <c r="LM30" s="198" t="s">
        <v>122</v>
      </c>
      <c r="LN30" s="196">
        <v>1</v>
      </c>
      <c r="LO30" s="196" t="s">
        <v>139</v>
      </c>
      <c r="LP30" s="196" t="s">
        <v>734</v>
      </c>
      <c r="LQ30" s="197" t="s">
        <v>735</v>
      </c>
      <c r="LR30" s="206" t="s">
        <v>736</v>
      </c>
    </row>
    <row r="31" spans="1:330" ht="25.5" customHeight="1">
      <c r="A31" s="192" t="s">
        <v>95</v>
      </c>
      <c r="B31" s="193">
        <v>39.82683982683983</v>
      </c>
      <c r="C31" s="194">
        <v>45.57823129251701</v>
      </c>
      <c r="D31" s="195">
        <v>20</v>
      </c>
      <c r="E31" s="196">
        <v>1</v>
      </c>
      <c r="F31" s="196" t="s">
        <v>132</v>
      </c>
      <c r="G31" s="196" t="s">
        <v>742</v>
      </c>
      <c r="H31" s="197" t="s">
        <v>743</v>
      </c>
      <c r="I31" s="198" t="s">
        <v>122</v>
      </c>
      <c r="J31" s="196">
        <v>0</v>
      </c>
      <c r="K31" s="1"/>
      <c r="L31" s="199" t="s">
        <v>126</v>
      </c>
      <c r="M31" s="1"/>
      <c r="N31" s="207" t="s">
        <v>122</v>
      </c>
      <c r="O31" s="196">
        <v>1</v>
      </c>
      <c r="P31" s="196" t="s">
        <v>130</v>
      </c>
      <c r="Q31" s="196" t="s">
        <v>744</v>
      </c>
      <c r="R31" s="197" t="s">
        <v>745</v>
      </c>
      <c r="S31" s="200"/>
      <c r="T31" s="196">
        <v>1</v>
      </c>
      <c r="U31" s="196" t="s">
        <v>130</v>
      </c>
      <c r="V31" s="196" t="s">
        <v>746</v>
      </c>
      <c r="W31" s="197" t="s">
        <v>745</v>
      </c>
      <c r="X31" s="200"/>
      <c r="Y31" s="196">
        <v>0</v>
      </c>
      <c r="Z31" s="196" t="s">
        <v>132</v>
      </c>
      <c r="AA31" s="196" t="s">
        <v>746</v>
      </c>
      <c r="AB31" s="197" t="s">
        <v>745</v>
      </c>
      <c r="AC31" s="198" t="s">
        <v>747</v>
      </c>
      <c r="AD31" s="196">
        <v>1</v>
      </c>
      <c r="AE31" s="196" t="s">
        <v>130</v>
      </c>
      <c r="AF31" s="196" t="s">
        <v>748</v>
      </c>
      <c r="AG31" s="197" t="s">
        <v>745</v>
      </c>
      <c r="AH31" s="200"/>
      <c r="AI31" s="196">
        <v>0</v>
      </c>
      <c r="AJ31" s="196" t="s">
        <v>132</v>
      </c>
      <c r="AK31" s="196" t="s">
        <v>748</v>
      </c>
      <c r="AL31" s="197" t="s">
        <v>745</v>
      </c>
      <c r="AM31" s="200"/>
      <c r="AN31" s="196">
        <v>1</v>
      </c>
      <c r="AO31" s="196" t="s">
        <v>130</v>
      </c>
      <c r="AP31" s="196" t="s">
        <v>749</v>
      </c>
      <c r="AQ31" s="197" t="s">
        <v>745</v>
      </c>
      <c r="AR31" s="200"/>
      <c r="AS31" s="196">
        <v>1</v>
      </c>
      <c r="AT31" s="196" t="s">
        <v>130</v>
      </c>
      <c r="AU31" s="196" t="s">
        <v>748</v>
      </c>
      <c r="AV31" s="197" t="s">
        <v>745</v>
      </c>
      <c r="AW31" s="200"/>
      <c r="AX31" s="196">
        <v>1</v>
      </c>
      <c r="AY31" s="196" t="s">
        <v>130</v>
      </c>
      <c r="AZ31" s="196" t="s">
        <v>750</v>
      </c>
      <c r="BA31" s="197" t="s">
        <v>751</v>
      </c>
      <c r="BB31" s="200"/>
      <c r="BC31" s="196">
        <v>1</v>
      </c>
      <c r="BD31" s="196" t="s">
        <v>130</v>
      </c>
      <c r="BE31" s="196" t="s">
        <v>752</v>
      </c>
      <c r="BF31" s="197" t="s">
        <v>753</v>
      </c>
      <c r="BG31" s="200"/>
      <c r="BH31" s="196">
        <v>0</v>
      </c>
      <c r="BI31" s="196" t="s">
        <v>132</v>
      </c>
      <c r="BJ31" s="196" t="s">
        <v>752</v>
      </c>
      <c r="BK31" s="197" t="s">
        <v>753</v>
      </c>
      <c r="BL31" s="198" t="s">
        <v>747</v>
      </c>
      <c r="BM31" s="196">
        <v>1</v>
      </c>
      <c r="BN31" s="196" t="s">
        <v>130</v>
      </c>
      <c r="BO31" s="196" t="s">
        <v>750</v>
      </c>
      <c r="BP31" s="197" t="s">
        <v>751</v>
      </c>
      <c r="BQ31" s="200"/>
      <c r="BR31" s="196">
        <v>0</v>
      </c>
      <c r="BS31" s="196" t="s">
        <v>132</v>
      </c>
      <c r="BT31" s="201" t="s">
        <v>754</v>
      </c>
      <c r="BU31" s="197" t="s">
        <v>755</v>
      </c>
      <c r="BV31" s="200"/>
      <c r="BW31" s="196">
        <v>1</v>
      </c>
      <c r="BX31" s="196" t="s">
        <v>130</v>
      </c>
      <c r="BY31" s="196" t="s">
        <v>756</v>
      </c>
      <c r="BZ31" s="197" t="s">
        <v>757</v>
      </c>
      <c r="CA31" s="200"/>
      <c r="CB31" s="196">
        <v>0</v>
      </c>
      <c r="CC31" s="196" t="s">
        <v>139</v>
      </c>
      <c r="CD31" s="196" t="s">
        <v>126</v>
      </c>
      <c r="CE31" s="1"/>
      <c r="CF31" s="198" t="s">
        <v>122</v>
      </c>
      <c r="CG31" s="196">
        <v>0</v>
      </c>
      <c r="CH31" s="196" t="s">
        <v>139</v>
      </c>
      <c r="CI31" s="196" t="s">
        <v>126</v>
      </c>
      <c r="CJ31" s="1"/>
      <c r="CK31" s="198" t="s">
        <v>122</v>
      </c>
      <c r="CL31" s="196">
        <v>0</v>
      </c>
      <c r="CM31" s="196" t="s">
        <v>139</v>
      </c>
      <c r="CN31" s="196" t="s">
        <v>126</v>
      </c>
      <c r="CO31" s="1"/>
      <c r="CP31" s="198" t="s">
        <v>122</v>
      </c>
      <c r="CQ31" s="196">
        <v>0</v>
      </c>
      <c r="CR31" s="196" t="s">
        <v>139</v>
      </c>
      <c r="CS31" s="196" t="s">
        <v>126</v>
      </c>
      <c r="CT31" s="1"/>
      <c r="CU31" s="198" t="s">
        <v>122</v>
      </c>
      <c r="CV31" s="196">
        <v>0</v>
      </c>
      <c r="CW31" s="196" t="s">
        <v>139</v>
      </c>
      <c r="CX31" s="196" t="s">
        <v>126</v>
      </c>
      <c r="CY31" s="1"/>
      <c r="CZ31" s="198" t="s">
        <v>122</v>
      </c>
      <c r="DA31" s="196">
        <v>0</v>
      </c>
      <c r="DB31" s="196" t="s">
        <v>139</v>
      </c>
      <c r="DC31" s="196" t="s">
        <v>126</v>
      </c>
      <c r="DD31" s="1"/>
      <c r="DE31" s="198" t="s">
        <v>122</v>
      </c>
      <c r="DF31" s="196">
        <v>0</v>
      </c>
      <c r="DG31" s="196" t="s">
        <v>132</v>
      </c>
      <c r="DH31" s="196" t="s">
        <v>758</v>
      </c>
      <c r="DI31" s="197" t="s">
        <v>759</v>
      </c>
      <c r="DJ31" s="202" t="s">
        <v>760</v>
      </c>
      <c r="DK31" s="196">
        <v>0</v>
      </c>
      <c r="DL31" s="196" t="s">
        <v>123</v>
      </c>
      <c r="DM31" s="196" t="s">
        <v>126</v>
      </c>
      <c r="DN31" s="1"/>
      <c r="DO31" s="198" t="s">
        <v>122</v>
      </c>
      <c r="DP31" s="196">
        <v>0</v>
      </c>
      <c r="DQ31" s="196" t="s">
        <v>123</v>
      </c>
      <c r="DR31" s="196" t="s">
        <v>126</v>
      </c>
      <c r="DS31" s="1"/>
      <c r="DT31" s="198" t="s">
        <v>122</v>
      </c>
      <c r="DU31" s="196">
        <v>0</v>
      </c>
      <c r="DV31" s="196" t="s">
        <v>123</v>
      </c>
      <c r="DW31" s="196" t="s">
        <v>126</v>
      </c>
      <c r="DX31" s="1"/>
      <c r="DY31" s="198" t="s">
        <v>122</v>
      </c>
      <c r="DZ31" s="196">
        <v>0</v>
      </c>
      <c r="EA31" s="196" t="s">
        <v>123</v>
      </c>
      <c r="EB31" s="196" t="s">
        <v>126</v>
      </c>
      <c r="EC31" s="1"/>
      <c r="ED31" s="198" t="s">
        <v>122</v>
      </c>
      <c r="EE31" s="196">
        <v>0</v>
      </c>
      <c r="EF31" s="196" t="s">
        <v>123</v>
      </c>
      <c r="EG31" s="196" t="s">
        <v>126</v>
      </c>
      <c r="EH31" s="1"/>
      <c r="EI31" s="198" t="s">
        <v>122</v>
      </c>
      <c r="EJ31" s="196">
        <v>0</v>
      </c>
      <c r="EK31" s="196" t="s">
        <v>123</v>
      </c>
      <c r="EL31" s="196" t="s">
        <v>126</v>
      </c>
      <c r="EM31" s="1"/>
      <c r="EN31" s="198" t="s">
        <v>122</v>
      </c>
      <c r="EO31" s="196">
        <v>1</v>
      </c>
      <c r="EP31" s="196" t="s">
        <v>130</v>
      </c>
      <c r="EQ31" s="196" t="s">
        <v>761</v>
      </c>
      <c r="ER31" s="197" t="s">
        <v>762</v>
      </c>
      <c r="ES31" s="200"/>
      <c r="ET31" s="196">
        <v>1</v>
      </c>
      <c r="EU31" s="196" t="s">
        <v>139</v>
      </c>
      <c r="EV31" s="196" t="s">
        <v>763</v>
      </c>
      <c r="EW31" s="197" t="s">
        <v>764</v>
      </c>
      <c r="EX31" s="198" t="s">
        <v>765</v>
      </c>
      <c r="EY31" s="196">
        <v>1</v>
      </c>
      <c r="EZ31" s="196" t="s">
        <v>139</v>
      </c>
      <c r="FA31" s="196" t="s">
        <v>766</v>
      </c>
      <c r="FB31" s="197" t="s">
        <v>767</v>
      </c>
      <c r="FC31" s="198" t="s">
        <v>768</v>
      </c>
      <c r="FD31" s="196">
        <v>1</v>
      </c>
      <c r="FE31" s="196" t="s">
        <v>132</v>
      </c>
      <c r="FF31" s="196" t="s">
        <v>740</v>
      </c>
      <c r="FG31" s="197" t="s">
        <v>741</v>
      </c>
      <c r="FH31" s="198" t="s">
        <v>122</v>
      </c>
      <c r="FI31" s="196">
        <v>1</v>
      </c>
      <c r="FJ31" s="196" t="s">
        <v>139</v>
      </c>
      <c r="FK31" s="196" t="s">
        <v>769</v>
      </c>
      <c r="FL31" s="197" t="s">
        <v>770</v>
      </c>
      <c r="FM31" s="203" t="s">
        <v>122</v>
      </c>
      <c r="FN31" s="196">
        <v>0</v>
      </c>
      <c r="FO31" s="196" t="s">
        <v>130</v>
      </c>
      <c r="FP31" s="196" t="s">
        <v>771</v>
      </c>
      <c r="FQ31" s="197" t="s">
        <v>772</v>
      </c>
      <c r="FR31" s="202" t="s">
        <v>773</v>
      </c>
      <c r="FS31" s="196">
        <v>0</v>
      </c>
      <c r="FT31" s="196" t="s">
        <v>130</v>
      </c>
      <c r="FU31" s="196" t="s">
        <v>771</v>
      </c>
      <c r="FV31" s="197" t="s">
        <v>772</v>
      </c>
      <c r="FW31" s="204" t="s">
        <v>773</v>
      </c>
      <c r="FX31" s="205">
        <v>39.82683982683983</v>
      </c>
      <c r="FY31" s="196">
        <v>1</v>
      </c>
      <c r="FZ31" s="196" t="s">
        <v>132</v>
      </c>
      <c r="GA31" s="196" t="s">
        <v>742</v>
      </c>
      <c r="GB31" s="197" t="s">
        <v>743</v>
      </c>
      <c r="GC31" s="198" t="s">
        <v>122</v>
      </c>
      <c r="GD31" s="196">
        <v>0</v>
      </c>
      <c r="GE31" s="1"/>
      <c r="GF31" s="196" t="s">
        <v>126</v>
      </c>
      <c r="GG31" s="1"/>
      <c r="GH31" s="207" t="s">
        <v>122</v>
      </c>
      <c r="GI31" s="196">
        <v>1</v>
      </c>
      <c r="GJ31" s="196" t="s">
        <v>130</v>
      </c>
      <c r="GK31" s="196" t="s">
        <v>744</v>
      </c>
      <c r="GL31" s="197" t="s">
        <v>745</v>
      </c>
      <c r="GM31" s="200"/>
      <c r="GN31" s="196">
        <v>1</v>
      </c>
      <c r="GO31" s="196" t="s">
        <v>130</v>
      </c>
      <c r="GP31" s="196" t="s">
        <v>746</v>
      </c>
      <c r="GQ31" s="197" t="s">
        <v>745</v>
      </c>
      <c r="GR31" s="200"/>
      <c r="GS31" s="196">
        <v>0</v>
      </c>
      <c r="GT31" s="196" t="s">
        <v>132</v>
      </c>
      <c r="GU31" s="196" t="s">
        <v>746</v>
      </c>
      <c r="GV31" s="197" t="s">
        <v>745</v>
      </c>
      <c r="GW31" s="198" t="s">
        <v>747</v>
      </c>
      <c r="GX31" s="196">
        <v>1</v>
      </c>
      <c r="GY31" s="196" t="s">
        <v>130</v>
      </c>
      <c r="GZ31" s="196" t="s">
        <v>748</v>
      </c>
      <c r="HA31" s="197" t="s">
        <v>745</v>
      </c>
      <c r="HB31" s="202" t="s">
        <v>122</v>
      </c>
      <c r="HC31" s="196">
        <v>0</v>
      </c>
      <c r="HD31" s="196" t="s">
        <v>132</v>
      </c>
      <c r="HE31" s="196" t="s">
        <v>748</v>
      </c>
      <c r="HF31" s="197" t="s">
        <v>745</v>
      </c>
      <c r="HG31" s="200"/>
      <c r="HH31" s="196">
        <v>1</v>
      </c>
      <c r="HI31" s="196" t="s">
        <v>130</v>
      </c>
      <c r="HJ31" s="196" t="s">
        <v>749</v>
      </c>
      <c r="HK31" s="197" t="s">
        <v>745</v>
      </c>
      <c r="HL31" s="200"/>
      <c r="HM31" s="196">
        <v>1</v>
      </c>
      <c r="HN31" s="196" t="s">
        <v>130</v>
      </c>
      <c r="HO31" s="196" t="s">
        <v>748</v>
      </c>
      <c r="HP31" s="197" t="s">
        <v>745</v>
      </c>
      <c r="HQ31" s="200"/>
      <c r="HR31" s="196">
        <v>1</v>
      </c>
      <c r="HS31" s="196" t="s">
        <v>130</v>
      </c>
      <c r="HT31" s="196" t="s">
        <v>750</v>
      </c>
      <c r="HU31" s="197" t="s">
        <v>751</v>
      </c>
      <c r="HV31" s="200"/>
      <c r="HW31" s="196">
        <v>1</v>
      </c>
      <c r="HX31" s="196" t="s">
        <v>130</v>
      </c>
      <c r="HY31" s="196" t="s">
        <v>752</v>
      </c>
      <c r="HZ31" s="197" t="s">
        <v>753</v>
      </c>
      <c r="IA31" s="200"/>
      <c r="IB31" s="196">
        <v>0</v>
      </c>
      <c r="IC31" s="196" t="s">
        <v>132</v>
      </c>
      <c r="ID31" s="196" t="s">
        <v>752</v>
      </c>
      <c r="IE31" s="197" t="s">
        <v>753</v>
      </c>
      <c r="IF31" s="198" t="s">
        <v>747</v>
      </c>
      <c r="IG31" s="196">
        <v>1</v>
      </c>
      <c r="IH31" s="196" t="s">
        <v>130</v>
      </c>
      <c r="II31" s="196" t="s">
        <v>750</v>
      </c>
      <c r="IJ31" s="197" t="s">
        <v>751</v>
      </c>
      <c r="IK31" s="202" t="s">
        <v>122</v>
      </c>
      <c r="IL31" s="196">
        <v>0</v>
      </c>
      <c r="IM31" s="196" t="s">
        <v>132</v>
      </c>
      <c r="IN31" s="196" t="s">
        <v>754</v>
      </c>
      <c r="IO31" s="197" t="s">
        <v>755</v>
      </c>
      <c r="IP31" s="202" t="s">
        <v>122</v>
      </c>
      <c r="IQ31" s="196">
        <v>1</v>
      </c>
      <c r="IR31" s="196" t="s">
        <v>130</v>
      </c>
      <c r="IS31" s="196" t="s">
        <v>756</v>
      </c>
      <c r="IT31" s="197" t="s">
        <v>757</v>
      </c>
      <c r="IU31" s="200"/>
      <c r="IV31" s="196">
        <v>0</v>
      </c>
      <c r="IW31" s="196" t="s">
        <v>139</v>
      </c>
      <c r="IX31" s="196" t="s">
        <v>126</v>
      </c>
      <c r="IY31" s="1"/>
      <c r="IZ31" s="198" t="s">
        <v>122</v>
      </c>
      <c r="JA31" s="196">
        <v>0</v>
      </c>
      <c r="JB31" s="196" t="s">
        <v>139</v>
      </c>
      <c r="JC31" s="196" t="s">
        <v>126</v>
      </c>
      <c r="JD31" s="1"/>
      <c r="JE31" s="198" t="s">
        <v>122</v>
      </c>
      <c r="JF31" s="196">
        <v>0</v>
      </c>
      <c r="JG31" s="196" t="s">
        <v>139</v>
      </c>
      <c r="JH31" s="196" t="s">
        <v>126</v>
      </c>
      <c r="JI31" s="1"/>
      <c r="JJ31" s="198" t="s">
        <v>122</v>
      </c>
      <c r="JK31" s="196">
        <v>0</v>
      </c>
      <c r="JL31" s="196" t="s">
        <v>139</v>
      </c>
      <c r="JM31" s="196" t="s">
        <v>126</v>
      </c>
      <c r="JN31" s="1"/>
      <c r="JO31" s="198" t="s">
        <v>122</v>
      </c>
      <c r="JP31" s="196">
        <v>0</v>
      </c>
      <c r="JQ31" s="196" t="s">
        <v>139</v>
      </c>
      <c r="JR31" s="196" t="s">
        <v>126</v>
      </c>
      <c r="JS31" s="1"/>
      <c r="JT31" s="198" t="s">
        <v>122</v>
      </c>
      <c r="JU31" s="196">
        <v>0</v>
      </c>
      <c r="JV31" s="196" t="s">
        <v>139</v>
      </c>
      <c r="JW31" s="196" t="s">
        <v>126</v>
      </c>
      <c r="JX31" s="1"/>
      <c r="JY31" s="200"/>
      <c r="JZ31" s="196">
        <v>0</v>
      </c>
      <c r="KA31" s="196" t="s">
        <v>132</v>
      </c>
      <c r="KB31" s="196" t="s">
        <v>758</v>
      </c>
      <c r="KC31" s="197" t="s">
        <v>759</v>
      </c>
      <c r="KD31" s="202" t="s">
        <v>760</v>
      </c>
      <c r="KE31" s="196">
        <v>0</v>
      </c>
      <c r="KF31" s="196" t="s">
        <v>123</v>
      </c>
      <c r="KG31" s="196" t="s">
        <v>126</v>
      </c>
      <c r="KH31" s="1"/>
      <c r="KI31" s="198" t="s">
        <v>122</v>
      </c>
      <c r="KJ31" s="196">
        <v>0</v>
      </c>
      <c r="KK31" s="196" t="s">
        <v>123</v>
      </c>
      <c r="KL31" s="196" t="s">
        <v>126</v>
      </c>
      <c r="KM31" s="1"/>
      <c r="KN31" s="198" t="s">
        <v>122</v>
      </c>
      <c r="KO31" s="196">
        <v>0</v>
      </c>
      <c r="KP31" s="196" t="s">
        <v>123</v>
      </c>
      <c r="KQ31" s="196" t="s">
        <v>126</v>
      </c>
      <c r="KR31" s="1"/>
      <c r="KS31" s="198" t="s">
        <v>122</v>
      </c>
      <c r="KT31" s="196">
        <v>0</v>
      </c>
      <c r="KU31" s="196" t="s">
        <v>123</v>
      </c>
      <c r="KV31" s="196" t="s">
        <v>126</v>
      </c>
      <c r="KW31" s="1"/>
      <c r="KX31" s="198" t="s">
        <v>122</v>
      </c>
      <c r="KY31" s="196">
        <v>0</v>
      </c>
      <c r="KZ31" s="196" t="s">
        <v>123</v>
      </c>
      <c r="LA31" s="196" t="s">
        <v>126</v>
      </c>
      <c r="LB31" s="1"/>
      <c r="LC31" s="198" t="s">
        <v>122</v>
      </c>
      <c r="LD31" s="196">
        <v>0</v>
      </c>
      <c r="LE31" s="196" t="s">
        <v>123</v>
      </c>
      <c r="LF31" s="196" t="s">
        <v>126</v>
      </c>
      <c r="LG31" s="1"/>
      <c r="LH31" s="198" t="s">
        <v>122</v>
      </c>
      <c r="LI31" s="196">
        <v>1</v>
      </c>
      <c r="LJ31" s="196" t="s">
        <v>132</v>
      </c>
      <c r="LK31" s="196" t="s">
        <v>740</v>
      </c>
      <c r="LL31" s="197" t="s">
        <v>741</v>
      </c>
      <c r="LM31" s="198" t="s">
        <v>122</v>
      </c>
      <c r="LN31" s="196">
        <v>1</v>
      </c>
      <c r="LO31" s="196" t="s">
        <v>139</v>
      </c>
      <c r="LP31" s="196" t="s">
        <v>769</v>
      </c>
      <c r="LQ31" s="197" t="s">
        <v>770</v>
      </c>
      <c r="LR31" s="206" t="s">
        <v>122</v>
      </c>
    </row>
    <row r="32" spans="1:330" ht="25.5" customHeight="1">
      <c r="A32" s="192" t="s">
        <v>96</v>
      </c>
      <c r="B32" s="193">
        <v>33.766233766233768</v>
      </c>
      <c r="C32" s="194">
        <v>33.673469387755098</v>
      </c>
      <c r="D32" s="195">
        <v>44</v>
      </c>
      <c r="E32" s="196">
        <v>1</v>
      </c>
      <c r="F32" s="196" t="s">
        <v>132</v>
      </c>
      <c r="G32" s="196" t="s">
        <v>774</v>
      </c>
      <c r="H32" s="197" t="s">
        <v>775</v>
      </c>
      <c r="I32" s="198" t="s">
        <v>122</v>
      </c>
      <c r="J32" s="196">
        <v>0</v>
      </c>
      <c r="K32" s="1"/>
      <c r="L32" s="199" t="s">
        <v>126</v>
      </c>
      <c r="M32" s="1"/>
      <c r="N32" s="207" t="s">
        <v>122</v>
      </c>
      <c r="O32" s="196">
        <v>1</v>
      </c>
      <c r="P32" s="196" t="s">
        <v>130</v>
      </c>
      <c r="Q32" s="196" t="s">
        <v>776</v>
      </c>
      <c r="R32" s="197" t="s">
        <v>777</v>
      </c>
      <c r="S32" s="200"/>
      <c r="T32" s="196">
        <v>1</v>
      </c>
      <c r="U32" s="196" t="s">
        <v>130</v>
      </c>
      <c r="V32" s="196" t="s">
        <v>778</v>
      </c>
      <c r="W32" s="197" t="s">
        <v>779</v>
      </c>
      <c r="X32" s="200"/>
      <c r="Y32" s="196">
        <v>1</v>
      </c>
      <c r="Z32" s="196" t="s">
        <v>130</v>
      </c>
      <c r="AA32" s="196" t="s">
        <v>778</v>
      </c>
      <c r="AB32" s="197" t="s">
        <v>779</v>
      </c>
      <c r="AC32" s="200"/>
      <c r="AD32" s="196">
        <v>1</v>
      </c>
      <c r="AE32" s="196" t="s">
        <v>130</v>
      </c>
      <c r="AF32" s="196" t="s">
        <v>776</v>
      </c>
      <c r="AG32" s="197" t="s">
        <v>777</v>
      </c>
      <c r="AH32" s="200"/>
      <c r="AI32" s="196">
        <v>0</v>
      </c>
      <c r="AJ32" s="196" t="s">
        <v>132</v>
      </c>
      <c r="AK32" s="196" t="s">
        <v>776</v>
      </c>
      <c r="AL32" s="197" t="s">
        <v>777</v>
      </c>
      <c r="AM32" s="200"/>
      <c r="AN32" s="196">
        <v>0</v>
      </c>
      <c r="AO32" s="196" t="s">
        <v>132</v>
      </c>
      <c r="AP32" s="196" t="s">
        <v>776</v>
      </c>
      <c r="AQ32" s="197" t="s">
        <v>777</v>
      </c>
      <c r="AR32" s="200"/>
      <c r="AS32" s="196">
        <v>1</v>
      </c>
      <c r="AT32" s="196" t="s">
        <v>130</v>
      </c>
      <c r="AU32" s="196" t="s">
        <v>776</v>
      </c>
      <c r="AV32" s="197" t="s">
        <v>777</v>
      </c>
      <c r="AW32" s="200"/>
      <c r="AX32" s="196">
        <v>0</v>
      </c>
      <c r="AY32" s="196" t="s">
        <v>139</v>
      </c>
      <c r="AZ32" s="196" t="s">
        <v>126</v>
      </c>
      <c r="BA32" s="1"/>
      <c r="BB32" s="200"/>
      <c r="BC32" s="196">
        <v>0</v>
      </c>
      <c r="BD32" s="196" t="s">
        <v>139</v>
      </c>
      <c r="BE32" s="196" t="s">
        <v>126</v>
      </c>
      <c r="BF32" s="1"/>
      <c r="BG32" s="200"/>
      <c r="BH32" s="196">
        <v>0</v>
      </c>
      <c r="BI32" s="196" t="s">
        <v>139</v>
      </c>
      <c r="BJ32" s="196" t="s">
        <v>126</v>
      </c>
      <c r="BK32" s="1"/>
      <c r="BL32" s="198" t="s">
        <v>122</v>
      </c>
      <c r="BM32" s="196">
        <v>0</v>
      </c>
      <c r="BN32" s="196" t="s">
        <v>139</v>
      </c>
      <c r="BO32" s="196" t="s">
        <v>126</v>
      </c>
      <c r="BP32" s="1"/>
      <c r="BQ32" s="198" t="s">
        <v>122</v>
      </c>
      <c r="BR32" s="196">
        <v>0</v>
      </c>
      <c r="BS32" s="196" t="s">
        <v>139</v>
      </c>
      <c r="BT32" s="196" t="s">
        <v>126</v>
      </c>
      <c r="BU32" s="1"/>
      <c r="BV32" s="198" t="s">
        <v>122</v>
      </c>
      <c r="BW32" s="196">
        <v>0</v>
      </c>
      <c r="BX32" s="196" t="s">
        <v>139</v>
      </c>
      <c r="BY32" s="196" t="s">
        <v>126</v>
      </c>
      <c r="BZ32" s="1"/>
      <c r="CA32" s="198" t="s">
        <v>122</v>
      </c>
      <c r="CB32" s="196">
        <v>0</v>
      </c>
      <c r="CC32" s="196" t="s">
        <v>139</v>
      </c>
      <c r="CD32" s="196" t="s">
        <v>126</v>
      </c>
      <c r="CE32" s="1"/>
      <c r="CF32" s="198" t="s">
        <v>122</v>
      </c>
      <c r="CG32" s="196">
        <v>0</v>
      </c>
      <c r="CH32" s="196" t="s">
        <v>139</v>
      </c>
      <c r="CI32" s="196" t="s">
        <v>126</v>
      </c>
      <c r="CJ32" s="1"/>
      <c r="CK32" s="200"/>
      <c r="CL32" s="196">
        <v>0</v>
      </c>
      <c r="CM32" s="196" t="s">
        <v>139</v>
      </c>
      <c r="CN32" s="196" t="s">
        <v>126</v>
      </c>
      <c r="CO32" s="1"/>
      <c r="CP32" s="198" t="s">
        <v>122</v>
      </c>
      <c r="CQ32" s="196">
        <v>0</v>
      </c>
      <c r="CR32" s="196" t="s">
        <v>139</v>
      </c>
      <c r="CS32" s="196" t="s">
        <v>126</v>
      </c>
      <c r="CT32" s="1"/>
      <c r="CU32" s="198" t="s">
        <v>122</v>
      </c>
      <c r="CV32" s="196">
        <v>0</v>
      </c>
      <c r="CW32" s="196" t="s">
        <v>139</v>
      </c>
      <c r="CX32" s="196" t="s">
        <v>126</v>
      </c>
      <c r="CY32" s="1"/>
      <c r="CZ32" s="198" t="s">
        <v>122</v>
      </c>
      <c r="DA32" s="196">
        <v>0</v>
      </c>
      <c r="DB32" s="196" t="s">
        <v>139</v>
      </c>
      <c r="DC32" s="196" t="s">
        <v>126</v>
      </c>
      <c r="DD32" s="1"/>
      <c r="DE32" s="198" t="s">
        <v>122</v>
      </c>
      <c r="DF32" s="196">
        <v>1</v>
      </c>
      <c r="DG32" s="196" t="s">
        <v>139</v>
      </c>
      <c r="DH32" s="196" t="s">
        <v>126</v>
      </c>
      <c r="DI32" s="1"/>
      <c r="DJ32" s="198" t="s">
        <v>122</v>
      </c>
      <c r="DK32" s="196">
        <v>0</v>
      </c>
      <c r="DL32" s="196" t="s">
        <v>123</v>
      </c>
      <c r="DM32" s="196" t="s">
        <v>126</v>
      </c>
      <c r="DN32" s="1"/>
      <c r="DO32" s="198" t="s">
        <v>122</v>
      </c>
      <c r="DP32" s="196">
        <v>0</v>
      </c>
      <c r="DQ32" s="196" t="s">
        <v>123</v>
      </c>
      <c r="DR32" s="196" t="s">
        <v>126</v>
      </c>
      <c r="DS32" s="1"/>
      <c r="DT32" s="198" t="s">
        <v>122</v>
      </c>
      <c r="DU32" s="196">
        <v>0</v>
      </c>
      <c r="DV32" s="196" t="s">
        <v>123</v>
      </c>
      <c r="DW32" s="196" t="s">
        <v>126</v>
      </c>
      <c r="DX32" s="1"/>
      <c r="DY32" s="198" t="s">
        <v>122</v>
      </c>
      <c r="DZ32" s="196">
        <v>0</v>
      </c>
      <c r="EA32" s="196" t="s">
        <v>123</v>
      </c>
      <c r="EB32" s="196" t="s">
        <v>126</v>
      </c>
      <c r="EC32" s="1"/>
      <c r="ED32" s="198" t="s">
        <v>122</v>
      </c>
      <c r="EE32" s="196">
        <v>0</v>
      </c>
      <c r="EF32" s="196" t="s">
        <v>123</v>
      </c>
      <c r="EG32" s="196" t="s">
        <v>126</v>
      </c>
      <c r="EH32" s="1"/>
      <c r="EI32" s="198" t="s">
        <v>122</v>
      </c>
      <c r="EJ32" s="196">
        <v>0</v>
      </c>
      <c r="EK32" s="196" t="s">
        <v>123</v>
      </c>
      <c r="EL32" s="196" t="s">
        <v>126</v>
      </c>
      <c r="EM32" s="1"/>
      <c r="EN32" s="198" t="s">
        <v>122</v>
      </c>
      <c r="EO32" s="196">
        <v>0</v>
      </c>
      <c r="EP32" s="196" t="s">
        <v>132</v>
      </c>
      <c r="EQ32" s="196" t="s">
        <v>780</v>
      </c>
      <c r="ER32" s="197" t="s">
        <v>781</v>
      </c>
      <c r="ES32" s="198" t="s">
        <v>782</v>
      </c>
      <c r="ET32" s="196">
        <v>1</v>
      </c>
      <c r="EU32" s="196" t="s">
        <v>139</v>
      </c>
      <c r="EV32" s="196" t="s">
        <v>783</v>
      </c>
      <c r="EW32" s="197" t="s">
        <v>784</v>
      </c>
      <c r="EX32" s="200"/>
      <c r="EY32" s="196">
        <v>1</v>
      </c>
      <c r="EZ32" s="196" t="s">
        <v>139</v>
      </c>
      <c r="FA32" s="196" t="s">
        <v>785</v>
      </c>
      <c r="FB32" s="197" t="s">
        <v>786</v>
      </c>
      <c r="FC32" s="200"/>
      <c r="FD32" s="196">
        <v>0</v>
      </c>
      <c r="FE32" s="196" t="s">
        <v>130</v>
      </c>
      <c r="FF32" s="196" t="s">
        <v>126</v>
      </c>
      <c r="FG32" s="1"/>
      <c r="FH32" s="198" t="s">
        <v>122</v>
      </c>
      <c r="FI32" s="196">
        <v>1</v>
      </c>
      <c r="FJ32" s="196" t="s">
        <v>139</v>
      </c>
      <c r="FK32" s="196" t="s">
        <v>787</v>
      </c>
      <c r="FL32" s="197" t="s">
        <v>788</v>
      </c>
      <c r="FM32" s="203" t="s">
        <v>122</v>
      </c>
      <c r="FN32" s="196">
        <v>0</v>
      </c>
      <c r="FO32" s="196" t="s">
        <v>123</v>
      </c>
      <c r="FP32" s="196" t="s">
        <v>789</v>
      </c>
      <c r="FQ32" s="197" t="s">
        <v>790</v>
      </c>
      <c r="FR32" s="202" t="s">
        <v>791</v>
      </c>
      <c r="FS32" s="196">
        <v>0</v>
      </c>
      <c r="FT32" s="196" t="s">
        <v>123</v>
      </c>
      <c r="FU32" s="196" t="s">
        <v>789</v>
      </c>
      <c r="FV32" s="197" t="s">
        <v>790</v>
      </c>
      <c r="FW32" s="204" t="s">
        <v>791</v>
      </c>
      <c r="FX32" s="205">
        <v>33.766233766233768</v>
      </c>
      <c r="FY32" s="196">
        <v>1</v>
      </c>
      <c r="FZ32" s="196" t="s">
        <v>132</v>
      </c>
      <c r="GA32" s="196" t="s">
        <v>774</v>
      </c>
      <c r="GB32" s="197" t="s">
        <v>775</v>
      </c>
      <c r="GC32" s="198" t="s">
        <v>122</v>
      </c>
      <c r="GD32" s="196">
        <v>0</v>
      </c>
      <c r="GE32" s="1"/>
      <c r="GF32" s="196" t="s">
        <v>126</v>
      </c>
      <c r="GG32" s="1"/>
      <c r="GH32" s="207" t="s">
        <v>122</v>
      </c>
      <c r="GI32" s="196">
        <v>1</v>
      </c>
      <c r="GJ32" s="196" t="s">
        <v>130</v>
      </c>
      <c r="GK32" s="196" t="s">
        <v>776</v>
      </c>
      <c r="GL32" s="197" t="s">
        <v>777</v>
      </c>
      <c r="GM32" s="200"/>
      <c r="GN32" s="196">
        <v>1</v>
      </c>
      <c r="GO32" s="196" t="s">
        <v>130</v>
      </c>
      <c r="GP32" s="196" t="s">
        <v>778</v>
      </c>
      <c r="GQ32" s="197" t="s">
        <v>779</v>
      </c>
      <c r="GR32" s="200"/>
      <c r="GS32" s="196">
        <v>1</v>
      </c>
      <c r="GT32" s="196" t="s">
        <v>130</v>
      </c>
      <c r="GU32" s="196" t="s">
        <v>778</v>
      </c>
      <c r="GV32" s="197" t="s">
        <v>779</v>
      </c>
      <c r="GW32" s="200"/>
      <c r="GX32" s="196">
        <v>1</v>
      </c>
      <c r="GY32" s="196" t="s">
        <v>130</v>
      </c>
      <c r="GZ32" s="196" t="s">
        <v>776</v>
      </c>
      <c r="HA32" s="197" t="s">
        <v>777</v>
      </c>
      <c r="HB32" s="202" t="s">
        <v>122</v>
      </c>
      <c r="HC32" s="196">
        <v>0</v>
      </c>
      <c r="HD32" s="196" t="s">
        <v>132</v>
      </c>
      <c r="HE32" s="196" t="s">
        <v>776</v>
      </c>
      <c r="HF32" s="197" t="s">
        <v>777</v>
      </c>
      <c r="HG32" s="200"/>
      <c r="HH32" s="196">
        <v>0</v>
      </c>
      <c r="HI32" s="196" t="s">
        <v>132</v>
      </c>
      <c r="HJ32" s="196" t="s">
        <v>776</v>
      </c>
      <c r="HK32" s="197" t="s">
        <v>777</v>
      </c>
      <c r="HL32" s="200"/>
      <c r="HM32" s="196">
        <v>1</v>
      </c>
      <c r="HN32" s="196" t="s">
        <v>130</v>
      </c>
      <c r="HO32" s="196" t="s">
        <v>776</v>
      </c>
      <c r="HP32" s="197" t="s">
        <v>777</v>
      </c>
      <c r="HQ32" s="200"/>
      <c r="HR32" s="196">
        <v>0</v>
      </c>
      <c r="HS32" s="196" t="s">
        <v>139</v>
      </c>
      <c r="HT32" s="196" t="s">
        <v>126</v>
      </c>
      <c r="HU32" s="1"/>
      <c r="HV32" s="200"/>
      <c r="HW32" s="196">
        <v>0</v>
      </c>
      <c r="HX32" s="196" t="s">
        <v>139</v>
      </c>
      <c r="HY32" s="196" t="s">
        <v>126</v>
      </c>
      <c r="HZ32" s="1"/>
      <c r="IA32" s="200"/>
      <c r="IB32" s="196">
        <v>0</v>
      </c>
      <c r="IC32" s="196" t="s">
        <v>139</v>
      </c>
      <c r="ID32" s="196" t="s">
        <v>126</v>
      </c>
      <c r="IE32" s="1"/>
      <c r="IF32" s="198" t="s">
        <v>122</v>
      </c>
      <c r="IG32" s="196">
        <v>0</v>
      </c>
      <c r="IH32" s="196" t="s">
        <v>139</v>
      </c>
      <c r="II32" s="196" t="s">
        <v>126</v>
      </c>
      <c r="IJ32" s="1"/>
      <c r="IK32" s="198" t="s">
        <v>122</v>
      </c>
      <c r="IL32" s="196">
        <v>0</v>
      </c>
      <c r="IM32" s="196" t="s">
        <v>139</v>
      </c>
      <c r="IN32" s="196" t="s">
        <v>126</v>
      </c>
      <c r="IO32" s="1"/>
      <c r="IP32" s="198" t="s">
        <v>122</v>
      </c>
      <c r="IQ32" s="196">
        <v>0</v>
      </c>
      <c r="IR32" s="196" t="s">
        <v>139</v>
      </c>
      <c r="IS32" s="196" t="s">
        <v>126</v>
      </c>
      <c r="IT32" s="1"/>
      <c r="IU32" s="200"/>
      <c r="IV32" s="196">
        <v>0</v>
      </c>
      <c r="IW32" s="196" t="s">
        <v>139</v>
      </c>
      <c r="IX32" s="196" t="s">
        <v>126</v>
      </c>
      <c r="IY32" s="1"/>
      <c r="IZ32" s="198" t="s">
        <v>122</v>
      </c>
      <c r="JA32" s="196">
        <v>0</v>
      </c>
      <c r="JB32" s="196" t="s">
        <v>139</v>
      </c>
      <c r="JC32" s="196" t="s">
        <v>126</v>
      </c>
      <c r="JD32" s="1"/>
      <c r="JE32" s="198" t="s">
        <v>122</v>
      </c>
      <c r="JF32" s="196">
        <v>0</v>
      </c>
      <c r="JG32" s="196" t="s">
        <v>139</v>
      </c>
      <c r="JH32" s="196" t="s">
        <v>126</v>
      </c>
      <c r="JI32" s="1"/>
      <c r="JJ32" s="198" t="s">
        <v>122</v>
      </c>
      <c r="JK32" s="196">
        <v>0</v>
      </c>
      <c r="JL32" s="196" t="s">
        <v>139</v>
      </c>
      <c r="JM32" s="196" t="s">
        <v>126</v>
      </c>
      <c r="JN32" s="1"/>
      <c r="JO32" s="198" t="s">
        <v>122</v>
      </c>
      <c r="JP32" s="196">
        <v>0</v>
      </c>
      <c r="JQ32" s="196" t="s">
        <v>139</v>
      </c>
      <c r="JR32" s="196" t="s">
        <v>126</v>
      </c>
      <c r="JS32" s="1"/>
      <c r="JT32" s="198" t="s">
        <v>122</v>
      </c>
      <c r="JU32" s="196">
        <v>0</v>
      </c>
      <c r="JV32" s="196" t="s">
        <v>139</v>
      </c>
      <c r="JW32" s="196" t="s">
        <v>126</v>
      </c>
      <c r="JX32" s="1"/>
      <c r="JY32" s="200"/>
      <c r="JZ32" s="196">
        <v>1</v>
      </c>
      <c r="KA32" s="196" t="s">
        <v>139</v>
      </c>
      <c r="KB32" s="196" t="s">
        <v>126</v>
      </c>
      <c r="KC32" s="1"/>
      <c r="KD32" s="198" t="s">
        <v>122</v>
      </c>
      <c r="KE32" s="196">
        <v>0</v>
      </c>
      <c r="KF32" s="196" t="s">
        <v>123</v>
      </c>
      <c r="KG32" s="196" t="s">
        <v>126</v>
      </c>
      <c r="KH32" s="1"/>
      <c r="KI32" s="198" t="s">
        <v>122</v>
      </c>
      <c r="KJ32" s="196">
        <v>0</v>
      </c>
      <c r="KK32" s="196" t="s">
        <v>123</v>
      </c>
      <c r="KL32" s="196" t="s">
        <v>126</v>
      </c>
      <c r="KM32" s="1"/>
      <c r="KN32" s="198" t="s">
        <v>122</v>
      </c>
      <c r="KO32" s="196">
        <v>0</v>
      </c>
      <c r="KP32" s="196" t="s">
        <v>123</v>
      </c>
      <c r="KQ32" s="196" t="s">
        <v>126</v>
      </c>
      <c r="KR32" s="1"/>
      <c r="KS32" s="198" t="s">
        <v>122</v>
      </c>
      <c r="KT32" s="196">
        <v>0</v>
      </c>
      <c r="KU32" s="196" t="s">
        <v>123</v>
      </c>
      <c r="KV32" s="196" t="s">
        <v>126</v>
      </c>
      <c r="KW32" s="1"/>
      <c r="KX32" s="198" t="s">
        <v>122</v>
      </c>
      <c r="KY32" s="196">
        <v>0</v>
      </c>
      <c r="KZ32" s="196" t="s">
        <v>123</v>
      </c>
      <c r="LA32" s="196" t="s">
        <v>126</v>
      </c>
      <c r="LB32" s="1"/>
      <c r="LC32" s="198" t="s">
        <v>122</v>
      </c>
      <c r="LD32" s="196">
        <v>0</v>
      </c>
      <c r="LE32" s="196" t="s">
        <v>123</v>
      </c>
      <c r="LF32" s="196" t="s">
        <v>126</v>
      </c>
      <c r="LG32" s="1"/>
      <c r="LH32" s="198" t="s">
        <v>122</v>
      </c>
      <c r="LI32" s="196">
        <v>0</v>
      </c>
      <c r="LJ32" s="196" t="s">
        <v>130</v>
      </c>
      <c r="LK32" s="196" t="s">
        <v>126</v>
      </c>
      <c r="LL32" s="1"/>
      <c r="LM32" s="198" t="s">
        <v>122</v>
      </c>
      <c r="LN32" s="196">
        <v>1</v>
      </c>
      <c r="LO32" s="196" t="s">
        <v>139</v>
      </c>
      <c r="LP32" s="196" t="s">
        <v>787</v>
      </c>
      <c r="LQ32" s="197" t="s">
        <v>788</v>
      </c>
      <c r="LR32" s="206" t="s">
        <v>122</v>
      </c>
    </row>
    <row r="33" spans="1:330" ht="25.5" customHeight="1">
      <c r="A33" s="192" t="s">
        <v>97</v>
      </c>
      <c r="B33" s="193">
        <v>37.229437229437231</v>
      </c>
      <c r="C33" s="194">
        <v>39.965986394557824</v>
      </c>
      <c r="D33" s="195">
        <v>32</v>
      </c>
      <c r="E33" s="196">
        <v>1</v>
      </c>
      <c r="F33" s="196" t="s">
        <v>139</v>
      </c>
      <c r="G33" s="196" t="s">
        <v>792</v>
      </c>
      <c r="H33" s="197" t="s">
        <v>793</v>
      </c>
      <c r="I33" s="200"/>
      <c r="J33" s="196">
        <v>0</v>
      </c>
      <c r="K33" s="1"/>
      <c r="L33" s="199" t="s">
        <v>126</v>
      </c>
      <c r="M33" s="1"/>
      <c r="N33" s="207" t="s">
        <v>122</v>
      </c>
      <c r="O33" s="196">
        <v>1</v>
      </c>
      <c r="P33" s="196" t="s">
        <v>130</v>
      </c>
      <c r="Q33" s="196" t="s">
        <v>796</v>
      </c>
      <c r="R33" s="197" t="s">
        <v>797</v>
      </c>
      <c r="S33" s="200"/>
      <c r="T33" s="196">
        <v>1</v>
      </c>
      <c r="U33" s="196" t="s">
        <v>130</v>
      </c>
      <c r="V33" s="196" t="s">
        <v>798</v>
      </c>
      <c r="W33" s="197" t="s">
        <v>799</v>
      </c>
      <c r="X33" s="200"/>
      <c r="Y33" s="196">
        <v>0</v>
      </c>
      <c r="Z33" s="196" t="s">
        <v>132</v>
      </c>
      <c r="AA33" s="196" t="s">
        <v>798</v>
      </c>
      <c r="AB33" s="197" t="s">
        <v>799</v>
      </c>
      <c r="AC33" s="200"/>
      <c r="AD33" s="196">
        <v>1</v>
      </c>
      <c r="AE33" s="196" t="s">
        <v>130</v>
      </c>
      <c r="AF33" s="196" t="s">
        <v>798</v>
      </c>
      <c r="AG33" s="197" t="s">
        <v>799</v>
      </c>
      <c r="AH33" s="200"/>
      <c r="AI33" s="196">
        <v>0</v>
      </c>
      <c r="AJ33" s="196" t="s">
        <v>132</v>
      </c>
      <c r="AK33" s="196" t="s">
        <v>800</v>
      </c>
      <c r="AL33" s="197" t="s">
        <v>797</v>
      </c>
      <c r="AM33" s="200"/>
      <c r="AN33" s="196">
        <v>0</v>
      </c>
      <c r="AO33" s="196" t="s">
        <v>132</v>
      </c>
      <c r="AP33" s="196" t="s">
        <v>800</v>
      </c>
      <c r="AQ33" s="197" t="s">
        <v>797</v>
      </c>
      <c r="AR33" s="200"/>
      <c r="AS33" s="196">
        <v>0</v>
      </c>
      <c r="AT33" s="196" t="s">
        <v>132</v>
      </c>
      <c r="AU33" s="196" t="s">
        <v>800</v>
      </c>
      <c r="AV33" s="197" t="s">
        <v>797</v>
      </c>
      <c r="AW33" s="200"/>
      <c r="AX33" s="196">
        <v>0</v>
      </c>
      <c r="AY33" s="196" t="s">
        <v>139</v>
      </c>
      <c r="AZ33" s="196" t="s">
        <v>126</v>
      </c>
      <c r="BA33" s="1"/>
      <c r="BB33" s="200"/>
      <c r="BC33" s="196">
        <v>0</v>
      </c>
      <c r="BD33" s="196" t="s">
        <v>139</v>
      </c>
      <c r="BE33" s="196" t="s">
        <v>126</v>
      </c>
      <c r="BF33" s="1"/>
      <c r="BG33" s="200"/>
      <c r="BH33" s="196">
        <v>0</v>
      </c>
      <c r="BI33" s="196" t="s">
        <v>139</v>
      </c>
      <c r="BJ33" s="196" t="s">
        <v>126</v>
      </c>
      <c r="BK33" s="1"/>
      <c r="BL33" s="198" t="s">
        <v>122</v>
      </c>
      <c r="BM33" s="196">
        <v>0</v>
      </c>
      <c r="BN33" s="196" t="s">
        <v>139</v>
      </c>
      <c r="BO33" s="196" t="s">
        <v>126</v>
      </c>
      <c r="BP33" s="1"/>
      <c r="BQ33" s="198" t="s">
        <v>122</v>
      </c>
      <c r="BR33" s="196">
        <v>0</v>
      </c>
      <c r="BS33" s="196" t="s">
        <v>139</v>
      </c>
      <c r="BT33" s="196" t="s">
        <v>126</v>
      </c>
      <c r="BU33" s="1"/>
      <c r="BV33" s="198" t="s">
        <v>122</v>
      </c>
      <c r="BW33" s="196">
        <v>0</v>
      </c>
      <c r="BX33" s="196" t="s">
        <v>139</v>
      </c>
      <c r="BY33" s="196" t="s">
        <v>126</v>
      </c>
      <c r="BZ33" s="1"/>
      <c r="CA33" s="198" t="s">
        <v>122</v>
      </c>
      <c r="CB33" s="196">
        <v>0</v>
      </c>
      <c r="CC33" s="196" t="s">
        <v>139</v>
      </c>
      <c r="CD33" s="196" t="s">
        <v>126</v>
      </c>
      <c r="CE33" s="1"/>
      <c r="CF33" s="198" t="s">
        <v>122</v>
      </c>
      <c r="CG33" s="196">
        <v>0</v>
      </c>
      <c r="CH33" s="196" t="s">
        <v>139</v>
      </c>
      <c r="CI33" s="196" t="s">
        <v>126</v>
      </c>
      <c r="CJ33" s="1"/>
      <c r="CK33" s="200"/>
      <c r="CL33" s="196">
        <v>0</v>
      </c>
      <c r="CM33" s="196" t="s">
        <v>139</v>
      </c>
      <c r="CN33" s="196" t="s">
        <v>126</v>
      </c>
      <c r="CO33" s="1"/>
      <c r="CP33" s="198" t="s">
        <v>122</v>
      </c>
      <c r="CQ33" s="196">
        <v>0</v>
      </c>
      <c r="CR33" s="196" t="s">
        <v>139</v>
      </c>
      <c r="CS33" s="196" t="s">
        <v>126</v>
      </c>
      <c r="CT33" s="1"/>
      <c r="CU33" s="198" t="s">
        <v>122</v>
      </c>
      <c r="CV33" s="196">
        <v>0</v>
      </c>
      <c r="CW33" s="196" t="s">
        <v>139</v>
      </c>
      <c r="CX33" s="196" t="s">
        <v>126</v>
      </c>
      <c r="CY33" s="1"/>
      <c r="CZ33" s="198" t="s">
        <v>122</v>
      </c>
      <c r="DA33" s="196">
        <v>0</v>
      </c>
      <c r="DB33" s="196" t="s">
        <v>139</v>
      </c>
      <c r="DC33" s="196" t="s">
        <v>126</v>
      </c>
      <c r="DD33" s="1"/>
      <c r="DE33" s="198" t="s">
        <v>122</v>
      </c>
      <c r="DF33" s="196">
        <v>1</v>
      </c>
      <c r="DG33" s="196" t="s">
        <v>123</v>
      </c>
      <c r="DH33" s="196" t="s">
        <v>801</v>
      </c>
      <c r="DI33" s="197" t="s">
        <v>802</v>
      </c>
      <c r="DJ33" s="198" t="s">
        <v>803</v>
      </c>
      <c r="DK33" s="196">
        <v>1</v>
      </c>
      <c r="DL33" s="196" t="s">
        <v>139</v>
      </c>
      <c r="DM33" s="196" t="s">
        <v>794</v>
      </c>
      <c r="DN33" s="197" t="s">
        <v>795</v>
      </c>
      <c r="DO33" s="198" t="s">
        <v>804</v>
      </c>
      <c r="DP33" s="196">
        <v>1</v>
      </c>
      <c r="DQ33" s="196" t="s">
        <v>139</v>
      </c>
      <c r="DR33" s="196" t="s">
        <v>794</v>
      </c>
      <c r="DS33" s="197" t="s">
        <v>795</v>
      </c>
      <c r="DT33" s="198" t="s">
        <v>804</v>
      </c>
      <c r="DU33" s="196">
        <v>0</v>
      </c>
      <c r="DV33" s="196" t="s">
        <v>132</v>
      </c>
      <c r="DW33" s="196" t="s">
        <v>794</v>
      </c>
      <c r="DX33" s="197" t="s">
        <v>795</v>
      </c>
      <c r="DY33" s="198" t="s">
        <v>122</v>
      </c>
      <c r="DZ33" s="196">
        <v>0</v>
      </c>
      <c r="EA33" s="196" t="s">
        <v>132</v>
      </c>
      <c r="EB33" s="196" t="s">
        <v>794</v>
      </c>
      <c r="EC33" s="197" t="s">
        <v>795</v>
      </c>
      <c r="ED33" s="198" t="s">
        <v>122</v>
      </c>
      <c r="EE33" s="196">
        <v>0</v>
      </c>
      <c r="EF33" s="196" t="s">
        <v>132</v>
      </c>
      <c r="EG33" s="196" t="s">
        <v>794</v>
      </c>
      <c r="EH33" s="197" t="s">
        <v>795</v>
      </c>
      <c r="EI33" s="198" t="s">
        <v>122</v>
      </c>
      <c r="EJ33" s="196">
        <v>0</v>
      </c>
      <c r="EK33" s="196" t="s">
        <v>132</v>
      </c>
      <c r="EL33" s="196" t="s">
        <v>794</v>
      </c>
      <c r="EM33" s="197" t="s">
        <v>795</v>
      </c>
      <c r="EN33" s="198" t="s">
        <v>122</v>
      </c>
      <c r="EO33" s="196">
        <v>1</v>
      </c>
      <c r="EP33" s="196" t="s">
        <v>130</v>
      </c>
      <c r="EQ33" s="196" t="s">
        <v>805</v>
      </c>
      <c r="ER33" s="197" t="s">
        <v>806</v>
      </c>
      <c r="ES33" s="200"/>
      <c r="ET33" s="196">
        <v>0</v>
      </c>
      <c r="EU33" s="196" t="s">
        <v>132</v>
      </c>
      <c r="EV33" s="196" t="s">
        <v>807</v>
      </c>
      <c r="EW33" s="197" t="s">
        <v>808</v>
      </c>
      <c r="EX33" s="198" t="s">
        <v>166</v>
      </c>
      <c r="EY33" s="196">
        <v>1</v>
      </c>
      <c r="EZ33" s="196" t="s">
        <v>139</v>
      </c>
      <c r="FA33" s="196" t="s">
        <v>809</v>
      </c>
      <c r="FB33" s="197" t="s">
        <v>810</v>
      </c>
      <c r="FC33" s="200"/>
      <c r="FD33" s="196">
        <v>0</v>
      </c>
      <c r="FE33" s="196" t="s">
        <v>130</v>
      </c>
      <c r="FF33" s="196" t="s">
        <v>126</v>
      </c>
      <c r="FG33" s="1"/>
      <c r="FH33" s="198" t="s">
        <v>122</v>
      </c>
      <c r="FI33" s="196">
        <v>1</v>
      </c>
      <c r="FJ33" s="196" t="s">
        <v>139</v>
      </c>
      <c r="FK33" s="196" t="s">
        <v>811</v>
      </c>
      <c r="FL33" s="197" t="s">
        <v>812</v>
      </c>
      <c r="FM33" s="203" t="s">
        <v>122</v>
      </c>
      <c r="FN33" s="196">
        <v>0</v>
      </c>
      <c r="FO33" s="196" t="s">
        <v>123</v>
      </c>
      <c r="FP33" s="196" t="s">
        <v>813</v>
      </c>
      <c r="FQ33" s="197" t="s">
        <v>814</v>
      </c>
      <c r="FR33" s="202" t="s">
        <v>815</v>
      </c>
      <c r="FS33" s="196">
        <v>0</v>
      </c>
      <c r="FT33" s="196" t="s">
        <v>123</v>
      </c>
      <c r="FU33" s="196" t="s">
        <v>813</v>
      </c>
      <c r="FV33" s="197" t="s">
        <v>814</v>
      </c>
      <c r="FW33" s="204" t="s">
        <v>815</v>
      </c>
      <c r="FX33" s="205">
        <v>37.229437229437231</v>
      </c>
      <c r="FY33" s="196">
        <v>1</v>
      </c>
      <c r="FZ33" s="196" t="s">
        <v>139</v>
      </c>
      <c r="GA33" s="196" t="s">
        <v>792</v>
      </c>
      <c r="GB33" s="197" t="s">
        <v>793</v>
      </c>
      <c r="GC33" s="198" t="s">
        <v>122</v>
      </c>
      <c r="GD33" s="196">
        <v>0</v>
      </c>
      <c r="GE33" s="1"/>
      <c r="GF33" s="196" t="s">
        <v>126</v>
      </c>
      <c r="GG33" s="1"/>
      <c r="GH33" s="207" t="s">
        <v>122</v>
      </c>
      <c r="GI33" s="196">
        <v>1</v>
      </c>
      <c r="GJ33" s="196" t="s">
        <v>130</v>
      </c>
      <c r="GK33" s="196" t="s">
        <v>796</v>
      </c>
      <c r="GL33" s="197" t="s">
        <v>797</v>
      </c>
      <c r="GM33" s="200"/>
      <c r="GN33" s="196">
        <v>1</v>
      </c>
      <c r="GO33" s="196" t="s">
        <v>130</v>
      </c>
      <c r="GP33" s="196" t="s">
        <v>798</v>
      </c>
      <c r="GQ33" s="197" t="s">
        <v>799</v>
      </c>
      <c r="GR33" s="200"/>
      <c r="GS33" s="196">
        <v>0</v>
      </c>
      <c r="GT33" s="196" t="s">
        <v>132</v>
      </c>
      <c r="GU33" s="196" t="s">
        <v>798</v>
      </c>
      <c r="GV33" s="197" t="s">
        <v>799</v>
      </c>
      <c r="GW33" s="200"/>
      <c r="GX33" s="196">
        <v>1</v>
      </c>
      <c r="GY33" s="196" t="s">
        <v>130</v>
      </c>
      <c r="GZ33" s="196" t="s">
        <v>798</v>
      </c>
      <c r="HA33" s="197" t="s">
        <v>799</v>
      </c>
      <c r="HB33" s="202" t="s">
        <v>122</v>
      </c>
      <c r="HC33" s="196">
        <v>0</v>
      </c>
      <c r="HD33" s="196" t="s">
        <v>132</v>
      </c>
      <c r="HE33" s="196" t="s">
        <v>800</v>
      </c>
      <c r="HF33" s="197" t="s">
        <v>797</v>
      </c>
      <c r="HG33" s="200"/>
      <c r="HH33" s="196">
        <v>0</v>
      </c>
      <c r="HI33" s="196" t="s">
        <v>132</v>
      </c>
      <c r="HJ33" s="196" t="s">
        <v>800</v>
      </c>
      <c r="HK33" s="197" t="s">
        <v>797</v>
      </c>
      <c r="HL33" s="200"/>
      <c r="HM33" s="196">
        <v>0</v>
      </c>
      <c r="HN33" s="196" t="s">
        <v>132</v>
      </c>
      <c r="HO33" s="196" t="s">
        <v>800</v>
      </c>
      <c r="HP33" s="197" t="s">
        <v>797</v>
      </c>
      <c r="HQ33" s="200"/>
      <c r="HR33" s="196">
        <v>0</v>
      </c>
      <c r="HS33" s="196" t="s">
        <v>139</v>
      </c>
      <c r="HT33" s="196" t="s">
        <v>126</v>
      </c>
      <c r="HU33" s="1"/>
      <c r="HV33" s="200"/>
      <c r="HW33" s="196">
        <v>0</v>
      </c>
      <c r="HX33" s="196" t="s">
        <v>139</v>
      </c>
      <c r="HY33" s="196" t="s">
        <v>126</v>
      </c>
      <c r="HZ33" s="1"/>
      <c r="IA33" s="198" t="s">
        <v>122</v>
      </c>
      <c r="IB33" s="196">
        <v>0</v>
      </c>
      <c r="IC33" s="196" t="s">
        <v>139</v>
      </c>
      <c r="ID33" s="196" t="s">
        <v>126</v>
      </c>
      <c r="IE33" s="1"/>
      <c r="IF33" s="198" t="s">
        <v>122</v>
      </c>
      <c r="IG33" s="196">
        <v>0</v>
      </c>
      <c r="IH33" s="196" t="s">
        <v>139</v>
      </c>
      <c r="II33" s="196" t="s">
        <v>126</v>
      </c>
      <c r="IJ33" s="1"/>
      <c r="IK33" s="198" t="s">
        <v>122</v>
      </c>
      <c r="IL33" s="196">
        <v>0</v>
      </c>
      <c r="IM33" s="196" t="s">
        <v>139</v>
      </c>
      <c r="IN33" s="196" t="s">
        <v>126</v>
      </c>
      <c r="IO33" s="1"/>
      <c r="IP33" s="198" t="s">
        <v>122</v>
      </c>
      <c r="IQ33" s="196">
        <v>0</v>
      </c>
      <c r="IR33" s="196" t="s">
        <v>139</v>
      </c>
      <c r="IS33" s="196" t="s">
        <v>126</v>
      </c>
      <c r="IT33" s="1"/>
      <c r="IU33" s="200"/>
      <c r="IV33" s="196">
        <v>0</v>
      </c>
      <c r="IW33" s="196" t="s">
        <v>139</v>
      </c>
      <c r="IX33" s="196" t="s">
        <v>126</v>
      </c>
      <c r="IY33" s="1"/>
      <c r="IZ33" s="198" t="s">
        <v>122</v>
      </c>
      <c r="JA33" s="196">
        <v>0</v>
      </c>
      <c r="JB33" s="196" t="s">
        <v>139</v>
      </c>
      <c r="JC33" s="196" t="s">
        <v>126</v>
      </c>
      <c r="JD33" s="1"/>
      <c r="JE33" s="198" t="s">
        <v>122</v>
      </c>
      <c r="JF33" s="196">
        <v>0</v>
      </c>
      <c r="JG33" s="196" t="s">
        <v>139</v>
      </c>
      <c r="JH33" s="196" t="s">
        <v>126</v>
      </c>
      <c r="JI33" s="1"/>
      <c r="JJ33" s="198" t="s">
        <v>122</v>
      </c>
      <c r="JK33" s="196">
        <v>0</v>
      </c>
      <c r="JL33" s="196" t="s">
        <v>139</v>
      </c>
      <c r="JM33" s="196" t="s">
        <v>126</v>
      </c>
      <c r="JN33" s="1"/>
      <c r="JO33" s="198" t="s">
        <v>122</v>
      </c>
      <c r="JP33" s="196">
        <v>0</v>
      </c>
      <c r="JQ33" s="196" t="s">
        <v>139</v>
      </c>
      <c r="JR33" s="196" t="s">
        <v>126</v>
      </c>
      <c r="JS33" s="1"/>
      <c r="JT33" s="198" t="s">
        <v>122</v>
      </c>
      <c r="JU33" s="196">
        <v>0</v>
      </c>
      <c r="JV33" s="196" t="s">
        <v>139</v>
      </c>
      <c r="JW33" s="196" t="s">
        <v>126</v>
      </c>
      <c r="JX33" s="1"/>
      <c r="JY33" s="200"/>
      <c r="JZ33" s="196">
        <v>1</v>
      </c>
      <c r="KA33" s="196" t="s">
        <v>123</v>
      </c>
      <c r="KB33" s="196" t="s">
        <v>801</v>
      </c>
      <c r="KC33" s="197" t="s">
        <v>802</v>
      </c>
      <c r="KD33" s="198" t="s">
        <v>1372</v>
      </c>
      <c r="KE33" s="196">
        <v>1</v>
      </c>
      <c r="KF33" s="196" t="s">
        <v>139</v>
      </c>
      <c r="KG33" s="196" t="s">
        <v>794</v>
      </c>
      <c r="KH33" s="197" t="s">
        <v>795</v>
      </c>
      <c r="KI33" s="198" t="s">
        <v>804</v>
      </c>
      <c r="KJ33" s="196">
        <v>1</v>
      </c>
      <c r="KK33" s="196" t="s">
        <v>139</v>
      </c>
      <c r="KL33" s="196" t="s">
        <v>794</v>
      </c>
      <c r="KM33" s="197" t="s">
        <v>795</v>
      </c>
      <c r="KN33" s="198" t="s">
        <v>804</v>
      </c>
      <c r="KO33" s="196">
        <v>0</v>
      </c>
      <c r="KP33" s="196" t="s">
        <v>132</v>
      </c>
      <c r="KQ33" s="196" t="s">
        <v>794</v>
      </c>
      <c r="KR33" s="197" t="s">
        <v>795</v>
      </c>
      <c r="KS33" s="198" t="s">
        <v>122</v>
      </c>
      <c r="KT33" s="196">
        <v>0</v>
      </c>
      <c r="KU33" s="196" t="s">
        <v>132</v>
      </c>
      <c r="KV33" s="196" t="s">
        <v>794</v>
      </c>
      <c r="KW33" s="197" t="s">
        <v>795</v>
      </c>
      <c r="KX33" s="198" t="s">
        <v>122</v>
      </c>
      <c r="KY33" s="196">
        <v>0</v>
      </c>
      <c r="KZ33" s="196" t="s">
        <v>132</v>
      </c>
      <c r="LA33" s="196" t="s">
        <v>794</v>
      </c>
      <c r="LB33" s="197" t="s">
        <v>795</v>
      </c>
      <c r="LC33" s="198" t="s">
        <v>122</v>
      </c>
      <c r="LD33" s="196">
        <v>0</v>
      </c>
      <c r="LE33" s="196" t="s">
        <v>132</v>
      </c>
      <c r="LF33" s="196" t="s">
        <v>794</v>
      </c>
      <c r="LG33" s="197" t="s">
        <v>795</v>
      </c>
      <c r="LH33" s="198" t="s">
        <v>122</v>
      </c>
      <c r="LI33" s="196">
        <v>0</v>
      </c>
      <c r="LJ33" s="196" t="s">
        <v>130</v>
      </c>
      <c r="LK33" s="196" t="s">
        <v>126</v>
      </c>
      <c r="LL33" s="1"/>
      <c r="LM33" s="198" t="s">
        <v>122</v>
      </c>
      <c r="LN33" s="196">
        <v>1</v>
      </c>
      <c r="LO33" s="196" t="s">
        <v>139</v>
      </c>
      <c r="LP33" s="196" t="s">
        <v>811</v>
      </c>
      <c r="LQ33" s="197" t="s">
        <v>812</v>
      </c>
      <c r="LR33" s="206" t="s">
        <v>122</v>
      </c>
    </row>
    <row r="34" spans="1:330" ht="25.5" customHeight="1">
      <c r="A34" s="192" t="s">
        <v>98</v>
      </c>
      <c r="B34" s="193">
        <v>27.27272727272727</v>
      </c>
      <c r="C34" s="194">
        <v>21.428571428571427</v>
      </c>
      <c r="D34" s="195">
        <v>49</v>
      </c>
      <c r="E34" s="196">
        <v>1</v>
      </c>
      <c r="F34" s="196" t="s">
        <v>130</v>
      </c>
      <c r="G34" s="196" t="s">
        <v>817</v>
      </c>
      <c r="H34" s="197" t="s">
        <v>818</v>
      </c>
      <c r="I34" s="198" t="s">
        <v>122</v>
      </c>
      <c r="J34" s="196">
        <v>0</v>
      </c>
      <c r="K34" s="1"/>
      <c r="L34" s="199" t="s">
        <v>126</v>
      </c>
      <c r="M34" s="1"/>
      <c r="N34" s="202" t="s">
        <v>122</v>
      </c>
      <c r="O34" s="196">
        <v>0</v>
      </c>
      <c r="P34" s="196" t="s">
        <v>139</v>
      </c>
      <c r="Q34" s="196" t="s">
        <v>126</v>
      </c>
      <c r="R34" s="1"/>
      <c r="S34" s="200"/>
      <c r="T34" s="196">
        <v>0</v>
      </c>
      <c r="U34" s="196" t="s">
        <v>139</v>
      </c>
      <c r="V34" s="196" t="s">
        <v>126</v>
      </c>
      <c r="W34" s="1"/>
      <c r="X34" s="198" t="s">
        <v>122</v>
      </c>
      <c r="Y34" s="196">
        <v>0</v>
      </c>
      <c r="Z34" s="196" t="s">
        <v>139</v>
      </c>
      <c r="AA34" s="196" t="s">
        <v>126</v>
      </c>
      <c r="AB34" s="1"/>
      <c r="AC34" s="198" t="s">
        <v>122</v>
      </c>
      <c r="AD34" s="196">
        <v>0</v>
      </c>
      <c r="AE34" s="196" t="s">
        <v>139</v>
      </c>
      <c r="AF34" s="196" t="s">
        <v>126</v>
      </c>
      <c r="AG34" s="1"/>
      <c r="AH34" s="200"/>
      <c r="AI34" s="196">
        <v>0</v>
      </c>
      <c r="AJ34" s="196" t="s">
        <v>139</v>
      </c>
      <c r="AK34" s="196" t="s">
        <v>126</v>
      </c>
      <c r="AL34" s="1"/>
      <c r="AM34" s="200"/>
      <c r="AN34" s="196">
        <v>0</v>
      </c>
      <c r="AO34" s="196" t="s">
        <v>139</v>
      </c>
      <c r="AP34" s="196" t="s">
        <v>126</v>
      </c>
      <c r="AQ34" s="1"/>
      <c r="AR34" s="200"/>
      <c r="AS34" s="196">
        <v>0</v>
      </c>
      <c r="AT34" s="196" t="s">
        <v>139</v>
      </c>
      <c r="AU34" s="196" t="s">
        <v>126</v>
      </c>
      <c r="AV34" s="1"/>
      <c r="AW34" s="200"/>
      <c r="AX34" s="196">
        <v>0</v>
      </c>
      <c r="AY34" s="196" t="s">
        <v>139</v>
      </c>
      <c r="AZ34" s="196" t="s">
        <v>126</v>
      </c>
      <c r="BA34" s="1"/>
      <c r="BB34" s="200"/>
      <c r="BC34" s="196">
        <v>0</v>
      </c>
      <c r="BD34" s="196" t="s">
        <v>139</v>
      </c>
      <c r="BE34" s="196" t="s">
        <v>126</v>
      </c>
      <c r="BF34" s="1"/>
      <c r="BG34" s="198" t="s">
        <v>122</v>
      </c>
      <c r="BH34" s="196">
        <v>0</v>
      </c>
      <c r="BI34" s="196" t="s">
        <v>139</v>
      </c>
      <c r="BJ34" s="196" t="s">
        <v>126</v>
      </c>
      <c r="BK34" s="1"/>
      <c r="BL34" s="198" t="s">
        <v>122</v>
      </c>
      <c r="BM34" s="196">
        <v>0</v>
      </c>
      <c r="BN34" s="196" t="s">
        <v>139</v>
      </c>
      <c r="BO34" s="196" t="s">
        <v>126</v>
      </c>
      <c r="BP34" s="1"/>
      <c r="BQ34" s="198" t="s">
        <v>122</v>
      </c>
      <c r="BR34" s="196">
        <v>0</v>
      </c>
      <c r="BS34" s="196" t="s">
        <v>139</v>
      </c>
      <c r="BT34" s="196" t="s">
        <v>126</v>
      </c>
      <c r="BU34" s="1"/>
      <c r="BV34" s="198" t="s">
        <v>122</v>
      </c>
      <c r="BW34" s="196">
        <v>0</v>
      </c>
      <c r="BX34" s="196" t="s">
        <v>139</v>
      </c>
      <c r="BY34" s="196" t="s">
        <v>126</v>
      </c>
      <c r="BZ34" s="1"/>
      <c r="CA34" s="200"/>
      <c r="CB34" s="196">
        <v>0</v>
      </c>
      <c r="CC34" s="196" t="s">
        <v>139</v>
      </c>
      <c r="CD34" s="196" t="s">
        <v>126</v>
      </c>
      <c r="CE34" s="1"/>
      <c r="CF34" s="198" t="s">
        <v>122</v>
      </c>
      <c r="CG34" s="196">
        <v>0</v>
      </c>
      <c r="CH34" s="196" t="s">
        <v>139</v>
      </c>
      <c r="CI34" s="196" t="s">
        <v>126</v>
      </c>
      <c r="CJ34" s="1"/>
      <c r="CK34" s="200"/>
      <c r="CL34" s="196">
        <v>0</v>
      </c>
      <c r="CM34" s="196" t="s">
        <v>139</v>
      </c>
      <c r="CN34" s="196" t="s">
        <v>126</v>
      </c>
      <c r="CO34" s="1"/>
      <c r="CP34" s="198" t="s">
        <v>122</v>
      </c>
      <c r="CQ34" s="196">
        <v>0</v>
      </c>
      <c r="CR34" s="196" t="s">
        <v>139</v>
      </c>
      <c r="CS34" s="196" t="s">
        <v>126</v>
      </c>
      <c r="CT34" s="1"/>
      <c r="CU34" s="198" t="s">
        <v>122</v>
      </c>
      <c r="CV34" s="196">
        <v>0</v>
      </c>
      <c r="CW34" s="196" t="s">
        <v>139</v>
      </c>
      <c r="CX34" s="196" t="s">
        <v>126</v>
      </c>
      <c r="CY34" s="1"/>
      <c r="CZ34" s="198" t="s">
        <v>122</v>
      </c>
      <c r="DA34" s="196">
        <v>0</v>
      </c>
      <c r="DB34" s="196" t="s">
        <v>139</v>
      </c>
      <c r="DC34" s="196" t="s">
        <v>126</v>
      </c>
      <c r="DD34" s="1"/>
      <c r="DE34" s="198" t="s">
        <v>122</v>
      </c>
      <c r="DF34" s="196">
        <v>0</v>
      </c>
      <c r="DG34" s="196" t="s">
        <v>132</v>
      </c>
      <c r="DH34" s="196" t="s">
        <v>821</v>
      </c>
      <c r="DI34" s="197" t="s">
        <v>822</v>
      </c>
      <c r="DJ34" s="198" t="s">
        <v>122</v>
      </c>
      <c r="DK34" s="196">
        <v>1</v>
      </c>
      <c r="DL34" s="196" t="s">
        <v>139</v>
      </c>
      <c r="DM34" s="196" t="s">
        <v>819</v>
      </c>
      <c r="DN34" s="197" t="s">
        <v>820</v>
      </c>
      <c r="DO34" s="207" t="s">
        <v>122</v>
      </c>
      <c r="DP34" s="196">
        <v>1</v>
      </c>
      <c r="DQ34" s="196" t="s">
        <v>139</v>
      </c>
      <c r="DR34" s="196" t="s">
        <v>819</v>
      </c>
      <c r="DS34" s="197" t="s">
        <v>820</v>
      </c>
      <c r="DT34" s="207" t="s">
        <v>122</v>
      </c>
      <c r="DU34" s="196">
        <v>1</v>
      </c>
      <c r="DV34" s="196" t="s">
        <v>139</v>
      </c>
      <c r="DW34" s="196" t="s">
        <v>819</v>
      </c>
      <c r="DX34" s="197" t="s">
        <v>820</v>
      </c>
      <c r="DY34" s="198" t="s">
        <v>122</v>
      </c>
      <c r="DZ34" s="196">
        <v>1</v>
      </c>
      <c r="EA34" s="196" t="s">
        <v>139</v>
      </c>
      <c r="EB34" s="196" t="s">
        <v>819</v>
      </c>
      <c r="EC34" s="197" t="s">
        <v>820</v>
      </c>
      <c r="ED34" s="207" t="s">
        <v>122</v>
      </c>
      <c r="EE34" s="196">
        <v>0</v>
      </c>
      <c r="EF34" s="196" t="s">
        <v>132</v>
      </c>
      <c r="EG34" s="196" t="s">
        <v>819</v>
      </c>
      <c r="EH34" s="197" t="s">
        <v>820</v>
      </c>
      <c r="EI34" s="198" t="s">
        <v>122</v>
      </c>
      <c r="EJ34" s="196">
        <v>0</v>
      </c>
      <c r="EK34" s="218" t="s">
        <v>132</v>
      </c>
      <c r="EL34" s="196" t="s">
        <v>819</v>
      </c>
      <c r="EM34" s="197" t="s">
        <v>820</v>
      </c>
      <c r="EN34" s="219" t="s">
        <v>122</v>
      </c>
      <c r="EO34" s="196">
        <v>0</v>
      </c>
      <c r="EP34" s="196" t="s">
        <v>123</v>
      </c>
      <c r="EQ34" s="196" t="s">
        <v>823</v>
      </c>
      <c r="ER34" s="197" t="s">
        <v>824</v>
      </c>
      <c r="ES34" s="200"/>
      <c r="ET34" s="196">
        <v>0</v>
      </c>
      <c r="EU34" s="196" t="s">
        <v>130</v>
      </c>
      <c r="EV34" s="196" t="s">
        <v>825</v>
      </c>
      <c r="EW34" s="197" t="s">
        <v>826</v>
      </c>
      <c r="EX34" s="200"/>
      <c r="EY34" s="196">
        <v>0</v>
      </c>
      <c r="EZ34" s="196" t="s">
        <v>130</v>
      </c>
      <c r="FA34" s="196" t="s">
        <v>827</v>
      </c>
      <c r="FB34" s="197" t="s">
        <v>828</v>
      </c>
      <c r="FC34" s="200"/>
      <c r="FD34" s="196">
        <v>0</v>
      </c>
      <c r="FE34" s="196" t="s">
        <v>130</v>
      </c>
      <c r="FF34" s="196" t="s">
        <v>126</v>
      </c>
      <c r="FG34" s="1"/>
      <c r="FH34" s="202" t="s">
        <v>816</v>
      </c>
      <c r="FI34" s="196">
        <v>1</v>
      </c>
      <c r="FJ34" s="196" t="s">
        <v>139</v>
      </c>
      <c r="FK34" s="196" t="s">
        <v>829</v>
      </c>
      <c r="FL34" s="197" t="s">
        <v>830</v>
      </c>
      <c r="FM34" s="198" t="s">
        <v>831</v>
      </c>
      <c r="FN34" s="196">
        <v>0</v>
      </c>
      <c r="FO34" s="196" t="s">
        <v>123</v>
      </c>
      <c r="FP34" s="196" t="s">
        <v>832</v>
      </c>
      <c r="FQ34" s="197" t="s">
        <v>833</v>
      </c>
      <c r="FR34" s="202" t="s">
        <v>834</v>
      </c>
      <c r="FS34" s="196">
        <v>0</v>
      </c>
      <c r="FT34" s="196" t="s">
        <v>123</v>
      </c>
      <c r="FU34" s="196" t="s">
        <v>835</v>
      </c>
      <c r="FV34" s="197" t="s">
        <v>833</v>
      </c>
      <c r="FW34" s="204" t="s">
        <v>834</v>
      </c>
      <c r="FX34" s="205">
        <v>27.27272727272727</v>
      </c>
      <c r="FY34" s="196">
        <v>1</v>
      </c>
      <c r="FZ34" s="196" t="s">
        <v>130</v>
      </c>
      <c r="GA34" s="196" t="s">
        <v>817</v>
      </c>
      <c r="GB34" s="197" t="s">
        <v>818</v>
      </c>
      <c r="GC34" s="198" t="s">
        <v>122</v>
      </c>
      <c r="GD34" s="196">
        <v>0</v>
      </c>
      <c r="GE34" s="1"/>
      <c r="GF34" s="196" t="s">
        <v>126</v>
      </c>
      <c r="GG34" s="1"/>
      <c r="GH34" s="202" t="s">
        <v>122</v>
      </c>
      <c r="GI34" s="196">
        <v>0</v>
      </c>
      <c r="GJ34" s="196" t="s">
        <v>139</v>
      </c>
      <c r="GK34" s="196" t="s">
        <v>126</v>
      </c>
      <c r="GL34" s="1"/>
      <c r="GM34" s="200"/>
      <c r="GN34" s="196">
        <v>0</v>
      </c>
      <c r="GO34" s="196" t="s">
        <v>139</v>
      </c>
      <c r="GP34" s="196" t="s">
        <v>126</v>
      </c>
      <c r="GQ34" s="1"/>
      <c r="GR34" s="200"/>
      <c r="GS34" s="196">
        <v>0</v>
      </c>
      <c r="GT34" s="196" t="s">
        <v>139</v>
      </c>
      <c r="GU34" s="196" t="s">
        <v>126</v>
      </c>
      <c r="GV34" s="1"/>
      <c r="GW34" s="200"/>
      <c r="GX34" s="196">
        <v>0</v>
      </c>
      <c r="GY34" s="196" t="s">
        <v>139</v>
      </c>
      <c r="GZ34" s="196" t="s">
        <v>126</v>
      </c>
      <c r="HA34" s="1"/>
      <c r="HB34" s="198" t="s">
        <v>122</v>
      </c>
      <c r="HC34" s="196">
        <v>0</v>
      </c>
      <c r="HD34" s="196" t="s">
        <v>139</v>
      </c>
      <c r="HE34" s="196" t="s">
        <v>126</v>
      </c>
      <c r="HF34" s="1"/>
      <c r="HG34" s="200"/>
      <c r="HH34" s="196">
        <v>0</v>
      </c>
      <c r="HI34" s="196" t="s">
        <v>139</v>
      </c>
      <c r="HJ34" s="196" t="s">
        <v>126</v>
      </c>
      <c r="HK34" s="1"/>
      <c r="HL34" s="200"/>
      <c r="HM34" s="196">
        <v>0</v>
      </c>
      <c r="HN34" s="196" t="s">
        <v>139</v>
      </c>
      <c r="HO34" s="196" t="s">
        <v>126</v>
      </c>
      <c r="HP34" s="1"/>
      <c r="HQ34" s="200"/>
      <c r="HR34" s="196">
        <v>0</v>
      </c>
      <c r="HS34" s="196" t="s">
        <v>139</v>
      </c>
      <c r="HT34" s="196" t="s">
        <v>126</v>
      </c>
      <c r="HU34" s="1"/>
      <c r="HV34" s="198" t="s">
        <v>122</v>
      </c>
      <c r="HW34" s="196">
        <v>0</v>
      </c>
      <c r="HX34" s="196" t="s">
        <v>139</v>
      </c>
      <c r="HY34" s="196" t="s">
        <v>126</v>
      </c>
      <c r="HZ34" s="1"/>
      <c r="IA34" s="198" t="s">
        <v>122</v>
      </c>
      <c r="IB34" s="196">
        <v>0</v>
      </c>
      <c r="IC34" s="196" t="s">
        <v>139</v>
      </c>
      <c r="ID34" s="196" t="s">
        <v>126</v>
      </c>
      <c r="IE34" s="1"/>
      <c r="IF34" s="198" t="s">
        <v>122</v>
      </c>
      <c r="IG34" s="196">
        <v>0</v>
      </c>
      <c r="IH34" s="196" t="s">
        <v>139</v>
      </c>
      <c r="II34" s="196" t="s">
        <v>126</v>
      </c>
      <c r="IJ34" s="1"/>
      <c r="IK34" s="198" t="s">
        <v>122</v>
      </c>
      <c r="IL34" s="196">
        <v>0</v>
      </c>
      <c r="IM34" s="196" t="s">
        <v>139</v>
      </c>
      <c r="IN34" s="196" t="s">
        <v>126</v>
      </c>
      <c r="IO34" s="1"/>
      <c r="IP34" s="198" t="s">
        <v>122</v>
      </c>
      <c r="IQ34" s="196">
        <v>0</v>
      </c>
      <c r="IR34" s="196" t="s">
        <v>139</v>
      </c>
      <c r="IS34" s="196" t="s">
        <v>126</v>
      </c>
      <c r="IT34" s="1"/>
      <c r="IU34" s="200"/>
      <c r="IV34" s="196">
        <v>0</v>
      </c>
      <c r="IW34" s="196" t="s">
        <v>139</v>
      </c>
      <c r="IX34" s="196" t="s">
        <v>126</v>
      </c>
      <c r="IY34" s="1"/>
      <c r="IZ34" s="198" t="s">
        <v>122</v>
      </c>
      <c r="JA34" s="196">
        <v>0</v>
      </c>
      <c r="JB34" s="196" t="s">
        <v>139</v>
      </c>
      <c r="JC34" s="196" t="s">
        <v>126</v>
      </c>
      <c r="JD34" s="1"/>
      <c r="JE34" s="198" t="s">
        <v>122</v>
      </c>
      <c r="JF34" s="196">
        <v>0</v>
      </c>
      <c r="JG34" s="196" t="s">
        <v>139</v>
      </c>
      <c r="JH34" s="196" t="s">
        <v>126</v>
      </c>
      <c r="JI34" s="1"/>
      <c r="JJ34" s="198" t="s">
        <v>122</v>
      </c>
      <c r="JK34" s="196">
        <v>0</v>
      </c>
      <c r="JL34" s="196" t="s">
        <v>139</v>
      </c>
      <c r="JM34" s="196" t="s">
        <v>126</v>
      </c>
      <c r="JN34" s="1"/>
      <c r="JO34" s="198" t="s">
        <v>122</v>
      </c>
      <c r="JP34" s="196">
        <v>0</v>
      </c>
      <c r="JQ34" s="196" t="s">
        <v>139</v>
      </c>
      <c r="JR34" s="196" t="s">
        <v>126</v>
      </c>
      <c r="JS34" s="1"/>
      <c r="JT34" s="198" t="s">
        <v>122</v>
      </c>
      <c r="JU34" s="196">
        <v>0</v>
      </c>
      <c r="JV34" s="196" t="s">
        <v>139</v>
      </c>
      <c r="JW34" s="196" t="s">
        <v>126</v>
      </c>
      <c r="JX34" s="1"/>
      <c r="JY34" s="200"/>
      <c r="JZ34" s="196">
        <v>0</v>
      </c>
      <c r="KA34" s="196" t="s">
        <v>132</v>
      </c>
      <c r="KB34" s="196" t="s">
        <v>821</v>
      </c>
      <c r="KC34" s="197" t="s">
        <v>822</v>
      </c>
      <c r="KD34" s="198" t="s">
        <v>122</v>
      </c>
      <c r="KE34" s="196">
        <v>1</v>
      </c>
      <c r="KF34" s="196" t="s">
        <v>139</v>
      </c>
      <c r="KG34" s="196" t="s">
        <v>819</v>
      </c>
      <c r="KH34" s="197" t="s">
        <v>820</v>
      </c>
      <c r="KI34" s="207" t="s">
        <v>122</v>
      </c>
      <c r="KJ34" s="196">
        <v>1</v>
      </c>
      <c r="KK34" s="196" t="s">
        <v>139</v>
      </c>
      <c r="KL34" s="196" t="s">
        <v>819</v>
      </c>
      <c r="KM34" s="197" t="s">
        <v>820</v>
      </c>
      <c r="KN34" s="207" t="s">
        <v>122</v>
      </c>
      <c r="KO34" s="196">
        <v>1</v>
      </c>
      <c r="KP34" s="196" t="s">
        <v>139</v>
      </c>
      <c r="KQ34" s="196" t="s">
        <v>819</v>
      </c>
      <c r="KR34" s="197" t="s">
        <v>820</v>
      </c>
      <c r="KS34" s="198" t="s">
        <v>122</v>
      </c>
      <c r="KT34" s="196">
        <v>1</v>
      </c>
      <c r="KU34" s="196" t="s">
        <v>139</v>
      </c>
      <c r="KV34" s="196" t="s">
        <v>819</v>
      </c>
      <c r="KW34" s="197" t="s">
        <v>820</v>
      </c>
      <c r="KX34" s="207" t="s">
        <v>122</v>
      </c>
      <c r="KY34" s="196">
        <v>0</v>
      </c>
      <c r="KZ34" s="196" t="s">
        <v>132</v>
      </c>
      <c r="LA34" s="196" t="s">
        <v>819</v>
      </c>
      <c r="LB34" s="197" t="s">
        <v>820</v>
      </c>
      <c r="LC34" s="198" t="s">
        <v>122</v>
      </c>
      <c r="LD34" s="196">
        <v>0</v>
      </c>
      <c r="LE34" s="196" t="s">
        <v>132</v>
      </c>
      <c r="LF34" s="196" t="s">
        <v>819</v>
      </c>
      <c r="LG34" s="197" t="s">
        <v>820</v>
      </c>
      <c r="LH34" s="219" t="s">
        <v>122</v>
      </c>
      <c r="LI34" s="196">
        <v>0</v>
      </c>
      <c r="LJ34" s="196" t="s">
        <v>130</v>
      </c>
      <c r="LK34" s="196" t="s">
        <v>126</v>
      </c>
      <c r="LL34" s="1"/>
      <c r="LM34" s="198" t="s">
        <v>122</v>
      </c>
      <c r="LN34" s="196">
        <v>1</v>
      </c>
      <c r="LO34" s="196" t="s">
        <v>139</v>
      </c>
      <c r="LP34" s="196" t="s">
        <v>829</v>
      </c>
      <c r="LQ34" s="197" t="s">
        <v>830</v>
      </c>
      <c r="LR34" s="206" t="s">
        <v>122</v>
      </c>
    </row>
    <row r="35" spans="1:330" ht="25.5" customHeight="1">
      <c r="A35" s="192" t="s">
        <v>99</v>
      </c>
      <c r="B35" s="193">
        <v>32.251082251082252</v>
      </c>
      <c r="C35" s="194">
        <v>36.054421768707485</v>
      </c>
      <c r="D35" s="195">
        <v>37</v>
      </c>
      <c r="E35" s="196">
        <v>1</v>
      </c>
      <c r="F35" s="196" t="s">
        <v>132</v>
      </c>
      <c r="G35" s="196" t="s">
        <v>836</v>
      </c>
      <c r="H35" s="197" t="s">
        <v>837</v>
      </c>
      <c r="I35" s="198" t="s">
        <v>122</v>
      </c>
      <c r="J35" s="196">
        <v>0</v>
      </c>
      <c r="K35" s="1"/>
      <c r="L35" s="199" t="s">
        <v>126</v>
      </c>
      <c r="M35" s="1"/>
      <c r="N35" s="207" t="s">
        <v>122</v>
      </c>
      <c r="O35" s="196">
        <v>1</v>
      </c>
      <c r="P35" s="196" t="s">
        <v>130</v>
      </c>
      <c r="Q35" s="196" t="s">
        <v>838</v>
      </c>
      <c r="R35" s="197" t="s">
        <v>839</v>
      </c>
      <c r="S35" s="200"/>
      <c r="T35" s="196">
        <v>1</v>
      </c>
      <c r="U35" s="196" t="s">
        <v>130</v>
      </c>
      <c r="V35" s="196" t="s">
        <v>840</v>
      </c>
      <c r="W35" s="197" t="s">
        <v>841</v>
      </c>
      <c r="X35" s="208" t="s">
        <v>1532</v>
      </c>
      <c r="Y35" s="196">
        <v>0</v>
      </c>
      <c r="Z35" s="196" t="s">
        <v>132</v>
      </c>
      <c r="AA35" s="196" t="s">
        <v>840</v>
      </c>
      <c r="AB35" s="197" t="s">
        <v>841</v>
      </c>
      <c r="AC35" s="208" t="s">
        <v>1533</v>
      </c>
      <c r="AD35" s="196">
        <v>1</v>
      </c>
      <c r="AE35" s="196" t="s">
        <v>130</v>
      </c>
      <c r="AF35" s="196" t="s">
        <v>844</v>
      </c>
      <c r="AG35" s="197" t="s">
        <v>845</v>
      </c>
      <c r="AH35" s="200"/>
      <c r="AI35" s="196">
        <v>1</v>
      </c>
      <c r="AJ35" s="196" t="s">
        <v>130</v>
      </c>
      <c r="AK35" s="196" t="s">
        <v>844</v>
      </c>
      <c r="AL35" s="197" t="s">
        <v>845</v>
      </c>
      <c r="AM35" s="200"/>
      <c r="AN35" s="196">
        <v>0</v>
      </c>
      <c r="AO35" s="196" t="s">
        <v>132</v>
      </c>
      <c r="AP35" s="196" t="s">
        <v>844</v>
      </c>
      <c r="AQ35" s="197" t="s">
        <v>845</v>
      </c>
      <c r="AR35" s="200"/>
      <c r="AS35" s="196">
        <v>1</v>
      </c>
      <c r="AT35" s="196" t="s">
        <v>130</v>
      </c>
      <c r="AU35" s="196" t="s">
        <v>844</v>
      </c>
      <c r="AV35" s="197" t="s">
        <v>845</v>
      </c>
      <c r="AW35" s="200"/>
      <c r="AX35" s="196">
        <v>1</v>
      </c>
      <c r="AY35" s="196" t="s">
        <v>130</v>
      </c>
      <c r="AZ35" s="196" t="s">
        <v>838</v>
      </c>
      <c r="BA35" s="197" t="s">
        <v>839</v>
      </c>
      <c r="BB35" s="200"/>
      <c r="BC35" s="196">
        <v>1</v>
      </c>
      <c r="BD35" s="196" t="s">
        <v>130</v>
      </c>
      <c r="BE35" s="196" t="s">
        <v>840</v>
      </c>
      <c r="BF35" s="197" t="s">
        <v>841</v>
      </c>
      <c r="BG35" s="200"/>
      <c r="BH35" s="196">
        <v>1</v>
      </c>
      <c r="BI35" s="196" t="s">
        <v>130</v>
      </c>
      <c r="BJ35" s="196" t="s">
        <v>840</v>
      </c>
      <c r="BK35" s="197" t="s">
        <v>841</v>
      </c>
      <c r="BL35" s="200"/>
      <c r="BM35" s="196">
        <v>1</v>
      </c>
      <c r="BN35" s="196" t="s">
        <v>130</v>
      </c>
      <c r="BO35" s="196" t="s">
        <v>844</v>
      </c>
      <c r="BP35" s="197" t="s">
        <v>845</v>
      </c>
      <c r="BQ35" s="202" t="s">
        <v>122</v>
      </c>
      <c r="BR35" s="196">
        <v>1</v>
      </c>
      <c r="BS35" s="196" t="s">
        <v>130</v>
      </c>
      <c r="BT35" s="201" t="s">
        <v>844</v>
      </c>
      <c r="BU35" s="197" t="s">
        <v>845</v>
      </c>
      <c r="BV35" s="207" t="s">
        <v>122</v>
      </c>
      <c r="BW35" s="196">
        <v>0</v>
      </c>
      <c r="BX35" s="196" t="s">
        <v>132</v>
      </c>
      <c r="BY35" s="196" t="s">
        <v>844</v>
      </c>
      <c r="BZ35" s="197" t="s">
        <v>845</v>
      </c>
      <c r="CA35" s="200"/>
      <c r="CB35" s="196">
        <v>0</v>
      </c>
      <c r="CC35" s="196" t="s">
        <v>139</v>
      </c>
      <c r="CD35" s="196" t="s">
        <v>126</v>
      </c>
      <c r="CE35" s="1"/>
      <c r="CF35" s="198" t="s">
        <v>122</v>
      </c>
      <c r="CG35" s="196">
        <v>0</v>
      </c>
      <c r="CH35" s="196" t="s">
        <v>139</v>
      </c>
      <c r="CI35" s="196" t="s">
        <v>126</v>
      </c>
      <c r="CJ35" s="1"/>
      <c r="CK35" s="200"/>
      <c r="CL35" s="196">
        <v>0</v>
      </c>
      <c r="CM35" s="196" t="s">
        <v>139</v>
      </c>
      <c r="CN35" s="196" t="s">
        <v>126</v>
      </c>
      <c r="CO35" s="1"/>
      <c r="CP35" s="198" t="s">
        <v>122</v>
      </c>
      <c r="CQ35" s="196">
        <v>0</v>
      </c>
      <c r="CR35" s="196" t="s">
        <v>139</v>
      </c>
      <c r="CS35" s="196" t="s">
        <v>126</v>
      </c>
      <c r="CT35" s="1"/>
      <c r="CU35" s="198" t="s">
        <v>122</v>
      </c>
      <c r="CV35" s="196">
        <v>0</v>
      </c>
      <c r="CW35" s="196" t="s">
        <v>139</v>
      </c>
      <c r="CX35" s="196" t="s">
        <v>126</v>
      </c>
      <c r="CY35" s="1"/>
      <c r="CZ35" s="198" t="s">
        <v>122</v>
      </c>
      <c r="DA35" s="196">
        <v>0</v>
      </c>
      <c r="DB35" s="196" t="s">
        <v>139</v>
      </c>
      <c r="DC35" s="196" t="s">
        <v>126</v>
      </c>
      <c r="DD35" s="1"/>
      <c r="DE35" s="198" t="s">
        <v>122</v>
      </c>
      <c r="DF35" s="196">
        <v>0</v>
      </c>
      <c r="DG35" s="196" t="s">
        <v>132</v>
      </c>
      <c r="DH35" s="196" t="s">
        <v>846</v>
      </c>
      <c r="DI35" s="197" t="s">
        <v>847</v>
      </c>
      <c r="DJ35" s="198" t="s">
        <v>848</v>
      </c>
      <c r="DK35" s="196">
        <v>0</v>
      </c>
      <c r="DL35" s="196" t="s">
        <v>132</v>
      </c>
      <c r="DM35" s="196" t="s">
        <v>126</v>
      </c>
      <c r="DN35" s="1"/>
      <c r="DO35" s="198" t="s">
        <v>122</v>
      </c>
      <c r="DP35" s="196">
        <v>0</v>
      </c>
      <c r="DQ35" s="196" t="s">
        <v>132</v>
      </c>
      <c r="DR35" s="196" t="s">
        <v>126</v>
      </c>
      <c r="DS35" s="1"/>
      <c r="DT35" s="198" t="s">
        <v>122</v>
      </c>
      <c r="DU35" s="196">
        <v>0</v>
      </c>
      <c r="DV35" s="196" t="s">
        <v>132</v>
      </c>
      <c r="DW35" s="196" t="s">
        <v>126</v>
      </c>
      <c r="DX35" s="1"/>
      <c r="DY35" s="198" t="s">
        <v>122</v>
      </c>
      <c r="DZ35" s="196">
        <v>0</v>
      </c>
      <c r="EA35" s="196" t="s">
        <v>132</v>
      </c>
      <c r="EB35" s="196" t="s">
        <v>126</v>
      </c>
      <c r="EC35" s="1"/>
      <c r="ED35" s="198" t="s">
        <v>122</v>
      </c>
      <c r="EE35" s="196">
        <v>0</v>
      </c>
      <c r="EF35" s="196" t="s">
        <v>132</v>
      </c>
      <c r="EG35" s="196" t="s">
        <v>126</v>
      </c>
      <c r="EH35" s="1"/>
      <c r="EI35" s="198" t="s">
        <v>122</v>
      </c>
      <c r="EJ35" s="196">
        <v>0</v>
      </c>
      <c r="EK35" s="196" t="s">
        <v>132</v>
      </c>
      <c r="EL35" s="196" t="s">
        <v>126</v>
      </c>
      <c r="EM35" s="1"/>
      <c r="EN35" s="198" t="s">
        <v>122</v>
      </c>
      <c r="EO35" s="196">
        <v>0</v>
      </c>
      <c r="EP35" s="196" t="s">
        <v>132</v>
      </c>
      <c r="EQ35" s="196" t="s">
        <v>849</v>
      </c>
      <c r="ER35" s="197" t="s">
        <v>850</v>
      </c>
      <c r="ES35" s="202" t="s">
        <v>851</v>
      </c>
      <c r="ET35" s="196">
        <v>1</v>
      </c>
      <c r="EU35" s="196" t="s">
        <v>139</v>
      </c>
      <c r="EV35" s="196" t="s">
        <v>852</v>
      </c>
      <c r="EW35" s="197" t="s">
        <v>853</v>
      </c>
      <c r="EX35" s="200"/>
      <c r="EY35" s="196">
        <v>1</v>
      </c>
      <c r="EZ35" s="196" t="s">
        <v>139</v>
      </c>
      <c r="FA35" s="196" t="s">
        <v>854</v>
      </c>
      <c r="FB35" s="197" t="s">
        <v>853</v>
      </c>
      <c r="FC35" s="200"/>
      <c r="FD35" s="196">
        <v>0</v>
      </c>
      <c r="FE35" s="196" t="s">
        <v>130</v>
      </c>
      <c r="FF35" s="196" t="s">
        <v>126</v>
      </c>
      <c r="FG35" s="1"/>
      <c r="FH35" s="198" t="s">
        <v>122</v>
      </c>
      <c r="FI35" s="196">
        <v>1</v>
      </c>
      <c r="FJ35" s="196" t="s">
        <v>139</v>
      </c>
      <c r="FK35" s="196" t="s">
        <v>855</v>
      </c>
      <c r="FL35" s="197" t="s">
        <v>856</v>
      </c>
      <c r="FM35" s="203" t="s">
        <v>122</v>
      </c>
      <c r="FN35" s="196">
        <v>1</v>
      </c>
      <c r="FO35" s="196" t="s">
        <v>139</v>
      </c>
      <c r="FP35" s="196" t="s">
        <v>857</v>
      </c>
      <c r="FQ35" s="197" t="s">
        <v>858</v>
      </c>
      <c r="FR35" s="200"/>
      <c r="FS35" s="196">
        <v>0</v>
      </c>
      <c r="FT35" s="196" t="s">
        <v>130</v>
      </c>
      <c r="FU35" s="196" t="s">
        <v>859</v>
      </c>
      <c r="FV35" s="197" t="s">
        <v>860</v>
      </c>
      <c r="FW35" s="204" t="s">
        <v>861</v>
      </c>
      <c r="FX35" s="205">
        <v>32.251082251082302</v>
      </c>
      <c r="FY35" s="196">
        <v>1</v>
      </c>
      <c r="FZ35" s="196" t="s">
        <v>132</v>
      </c>
      <c r="GA35" s="196" t="s">
        <v>836</v>
      </c>
      <c r="GB35" s="197" t="s">
        <v>837</v>
      </c>
      <c r="GC35" s="198" t="s">
        <v>122</v>
      </c>
      <c r="GD35" s="196">
        <v>0</v>
      </c>
      <c r="GE35" s="1"/>
      <c r="GF35" s="196" t="s">
        <v>126</v>
      </c>
      <c r="GG35" s="1"/>
      <c r="GH35" s="207" t="s">
        <v>122</v>
      </c>
      <c r="GI35" s="196">
        <v>1</v>
      </c>
      <c r="GJ35" s="196" t="s">
        <v>130</v>
      </c>
      <c r="GK35" s="196" t="s">
        <v>838</v>
      </c>
      <c r="GL35" s="197" t="s">
        <v>841</v>
      </c>
      <c r="GM35" s="198" t="s">
        <v>1373</v>
      </c>
      <c r="GN35" s="196">
        <v>1</v>
      </c>
      <c r="GO35" s="196" t="s">
        <v>130</v>
      </c>
      <c r="GP35" s="196" t="s">
        <v>840</v>
      </c>
      <c r="GQ35" s="197" t="s">
        <v>841</v>
      </c>
      <c r="GR35" s="208" t="s">
        <v>1534</v>
      </c>
      <c r="GS35" s="196">
        <v>0</v>
      </c>
      <c r="GT35" s="196" t="s">
        <v>132</v>
      </c>
      <c r="GU35" s="196" t="s">
        <v>840</v>
      </c>
      <c r="GV35" s="197" t="s">
        <v>841</v>
      </c>
      <c r="GW35" s="198" t="s">
        <v>1374</v>
      </c>
      <c r="GX35" s="196">
        <v>1</v>
      </c>
      <c r="GY35" s="196" t="s">
        <v>130</v>
      </c>
      <c r="GZ35" s="196" t="s">
        <v>844</v>
      </c>
      <c r="HA35" s="197" t="s">
        <v>845</v>
      </c>
      <c r="HB35" s="202" t="s">
        <v>122</v>
      </c>
      <c r="HC35" s="196">
        <v>1</v>
      </c>
      <c r="HD35" s="196" t="s">
        <v>130</v>
      </c>
      <c r="HE35" s="196" t="s">
        <v>844</v>
      </c>
      <c r="HF35" s="197" t="s">
        <v>845</v>
      </c>
      <c r="HG35" s="200"/>
      <c r="HH35" s="196">
        <v>0</v>
      </c>
      <c r="HI35" s="196" t="s">
        <v>132</v>
      </c>
      <c r="HJ35" s="196" t="s">
        <v>844</v>
      </c>
      <c r="HK35" s="197" t="s">
        <v>845</v>
      </c>
      <c r="HL35" s="200"/>
      <c r="HM35" s="196">
        <v>1</v>
      </c>
      <c r="HN35" s="196" t="s">
        <v>130</v>
      </c>
      <c r="HO35" s="196" t="s">
        <v>844</v>
      </c>
      <c r="HP35" s="197" t="s">
        <v>845</v>
      </c>
      <c r="HQ35" s="200"/>
      <c r="HR35" s="196">
        <v>1</v>
      </c>
      <c r="HS35" s="196" t="s">
        <v>130</v>
      </c>
      <c r="HT35" s="196" t="s">
        <v>838</v>
      </c>
      <c r="HU35" s="197" t="s">
        <v>841</v>
      </c>
      <c r="HV35" s="200"/>
      <c r="HW35" s="196">
        <v>1</v>
      </c>
      <c r="HX35" s="196" t="s">
        <v>130</v>
      </c>
      <c r="HY35" s="196" t="s">
        <v>840</v>
      </c>
      <c r="HZ35" s="197" t="s">
        <v>841</v>
      </c>
      <c r="IA35" s="200"/>
      <c r="IB35" s="196">
        <v>1</v>
      </c>
      <c r="IC35" s="196" t="s">
        <v>130</v>
      </c>
      <c r="ID35" s="196" t="s">
        <v>840</v>
      </c>
      <c r="IE35" s="197" t="s">
        <v>841</v>
      </c>
      <c r="IF35" s="202" t="s">
        <v>122</v>
      </c>
      <c r="IG35" s="196">
        <v>1</v>
      </c>
      <c r="IH35" s="196" t="s">
        <v>130</v>
      </c>
      <c r="II35" s="196" t="s">
        <v>844</v>
      </c>
      <c r="IJ35" s="197" t="s">
        <v>845</v>
      </c>
      <c r="IK35" s="202" t="s">
        <v>122</v>
      </c>
      <c r="IL35" s="196">
        <v>1</v>
      </c>
      <c r="IM35" s="196" t="s">
        <v>130</v>
      </c>
      <c r="IN35" s="196" t="s">
        <v>844</v>
      </c>
      <c r="IO35" s="197" t="s">
        <v>845</v>
      </c>
      <c r="IP35" s="207" t="s">
        <v>122</v>
      </c>
      <c r="IQ35" s="196">
        <v>0</v>
      </c>
      <c r="IR35" s="196" t="s">
        <v>132</v>
      </c>
      <c r="IS35" s="196" t="s">
        <v>844</v>
      </c>
      <c r="IT35" s="197" t="s">
        <v>845</v>
      </c>
      <c r="IU35" s="200"/>
      <c r="IV35" s="196">
        <v>0</v>
      </c>
      <c r="IW35" s="196" t="s">
        <v>139</v>
      </c>
      <c r="IX35" s="196" t="s">
        <v>126</v>
      </c>
      <c r="IY35" s="1"/>
      <c r="IZ35" s="198" t="s">
        <v>122</v>
      </c>
      <c r="JA35" s="196">
        <v>0</v>
      </c>
      <c r="JB35" s="196" t="s">
        <v>139</v>
      </c>
      <c r="JC35" s="196" t="s">
        <v>126</v>
      </c>
      <c r="JD35" s="1"/>
      <c r="JE35" s="198" t="s">
        <v>122</v>
      </c>
      <c r="JF35" s="196">
        <v>0</v>
      </c>
      <c r="JG35" s="196" t="s">
        <v>139</v>
      </c>
      <c r="JH35" s="196" t="s">
        <v>126</v>
      </c>
      <c r="JI35" s="1"/>
      <c r="JJ35" s="198" t="s">
        <v>122</v>
      </c>
      <c r="JK35" s="196">
        <v>0</v>
      </c>
      <c r="JL35" s="196" t="s">
        <v>139</v>
      </c>
      <c r="JM35" s="196" t="s">
        <v>126</v>
      </c>
      <c r="JN35" s="1"/>
      <c r="JO35" s="198" t="s">
        <v>122</v>
      </c>
      <c r="JP35" s="196">
        <v>0</v>
      </c>
      <c r="JQ35" s="196" t="s">
        <v>139</v>
      </c>
      <c r="JR35" s="196" t="s">
        <v>126</v>
      </c>
      <c r="JS35" s="1"/>
      <c r="JT35" s="198" t="s">
        <v>122</v>
      </c>
      <c r="JU35" s="196">
        <v>0</v>
      </c>
      <c r="JV35" s="196" t="s">
        <v>139</v>
      </c>
      <c r="JW35" s="196" t="s">
        <v>126</v>
      </c>
      <c r="JX35" s="1"/>
      <c r="JY35" s="200"/>
      <c r="JZ35" s="196">
        <v>0</v>
      </c>
      <c r="KA35" s="196" t="s">
        <v>132</v>
      </c>
      <c r="KB35" s="196" t="s">
        <v>846</v>
      </c>
      <c r="KC35" s="197" t="s">
        <v>847</v>
      </c>
      <c r="KD35" s="198" t="s">
        <v>848</v>
      </c>
      <c r="KE35" s="196">
        <v>0</v>
      </c>
      <c r="KF35" s="196" t="s">
        <v>132</v>
      </c>
      <c r="KG35" s="196" t="s">
        <v>126</v>
      </c>
      <c r="KH35" s="1"/>
      <c r="KI35" s="198" t="s">
        <v>122</v>
      </c>
      <c r="KJ35" s="196">
        <v>0</v>
      </c>
      <c r="KK35" s="196" t="s">
        <v>132</v>
      </c>
      <c r="KL35" s="196" t="s">
        <v>126</v>
      </c>
      <c r="KM35" s="1"/>
      <c r="KN35" s="198" t="s">
        <v>122</v>
      </c>
      <c r="KO35" s="196">
        <v>0</v>
      </c>
      <c r="KP35" s="196" t="s">
        <v>132</v>
      </c>
      <c r="KQ35" s="196" t="s">
        <v>126</v>
      </c>
      <c r="KR35" s="1"/>
      <c r="KS35" s="198" t="s">
        <v>122</v>
      </c>
      <c r="KT35" s="196">
        <v>0</v>
      </c>
      <c r="KU35" s="196" t="s">
        <v>132</v>
      </c>
      <c r="KV35" s="196" t="s">
        <v>126</v>
      </c>
      <c r="KW35" s="1"/>
      <c r="KX35" s="198" t="s">
        <v>122</v>
      </c>
      <c r="KY35" s="196">
        <v>0</v>
      </c>
      <c r="KZ35" s="196" t="s">
        <v>132</v>
      </c>
      <c r="LA35" s="196" t="s">
        <v>126</v>
      </c>
      <c r="LB35" s="1"/>
      <c r="LC35" s="198" t="s">
        <v>122</v>
      </c>
      <c r="LD35" s="196">
        <v>0</v>
      </c>
      <c r="LE35" s="196" t="s">
        <v>132</v>
      </c>
      <c r="LF35" s="196" t="s">
        <v>126</v>
      </c>
      <c r="LG35" s="1"/>
      <c r="LH35" s="198" t="s">
        <v>122</v>
      </c>
      <c r="LI35" s="196">
        <v>0</v>
      </c>
      <c r="LJ35" s="196" t="s">
        <v>130</v>
      </c>
      <c r="LK35" s="196" t="s">
        <v>126</v>
      </c>
      <c r="LL35" s="1"/>
      <c r="LM35" s="198" t="s">
        <v>122</v>
      </c>
      <c r="LN35" s="196">
        <v>1</v>
      </c>
      <c r="LO35" s="196" t="s">
        <v>139</v>
      </c>
      <c r="LP35" s="196" t="s">
        <v>855</v>
      </c>
      <c r="LQ35" s="197" t="s">
        <v>856</v>
      </c>
      <c r="LR35" s="206" t="s">
        <v>122</v>
      </c>
    </row>
    <row r="36" spans="1:330" ht="25.5" customHeight="1">
      <c r="A36" s="192" t="s">
        <v>100</v>
      </c>
      <c r="B36" s="193">
        <v>60.822510822510822</v>
      </c>
      <c r="C36" s="194">
        <v>65.646258503401356</v>
      </c>
      <c r="D36" s="195">
        <v>3</v>
      </c>
      <c r="E36" s="196">
        <v>1</v>
      </c>
      <c r="F36" s="196" t="s">
        <v>132</v>
      </c>
      <c r="G36" s="196" t="s">
        <v>864</v>
      </c>
      <c r="H36" s="197" t="s">
        <v>865</v>
      </c>
      <c r="I36" s="198" t="s">
        <v>122</v>
      </c>
      <c r="J36" s="196">
        <v>1</v>
      </c>
      <c r="K36" s="1"/>
      <c r="L36" s="199" t="s">
        <v>866</v>
      </c>
      <c r="M36" s="197" t="s">
        <v>867</v>
      </c>
      <c r="N36" s="203" t="s">
        <v>868</v>
      </c>
      <c r="O36" s="196">
        <v>1</v>
      </c>
      <c r="P36" s="196" t="s">
        <v>130</v>
      </c>
      <c r="Q36" s="196" t="s">
        <v>866</v>
      </c>
      <c r="R36" s="197" t="s">
        <v>867</v>
      </c>
      <c r="S36" s="214" t="s">
        <v>1535</v>
      </c>
      <c r="T36" s="196">
        <v>1</v>
      </c>
      <c r="U36" s="196" t="s">
        <v>130</v>
      </c>
      <c r="V36" s="196" t="s">
        <v>866</v>
      </c>
      <c r="W36" s="197" t="s">
        <v>867</v>
      </c>
      <c r="X36" s="214" t="s">
        <v>870</v>
      </c>
      <c r="Y36" s="196">
        <v>1</v>
      </c>
      <c r="Z36" s="196" t="s">
        <v>130</v>
      </c>
      <c r="AA36" s="196" t="s">
        <v>866</v>
      </c>
      <c r="AB36" s="197" t="s">
        <v>867</v>
      </c>
      <c r="AC36" s="214" t="s">
        <v>870</v>
      </c>
      <c r="AD36" s="196">
        <v>1</v>
      </c>
      <c r="AE36" s="196" t="s">
        <v>130</v>
      </c>
      <c r="AF36" s="196" t="s">
        <v>866</v>
      </c>
      <c r="AG36" s="197" t="s">
        <v>867</v>
      </c>
      <c r="AH36" s="214" t="s">
        <v>870</v>
      </c>
      <c r="AI36" s="196">
        <v>1</v>
      </c>
      <c r="AJ36" s="196" t="s">
        <v>130</v>
      </c>
      <c r="AK36" s="196" t="s">
        <v>866</v>
      </c>
      <c r="AL36" s="197" t="s">
        <v>867</v>
      </c>
      <c r="AM36" s="214" t="s">
        <v>870</v>
      </c>
      <c r="AN36" s="196">
        <v>0</v>
      </c>
      <c r="AO36" s="196" t="s">
        <v>132</v>
      </c>
      <c r="AP36" s="196" t="s">
        <v>866</v>
      </c>
      <c r="AQ36" s="197" t="s">
        <v>867</v>
      </c>
      <c r="AR36" s="200"/>
      <c r="AS36" s="196">
        <v>1</v>
      </c>
      <c r="AT36" s="196" t="s">
        <v>130</v>
      </c>
      <c r="AU36" s="196" t="s">
        <v>866</v>
      </c>
      <c r="AV36" s="197" t="s">
        <v>867</v>
      </c>
      <c r="AW36" s="200"/>
      <c r="AX36" s="196">
        <v>1</v>
      </c>
      <c r="AY36" s="196" t="s">
        <v>130</v>
      </c>
      <c r="AZ36" s="196" t="s">
        <v>866</v>
      </c>
      <c r="BA36" s="197" t="s">
        <v>867</v>
      </c>
      <c r="BB36" s="214" t="s">
        <v>870</v>
      </c>
      <c r="BC36" s="196">
        <v>1</v>
      </c>
      <c r="BD36" s="196" t="s">
        <v>130</v>
      </c>
      <c r="BE36" s="196" t="s">
        <v>866</v>
      </c>
      <c r="BF36" s="197" t="s">
        <v>867</v>
      </c>
      <c r="BG36" s="214" t="s">
        <v>870</v>
      </c>
      <c r="BH36" s="196">
        <v>1</v>
      </c>
      <c r="BI36" s="196" t="s">
        <v>130</v>
      </c>
      <c r="BJ36" s="196" t="s">
        <v>866</v>
      </c>
      <c r="BK36" s="197" t="s">
        <v>867</v>
      </c>
      <c r="BL36" s="214" t="s">
        <v>870</v>
      </c>
      <c r="BM36" s="196">
        <v>1</v>
      </c>
      <c r="BN36" s="196" t="s">
        <v>130</v>
      </c>
      <c r="BO36" s="196" t="s">
        <v>866</v>
      </c>
      <c r="BP36" s="197" t="s">
        <v>867</v>
      </c>
      <c r="BQ36" s="214" t="s">
        <v>870</v>
      </c>
      <c r="BR36" s="196">
        <v>1</v>
      </c>
      <c r="BS36" s="196" t="s">
        <v>130</v>
      </c>
      <c r="BT36" s="201" t="s">
        <v>866</v>
      </c>
      <c r="BU36" s="197" t="s">
        <v>867</v>
      </c>
      <c r="BV36" s="214" t="s">
        <v>870</v>
      </c>
      <c r="BW36" s="196">
        <v>0</v>
      </c>
      <c r="BX36" s="196" t="s">
        <v>132</v>
      </c>
      <c r="BY36" s="196" t="s">
        <v>866</v>
      </c>
      <c r="BZ36" s="197" t="s">
        <v>867</v>
      </c>
      <c r="CA36" s="200"/>
      <c r="CB36" s="196">
        <v>0</v>
      </c>
      <c r="CC36" s="196" t="s">
        <v>139</v>
      </c>
      <c r="CD36" s="196" t="s">
        <v>126</v>
      </c>
      <c r="CE36" s="1"/>
      <c r="CF36" s="198" t="s">
        <v>122</v>
      </c>
      <c r="CG36" s="196">
        <v>0</v>
      </c>
      <c r="CH36" s="196" t="s">
        <v>139</v>
      </c>
      <c r="CI36" s="196" t="s">
        <v>126</v>
      </c>
      <c r="CJ36" s="1"/>
      <c r="CK36" s="200"/>
      <c r="CL36" s="196">
        <v>0</v>
      </c>
      <c r="CM36" s="196" t="s">
        <v>139</v>
      </c>
      <c r="CN36" s="196" t="s">
        <v>126</v>
      </c>
      <c r="CO36" s="1"/>
      <c r="CP36" s="198" t="s">
        <v>122</v>
      </c>
      <c r="CQ36" s="196">
        <v>0</v>
      </c>
      <c r="CR36" s="196" t="s">
        <v>139</v>
      </c>
      <c r="CS36" s="196" t="s">
        <v>126</v>
      </c>
      <c r="CT36" s="1"/>
      <c r="CU36" s="198" t="s">
        <v>122</v>
      </c>
      <c r="CV36" s="196">
        <v>0</v>
      </c>
      <c r="CW36" s="196" t="s">
        <v>139</v>
      </c>
      <c r="CX36" s="196" t="s">
        <v>126</v>
      </c>
      <c r="CY36" s="1"/>
      <c r="CZ36" s="198" t="s">
        <v>122</v>
      </c>
      <c r="DA36" s="196">
        <v>0</v>
      </c>
      <c r="DB36" s="196" t="s">
        <v>139</v>
      </c>
      <c r="DC36" s="196" t="s">
        <v>126</v>
      </c>
      <c r="DD36" s="1"/>
      <c r="DE36" s="198" t="s">
        <v>122</v>
      </c>
      <c r="DF36" s="196">
        <v>1</v>
      </c>
      <c r="DG36" s="196" t="s">
        <v>123</v>
      </c>
      <c r="DH36" s="196" t="s">
        <v>871</v>
      </c>
      <c r="DI36" s="197" t="s">
        <v>872</v>
      </c>
      <c r="DJ36" s="198" t="s">
        <v>122</v>
      </c>
      <c r="DK36" s="196">
        <v>0</v>
      </c>
      <c r="DL36" s="196" t="s">
        <v>132</v>
      </c>
      <c r="DM36" s="196" t="s">
        <v>126</v>
      </c>
      <c r="DN36" s="1"/>
      <c r="DO36" s="198" t="s">
        <v>122</v>
      </c>
      <c r="DP36" s="196">
        <v>0</v>
      </c>
      <c r="DQ36" s="196" t="s">
        <v>132</v>
      </c>
      <c r="DR36" s="196" t="s">
        <v>126</v>
      </c>
      <c r="DS36" s="1"/>
      <c r="DT36" s="198" t="s">
        <v>122</v>
      </c>
      <c r="DU36" s="196">
        <v>0</v>
      </c>
      <c r="DV36" s="196" t="s">
        <v>132</v>
      </c>
      <c r="DW36" s="196" t="s">
        <v>126</v>
      </c>
      <c r="DX36" s="1"/>
      <c r="DY36" s="198" t="s">
        <v>122</v>
      </c>
      <c r="DZ36" s="196">
        <v>0</v>
      </c>
      <c r="EA36" s="196" t="s">
        <v>132</v>
      </c>
      <c r="EB36" s="196" t="s">
        <v>126</v>
      </c>
      <c r="EC36" s="1"/>
      <c r="ED36" s="198" t="s">
        <v>122</v>
      </c>
      <c r="EE36" s="196">
        <v>0</v>
      </c>
      <c r="EF36" s="196" t="s">
        <v>132</v>
      </c>
      <c r="EG36" s="196" t="s">
        <v>126</v>
      </c>
      <c r="EH36" s="1"/>
      <c r="EI36" s="198" t="s">
        <v>122</v>
      </c>
      <c r="EJ36" s="196">
        <v>0</v>
      </c>
      <c r="EK36" s="196" t="s">
        <v>132</v>
      </c>
      <c r="EL36" s="196" t="s">
        <v>126</v>
      </c>
      <c r="EM36" s="1"/>
      <c r="EN36" s="198" t="s">
        <v>122</v>
      </c>
      <c r="EO36" s="196">
        <v>1</v>
      </c>
      <c r="EP36" s="196" t="s">
        <v>130</v>
      </c>
      <c r="EQ36" s="196" t="s">
        <v>873</v>
      </c>
      <c r="ER36" s="197" t="s">
        <v>874</v>
      </c>
      <c r="ES36" s="200"/>
      <c r="ET36" s="196">
        <v>1</v>
      </c>
      <c r="EU36" s="196" t="s">
        <v>139</v>
      </c>
      <c r="EV36" s="196" t="s">
        <v>875</v>
      </c>
      <c r="EW36" s="197" t="s">
        <v>876</v>
      </c>
      <c r="EX36" s="200"/>
      <c r="EY36" s="196">
        <v>1</v>
      </c>
      <c r="EZ36" s="196" t="s">
        <v>139</v>
      </c>
      <c r="FA36" s="196" t="s">
        <v>875</v>
      </c>
      <c r="FB36" s="197" t="s">
        <v>876</v>
      </c>
      <c r="FC36" s="200"/>
      <c r="FD36" s="196">
        <v>1</v>
      </c>
      <c r="FE36" s="196" t="s">
        <v>132</v>
      </c>
      <c r="FF36" s="196" t="s">
        <v>862</v>
      </c>
      <c r="FG36" s="197" t="s">
        <v>863</v>
      </c>
      <c r="FH36" s="198" t="s">
        <v>122</v>
      </c>
      <c r="FI36" s="196">
        <v>1</v>
      </c>
      <c r="FJ36" s="196" t="s">
        <v>139</v>
      </c>
      <c r="FK36" s="196" t="s">
        <v>877</v>
      </c>
      <c r="FL36" s="197" t="s">
        <v>878</v>
      </c>
      <c r="FM36" s="203" t="s">
        <v>122</v>
      </c>
      <c r="FN36" s="196">
        <v>0</v>
      </c>
      <c r="FO36" s="196" t="s">
        <v>130</v>
      </c>
      <c r="FP36" s="196" t="s">
        <v>879</v>
      </c>
      <c r="FQ36" s="197" t="s">
        <v>880</v>
      </c>
      <c r="FR36" s="198" t="s">
        <v>881</v>
      </c>
      <c r="FS36" s="196">
        <v>1</v>
      </c>
      <c r="FT36" s="196" t="s">
        <v>139</v>
      </c>
      <c r="FU36" s="196" t="s">
        <v>879</v>
      </c>
      <c r="FV36" s="197" t="s">
        <v>880</v>
      </c>
      <c r="FW36" s="211"/>
      <c r="FX36" s="205">
        <v>60.822510822510822</v>
      </c>
      <c r="FY36" s="196">
        <v>1</v>
      </c>
      <c r="FZ36" s="196" t="s">
        <v>132</v>
      </c>
      <c r="GA36" s="196" t="s">
        <v>864</v>
      </c>
      <c r="GB36" s="197" t="s">
        <v>865</v>
      </c>
      <c r="GC36" s="198" t="s">
        <v>122</v>
      </c>
      <c r="GD36" s="196">
        <v>1</v>
      </c>
      <c r="GE36" s="1"/>
      <c r="GF36" s="196" t="s">
        <v>866</v>
      </c>
      <c r="GG36" s="197" t="s">
        <v>867</v>
      </c>
      <c r="GH36" s="203" t="s">
        <v>1536</v>
      </c>
      <c r="GI36" s="196">
        <v>1</v>
      </c>
      <c r="GJ36" s="196" t="s">
        <v>130</v>
      </c>
      <c r="GK36" s="196" t="s">
        <v>866</v>
      </c>
      <c r="GL36" s="197" t="s">
        <v>867</v>
      </c>
      <c r="GM36" s="214" t="s">
        <v>870</v>
      </c>
      <c r="GN36" s="196">
        <v>1</v>
      </c>
      <c r="GO36" s="196" t="s">
        <v>130</v>
      </c>
      <c r="GP36" s="196" t="s">
        <v>866</v>
      </c>
      <c r="GQ36" s="197" t="s">
        <v>867</v>
      </c>
      <c r="GR36" s="214" t="s">
        <v>870</v>
      </c>
      <c r="GS36" s="196">
        <v>1</v>
      </c>
      <c r="GT36" s="196" t="s">
        <v>130</v>
      </c>
      <c r="GU36" s="196" t="s">
        <v>866</v>
      </c>
      <c r="GV36" s="197" t="s">
        <v>867</v>
      </c>
      <c r="GW36" s="198" t="s">
        <v>870</v>
      </c>
      <c r="GX36" s="196">
        <v>1</v>
      </c>
      <c r="GY36" s="196" t="s">
        <v>130</v>
      </c>
      <c r="GZ36" s="196" t="s">
        <v>866</v>
      </c>
      <c r="HA36" s="197" t="s">
        <v>867</v>
      </c>
      <c r="HB36" s="214" t="s">
        <v>870</v>
      </c>
      <c r="HC36" s="196">
        <v>1</v>
      </c>
      <c r="HD36" s="196" t="s">
        <v>130</v>
      </c>
      <c r="HE36" s="196" t="s">
        <v>866</v>
      </c>
      <c r="HF36" s="197" t="s">
        <v>867</v>
      </c>
      <c r="HG36" s="214" t="s">
        <v>870</v>
      </c>
      <c r="HH36" s="196">
        <v>0</v>
      </c>
      <c r="HI36" s="196" t="s">
        <v>132</v>
      </c>
      <c r="HJ36" s="196" t="s">
        <v>866</v>
      </c>
      <c r="HK36" s="197" t="s">
        <v>867</v>
      </c>
      <c r="HL36" s="200"/>
      <c r="HM36" s="196">
        <v>1</v>
      </c>
      <c r="HN36" s="196" t="s">
        <v>130</v>
      </c>
      <c r="HO36" s="196" t="s">
        <v>866</v>
      </c>
      <c r="HP36" s="197" t="s">
        <v>867</v>
      </c>
      <c r="HQ36" s="200"/>
      <c r="HR36" s="196">
        <v>1</v>
      </c>
      <c r="HS36" s="196" t="s">
        <v>130</v>
      </c>
      <c r="HT36" s="196" t="s">
        <v>866</v>
      </c>
      <c r="HU36" s="197" t="s">
        <v>867</v>
      </c>
      <c r="HV36" s="214" t="s">
        <v>870</v>
      </c>
      <c r="HW36" s="196">
        <v>1</v>
      </c>
      <c r="HX36" s="196" t="s">
        <v>130</v>
      </c>
      <c r="HY36" s="196" t="s">
        <v>866</v>
      </c>
      <c r="HZ36" s="197" t="s">
        <v>867</v>
      </c>
      <c r="IA36" s="214" t="s">
        <v>870</v>
      </c>
      <c r="IB36" s="196">
        <v>1</v>
      </c>
      <c r="IC36" s="196" t="s">
        <v>130</v>
      </c>
      <c r="ID36" s="196" t="s">
        <v>866</v>
      </c>
      <c r="IE36" s="197" t="s">
        <v>867</v>
      </c>
      <c r="IF36" s="214" t="s">
        <v>870</v>
      </c>
      <c r="IG36" s="196">
        <v>1</v>
      </c>
      <c r="IH36" s="196" t="s">
        <v>130</v>
      </c>
      <c r="II36" s="196" t="s">
        <v>866</v>
      </c>
      <c r="IJ36" s="197" t="s">
        <v>867</v>
      </c>
      <c r="IK36" s="214" t="s">
        <v>870</v>
      </c>
      <c r="IL36" s="196">
        <v>1</v>
      </c>
      <c r="IM36" s="196" t="s">
        <v>130</v>
      </c>
      <c r="IN36" s="196" t="s">
        <v>866</v>
      </c>
      <c r="IO36" s="197" t="s">
        <v>867</v>
      </c>
      <c r="IP36" s="214" t="s">
        <v>870</v>
      </c>
      <c r="IQ36" s="196">
        <v>0</v>
      </c>
      <c r="IR36" s="196" t="s">
        <v>132</v>
      </c>
      <c r="IS36" s="196" t="s">
        <v>866</v>
      </c>
      <c r="IT36" s="197" t="s">
        <v>867</v>
      </c>
      <c r="IU36" s="200"/>
      <c r="IV36" s="196">
        <v>0</v>
      </c>
      <c r="IW36" s="196" t="s">
        <v>139</v>
      </c>
      <c r="IX36" s="196" t="s">
        <v>126</v>
      </c>
      <c r="IY36" s="1"/>
      <c r="IZ36" s="198" t="s">
        <v>122</v>
      </c>
      <c r="JA36" s="196">
        <v>0</v>
      </c>
      <c r="JB36" s="196" t="s">
        <v>139</v>
      </c>
      <c r="JC36" s="196" t="s">
        <v>126</v>
      </c>
      <c r="JD36" s="1"/>
      <c r="JE36" s="198" t="s">
        <v>122</v>
      </c>
      <c r="JF36" s="196">
        <v>0</v>
      </c>
      <c r="JG36" s="196" t="s">
        <v>139</v>
      </c>
      <c r="JH36" s="196" t="s">
        <v>126</v>
      </c>
      <c r="JI36" s="1"/>
      <c r="JJ36" s="198" t="s">
        <v>122</v>
      </c>
      <c r="JK36" s="196">
        <v>0</v>
      </c>
      <c r="JL36" s="196" t="s">
        <v>139</v>
      </c>
      <c r="JM36" s="196" t="s">
        <v>126</v>
      </c>
      <c r="JN36" s="1"/>
      <c r="JO36" s="198" t="s">
        <v>122</v>
      </c>
      <c r="JP36" s="196">
        <v>0</v>
      </c>
      <c r="JQ36" s="196" t="s">
        <v>139</v>
      </c>
      <c r="JR36" s="196" t="s">
        <v>126</v>
      </c>
      <c r="JS36" s="1"/>
      <c r="JT36" s="198" t="s">
        <v>122</v>
      </c>
      <c r="JU36" s="196">
        <v>0</v>
      </c>
      <c r="JV36" s="196" t="s">
        <v>139</v>
      </c>
      <c r="JW36" s="196" t="s">
        <v>126</v>
      </c>
      <c r="JX36" s="1"/>
      <c r="JY36" s="200"/>
      <c r="JZ36" s="196">
        <v>1</v>
      </c>
      <c r="KA36" s="196" t="s">
        <v>123</v>
      </c>
      <c r="KB36" s="196" t="s">
        <v>871</v>
      </c>
      <c r="KC36" s="197" t="s">
        <v>872</v>
      </c>
      <c r="KD36" s="198" t="s">
        <v>122</v>
      </c>
      <c r="KE36" s="196">
        <v>0</v>
      </c>
      <c r="KF36" s="196" t="s">
        <v>132</v>
      </c>
      <c r="KG36" s="196" t="s">
        <v>126</v>
      </c>
      <c r="KH36" s="1"/>
      <c r="KI36" s="198" t="s">
        <v>122</v>
      </c>
      <c r="KJ36" s="196">
        <v>0</v>
      </c>
      <c r="KK36" s="196" t="s">
        <v>132</v>
      </c>
      <c r="KL36" s="196" t="s">
        <v>126</v>
      </c>
      <c r="KM36" s="1"/>
      <c r="KN36" s="198" t="s">
        <v>122</v>
      </c>
      <c r="KO36" s="196">
        <v>0</v>
      </c>
      <c r="KP36" s="196" t="s">
        <v>132</v>
      </c>
      <c r="KQ36" s="196" t="s">
        <v>126</v>
      </c>
      <c r="KR36" s="1"/>
      <c r="KS36" s="198" t="s">
        <v>122</v>
      </c>
      <c r="KT36" s="196">
        <v>0</v>
      </c>
      <c r="KU36" s="196" t="s">
        <v>132</v>
      </c>
      <c r="KV36" s="196" t="s">
        <v>126</v>
      </c>
      <c r="KW36" s="1"/>
      <c r="KX36" s="198" t="s">
        <v>122</v>
      </c>
      <c r="KY36" s="196">
        <v>0</v>
      </c>
      <c r="KZ36" s="196" t="s">
        <v>132</v>
      </c>
      <c r="LA36" s="196" t="s">
        <v>126</v>
      </c>
      <c r="LB36" s="1"/>
      <c r="LC36" s="198" t="s">
        <v>122</v>
      </c>
      <c r="LD36" s="196">
        <v>0</v>
      </c>
      <c r="LE36" s="196" t="s">
        <v>132</v>
      </c>
      <c r="LF36" s="196" t="s">
        <v>126</v>
      </c>
      <c r="LG36" s="1"/>
      <c r="LH36" s="198" t="s">
        <v>122</v>
      </c>
      <c r="LI36" s="196">
        <v>1</v>
      </c>
      <c r="LJ36" s="196" t="s">
        <v>132</v>
      </c>
      <c r="LK36" s="196" t="s">
        <v>862</v>
      </c>
      <c r="LL36" s="197" t="s">
        <v>863</v>
      </c>
      <c r="LM36" s="198" t="s">
        <v>122</v>
      </c>
      <c r="LN36" s="196">
        <v>1</v>
      </c>
      <c r="LO36" s="196" t="s">
        <v>139</v>
      </c>
      <c r="LP36" s="196" t="s">
        <v>877</v>
      </c>
      <c r="LQ36" s="197" t="s">
        <v>878</v>
      </c>
      <c r="LR36" s="206" t="s">
        <v>122</v>
      </c>
    </row>
    <row r="37" spans="1:330" ht="25.5" customHeight="1">
      <c r="A37" s="192" t="s">
        <v>101</v>
      </c>
      <c r="B37" s="193">
        <v>15.584415584415586</v>
      </c>
      <c r="C37" s="194">
        <v>26.530612244897959</v>
      </c>
      <c r="D37" s="195">
        <v>46</v>
      </c>
      <c r="E37" s="196">
        <v>0</v>
      </c>
      <c r="F37" s="196" t="s">
        <v>123</v>
      </c>
      <c r="G37" s="196" t="s">
        <v>882</v>
      </c>
      <c r="H37" s="197" t="s">
        <v>883</v>
      </c>
      <c r="I37" s="198" t="s">
        <v>122</v>
      </c>
      <c r="J37" s="196">
        <v>0</v>
      </c>
      <c r="K37" s="1"/>
      <c r="L37" s="199" t="s">
        <v>126</v>
      </c>
      <c r="M37" s="1"/>
      <c r="N37" s="207" t="s">
        <v>122</v>
      </c>
      <c r="O37" s="196">
        <v>1</v>
      </c>
      <c r="P37" s="196" t="s">
        <v>130</v>
      </c>
      <c r="Q37" s="196" t="s">
        <v>886</v>
      </c>
      <c r="R37" s="197" t="s">
        <v>887</v>
      </c>
      <c r="S37" s="198" t="s">
        <v>122</v>
      </c>
      <c r="T37" s="196">
        <v>1</v>
      </c>
      <c r="U37" s="196" t="s">
        <v>130</v>
      </c>
      <c r="V37" s="196" t="s">
        <v>888</v>
      </c>
      <c r="W37" s="197" t="s">
        <v>889</v>
      </c>
      <c r="X37" s="200"/>
      <c r="Y37" s="196">
        <v>1</v>
      </c>
      <c r="Z37" s="196" t="s">
        <v>130</v>
      </c>
      <c r="AA37" s="196" t="s">
        <v>888</v>
      </c>
      <c r="AB37" s="197" t="s">
        <v>889</v>
      </c>
      <c r="AC37" s="200"/>
      <c r="AD37" s="196">
        <v>1</v>
      </c>
      <c r="AE37" s="196" t="s">
        <v>130</v>
      </c>
      <c r="AF37" s="196" t="s">
        <v>890</v>
      </c>
      <c r="AG37" s="197" t="s">
        <v>887</v>
      </c>
      <c r="AH37" s="200"/>
      <c r="AI37" s="196">
        <v>0</v>
      </c>
      <c r="AJ37" s="196" t="s">
        <v>132</v>
      </c>
      <c r="AK37" s="196" t="s">
        <v>888</v>
      </c>
      <c r="AL37" s="197" t="s">
        <v>889</v>
      </c>
      <c r="AM37" s="207" t="s">
        <v>122</v>
      </c>
      <c r="AN37" s="196">
        <v>0</v>
      </c>
      <c r="AO37" s="196" t="s">
        <v>132</v>
      </c>
      <c r="AP37" s="196" t="s">
        <v>888</v>
      </c>
      <c r="AQ37" s="197" t="s">
        <v>889</v>
      </c>
      <c r="AR37" s="200"/>
      <c r="AS37" s="196">
        <v>1</v>
      </c>
      <c r="AT37" s="196" t="s">
        <v>130</v>
      </c>
      <c r="AU37" s="196" t="s">
        <v>888</v>
      </c>
      <c r="AV37" s="197" t="s">
        <v>889</v>
      </c>
      <c r="AW37" s="200"/>
      <c r="AX37" s="196">
        <v>0</v>
      </c>
      <c r="AY37" s="196" t="s">
        <v>139</v>
      </c>
      <c r="AZ37" s="196" t="s">
        <v>126</v>
      </c>
      <c r="BA37" s="1"/>
      <c r="BB37" s="198" t="s">
        <v>122</v>
      </c>
      <c r="BC37" s="196">
        <v>0</v>
      </c>
      <c r="BD37" s="196" t="s">
        <v>139</v>
      </c>
      <c r="BE37" s="196" t="s">
        <v>126</v>
      </c>
      <c r="BF37" s="1"/>
      <c r="BG37" s="198" t="s">
        <v>122</v>
      </c>
      <c r="BH37" s="196">
        <v>0</v>
      </c>
      <c r="BI37" s="196" t="s">
        <v>139</v>
      </c>
      <c r="BJ37" s="196" t="s">
        <v>126</v>
      </c>
      <c r="BK37" s="1"/>
      <c r="BL37" s="198" t="s">
        <v>122</v>
      </c>
      <c r="BM37" s="196">
        <v>0</v>
      </c>
      <c r="BN37" s="196" t="s">
        <v>139</v>
      </c>
      <c r="BO37" s="196" t="s">
        <v>126</v>
      </c>
      <c r="BP37" s="1"/>
      <c r="BQ37" s="198" t="s">
        <v>122</v>
      </c>
      <c r="BR37" s="196">
        <v>0</v>
      </c>
      <c r="BS37" s="196" t="s">
        <v>139</v>
      </c>
      <c r="BT37" s="196" t="s">
        <v>126</v>
      </c>
      <c r="BU37" s="1"/>
      <c r="BV37" s="198" t="s">
        <v>122</v>
      </c>
      <c r="BW37" s="196">
        <v>0</v>
      </c>
      <c r="BX37" s="196" t="s">
        <v>139</v>
      </c>
      <c r="BY37" s="196" t="s">
        <v>126</v>
      </c>
      <c r="BZ37" s="1"/>
      <c r="CA37" s="200"/>
      <c r="CB37" s="196">
        <v>0</v>
      </c>
      <c r="CC37" s="196" t="s">
        <v>123</v>
      </c>
      <c r="CD37" s="196" t="s">
        <v>891</v>
      </c>
      <c r="CE37" s="197" t="s">
        <v>892</v>
      </c>
      <c r="CF37" s="198" t="s">
        <v>122</v>
      </c>
      <c r="CG37" s="196">
        <v>0</v>
      </c>
      <c r="CH37" s="196" t="s">
        <v>123</v>
      </c>
      <c r="CI37" s="196" t="s">
        <v>891</v>
      </c>
      <c r="CJ37" s="197" t="s">
        <v>892</v>
      </c>
      <c r="CK37" s="200"/>
      <c r="CL37" s="196">
        <v>0</v>
      </c>
      <c r="CM37" s="196" t="s">
        <v>123</v>
      </c>
      <c r="CN37" s="196" t="s">
        <v>891</v>
      </c>
      <c r="CO37" s="197" t="s">
        <v>892</v>
      </c>
      <c r="CP37" s="200"/>
      <c r="CQ37" s="196">
        <v>0</v>
      </c>
      <c r="CR37" s="196" t="s">
        <v>123</v>
      </c>
      <c r="CS37" s="196" t="s">
        <v>891</v>
      </c>
      <c r="CT37" s="197" t="s">
        <v>892</v>
      </c>
      <c r="CU37" s="200"/>
      <c r="CV37" s="196">
        <v>0</v>
      </c>
      <c r="CW37" s="196" t="s">
        <v>123</v>
      </c>
      <c r="CX37" s="196" t="s">
        <v>891</v>
      </c>
      <c r="CY37" s="197" t="s">
        <v>892</v>
      </c>
      <c r="CZ37" s="200"/>
      <c r="DA37" s="196">
        <v>0</v>
      </c>
      <c r="DB37" s="196" t="s">
        <v>123</v>
      </c>
      <c r="DC37" s="196" t="s">
        <v>891</v>
      </c>
      <c r="DD37" s="197" t="s">
        <v>892</v>
      </c>
      <c r="DE37" s="200"/>
      <c r="DF37" s="196">
        <v>0</v>
      </c>
      <c r="DG37" s="196" t="s">
        <v>130</v>
      </c>
      <c r="DH37" s="196" t="s">
        <v>893</v>
      </c>
      <c r="DI37" s="197" t="s">
        <v>894</v>
      </c>
      <c r="DJ37" s="198" t="s">
        <v>122</v>
      </c>
      <c r="DK37" s="196">
        <v>1</v>
      </c>
      <c r="DL37" s="196" t="s">
        <v>139</v>
      </c>
      <c r="DM37" s="196" t="s">
        <v>884</v>
      </c>
      <c r="DN37" s="197" t="s">
        <v>885</v>
      </c>
      <c r="DO37" s="207" t="s">
        <v>122</v>
      </c>
      <c r="DP37" s="196">
        <v>1</v>
      </c>
      <c r="DQ37" s="196" t="s">
        <v>139</v>
      </c>
      <c r="DR37" s="196" t="s">
        <v>884</v>
      </c>
      <c r="DS37" s="197" t="s">
        <v>885</v>
      </c>
      <c r="DT37" s="207" t="s">
        <v>122</v>
      </c>
      <c r="DU37" s="196">
        <v>1</v>
      </c>
      <c r="DV37" s="196" t="s">
        <v>139</v>
      </c>
      <c r="DW37" s="196" t="s">
        <v>895</v>
      </c>
      <c r="DX37" s="197" t="s">
        <v>885</v>
      </c>
      <c r="DY37" s="207" t="s">
        <v>122</v>
      </c>
      <c r="DZ37" s="196">
        <v>1</v>
      </c>
      <c r="EA37" s="196" t="s">
        <v>139</v>
      </c>
      <c r="EB37" s="196" t="s">
        <v>895</v>
      </c>
      <c r="EC37" s="197" t="s">
        <v>885</v>
      </c>
      <c r="ED37" s="207" t="s">
        <v>122</v>
      </c>
      <c r="EE37" s="196">
        <v>0</v>
      </c>
      <c r="EF37" s="196" t="s">
        <v>132</v>
      </c>
      <c r="EG37" s="196" t="s">
        <v>884</v>
      </c>
      <c r="EH37" s="197" t="s">
        <v>885</v>
      </c>
      <c r="EI37" s="198" t="s">
        <v>122</v>
      </c>
      <c r="EJ37" s="196">
        <v>0</v>
      </c>
      <c r="EK37" s="196" t="s">
        <v>132</v>
      </c>
      <c r="EL37" s="196" t="s">
        <v>884</v>
      </c>
      <c r="EM37" s="197" t="s">
        <v>885</v>
      </c>
      <c r="EN37" s="198" t="s">
        <v>122</v>
      </c>
      <c r="EO37" s="196">
        <v>1</v>
      </c>
      <c r="EP37" s="196" t="s">
        <v>160</v>
      </c>
      <c r="EQ37" s="196" t="s">
        <v>896</v>
      </c>
      <c r="ER37" s="197" t="s">
        <v>897</v>
      </c>
      <c r="ES37" s="202" t="s">
        <v>898</v>
      </c>
      <c r="ET37" s="196">
        <v>0</v>
      </c>
      <c r="EU37" s="196" t="s">
        <v>130</v>
      </c>
      <c r="EV37" s="196" t="s">
        <v>899</v>
      </c>
      <c r="EW37" s="197" t="s">
        <v>900</v>
      </c>
      <c r="EX37" s="200"/>
      <c r="EY37" s="196">
        <v>0</v>
      </c>
      <c r="EZ37" s="196" t="s">
        <v>132</v>
      </c>
      <c r="FA37" s="196" t="s">
        <v>901</v>
      </c>
      <c r="FB37" s="197" t="s">
        <v>902</v>
      </c>
      <c r="FC37" s="198" t="s">
        <v>169</v>
      </c>
      <c r="FD37" s="196">
        <v>0</v>
      </c>
      <c r="FE37" s="196" t="s">
        <v>130</v>
      </c>
      <c r="FF37" s="196" t="s">
        <v>126</v>
      </c>
      <c r="FG37" s="1"/>
      <c r="FH37" s="198" t="s">
        <v>122</v>
      </c>
      <c r="FI37" s="196">
        <v>0</v>
      </c>
      <c r="FJ37" s="196" t="s">
        <v>130</v>
      </c>
      <c r="FK37" s="196" t="s">
        <v>903</v>
      </c>
      <c r="FL37" s="197" t="s">
        <v>904</v>
      </c>
      <c r="FM37" s="203" t="s">
        <v>122</v>
      </c>
      <c r="FN37" s="196">
        <v>1</v>
      </c>
      <c r="FO37" s="196" t="s">
        <v>139</v>
      </c>
      <c r="FP37" s="196" t="s">
        <v>905</v>
      </c>
      <c r="FQ37" s="197" t="s">
        <v>906</v>
      </c>
      <c r="FR37" s="200"/>
      <c r="FS37" s="196">
        <v>1</v>
      </c>
      <c r="FT37" s="196" t="s">
        <v>139</v>
      </c>
      <c r="FU37" s="196" t="s">
        <v>905</v>
      </c>
      <c r="FV37" s="197" t="s">
        <v>906</v>
      </c>
      <c r="FW37" s="211"/>
      <c r="FX37" s="205">
        <v>15.584415584415586</v>
      </c>
      <c r="FY37" s="196">
        <v>0</v>
      </c>
      <c r="FZ37" s="196" t="s">
        <v>123</v>
      </c>
      <c r="GA37" s="196" t="s">
        <v>882</v>
      </c>
      <c r="GB37" s="197" t="s">
        <v>883</v>
      </c>
      <c r="GC37" s="198" t="s">
        <v>122</v>
      </c>
      <c r="GD37" s="196">
        <v>0</v>
      </c>
      <c r="GE37" s="1"/>
      <c r="GF37" s="196" t="s">
        <v>126</v>
      </c>
      <c r="GG37" s="1"/>
      <c r="GH37" s="207" t="s">
        <v>122</v>
      </c>
      <c r="GI37" s="196">
        <v>1</v>
      </c>
      <c r="GJ37" s="196" t="s">
        <v>130</v>
      </c>
      <c r="GK37" s="196" t="s">
        <v>886</v>
      </c>
      <c r="GL37" s="197" t="s">
        <v>887</v>
      </c>
      <c r="GM37" s="198" t="s">
        <v>122</v>
      </c>
      <c r="GN37" s="196">
        <v>1</v>
      </c>
      <c r="GO37" s="196" t="s">
        <v>130</v>
      </c>
      <c r="GP37" s="196" t="s">
        <v>888</v>
      </c>
      <c r="GQ37" s="197" t="s">
        <v>889</v>
      </c>
      <c r="GR37" s="200"/>
      <c r="GS37" s="196">
        <v>1</v>
      </c>
      <c r="GT37" s="196" t="s">
        <v>130</v>
      </c>
      <c r="GU37" s="196" t="s">
        <v>888</v>
      </c>
      <c r="GV37" s="197" t="s">
        <v>889</v>
      </c>
      <c r="GW37" s="200"/>
      <c r="GX37" s="196">
        <v>1</v>
      </c>
      <c r="GY37" s="196" t="s">
        <v>130</v>
      </c>
      <c r="GZ37" s="196" t="s">
        <v>890</v>
      </c>
      <c r="HA37" s="197" t="s">
        <v>887</v>
      </c>
      <c r="HB37" s="200"/>
      <c r="HC37" s="196">
        <v>0</v>
      </c>
      <c r="HD37" s="196" t="s">
        <v>132</v>
      </c>
      <c r="HE37" s="196" t="s">
        <v>888</v>
      </c>
      <c r="HF37" s="197" t="s">
        <v>889</v>
      </c>
      <c r="HG37" s="207" t="s">
        <v>122</v>
      </c>
      <c r="HH37" s="196">
        <v>0</v>
      </c>
      <c r="HI37" s="196" t="s">
        <v>132</v>
      </c>
      <c r="HJ37" s="196" t="s">
        <v>888</v>
      </c>
      <c r="HK37" s="197" t="s">
        <v>889</v>
      </c>
      <c r="HL37" s="200"/>
      <c r="HM37" s="196">
        <v>1</v>
      </c>
      <c r="HN37" s="196" t="s">
        <v>130</v>
      </c>
      <c r="HO37" s="196" t="s">
        <v>888</v>
      </c>
      <c r="HP37" s="197" t="s">
        <v>889</v>
      </c>
      <c r="HQ37" s="200"/>
      <c r="HR37" s="196">
        <v>0</v>
      </c>
      <c r="HS37" s="196" t="s">
        <v>139</v>
      </c>
      <c r="HT37" s="196" t="s">
        <v>126</v>
      </c>
      <c r="HU37" s="1"/>
      <c r="HV37" s="198" t="s">
        <v>122</v>
      </c>
      <c r="HW37" s="196">
        <v>0</v>
      </c>
      <c r="HX37" s="196" t="s">
        <v>139</v>
      </c>
      <c r="HY37" s="196" t="s">
        <v>126</v>
      </c>
      <c r="HZ37" s="1"/>
      <c r="IA37" s="198" t="s">
        <v>122</v>
      </c>
      <c r="IB37" s="196">
        <v>0</v>
      </c>
      <c r="IC37" s="196" t="s">
        <v>139</v>
      </c>
      <c r="ID37" s="196" t="s">
        <v>126</v>
      </c>
      <c r="IE37" s="1"/>
      <c r="IF37" s="198" t="s">
        <v>122</v>
      </c>
      <c r="IG37" s="196">
        <v>0</v>
      </c>
      <c r="IH37" s="196" t="s">
        <v>139</v>
      </c>
      <c r="II37" s="196" t="s">
        <v>126</v>
      </c>
      <c r="IJ37" s="1"/>
      <c r="IK37" s="198" t="s">
        <v>122</v>
      </c>
      <c r="IL37" s="196">
        <v>0</v>
      </c>
      <c r="IM37" s="196" t="s">
        <v>139</v>
      </c>
      <c r="IN37" s="196" t="s">
        <v>126</v>
      </c>
      <c r="IO37" s="1"/>
      <c r="IP37" s="198" t="s">
        <v>122</v>
      </c>
      <c r="IQ37" s="196">
        <v>0</v>
      </c>
      <c r="IR37" s="196" t="s">
        <v>139</v>
      </c>
      <c r="IS37" s="196" t="s">
        <v>126</v>
      </c>
      <c r="IT37" s="1"/>
      <c r="IU37" s="200"/>
      <c r="IV37" s="196">
        <v>0</v>
      </c>
      <c r="IW37" s="196" t="s">
        <v>123</v>
      </c>
      <c r="IX37" s="196" t="s">
        <v>891</v>
      </c>
      <c r="IY37" s="197" t="s">
        <v>892</v>
      </c>
      <c r="IZ37" s="198" t="s">
        <v>122</v>
      </c>
      <c r="JA37" s="196">
        <v>0</v>
      </c>
      <c r="JB37" s="196" t="s">
        <v>123</v>
      </c>
      <c r="JC37" s="196" t="s">
        <v>891</v>
      </c>
      <c r="JD37" s="197" t="s">
        <v>892</v>
      </c>
      <c r="JE37" s="202" t="s">
        <v>122</v>
      </c>
      <c r="JF37" s="196">
        <v>0</v>
      </c>
      <c r="JG37" s="196" t="s">
        <v>123</v>
      </c>
      <c r="JH37" s="196" t="s">
        <v>891</v>
      </c>
      <c r="JI37" s="197" t="s">
        <v>892</v>
      </c>
      <c r="JJ37" s="202" t="s">
        <v>122</v>
      </c>
      <c r="JK37" s="196">
        <v>0</v>
      </c>
      <c r="JL37" s="196" t="s">
        <v>123</v>
      </c>
      <c r="JM37" s="196" t="s">
        <v>891</v>
      </c>
      <c r="JN37" s="197" t="s">
        <v>892</v>
      </c>
      <c r="JO37" s="200"/>
      <c r="JP37" s="196">
        <v>0</v>
      </c>
      <c r="JQ37" s="196" t="s">
        <v>123</v>
      </c>
      <c r="JR37" s="196" t="s">
        <v>891</v>
      </c>
      <c r="JS37" s="197" t="s">
        <v>892</v>
      </c>
      <c r="JT37" s="200"/>
      <c r="JU37" s="196">
        <v>0</v>
      </c>
      <c r="JV37" s="196" t="s">
        <v>123</v>
      </c>
      <c r="JW37" s="196" t="s">
        <v>891</v>
      </c>
      <c r="JX37" s="197" t="s">
        <v>892</v>
      </c>
      <c r="JY37" s="200"/>
      <c r="JZ37" s="196">
        <v>0</v>
      </c>
      <c r="KA37" s="196" t="s">
        <v>130</v>
      </c>
      <c r="KB37" s="196" t="s">
        <v>893</v>
      </c>
      <c r="KC37" s="197" t="s">
        <v>894</v>
      </c>
      <c r="KD37" s="198" t="s">
        <v>122</v>
      </c>
      <c r="KE37" s="196">
        <v>1</v>
      </c>
      <c r="KF37" s="196" t="s">
        <v>139</v>
      </c>
      <c r="KG37" s="196" t="s">
        <v>884</v>
      </c>
      <c r="KH37" s="197" t="s">
        <v>885</v>
      </c>
      <c r="KI37" s="207" t="s">
        <v>122</v>
      </c>
      <c r="KJ37" s="196">
        <v>1</v>
      </c>
      <c r="KK37" s="196" t="s">
        <v>139</v>
      </c>
      <c r="KL37" s="196" t="s">
        <v>884</v>
      </c>
      <c r="KM37" s="197" t="s">
        <v>885</v>
      </c>
      <c r="KN37" s="207" t="s">
        <v>122</v>
      </c>
      <c r="KO37" s="196">
        <v>1</v>
      </c>
      <c r="KP37" s="196" t="s">
        <v>139</v>
      </c>
      <c r="KQ37" s="196" t="s">
        <v>895</v>
      </c>
      <c r="KR37" s="197" t="s">
        <v>885</v>
      </c>
      <c r="KS37" s="207" t="s">
        <v>122</v>
      </c>
      <c r="KT37" s="196">
        <v>1</v>
      </c>
      <c r="KU37" s="196" t="s">
        <v>139</v>
      </c>
      <c r="KV37" s="196" t="s">
        <v>895</v>
      </c>
      <c r="KW37" s="197" t="s">
        <v>885</v>
      </c>
      <c r="KX37" s="207" t="s">
        <v>122</v>
      </c>
      <c r="KY37" s="196">
        <v>0</v>
      </c>
      <c r="KZ37" s="196" t="s">
        <v>132</v>
      </c>
      <c r="LA37" s="196" t="s">
        <v>884</v>
      </c>
      <c r="LB37" s="197" t="s">
        <v>885</v>
      </c>
      <c r="LC37" s="198" t="s">
        <v>122</v>
      </c>
      <c r="LD37" s="196">
        <v>0</v>
      </c>
      <c r="LE37" s="196" t="s">
        <v>132</v>
      </c>
      <c r="LF37" s="196" t="s">
        <v>884</v>
      </c>
      <c r="LG37" s="197" t="s">
        <v>885</v>
      </c>
      <c r="LH37" s="198" t="s">
        <v>122</v>
      </c>
      <c r="LI37" s="196">
        <v>0</v>
      </c>
      <c r="LJ37" s="196" t="s">
        <v>130</v>
      </c>
      <c r="LK37" s="196" t="s">
        <v>126</v>
      </c>
      <c r="LL37" s="1"/>
      <c r="LM37" s="198" t="s">
        <v>122</v>
      </c>
      <c r="LN37" s="196">
        <v>0</v>
      </c>
      <c r="LO37" s="196" t="s">
        <v>130</v>
      </c>
      <c r="LP37" s="196" t="s">
        <v>903</v>
      </c>
      <c r="LQ37" s="197" t="s">
        <v>904</v>
      </c>
      <c r="LR37" s="206" t="s">
        <v>122</v>
      </c>
    </row>
    <row r="38" spans="1:330" ht="25.5" customHeight="1">
      <c r="A38" s="192" t="s">
        <v>102</v>
      </c>
      <c r="B38" s="193">
        <v>33.766233766233768</v>
      </c>
      <c r="C38" s="194">
        <v>37.244897959183675</v>
      </c>
      <c r="D38" s="195">
        <v>35</v>
      </c>
      <c r="E38" s="196">
        <v>1</v>
      </c>
      <c r="F38" s="196" t="s">
        <v>132</v>
      </c>
      <c r="G38" s="196" t="s">
        <v>907</v>
      </c>
      <c r="H38" s="197" t="s">
        <v>908</v>
      </c>
      <c r="I38" s="198" t="s">
        <v>122</v>
      </c>
      <c r="J38" s="196">
        <v>0</v>
      </c>
      <c r="K38" s="1"/>
      <c r="L38" s="199" t="s">
        <v>126</v>
      </c>
      <c r="M38" s="1"/>
      <c r="N38" s="207" t="s">
        <v>122</v>
      </c>
      <c r="O38" s="196">
        <v>1</v>
      </c>
      <c r="P38" s="196" t="s">
        <v>130</v>
      </c>
      <c r="Q38" s="196" t="s">
        <v>911</v>
      </c>
      <c r="R38" s="197" t="s">
        <v>912</v>
      </c>
      <c r="S38" s="200"/>
      <c r="T38" s="196">
        <v>1</v>
      </c>
      <c r="U38" s="196" t="s">
        <v>130</v>
      </c>
      <c r="V38" s="196" t="s">
        <v>913</v>
      </c>
      <c r="W38" s="197" t="s">
        <v>912</v>
      </c>
      <c r="X38" s="200"/>
      <c r="Y38" s="196">
        <v>1</v>
      </c>
      <c r="Z38" s="196" t="s">
        <v>130</v>
      </c>
      <c r="AA38" s="196" t="s">
        <v>913</v>
      </c>
      <c r="AB38" s="197" t="s">
        <v>912</v>
      </c>
      <c r="AC38" s="200"/>
      <c r="AD38" s="196">
        <v>1</v>
      </c>
      <c r="AE38" s="196" t="s">
        <v>130</v>
      </c>
      <c r="AF38" s="196" t="s">
        <v>914</v>
      </c>
      <c r="AG38" s="197" t="s">
        <v>912</v>
      </c>
      <c r="AH38" s="200"/>
      <c r="AI38" s="196">
        <v>0</v>
      </c>
      <c r="AJ38" s="196" t="s">
        <v>132</v>
      </c>
      <c r="AK38" s="196" t="s">
        <v>914</v>
      </c>
      <c r="AL38" s="197" t="s">
        <v>912</v>
      </c>
      <c r="AM38" s="200"/>
      <c r="AN38" s="196">
        <v>0</v>
      </c>
      <c r="AO38" s="196" t="s">
        <v>132</v>
      </c>
      <c r="AP38" s="196" t="s">
        <v>914</v>
      </c>
      <c r="AQ38" s="197" t="s">
        <v>912</v>
      </c>
      <c r="AR38" s="200"/>
      <c r="AS38" s="196">
        <v>1</v>
      </c>
      <c r="AT38" s="196" t="s">
        <v>130</v>
      </c>
      <c r="AU38" s="196" t="s">
        <v>914</v>
      </c>
      <c r="AV38" s="197" t="s">
        <v>912</v>
      </c>
      <c r="AW38" s="200"/>
      <c r="AX38" s="196">
        <v>0</v>
      </c>
      <c r="AY38" s="196" t="s">
        <v>139</v>
      </c>
      <c r="AZ38" s="196" t="s">
        <v>126</v>
      </c>
      <c r="BA38" s="1"/>
      <c r="BB38" s="198" t="s">
        <v>122</v>
      </c>
      <c r="BC38" s="196">
        <v>0</v>
      </c>
      <c r="BD38" s="196" t="s">
        <v>139</v>
      </c>
      <c r="BE38" s="196" t="s">
        <v>126</v>
      </c>
      <c r="BF38" s="1"/>
      <c r="BG38" s="198" t="s">
        <v>122</v>
      </c>
      <c r="BH38" s="196">
        <v>0</v>
      </c>
      <c r="BI38" s="196" t="s">
        <v>139</v>
      </c>
      <c r="BJ38" s="196" t="s">
        <v>126</v>
      </c>
      <c r="BK38" s="1"/>
      <c r="BL38" s="198" t="s">
        <v>122</v>
      </c>
      <c r="BM38" s="196">
        <v>0</v>
      </c>
      <c r="BN38" s="196" t="s">
        <v>139</v>
      </c>
      <c r="BO38" s="196" t="s">
        <v>126</v>
      </c>
      <c r="BP38" s="1"/>
      <c r="BQ38" s="198" t="s">
        <v>122</v>
      </c>
      <c r="BR38" s="196">
        <v>0</v>
      </c>
      <c r="BS38" s="196" t="s">
        <v>139</v>
      </c>
      <c r="BT38" s="196" t="s">
        <v>126</v>
      </c>
      <c r="BU38" s="1"/>
      <c r="BV38" s="198" t="s">
        <v>122</v>
      </c>
      <c r="BW38" s="196">
        <v>0</v>
      </c>
      <c r="BX38" s="196" t="s">
        <v>139</v>
      </c>
      <c r="BY38" s="196" t="s">
        <v>126</v>
      </c>
      <c r="BZ38" s="1"/>
      <c r="CA38" s="200"/>
      <c r="CB38" s="196">
        <v>0</v>
      </c>
      <c r="CC38" s="196" t="s">
        <v>139</v>
      </c>
      <c r="CD38" s="196" t="s">
        <v>126</v>
      </c>
      <c r="CE38" s="1"/>
      <c r="CF38" s="198" t="s">
        <v>122</v>
      </c>
      <c r="CG38" s="196">
        <v>0</v>
      </c>
      <c r="CH38" s="196" t="s">
        <v>139</v>
      </c>
      <c r="CI38" s="196" t="s">
        <v>126</v>
      </c>
      <c r="CJ38" s="1"/>
      <c r="CK38" s="200"/>
      <c r="CL38" s="196">
        <v>0</v>
      </c>
      <c r="CM38" s="196" t="s">
        <v>139</v>
      </c>
      <c r="CN38" s="196" t="s">
        <v>126</v>
      </c>
      <c r="CO38" s="1"/>
      <c r="CP38" s="198" t="s">
        <v>122</v>
      </c>
      <c r="CQ38" s="196">
        <v>0</v>
      </c>
      <c r="CR38" s="196" t="s">
        <v>139</v>
      </c>
      <c r="CS38" s="196" t="s">
        <v>126</v>
      </c>
      <c r="CT38" s="1"/>
      <c r="CU38" s="198" t="s">
        <v>122</v>
      </c>
      <c r="CV38" s="196">
        <v>0</v>
      </c>
      <c r="CW38" s="196" t="s">
        <v>139</v>
      </c>
      <c r="CX38" s="196" t="s">
        <v>126</v>
      </c>
      <c r="CY38" s="1"/>
      <c r="CZ38" s="198" t="s">
        <v>122</v>
      </c>
      <c r="DA38" s="196">
        <v>0</v>
      </c>
      <c r="DB38" s="196" t="s">
        <v>139</v>
      </c>
      <c r="DC38" s="196" t="s">
        <v>126</v>
      </c>
      <c r="DD38" s="1"/>
      <c r="DE38" s="198" t="s">
        <v>122</v>
      </c>
      <c r="DF38" s="196">
        <v>0</v>
      </c>
      <c r="DG38" s="196" t="s">
        <v>130</v>
      </c>
      <c r="DH38" s="196" t="s">
        <v>915</v>
      </c>
      <c r="DI38" s="197" t="s">
        <v>916</v>
      </c>
      <c r="DJ38" s="198" t="s">
        <v>917</v>
      </c>
      <c r="DK38" s="196">
        <v>0</v>
      </c>
      <c r="DL38" s="196" t="s">
        <v>123</v>
      </c>
      <c r="DM38" s="196">
        <v>0</v>
      </c>
      <c r="DN38" s="1"/>
      <c r="DO38" s="198" t="s">
        <v>122</v>
      </c>
      <c r="DP38" s="196">
        <v>0</v>
      </c>
      <c r="DQ38" s="196" t="s">
        <v>123</v>
      </c>
      <c r="DR38" s="196" t="s">
        <v>126</v>
      </c>
      <c r="DS38" s="1"/>
      <c r="DT38" s="198" t="s">
        <v>122</v>
      </c>
      <c r="DU38" s="196">
        <v>0</v>
      </c>
      <c r="DV38" s="196" t="s">
        <v>123</v>
      </c>
      <c r="DW38" s="196" t="s">
        <v>126</v>
      </c>
      <c r="DX38" s="1"/>
      <c r="DY38" s="198" t="s">
        <v>122</v>
      </c>
      <c r="DZ38" s="196">
        <v>0</v>
      </c>
      <c r="EA38" s="196" t="s">
        <v>123</v>
      </c>
      <c r="EB38" s="196" t="s">
        <v>126</v>
      </c>
      <c r="EC38" s="1"/>
      <c r="ED38" s="207" t="s">
        <v>122</v>
      </c>
      <c r="EE38" s="196">
        <v>1</v>
      </c>
      <c r="EF38" s="196" t="s">
        <v>130</v>
      </c>
      <c r="EG38" s="196" t="s">
        <v>909</v>
      </c>
      <c r="EH38" s="197" t="s">
        <v>910</v>
      </c>
      <c r="EI38" s="207" t="s">
        <v>122</v>
      </c>
      <c r="EJ38" s="196">
        <v>0</v>
      </c>
      <c r="EK38" s="196" t="s">
        <v>123</v>
      </c>
      <c r="EL38" s="196" t="s">
        <v>126</v>
      </c>
      <c r="EM38" s="1"/>
      <c r="EN38" s="198" t="s">
        <v>122</v>
      </c>
      <c r="EO38" s="196">
        <v>0</v>
      </c>
      <c r="EP38" s="196" t="s">
        <v>132</v>
      </c>
      <c r="EQ38" s="196" t="s">
        <v>918</v>
      </c>
      <c r="ER38" s="197" t="s">
        <v>919</v>
      </c>
      <c r="ES38" s="200"/>
      <c r="ET38" s="196">
        <v>1</v>
      </c>
      <c r="EU38" s="196" t="s">
        <v>139</v>
      </c>
      <c r="EV38" s="196" t="s">
        <v>920</v>
      </c>
      <c r="EW38" s="197" t="s">
        <v>921</v>
      </c>
      <c r="EX38" s="200"/>
      <c r="EY38" s="196">
        <v>1</v>
      </c>
      <c r="EZ38" s="196" t="s">
        <v>139</v>
      </c>
      <c r="FA38" s="196" t="s">
        <v>922</v>
      </c>
      <c r="FB38" s="197" t="s">
        <v>923</v>
      </c>
      <c r="FC38" s="200"/>
      <c r="FD38" s="196">
        <v>0</v>
      </c>
      <c r="FE38" s="196" t="s">
        <v>130</v>
      </c>
      <c r="FF38" s="196" t="s">
        <v>126</v>
      </c>
      <c r="FG38" s="1"/>
      <c r="FH38" s="198" t="s">
        <v>122</v>
      </c>
      <c r="FI38" s="196">
        <v>1</v>
      </c>
      <c r="FJ38" s="196" t="s">
        <v>139</v>
      </c>
      <c r="FK38" s="196" t="s">
        <v>924</v>
      </c>
      <c r="FL38" s="197" t="s">
        <v>925</v>
      </c>
      <c r="FM38" s="210" t="s">
        <v>122</v>
      </c>
      <c r="FN38" s="196">
        <v>1</v>
      </c>
      <c r="FO38" s="196" t="s">
        <v>139</v>
      </c>
      <c r="FP38" s="196" t="s">
        <v>926</v>
      </c>
      <c r="FQ38" s="197" t="s">
        <v>927</v>
      </c>
      <c r="FR38" s="200"/>
      <c r="FS38" s="196">
        <v>0</v>
      </c>
      <c r="FT38" s="196" t="s">
        <v>130</v>
      </c>
      <c r="FU38" s="196" t="s">
        <v>926</v>
      </c>
      <c r="FV38" s="197" t="s">
        <v>927</v>
      </c>
      <c r="FW38" s="204" t="s">
        <v>928</v>
      </c>
      <c r="FX38" s="205">
        <v>33.766233766233768</v>
      </c>
      <c r="FY38" s="196">
        <v>1</v>
      </c>
      <c r="FZ38" s="196" t="s">
        <v>132</v>
      </c>
      <c r="GA38" s="196" t="s">
        <v>907</v>
      </c>
      <c r="GB38" s="197" t="s">
        <v>908</v>
      </c>
      <c r="GC38" s="198" t="s">
        <v>122</v>
      </c>
      <c r="GD38" s="196">
        <v>0</v>
      </c>
      <c r="GE38" s="1"/>
      <c r="GF38" s="196" t="s">
        <v>126</v>
      </c>
      <c r="GG38" s="1"/>
      <c r="GH38" s="207" t="s">
        <v>122</v>
      </c>
      <c r="GI38" s="196">
        <v>1</v>
      </c>
      <c r="GJ38" s="196" t="s">
        <v>130</v>
      </c>
      <c r="GK38" s="196" t="s">
        <v>911</v>
      </c>
      <c r="GL38" s="197" t="s">
        <v>912</v>
      </c>
      <c r="GM38" s="200"/>
      <c r="GN38" s="196">
        <v>1</v>
      </c>
      <c r="GO38" s="196" t="s">
        <v>130</v>
      </c>
      <c r="GP38" s="196" t="s">
        <v>913</v>
      </c>
      <c r="GQ38" s="197" t="s">
        <v>912</v>
      </c>
      <c r="GR38" s="200"/>
      <c r="GS38" s="196">
        <v>1</v>
      </c>
      <c r="GT38" s="196" t="s">
        <v>130</v>
      </c>
      <c r="GU38" s="196" t="s">
        <v>913</v>
      </c>
      <c r="GV38" s="197" t="s">
        <v>912</v>
      </c>
      <c r="GW38" s="200"/>
      <c r="GX38" s="196">
        <v>1</v>
      </c>
      <c r="GY38" s="196" t="s">
        <v>130</v>
      </c>
      <c r="GZ38" s="196" t="s">
        <v>914</v>
      </c>
      <c r="HA38" s="197" t="s">
        <v>912</v>
      </c>
      <c r="HB38" s="200"/>
      <c r="HC38" s="196">
        <v>0</v>
      </c>
      <c r="HD38" s="196" t="s">
        <v>132</v>
      </c>
      <c r="HE38" s="196" t="s">
        <v>914</v>
      </c>
      <c r="HF38" s="197" t="s">
        <v>912</v>
      </c>
      <c r="HG38" s="200"/>
      <c r="HH38" s="196">
        <v>0</v>
      </c>
      <c r="HI38" s="196" t="s">
        <v>132</v>
      </c>
      <c r="HJ38" s="196" t="s">
        <v>914</v>
      </c>
      <c r="HK38" s="197" t="s">
        <v>912</v>
      </c>
      <c r="HL38" s="200"/>
      <c r="HM38" s="196">
        <v>1</v>
      </c>
      <c r="HN38" s="196" t="s">
        <v>130</v>
      </c>
      <c r="HO38" s="196" t="s">
        <v>914</v>
      </c>
      <c r="HP38" s="197" t="s">
        <v>912</v>
      </c>
      <c r="HQ38" s="200"/>
      <c r="HR38" s="196">
        <v>0</v>
      </c>
      <c r="HS38" s="196" t="s">
        <v>139</v>
      </c>
      <c r="HT38" s="196" t="s">
        <v>126</v>
      </c>
      <c r="HU38" s="1"/>
      <c r="HV38" s="198" t="s">
        <v>122</v>
      </c>
      <c r="HW38" s="196">
        <v>0</v>
      </c>
      <c r="HX38" s="196" t="s">
        <v>139</v>
      </c>
      <c r="HY38" s="196" t="s">
        <v>126</v>
      </c>
      <c r="HZ38" s="1"/>
      <c r="IA38" s="198" t="s">
        <v>122</v>
      </c>
      <c r="IB38" s="196">
        <v>0</v>
      </c>
      <c r="IC38" s="196" t="s">
        <v>139</v>
      </c>
      <c r="ID38" s="196" t="s">
        <v>126</v>
      </c>
      <c r="IE38" s="1"/>
      <c r="IF38" s="198" t="s">
        <v>122</v>
      </c>
      <c r="IG38" s="196">
        <v>0</v>
      </c>
      <c r="IH38" s="196" t="s">
        <v>139</v>
      </c>
      <c r="II38" s="196" t="s">
        <v>126</v>
      </c>
      <c r="IJ38" s="1"/>
      <c r="IK38" s="198" t="s">
        <v>122</v>
      </c>
      <c r="IL38" s="196">
        <v>0</v>
      </c>
      <c r="IM38" s="196" t="s">
        <v>139</v>
      </c>
      <c r="IN38" s="196" t="s">
        <v>126</v>
      </c>
      <c r="IO38" s="1"/>
      <c r="IP38" s="198" t="s">
        <v>122</v>
      </c>
      <c r="IQ38" s="196">
        <v>0</v>
      </c>
      <c r="IR38" s="196" t="s">
        <v>139</v>
      </c>
      <c r="IS38" s="196" t="s">
        <v>126</v>
      </c>
      <c r="IT38" s="1"/>
      <c r="IU38" s="200"/>
      <c r="IV38" s="196">
        <v>0</v>
      </c>
      <c r="IW38" s="196" t="s">
        <v>139</v>
      </c>
      <c r="IX38" s="196" t="s">
        <v>126</v>
      </c>
      <c r="IY38" s="1"/>
      <c r="IZ38" s="198" t="s">
        <v>122</v>
      </c>
      <c r="JA38" s="196">
        <v>0</v>
      </c>
      <c r="JB38" s="196" t="s">
        <v>139</v>
      </c>
      <c r="JC38" s="196" t="s">
        <v>126</v>
      </c>
      <c r="JD38" s="1"/>
      <c r="JE38" s="198" t="s">
        <v>122</v>
      </c>
      <c r="JF38" s="196">
        <v>0</v>
      </c>
      <c r="JG38" s="196" t="s">
        <v>139</v>
      </c>
      <c r="JH38" s="196" t="s">
        <v>126</v>
      </c>
      <c r="JI38" s="1"/>
      <c r="JJ38" s="198" t="s">
        <v>122</v>
      </c>
      <c r="JK38" s="196">
        <v>0</v>
      </c>
      <c r="JL38" s="196" t="s">
        <v>139</v>
      </c>
      <c r="JM38" s="196" t="s">
        <v>126</v>
      </c>
      <c r="JN38" s="1"/>
      <c r="JO38" s="198" t="s">
        <v>122</v>
      </c>
      <c r="JP38" s="196">
        <v>0</v>
      </c>
      <c r="JQ38" s="196" t="s">
        <v>139</v>
      </c>
      <c r="JR38" s="196" t="s">
        <v>126</v>
      </c>
      <c r="JS38" s="1"/>
      <c r="JT38" s="198" t="s">
        <v>122</v>
      </c>
      <c r="JU38" s="196">
        <v>0</v>
      </c>
      <c r="JV38" s="196" t="s">
        <v>139</v>
      </c>
      <c r="JW38" s="196" t="s">
        <v>126</v>
      </c>
      <c r="JX38" s="1"/>
      <c r="JY38" s="200"/>
      <c r="JZ38" s="196">
        <v>0</v>
      </c>
      <c r="KA38" s="196" t="s">
        <v>130</v>
      </c>
      <c r="KB38" s="196" t="s">
        <v>915</v>
      </c>
      <c r="KC38" s="197" t="s">
        <v>916</v>
      </c>
      <c r="KD38" s="198" t="s">
        <v>917</v>
      </c>
      <c r="KE38" s="196">
        <v>0</v>
      </c>
      <c r="KF38" s="196" t="s">
        <v>123</v>
      </c>
      <c r="KG38" s="196">
        <v>0</v>
      </c>
      <c r="KH38" s="1"/>
      <c r="KI38" s="198" t="s">
        <v>122</v>
      </c>
      <c r="KJ38" s="196">
        <v>0</v>
      </c>
      <c r="KK38" s="196" t="s">
        <v>123</v>
      </c>
      <c r="KL38" s="196" t="s">
        <v>126</v>
      </c>
      <c r="KM38" s="1"/>
      <c r="KN38" s="198" t="s">
        <v>122</v>
      </c>
      <c r="KO38" s="196">
        <v>0</v>
      </c>
      <c r="KP38" s="196" t="s">
        <v>123</v>
      </c>
      <c r="KQ38" s="196" t="s">
        <v>126</v>
      </c>
      <c r="KR38" s="1"/>
      <c r="KS38" s="198" t="s">
        <v>122</v>
      </c>
      <c r="KT38" s="196">
        <v>0</v>
      </c>
      <c r="KU38" s="196" t="s">
        <v>123</v>
      </c>
      <c r="KV38" s="196" t="s">
        <v>126</v>
      </c>
      <c r="KW38" s="1"/>
      <c r="KX38" s="207" t="s">
        <v>122</v>
      </c>
      <c r="KY38" s="196">
        <v>1</v>
      </c>
      <c r="KZ38" s="196" t="s">
        <v>130</v>
      </c>
      <c r="LA38" s="196" t="s">
        <v>909</v>
      </c>
      <c r="LB38" s="197" t="s">
        <v>910</v>
      </c>
      <c r="LC38" s="207" t="s">
        <v>122</v>
      </c>
      <c r="LD38" s="196">
        <v>0</v>
      </c>
      <c r="LE38" s="196" t="s">
        <v>123</v>
      </c>
      <c r="LF38" s="196" t="s">
        <v>126</v>
      </c>
      <c r="LG38" s="1"/>
      <c r="LH38" s="198" t="s">
        <v>122</v>
      </c>
      <c r="LI38" s="196">
        <v>0</v>
      </c>
      <c r="LJ38" s="196" t="s">
        <v>130</v>
      </c>
      <c r="LK38" s="196" t="s">
        <v>126</v>
      </c>
      <c r="LL38" s="1"/>
      <c r="LM38" s="198" t="s">
        <v>122</v>
      </c>
      <c r="LN38" s="196">
        <v>1</v>
      </c>
      <c r="LO38" s="196" t="s">
        <v>139</v>
      </c>
      <c r="LP38" s="196" t="s">
        <v>924</v>
      </c>
      <c r="LQ38" s="197" t="s">
        <v>925</v>
      </c>
      <c r="LR38" s="206" t="s">
        <v>122</v>
      </c>
    </row>
    <row r="39" spans="1:330" ht="25.5" customHeight="1">
      <c r="A39" s="192" t="s">
        <v>103</v>
      </c>
      <c r="B39" s="193">
        <v>32.467532467532465</v>
      </c>
      <c r="C39" s="194">
        <v>46.938775510204081</v>
      </c>
      <c r="D39" s="195">
        <v>17</v>
      </c>
      <c r="E39" s="196">
        <v>1</v>
      </c>
      <c r="F39" s="196" t="s">
        <v>132</v>
      </c>
      <c r="G39" s="196" t="s">
        <v>929</v>
      </c>
      <c r="H39" s="197" t="s">
        <v>930</v>
      </c>
      <c r="I39" s="198" t="s">
        <v>122</v>
      </c>
      <c r="J39" s="196">
        <v>0</v>
      </c>
      <c r="K39" s="1"/>
      <c r="L39" s="199" t="s">
        <v>126</v>
      </c>
      <c r="M39" s="1"/>
      <c r="N39" s="207" t="s">
        <v>122</v>
      </c>
      <c r="O39" s="196">
        <v>1</v>
      </c>
      <c r="P39" s="196" t="s">
        <v>130</v>
      </c>
      <c r="Q39" s="196" t="s">
        <v>931</v>
      </c>
      <c r="R39" s="197" t="s">
        <v>932</v>
      </c>
      <c r="S39" s="200"/>
      <c r="T39" s="196">
        <v>1</v>
      </c>
      <c r="U39" s="196" t="s">
        <v>130</v>
      </c>
      <c r="V39" s="196" t="s">
        <v>931</v>
      </c>
      <c r="W39" s="197" t="s">
        <v>932</v>
      </c>
      <c r="X39" s="200"/>
      <c r="Y39" s="196">
        <v>1</v>
      </c>
      <c r="Z39" s="196" t="s">
        <v>130</v>
      </c>
      <c r="AA39" s="196" t="s">
        <v>931</v>
      </c>
      <c r="AB39" s="197" t="s">
        <v>932</v>
      </c>
      <c r="AC39" s="200"/>
      <c r="AD39" s="196">
        <v>0</v>
      </c>
      <c r="AE39" s="196" t="s">
        <v>132</v>
      </c>
      <c r="AF39" s="196" t="s">
        <v>931</v>
      </c>
      <c r="AG39" s="197" t="s">
        <v>932</v>
      </c>
      <c r="AH39" s="200"/>
      <c r="AI39" s="196">
        <v>0</v>
      </c>
      <c r="AJ39" s="196" t="s">
        <v>132</v>
      </c>
      <c r="AK39" s="196" t="s">
        <v>931</v>
      </c>
      <c r="AL39" s="197" t="s">
        <v>932</v>
      </c>
      <c r="AM39" s="200"/>
      <c r="AN39" s="196">
        <v>0</v>
      </c>
      <c r="AO39" s="196" t="s">
        <v>132</v>
      </c>
      <c r="AP39" s="196" t="s">
        <v>931</v>
      </c>
      <c r="AQ39" s="197" t="s">
        <v>932</v>
      </c>
      <c r="AR39" s="200"/>
      <c r="AS39" s="196">
        <v>1</v>
      </c>
      <c r="AT39" s="196" t="s">
        <v>130</v>
      </c>
      <c r="AU39" s="196" t="s">
        <v>931</v>
      </c>
      <c r="AV39" s="197" t="s">
        <v>932</v>
      </c>
      <c r="AW39" s="200"/>
      <c r="AX39" s="196">
        <v>0</v>
      </c>
      <c r="AY39" s="196" t="s">
        <v>139</v>
      </c>
      <c r="AZ39" s="196" t="s">
        <v>126</v>
      </c>
      <c r="BA39" s="1"/>
      <c r="BB39" s="198" t="s">
        <v>122</v>
      </c>
      <c r="BC39" s="196">
        <v>0</v>
      </c>
      <c r="BD39" s="196" t="s">
        <v>139</v>
      </c>
      <c r="BE39" s="196" t="s">
        <v>126</v>
      </c>
      <c r="BF39" s="1"/>
      <c r="BG39" s="198" t="s">
        <v>122</v>
      </c>
      <c r="BH39" s="196">
        <v>0</v>
      </c>
      <c r="BI39" s="196" t="s">
        <v>139</v>
      </c>
      <c r="BJ39" s="196" t="s">
        <v>126</v>
      </c>
      <c r="BK39" s="1"/>
      <c r="BL39" s="198" t="s">
        <v>122</v>
      </c>
      <c r="BM39" s="196">
        <v>0</v>
      </c>
      <c r="BN39" s="196" t="s">
        <v>139</v>
      </c>
      <c r="BO39" s="196" t="s">
        <v>126</v>
      </c>
      <c r="BP39" s="1"/>
      <c r="BQ39" s="198" t="s">
        <v>122</v>
      </c>
      <c r="BR39" s="196">
        <v>0</v>
      </c>
      <c r="BS39" s="196" t="s">
        <v>139</v>
      </c>
      <c r="BT39" s="196" t="s">
        <v>126</v>
      </c>
      <c r="BU39" s="1"/>
      <c r="BV39" s="198" t="s">
        <v>122</v>
      </c>
      <c r="BW39" s="196">
        <v>0</v>
      </c>
      <c r="BX39" s="196" t="s">
        <v>139</v>
      </c>
      <c r="BY39" s="196" t="s">
        <v>126</v>
      </c>
      <c r="BZ39" s="1"/>
      <c r="CA39" s="200"/>
      <c r="CB39" s="196">
        <v>0</v>
      </c>
      <c r="CC39" s="196" t="s">
        <v>139</v>
      </c>
      <c r="CD39" s="196" t="s">
        <v>126</v>
      </c>
      <c r="CE39" s="1"/>
      <c r="CF39" s="198" t="s">
        <v>122</v>
      </c>
      <c r="CG39" s="196">
        <v>0</v>
      </c>
      <c r="CH39" s="196" t="s">
        <v>139</v>
      </c>
      <c r="CI39" s="196" t="s">
        <v>126</v>
      </c>
      <c r="CJ39" s="1"/>
      <c r="CK39" s="200"/>
      <c r="CL39" s="196">
        <v>0</v>
      </c>
      <c r="CM39" s="196" t="s">
        <v>139</v>
      </c>
      <c r="CN39" s="196" t="s">
        <v>126</v>
      </c>
      <c r="CO39" s="1"/>
      <c r="CP39" s="198" t="s">
        <v>122</v>
      </c>
      <c r="CQ39" s="196">
        <v>0</v>
      </c>
      <c r="CR39" s="196" t="s">
        <v>139</v>
      </c>
      <c r="CS39" s="196" t="s">
        <v>126</v>
      </c>
      <c r="CT39" s="1"/>
      <c r="CU39" s="198" t="s">
        <v>122</v>
      </c>
      <c r="CV39" s="196">
        <v>0</v>
      </c>
      <c r="CW39" s="196" t="s">
        <v>139</v>
      </c>
      <c r="CX39" s="196" t="s">
        <v>126</v>
      </c>
      <c r="CY39" s="1"/>
      <c r="CZ39" s="198" t="s">
        <v>122</v>
      </c>
      <c r="DA39" s="196">
        <v>0</v>
      </c>
      <c r="DB39" s="196" t="s">
        <v>139</v>
      </c>
      <c r="DC39" s="196" t="s">
        <v>126</v>
      </c>
      <c r="DD39" s="1"/>
      <c r="DE39" s="198" t="s">
        <v>122</v>
      </c>
      <c r="DF39" s="196">
        <v>1</v>
      </c>
      <c r="DG39" s="196" t="s">
        <v>139</v>
      </c>
      <c r="DH39" s="196" t="s">
        <v>126</v>
      </c>
      <c r="DI39" s="1"/>
      <c r="DJ39" s="198" t="s">
        <v>122</v>
      </c>
      <c r="DK39" s="196">
        <v>0</v>
      </c>
      <c r="DL39" s="196" t="s">
        <v>123</v>
      </c>
      <c r="DM39" s="196" t="s">
        <v>126</v>
      </c>
      <c r="DN39" s="1"/>
      <c r="DO39" s="198" t="s">
        <v>122</v>
      </c>
      <c r="DP39" s="196">
        <v>0</v>
      </c>
      <c r="DQ39" s="196" t="s">
        <v>123</v>
      </c>
      <c r="DR39" s="196" t="s">
        <v>126</v>
      </c>
      <c r="DS39" s="1"/>
      <c r="DT39" s="198" t="s">
        <v>122</v>
      </c>
      <c r="DU39" s="196">
        <v>0</v>
      </c>
      <c r="DV39" s="196" t="s">
        <v>123</v>
      </c>
      <c r="DW39" s="196" t="s">
        <v>126</v>
      </c>
      <c r="DX39" s="1"/>
      <c r="DY39" s="198" t="s">
        <v>122</v>
      </c>
      <c r="DZ39" s="196">
        <v>0</v>
      </c>
      <c r="EA39" s="196" t="s">
        <v>123</v>
      </c>
      <c r="EB39" s="196" t="s">
        <v>126</v>
      </c>
      <c r="EC39" s="1"/>
      <c r="ED39" s="198" t="s">
        <v>122</v>
      </c>
      <c r="EE39" s="196">
        <v>0</v>
      </c>
      <c r="EF39" s="196" t="s">
        <v>123</v>
      </c>
      <c r="EG39" s="196" t="s">
        <v>126</v>
      </c>
      <c r="EH39" s="1"/>
      <c r="EI39" s="198" t="s">
        <v>122</v>
      </c>
      <c r="EJ39" s="196">
        <v>0</v>
      </c>
      <c r="EK39" s="196" t="s">
        <v>123</v>
      </c>
      <c r="EL39" s="196" t="s">
        <v>126</v>
      </c>
      <c r="EM39" s="1"/>
      <c r="EN39" s="198" t="s">
        <v>122</v>
      </c>
      <c r="EO39" s="196">
        <v>1</v>
      </c>
      <c r="EP39" s="196" t="s">
        <v>130</v>
      </c>
      <c r="EQ39" s="196" t="s">
        <v>933</v>
      </c>
      <c r="ER39" s="197" t="s">
        <v>934</v>
      </c>
      <c r="ES39" s="200"/>
      <c r="ET39" s="196">
        <v>1</v>
      </c>
      <c r="EU39" s="196" t="s">
        <v>139</v>
      </c>
      <c r="EV39" s="196" t="s">
        <v>935</v>
      </c>
      <c r="EW39" s="197" t="s">
        <v>936</v>
      </c>
      <c r="EX39" s="200"/>
      <c r="EY39" s="196">
        <v>1</v>
      </c>
      <c r="EZ39" s="196" t="s">
        <v>139</v>
      </c>
      <c r="FA39" s="196" t="s">
        <v>937</v>
      </c>
      <c r="FB39" s="197" t="s">
        <v>936</v>
      </c>
      <c r="FC39" s="200"/>
      <c r="FD39" s="196">
        <v>0</v>
      </c>
      <c r="FE39" s="196" t="s">
        <v>130</v>
      </c>
      <c r="FF39" s="196" t="s">
        <v>126</v>
      </c>
      <c r="FG39" s="1"/>
      <c r="FH39" s="198" t="s">
        <v>122</v>
      </c>
      <c r="FI39" s="196">
        <v>1</v>
      </c>
      <c r="FJ39" s="196" t="s">
        <v>132</v>
      </c>
      <c r="FK39" s="196" t="s">
        <v>938</v>
      </c>
      <c r="FL39" s="197" t="s">
        <v>939</v>
      </c>
      <c r="FM39" s="203" t="s">
        <v>122</v>
      </c>
      <c r="FN39" s="196">
        <v>1</v>
      </c>
      <c r="FO39" s="196" t="s">
        <v>139</v>
      </c>
      <c r="FP39" s="196" t="s">
        <v>940</v>
      </c>
      <c r="FQ39" s="197" t="s">
        <v>941</v>
      </c>
      <c r="FR39" s="198" t="s">
        <v>942</v>
      </c>
      <c r="FS39" s="196">
        <v>1</v>
      </c>
      <c r="FT39" s="196" t="s">
        <v>139</v>
      </c>
      <c r="FU39" s="196" t="s">
        <v>940</v>
      </c>
      <c r="FV39" s="197" t="s">
        <v>941</v>
      </c>
      <c r="FW39" s="212" t="s">
        <v>943</v>
      </c>
      <c r="FX39" s="205">
        <v>32.467532467532465</v>
      </c>
      <c r="FY39" s="196">
        <v>1</v>
      </c>
      <c r="FZ39" s="196" t="s">
        <v>132</v>
      </c>
      <c r="GA39" s="196" t="s">
        <v>929</v>
      </c>
      <c r="GB39" s="197" t="s">
        <v>930</v>
      </c>
      <c r="GC39" s="198" t="s">
        <v>122</v>
      </c>
      <c r="GD39" s="196">
        <v>0</v>
      </c>
      <c r="GE39" s="1"/>
      <c r="GF39" s="196" t="s">
        <v>126</v>
      </c>
      <c r="GG39" s="1"/>
      <c r="GH39" s="207" t="s">
        <v>122</v>
      </c>
      <c r="GI39" s="196">
        <v>1</v>
      </c>
      <c r="GJ39" s="196" t="s">
        <v>130</v>
      </c>
      <c r="GK39" s="196" t="s">
        <v>931</v>
      </c>
      <c r="GL39" s="197" t="s">
        <v>932</v>
      </c>
      <c r="GM39" s="200"/>
      <c r="GN39" s="196">
        <v>1</v>
      </c>
      <c r="GO39" s="196" t="s">
        <v>130</v>
      </c>
      <c r="GP39" s="196" t="s">
        <v>931</v>
      </c>
      <c r="GQ39" s="197" t="s">
        <v>932</v>
      </c>
      <c r="GR39" s="200"/>
      <c r="GS39" s="196">
        <v>1</v>
      </c>
      <c r="GT39" s="196" t="s">
        <v>130</v>
      </c>
      <c r="GU39" s="196" t="s">
        <v>931</v>
      </c>
      <c r="GV39" s="197" t="s">
        <v>932</v>
      </c>
      <c r="GW39" s="200"/>
      <c r="GX39" s="196">
        <v>0</v>
      </c>
      <c r="GY39" s="196" t="s">
        <v>132</v>
      </c>
      <c r="GZ39" s="196" t="s">
        <v>931</v>
      </c>
      <c r="HA39" s="197" t="s">
        <v>932</v>
      </c>
      <c r="HB39" s="200"/>
      <c r="HC39" s="196">
        <v>0</v>
      </c>
      <c r="HD39" s="196" t="s">
        <v>132</v>
      </c>
      <c r="HE39" s="196" t="s">
        <v>931</v>
      </c>
      <c r="HF39" s="197" t="s">
        <v>932</v>
      </c>
      <c r="HG39" s="200"/>
      <c r="HH39" s="196">
        <v>0</v>
      </c>
      <c r="HI39" s="196" t="s">
        <v>132</v>
      </c>
      <c r="HJ39" s="196" t="s">
        <v>931</v>
      </c>
      <c r="HK39" s="197" t="s">
        <v>932</v>
      </c>
      <c r="HL39" s="200"/>
      <c r="HM39" s="196">
        <v>1</v>
      </c>
      <c r="HN39" s="196" t="s">
        <v>130</v>
      </c>
      <c r="HO39" s="196" t="s">
        <v>931</v>
      </c>
      <c r="HP39" s="197" t="s">
        <v>932</v>
      </c>
      <c r="HQ39" s="200"/>
      <c r="HR39" s="196">
        <v>0</v>
      </c>
      <c r="HS39" s="196" t="s">
        <v>139</v>
      </c>
      <c r="HT39" s="196" t="s">
        <v>126</v>
      </c>
      <c r="HU39" s="1"/>
      <c r="HV39" s="198" t="s">
        <v>122</v>
      </c>
      <c r="HW39" s="196">
        <v>0</v>
      </c>
      <c r="HX39" s="196" t="s">
        <v>139</v>
      </c>
      <c r="HY39" s="196" t="s">
        <v>126</v>
      </c>
      <c r="HZ39" s="1"/>
      <c r="IA39" s="198" t="s">
        <v>122</v>
      </c>
      <c r="IB39" s="196">
        <v>0</v>
      </c>
      <c r="IC39" s="196" t="s">
        <v>139</v>
      </c>
      <c r="ID39" s="196" t="s">
        <v>126</v>
      </c>
      <c r="IE39" s="1"/>
      <c r="IF39" s="198" t="s">
        <v>122</v>
      </c>
      <c r="IG39" s="196">
        <v>0</v>
      </c>
      <c r="IH39" s="196" t="s">
        <v>139</v>
      </c>
      <c r="II39" s="196" t="s">
        <v>126</v>
      </c>
      <c r="IJ39" s="1"/>
      <c r="IK39" s="198" t="s">
        <v>122</v>
      </c>
      <c r="IL39" s="196">
        <v>0</v>
      </c>
      <c r="IM39" s="196" t="s">
        <v>139</v>
      </c>
      <c r="IN39" s="196" t="s">
        <v>126</v>
      </c>
      <c r="IO39" s="1"/>
      <c r="IP39" s="198" t="s">
        <v>122</v>
      </c>
      <c r="IQ39" s="196">
        <v>0</v>
      </c>
      <c r="IR39" s="196" t="s">
        <v>139</v>
      </c>
      <c r="IS39" s="196" t="s">
        <v>126</v>
      </c>
      <c r="IT39" s="1"/>
      <c r="IU39" s="198" t="s">
        <v>122</v>
      </c>
      <c r="IV39" s="196">
        <v>0</v>
      </c>
      <c r="IW39" s="196" t="s">
        <v>139</v>
      </c>
      <c r="IX39" s="196" t="s">
        <v>126</v>
      </c>
      <c r="IY39" s="1"/>
      <c r="IZ39" s="198" t="s">
        <v>122</v>
      </c>
      <c r="JA39" s="196">
        <v>0</v>
      </c>
      <c r="JB39" s="196" t="s">
        <v>139</v>
      </c>
      <c r="JC39" s="196" t="s">
        <v>126</v>
      </c>
      <c r="JD39" s="1"/>
      <c r="JE39" s="198" t="s">
        <v>122</v>
      </c>
      <c r="JF39" s="196">
        <v>0</v>
      </c>
      <c r="JG39" s="196" t="s">
        <v>139</v>
      </c>
      <c r="JH39" s="196" t="s">
        <v>126</v>
      </c>
      <c r="JI39" s="1"/>
      <c r="JJ39" s="198" t="s">
        <v>122</v>
      </c>
      <c r="JK39" s="196">
        <v>0</v>
      </c>
      <c r="JL39" s="196" t="s">
        <v>139</v>
      </c>
      <c r="JM39" s="196" t="s">
        <v>126</v>
      </c>
      <c r="JN39" s="1"/>
      <c r="JO39" s="198" t="s">
        <v>122</v>
      </c>
      <c r="JP39" s="196">
        <v>0</v>
      </c>
      <c r="JQ39" s="196" t="s">
        <v>139</v>
      </c>
      <c r="JR39" s="196" t="s">
        <v>126</v>
      </c>
      <c r="JS39" s="1"/>
      <c r="JT39" s="198" t="s">
        <v>122</v>
      </c>
      <c r="JU39" s="196">
        <v>0</v>
      </c>
      <c r="JV39" s="196" t="s">
        <v>139</v>
      </c>
      <c r="JW39" s="196" t="s">
        <v>126</v>
      </c>
      <c r="JX39" s="1"/>
      <c r="JY39" s="200"/>
      <c r="JZ39" s="196">
        <v>1</v>
      </c>
      <c r="KA39" s="196" t="s">
        <v>139</v>
      </c>
      <c r="KB39" s="196" t="s">
        <v>126</v>
      </c>
      <c r="KC39" s="1"/>
      <c r="KD39" s="198" t="s">
        <v>122</v>
      </c>
      <c r="KE39" s="196">
        <v>0</v>
      </c>
      <c r="KF39" s="196" t="s">
        <v>123</v>
      </c>
      <c r="KG39" s="196" t="s">
        <v>126</v>
      </c>
      <c r="KH39" s="1"/>
      <c r="KI39" s="198" t="s">
        <v>122</v>
      </c>
      <c r="KJ39" s="196">
        <v>0</v>
      </c>
      <c r="KK39" s="196" t="s">
        <v>123</v>
      </c>
      <c r="KL39" s="196" t="s">
        <v>126</v>
      </c>
      <c r="KM39" s="1"/>
      <c r="KN39" s="198" t="s">
        <v>122</v>
      </c>
      <c r="KO39" s="196">
        <v>0</v>
      </c>
      <c r="KP39" s="196" t="s">
        <v>123</v>
      </c>
      <c r="KQ39" s="196" t="s">
        <v>126</v>
      </c>
      <c r="KR39" s="1"/>
      <c r="KS39" s="198" t="s">
        <v>122</v>
      </c>
      <c r="KT39" s="196">
        <v>0</v>
      </c>
      <c r="KU39" s="196" t="s">
        <v>123</v>
      </c>
      <c r="KV39" s="196" t="s">
        <v>126</v>
      </c>
      <c r="KW39" s="1"/>
      <c r="KX39" s="198" t="s">
        <v>122</v>
      </c>
      <c r="KY39" s="196">
        <v>0</v>
      </c>
      <c r="KZ39" s="196" t="s">
        <v>123</v>
      </c>
      <c r="LA39" s="196" t="s">
        <v>126</v>
      </c>
      <c r="LB39" s="1"/>
      <c r="LC39" s="198" t="s">
        <v>122</v>
      </c>
      <c r="LD39" s="196">
        <v>0</v>
      </c>
      <c r="LE39" s="196" t="s">
        <v>123</v>
      </c>
      <c r="LF39" s="196" t="s">
        <v>126</v>
      </c>
      <c r="LG39" s="1"/>
      <c r="LH39" s="198" t="s">
        <v>122</v>
      </c>
      <c r="LI39" s="196">
        <v>0</v>
      </c>
      <c r="LJ39" s="196" t="s">
        <v>130</v>
      </c>
      <c r="LK39" s="196" t="s">
        <v>126</v>
      </c>
      <c r="LL39" s="1"/>
      <c r="LM39" s="198" t="s">
        <v>122</v>
      </c>
      <c r="LN39" s="196">
        <v>1</v>
      </c>
      <c r="LO39" s="196" t="s">
        <v>132</v>
      </c>
      <c r="LP39" s="196" t="s">
        <v>938</v>
      </c>
      <c r="LQ39" s="197" t="s">
        <v>939</v>
      </c>
      <c r="LR39" s="206" t="s">
        <v>122</v>
      </c>
    </row>
    <row r="40" spans="1:330" ht="25.5" customHeight="1">
      <c r="A40" s="192" t="s">
        <v>104</v>
      </c>
      <c r="B40" s="193">
        <v>63.636363636363633</v>
      </c>
      <c r="C40" s="194">
        <v>64.285714285714292</v>
      </c>
      <c r="D40" s="195">
        <v>4</v>
      </c>
      <c r="E40" s="196">
        <v>1</v>
      </c>
      <c r="F40" s="196" t="s">
        <v>132</v>
      </c>
      <c r="G40" s="196" t="s">
        <v>944</v>
      </c>
      <c r="H40" s="197" t="s">
        <v>945</v>
      </c>
      <c r="I40" s="198" t="s">
        <v>122</v>
      </c>
      <c r="J40" s="196">
        <v>1</v>
      </c>
      <c r="K40" s="1"/>
      <c r="L40" s="199" t="s">
        <v>946</v>
      </c>
      <c r="M40" s="197" t="s">
        <v>947</v>
      </c>
      <c r="N40" s="198" t="s">
        <v>948</v>
      </c>
      <c r="O40" s="196">
        <v>1</v>
      </c>
      <c r="P40" s="196" t="s">
        <v>130</v>
      </c>
      <c r="Q40" s="196" t="s">
        <v>949</v>
      </c>
      <c r="R40" s="197" t="s">
        <v>950</v>
      </c>
      <c r="S40" s="200"/>
      <c r="T40" s="196">
        <v>1</v>
      </c>
      <c r="U40" s="196" t="s">
        <v>130</v>
      </c>
      <c r="V40" s="196" t="s">
        <v>951</v>
      </c>
      <c r="W40" s="197" t="s">
        <v>950</v>
      </c>
      <c r="X40" s="200"/>
      <c r="Y40" s="196">
        <v>1</v>
      </c>
      <c r="Z40" s="196" t="s">
        <v>130</v>
      </c>
      <c r="AA40" s="196" t="s">
        <v>952</v>
      </c>
      <c r="AB40" s="197" t="s">
        <v>950</v>
      </c>
      <c r="AC40" s="200"/>
      <c r="AD40" s="196">
        <v>1</v>
      </c>
      <c r="AE40" s="196" t="s">
        <v>130</v>
      </c>
      <c r="AF40" s="196" t="s">
        <v>949</v>
      </c>
      <c r="AG40" s="197" t="s">
        <v>950</v>
      </c>
      <c r="AH40" s="200"/>
      <c r="AI40" s="196">
        <v>1</v>
      </c>
      <c r="AJ40" s="196" t="s">
        <v>130</v>
      </c>
      <c r="AK40" s="196" t="s">
        <v>946</v>
      </c>
      <c r="AL40" s="197" t="s">
        <v>947</v>
      </c>
      <c r="AM40" s="220" t="s">
        <v>1537</v>
      </c>
      <c r="AN40" s="196">
        <v>1</v>
      </c>
      <c r="AO40" s="196" t="s">
        <v>130</v>
      </c>
      <c r="AP40" s="196" t="s">
        <v>946</v>
      </c>
      <c r="AQ40" s="197" t="s">
        <v>947</v>
      </c>
      <c r="AR40" s="198" t="s">
        <v>954</v>
      </c>
      <c r="AS40" s="196">
        <v>1</v>
      </c>
      <c r="AT40" s="196" t="s">
        <v>130</v>
      </c>
      <c r="AU40" s="196" t="s">
        <v>955</v>
      </c>
      <c r="AV40" s="197" t="s">
        <v>950</v>
      </c>
      <c r="AW40" s="200"/>
      <c r="AX40" s="196">
        <v>1</v>
      </c>
      <c r="AY40" s="196" t="s">
        <v>130</v>
      </c>
      <c r="AZ40" s="196" t="s">
        <v>946</v>
      </c>
      <c r="BA40" s="197" t="s">
        <v>947</v>
      </c>
      <c r="BB40" s="220" t="s">
        <v>1538</v>
      </c>
      <c r="BC40" s="196">
        <v>1</v>
      </c>
      <c r="BD40" s="196" t="s">
        <v>130</v>
      </c>
      <c r="BE40" s="196" t="s">
        <v>946</v>
      </c>
      <c r="BF40" s="197" t="s">
        <v>947</v>
      </c>
      <c r="BG40" s="220" t="s">
        <v>1539</v>
      </c>
      <c r="BH40" s="196">
        <v>1</v>
      </c>
      <c r="BI40" s="196" t="s">
        <v>130</v>
      </c>
      <c r="BJ40" s="196" t="s">
        <v>946</v>
      </c>
      <c r="BK40" s="197" t="s">
        <v>947</v>
      </c>
      <c r="BL40" s="220" t="s">
        <v>1540</v>
      </c>
      <c r="BM40" s="196">
        <v>1</v>
      </c>
      <c r="BN40" s="196" t="s">
        <v>130</v>
      </c>
      <c r="BO40" s="196" t="s">
        <v>946</v>
      </c>
      <c r="BP40" s="197" t="s">
        <v>947</v>
      </c>
      <c r="BQ40" s="220" t="s">
        <v>1541</v>
      </c>
      <c r="BR40" s="196">
        <v>1</v>
      </c>
      <c r="BS40" s="196" t="s">
        <v>130</v>
      </c>
      <c r="BT40" s="196" t="s">
        <v>946</v>
      </c>
      <c r="BU40" s="197" t="s">
        <v>947</v>
      </c>
      <c r="BV40" s="220" t="s">
        <v>1542</v>
      </c>
      <c r="BW40" s="196">
        <v>1</v>
      </c>
      <c r="BX40" s="196" t="s">
        <v>130</v>
      </c>
      <c r="BY40" s="196" t="s">
        <v>946</v>
      </c>
      <c r="BZ40" s="197" t="s">
        <v>947</v>
      </c>
      <c r="CA40" s="220" t="s">
        <v>1543</v>
      </c>
      <c r="CB40" s="196">
        <v>1</v>
      </c>
      <c r="CC40" s="196" t="s">
        <v>130</v>
      </c>
      <c r="CD40" s="196" t="s">
        <v>946</v>
      </c>
      <c r="CE40" s="197" t="s">
        <v>947</v>
      </c>
      <c r="CF40" s="220" t="s">
        <v>1544</v>
      </c>
      <c r="CG40" s="196">
        <v>1</v>
      </c>
      <c r="CH40" s="196" t="s">
        <v>130</v>
      </c>
      <c r="CI40" s="196" t="s">
        <v>946</v>
      </c>
      <c r="CJ40" s="197" t="s">
        <v>947</v>
      </c>
      <c r="CK40" s="220" t="s">
        <v>1545</v>
      </c>
      <c r="CL40" s="196">
        <v>1</v>
      </c>
      <c r="CM40" s="196" t="s">
        <v>130</v>
      </c>
      <c r="CN40" s="196" t="s">
        <v>946</v>
      </c>
      <c r="CO40" s="197" t="s">
        <v>947</v>
      </c>
      <c r="CP40" s="220" t="s">
        <v>1546</v>
      </c>
      <c r="CQ40" s="196">
        <v>1</v>
      </c>
      <c r="CR40" s="196" t="s">
        <v>130</v>
      </c>
      <c r="CS40" s="196" t="s">
        <v>946</v>
      </c>
      <c r="CT40" s="197" t="s">
        <v>947</v>
      </c>
      <c r="CU40" s="220" t="s">
        <v>1547</v>
      </c>
      <c r="CV40" s="196">
        <v>1</v>
      </c>
      <c r="CW40" s="196" t="s">
        <v>130</v>
      </c>
      <c r="CX40" s="196" t="s">
        <v>946</v>
      </c>
      <c r="CY40" s="197" t="s">
        <v>947</v>
      </c>
      <c r="CZ40" s="220" t="s">
        <v>1548</v>
      </c>
      <c r="DA40" s="196">
        <v>1</v>
      </c>
      <c r="DB40" s="196" t="s">
        <v>130</v>
      </c>
      <c r="DC40" s="196" t="s">
        <v>946</v>
      </c>
      <c r="DD40" s="197" t="s">
        <v>947</v>
      </c>
      <c r="DE40" s="220" t="s">
        <v>1549</v>
      </c>
      <c r="DF40" s="196">
        <v>1</v>
      </c>
      <c r="DG40" s="196" t="s">
        <v>139</v>
      </c>
      <c r="DH40" s="196" t="s">
        <v>126</v>
      </c>
      <c r="DI40" s="1"/>
      <c r="DJ40" s="198" t="s">
        <v>122</v>
      </c>
      <c r="DK40" s="196">
        <v>0</v>
      </c>
      <c r="DL40" s="196" t="s">
        <v>123</v>
      </c>
      <c r="DM40" s="196" t="s">
        <v>126</v>
      </c>
      <c r="DN40" s="1"/>
      <c r="DO40" s="198" t="s">
        <v>122</v>
      </c>
      <c r="DP40" s="196">
        <v>0</v>
      </c>
      <c r="DQ40" s="196" t="s">
        <v>123</v>
      </c>
      <c r="DR40" s="196" t="s">
        <v>126</v>
      </c>
      <c r="DS40" s="1"/>
      <c r="DT40" s="198" t="s">
        <v>122</v>
      </c>
      <c r="DU40" s="196">
        <v>0</v>
      </c>
      <c r="DV40" s="196" t="s">
        <v>123</v>
      </c>
      <c r="DW40" s="196" t="s">
        <v>126</v>
      </c>
      <c r="DX40" s="1"/>
      <c r="DY40" s="198" t="s">
        <v>122</v>
      </c>
      <c r="DZ40" s="196">
        <v>0</v>
      </c>
      <c r="EA40" s="196" t="s">
        <v>123</v>
      </c>
      <c r="EB40" s="196" t="s">
        <v>126</v>
      </c>
      <c r="EC40" s="1"/>
      <c r="ED40" s="198" t="s">
        <v>122</v>
      </c>
      <c r="EE40" s="196">
        <v>0</v>
      </c>
      <c r="EF40" s="196" t="s">
        <v>123</v>
      </c>
      <c r="EG40" s="196" t="s">
        <v>126</v>
      </c>
      <c r="EH40" s="1"/>
      <c r="EI40" s="198" t="s">
        <v>122</v>
      </c>
      <c r="EJ40" s="196">
        <v>0</v>
      </c>
      <c r="EK40" s="196" t="s">
        <v>123</v>
      </c>
      <c r="EL40" s="196" t="s">
        <v>126</v>
      </c>
      <c r="EM40" s="1"/>
      <c r="EN40" s="198" t="s">
        <v>122</v>
      </c>
      <c r="EO40" s="196">
        <v>1</v>
      </c>
      <c r="EP40" s="196" t="s">
        <v>130</v>
      </c>
      <c r="EQ40" s="196" t="s">
        <v>968</v>
      </c>
      <c r="ER40" s="197" t="s">
        <v>969</v>
      </c>
      <c r="ES40" s="200"/>
      <c r="ET40" s="196">
        <v>1</v>
      </c>
      <c r="EU40" s="196" t="s">
        <v>139</v>
      </c>
      <c r="EV40" s="196" t="s">
        <v>970</v>
      </c>
      <c r="EW40" s="197" t="s">
        <v>971</v>
      </c>
      <c r="EX40" s="200"/>
      <c r="EY40" s="196">
        <v>1</v>
      </c>
      <c r="EZ40" s="196" t="s">
        <v>139</v>
      </c>
      <c r="FA40" s="196" t="s">
        <v>972</v>
      </c>
      <c r="FB40" s="197" t="s">
        <v>971</v>
      </c>
      <c r="FC40" s="200"/>
      <c r="FD40" s="196">
        <v>0</v>
      </c>
      <c r="FE40" s="196" t="s">
        <v>130</v>
      </c>
      <c r="FF40" s="196" t="s">
        <v>126</v>
      </c>
      <c r="FG40" s="1"/>
      <c r="FH40" s="198" t="s">
        <v>122</v>
      </c>
      <c r="FI40" s="196">
        <v>1</v>
      </c>
      <c r="FJ40" s="196" t="s">
        <v>132</v>
      </c>
      <c r="FK40" s="196" t="s">
        <v>973</v>
      </c>
      <c r="FL40" s="197" t="s">
        <v>974</v>
      </c>
      <c r="FM40" s="203" t="s">
        <v>122</v>
      </c>
      <c r="FN40" s="196">
        <v>0</v>
      </c>
      <c r="FO40" s="196" t="s">
        <v>132</v>
      </c>
      <c r="FP40" s="196" t="s">
        <v>975</v>
      </c>
      <c r="FQ40" s="197" t="s">
        <v>976</v>
      </c>
      <c r="FR40" s="198" t="s">
        <v>977</v>
      </c>
      <c r="FS40" s="196">
        <v>0</v>
      </c>
      <c r="FT40" s="196" t="s">
        <v>130</v>
      </c>
      <c r="FU40" s="196" t="s">
        <v>975</v>
      </c>
      <c r="FV40" s="197" t="s">
        <v>976</v>
      </c>
      <c r="FW40" s="204" t="s">
        <v>978</v>
      </c>
      <c r="FX40" s="205">
        <v>63.636363636363633</v>
      </c>
      <c r="FY40" s="196">
        <v>1</v>
      </c>
      <c r="FZ40" s="196" t="s">
        <v>132</v>
      </c>
      <c r="GA40" s="196" t="s">
        <v>944</v>
      </c>
      <c r="GB40" s="197" t="s">
        <v>945</v>
      </c>
      <c r="GC40" s="198" t="s">
        <v>122</v>
      </c>
      <c r="GD40" s="196">
        <v>1</v>
      </c>
      <c r="GE40" s="1"/>
      <c r="GF40" s="196" t="s">
        <v>946</v>
      </c>
      <c r="GG40" s="197" t="s">
        <v>947</v>
      </c>
      <c r="GH40" s="198" t="s">
        <v>948</v>
      </c>
      <c r="GI40" s="196">
        <v>1</v>
      </c>
      <c r="GJ40" s="196" t="s">
        <v>130</v>
      </c>
      <c r="GK40" s="196" t="s">
        <v>949</v>
      </c>
      <c r="GL40" s="197" t="s">
        <v>950</v>
      </c>
      <c r="GM40" s="200"/>
      <c r="GN40" s="196">
        <v>1</v>
      </c>
      <c r="GO40" s="196" t="s">
        <v>130</v>
      </c>
      <c r="GP40" s="196" t="s">
        <v>951</v>
      </c>
      <c r="GQ40" s="197" t="s">
        <v>950</v>
      </c>
      <c r="GR40" s="200"/>
      <c r="GS40" s="196">
        <v>1</v>
      </c>
      <c r="GT40" s="196" t="s">
        <v>130</v>
      </c>
      <c r="GU40" s="196" t="s">
        <v>952</v>
      </c>
      <c r="GV40" s="197" t="s">
        <v>950</v>
      </c>
      <c r="GW40" s="200"/>
      <c r="GX40" s="196">
        <v>1</v>
      </c>
      <c r="GY40" s="196" t="s">
        <v>130</v>
      </c>
      <c r="GZ40" s="196" t="s">
        <v>949</v>
      </c>
      <c r="HA40" s="197" t="s">
        <v>950</v>
      </c>
      <c r="HB40" s="200"/>
      <c r="HC40" s="196">
        <v>1</v>
      </c>
      <c r="HD40" s="196" t="s">
        <v>130</v>
      </c>
      <c r="HE40" s="196" t="s">
        <v>946</v>
      </c>
      <c r="HF40" s="197" t="s">
        <v>947</v>
      </c>
      <c r="HG40" s="214" t="s">
        <v>1550</v>
      </c>
      <c r="HH40" s="196">
        <v>1</v>
      </c>
      <c r="HI40" s="196" t="s">
        <v>130</v>
      </c>
      <c r="HJ40" s="196" t="s">
        <v>946</v>
      </c>
      <c r="HK40" s="197" t="s">
        <v>947</v>
      </c>
      <c r="HL40" s="214" t="s">
        <v>1551</v>
      </c>
      <c r="HM40" s="196">
        <v>1</v>
      </c>
      <c r="HN40" s="196" t="s">
        <v>130</v>
      </c>
      <c r="HO40" s="196" t="s">
        <v>955</v>
      </c>
      <c r="HP40" s="197" t="s">
        <v>950</v>
      </c>
      <c r="HQ40" s="200"/>
      <c r="HR40" s="196">
        <v>1</v>
      </c>
      <c r="HS40" s="196" t="s">
        <v>130</v>
      </c>
      <c r="HT40" s="196" t="s">
        <v>946</v>
      </c>
      <c r="HU40" s="197" t="s">
        <v>947</v>
      </c>
      <c r="HV40" s="214" t="s">
        <v>1552</v>
      </c>
      <c r="HW40" s="196">
        <v>1</v>
      </c>
      <c r="HX40" s="196" t="s">
        <v>130</v>
      </c>
      <c r="HY40" s="196" t="s">
        <v>946</v>
      </c>
      <c r="HZ40" s="197" t="s">
        <v>947</v>
      </c>
      <c r="IA40" s="214" t="s">
        <v>1553</v>
      </c>
      <c r="IB40" s="196">
        <v>1</v>
      </c>
      <c r="IC40" s="196" t="s">
        <v>130</v>
      </c>
      <c r="ID40" s="196" t="s">
        <v>946</v>
      </c>
      <c r="IE40" s="197" t="s">
        <v>947</v>
      </c>
      <c r="IF40" s="214" t="s">
        <v>1554</v>
      </c>
      <c r="IG40" s="196">
        <v>1</v>
      </c>
      <c r="IH40" s="196" t="s">
        <v>130</v>
      </c>
      <c r="II40" s="196" t="s">
        <v>946</v>
      </c>
      <c r="IJ40" s="197" t="s">
        <v>947</v>
      </c>
      <c r="IK40" s="214" t="s">
        <v>1555</v>
      </c>
      <c r="IL40" s="196">
        <v>1</v>
      </c>
      <c r="IM40" s="196" t="s">
        <v>130</v>
      </c>
      <c r="IN40" s="196" t="s">
        <v>946</v>
      </c>
      <c r="IO40" s="197" t="s">
        <v>947</v>
      </c>
      <c r="IP40" s="214" t="s">
        <v>1556</v>
      </c>
      <c r="IQ40" s="196">
        <v>1</v>
      </c>
      <c r="IR40" s="196" t="s">
        <v>130</v>
      </c>
      <c r="IS40" s="196" t="s">
        <v>946</v>
      </c>
      <c r="IT40" s="197" t="s">
        <v>947</v>
      </c>
      <c r="IU40" s="214" t="s">
        <v>1557</v>
      </c>
      <c r="IV40" s="196">
        <v>1</v>
      </c>
      <c r="IW40" s="196" t="s">
        <v>130</v>
      </c>
      <c r="IX40" s="196" t="s">
        <v>946</v>
      </c>
      <c r="IY40" s="197" t="s">
        <v>947</v>
      </c>
      <c r="IZ40" s="214" t="s">
        <v>1558</v>
      </c>
      <c r="JA40" s="196">
        <v>1</v>
      </c>
      <c r="JB40" s="196" t="s">
        <v>130</v>
      </c>
      <c r="JC40" s="196" t="s">
        <v>946</v>
      </c>
      <c r="JD40" s="197" t="s">
        <v>947</v>
      </c>
      <c r="JE40" s="214" t="s">
        <v>1559</v>
      </c>
      <c r="JF40" s="196">
        <v>1</v>
      </c>
      <c r="JG40" s="196" t="s">
        <v>130</v>
      </c>
      <c r="JH40" s="196" t="s">
        <v>946</v>
      </c>
      <c r="JI40" s="197" t="s">
        <v>947</v>
      </c>
      <c r="JJ40" s="214" t="s">
        <v>1560</v>
      </c>
      <c r="JK40" s="196">
        <v>1</v>
      </c>
      <c r="JL40" s="196" t="s">
        <v>130</v>
      </c>
      <c r="JM40" s="196" t="s">
        <v>946</v>
      </c>
      <c r="JN40" s="197" t="s">
        <v>947</v>
      </c>
      <c r="JO40" s="214" t="s">
        <v>1561</v>
      </c>
      <c r="JP40" s="196">
        <v>1</v>
      </c>
      <c r="JQ40" s="196" t="s">
        <v>130</v>
      </c>
      <c r="JR40" s="196" t="s">
        <v>946</v>
      </c>
      <c r="JS40" s="197" t="s">
        <v>947</v>
      </c>
      <c r="JT40" s="198" t="s">
        <v>954</v>
      </c>
      <c r="JU40" s="196">
        <v>1</v>
      </c>
      <c r="JV40" s="196" t="s">
        <v>130</v>
      </c>
      <c r="JW40" s="196" t="s">
        <v>946</v>
      </c>
      <c r="JX40" s="197" t="s">
        <v>947</v>
      </c>
      <c r="JY40" s="214" t="s">
        <v>1562</v>
      </c>
      <c r="JZ40" s="196">
        <v>1</v>
      </c>
      <c r="KA40" s="196" t="s">
        <v>139</v>
      </c>
      <c r="KB40" s="196" t="s">
        <v>126</v>
      </c>
      <c r="KC40" s="1"/>
      <c r="KD40" s="198" t="s">
        <v>122</v>
      </c>
      <c r="KE40" s="196">
        <v>0</v>
      </c>
      <c r="KF40" s="196" t="s">
        <v>123</v>
      </c>
      <c r="KG40" s="196" t="s">
        <v>126</v>
      </c>
      <c r="KH40" s="1"/>
      <c r="KI40" s="198" t="s">
        <v>122</v>
      </c>
      <c r="KJ40" s="196">
        <v>0</v>
      </c>
      <c r="KK40" s="196" t="s">
        <v>123</v>
      </c>
      <c r="KL40" s="196" t="s">
        <v>126</v>
      </c>
      <c r="KM40" s="1"/>
      <c r="KN40" s="198" t="s">
        <v>122</v>
      </c>
      <c r="KO40" s="196">
        <v>0</v>
      </c>
      <c r="KP40" s="196" t="s">
        <v>123</v>
      </c>
      <c r="KQ40" s="196" t="s">
        <v>126</v>
      </c>
      <c r="KR40" s="1"/>
      <c r="KS40" s="198" t="s">
        <v>122</v>
      </c>
      <c r="KT40" s="196">
        <v>0</v>
      </c>
      <c r="KU40" s="196" t="s">
        <v>123</v>
      </c>
      <c r="KV40" s="196" t="s">
        <v>126</v>
      </c>
      <c r="KW40" s="1"/>
      <c r="KX40" s="198" t="s">
        <v>122</v>
      </c>
      <c r="KY40" s="196">
        <v>0</v>
      </c>
      <c r="KZ40" s="196" t="s">
        <v>123</v>
      </c>
      <c r="LA40" s="196" t="s">
        <v>126</v>
      </c>
      <c r="LB40" s="1"/>
      <c r="LC40" s="198" t="s">
        <v>122</v>
      </c>
      <c r="LD40" s="196">
        <v>0</v>
      </c>
      <c r="LE40" s="196" t="s">
        <v>123</v>
      </c>
      <c r="LF40" s="196" t="s">
        <v>126</v>
      </c>
      <c r="LG40" s="1"/>
      <c r="LH40" s="198" t="s">
        <v>122</v>
      </c>
      <c r="LI40" s="196">
        <v>0</v>
      </c>
      <c r="LJ40" s="196" t="s">
        <v>130</v>
      </c>
      <c r="LK40" s="196" t="s">
        <v>126</v>
      </c>
      <c r="LL40" s="1"/>
      <c r="LM40" s="198" t="s">
        <v>122</v>
      </c>
      <c r="LN40" s="196">
        <v>1</v>
      </c>
      <c r="LO40" s="196" t="s">
        <v>132</v>
      </c>
      <c r="LP40" s="196" t="s">
        <v>973</v>
      </c>
      <c r="LQ40" s="197" t="s">
        <v>974</v>
      </c>
      <c r="LR40" s="206" t="s">
        <v>122</v>
      </c>
    </row>
    <row r="41" spans="1:330" ht="25.5" customHeight="1">
      <c r="A41" s="192" t="s">
        <v>105</v>
      </c>
      <c r="B41" s="193">
        <v>43.290043290043286</v>
      </c>
      <c r="C41" s="194">
        <v>41.156462585034014</v>
      </c>
      <c r="D41" s="195">
        <v>30</v>
      </c>
      <c r="E41" s="196">
        <v>1</v>
      </c>
      <c r="F41" s="196" t="s">
        <v>132</v>
      </c>
      <c r="G41" s="196" t="s">
        <v>981</v>
      </c>
      <c r="H41" s="197" t="s">
        <v>982</v>
      </c>
      <c r="I41" s="198" t="s">
        <v>122</v>
      </c>
      <c r="J41" s="196">
        <v>0</v>
      </c>
      <c r="K41" s="1"/>
      <c r="L41" s="199" t="s">
        <v>126</v>
      </c>
      <c r="M41" s="1"/>
      <c r="N41" s="207" t="s">
        <v>122</v>
      </c>
      <c r="O41" s="196">
        <v>1</v>
      </c>
      <c r="P41" s="196" t="s">
        <v>130</v>
      </c>
      <c r="Q41" s="196" t="s">
        <v>985</v>
      </c>
      <c r="R41" s="197" t="s">
        <v>986</v>
      </c>
      <c r="S41" s="200"/>
      <c r="T41" s="196">
        <v>1</v>
      </c>
      <c r="U41" s="196" t="s">
        <v>130</v>
      </c>
      <c r="V41" s="196" t="s">
        <v>987</v>
      </c>
      <c r="W41" s="197" t="s">
        <v>986</v>
      </c>
      <c r="X41" s="200"/>
      <c r="Y41" s="196">
        <v>0</v>
      </c>
      <c r="Z41" s="196" t="s">
        <v>132</v>
      </c>
      <c r="AA41" s="196" t="s">
        <v>987</v>
      </c>
      <c r="AB41" s="197" t="s">
        <v>986</v>
      </c>
      <c r="AC41" s="200"/>
      <c r="AD41" s="196">
        <v>1</v>
      </c>
      <c r="AE41" s="196" t="s">
        <v>130</v>
      </c>
      <c r="AF41" s="196" t="s">
        <v>988</v>
      </c>
      <c r="AG41" s="197" t="s">
        <v>986</v>
      </c>
      <c r="AH41" s="200"/>
      <c r="AI41" s="196">
        <v>0</v>
      </c>
      <c r="AJ41" s="196" t="s">
        <v>132</v>
      </c>
      <c r="AK41" s="196" t="s">
        <v>988</v>
      </c>
      <c r="AL41" s="197" t="s">
        <v>986</v>
      </c>
      <c r="AM41" s="202" t="s">
        <v>122</v>
      </c>
      <c r="AN41" s="196">
        <v>0</v>
      </c>
      <c r="AO41" s="196" t="s">
        <v>132</v>
      </c>
      <c r="AP41" s="196" t="s">
        <v>988</v>
      </c>
      <c r="AQ41" s="197" t="s">
        <v>986</v>
      </c>
      <c r="AR41" s="200"/>
      <c r="AS41" s="196">
        <v>0</v>
      </c>
      <c r="AT41" s="196" t="s">
        <v>132</v>
      </c>
      <c r="AU41" s="196" t="s">
        <v>989</v>
      </c>
      <c r="AV41" s="197" t="s">
        <v>986</v>
      </c>
      <c r="AW41" s="200"/>
      <c r="AX41" s="196">
        <v>0</v>
      </c>
      <c r="AY41" s="196" t="s">
        <v>139</v>
      </c>
      <c r="AZ41" s="196" t="s">
        <v>126</v>
      </c>
      <c r="BA41" s="1"/>
      <c r="BB41" s="198" t="s">
        <v>122</v>
      </c>
      <c r="BC41" s="196">
        <v>0</v>
      </c>
      <c r="BD41" s="196" t="s">
        <v>139</v>
      </c>
      <c r="BE41" s="196" t="s">
        <v>126</v>
      </c>
      <c r="BF41" s="1"/>
      <c r="BG41" s="198" t="s">
        <v>122</v>
      </c>
      <c r="BH41" s="196">
        <v>0</v>
      </c>
      <c r="BI41" s="196" t="s">
        <v>139</v>
      </c>
      <c r="BJ41" s="196" t="s">
        <v>126</v>
      </c>
      <c r="BK41" s="1"/>
      <c r="BL41" s="198" t="s">
        <v>122</v>
      </c>
      <c r="BM41" s="196">
        <v>0</v>
      </c>
      <c r="BN41" s="196" t="s">
        <v>139</v>
      </c>
      <c r="BO41" s="196" t="s">
        <v>126</v>
      </c>
      <c r="BP41" s="1"/>
      <c r="BQ41" s="198" t="s">
        <v>122</v>
      </c>
      <c r="BR41" s="196">
        <v>0</v>
      </c>
      <c r="BS41" s="196" t="s">
        <v>139</v>
      </c>
      <c r="BT41" s="196" t="s">
        <v>126</v>
      </c>
      <c r="BU41" s="1"/>
      <c r="BV41" s="198" t="s">
        <v>122</v>
      </c>
      <c r="BW41" s="196">
        <v>0</v>
      </c>
      <c r="BX41" s="196" t="s">
        <v>139</v>
      </c>
      <c r="BY41" s="196" t="s">
        <v>126</v>
      </c>
      <c r="BZ41" s="1"/>
      <c r="CA41" s="198" t="s">
        <v>122</v>
      </c>
      <c r="CB41" s="196">
        <v>0</v>
      </c>
      <c r="CC41" s="196" t="s">
        <v>139</v>
      </c>
      <c r="CD41" s="196" t="s">
        <v>126</v>
      </c>
      <c r="CE41" s="1"/>
      <c r="CF41" s="198" t="s">
        <v>122</v>
      </c>
      <c r="CG41" s="196">
        <v>0</v>
      </c>
      <c r="CH41" s="196" t="s">
        <v>139</v>
      </c>
      <c r="CI41" s="196" t="s">
        <v>126</v>
      </c>
      <c r="CJ41" s="1"/>
      <c r="CK41" s="200"/>
      <c r="CL41" s="196">
        <v>0</v>
      </c>
      <c r="CM41" s="196" t="s">
        <v>139</v>
      </c>
      <c r="CN41" s="196" t="s">
        <v>126</v>
      </c>
      <c r="CO41" s="1"/>
      <c r="CP41" s="198" t="s">
        <v>122</v>
      </c>
      <c r="CQ41" s="196">
        <v>0</v>
      </c>
      <c r="CR41" s="196" t="s">
        <v>139</v>
      </c>
      <c r="CS41" s="196" t="s">
        <v>126</v>
      </c>
      <c r="CT41" s="1"/>
      <c r="CU41" s="198" t="s">
        <v>122</v>
      </c>
      <c r="CV41" s="196">
        <v>0</v>
      </c>
      <c r="CW41" s="196" t="s">
        <v>139</v>
      </c>
      <c r="CX41" s="196" t="s">
        <v>126</v>
      </c>
      <c r="CY41" s="1"/>
      <c r="CZ41" s="198" t="s">
        <v>122</v>
      </c>
      <c r="DA41" s="196">
        <v>0</v>
      </c>
      <c r="DB41" s="196" t="s">
        <v>139</v>
      </c>
      <c r="DC41" s="196" t="s">
        <v>126</v>
      </c>
      <c r="DD41" s="1"/>
      <c r="DE41" s="198" t="s">
        <v>122</v>
      </c>
      <c r="DF41" s="196">
        <v>1</v>
      </c>
      <c r="DG41" s="196" t="s">
        <v>139</v>
      </c>
      <c r="DH41" s="196" t="s">
        <v>126</v>
      </c>
      <c r="DI41" s="1"/>
      <c r="DJ41" s="198" t="s">
        <v>122</v>
      </c>
      <c r="DK41" s="196">
        <v>1</v>
      </c>
      <c r="DL41" s="196" t="s">
        <v>130</v>
      </c>
      <c r="DM41" s="196" t="s">
        <v>983</v>
      </c>
      <c r="DN41" s="197" t="s">
        <v>984</v>
      </c>
      <c r="DO41" s="207" t="s">
        <v>122</v>
      </c>
      <c r="DP41" s="196">
        <v>0</v>
      </c>
      <c r="DQ41" s="196" t="s">
        <v>123</v>
      </c>
      <c r="DR41" s="196" t="s">
        <v>983</v>
      </c>
      <c r="DS41" s="197" t="s">
        <v>984</v>
      </c>
      <c r="DT41" s="198" t="s">
        <v>122</v>
      </c>
      <c r="DU41" s="196">
        <v>0</v>
      </c>
      <c r="DV41" s="196" t="s">
        <v>123</v>
      </c>
      <c r="DW41" s="196" t="s">
        <v>983</v>
      </c>
      <c r="DX41" s="197" t="s">
        <v>984</v>
      </c>
      <c r="DY41" s="198" t="s">
        <v>122</v>
      </c>
      <c r="DZ41" s="196">
        <v>0</v>
      </c>
      <c r="EA41" s="196" t="s">
        <v>123</v>
      </c>
      <c r="EB41" s="196" t="s">
        <v>983</v>
      </c>
      <c r="EC41" s="197" t="s">
        <v>984</v>
      </c>
      <c r="ED41" s="207" t="s">
        <v>122</v>
      </c>
      <c r="EE41" s="196">
        <v>0</v>
      </c>
      <c r="EF41" s="196" t="s">
        <v>123</v>
      </c>
      <c r="EG41" s="196" t="s">
        <v>983</v>
      </c>
      <c r="EH41" s="197" t="s">
        <v>984</v>
      </c>
      <c r="EI41" s="198" t="s">
        <v>122</v>
      </c>
      <c r="EJ41" s="196">
        <v>0</v>
      </c>
      <c r="EK41" s="196" t="s">
        <v>123</v>
      </c>
      <c r="EL41" s="196" t="s">
        <v>983</v>
      </c>
      <c r="EM41" s="197" t="s">
        <v>984</v>
      </c>
      <c r="EN41" s="198" t="s">
        <v>122</v>
      </c>
      <c r="EO41" s="196">
        <v>0</v>
      </c>
      <c r="EP41" s="196" t="s">
        <v>132</v>
      </c>
      <c r="EQ41" s="196" t="s">
        <v>990</v>
      </c>
      <c r="ER41" s="197" t="s">
        <v>991</v>
      </c>
      <c r="ES41" s="200"/>
      <c r="ET41" s="196">
        <v>1</v>
      </c>
      <c r="EU41" s="196" t="s">
        <v>139</v>
      </c>
      <c r="EV41" s="196" t="s">
        <v>992</v>
      </c>
      <c r="EW41" s="197" t="s">
        <v>993</v>
      </c>
      <c r="EX41" s="200"/>
      <c r="EY41" s="196">
        <v>1</v>
      </c>
      <c r="EZ41" s="196" t="s">
        <v>139</v>
      </c>
      <c r="FA41" s="196" t="s">
        <v>992</v>
      </c>
      <c r="FB41" s="197" t="s">
        <v>993</v>
      </c>
      <c r="FC41" s="202" t="s">
        <v>994</v>
      </c>
      <c r="FD41" s="196">
        <v>1</v>
      </c>
      <c r="FE41" s="196" t="s">
        <v>132</v>
      </c>
      <c r="FF41" s="196" t="s">
        <v>979</v>
      </c>
      <c r="FG41" s="197" t="s">
        <v>980</v>
      </c>
      <c r="FH41" s="198" t="s">
        <v>122</v>
      </c>
      <c r="FI41" s="196">
        <v>1</v>
      </c>
      <c r="FJ41" s="196" t="s">
        <v>132</v>
      </c>
      <c r="FK41" s="196" t="s">
        <v>995</v>
      </c>
      <c r="FL41" s="197" t="s">
        <v>996</v>
      </c>
      <c r="FM41" s="203" t="s">
        <v>122</v>
      </c>
      <c r="FN41" s="196">
        <v>0</v>
      </c>
      <c r="FO41" s="196" t="s">
        <v>123</v>
      </c>
      <c r="FP41" s="196" t="s">
        <v>997</v>
      </c>
      <c r="FQ41" s="197" t="s">
        <v>998</v>
      </c>
      <c r="FR41" s="202" t="s">
        <v>999</v>
      </c>
      <c r="FS41" s="196">
        <v>0</v>
      </c>
      <c r="FT41" s="196" t="s">
        <v>123</v>
      </c>
      <c r="FU41" s="196" t="s">
        <v>997</v>
      </c>
      <c r="FV41" s="197" t="s">
        <v>998</v>
      </c>
      <c r="FW41" s="204" t="s">
        <v>999</v>
      </c>
      <c r="FX41" s="205">
        <v>43.290043290043286</v>
      </c>
      <c r="FY41" s="196">
        <v>1</v>
      </c>
      <c r="FZ41" s="196" t="s">
        <v>132</v>
      </c>
      <c r="GA41" s="196" t="s">
        <v>981</v>
      </c>
      <c r="GB41" s="197" t="s">
        <v>982</v>
      </c>
      <c r="GC41" s="198" t="s">
        <v>122</v>
      </c>
      <c r="GD41" s="196">
        <v>0</v>
      </c>
      <c r="GE41" s="1"/>
      <c r="GF41" s="196" t="s">
        <v>126</v>
      </c>
      <c r="GG41" s="1"/>
      <c r="GH41" s="207" t="s">
        <v>122</v>
      </c>
      <c r="GI41" s="196">
        <v>1</v>
      </c>
      <c r="GJ41" s="196" t="s">
        <v>130</v>
      </c>
      <c r="GK41" s="196" t="s">
        <v>985</v>
      </c>
      <c r="GL41" s="197" t="s">
        <v>986</v>
      </c>
      <c r="GM41" s="200"/>
      <c r="GN41" s="196">
        <v>1</v>
      </c>
      <c r="GO41" s="196" t="s">
        <v>130</v>
      </c>
      <c r="GP41" s="196" t="s">
        <v>987</v>
      </c>
      <c r="GQ41" s="197" t="s">
        <v>986</v>
      </c>
      <c r="GR41" s="200"/>
      <c r="GS41" s="196">
        <v>0</v>
      </c>
      <c r="GT41" s="196" t="s">
        <v>132</v>
      </c>
      <c r="GU41" s="196" t="s">
        <v>987</v>
      </c>
      <c r="GV41" s="197" t="s">
        <v>986</v>
      </c>
      <c r="GW41" s="200"/>
      <c r="GX41" s="196">
        <v>1</v>
      </c>
      <c r="GY41" s="196" t="s">
        <v>130</v>
      </c>
      <c r="GZ41" s="196" t="s">
        <v>988</v>
      </c>
      <c r="HA41" s="197" t="s">
        <v>986</v>
      </c>
      <c r="HB41" s="200"/>
      <c r="HC41" s="196">
        <v>0</v>
      </c>
      <c r="HD41" s="196" t="s">
        <v>132</v>
      </c>
      <c r="HE41" s="196" t="s">
        <v>988</v>
      </c>
      <c r="HF41" s="197" t="s">
        <v>986</v>
      </c>
      <c r="HG41" s="202" t="s">
        <v>122</v>
      </c>
      <c r="HH41" s="196">
        <v>0</v>
      </c>
      <c r="HI41" s="196" t="s">
        <v>132</v>
      </c>
      <c r="HJ41" s="196" t="s">
        <v>988</v>
      </c>
      <c r="HK41" s="197" t="s">
        <v>986</v>
      </c>
      <c r="HL41" s="200"/>
      <c r="HM41" s="196">
        <v>0</v>
      </c>
      <c r="HN41" s="196" t="s">
        <v>132</v>
      </c>
      <c r="HO41" s="196" t="s">
        <v>989</v>
      </c>
      <c r="HP41" s="197" t="s">
        <v>986</v>
      </c>
      <c r="HQ41" s="200"/>
      <c r="HR41" s="196">
        <v>0</v>
      </c>
      <c r="HS41" s="196" t="s">
        <v>139</v>
      </c>
      <c r="HT41" s="196" t="s">
        <v>126</v>
      </c>
      <c r="HU41" s="1"/>
      <c r="HV41" s="198" t="s">
        <v>122</v>
      </c>
      <c r="HW41" s="196">
        <v>0</v>
      </c>
      <c r="HX41" s="196" t="s">
        <v>139</v>
      </c>
      <c r="HY41" s="196" t="s">
        <v>126</v>
      </c>
      <c r="HZ41" s="1"/>
      <c r="IA41" s="198" t="s">
        <v>122</v>
      </c>
      <c r="IB41" s="196">
        <v>0</v>
      </c>
      <c r="IC41" s="196" t="s">
        <v>139</v>
      </c>
      <c r="ID41" s="196" t="s">
        <v>126</v>
      </c>
      <c r="IE41" s="1"/>
      <c r="IF41" s="198" t="s">
        <v>122</v>
      </c>
      <c r="IG41" s="196">
        <v>0</v>
      </c>
      <c r="IH41" s="196" t="s">
        <v>139</v>
      </c>
      <c r="II41" s="196" t="s">
        <v>126</v>
      </c>
      <c r="IJ41" s="1"/>
      <c r="IK41" s="198" t="s">
        <v>122</v>
      </c>
      <c r="IL41" s="196">
        <v>0</v>
      </c>
      <c r="IM41" s="196" t="s">
        <v>139</v>
      </c>
      <c r="IN41" s="196" t="s">
        <v>126</v>
      </c>
      <c r="IO41" s="1"/>
      <c r="IP41" s="198" t="s">
        <v>122</v>
      </c>
      <c r="IQ41" s="196">
        <v>0</v>
      </c>
      <c r="IR41" s="196" t="s">
        <v>139</v>
      </c>
      <c r="IS41" s="196" t="s">
        <v>126</v>
      </c>
      <c r="IT41" s="1"/>
      <c r="IU41" s="200"/>
      <c r="IV41" s="196">
        <v>0</v>
      </c>
      <c r="IW41" s="196" t="s">
        <v>139</v>
      </c>
      <c r="IX41" s="196" t="s">
        <v>126</v>
      </c>
      <c r="IY41" s="1"/>
      <c r="IZ41" s="198" t="s">
        <v>122</v>
      </c>
      <c r="JA41" s="196">
        <v>0</v>
      </c>
      <c r="JB41" s="196" t="s">
        <v>139</v>
      </c>
      <c r="JC41" s="196" t="s">
        <v>126</v>
      </c>
      <c r="JD41" s="1"/>
      <c r="JE41" s="198" t="s">
        <v>122</v>
      </c>
      <c r="JF41" s="196">
        <v>0</v>
      </c>
      <c r="JG41" s="196" t="s">
        <v>139</v>
      </c>
      <c r="JH41" s="196" t="s">
        <v>126</v>
      </c>
      <c r="JI41" s="1"/>
      <c r="JJ41" s="198" t="s">
        <v>122</v>
      </c>
      <c r="JK41" s="196">
        <v>0</v>
      </c>
      <c r="JL41" s="196" t="s">
        <v>139</v>
      </c>
      <c r="JM41" s="196" t="s">
        <v>126</v>
      </c>
      <c r="JN41" s="1"/>
      <c r="JO41" s="198" t="s">
        <v>122</v>
      </c>
      <c r="JP41" s="196">
        <v>0</v>
      </c>
      <c r="JQ41" s="196" t="s">
        <v>139</v>
      </c>
      <c r="JR41" s="196" t="s">
        <v>126</v>
      </c>
      <c r="JS41" s="1"/>
      <c r="JT41" s="198" t="s">
        <v>122</v>
      </c>
      <c r="JU41" s="196">
        <v>0</v>
      </c>
      <c r="JV41" s="196" t="s">
        <v>139</v>
      </c>
      <c r="JW41" s="196" t="s">
        <v>126</v>
      </c>
      <c r="JX41" s="1"/>
      <c r="JY41" s="198" t="s">
        <v>122</v>
      </c>
      <c r="JZ41" s="196">
        <v>1</v>
      </c>
      <c r="KA41" s="196" t="s">
        <v>139</v>
      </c>
      <c r="KB41" s="196" t="s">
        <v>126</v>
      </c>
      <c r="KC41" s="1"/>
      <c r="KD41" s="198" t="s">
        <v>122</v>
      </c>
      <c r="KE41" s="196">
        <v>1</v>
      </c>
      <c r="KF41" s="196" t="s">
        <v>130</v>
      </c>
      <c r="KG41" s="196" t="s">
        <v>983</v>
      </c>
      <c r="KH41" s="197" t="s">
        <v>984</v>
      </c>
      <c r="KI41" s="207" t="s">
        <v>122</v>
      </c>
      <c r="KJ41" s="196">
        <v>0</v>
      </c>
      <c r="KK41" s="196" t="s">
        <v>123</v>
      </c>
      <c r="KL41" s="196" t="s">
        <v>983</v>
      </c>
      <c r="KM41" s="197" t="s">
        <v>984</v>
      </c>
      <c r="KN41" s="198" t="s">
        <v>122</v>
      </c>
      <c r="KO41" s="196">
        <v>0</v>
      </c>
      <c r="KP41" s="196" t="s">
        <v>123</v>
      </c>
      <c r="KQ41" s="196" t="s">
        <v>983</v>
      </c>
      <c r="KR41" s="197" t="s">
        <v>984</v>
      </c>
      <c r="KS41" s="198" t="s">
        <v>122</v>
      </c>
      <c r="KT41" s="196">
        <v>0</v>
      </c>
      <c r="KU41" s="196" t="s">
        <v>123</v>
      </c>
      <c r="KV41" s="196" t="s">
        <v>983</v>
      </c>
      <c r="KW41" s="197" t="s">
        <v>984</v>
      </c>
      <c r="KX41" s="207" t="s">
        <v>122</v>
      </c>
      <c r="KY41" s="196">
        <v>0</v>
      </c>
      <c r="KZ41" s="196" t="s">
        <v>123</v>
      </c>
      <c r="LA41" s="196" t="s">
        <v>983</v>
      </c>
      <c r="LB41" s="197" t="s">
        <v>984</v>
      </c>
      <c r="LC41" s="198" t="s">
        <v>122</v>
      </c>
      <c r="LD41" s="196">
        <v>0</v>
      </c>
      <c r="LE41" s="196" t="s">
        <v>123</v>
      </c>
      <c r="LF41" s="196" t="s">
        <v>983</v>
      </c>
      <c r="LG41" s="197" t="s">
        <v>984</v>
      </c>
      <c r="LH41" s="198" t="s">
        <v>122</v>
      </c>
      <c r="LI41" s="196">
        <v>1</v>
      </c>
      <c r="LJ41" s="196" t="s">
        <v>132</v>
      </c>
      <c r="LK41" s="196" t="s">
        <v>1375</v>
      </c>
      <c r="LL41" s="197" t="s">
        <v>980</v>
      </c>
      <c r="LM41" s="198" t="s">
        <v>122</v>
      </c>
      <c r="LN41" s="196">
        <v>1</v>
      </c>
      <c r="LO41" s="196" t="s">
        <v>132</v>
      </c>
      <c r="LP41" s="196" t="s">
        <v>995</v>
      </c>
      <c r="LQ41" s="197" t="s">
        <v>996</v>
      </c>
      <c r="LR41" s="206" t="s">
        <v>122</v>
      </c>
    </row>
    <row r="42" spans="1:330" ht="25.5" customHeight="1">
      <c r="A42" s="192" t="s">
        <v>106</v>
      </c>
      <c r="B42" s="193">
        <v>23.376623376623375</v>
      </c>
      <c r="C42" s="194">
        <v>39.795918367346935</v>
      </c>
      <c r="D42" s="195">
        <v>33</v>
      </c>
      <c r="E42" s="196">
        <v>1</v>
      </c>
      <c r="F42" s="196" t="s">
        <v>139</v>
      </c>
      <c r="G42" s="196" t="s">
        <v>1000</v>
      </c>
      <c r="H42" s="197" t="s">
        <v>1001</v>
      </c>
      <c r="I42" s="198" t="s">
        <v>122</v>
      </c>
      <c r="J42" s="196">
        <v>0</v>
      </c>
      <c r="K42" s="1"/>
      <c r="L42" s="199" t="s">
        <v>126</v>
      </c>
      <c r="M42" s="1"/>
      <c r="N42" s="207" t="s">
        <v>122</v>
      </c>
      <c r="O42" s="196">
        <v>1</v>
      </c>
      <c r="P42" s="196" t="s">
        <v>130</v>
      </c>
      <c r="Q42" s="196" t="s">
        <v>1002</v>
      </c>
      <c r="R42" s="197" t="s">
        <v>1003</v>
      </c>
      <c r="S42" s="200"/>
      <c r="T42" s="196">
        <v>1</v>
      </c>
      <c r="U42" s="196" t="s">
        <v>130</v>
      </c>
      <c r="V42" s="196" t="s">
        <v>1004</v>
      </c>
      <c r="W42" s="197" t="s">
        <v>1003</v>
      </c>
      <c r="X42" s="200"/>
      <c r="Y42" s="196">
        <v>0</v>
      </c>
      <c r="Z42" s="196" t="s">
        <v>132</v>
      </c>
      <c r="AA42" s="196" t="s">
        <v>1005</v>
      </c>
      <c r="AB42" s="197" t="s">
        <v>1003</v>
      </c>
      <c r="AC42" s="198" t="s">
        <v>1006</v>
      </c>
      <c r="AD42" s="196">
        <v>1</v>
      </c>
      <c r="AE42" s="196" t="s">
        <v>130</v>
      </c>
      <c r="AF42" s="196" t="s">
        <v>1004</v>
      </c>
      <c r="AG42" s="197" t="s">
        <v>1003</v>
      </c>
      <c r="AH42" s="200"/>
      <c r="AI42" s="196">
        <v>0</v>
      </c>
      <c r="AJ42" s="196" t="s">
        <v>132</v>
      </c>
      <c r="AK42" s="196" t="s">
        <v>1004</v>
      </c>
      <c r="AL42" s="197" t="s">
        <v>1003</v>
      </c>
      <c r="AM42" s="202" t="s">
        <v>122</v>
      </c>
      <c r="AN42" s="196">
        <v>0</v>
      </c>
      <c r="AO42" s="196" t="s">
        <v>132</v>
      </c>
      <c r="AP42" s="196" t="s">
        <v>1004</v>
      </c>
      <c r="AQ42" s="197" t="s">
        <v>1003</v>
      </c>
      <c r="AR42" s="200"/>
      <c r="AS42" s="196">
        <v>1</v>
      </c>
      <c r="AT42" s="196" t="s">
        <v>130</v>
      </c>
      <c r="AU42" s="196" t="s">
        <v>1007</v>
      </c>
      <c r="AV42" s="197" t="s">
        <v>1003</v>
      </c>
      <c r="AW42" s="200"/>
      <c r="AX42" s="196">
        <v>0</v>
      </c>
      <c r="AY42" s="196" t="s">
        <v>139</v>
      </c>
      <c r="AZ42" s="196" t="s">
        <v>126</v>
      </c>
      <c r="BA42" s="1"/>
      <c r="BB42" s="200"/>
      <c r="BC42" s="196">
        <v>0</v>
      </c>
      <c r="BD42" s="196" t="s">
        <v>139</v>
      </c>
      <c r="BE42" s="196" t="s">
        <v>126</v>
      </c>
      <c r="BF42" s="1"/>
      <c r="BG42" s="200"/>
      <c r="BH42" s="196">
        <v>0</v>
      </c>
      <c r="BI42" s="196" t="s">
        <v>139</v>
      </c>
      <c r="BJ42" s="196" t="s">
        <v>126</v>
      </c>
      <c r="BK42" s="1"/>
      <c r="BL42" s="198" t="s">
        <v>122</v>
      </c>
      <c r="BM42" s="196">
        <v>0</v>
      </c>
      <c r="BN42" s="196" t="s">
        <v>139</v>
      </c>
      <c r="BO42" s="196" t="s">
        <v>126</v>
      </c>
      <c r="BP42" s="1"/>
      <c r="BQ42" s="200"/>
      <c r="BR42" s="196">
        <v>0</v>
      </c>
      <c r="BS42" s="196" t="s">
        <v>139</v>
      </c>
      <c r="BT42" s="196" t="s">
        <v>126</v>
      </c>
      <c r="BU42" s="1"/>
      <c r="BV42" s="198" t="s">
        <v>122</v>
      </c>
      <c r="BW42" s="196">
        <v>0</v>
      </c>
      <c r="BX42" s="196" t="s">
        <v>139</v>
      </c>
      <c r="BY42" s="196" t="s">
        <v>126</v>
      </c>
      <c r="BZ42" s="1"/>
      <c r="CA42" s="198" t="s">
        <v>122</v>
      </c>
      <c r="CB42" s="196">
        <v>0</v>
      </c>
      <c r="CC42" s="196" t="s">
        <v>123</v>
      </c>
      <c r="CD42" s="196" t="s">
        <v>1008</v>
      </c>
      <c r="CE42" s="197" t="s">
        <v>1003</v>
      </c>
      <c r="CF42" s="198" t="s">
        <v>122</v>
      </c>
      <c r="CG42" s="196">
        <v>0</v>
      </c>
      <c r="CH42" s="196" t="s">
        <v>123</v>
      </c>
      <c r="CI42" s="196" t="s">
        <v>1008</v>
      </c>
      <c r="CJ42" s="197" t="s">
        <v>1003</v>
      </c>
      <c r="CK42" s="200"/>
      <c r="CL42" s="196">
        <v>0</v>
      </c>
      <c r="CM42" s="196" t="s">
        <v>123</v>
      </c>
      <c r="CN42" s="196" t="s">
        <v>1008</v>
      </c>
      <c r="CO42" s="197" t="s">
        <v>1003</v>
      </c>
      <c r="CP42" s="200"/>
      <c r="CQ42" s="196">
        <v>0</v>
      </c>
      <c r="CR42" s="196" t="s">
        <v>123</v>
      </c>
      <c r="CS42" s="196" t="s">
        <v>1008</v>
      </c>
      <c r="CT42" s="197" t="s">
        <v>1003</v>
      </c>
      <c r="CU42" s="200"/>
      <c r="CV42" s="196">
        <v>0</v>
      </c>
      <c r="CW42" s="196" t="s">
        <v>123</v>
      </c>
      <c r="CX42" s="196" t="s">
        <v>1008</v>
      </c>
      <c r="CY42" s="197" t="s">
        <v>1003</v>
      </c>
      <c r="CZ42" s="200"/>
      <c r="DA42" s="196">
        <v>0</v>
      </c>
      <c r="DB42" s="196" t="s">
        <v>123</v>
      </c>
      <c r="DC42" s="196" t="s">
        <v>1008</v>
      </c>
      <c r="DD42" s="197" t="s">
        <v>1003</v>
      </c>
      <c r="DE42" s="200"/>
      <c r="DF42" s="196">
        <v>0</v>
      </c>
      <c r="DG42" s="196" t="s">
        <v>130</v>
      </c>
      <c r="DH42" s="196" t="s">
        <v>1009</v>
      </c>
      <c r="DI42" s="197" t="s">
        <v>1010</v>
      </c>
      <c r="DJ42" s="198" t="s">
        <v>122</v>
      </c>
      <c r="DK42" s="196">
        <v>0</v>
      </c>
      <c r="DL42" s="196" t="s">
        <v>123</v>
      </c>
      <c r="DM42" s="196" t="s">
        <v>1011</v>
      </c>
      <c r="DN42" s="197" t="s">
        <v>1012</v>
      </c>
      <c r="DO42" s="198" t="s">
        <v>1013</v>
      </c>
      <c r="DP42" s="196">
        <v>0</v>
      </c>
      <c r="DQ42" s="196" t="s">
        <v>123</v>
      </c>
      <c r="DR42" s="196" t="s">
        <v>126</v>
      </c>
      <c r="DS42" s="1"/>
      <c r="DT42" s="198" t="s">
        <v>122</v>
      </c>
      <c r="DU42" s="196">
        <v>0</v>
      </c>
      <c r="DV42" s="196" t="s">
        <v>123</v>
      </c>
      <c r="DW42" s="196" t="s">
        <v>126</v>
      </c>
      <c r="DX42" s="1"/>
      <c r="DY42" s="198" t="s">
        <v>122</v>
      </c>
      <c r="DZ42" s="196">
        <v>0</v>
      </c>
      <c r="EA42" s="196" t="s">
        <v>123</v>
      </c>
      <c r="EB42" s="196" t="s">
        <v>126</v>
      </c>
      <c r="EC42" s="1"/>
      <c r="ED42" s="198" t="s">
        <v>122</v>
      </c>
      <c r="EE42" s="196">
        <v>0</v>
      </c>
      <c r="EF42" s="196" t="s">
        <v>123</v>
      </c>
      <c r="EG42" s="196" t="s">
        <v>126</v>
      </c>
      <c r="EH42" s="1"/>
      <c r="EI42" s="198" t="s">
        <v>122</v>
      </c>
      <c r="EJ42" s="196">
        <v>0</v>
      </c>
      <c r="EK42" s="196" t="s">
        <v>123</v>
      </c>
      <c r="EL42" s="196" t="s">
        <v>126</v>
      </c>
      <c r="EM42" s="1"/>
      <c r="EN42" s="198" t="s">
        <v>122</v>
      </c>
      <c r="EO42" s="196">
        <v>1</v>
      </c>
      <c r="EP42" s="196" t="s">
        <v>130</v>
      </c>
      <c r="EQ42" s="196" t="s">
        <v>1014</v>
      </c>
      <c r="ER42" s="209" t="s">
        <v>1015</v>
      </c>
      <c r="ES42" s="200"/>
      <c r="ET42" s="196">
        <v>1</v>
      </c>
      <c r="EU42" s="196" t="s">
        <v>139</v>
      </c>
      <c r="EV42" s="196" t="s">
        <v>1016</v>
      </c>
      <c r="EW42" s="197" t="s">
        <v>1017</v>
      </c>
      <c r="EX42" s="200"/>
      <c r="EY42" s="196">
        <v>1</v>
      </c>
      <c r="EZ42" s="196" t="s">
        <v>139</v>
      </c>
      <c r="FA42" s="196" t="s">
        <v>1018</v>
      </c>
      <c r="FB42" s="197" t="s">
        <v>1017</v>
      </c>
      <c r="FC42" s="198" t="s">
        <v>1019</v>
      </c>
      <c r="FD42" s="196">
        <v>0</v>
      </c>
      <c r="FE42" s="196" t="s">
        <v>130</v>
      </c>
      <c r="FF42" s="196" t="s">
        <v>126</v>
      </c>
      <c r="FG42" s="1"/>
      <c r="FH42" s="198" t="s">
        <v>122</v>
      </c>
      <c r="FI42" s="196">
        <v>1</v>
      </c>
      <c r="FJ42" s="196" t="s">
        <v>132</v>
      </c>
      <c r="FK42" s="196" t="s">
        <v>1020</v>
      </c>
      <c r="FL42" s="197" t="s">
        <v>1021</v>
      </c>
      <c r="FM42" s="203" t="s">
        <v>122</v>
      </c>
      <c r="FN42" s="196">
        <v>1</v>
      </c>
      <c r="FO42" s="196" t="s">
        <v>139</v>
      </c>
      <c r="FP42" s="196" t="s">
        <v>1022</v>
      </c>
      <c r="FQ42" s="197" t="s">
        <v>1023</v>
      </c>
      <c r="FR42" s="200"/>
      <c r="FS42" s="196">
        <v>1</v>
      </c>
      <c r="FT42" s="196" t="s">
        <v>139</v>
      </c>
      <c r="FU42" s="196" t="s">
        <v>1024</v>
      </c>
      <c r="FV42" s="197" t="s">
        <v>1025</v>
      </c>
      <c r="FW42" s="212" t="s">
        <v>1026</v>
      </c>
      <c r="FX42" s="205">
        <v>23.376623376623375</v>
      </c>
      <c r="FY42" s="196">
        <v>1</v>
      </c>
      <c r="FZ42" s="196" t="s">
        <v>139</v>
      </c>
      <c r="GA42" s="196" t="s">
        <v>1000</v>
      </c>
      <c r="GB42" s="197" t="s">
        <v>1001</v>
      </c>
      <c r="GC42" s="198" t="s">
        <v>122</v>
      </c>
      <c r="GD42" s="196">
        <v>0</v>
      </c>
      <c r="GE42" s="1"/>
      <c r="GF42" s="196" t="s">
        <v>126</v>
      </c>
      <c r="GG42" s="1"/>
      <c r="GH42" s="207" t="s">
        <v>122</v>
      </c>
      <c r="GI42" s="196">
        <v>1</v>
      </c>
      <c r="GJ42" s="196" t="s">
        <v>130</v>
      </c>
      <c r="GK42" s="196" t="s">
        <v>1002</v>
      </c>
      <c r="GL42" s="197" t="s">
        <v>1003</v>
      </c>
      <c r="GM42" s="200"/>
      <c r="GN42" s="196">
        <v>1</v>
      </c>
      <c r="GO42" s="196" t="s">
        <v>130</v>
      </c>
      <c r="GP42" s="196" t="s">
        <v>1004</v>
      </c>
      <c r="GQ42" s="197" t="s">
        <v>1003</v>
      </c>
      <c r="GR42" s="200"/>
      <c r="GS42" s="196">
        <v>0</v>
      </c>
      <c r="GT42" s="196" t="s">
        <v>132</v>
      </c>
      <c r="GU42" s="196" t="s">
        <v>1005</v>
      </c>
      <c r="GV42" s="197" t="s">
        <v>1003</v>
      </c>
      <c r="GW42" s="198" t="s">
        <v>1006</v>
      </c>
      <c r="GX42" s="196">
        <v>1</v>
      </c>
      <c r="GY42" s="196" t="s">
        <v>130</v>
      </c>
      <c r="GZ42" s="196" t="s">
        <v>1004</v>
      </c>
      <c r="HA42" s="197" t="s">
        <v>1003</v>
      </c>
      <c r="HB42" s="200"/>
      <c r="HC42" s="196">
        <v>0</v>
      </c>
      <c r="HD42" s="196" t="s">
        <v>132</v>
      </c>
      <c r="HE42" s="196" t="s">
        <v>1004</v>
      </c>
      <c r="HF42" s="197" t="s">
        <v>1003</v>
      </c>
      <c r="HG42" s="202" t="s">
        <v>122</v>
      </c>
      <c r="HH42" s="196">
        <v>0</v>
      </c>
      <c r="HI42" s="196" t="s">
        <v>132</v>
      </c>
      <c r="HJ42" s="196" t="s">
        <v>1004</v>
      </c>
      <c r="HK42" s="197" t="s">
        <v>1003</v>
      </c>
      <c r="HL42" s="200"/>
      <c r="HM42" s="196">
        <v>1</v>
      </c>
      <c r="HN42" s="196" t="s">
        <v>130</v>
      </c>
      <c r="HO42" s="196" t="s">
        <v>1007</v>
      </c>
      <c r="HP42" s="197" t="s">
        <v>1003</v>
      </c>
      <c r="HQ42" s="200"/>
      <c r="HR42" s="196">
        <v>0</v>
      </c>
      <c r="HS42" s="196" t="s">
        <v>139</v>
      </c>
      <c r="HT42" s="196" t="s">
        <v>126</v>
      </c>
      <c r="HU42" s="1"/>
      <c r="HV42" s="200"/>
      <c r="HW42" s="196">
        <v>0</v>
      </c>
      <c r="HX42" s="196" t="s">
        <v>139</v>
      </c>
      <c r="HY42" s="196" t="s">
        <v>126</v>
      </c>
      <c r="HZ42" s="1"/>
      <c r="IA42" s="200"/>
      <c r="IB42" s="196">
        <v>0</v>
      </c>
      <c r="IC42" s="196" t="s">
        <v>139</v>
      </c>
      <c r="ID42" s="196" t="s">
        <v>126</v>
      </c>
      <c r="IE42" s="1"/>
      <c r="IF42" s="198" t="s">
        <v>122</v>
      </c>
      <c r="IG42" s="196">
        <v>0</v>
      </c>
      <c r="IH42" s="196" t="s">
        <v>139</v>
      </c>
      <c r="II42" s="196" t="s">
        <v>126</v>
      </c>
      <c r="IJ42" s="1"/>
      <c r="IK42" s="200"/>
      <c r="IL42" s="196">
        <v>0</v>
      </c>
      <c r="IM42" s="196" t="s">
        <v>139</v>
      </c>
      <c r="IN42" s="196" t="s">
        <v>126</v>
      </c>
      <c r="IO42" s="1"/>
      <c r="IP42" s="200"/>
      <c r="IQ42" s="196">
        <v>0</v>
      </c>
      <c r="IR42" s="196" t="s">
        <v>139</v>
      </c>
      <c r="IS42" s="196" t="s">
        <v>126</v>
      </c>
      <c r="IT42" s="1"/>
      <c r="IU42" s="200"/>
      <c r="IV42" s="196">
        <v>0</v>
      </c>
      <c r="IW42" s="196" t="s">
        <v>123</v>
      </c>
      <c r="IX42" s="196" t="s">
        <v>1008</v>
      </c>
      <c r="IY42" s="197" t="s">
        <v>1003</v>
      </c>
      <c r="IZ42" s="198" t="s">
        <v>122</v>
      </c>
      <c r="JA42" s="196">
        <v>0</v>
      </c>
      <c r="JB42" s="196" t="s">
        <v>123</v>
      </c>
      <c r="JC42" s="196" t="s">
        <v>1008</v>
      </c>
      <c r="JD42" s="197" t="s">
        <v>1003</v>
      </c>
      <c r="JE42" s="200"/>
      <c r="JF42" s="196">
        <v>0</v>
      </c>
      <c r="JG42" s="196" t="s">
        <v>123</v>
      </c>
      <c r="JH42" s="196" t="s">
        <v>1008</v>
      </c>
      <c r="JI42" s="197" t="s">
        <v>1003</v>
      </c>
      <c r="JJ42" s="202" t="s">
        <v>122</v>
      </c>
      <c r="JK42" s="196">
        <v>0</v>
      </c>
      <c r="JL42" s="196" t="s">
        <v>123</v>
      </c>
      <c r="JM42" s="196" t="s">
        <v>1008</v>
      </c>
      <c r="JN42" s="197" t="s">
        <v>1003</v>
      </c>
      <c r="JO42" s="200"/>
      <c r="JP42" s="196">
        <v>0</v>
      </c>
      <c r="JQ42" s="196" t="s">
        <v>123</v>
      </c>
      <c r="JR42" s="196" t="s">
        <v>1008</v>
      </c>
      <c r="JS42" s="197" t="s">
        <v>1003</v>
      </c>
      <c r="JT42" s="200"/>
      <c r="JU42" s="196">
        <v>0</v>
      </c>
      <c r="JV42" s="196" t="s">
        <v>123</v>
      </c>
      <c r="JW42" s="196" t="s">
        <v>1008</v>
      </c>
      <c r="JX42" s="197" t="s">
        <v>1003</v>
      </c>
      <c r="JY42" s="200"/>
      <c r="JZ42" s="196">
        <v>0</v>
      </c>
      <c r="KA42" s="196" t="s">
        <v>130</v>
      </c>
      <c r="KB42" s="196" t="s">
        <v>1009</v>
      </c>
      <c r="KC42" s="197" t="s">
        <v>1010</v>
      </c>
      <c r="KD42" s="198" t="s">
        <v>122</v>
      </c>
      <c r="KE42" s="196">
        <v>0</v>
      </c>
      <c r="KF42" s="196" t="s">
        <v>123</v>
      </c>
      <c r="KG42" s="196" t="s">
        <v>1011</v>
      </c>
      <c r="KH42" s="197" t="s">
        <v>1012</v>
      </c>
      <c r="KI42" s="198" t="s">
        <v>1013</v>
      </c>
      <c r="KJ42" s="196">
        <v>0</v>
      </c>
      <c r="KK42" s="196" t="s">
        <v>123</v>
      </c>
      <c r="KL42" s="196" t="s">
        <v>126</v>
      </c>
      <c r="KM42" s="1"/>
      <c r="KN42" s="198" t="s">
        <v>122</v>
      </c>
      <c r="KO42" s="196">
        <v>0</v>
      </c>
      <c r="KP42" s="196" t="s">
        <v>123</v>
      </c>
      <c r="KQ42" s="196" t="s">
        <v>126</v>
      </c>
      <c r="KR42" s="1"/>
      <c r="KS42" s="198" t="s">
        <v>122</v>
      </c>
      <c r="KT42" s="196">
        <v>0</v>
      </c>
      <c r="KU42" s="196" t="s">
        <v>123</v>
      </c>
      <c r="KV42" s="196" t="s">
        <v>126</v>
      </c>
      <c r="KW42" s="1"/>
      <c r="KX42" s="198" t="s">
        <v>122</v>
      </c>
      <c r="KY42" s="196">
        <v>0</v>
      </c>
      <c r="KZ42" s="196" t="s">
        <v>123</v>
      </c>
      <c r="LA42" s="196" t="s">
        <v>126</v>
      </c>
      <c r="LB42" s="1"/>
      <c r="LC42" s="198" t="s">
        <v>122</v>
      </c>
      <c r="LD42" s="196">
        <v>0</v>
      </c>
      <c r="LE42" s="196" t="s">
        <v>123</v>
      </c>
      <c r="LF42" s="196" t="s">
        <v>126</v>
      </c>
      <c r="LG42" s="1"/>
      <c r="LH42" s="198" t="s">
        <v>122</v>
      </c>
      <c r="LI42" s="196">
        <v>0</v>
      </c>
      <c r="LJ42" s="196" t="s">
        <v>130</v>
      </c>
      <c r="LK42" s="196" t="s">
        <v>126</v>
      </c>
      <c r="LL42" s="1"/>
      <c r="LM42" s="198" t="s">
        <v>122</v>
      </c>
      <c r="LN42" s="196">
        <v>1</v>
      </c>
      <c r="LO42" s="196" t="s">
        <v>132</v>
      </c>
      <c r="LP42" s="196" t="s">
        <v>1020</v>
      </c>
      <c r="LQ42" s="197" t="s">
        <v>1021</v>
      </c>
      <c r="LR42" s="206" t="s">
        <v>122</v>
      </c>
    </row>
    <row r="43" spans="1:330" ht="25.5" customHeight="1">
      <c r="A43" s="192" t="s">
        <v>107</v>
      </c>
      <c r="B43" s="193">
        <v>47.619047619047613</v>
      </c>
      <c r="C43" s="194">
        <v>55.272108843537403</v>
      </c>
      <c r="D43" s="195">
        <v>10</v>
      </c>
      <c r="E43" s="196">
        <v>1</v>
      </c>
      <c r="F43" s="196" t="s">
        <v>130</v>
      </c>
      <c r="G43" s="196" t="s">
        <v>1029</v>
      </c>
      <c r="H43" s="197" t="s">
        <v>1030</v>
      </c>
      <c r="I43" s="221" t="s">
        <v>1563</v>
      </c>
      <c r="J43" s="196">
        <v>0</v>
      </c>
      <c r="K43" s="1"/>
      <c r="L43" s="199" t="s">
        <v>126</v>
      </c>
      <c r="M43" s="1"/>
      <c r="N43" s="207" t="s">
        <v>122</v>
      </c>
      <c r="O43" s="196">
        <v>1</v>
      </c>
      <c r="P43" s="196" t="s">
        <v>130</v>
      </c>
      <c r="Q43" s="196" t="s">
        <v>1032</v>
      </c>
      <c r="R43" s="197" t="s">
        <v>1033</v>
      </c>
      <c r="S43" s="200"/>
      <c r="T43" s="196">
        <v>1</v>
      </c>
      <c r="U43" s="196" t="s">
        <v>130</v>
      </c>
      <c r="V43" s="196" t="s">
        <v>1034</v>
      </c>
      <c r="W43" s="197" t="s">
        <v>1035</v>
      </c>
      <c r="X43" s="200"/>
      <c r="Y43" s="196">
        <v>0</v>
      </c>
      <c r="Z43" s="196" t="s">
        <v>132</v>
      </c>
      <c r="AA43" s="196" t="s">
        <v>1034</v>
      </c>
      <c r="AB43" s="197" t="s">
        <v>1035</v>
      </c>
      <c r="AC43" s="200"/>
      <c r="AD43" s="196">
        <v>1</v>
      </c>
      <c r="AE43" s="196" t="s">
        <v>130</v>
      </c>
      <c r="AF43" s="196" t="s">
        <v>1032</v>
      </c>
      <c r="AG43" s="197" t="s">
        <v>1033</v>
      </c>
      <c r="AH43" s="200"/>
      <c r="AI43" s="196">
        <v>0</v>
      </c>
      <c r="AJ43" s="196" t="s">
        <v>132</v>
      </c>
      <c r="AK43" s="196" t="s">
        <v>1036</v>
      </c>
      <c r="AL43" s="197" t="s">
        <v>1037</v>
      </c>
      <c r="AM43" s="198" t="s">
        <v>1038</v>
      </c>
      <c r="AN43" s="196">
        <v>1</v>
      </c>
      <c r="AO43" s="196" t="s">
        <v>130</v>
      </c>
      <c r="AP43" s="196" t="s">
        <v>1039</v>
      </c>
      <c r="AQ43" s="197" t="s">
        <v>1040</v>
      </c>
      <c r="AR43" s="200"/>
      <c r="AS43" s="196">
        <v>0</v>
      </c>
      <c r="AT43" s="196" t="s">
        <v>132</v>
      </c>
      <c r="AU43" s="196" t="s">
        <v>1041</v>
      </c>
      <c r="AV43" s="197" t="s">
        <v>1042</v>
      </c>
      <c r="AW43" s="200"/>
      <c r="AX43" s="196">
        <v>1</v>
      </c>
      <c r="AY43" s="196" t="s">
        <v>130</v>
      </c>
      <c r="AZ43" s="196" t="s">
        <v>1032</v>
      </c>
      <c r="BA43" s="197" t="s">
        <v>1033</v>
      </c>
      <c r="BB43" s="200"/>
      <c r="BC43" s="196">
        <v>1</v>
      </c>
      <c r="BD43" s="196" t="s">
        <v>130</v>
      </c>
      <c r="BE43" s="196" t="s">
        <v>1034</v>
      </c>
      <c r="BF43" s="197" t="s">
        <v>1035</v>
      </c>
      <c r="BG43" s="200"/>
      <c r="BH43" s="196">
        <v>0</v>
      </c>
      <c r="BI43" s="196" t="s">
        <v>132</v>
      </c>
      <c r="BJ43" s="196" t="s">
        <v>1034</v>
      </c>
      <c r="BK43" s="197" t="s">
        <v>1035</v>
      </c>
      <c r="BL43" s="198" t="s">
        <v>1043</v>
      </c>
      <c r="BM43" s="196">
        <v>1</v>
      </c>
      <c r="BN43" s="196" t="s">
        <v>130</v>
      </c>
      <c r="BO43" s="196" t="s">
        <v>1032</v>
      </c>
      <c r="BP43" s="197" t="s">
        <v>1033</v>
      </c>
      <c r="BQ43" s="200"/>
      <c r="BR43" s="196">
        <v>0</v>
      </c>
      <c r="BS43" s="196" t="s">
        <v>132</v>
      </c>
      <c r="BT43" s="201" t="s">
        <v>1032</v>
      </c>
      <c r="BU43" s="197" t="s">
        <v>1033</v>
      </c>
      <c r="BV43" s="198" t="s">
        <v>122</v>
      </c>
      <c r="BW43" s="196">
        <v>1</v>
      </c>
      <c r="BX43" s="196" t="s">
        <v>130</v>
      </c>
      <c r="BY43" s="196" t="s">
        <v>1039</v>
      </c>
      <c r="BZ43" s="197" t="s">
        <v>1040</v>
      </c>
      <c r="CA43" s="207" t="s">
        <v>122</v>
      </c>
      <c r="CB43" s="196">
        <v>0</v>
      </c>
      <c r="CC43" s="196" t="s">
        <v>139</v>
      </c>
      <c r="CD43" s="196" t="s">
        <v>126</v>
      </c>
      <c r="CE43" s="1"/>
      <c r="CF43" s="198" t="s">
        <v>122</v>
      </c>
      <c r="CG43" s="196">
        <v>0</v>
      </c>
      <c r="CH43" s="196" t="s">
        <v>139</v>
      </c>
      <c r="CI43" s="196" t="s">
        <v>126</v>
      </c>
      <c r="CJ43" s="1"/>
      <c r="CK43" s="200"/>
      <c r="CL43" s="196">
        <v>0</v>
      </c>
      <c r="CM43" s="196" t="s">
        <v>139</v>
      </c>
      <c r="CN43" s="196" t="s">
        <v>126</v>
      </c>
      <c r="CO43" s="1"/>
      <c r="CP43" s="198" t="s">
        <v>122</v>
      </c>
      <c r="CQ43" s="196">
        <v>0</v>
      </c>
      <c r="CR43" s="196" t="s">
        <v>139</v>
      </c>
      <c r="CS43" s="196" t="s">
        <v>126</v>
      </c>
      <c r="CT43" s="1"/>
      <c r="CU43" s="198" t="s">
        <v>122</v>
      </c>
      <c r="CV43" s="196">
        <v>0</v>
      </c>
      <c r="CW43" s="196" t="s">
        <v>139</v>
      </c>
      <c r="CX43" s="196" t="s">
        <v>126</v>
      </c>
      <c r="CY43" s="1"/>
      <c r="CZ43" s="198" t="s">
        <v>122</v>
      </c>
      <c r="DA43" s="196">
        <v>0</v>
      </c>
      <c r="DB43" s="196" t="s">
        <v>139</v>
      </c>
      <c r="DC43" s="196" t="s">
        <v>126</v>
      </c>
      <c r="DD43" s="1"/>
      <c r="DE43" s="198" t="s">
        <v>122</v>
      </c>
      <c r="DF43" s="196">
        <v>1</v>
      </c>
      <c r="DG43" s="196" t="s">
        <v>139</v>
      </c>
      <c r="DH43" s="196" t="s">
        <v>126</v>
      </c>
      <c r="DI43" s="1"/>
      <c r="DJ43" s="198" t="s">
        <v>122</v>
      </c>
      <c r="DK43" s="196">
        <v>0</v>
      </c>
      <c r="DL43" s="196" t="s">
        <v>123</v>
      </c>
      <c r="DM43" s="196" t="s">
        <v>126</v>
      </c>
      <c r="DN43" s="1"/>
      <c r="DO43" s="198" t="s">
        <v>122</v>
      </c>
      <c r="DP43" s="196">
        <v>0</v>
      </c>
      <c r="DQ43" s="196" t="s">
        <v>123</v>
      </c>
      <c r="DR43" s="196" t="s">
        <v>126</v>
      </c>
      <c r="DS43" s="1"/>
      <c r="DT43" s="198" t="s">
        <v>122</v>
      </c>
      <c r="DU43" s="196">
        <v>0</v>
      </c>
      <c r="DV43" s="196" t="s">
        <v>123</v>
      </c>
      <c r="DW43" s="196" t="s">
        <v>126</v>
      </c>
      <c r="DX43" s="1"/>
      <c r="DY43" s="198" t="s">
        <v>122</v>
      </c>
      <c r="DZ43" s="196">
        <v>0</v>
      </c>
      <c r="EA43" s="196" t="s">
        <v>123</v>
      </c>
      <c r="EB43" s="196" t="s">
        <v>126</v>
      </c>
      <c r="EC43" s="1"/>
      <c r="ED43" s="198" t="s">
        <v>122</v>
      </c>
      <c r="EE43" s="196">
        <v>0</v>
      </c>
      <c r="EF43" s="196" t="s">
        <v>123</v>
      </c>
      <c r="EG43" s="196" t="s">
        <v>126</v>
      </c>
      <c r="EH43" s="1"/>
      <c r="EI43" s="198" t="s">
        <v>122</v>
      </c>
      <c r="EJ43" s="196">
        <v>0</v>
      </c>
      <c r="EK43" s="196" t="s">
        <v>123</v>
      </c>
      <c r="EL43" s="196" t="s">
        <v>126</v>
      </c>
      <c r="EM43" s="1"/>
      <c r="EN43" s="198" t="s">
        <v>122</v>
      </c>
      <c r="EO43" s="196">
        <v>1</v>
      </c>
      <c r="EP43" s="196" t="s">
        <v>130</v>
      </c>
      <c r="EQ43" s="196" t="s">
        <v>1044</v>
      </c>
      <c r="ER43" s="209" t="s">
        <v>1045</v>
      </c>
      <c r="ES43" s="200"/>
      <c r="ET43" s="196">
        <v>1</v>
      </c>
      <c r="EU43" s="196" t="s">
        <v>139</v>
      </c>
      <c r="EV43" s="196" t="s">
        <v>1046</v>
      </c>
      <c r="EW43" s="197" t="s">
        <v>1047</v>
      </c>
      <c r="EX43" s="200"/>
      <c r="EY43" s="196">
        <v>0</v>
      </c>
      <c r="EZ43" s="196" t="s">
        <v>130</v>
      </c>
      <c r="FA43" s="196" t="s">
        <v>1048</v>
      </c>
      <c r="FB43" s="197" t="s">
        <v>1049</v>
      </c>
      <c r="FC43" s="200"/>
      <c r="FD43" s="196">
        <v>1</v>
      </c>
      <c r="FE43" s="196" t="s">
        <v>132</v>
      </c>
      <c r="FF43" s="196" t="s">
        <v>1027</v>
      </c>
      <c r="FG43" s="197" t="s">
        <v>1028</v>
      </c>
      <c r="FH43" s="198" t="s">
        <v>122</v>
      </c>
      <c r="FI43" s="196">
        <v>1</v>
      </c>
      <c r="FJ43" s="196" t="s">
        <v>132</v>
      </c>
      <c r="FK43" s="196" t="s">
        <v>1050</v>
      </c>
      <c r="FL43" s="197" t="s">
        <v>1051</v>
      </c>
      <c r="FM43" s="203" t="s">
        <v>122</v>
      </c>
      <c r="FN43" s="196">
        <v>1</v>
      </c>
      <c r="FO43" s="196" t="s">
        <v>139</v>
      </c>
      <c r="FP43" s="196" t="s">
        <v>1052</v>
      </c>
      <c r="FQ43" s="197" t="s">
        <v>1053</v>
      </c>
      <c r="FR43" s="198" t="s">
        <v>1054</v>
      </c>
      <c r="FS43" s="196">
        <v>1</v>
      </c>
      <c r="FT43" s="196" t="s">
        <v>139</v>
      </c>
      <c r="FU43" s="196" t="s">
        <v>1052</v>
      </c>
      <c r="FV43" s="197" t="s">
        <v>1053</v>
      </c>
      <c r="FW43" s="211"/>
      <c r="FX43" s="205">
        <v>47.619047619047613</v>
      </c>
      <c r="FY43" s="196">
        <v>1</v>
      </c>
      <c r="FZ43" s="196" t="s">
        <v>130</v>
      </c>
      <c r="GA43" s="196" t="s">
        <v>1029</v>
      </c>
      <c r="GB43" s="197" t="s">
        <v>1030</v>
      </c>
      <c r="GC43" s="214" t="s">
        <v>1564</v>
      </c>
      <c r="GD43" s="196">
        <v>0</v>
      </c>
      <c r="GE43" s="1"/>
      <c r="GF43" s="196" t="s">
        <v>126</v>
      </c>
      <c r="GG43" s="1"/>
      <c r="GH43" s="207" t="s">
        <v>122</v>
      </c>
      <c r="GI43" s="196">
        <v>1</v>
      </c>
      <c r="GJ43" s="196" t="s">
        <v>130</v>
      </c>
      <c r="GK43" s="196" t="s">
        <v>1032</v>
      </c>
      <c r="GL43" s="197" t="s">
        <v>1033</v>
      </c>
      <c r="GM43" s="200"/>
      <c r="GN43" s="196">
        <v>1</v>
      </c>
      <c r="GO43" s="196" t="s">
        <v>130</v>
      </c>
      <c r="GP43" s="196" t="s">
        <v>1034</v>
      </c>
      <c r="GQ43" s="197" t="s">
        <v>1035</v>
      </c>
      <c r="GR43" s="200"/>
      <c r="GS43" s="196">
        <v>0</v>
      </c>
      <c r="GT43" s="196" t="s">
        <v>132</v>
      </c>
      <c r="GU43" s="196" t="s">
        <v>1034</v>
      </c>
      <c r="GV43" s="197" t="s">
        <v>1035</v>
      </c>
      <c r="GW43" s="200"/>
      <c r="GX43" s="196">
        <v>1</v>
      </c>
      <c r="GY43" s="196" t="s">
        <v>130</v>
      </c>
      <c r="GZ43" s="196" t="s">
        <v>1032</v>
      </c>
      <c r="HA43" s="197" t="s">
        <v>1033</v>
      </c>
      <c r="HB43" s="200"/>
      <c r="HC43" s="196">
        <v>0</v>
      </c>
      <c r="HD43" s="196" t="s">
        <v>132</v>
      </c>
      <c r="HE43" s="196" t="s">
        <v>1036</v>
      </c>
      <c r="HF43" s="197" t="s">
        <v>1037</v>
      </c>
      <c r="HG43" s="198" t="s">
        <v>1038</v>
      </c>
      <c r="HH43" s="196">
        <v>1</v>
      </c>
      <c r="HI43" s="196" t="s">
        <v>130</v>
      </c>
      <c r="HJ43" s="196" t="s">
        <v>1039</v>
      </c>
      <c r="HK43" s="197" t="s">
        <v>1040</v>
      </c>
      <c r="HL43" s="200"/>
      <c r="HM43" s="196">
        <v>0</v>
      </c>
      <c r="HN43" s="196" t="s">
        <v>132</v>
      </c>
      <c r="HO43" s="196" t="s">
        <v>1041</v>
      </c>
      <c r="HP43" s="197" t="s">
        <v>1042</v>
      </c>
      <c r="HQ43" s="200"/>
      <c r="HR43" s="196">
        <v>1</v>
      </c>
      <c r="HS43" s="196" t="s">
        <v>130</v>
      </c>
      <c r="HT43" s="196" t="s">
        <v>1032</v>
      </c>
      <c r="HU43" s="197" t="s">
        <v>1033</v>
      </c>
      <c r="HV43" s="200"/>
      <c r="HW43" s="196">
        <v>1</v>
      </c>
      <c r="HX43" s="196" t="s">
        <v>130</v>
      </c>
      <c r="HY43" s="196" t="s">
        <v>1034</v>
      </c>
      <c r="HZ43" s="197" t="s">
        <v>1035</v>
      </c>
      <c r="IA43" s="200"/>
      <c r="IB43" s="196">
        <v>0</v>
      </c>
      <c r="IC43" s="196" t="s">
        <v>132</v>
      </c>
      <c r="ID43" s="196" t="s">
        <v>1034</v>
      </c>
      <c r="IE43" s="197" t="s">
        <v>1035</v>
      </c>
      <c r="IF43" s="198" t="s">
        <v>1376</v>
      </c>
      <c r="IG43" s="196">
        <v>1</v>
      </c>
      <c r="IH43" s="196" t="s">
        <v>130</v>
      </c>
      <c r="II43" s="196" t="s">
        <v>1032</v>
      </c>
      <c r="IJ43" s="197" t="s">
        <v>1033</v>
      </c>
      <c r="IK43" s="200"/>
      <c r="IL43" s="196">
        <v>0</v>
      </c>
      <c r="IM43" s="196" t="s">
        <v>132</v>
      </c>
      <c r="IN43" s="196" t="s">
        <v>1032</v>
      </c>
      <c r="IO43" s="197" t="s">
        <v>1033</v>
      </c>
      <c r="IP43" s="200"/>
      <c r="IQ43" s="196">
        <v>1</v>
      </c>
      <c r="IR43" s="196" t="s">
        <v>130</v>
      </c>
      <c r="IS43" s="196" t="s">
        <v>1039</v>
      </c>
      <c r="IT43" s="197" t="s">
        <v>1040</v>
      </c>
      <c r="IU43" s="200"/>
      <c r="IV43" s="196">
        <v>0</v>
      </c>
      <c r="IW43" s="196" t="s">
        <v>139</v>
      </c>
      <c r="IX43" s="196" t="s">
        <v>126</v>
      </c>
      <c r="IY43" s="1"/>
      <c r="IZ43" s="198" t="s">
        <v>122</v>
      </c>
      <c r="JA43" s="196">
        <v>0</v>
      </c>
      <c r="JB43" s="196" t="s">
        <v>139</v>
      </c>
      <c r="JC43" s="196" t="s">
        <v>126</v>
      </c>
      <c r="JD43" s="1"/>
      <c r="JE43" s="200"/>
      <c r="JF43" s="196">
        <v>0</v>
      </c>
      <c r="JG43" s="196" t="s">
        <v>139</v>
      </c>
      <c r="JH43" s="196" t="s">
        <v>126</v>
      </c>
      <c r="JI43" s="1"/>
      <c r="JJ43" s="198" t="s">
        <v>122</v>
      </c>
      <c r="JK43" s="196">
        <v>0</v>
      </c>
      <c r="JL43" s="196" t="s">
        <v>139</v>
      </c>
      <c r="JM43" s="196" t="s">
        <v>126</v>
      </c>
      <c r="JN43" s="1"/>
      <c r="JO43" s="198" t="s">
        <v>122</v>
      </c>
      <c r="JP43" s="196">
        <v>0</v>
      </c>
      <c r="JQ43" s="196" t="s">
        <v>139</v>
      </c>
      <c r="JR43" s="196" t="s">
        <v>126</v>
      </c>
      <c r="JS43" s="1"/>
      <c r="JT43" s="198" t="s">
        <v>122</v>
      </c>
      <c r="JU43" s="196">
        <v>0</v>
      </c>
      <c r="JV43" s="196" t="s">
        <v>139</v>
      </c>
      <c r="JW43" s="196" t="s">
        <v>126</v>
      </c>
      <c r="JX43" s="1"/>
      <c r="JY43" s="198" t="s">
        <v>122</v>
      </c>
      <c r="JZ43" s="196">
        <v>1</v>
      </c>
      <c r="KA43" s="196" t="s">
        <v>139</v>
      </c>
      <c r="KB43" s="196" t="s">
        <v>126</v>
      </c>
      <c r="KC43" s="1"/>
      <c r="KD43" s="198" t="s">
        <v>122</v>
      </c>
      <c r="KE43" s="196">
        <v>0</v>
      </c>
      <c r="KF43" s="196" t="s">
        <v>123</v>
      </c>
      <c r="KG43" s="196" t="s">
        <v>126</v>
      </c>
      <c r="KH43" s="1"/>
      <c r="KI43" s="198" t="s">
        <v>122</v>
      </c>
      <c r="KJ43" s="196">
        <v>0</v>
      </c>
      <c r="KK43" s="196" t="s">
        <v>123</v>
      </c>
      <c r="KL43" s="196" t="s">
        <v>126</v>
      </c>
      <c r="KM43" s="1"/>
      <c r="KN43" s="198" t="s">
        <v>122</v>
      </c>
      <c r="KO43" s="196">
        <v>0</v>
      </c>
      <c r="KP43" s="196" t="s">
        <v>123</v>
      </c>
      <c r="KQ43" s="196" t="s">
        <v>126</v>
      </c>
      <c r="KR43" s="1"/>
      <c r="KS43" s="198" t="s">
        <v>122</v>
      </c>
      <c r="KT43" s="196">
        <v>0</v>
      </c>
      <c r="KU43" s="196" t="s">
        <v>123</v>
      </c>
      <c r="KV43" s="196" t="s">
        <v>126</v>
      </c>
      <c r="KW43" s="1"/>
      <c r="KX43" s="198" t="s">
        <v>122</v>
      </c>
      <c r="KY43" s="196">
        <v>0</v>
      </c>
      <c r="KZ43" s="196" t="s">
        <v>123</v>
      </c>
      <c r="LA43" s="196" t="s">
        <v>126</v>
      </c>
      <c r="LB43" s="1"/>
      <c r="LC43" s="198" t="s">
        <v>122</v>
      </c>
      <c r="LD43" s="196">
        <v>0</v>
      </c>
      <c r="LE43" s="196" t="s">
        <v>123</v>
      </c>
      <c r="LF43" s="196" t="s">
        <v>126</v>
      </c>
      <c r="LG43" s="1"/>
      <c r="LH43" s="198" t="s">
        <v>122</v>
      </c>
      <c r="LI43" s="196">
        <v>1</v>
      </c>
      <c r="LJ43" s="196" t="s">
        <v>132</v>
      </c>
      <c r="LK43" s="196" t="s">
        <v>1027</v>
      </c>
      <c r="LL43" s="197" t="s">
        <v>1028</v>
      </c>
      <c r="LM43" s="198" t="s">
        <v>122</v>
      </c>
      <c r="LN43" s="196">
        <v>1</v>
      </c>
      <c r="LO43" s="196" t="s">
        <v>132</v>
      </c>
      <c r="LP43" s="196" t="s">
        <v>1050</v>
      </c>
      <c r="LQ43" s="197" t="s">
        <v>1051</v>
      </c>
      <c r="LR43" s="206" t="s">
        <v>122</v>
      </c>
    </row>
    <row r="44" spans="1:330" ht="25.5" customHeight="1">
      <c r="A44" s="192" t="s">
        <v>108</v>
      </c>
      <c r="B44" s="193">
        <v>52.380952380952387</v>
      </c>
      <c r="C44" s="194">
        <v>48.299319727891152</v>
      </c>
      <c r="D44" s="195">
        <v>15</v>
      </c>
      <c r="E44" s="196">
        <v>1</v>
      </c>
      <c r="F44" s="196" t="s">
        <v>132</v>
      </c>
      <c r="G44" s="196" t="s">
        <v>1057</v>
      </c>
      <c r="H44" s="197" t="s">
        <v>1058</v>
      </c>
      <c r="I44" s="198" t="s">
        <v>1059</v>
      </c>
      <c r="J44" s="196">
        <v>0</v>
      </c>
      <c r="K44" s="1"/>
      <c r="L44" s="199" t="s">
        <v>126</v>
      </c>
      <c r="M44" s="1"/>
      <c r="N44" s="207" t="s">
        <v>122</v>
      </c>
      <c r="O44" s="196">
        <v>1</v>
      </c>
      <c r="P44" s="196" t="s">
        <v>130</v>
      </c>
      <c r="Q44" s="196" t="s">
        <v>1062</v>
      </c>
      <c r="R44" s="197" t="s">
        <v>1063</v>
      </c>
      <c r="S44" s="200"/>
      <c r="T44" s="196">
        <v>0</v>
      </c>
      <c r="U44" s="196" t="s">
        <v>132</v>
      </c>
      <c r="V44" s="196" t="s">
        <v>1062</v>
      </c>
      <c r="W44" s="197" t="s">
        <v>1063</v>
      </c>
      <c r="X44" s="200"/>
      <c r="Y44" s="196">
        <v>0</v>
      </c>
      <c r="Z44" s="196" t="s">
        <v>132</v>
      </c>
      <c r="AA44" s="196" t="s">
        <v>1062</v>
      </c>
      <c r="AB44" s="197" t="s">
        <v>1063</v>
      </c>
      <c r="AC44" s="200"/>
      <c r="AD44" s="196">
        <v>1</v>
      </c>
      <c r="AE44" s="196" t="s">
        <v>130</v>
      </c>
      <c r="AF44" s="196" t="s">
        <v>1062</v>
      </c>
      <c r="AG44" s="197" t="s">
        <v>1063</v>
      </c>
      <c r="AH44" s="200"/>
      <c r="AI44" s="196">
        <v>0</v>
      </c>
      <c r="AJ44" s="196" t="s">
        <v>132</v>
      </c>
      <c r="AK44" s="196" t="s">
        <v>1062</v>
      </c>
      <c r="AL44" s="197" t="s">
        <v>1063</v>
      </c>
      <c r="AM44" s="202" t="s">
        <v>122</v>
      </c>
      <c r="AN44" s="196">
        <v>0</v>
      </c>
      <c r="AO44" s="196" t="s">
        <v>132</v>
      </c>
      <c r="AP44" s="196" t="s">
        <v>1062</v>
      </c>
      <c r="AQ44" s="197" t="s">
        <v>1063</v>
      </c>
      <c r="AR44" s="200"/>
      <c r="AS44" s="196">
        <v>1</v>
      </c>
      <c r="AT44" s="196" t="s">
        <v>130</v>
      </c>
      <c r="AU44" s="196" t="s">
        <v>1062</v>
      </c>
      <c r="AV44" s="197" t="s">
        <v>1063</v>
      </c>
      <c r="AW44" s="200"/>
      <c r="AX44" s="196">
        <v>1</v>
      </c>
      <c r="AY44" s="196" t="s">
        <v>130</v>
      </c>
      <c r="AZ44" s="196" t="s">
        <v>1062</v>
      </c>
      <c r="BA44" s="197" t="s">
        <v>1063</v>
      </c>
      <c r="BB44" s="200"/>
      <c r="BC44" s="196">
        <v>0</v>
      </c>
      <c r="BD44" s="196" t="s">
        <v>132</v>
      </c>
      <c r="BE44" s="196" t="s">
        <v>1062</v>
      </c>
      <c r="BF44" s="197" t="s">
        <v>1063</v>
      </c>
      <c r="BG44" s="200"/>
      <c r="BH44" s="196">
        <v>0</v>
      </c>
      <c r="BI44" s="196" t="s">
        <v>132</v>
      </c>
      <c r="BJ44" s="196" t="s">
        <v>1062</v>
      </c>
      <c r="BK44" s="197" t="s">
        <v>1063</v>
      </c>
      <c r="BL44" s="202" t="s">
        <v>122</v>
      </c>
      <c r="BM44" s="196">
        <v>1</v>
      </c>
      <c r="BN44" s="196" t="s">
        <v>130</v>
      </c>
      <c r="BO44" s="196" t="s">
        <v>1062</v>
      </c>
      <c r="BP44" s="197" t="s">
        <v>1063</v>
      </c>
      <c r="BQ44" s="200"/>
      <c r="BR44" s="196">
        <v>0</v>
      </c>
      <c r="BS44" s="196" t="s">
        <v>132</v>
      </c>
      <c r="BT44" s="201" t="s">
        <v>1062</v>
      </c>
      <c r="BU44" s="197" t="s">
        <v>1063</v>
      </c>
      <c r="BV44" s="200"/>
      <c r="BW44" s="196">
        <v>0</v>
      </c>
      <c r="BX44" s="196" t="s">
        <v>132</v>
      </c>
      <c r="BY44" s="196" t="s">
        <v>1062</v>
      </c>
      <c r="BZ44" s="197" t="s">
        <v>1063</v>
      </c>
      <c r="CA44" s="200"/>
      <c r="CB44" s="196">
        <v>0</v>
      </c>
      <c r="CC44" s="196" t="s">
        <v>139</v>
      </c>
      <c r="CD44" s="196" t="s">
        <v>126</v>
      </c>
      <c r="CE44" s="1"/>
      <c r="CF44" s="198" t="s">
        <v>122</v>
      </c>
      <c r="CG44" s="196">
        <v>0</v>
      </c>
      <c r="CH44" s="196" t="s">
        <v>139</v>
      </c>
      <c r="CI44" s="196" t="s">
        <v>126</v>
      </c>
      <c r="CJ44" s="1"/>
      <c r="CK44" s="200"/>
      <c r="CL44" s="196">
        <v>0</v>
      </c>
      <c r="CM44" s="196" t="s">
        <v>139</v>
      </c>
      <c r="CN44" s="196" t="s">
        <v>126</v>
      </c>
      <c r="CO44" s="1"/>
      <c r="CP44" s="198" t="s">
        <v>122</v>
      </c>
      <c r="CQ44" s="196">
        <v>0</v>
      </c>
      <c r="CR44" s="196" t="s">
        <v>139</v>
      </c>
      <c r="CS44" s="196" t="s">
        <v>126</v>
      </c>
      <c r="CT44" s="1"/>
      <c r="CU44" s="198" t="s">
        <v>122</v>
      </c>
      <c r="CV44" s="196">
        <v>0</v>
      </c>
      <c r="CW44" s="196" t="s">
        <v>139</v>
      </c>
      <c r="CX44" s="196" t="s">
        <v>126</v>
      </c>
      <c r="CY44" s="1"/>
      <c r="CZ44" s="198" t="s">
        <v>122</v>
      </c>
      <c r="DA44" s="196">
        <v>0</v>
      </c>
      <c r="DB44" s="196" t="s">
        <v>139</v>
      </c>
      <c r="DC44" s="196" t="s">
        <v>126</v>
      </c>
      <c r="DD44" s="1"/>
      <c r="DE44" s="198" t="s">
        <v>122</v>
      </c>
      <c r="DF44" s="196">
        <v>1</v>
      </c>
      <c r="DG44" s="196" t="s">
        <v>123</v>
      </c>
      <c r="DH44" s="196" t="s">
        <v>1064</v>
      </c>
      <c r="DI44" s="197" t="s">
        <v>1065</v>
      </c>
      <c r="DJ44" s="198" t="s">
        <v>122</v>
      </c>
      <c r="DK44" s="196">
        <v>1</v>
      </c>
      <c r="DL44" s="196" t="s">
        <v>139</v>
      </c>
      <c r="DM44" s="196" t="s">
        <v>1066</v>
      </c>
      <c r="DN44" s="197" t="s">
        <v>1061</v>
      </c>
      <c r="DO44" s="207" t="s">
        <v>122</v>
      </c>
      <c r="DP44" s="196">
        <v>1</v>
      </c>
      <c r="DQ44" s="196" t="s">
        <v>139</v>
      </c>
      <c r="DR44" s="196" t="s">
        <v>1067</v>
      </c>
      <c r="DS44" s="197" t="s">
        <v>1061</v>
      </c>
      <c r="DT44" s="207" t="s">
        <v>122</v>
      </c>
      <c r="DU44" s="196">
        <v>1</v>
      </c>
      <c r="DV44" s="196" t="s">
        <v>139</v>
      </c>
      <c r="DW44" s="196" t="s">
        <v>1060</v>
      </c>
      <c r="DX44" s="197" t="s">
        <v>1061</v>
      </c>
      <c r="DY44" s="207" t="s">
        <v>122</v>
      </c>
      <c r="DZ44" s="196">
        <v>1</v>
      </c>
      <c r="EA44" s="196" t="s">
        <v>139</v>
      </c>
      <c r="EB44" s="196" t="s">
        <v>1060</v>
      </c>
      <c r="EC44" s="197" t="s">
        <v>1061</v>
      </c>
      <c r="ED44" s="207" t="s">
        <v>122</v>
      </c>
      <c r="EE44" s="196">
        <v>0</v>
      </c>
      <c r="EF44" s="196" t="s">
        <v>132</v>
      </c>
      <c r="EG44" s="196" t="s">
        <v>1060</v>
      </c>
      <c r="EH44" s="197" t="s">
        <v>1061</v>
      </c>
      <c r="EI44" s="198" t="s">
        <v>122</v>
      </c>
      <c r="EJ44" s="196">
        <v>0</v>
      </c>
      <c r="EK44" s="196" t="s">
        <v>132</v>
      </c>
      <c r="EL44" s="196" t="s">
        <v>1060</v>
      </c>
      <c r="EM44" s="197" t="s">
        <v>1061</v>
      </c>
      <c r="EN44" s="198" t="s">
        <v>122</v>
      </c>
      <c r="EO44" s="196">
        <v>0</v>
      </c>
      <c r="EP44" s="196" t="s">
        <v>132</v>
      </c>
      <c r="EQ44" s="196" t="s">
        <v>1068</v>
      </c>
      <c r="ER44" s="197" t="s">
        <v>1069</v>
      </c>
      <c r="ES44" s="200"/>
      <c r="ET44" s="196">
        <v>1</v>
      </c>
      <c r="EU44" s="196" t="s">
        <v>139</v>
      </c>
      <c r="EV44" s="196" t="s">
        <v>1070</v>
      </c>
      <c r="EW44" s="197" t="s">
        <v>1071</v>
      </c>
      <c r="EX44" s="200"/>
      <c r="EY44" s="196">
        <v>1</v>
      </c>
      <c r="EZ44" s="196" t="s">
        <v>139</v>
      </c>
      <c r="FA44" s="196" t="s">
        <v>1070</v>
      </c>
      <c r="FB44" s="197" t="s">
        <v>1071</v>
      </c>
      <c r="FC44" s="200"/>
      <c r="FD44" s="196">
        <v>1</v>
      </c>
      <c r="FE44" s="196" t="s">
        <v>132</v>
      </c>
      <c r="FF44" s="196" t="s">
        <v>1055</v>
      </c>
      <c r="FG44" s="197" t="s">
        <v>1056</v>
      </c>
      <c r="FH44" s="198" t="s">
        <v>122</v>
      </c>
      <c r="FI44" s="196">
        <v>1</v>
      </c>
      <c r="FJ44" s="196" t="s">
        <v>139</v>
      </c>
      <c r="FK44" s="196" t="s">
        <v>1072</v>
      </c>
      <c r="FL44" s="197" t="s">
        <v>1073</v>
      </c>
      <c r="FM44" s="203" t="s">
        <v>122</v>
      </c>
      <c r="FN44" s="196">
        <v>0</v>
      </c>
      <c r="FO44" s="196" t="s">
        <v>123</v>
      </c>
      <c r="FP44" s="196" t="s">
        <v>1074</v>
      </c>
      <c r="FQ44" s="197" t="s">
        <v>1075</v>
      </c>
      <c r="FR44" s="202" t="s">
        <v>1076</v>
      </c>
      <c r="FS44" s="196">
        <v>0</v>
      </c>
      <c r="FT44" s="196" t="s">
        <v>123</v>
      </c>
      <c r="FU44" s="196" t="s">
        <v>1074</v>
      </c>
      <c r="FV44" s="197" t="s">
        <v>1075</v>
      </c>
      <c r="FW44" s="204" t="s">
        <v>1076</v>
      </c>
      <c r="FX44" s="205">
        <v>43.290043290043286</v>
      </c>
      <c r="FY44" s="196">
        <v>0</v>
      </c>
      <c r="FZ44" s="196" t="s">
        <v>123</v>
      </c>
      <c r="GA44" s="196" t="s">
        <v>1565</v>
      </c>
      <c r="GB44" s="197" t="s">
        <v>1566</v>
      </c>
      <c r="GC44" s="214" t="s">
        <v>1567</v>
      </c>
      <c r="GD44" s="196">
        <v>0</v>
      </c>
      <c r="GE44" s="1"/>
      <c r="GF44" s="196" t="s">
        <v>126</v>
      </c>
      <c r="GG44" s="1"/>
      <c r="GH44" s="207" t="s">
        <v>122</v>
      </c>
      <c r="GI44" s="196">
        <v>1</v>
      </c>
      <c r="GJ44" s="196" t="s">
        <v>130</v>
      </c>
      <c r="GK44" s="196" t="s">
        <v>1062</v>
      </c>
      <c r="GL44" s="197" t="s">
        <v>1063</v>
      </c>
      <c r="GM44" s="200"/>
      <c r="GN44" s="196">
        <v>0</v>
      </c>
      <c r="GO44" s="196" t="s">
        <v>132</v>
      </c>
      <c r="GP44" s="196" t="s">
        <v>1062</v>
      </c>
      <c r="GQ44" s="197" t="s">
        <v>1063</v>
      </c>
      <c r="GR44" s="200"/>
      <c r="GS44" s="196">
        <v>0</v>
      </c>
      <c r="GT44" s="196" t="s">
        <v>132</v>
      </c>
      <c r="GU44" s="196" t="s">
        <v>1062</v>
      </c>
      <c r="GV44" s="197" t="s">
        <v>1063</v>
      </c>
      <c r="GW44" s="200"/>
      <c r="GX44" s="196">
        <v>1</v>
      </c>
      <c r="GY44" s="196" t="s">
        <v>130</v>
      </c>
      <c r="GZ44" s="196" t="s">
        <v>1062</v>
      </c>
      <c r="HA44" s="197" t="s">
        <v>1063</v>
      </c>
      <c r="HB44" s="200"/>
      <c r="HC44" s="196">
        <v>0</v>
      </c>
      <c r="HD44" s="196" t="s">
        <v>132</v>
      </c>
      <c r="HE44" s="196" t="s">
        <v>1062</v>
      </c>
      <c r="HF44" s="197" t="s">
        <v>1063</v>
      </c>
      <c r="HG44" s="200"/>
      <c r="HH44" s="196">
        <v>0</v>
      </c>
      <c r="HI44" s="196" t="s">
        <v>132</v>
      </c>
      <c r="HJ44" s="196" t="s">
        <v>1062</v>
      </c>
      <c r="HK44" s="197" t="s">
        <v>1063</v>
      </c>
      <c r="HL44" s="200"/>
      <c r="HM44" s="196">
        <v>1</v>
      </c>
      <c r="HN44" s="196" t="s">
        <v>130</v>
      </c>
      <c r="HO44" s="196" t="s">
        <v>1062</v>
      </c>
      <c r="HP44" s="197" t="s">
        <v>1063</v>
      </c>
      <c r="HQ44" s="200"/>
      <c r="HR44" s="196">
        <v>1</v>
      </c>
      <c r="HS44" s="196" t="s">
        <v>130</v>
      </c>
      <c r="HT44" s="196" t="s">
        <v>1062</v>
      </c>
      <c r="HU44" s="197" t="s">
        <v>1063</v>
      </c>
      <c r="HV44" s="200"/>
      <c r="HW44" s="196">
        <v>0</v>
      </c>
      <c r="HX44" s="196" t="s">
        <v>132</v>
      </c>
      <c r="HY44" s="196" t="s">
        <v>1062</v>
      </c>
      <c r="HZ44" s="197" t="s">
        <v>1063</v>
      </c>
      <c r="IA44" s="200"/>
      <c r="IB44" s="196">
        <v>0</v>
      </c>
      <c r="IC44" s="196" t="s">
        <v>132</v>
      </c>
      <c r="ID44" s="196" t="s">
        <v>1062</v>
      </c>
      <c r="IE44" s="197" t="s">
        <v>1063</v>
      </c>
      <c r="IF44" s="200"/>
      <c r="IG44" s="196">
        <v>1</v>
      </c>
      <c r="IH44" s="196" t="s">
        <v>130</v>
      </c>
      <c r="II44" s="196" t="s">
        <v>1062</v>
      </c>
      <c r="IJ44" s="197" t="s">
        <v>1063</v>
      </c>
      <c r="IK44" s="200"/>
      <c r="IL44" s="196">
        <v>0</v>
      </c>
      <c r="IM44" s="196" t="s">
        <v>132</v>
      </c>
      <c r="IN44" s="196" t="s">
        <v>1062</v>
      </c>
      <c r="IO44" s="197" t="s">
        <v>1063</v>
      </c>
      <c r="IP44" s="200"/>
      <c r="IQ44" s="196">
        <v>0</v>
      </c>
      <c r="IR44" s="196" t="s">
        <v>132</v>
      </c>
      <c r="IS44" s="196" t="s">
        <v>1062</v>
      </c>
      <c r="IT44" s="197" t="s">
        <v>1063</v>
      </c>
      <c r="IU44" s="200"/>
      <c r="IV44" s="196">
        <v>0</v>
      </c>
      <c r="IW44" s="196" t="s">
        <v>139</v>
      </c>
      <c r="IX44" s="196" t="s">
        <v>126</v>
      </c>
      <c r="IY44" s="1"/>
      <c r="IZ44" s="198" t="s">
        <v>122</v>
      </c>
      <c r="JA44" s="196">
        <v>0</v>
      </c>
      <c r="JB44" s="196" t="s">
        <v>139</v>
      </c>
      <c r="JC44" s="196" t="s">
        <v>126</v>
      </c>
      <c r="JD44" s="1"/>
      <c r="JE44" s="200"/>
      <c r="JF44" s="196">
        <v>0</v>
      </c>
      <c r="JG44" s="196" t="s">
        <v>139</v>
      </c>
      <c r="JH44" s="196" t="s">
        <v>126</v>
      </c>
      <c r="JI44" s="1"/>
      <c r="JJ44" s="198" t="s">
        <v>122</v>
      </c>
      <c r="JK44" s="196">
        <v>0</v>
      </c>
      <c r="JL44" s="196" t="s">
        <v>139</v>
      </c>
      <c r="JM44" s="196" t="s">
        <v>126</v>
      </c>
      <c r="JN44" s="1"/>
      <c r="JO44" s="198" t="s">
        <v>122</v>
      </c>
      <c r="JP44" s="196">
        <v>0</v>
      </c>
      <c r="JQ44" s="196" t="s">
        <v>139</v>
      </c>
      <c r="JR44" s="196" t="s">
        <v>126</v>
      </c>
      <c r="JS44" s="1"/>
      <c r="JT44" s="198" t="s">
        <v>122</v>
      </c>
      <c r="JU44" s="196">
        <v>0</v>
      </c>
      <c r="JV44" s="196" t="s">
        <v>139</v>
      </c>
      <c r="JW44" s="196" t="s">
        <v>126</v>
      </c>
      <c r="JX44" s="1"/>
      <c r="JY44" s="198" t="s">
        <v>122</v>
      </c>
      <c r="JZ44" s="196">
        <v>1</v>
      </c>
      <c r="KA44" s="196" t="s">
        <v>123</v>
      </c>
      <c r="KB44" s="196" t="s">
        <v>1064</v>
      </c>
      <c r="KC44" s="197" t="s">
        <v>1065</v>
      </c>
      <c r="KD44" s="198" t="s">
        <v>122</v>
      </c>
      <c r="KE44" s="196">
        <v>1</v>
      </c>
      <c r="KF44" s="196" t="s">
        <v>139</v>
      </c>
      <c r="KG44" s="196" t="s">
        <v>1066</v>
      </c>
      <c r="KH44" s="197" t="s">
        <v>1061</v>
      </c>
      <c r="KI44" s="207" t="s">
        <v>122</v>
      </c>
      <c r="KJ44" s="196">
        <v>1</v>
      </c>
      <c r="KK44" s="196" t="s">
        <v>139</v>
      </c>
      <c r="KL44" s="196" t="s">
        <v>1067</v>
      </c>
      <c r="KM44" s="197" t="s">
        <v>1061</v>
      </c>
      <c r="KN44" s="207" t="s">
        <v>122</v>
      </c>
      <c r="KO44" s="196">
        <v>1</v>
      </c>
      <c r="KP44" s="196" t="s">
        <v>139</v>
      </c>
      <c r="KQ44" s="196" t="s">
        <v>1060</v>
      </c>
      <c r="KR44" s="197" t="s">
        <v>1061</v>
      </c>
      <c r="KS44" s="207" t="s">
        <v>122</v>
      </c>
      <c r="KT44" s="196">
        <v>1</v>
      </c>
      <c r="KU44" s="196" t="s">
        <v>139</v>
      </c>
      <c r="KV44" s="196" t="s">
        <v>1060</v>
      </c>
      <c r="KW44" s="197" t="s">
        <v>1061</v>
      </c>
      <c r="KX44" s="207" t="s">
        <v>122</v>
      </c>
      <c r="KY44" s="196">
        <v>0</v>
      </c>
      <c r="KZ44" s="196" t="s">
        <v>132</v>
      </c>
      <c r="LA44" s="196" t="s">
        <v>1060</v>
      </c>
      <c r="LB44" s="197" t="s">
        <v>1061</v>
      </c>
      <c r="LC44" s="198" t="s">
        <v>122</v>
      </c>
      <c r="LD44" s="196">
        <v>0</v>
      </c>
      <c r="LE44" s="196" t="s">
        <v>132</v>
      </c>
      <c r="LF44" s="196" t="s">
        <v>1060</v>
      </c>
      <c r="LG44" s="197" t="s">
        <v>1061</v>
      </c>
      <c r="LH44" s="198" t="s">
        <v>122</v>
      </c>
      <c r="LI44" s="196">
        <v>1</v>
      </c>
      <c r="LJ44" s="196" t="s">
        <v>132</v>
      </c>
      <c r="LK44" s="196" t="s">
        <v>1055</v>
      </c>
      <c r="LL44" s="197" t="s">
        <v>1056</v>
      </c>
      <c r="LM44" s="198" t="s">
        <v>122</v>
      </c>
      <c r="LN44" s="196">
        <v>1</v>
      </c>
      <c r="LO44" s="196" t="s">
        <v>139</v>
      </c>
      <c r="LP44" s="196" t="s">
        <v>1072</v>
      </c>
      <c r="LQ44" s="197" t="s">
        <v>1377</v>
      </c>
      <c r="LR44" s="206" t="s">
        <v>122</v>
      </c>
    </row>
    <row r="45" spans="1:330" ht="25.5" customHeight="1">
      <c r="A45" s="192" t="s">
        <v>109</v>
      </c>
      <c r="B45" s="193">
        <v>62.337662337662344</v>
      </c>
      <c r="C45" s="194">
        <v>66.83673469387756</v>
      </c>
      <c r="D45" s="195">
        <v>2</v>
      </c>
      <c r="E45" s="196">
        <v>0</v>
      </c>
      <c r="F45" s="196" t="s">
        <v>123</v>
      </c>
      <c r="G45" s="196" t="s">
        <v>1079</v>
      </c>
      <c r="H45" s="197" t="s">
        <v>1080</v>
      </c>
      <c r="I45" s="198" t="s">
        <v>122</v>
      </c>
      <c r="J45" s="196">
        <v>1</v>
      </c>
      <c r="K45" s="1"/>
      <c r="L45" s="199" t="s">
        <v>1081</v>
      </c>
      <c r="M45" s="197" t="s">
        <v>1082</v>
      </c>
      <c r="N45" s="198" t="s">
        <v>1083</v>
      </c>
      <c r="O45" s="196">
        <v>1</v>
      </c>
      <c r="P45" s="196" t="s">
        <v>130</v>
      </c>
      <c r="Q45" s="196" t="s">
        <v>1084</v>
      </c>
      <c r="R45" s="197" t="s">
        <v>1085</v>
      </c>
      <c r="S45" s="200"/>
      <c r="T45" s="196">
        <v>1</v>
      </c>
      <c r="U45" s="196" t="s">
        <v>130</v>
      </c>
      <c r="V45" s="196" t="s">
        <v>1084</v>
      </c>
      <c r="W45" s="197" t="s">
        <v>1085</v>
      </c>
      <c r="X45" s="200"/>
      <c r="Y45" s="196">
        <v>1</v>
      </c>
      <c r="Z45" s="196" t="s">
        <v>130</v>
      </c>
      <c r="AA45" s="196" t="s">
        <v>1086</v>
      </c>
      <c r="AB45" s="197" t="s">
        <v>1082</v>
      </c>
      <c r="AC45" s="198" t="s">
        <v>1087</v>
      </c>
      <c r="AD45" s="196">
        <v>1</v>
      </c>
      <c r="AE45" s="196" t="s">
        <v>130</v>
      </c>
      <c r="AF45" s="196" t="s">
        <v>1088</v>
      </c>
      <c r="AG45" s="197" t="s">
        <v>1085</v>
      </c>
      <c r="AH45" s="200"/>
      <c r="AI45" s="196">
        <v>1</v>
      </c>
      <c r="AJ45" s="196" t="s">
        <v>130</v>
      </c>
      <c r="AK45" s="196" t="s">
        <v>1089</v>
      </c>
      <c r="AL45" s="197" t="s">
        <v>1090</v>
      </c>
      <c r="AM45" s="198" t="s">
        <v>1087</v>
      </c>
      <c r="AN45" s="196">
        <v>1</v>
      </c>
      <c r="AO45" s="196" t="s">
        <v>130</v>
      </c>
      <c r="AP45" s="196" t="s">
        <v>1089</v>
      </c>
      <c r="AQ45" s="197" t="s">
        <v>1090</v>
      </c>
      <c r="AR45" s="198" t="s">
        <v>1087</v>
      </c>
      <c r="AS45" s="196">
        <v>0</v>
      </c>
      <c r="AT45" s="196" t="s">
        <v>132</v>
      </c>
      <c r="AU45" s="196" t="s">
        <v>1091</v>
      </c>
      <c r="AV45" s="197" t="s">
        <v>1085</v>
      </c>
      <c r="AW45" s="200"/>
      <c r="AX45" s="196">
        <v>1</v>
      </c>
      <c r="AY45" s="196" t="s">
        <v>130</v>
      </c>
      <c r="AZ45" s="196" t="s">
        <v>1086</v>
      </c>
      <c r="BA45" s="197" t="s">
        <v>1090</v>
      </c>
      <c r="BB45" s="198" t="s">
        <v>1087</v>
      </c>
      <c r="BC45" s="196">
        <v>1</v>
      </c>
      <c r="BD45" s="196" t="s">
        <v>130</v>
      </c>
      <c r="BE45" s="196" t="s">
        <v>1086</v>
      </c>
      <c r="BF45" s="197" t="s">
        <v>1090</v>
      </c>
      <c r="BG45" s="198" t="s">
        <v>1087</v>
      </c>
      <c r="BH45" s="196">
        <v>1</v>
      </c>
      <c r="BI45" s="196" t="s">
        <v>130</v>
      </c>
      <c r="BJ45" s="196" t="s">
        <v>1086</v>
      </c>
      <c r="BK45" s="197" t="s">
        <v>1090</v>
      </c>
      <c r="BL45" s="198" t="s">
        <v>1087</v>
      </c>
      <c r="BM45" s="196">
        <v>1</v>
      </c>
      <c r="BN45" s="196" t="s">
        <v>130</v>
      </c>
      <c r="BO45" s="196" t="s">
        <v>1089</v>
      </c>
      <c r="BP45" s="197" t="s">
        <v>1090</v>
      </c>
      <c r="BQ45" s="198" t="s">
        <v>1087</v>
      </c>
      <c r="BR45" s="196">
        <v>1</v>
      </c>
      <c r="BS45" s="196" t="s">
        <v>130</v>
      </c>
      <c r="BT45" s="196" t="s">
        <v>1089</v>
      </c>
      <c r="BU45" s="197" t="s">
        <v>1090</v>
      </c>
      <c r="BV45" s="198" t="s">
        <v>1087</v>
      </c>
      <c r="BW45" s="196">
        <v>1</v>
      </c>
      <c r="BX45" s="196" t="s">
        <v>130</v>
      </c>
      <c r="BY45" s="196" t="s">
        <v>1089</v>
      </c>
      <c r="BZ45" s="197" t="s">
        <v>1090</v>
      </c>
      <c r="CA45" s="198" t="s">
        <v>1087</v>
      </c>
      <c r="CB45" s="196">
        <v>1</v>
      </c>
      <c r="CC45" s="196" t="s">
        <v>130</v>
      </c>
      <c r="CD45" s="196" t="s">
        <v>1086</v>
      </c>
      <c r="CE45" s="197" t="s">
        <v>1090</v>
      </c>
      <c r="CF45" s="198" t="s">
        <v>1087</v>
      </c>
      <c r="CG45" s="196">
        <v>1</v>
      </c>
      <c r="CH45" s="196" t="s">
        <v>130</v>
      </c>
      <c r="CI45" s="196" t="s">
        <v>1086</v>
      </c>
      <c r="CJ45" s="197" t="s">
        <v>1090</v>
      </c>
      <c r="CK45" s="198" t="s">
        <v>1087</v>
      </c>
      <c r="CL45" s="196">
        <v>1</v>
      </c>
      <c r="CM45" s="196" t="s">
        <v>130</v>
      </c>
      <c r="CN45" s="196" t="s">
        <v>1086</v>
      </c>
      <c r="CO45" s="197" t="s">
        <v>1090</v>
      </c>
      <c r="CP45" s="198" t="s">
        <v>1087</v>
      </c>
      <c r="CQ45" s="196">
        <v>1</v>
      </c>
      <c r="CR45" s="196" t="s">
        <v>130</v>
      </c>
      <c r="CS45" s="196" t="s">
        <v>1089</v>
      </c>
      <c r="CT45" s="197" t="s">
        <v>1090</v>
      </c>
      <c r="CU45" s="198" t="s">
        <v>1087</v>
      </c>
      <c r="CV45" s="196">
        <v>1</v>
      </c>
      <c r="CW45" s="196" t="s">
        <v>130</v>
      </c>
      <c r="CX45" s="196" t="s">
        <v>1089</v>
      </c>
      <c r="CY45" s="197" t="s">
        <v>1090</v>
      </c>
      <c r="CZ45" s="198" t="s">
        <v>1087</v>
      </c>
      <c r="DA45" s="196">
        <v>1</v>
      </c>
      <c r="DB45" s="196" t="s">
        <v>130</v>
      </c>
      <c r="DC45" s="196" t="s">
        <v>1089</v>
      </c>
      <c r="DD45" s="197" t="s">
        <v>1090</v>
      </c>
      <c r="DE45" s="198" t="s">
        <v>1087</v>
      </c>
      <c r="DF45" s="196">
        <v>1</v>
      </c>
      <c r="DG45" s="196" t="s">
        <v>139</v>
      </c>
      <c r="DH45" s="196" t="s">
        <v>126</v>
      </c>
      <c r="DI45" s="1"/>
      <c r="DJ45" s="198" t="s">
        <v>1092</v>
      </c>
      <c r="DK45" s="196">
        <v>0</v>
      </c>
      <c r="DL45" s="196" t="s">
        <v>123</v>
      </c>
      <c r="DM45" s="196" t="s">
        <v>126</v>
      </c>
      <c r="DN45" s="1"/>
      <c r="DO45" s="198" t="s">
        <v>122</v>
      </c>
      <c r="DP45" s="196">
        <v>0</v>
      </c>
      <c r="DQ45" s="196" t="s">
        <v>123</v>
      </c>
      <c r="DR45" s="196" t="s">
        <v>126</v>
      </c>
      <c r="DS45" s="1"/>
      <c r="DT45" s="198" t="s">
        <v>122</v>
      </c>
      <c r="DU45" s="196">
        <v>0</v>
      </c>
      <c r="DV45" s="196" t="s">
        <v>123</v>
      </c>
      <c r="DW45" s="196" t="s">
        <v>126</v>
      </c>
      <c r="DX45" s="1"/>
      <c r="DY45" s="198" t="s">
        <v>122</v>
      </c>
      <c r="DZ45" s="196">
        <v>0</v>
      </c>
      <c r="EA45" s="196" t="s">
        <v>123</v>
      </c>
      <c r="EB45" s="196" t="s">
        <v>126</v>
      </c>
      <c r="EC45" s="1"/>
      <c r="ED45" s="198" t="s">
        <v>122</v>
      </c>
      <c r="EE45" s="196">
        <v>0</v>
      </c>
      <c r="EF45" s="196" t="s">
        <v>123</v>
      </c>
      <c r="EG45" s="196" t="s">
        <v>126</v>
      </c>
      <c r="EH45" s="1"/>
      <c r="EI45" s="198" t="s">
        <v>122</v>
      </c>
      <c r="EJ45" s="196">
        <v>0</v>
      </c>
      <c r="EK45" s="196" t="s">
        <v>123</v>
      </c>
      <c r="EL45" s="196" t="s">
        <v>126</v>
      </c>
      <c r="EM45" s="1"/>
      <c r="EN45" s="198" t="s">
        <v>122</v>
      </c>
      <c r="EO45" s="196">
        <v>1</v>
      </c>
      <c r="EP45" s="196" t="s">
        <v>130</v>
      </c>
      <c r="EQ45" s="196" t="s">
        <v>1093</v>
      </c>
      <c r="ER45" s="197" t="s">
        <v>1094</v>
      </c>
      <c r="ES45" s="200"/>
      <c r="ET45" s="196">
        <v>1</v>
      </c>
      <c r="EU45" s="196" t="s">
        <v>139</v>
      </c>
      <c r="EV45" s="196" t="s">
        <v>1095</v>
      </c>
      <c r="EW45" s="197" t="s">
        <v>1096</v>
      </c>
      <c r="EX45" s="200"/>
      <c r="EY45" s="196">
        <v>1</v>
      </c>
      <c r="EZ45" s="196" t="s">
        <v>139</v>
      </c>
      <c r="FA45" s="196" t="s">
        <v>1097</v>
      </c>
      <c r="FB45" s="197" t="s">
        <v>1098</v>
      </c>
      <c r="FC45" s="200"/>
      <c r="FD45" s="196">
        <v>1</v>
      </c>
      <c r="FE45" s="196" t="s">
        <v>132</v>
      </c>
      <c r="FF45" s="196" t="s">
        <v>1077</v>
      </c>
      <c r="FG45" s="197" t="s">
        <v>1078</v>
      </c>
      <c r="FH45" s="198" t="s">
        <v>122</v>
      </c>
      <c r="FI45" s="196">
        <v>1</v>
      </c>
      <c r="FJ45" s="196" t="s">
        <v>139</v>
      </c>
      <c r="FK45" s="196" t="s">
        <v>1099</v>
      </c>
      <c r="FL45" s="197" t="s">
        <v>1100</v>
      </c>
      <c r="FM45" s="203" t="s">
        <v>122</v>
      </c>
      <c r="FN45" s="196">
        <v>1</v>
      </c>
      <c r="FO45" s="196" t="s">
        <v>139</v>
      </c>
      <c r="FP45" s="196" t="s">
        <v>1101</v>
      </c>
      <c r="FQ45" s="197" t="s">
        <v>1102</v>
      </c>
      <c r="FR45" s="200"/>
      <c r="FS45" s="196">
        <v>0</v>
      </c>
      <c r="FT45" s="196" t="s">
        <v>132</v>
      </c>
      <c r="FU45" s="196" t="s">
        <v>1103</v>
      </c>
      <c r="FV45" s="197" t="s">
        <v>1104</v>
      </c>
      <c r="FW45" s="204" t="s">
        <v>1105</v>
      </c>
      <c r="FX45" s="205">
        <v>31.168831168831172</v>
      </c>
      <c r="FY45" s="196">
        <v>0</v>
      </c>
      <c r="FZ45" s="196" t="s">
        <v>123</v>
      </c>
      <c r="GA45" s="196" t="s">
        <v>1079</v>
      </c>
      <c r="GB45" s="197" t="s">
        <v>1080</v>
      </c>
      <c r="GC45" s="198" t="s">
        <v>122</v>
      </c>
      <c r="GD45" s="196">
        <v>0</v>
      </c>
      <c r="GE45" s="1"/>
      <c r="GF45" s="196" t="s">
        <v>126</v>
      </c>
      <c r="GG45" s="1"/>
      <c r="GH45" s="207" t="s">
        <v>122</v>
      </c>
      <c r="GI45" s="196">
        <v>1</v>
      </c>
      <c r="GJ45" s="196" t="s">
        <v>130</v>
      </c>
      <c r="GK45" s="196" t="s">
        <v>1378</v>
      </c>
      <c r="GL45" s="197" t="s">
        <v>1085</v>
      </c>
      <c r="GM45" s="200"/>
      <c r="GN45" s="196">
        <v>1</v>
      </c>
      <c r="GO45" s="196" t="s">
        <v>130</v>
      </c>
      <c r="GP45" s="196" t="s">
        <v>1379</v>
      </c>
      <c r="GQ45" s="197" t="s">
        <v>1085</v>
      </c>
      <c r="GR45" s="200"/>
      <c r="GS45" s="196">
        <v>0</v>
      </c>
      <c r="GT45" s="196" t="s">
        <v>132</v>
      </c>
      <c r="GU45" s="196" t="s">
        <v>1379</v>
      </c>
      <c r="GV45" s="197" t="s">
        <v>1380</v>
      </c>
      <c r="GW45" s="200"/>
      <c r="GX45" s="196">
        <v>1</v>
      </c>
      <c r="GY45" s="196" t="s">
        <v>130</v>
      </c>
      <c r="GZ45" s="196" t="s">
        <v>1381</v>
      </c>
      <c r="HA45" s="197" t="s">
        <v>1085</v>
      </c>
      <c r="HB45" s="200"/>
      <c r="HC45" s="196">
        <v>0</v>
      </c>
      <c r="HD45" s="196" t="s">
        <v>132</v>
      </c>
      <c r="HE45" s="196" t="s">
        <v>1381</v>
      </c>
      <c r="HF45" s="197" t="s">
        <v>1085</v>
      </c>
      <c r="HG45" s="200"/>
      <c r="HH45" s="196">
        <v>0</v>
      </c>
      <c r="HI45" s="196" t="s">
        <v>132</v>
      </c>
      <c r="HJ45" s="196" t="s">
        <v>1381</v>
      </c>
      <c r="HK45" s="197" t="s">
        <v>1085</v>
      </c>
      <c r="HL45" s="200"/>
      <c r="HM45" s="196">
        <v>0</v>
      </c>
      <c r="HN45" s="196" t="s">
        <v>132</v>
      </c>
      <c r="HO45" s="196" t="s">
        <v>1379</v>
      </c>
      <c r="HP45" s="197" t="s">
        <v>1085</v>
      </c>
      <c r="HQ45" s="200"/>
      <c r="HR45" s="196">
        <v>0</v>
      </c>
      <c r="HS45" s="196" t="s">
        <v>139</v>
      </c>
      <c r="HT45" s="196" t="s">
        <v>126</v>
      </c>
      <c r="HU45" s="1"/>
      <c r="HV45" s="200"/>
      <c r="HW45" s="196">
        <v>0</v>
      </c>
      <c r="HX45" s="196" t="s">
        <v>139</v>
      </c>
      <c r="HY45" s="196" t="s">
        <v>126</v>
      </c>
      <c r="HZ45" s="1"/>
      <c r="IA45" s="200"/>
      <c r="IB45" s="196">
        <v>0</v>
      </c>
      <c r="IC45" s="196" t="s">
        <v>139</v>
      </c>
      <c r="ID45" s="196" t="s">
        <v>126</v>
      </c>
      <c r="IE45" s="1"/>
      <c r="IF45" s="198" t="s">
        <v>122</v>
      </c>
      <c r="IG45" s="196">
        <v>0</v>
      </c>
      <c r="IH45" s="196" t="s">
        <v>139</v>
      </c>
      <c r="II45" s="196" t="s">
        <v>126</v>
      </c>
      <c r="IJ45" s="1"/>
      <c r="IK45" s="200"/>
      <c r="IL45" s="196">
        <v>0</v>
      </c>
      <c r="IM45" s="196" t="s">
        <v>139</v>
      </c>
      <c r="IN45" s="196" t="s">
        <v>126</v>
      </c>
      <c r="IO45" s="1"/>
      <c r="IP45" s="200"/>
      <c r="IQ45" s="196">
        <v>0</v>
      </c>
      <c r="IR45" s="196" t="s">
        <v>139</v>
      </c>
      <c r="IS45" s="196" t="s">
        <v>126</v>
      </c>
      <c r="IT45" s="1"/>
      <c r="IU45" s="200"/>
      <c r="IV45" s="196">
        <v>0</v>
      </c>
      <c r="IW45" s="196" t="s">
        <v>139</v>
      </c>
      <c r="IX45" s="196" t="s">
        <v>126</v>
      </c>
      <c r="IY45" s="1"/>
      <c r="IZ45" s="198" t="s">
        <v>122</v>
      </c>
      <c r="JA45" s="196">
        <v>0</v>
      </c>
      <c r="JB45" s="196" t="s">
        <v>139</v>
      </c>
      <c r="JC45" s="196">
        <v>0</v>
      </c>
      <c r="JD45" s="1"/>
      <c r="JE45" s="200"/>
      <c r="JF45" s="196">
        <v>0</v>
      </c>
      <c r="JG45" s="196" t="s">
        <v>139</v>
      </c>
      <c r="JH45" s="196" t="s">
        <v>126</v>
      </c>
      <c r="JI45" s="1"/>
      <c r="JJ45" s="198" t="s">
        <v>122</v>
      </c>
      <c r="JK45" s="196">
        <v>0</v>
      </c>
      <c r="JL45" s="196" t="s">
        <v>139</v>
      </c>
      <c r="JM45" s="196" t="s">
        <v>126</v>
      </c>
      <c r="JN45" s="1"/>
      <c r="JO45" s="198" t="s">
        <v>122</v>
      </c>
      <c r="JP45" s="196">
        <v>0</v>
      </c>
      <c r="JQ45" s="196" t="s">
        <v>139</v>
      </c>
      <c r="JR45" s="196" t="s">
        <v>126</v>
      </c>
      <c r="JS45" s="1"/>
      <c r="JT45" s="198" t="s">
        <v>122</v>
      </c>
      <c r="JU45" s="196">
        <v>0</v>
      </c>
      <c r="JV45" s="196" t="s">
        <v>139</v>
      </c>
      <c r="JW45" s="196" t="s">
        <v>126</v>
      </c>
      <c r="JX45" s="1"/>
      <c r="JY45" s="198" t="s">
        <v>122</v>
      </c>
      <c r="JZ45" s="196">
        <v>1</v>
      </c>
      <c r="KA45" s="196" t="s">
        <v>139</v>
      </c>
      <c r="KB45" s="196" t="s">
        <v>126</v>
      </c>
      <c r="KC45" s="1"/>
      <c r="KD45" s="198" t="s">
        <v>122</v>
      </c>
      <c r="KE45" s="196">
        <v>0</v>
      </c>
      <c r="KF45" s="196" t="s">
        <v>123</v>
      </c>
      <c r="KG45" s="196" t="s">
        <v>126</v>
      </c>
      <c r="KH45" s="1"/>
      <c r="KI45" s="198" t="s">
        <v>122</v>
      </c>
      <c r="KJ45" s="196">
        <v>0</v>
      </c>
      <c r="KK45" s="196" t="s">
        <v>123</v>
      </c>
      <c r="KL45" s="196" t="s">
        <v>126</v>
      </c>
      <c r="KM45" s="1"/>
      <c r="KN45" s="198" t="s">
        <v>122</v>
      </c>
      <c r="KO45" s="196">
        <v>0</v>
      </c>
      <c r="KP45" s="196" t="s">
        <v>123</v>
      </c>
      <c r="KQ45" s="196" t="s">
        <v>126</v>
      </c>
      <c r="KR45" s="1"/>
      <c r="KS45" s="198" t="s">
        <v>122</v>
      </c>
      <c r="KT45" s="196">
        <v>0</v>
      </c>
      <c r="KU45" s="196" t="s">
        <v>123</v>
      </c>
      <c r="KV45" s="196" t="s">
        <v>126</v>
      </c>
      <c r="KW45" s="1"/>
      <c r="KX45" s="198" t="s">
        <v>122</v>
      </c>
      <c r="KY45" s="196">
        <v>0</v>
      </c>
      <c r="KZ45" s="196" t="s">
        <v>123</v>
      </c>
      <c r="LA45" s="196" t="s">
        <v>126</v>
      </c>
      <c r="LB45" s="1"/>
      <c r="LC45" s="198" t="s">
        <v>122</v>
      </c>
      <c r="LD45" s="196">
        <v>0</v>
      </c>
      <c r="LE45" s="196" t="s">
        <v>123</v>
      </c>
      <c r="LF45" s="196" t="s">
        <v>126</v>
      </c>
      <c r="LG45" s="1"/>
      <c r="LH45" s="198" t="s">
        <v>122</v>
      </c>
      <c r="LI45" s="196">
        <v>1</v>
      </c>
      <c r="LJ45" s="196" t="s">
        <v>132</v>
      </c>
      <c r="LK45" s="196" t="s">
        <v>1077</v>
      </c>
      <c r="LL45" s="197" t="s">
        <v>1078</v>
      </c>
      <c r="LM45" s="198" t="s">
        <v>122</v>
      </c>
      <c r="LN45" s="196">
        <v>1</v>
      </c>
      <c r="LO45" s="196" t="s">
        <v>139</v>
      </c>
      <c r="LP45" s="196" t="s">
        <v>1099</v>
      </c>
      <c r="LQ45" s="197" t="s">
        <v>1100</v>
      </c>
      <c r="LR45" s="206" t="s">
        <v>122</v>
      </c>
    </row>
    <row r="46" spans="1:330" ht="25.5" customHeight="1">
      <c r="A46" s="192" t="s">
        <v>110</v>
      </c>
      <c r="B46" s="193">
        <v>42.857142857142861</v>
      </c>
      <c r="C46" s="194">
        <v>44.387755102040813</v>
      </c>
      <c r="D46" s="195">
        <v>23</v>
      </c>
      <c r="E46" s="196">
        <v>1</v>
      </c>
      <c r="F46" s="196" t="s">
        <v>132</v>
      </c>
      <c r="G46" s="196" t="s">
        <v>1108</v>
      </c>
      <c r="H46" s="197" t="s">
        <v>1109</v>
      </c>
      <c r="I46" s="198" t="s">
        <v>122</v>
      </c>
      <c r="J46" s="196">
        <v>0</v>
      </c>
      <c r="K46" s="1"/>
      <c r="L46" s="199" t="s">
        <v>126</v>
      </c>
      <c r="M46" s="1"/>
      <c r="N46" s="207" t="s">
        <v>122</v>
      </c>
      <c r="O46" s="196">
        <v>1</v>
      </c>
      <c r="P46" s="196" t="s">
        <v>130</v>
      </c>
      <c r="Q46" s="196" t="s">
        <v>1110</v>
      </c>
      <c r="R46" s="197" t="s">
        <v>1111</v>
      </c>
      <c r="S46" s="200"/>
      <c r="T46" s="196">
        <v>1</v>
      </c>
      <c r="U46" s="196" t="s">
        <v>130</v>
      </c>
      <c r="V46" s="196" t="s">
        <v>1112</v>
      </c>
      <c r="W46" s="197" t="s">
        <v>1113</v>
      </c>
      <c r="X46" s="200"/>
      <c r="Y46" s="196">
        <v>1</v>
      </c>
      <c r="Z46" s="196" t="s">
        <v>130</v>
      </c>
      <c r="AA46" s="197" t="s">
        <v>1112</v>
      </c>
      <c r="AB46" s="197" t="s">
        <v>1113</v>
      </c>
      <c r="AC46" s="200"/>
      <c r="AD46" s="196">
        <v>1</v>
      </c>
      <c r="AE46" s="196" t="s">
        <v>130</v>
      </c>
      <c r="AF46" s="197" t="s">
        <v>1114</v>
      </c>
      <c r="AG46" s="197" t="s">
        <v>1115</v>
      </c>
      <c r="AH46" s="200"/>
      <c r="AI46" s="196">
        <v>0</v>
      </c>
      <c r="AJ46" s="196" t="s">
        <v>132</v>
      </c>
      <c r="AK46" s="196" t="s">
        <v>1116</v>
      </c>
      <c r="AL46" s="197" t="s">
        <v>1115</v>
      </c>
      <c r="AM46" s="200"/>
      <c r="AN46" s="196">
        <v>0</v>
      </c>
      <c r="AO46" s="196" t="s">
        <v>132</v>
      </c>
      <c r="AP46" s="196" t="s">
        <v>1116</v>
      </c>
      <c r="AQ46" s="197" t="s">
        <v>1115</v>
      </c>
      <c r="AR46" s="198" t="s">
        <v>1117</v>
      </c>
      <c r="AS46" s="196">
        <v>1</v>
      </c>
      <c r="AT46" s="196" t="s">
        <v>130</v>
      </c>
      <c r="AU46" s="197" t="s">
        <v>1116</v>
      </c>
      <c r="AV46" s="197" t="s">
        <v>1115</v>
      </c>
      <c r="AW46" s="200"/>
      <c r="AX46" s="196">
        <v>0</v>
      </c>
      <c r="AY46" s="196" t="s">
        <v>139</v>
      </c>
      <c r="AZ46" s="196" t="s">
        <v>126</v>
      </c>
      <c r="BA46" s="1"/>
      <c r="BB46" s="198" t="s">
        <v>122</v>
      </c>
      <c r="BC46" s="196">
        <v>0</v>
      </c>
      <c r="BD46" s="196" t="s">
        <v>139</v>
      </c>
      <c r="BE46" s="196" t="s">
        <v>126</v>
      </c>
      <c r="BF46" s="1"/>
      <c r="BG46" s="198" t="s">
        <v>122</v>
      </c>
      <c r="BH46" s="196">
        <v>0</v>
      </c>
      <c r="BI46" s="196" t="s">
        <v>139</v>
      </c>
      <c r="BJ46" s="196" t="s">
        <v>126</v>
      </c>
      <c r="BK46" s="1"/>
      <c r="BL46" s="198" t="s">
        <v>122</v>
      </c>
      <c r="BM46" s="196">
        <v>0</v>
      </c>
      <c r="BN46" s="196" t="s">
        <v>139</v>
      </c>
      <c r="BO46" s="196" t="s">
        <v>126</v>
      </c>
      <c r="BP46" s="1"/>
      <c r="BQ46" s="198" t="s">
        <v>122</v>
      </c>
      <c r="BR46" s="196">
        <v>0</v>
      </c>
      <c r="BS46" s="196" t="s">
        <v>139</v>
      </c>
      <c r="BT46" s="196" t="s">
        <v>126</v>
      </c>
      <c r="BU46" s="1"/>
      <c r="BV46" s="198" t="s">
        <v>122</v>
      </c>
      <c r="BW46" s="196">
        <v>0</v>
      </c>
      <c r="BX46" s="196" t="s">
        <v>139</v>
      </c>
      <c r="BY46" s="196" t="s">
        <v>126</v>
      </c>
      <c r="BZ46" s="1"/>
      <c r="CA46" s="198" t="s">
        <v>122</v>
      </c>
      <c r="CB46" s="196">
        <v>0</v>
      </c>
      <c r="CC46" s="196" t="s">
        <v>139</v>
      </c>
      <c r="CD46" s="196" t="s">
        <v>126</v>
      </c>
      <c r="CE46" s="1"/>
      <c r="CF46" s="200"/>
      <c r="CG46" s="196">
        <v>0</v>
      </c>
      <c r="CH46" s="196" t="s">
        <v>139</v>
      </c>
      <c r="CI46" s="196" t="s">
        <v>126</v>
      </c>
      <c r="CJ46" s="1"/>
      <c r="CK46" s="200"/>
      <c r="CL46" s="196">
        <v>0</v>
      </c>
      <c r="CM46" s="196" t="s">
        <v>139</v>
      </c>
      <c r="CN46" s="196" t="s">
        <v>126</v>
      </c>
      <c r="CO46" s="1"/>
      <c r="CP46" s="198" t="s">
        <v>122</v>
      </c>
      <c r="CQ46" s="196">
        <v>0</v>
      </c>
      <c r="CR46" s="196" t="s">
        <v>139</v>
      </c>
      <c r="CS46" s="196" t="s">
        <v>126</v>
      </c>
      <c r="CT46" s="1"/>
      <c r="CU46" s="198" t="s">
        <v>122</v>
      </c>
      <c r="CV46" s="196">
        <v>0</v>
      </c>
      <c r="CW46" s="196" t="s">
        <v>139</v>
      </c>
      <c r="CX46" s="196" t="s">
        <v>126</v>
      </c>
      <c r="CY46" s="1"/>
      <c r="CZ46" s="198" t="s">
        <v>122</v>
      </c>
      <c r="DA46" s="196">
        <v>0</v>
      </c>
      <c r="DB46" s="196" t="s">
        <v>139</v>
      </c>
      <c r="DC46" s="196" t="s">
        <v>126</v>
      </c>
      <c r="DD46" s="1"/>
      <c r="DE46" s="198" t="s">
        <v>122</v>
      </c>
      <c r="DF46" s="196">
        <v>1</v>
      </c>
      <c r="DG46" s="196" t="s">
        <v>139</v>
      </c>
      <c r="DH46" s="196" t="s">
        <v>126</v>
      </c>
      <c r="DI46" s="1"/>
      <c r="DJ46" s="198" t="s">
        <v>122</v>
      </c>
      <c r="DK46" s="196">
        <v>0</v>
      </c>
      <c r="DL46" s="196" t="s">
        <v>123</v>
      </c>
      <c r="DM46" s="196" t="s">
        <v>126</v>
      </c>
      <c r="DN46" s="1"/>
      <c r="DO46" s="198" t="s">
        <v>122</v>
      </c>
      <c r="DP46" s="196">
        <v>0</v>
      </c>
      <c r="DQ46" s="196" t="s">
        <v>123</v>
      </c>
      <c r="DR46" s="196" t="s">
        <v>126</v>
      </c>
      <c r="DS46" s="1"/>
      <c r="DT46" s="198" t="s">
        <v>122</v>
      </c>
      <c r="DU46" s="196">
        <v>0</v>
      </c>
      <c r="DV46" s="196" t="s">
        <v>123</v>
      </c>
      <c r="DW46" s="196" t="s">
        <v>126</v>
      </c>
      <c r="DX46" s="1"/>
      <c r="DY46" s="198" t="s">
        <v>122</v>
      </c>
      <c r="DZ46" s="196">
        <v>0</v>
      </c>
      <c r="EA46" s="196" t="s">
        <v>123</v>
      </c>
      <c r="EB46" s="196" t="s">
        <v>126</v>
      </c>
      <c r="EC46" s="1"/>
      <c r="ED46" s="198" t="s">
        <v>122</v>
      </c>
      <c r="EE46" s="196">
        <v>0</v>
      </c>
      <c r="EF46" s="196" t="s">
        <v>123</v>
      </c>
      <c r="EG46" s="196" t="s">
        <v>126</v>
      </c>
      <c r="EH46" s="1"/>
      <c r="EI46" s="198" t="s">
        <v>122</v>
      </c>
      <c r="EJ46" s="196">
        <v>0</v>
      </c>
      <c r="EK46" s="196" t="s">
        <v>123</v>
      </c>
      <c r="EL46" s="196" t="s">
        <v>126</v>
      </c>
      <c r="EM46" s="1"/>
      <c r="EN46" s="198" t="s">
        <v>122</v>
      </c>
      <c r="EO46" s="196">
        <v>1</v>
      </c>
      <c r="EP46" s="196" t="s">
        <v>160</v>
      </c>
      <c r="EQ46" s="196" t="s">
        <v>1118</v>
      </c>
      <c r="ER46" s="197" t="s">
        <v>1119</v>
      </c>
      <c r="ES46" s="202" t="s">
        <v>1120</v>
      </c>
      <c r="ET46" s="196">
        <v>0</v>
      </c>
      <c r="EU46" s="196" t="s">
        <v>132</v>
      </c>
      <c r="EV46" s="196" t="s">
        <v>1121</v>
      </c>
      <c r="EW46" s="197" t="s">
        <v>1122</v>
      </c>
      <c r="EX46" s="200"/>
      <c r="EY46" s="196">
        <v>1</v>
      </c>
      <c r="EZ46" s="196" t="s">
        <v>139</v>
      </c>
      <c r="FA46" s="196" t="s">
        <v>1123</v>
      </c>
      <c r="FB46" s="197" t="s">
        <v>1124</v>
      </c>
      <c r="FC46" s="200"/>
      <c r="FD46" s="196">
        <v>1</v>
      </c>
      <c r="FE46" s="196" t="s">
        <v>132</v>
      </c>
      <c r="FF46" s="196" t="s">
        <v>1106</v>
      </c>
      <c r="FG46" s="197" t="s">
        <v>1107</v>
      </c>
      <c r="FH46" s="198" t="s">
        <v>122</v>
      </c>
      <c r="FI46" s="196">
        <v>1</v>
      </c>
      <c r="FJ46" s="196" t="s">
        <v>139</v>
      </c>
      <c r="FK46" s="196" t="s">
        <v>1125</v>
      </c>
      <c r="FL46" s="197" t="s">
        <v>1126</v>
      </c>
      <c r="FM46" s="203" t="s">
        <v>122</v>
      </c>
      <c r="FN46" s="196">
        <v>0</v>
      </c>
      <c r="FO46" s="196" t="s">
        <v>130</v>
      </c>
      <c r="FP46" s="196" t="s">
        <v>1127</v>
      </c>
      <c r="FQ46" s="197" t="s">
        <v>1128</v>
      </c>
      <c r="FR46" s="202" t="s">
        <v>1129</v>
      </c>
      <c r="FS46" s="196">
        <v>0</v>
      </c>
      <c r="FT46" s="196" t="s">
        <v>130</v>
      </c>
      <c r="FU46" s="196" t="s">
        <v>1127</v>
      </c>
      <c r="FV46" s="197" t="s">
        <v>1128</v>
      </c>
      <c r="FW46" s="204" t="s">
        <v>1129</v>
      </c>
      <c r="FX46" s="205">
        <v>42.857142857142861</v>
      </c>
      <c r="FY46" s="196">
        <v>1</v>
      </c>
      <c r="FZ46" s="196" t="s">
        <v>132</v>
      </c>
      <c r="GA46" s="196" t="s">
        <v>1108</v>
      </c>
      <c r="GB46" s="197" t="s">
        <v>1109</v>
      </c>
      <c r="GC46" s="198" t="s">
        <v>122</v>
      </c>
      <c r="GD46" s="196">
        <v>0</v>
      </c>
      <c r="GE46" s="1"/>
      <c r="GF46" s="196" t="s">
        <v>126</v>
      </c>
      <c r="GG46" s="1"/>
      <c r="GH46" s="207" t="s">
        <v>122</v>
      </c>
      <c r="GI46" s="196">
        <v>1</v>
      </c>
      <c r="GJ46" s="196" t="s">
        <v>130</v>
      </c>
      <c r="GK46" s="196" t="s">
        <v>1110</v>
      </c>
      <c r="GL46" s="197" t="s">
        <v>1111</v>
      </c>
      <c r="GM46" s="200"/>
      <c r="GN46" s="196">
        <v>1</v>
      </c>
      <c r="GO46" s="196" t="s">
        <v>130</v>
      </c>
      <c r="GP46" s="196" t="s">
        <v>1112</v>
      </c>
      <c r="GQ46" s="197" t="s">
        <v>1113</v>
      </c>
      <c r="GR46" s="200"/>
      <c r="GS46" s="196">
        <v>1</v>
      </c>
      <c r="GT46" s="196" t="s">
        <v>130</v>
      </c>
      <c r="GU46" s="196" t="s">
        <v>1112</v>
      </c>
      <c r="GV46" s="197" t="s">
        <v>1113</v>
      </c>
      <c r="GW46" s="200"/>
      <c r="GX46" s="196">
        <v>1</v>
      </c>
      <c r="GY46" s="196" t="s">
        <v>130</v>
      </c>
      <c r="GZ46" s="196" t="s">
        <v>1114</v>
      </c>
      <c r="HA46" s="197" t="s">
        <v>1115</v>
      </c>
      <c r="HB46" s="200"/>
      <c r="HC46" s="196">
        <v>0</v>
      </c>
      <c r="HD46" s="196" t="s">
        <v>132</v>
      </c>
      <c r="HE46" s="196" t="s">
        <v>1116</v>
      </c>
      <c r="HF46" s="197" t="s">
        <v>1115</v>
      </c>
      <c r="HG46" s="200"/>
      <c r="HH46" s="196">
        <v>0</v>
      </c>
      <c r="HI46" s="196" t="s">
        <v>132</v>
      </c>
      <c r="HJ46" s="196" t="s">
        <v>1116</v>
      </c>
      <c r="HK46" s="197" t="s">
        <v>1115</v>
      </c>
      <c r="HL46" s="198" t="s">
        <v>1117</v>
      </c>
      <c r="HM46" s="196">
        <v>1</v>
      </c>
      <c r="HN46" s="196" t="s">
        <v>130</v>
      </c>
      <c r="HO46" s="196" t="s">
        <v>1116</v>
      </c>
      <c r="HP46" s="197" t="s">
        <v>1115</v>
      </c>
      <c r="HQ46" s="200"/>
      <c r="HR46" s="196">
        <v>0</v>
      </c>
      <c r="HS46" s="196" t="s">
        <v>139</v>
      </c>
      <c r="HT46" s="196" t="s">
        <v>126</v>
      </c>
      <c r="HU46" s="1"/>
      <c r="HV46" s="200"/>
      <c r="HW46" s="196">
        <v>0</v>
      </c>
      <c r="HX46" s="196" t="s">
        <v>139</v>
      </c>
      <c r="HY46" s="196" t="s">
        <v>126</v>
      </c>
      <c r="HZ46" s="1"/>
      <c r="IA46" s="200"/>
      <c r="IB46" s="196">
        <v>0</v>
      </c>
      <c r="IC46" s="196" t="s">
        <v>139</v>
      </c>
      <c r="ID46" s="196" t="s">
        <v>126</v>
      </c>
      <c r="IE46" s="1"/>
      <c r="IF46" s="198" t="s">
        <v>122</v>
      </c>
      <c r="IG46" s="196">
        <v>0</v>
      </c>
      <c r="IH46" s="196" t="s">
        <v>139</v>
      </c>
      <c r="II46" s="196" t="s">
        <v>126</v>
      </c>
      <c r="IJ46" s="1"/>
      <c r="IK46" s="200"/>
      <c r="IL46" s="196">
        <v>0</v>
      </c>
      <c r="IM46" s="196" t="s">
        <v>139</v>
      </c>
      <c r="IN46" s="196" t="s">
        <v>126</v>
      </c>
      <c r="IO46" s="1"/>
      <c r="IP46" s="198" t="s">
        <v>122</v>
      </c>
      <c r="IQ46" s="196">
        <v>0</v>
      </c>
      <c r="IR46" s="196" t="s">
        <v>139</v>
      </c>
      <c r="IS46" s="196" t="s">
        <v>126</v>
      </c>
      <c r="IT46" s="1"/>
      <c r="IU46" s="200"/>
      <c r="IV46" s="196">
        <v>0</v>
      </c>
      <c r="IW46" s="196" t="s">
        <v>139</v>
      </c>
      <c r="IX46" s="196" t="s">
        <v>126</v>
      </c>
      <c r="IY46" s="1"/>
      <c r="IZ46" s="198" t="s">
        <v>122</v>
      </c>
      <c r="JA46" s="196">
        <v>0</v>
      </c>
      <c r="JB46" s="196" t="s">
        <v>139</v>
      </c>
      <c r="JC46" s="196" t="s">
        <v>126</v>
      </c>
      <c r="JD46" s="1"/>
      <c r="JE46" s="200"/>
      <c r="JF46" s="196">
        <v>0</v>
      </c>
      <c r="JG46" s="196" t="s">
        <v>139</v>
      </c>
      <c r="JH46" s="196" t="s">
        <v>126</v>
      </c>
      <c r="JI46" s="1"/>
      <c r="JJ46" s="198" t="s">
        <v>122</v>
      </c>
      <c r="JK46" s="196">
        <v>0</v>
      </c>
      <c r="JL46" s="196" t="s">
        <v>139</v>
      </c>
      <c r="JM46" s="196" t="s">
        <v>126</v>
      </c>
      <c r="JN46" s="1"/>
      <c r="JO46" s="198" t="s">
        <v>122</v>
      </c>
      <c r="JP46" s="196">
        <v>0</v>
      </c>
      <c r="JQ46" s="196" t="s">
        <v>139</v>
      </c>
      <c r="JR46" s="196" t="s">
        <v>126</v>
      </c>
      <c r="JS46" s="1"/>
      <c r="JT46" s="198" t="s">
        <v>122</v>
      </c>
      <c r="JU46" s="196">
        <v>0</v>
      </c>
      <c r="JV46" s="196" t="s">
        <v>139</v>
      </c>
      <c r="JW46" s="196" t="s">
        <v>126</v>
      </c>
      <c r="JX46" s="1"/>
      <c r="JY46" s="200"/>
      <c r="JZ46" s="196">
        <v>1</v>
      </c>
      <c r="KA46" s="196" t="s">
        <v>139</v>
      </c>
      <c r="KB46" s="196" t="s">
        <v>126</v>
      </c>
      <c r="KC46" s="1"/>
      <c r="KD46" s="198" t="s">
        <v>122</v>
      </c>
      <c r="KE46" s="196">
        <v>0</v>
      </c>
      <c r="KF46" s="196" t="s">
        <v>123</v>
      </c>
      <c r="KG46" s="196" t="s">
        <v>126</v>
      </c>
      <c r="KH46" s="1"/>
      <c r="KI46" s="198" t="s">
        <v>122</v>
      </c>
      <c r="KJ46" s="196">
        <v>0</v>
      </c>
      <c r="KK46" s="196" t="s">
        <v>123</v>
      </c>
      <c r="KL46" s="196" t="s">
        <v>126</v>
      </c>
      <c r="KM46" s="1"/>
      <c r="KN46" s="198" t="s">
        <v>122</v>
      </c>
      <c r="KO46" s="196">
        <v>0</v>
      </c>
      <c r="KP46" s="196" t="s">
        <v>123</v>
      </c>
      <c r="KQ46" s="196" t="s">
        <v>126</v>
      </c>
      <c r="KR46" s="1"/>
      <c r="KS46" s="198" t="s">
        <v>122</v>
      </c>
      <c r="KT46" s="196">
        <v>0</v>
      </c>
      <c r="KU46" s="196" t="s">
        <v>123</v>
      </c>
      <c r="KV46" s="196" t="s">
        <v>126</v>
      </c>
      <c r="KW46" s="1"/>
      <c r="KX46" s="198" t="s">
        <v>122</v>
      </c>
      <c r="KY46" s="196">
        <v>0</v>
      </c>
      <c r="KZ46" s="196" t="s">
        <v>123</v>
      </c>
      <c r="LA46" s="196" t="s">
        <v>126</v>
      </c>
      <c r="LB46" s="1"/>
      <c r="LC46" s="198" t="s">
        <v>122</v>
      </c>
      <c r="LD46" s="196">
        <v>0</v>
      </c>
      <c r="LE46" s="196" t="s">
        <v>123</v>
      </c>
      <c r="LF46" s="196" t="s">
        <v>126</v>
      </c>
      <c r="LG46" s="1"/>
      <c r="LH46" s="198" t="s">
        <v>122</v>
      </c>
      <c r="LI46" s="196">
        <v>1</v>
      </c>
      <c r="LJ46" s="196" t="s">
        <v>132</v>
      </c>
      <c r="LK46" s="196" t="s">
        <v>1106</v>
      </c>
      <c r="LL46" s="197" t="s">
        <v>1107</v>
      </c>
      <c r="LM46" s="198" t="s">
        <v>122</v>
      </c>
      <c r="LN46" s="196">
        <v>1</v>
      </c>
      <c r="LO46" s="196" t="s">
        <v>139</v>
      </c>
      <c r="LP46" s="196" t="s">
        <v>1125</v>
      </c>
      <c r="LQ46" s="197" t="s">
        <v>1126</v>
      </c>
      <c r="LR46" s="206" t="s">
        <v>122</v>
      </c>
    </row>
    <row r="47" spans="1:330" ht="25.5" customHeight="1">
      <c r="A47" s="192" t="s">
        <v>111</v>
      </c>
      <c r="B47" s="193">
        <v>50.649350649350644</v>
      </c>
      <c r="C47" s="194">
        <v>50.510204081632651</v>
      </c>
      <c r="D47" s="195">
        <v>12</v>
      </c>
      <c r="E47" s="196">
        <v>1</v>
      </c>
      <c r="F47" s="196" t="s">
        <v>130</v>
      </c>
      <c r="G47" s="196" t="s">
        <v>1132</v>
      </c>
      <c r="H47" s="197" t="s">
        <v>1133</v>
      </c>
      <c r="I47" s="198" t="s">
        <v>122</v>
      </c>
      <c r="J47" s="196">
        <v>0</v>
      </c>
      <c r="K47" s="1"/>
      <c r="L47" s="199" t="s">
        <v>126</v>
      </c>
      <c r="M47" s="1"/>
      <c r="N47" s="207" t="s">
        <v>122</v>
      </c>
      <c r="O47" s="196">
        <v>1</v>
      </c>
      <c r="P47" s="196" t="s">
        <v>130</v>
      </c>
      <c r="Q47" s="196" t="s">
        <v>1134</v>
      </c>
      <c r="R47" s="197" t="s">
        <v>1135</v>
      </c>
      <c r="S47" s="200"/>
      <c r="T47" s="196">
        <v>1</v>
      </c>
      <c r="U47" s="196" t="s">
        <v>130</v>
      </c>
      <c r="V47" s="196" t="s">
        <v>1134</v>
      </c>
      <c r="W47" s="197" t="s">
        <v>1135</v>
      </c>
      <c r="X47" s="200"/>
      <c r="Y47" s="196">
        <v>1</v>
      </c>
      <c r="Z47" s="196" t="s">
        <v>130</v>
      </c>
      <c r="AA47" s="196" t="s">
        <v>1134</v>
      </c>
      <c r="AB47" s="197" t="s">
        <v>1135</v>
      </c>
      <c r="AC47" s="200"/>
      <c r="AD47" s="196">
        <v>0</v>
      </c>
      <c r="AE47" s="196" t="s">
        <v>132</v>
      </c>
      <c r="AF47" s="196" t="s">
        <v>1134</v>
      </c>
      <c r="AG47" s="197" t="s">
        <v>1135</v>
      </c>
      <c r="AH47" s="200"/>
      <c r="AI47" s="196">
        <v>0</v>
      </c>
      <c r="AJ47" s="196" t="s">
        <v>132</v>
      </c>
      <c r="AK47" s="196" t="s">
        <v>1134</v>
      </c>
      <c r="AL47" s="197" t="s">
        <v>1135</v>
      </c>
      <c r="AM47" s="200"/>
      <c r="AN47" s="196">
        <v>0</v>
      </c>
      <c r="AO47" s="196" t="s">
        <v>132</v>
      </c>
      <c r="AP47" s="196" t="s">
        <v>1134</v>
      </c>
      <c r="AQ47" s="197" t="s">
        <v>1135</v>
      </c>
      <c r="AR47" s="200"/>
      <c r="AS47" s="196">
        <v>1</v>
      </c>
      <c r="AT47" s="196" t="s">
        <v>130</v>
      </c>
      <c r="AU47" s="196" t="s">
        <v>1134</v>
      </c>
      <c r="AV47" s="197" t="s">
        <v>1135</v>
      </c>
      <c r="AW47" s="200"/>
      <c r="AX47" s="196">
        <v>1</v>
      </c>
      <c r="AY47" s="196" t="s">
        <v>130</v>
      </c>
      <c r="AZ47" s="196" t="s">
        <v>1136</v>
      </c>
      <c r="BA47" s="197" t="s">
        <v>1137</v>
      </c>
      <c r="BB47" s="214" t="s">
        <v>1138</v>
      </c>
      <c r="BC47" s="196">
        <v>1</v>
      </c>
      <c r="BD47" s="196" t="s">
        <v>130</v>
      </c>
      <c r="BE47" s="196" t="s">
        <v>1136</v>
      </c>
      <c r="BF47" s="197" t="s">
        <v>1137</v>
      </c>
      <c r="BG47" s="214" t="s">
        <v>1138</v>
      </c>
      <c r="BH47" s="196">
        <v>0</v>
      </c>
      <c r="BI47" s="196" t="s">
        <v>132</v>
      </c>
      <c r="BJ47" s="196" t="s">
        <v>1136</v>
      </c>
      <c r="BK47" s="197" t="s">
        <v>1137</v>
      </c>
      <c r="BL47" s="214" t="s">
        <v>1138</v>
      </c>
      <c r="BM47" s="196">
        <v>1</v>
      </c>
      <c r="BN47" s="196" t="s">
        <v>130</v>
      </c>
      <c r="BO47" s="196" t="s">
        <v>1136</v>
      </c>
      <c r="BP47" s="197" t="s">
        <v>1137</v>
      </c>
      <c r="BQ47" s="214" t="s">
        <v>1138</v>
      </c>
      <c r="BR47" s="196">
        <v>0</v>
      </c>
      <c r="BS47" s="196" t="s">
        <v>132</v>
      </c>
      <c r="BT47" s="201" t="s">
        <v>1136</v>
      </c>
      <c r="BU47" s="197" t="s">
        <v>1137</v>
      </c>
      <c r="BV47" s="214" t="s">
        <v>1138</v>
      </c>
      <c r="BW47" s="196">
        <v>0</v>
      </c>
      <c r="BX47" s="196" t="s">
        <v>132</v>
      </c>
      <c r="BY47" s="196" t="s">
        <v>1136</v>
      </c>
      <c r="BZ47" s="197" t="s">
        <v>1137</v>
      </c>
      <c r="CA47" s="214" t="s">
        <v>1138</v>
      </c>
      <c r="CB47" s="196">
        <v>1</v>
      </c>
      <c r="CC47" s="196" t="s">
        <v>130</v>
      </c>
      <c r="CD47" s="196" t="s">
        <v>1136</v>
      </c>
      <c r="CE47" s="197" t="s">
        <v>1137</v>
      </c>
      <c r="CF47" s="200"/>
      <c r="CG47" s="196">
        <v>1</v>
      </c>
      <c r="CH47" s="196" t="s">
        <v>130</v>
      </c>
      <c r="CI47" s="196" t="s">
        <v>1136</v>
      </c>
      <c r="CJ47" s="197" t="s">
        <v>1137</v>
      </c>
      <c r="CK47" s="200"/>
      <c r="CL47" s="196">
        <v>0</v>
      </c>
      <c r="CM47" s="196" t="s">
        <v>132</v>
      </c>
      <c r="CN47" s="196" t="s">
        <v>1136</v>
      </c>
      <c r="CO47" s="197" t="s">
        <v>1137</v>
      </c>
      <c r="CP47" s="200"/>
      <c r="CQ47" s="196">
        <v>1</v>
      </c>
      <c r="CR47" s="196" t="s">
        <v>130</v>
      </c>
      <c r="CS47" s="196" t="s">
        <v>1136</v>
      </c>
      <c r="CT47" s="197" t="s">
        <v>1137</v>
      </c>
      <c r="CU47" s="200"/>
      <c r="CV47" s="196">
        <v>0</v>
      </c>
      <c r="CW47" s="196" t="s">
        <v>132</v>
      </c>
      <c r="CX47" s="196" t="s">
        <v>1136</v>
      </c>
      <c r="CY47" s="197" t="s">
        <v>1137</v>
      </c>
      <c r="CZ47" s="200"/>
      <c r="DA47" s="196">
        <v>0</v>
      </c>
      <c r="DB47" s="196" t="s">
        <v>132</v>
      </c>
      <c r="DC47" s="196" t="s">
        <v>1136</v>
      </c>
      <c r="DD47" s="197" t="s">
        <v>1137</v>
      </c>
      <c r="DE47" s="200"/>
      <c r="DF47" s="196">
        <v>1</v>
      </c>
      <c r="DG47" s="196" t="s">
        <v>139</v>
      </c>
      <c r="DH47" s="196" t="s">
        <v>126</v>
      </c>
      <c r="DI47" s="1"/>
      <c r="DJ47" s="198" t="s">
        <v>122</v>
      </c>
      <c r="DK47" s="196">
        <v>0</v>
      </c>
      <c r="DL47" s="196" t="s">
        <v>123</v>
      </c>
      <c r="DM47" s="196" t="s">
        <v>126</v>
      </c>
      <c r="DN47" s="1"/>
      <c r="DO47" s="198" t="s">
        <v>122</v>
      </c>
      <c r="DP47" s="196">
        <v>0</v>
      </c>
      <c r="DQ47" s="196" t="s">
        <v>123</v>
      </c>
      <c r="DR47" s="196" t="s">
        <v>126</v>
      </c>
      <c r="DS47" s="1"/>
      <c r="DT47" s="198" t="s">
        <v>122</v>
      </c>
      <c r="DU47" s="196">
        <v>0</v>
      </c>
      <c r="DV47" s="196" t="s">
        <v>123</v>
      </c>
      <c r="DW47" s="196" t="s">
        <v>126</v>
      </c>
      <c r="DX47" s="1"/>
      <c r="DY47" s="198" t="s">
        <v>122</v>
      </c>
      <c r="DZ47" s="196">
        <v>0</v>
      </c>
      <c r="EA47" s="196" t="s">
        <v>123</v>
      </c>
      <c r="EB47" s="196" t="s">
        <v>126</v>
      </c>
      <c r="EC47" s="1"/>
      <c r="ED47" s="198" t="s">
        <v>122</v>
      </c>
      <c r="EE47" s="196">
        <v>0</v>
      </c>
      <c r="EF47" s="196" t="s">
        <v>123</v>
      </c>
      <c r="EG47" s="196" t="s">
        <v>126</v>
      </c>
      <c r="EH47" s="1"/>
      <c r="EI47" s="198" t="s">
        <v>122</v>
      </c>
      <c r="EJ47" s="196">
        <v>0</v>
      </c>
      <c r="EK47" s="196" t="s">
        <v>123</v>
      </c>
      <c r="EL47" s="196" t="s">
        <v>126</v>
      </c>
      <c r="EM47" s="1"/>
      <c r="EN47" s="198" t="s">
        <v>122</v>
      </c>
      <c r="EO47" s="196">
        <v>0</v>
      </c>
      <c r="EP47" s="196" t="s">
        <v>132</v>
      </c>
      <c r="EQ47" s="196" t="s">
        <v>1139</v>
      </c>
      <c r="ER47" s="197" t="s">
        <v>1140</v>
      </c>
      <c r="ES47" s="200"/>
      <c r="ET47" s="196">
        <v>1</v>
      </c>
      <c r="EU47" s="196" t="s">
        <v>139</v>
      </c>
      <c r="EV47" s="196" t="s">
        <v>1141</v>
      </c>
      <c r="EW47" s="197" t="s">
        <v>1142</v>
      </c>
      <c r="EX47" s="200"/>
      <c r="EY47" s="196">
        <v>1</v>
      </c>
      <c r="EZ47" s="196" t="s">
        <v>139</v>
      </c>
      <c r="FA47" s="196" t="s">
        <v>1141</v>
      </c>
      <c r="FB47" s="197" t="s">
        <v>1142</v>
      </c>
      <c r="FC47" s="200"/>
      <c r="FD47" s="196">
        <v>1</v>
      </c>
      <c r="FE47" s="196" t="s">
        <v>132</v>
      </c>
      <c r="FF47" s="196" t="s">
        <v>1130</v>
      </c>
      <c r="FG47" s="197" t="s">
        <v>1131</v>
      </c>
      <c r="FH47" s="198" t="s">
        <v>122</v>
      </c>
      <c r="FI47" s="196">
        <v>1</v>
      </c>
      <c r="FJ47" s="196" t="s">
        <v>139</v>
      </c>
      <c r="FK47" s="196" t="s">
        <v>1143</v>
      </c>
      <c r="FL47" s="197" t="s">
        <v>1144</v>
      </c>
      <c r="FM47" s="203" t="s">
        <v>122</v>
      </c>
      <c r="FN47" s="196">
        <v>1</v>
      </c>
      <c r="FO47" s="196" t="s">
        <v>139</v>
      </c>
      <c r="FP47" s="196" t="s">
        <v>1145</v>
      </c>
      <c r="FQ47" s="197" t="s">
        <v>1146</v>
      </c>
      <c r="FR47" s="200"/>
      <c r="FS47" s="196">
        <v>0</v>
      </c>
      <c r="FT47" s="196" t="s">
        <v>132</v>
      </c>
      <c r="FU47" s="196" t="s">
        <v>1147</v>
      </c>
      <c r="FV47" s="215" t="s">
        <v>1148</v>
      </c>
      <c r="FW47" s="204" t="s">
        <v>1149</v>
      </c>
      <c r="FX47" s="205">
        <v>50.649350649350644</v>
      </c>
      <c r="FY47" s="196">
        <v>1</v>
      </c>
      <c r="FZ47" s="196" t="s">
        <v>130</v>
      </c>
      <c r="GA47" s="196" t="s">
        <v>1132</v>
      </c>
      <c r="GB47" s="197" t="s">
        <v>1133</v>
      </c>
      <c r="GC47" s="198" t="s">
        <v>122</v>
      </c>
      <c r="GD47" s="196">
        <v>0</v>
      </c>
      <c r="GE47" s="1"/>
      <c r="GF47" s="196" t="s">
        <v>126</v>
      </c>
      <c r="GG47" s="1"/>
      <c r="GH47" s="207" t="s">
        <v>122</v>
      </c>
      <c r="GI47" s="196">
        <v>1</v>
      </c>
      <c r="GJ47" s="196" t="s">
        <v>130</v>
      </c>
      <c r="GK47" s="196" t="s">
        <v>1134</v>
      </c>
      <c r="GL47" s="197" t="s">
        <v>1135</v>
      </c>
      <c r="GM47" s="200"/>
      <c r="GN47" s="196">
        <v>1</v>
      </c>
      <c r="GO47" s="196" t="s">
        <v>130</v>
      </c>
      <c r="GP47" s="196" t="s">
        <v>1134</v>
      </c>
      <c r="GQ47" s="197" t="s">
        <v>1135</v>
      </c>
      <c r="GR47" s="200"/>
      <c r="GS47" s="196">
        <v>1</v>
      </c>
      <c r="GT47" s="196" t="s">
        <v>130</v>
      </c>
      <c r="GU47" s="196" t="s">
        <v>1134</v>
      </c>
      <c r="GV47" s="197" t="s">
        <v>1135</v>
      </c>
      <c r="GW47" s="200"/>
      <c r="GX47" s="196">
        <v>0</v>
      </c>
      <c r="GY47" s="196" t="s">
        <v>132</v>
      </c>
      <c r="GZ47" s="196" t="s">
        <v>1134</v>
      </c>
      <c r="HA47" s="197" t="s">
        <v>1135</v>
      </c>
      <c r="HB47" s="200"/>
      <c r="HC47" s="196">
        <v>0</v>
      </c>
      <c r="HD47" s="196" t="s">
        <v>132</v>
      </c>
      <c r="HE47" s="196" t="s">
        <v>1134</v>
      </c>
      <c r="HF47" s="197" t="s">
        <v>1135</v>
      </c>
      <c r="HG47" s="200"/>
      <c r="HH47" s="196">
        <v>0</v>
      </c>
      <c r="HI47" s="196" t="s">
        <v>132</v>
      </c>
      <c r="HJ47" s="196" t="s">
        <v>1134</v>
      </c>
      <c r="HK47" s="197" t="s">
        <v>1135</v>
      </c>
      <c r="HL47" s="200"/>
      <c r="HM47" s="196">
        <v>1</v>
      </c>
      <c r="HN47" s="196" t="s">
        <v>130</v>
      </c>
      <c r="HO47" s="196" t="s">
        <v>1134</v>
      </c>
      <c r="HP47" s="197" t="s">
        <v>1135</v>
      </c>
      <c r="HQ47" s="200"/>
      <c r="HR47" s="196">
        <v>1</v>
      </c>
      <c r="HS47" s="196" t="s">
        <v>130</v>
      </c>
      <c r="HT47" s="196" t="s">
        <v>1136</v>
      </c>
      <c r="HU47" s="197" t="s">
        <v>1137</v>
      </c>
      <c r="HV47" s="214" t="s">
        <v>1138</v>
      </c>
      <c r="HW47" s="196">
        <v>1</v>
      </c>
      <c r="HX47" s="196" t="s">
        <v>130</v>
      </c>
      <c r="HY47" s="196" t="s">
        <v>1136</v>
      </c>
      <c r="HZ47" s="197" t="s">
        <v>1137</v>
      </c>
      <c r="IA47" s="214" t="s">
        <v>1138</v>
      </c>
      <c r="IB47" s="196">
        <v>0</v>
      </c>
      <c r="IC47" s="196" t="s">
        <v>132</v>
      </c>
      <c r="ID47" s="196" t="s">
        <v>1136</v>
      </c>
      <c r="IE47" s="197" t="s">
        <v>1137</v>
      </c>
      <c r="IF47" s="214" t="s">
        <v>1138</v>
      </c>
      <c r="IG47" s="196">
        <v>1</v>
      </c>
      <c r="IH47" s="196" t="s">
        <v>130</v>
      </c>
      <c r="II47" s="196" t="s">
        <v>1136</v>
      </c>
      <c r="IJ47" s="197" t="s">
        <v>1137</v>
      </c>
      <c r="IK47" s="214" t="s">
        <v>1138</v>
      </c>
      <c r="IL47" s="196">
        <v>0</v>
      </c>
      <c r="IM47" s="196" t="s">
        <v>132</v>
      </c>
      <c r="IN47" s="196" t="s">
        <v>1136</v>
      </c>
      <c r="IO47" s="197" t="s">
        <v>1137</v>
      </c>
      <c r="IP47" s="214" t="s">
        <v>1138</v>
      </c>
      <c r="IQ47" s="196">
        <v>0</v>
      </c>
      <c r="IR47" s="196" t="s">
        <v>132</v>
      </c>
      <c r="IS47" s="196" t="s">
        <v>1136</v>
      </c>
      <c r="IT47" s="197" t="s">
        <v>1137</v>
      </c>
      <c r="IU47" s="214" t="s">
        <v>1138</v>
      </c>
      <c r="IV47" s="196">
        <v>1</v>
      </c>
      <c r="IW47" s="196" t="s">
        <v>130</v>
      </c>
      <c r="IX47" s="196" t="s">
        <v>1136</v>
      </c>
      <c r="IY47" s="197" t="s">
        <v>1137</v>
      </c>
      <c r="IZ47" s="202" t="s">
        <v>122</v>
      </c>
      <c r="JA47" s="196">
        <v>1</v>
      </c>
      <c r="JB47" s="196" t="s">
        <v>130</v>
      </c>
      <c r="JC47" s="196" t="s">
        <v>1136</v>
      </c>
      <c r="JD47" s="197" t="s">
        <v>1137</v>
      </c>
      <c r="JE47" s="200"/>
      <c r="JF47" s="196">
        <v>0</v>
      </c>
      <c r="JG47" s="196" t="s">
        <v>132</v>
      </c>
      <c r="JH47" s="196" t="s">
        <v>1136</v>
      </c>
      <c r="JI47" s="197" t="s">
        <v>1137</v>
      </c>
      <c r="JJ47" s="202" t="s">
        <v>122</v>
      </c>
      <c r="JK47" s="196">
        <v>1</v>
      </c>
      <c r="JL47" s="196" t="s">
        <v>130</v>
      </c>
      <c r="JM47" s="196" t="s">
        <v>1136</v>
      </c>
      <c r="JN47" s="197" t="s">
        <v>1137</v>
      </c>
      <c r="JO47" s="200"/>
      <c r="JP47" s="196">
        <v>0</v>
      </c>
      <c r="JQ47" s="196" t="s">
        <v>132</v>
      </c>
      <c r="JR47" s="196" t="s">
        <v>1136</v>
      </c>
      <c r="JS47" s="197" t="s">
        <v>1137</v>
      </c>
      <c r="JT47" s="200"/>
      <c r="JU47" s="196">
        <v>0</v>
      </c>
      <c r="JV47" s="196" t="s">
        <v>132</v>
      </c>
      <c r="JW47" s="196" t="s">
        <v>1136</v>
      </c>
      <c r="JX47" s="197" t="s">
        <v>1137</v>
      </c>
      <c r="JY47" s="200"/>
      <c r="JZ47" s="196">
        <v>1</v>
      </c>
      <c r="KA47" s="196" t="s">
        <v>139</v>
      </c>
      <c r="KB47" s="196" t="s">
        <v>126</v>
      </c>
      <c r="KC47" s="1"/>
      <c r="KD47" s="198" t="s">
        <v>122</v>
      </c>
      <c r="KE47" s="196">
        <v>0</v>
      </c>
      <c r="KF47" s="196" t="s">
        <v>123</v>
      </c>
      <c r="KG47" s="196" t="s">
        <v>126</v>
      </c>
      <c r="KH47" s="1"/>
      <c r="KI47" s="198" t="s">
        <v>122</v>
      </c>
      <c r="KJ47" s="196">
        <v>0</v>
      </c>
      <c r="KK47" s="196" t="s">
        <v>123</v>
      </c>
      <c r="KL47" s="196" t="s">
        <v>126</v>
      </c>
      <c r="KM47" s="1"/>
      <c r="KN47" s="198" t="s">
        <v>122</v>
      </c>
      <c r="KO47" s="196">
        <v>0</v>
      </c>
      <c r="KP47" s="196" t="s">
        <v>123</v>
      </c>
      <c r="KQ47" s="196" t="s">
        <v>126</v>
      </c>
      <c r="KR47" s="1"/>
      <c r="KS47" s="198" t="s">
        <v>122</v>
      </c>
      <c r="KT47" s="196">
        <v>0</v>
      </c>
      <c r="KU47" s="196" t="s">
        <v>123</v>
      </c>
      <c r="KV47" s="196" t="s">
        <v>126</v>
      </c>
      <c r="KW47" s="1"/>
      <c r="KX47" s="198" t="s">
        <v>122</v>
      </c>
      <c r="KY47" s="196">
        <v>0</v>
      </c>
      <c r="KZ47" s="196" t="s">
        <v>123</v>
      </c>
      <c r="LA47" s="196" t="s">
        <v>126</v>
      </c>
      <c r="LB47" s="1"/>
      <c r="LC47" s="198" t="s">
        <v>122</v>
      </c>
      <c r="LD47" s="196">
        <v>0</v>
      </c>
      <c r="LE47" s="196" t="s">
        <v>123</v>
      </c>
      <c r="LF47" s="196" t="s">
        <v>126</v>
      </c>
      <c r="LG47" s="1"/>
      <c r="LH47" s="198" t="s">
        <v>122</v>
      </c>
      <c r="LI47" s="196">
        <v>1</v>
      </c>
      <c r="LJ47" s="196" t="s">
        <v>132</v>
      </c>
      <c r="LK47" s="196" t="s">
        <v>1130</v>
      </c>
      <c r="LL47" s="197" t="s">
        <v>1131</v>
      </c>
      <c r="LM47" s="198" t="s">
        <v>122</v>
      </c>
      <c r="LN47" s="196">
        <v>1</v>
      </c>
      <c r="LO47" s="196" t="s">
        <v>139</v>
      </c>
      <c r="LP47" s="196" t="s">
        <v>1143</v>
      </c>
      <c r="LQ47" s="197" t="s">
        <v>1144</v>
      </c>
      <c r="LR47" s="206" t="s">
        <v>122</v>
      </c>
    </row>
    <row r="48" spans="1:330" ht="25.5" customHeight="1">
      <c r="A48" s="192" t="s">
        <v>112</v>
      </c>
      <c r="B48" s="193">
        <v>38.961038961038959</v>
      </c>
      <c r="C48" s="194">
        <v>34.183673469387756</v>
      </c>
      <c r="D48" s="195">
        <v>42</v>
      </c>
      <c r="E48" s="196">
        <v>0</v>
      </c>
      <c r="F48" s="196" t="s">
        <v>123</v>
      </c>
      <c r="G48" s="196" t="s">
        <v>1152</v>
      </c>
      <c r="H48" s="197" t="s">
        <v>1153</v>
      </c>
      <c r="I48" s="198" t="s">
        <v>122</v>
      </c>
      <c r="J48" s="196">
        <v>0</v>
      </c>
      <c r="K48" s="1"/>
      <c r="L48" s="199" t="s">
        <v>126</v>
      </c>
      <c r="M48" s="1"/>
      <c r="N48" s="207" t="s">
        <v>122</v>
      </c>
      <c r="O48" s="196">
        <v>1</v>
      </c>
      <c r="P48" s="196" t="s">
        <v>130</v>
      </c>
      <c r="Q48" s="196" t="s">
        <v>1156</v>
      </c>
      <c r="R48" s="197" t="s">
        <v>1157</v>
      </c>
      <c r="S48" s="200"/>
      <c r="T48" s="196">
        <v>1</v>
      </c>
      <c r="U48" s="196" t="s">
        <v>130</v>
      </c>
      <c r="V48" s="196" t="s">
        <v>1158</v>
      </c>
      <c r="W48" s="197" t="s">
        <v>1157</v>
      </c>
      <c r="X48" s="200"/>
      <c r="Y48" s="196">
        <v>0</v>
      </c>
      <c r="Z48" s="196" t="s">
        <v>132</v>
      </c>
      <c r="AA48" s="196" t="s">
        <v>1158</v>
      </c>
      <c r="AB48" s="197" t="s">
        <v>1157</v>
      </c>
      <c r="AC48" s="200"/>
      <c r="AD48" s="196">
        <v>0</v>
      </c>
      <c r="AE48" s="196" t="s">
        <v>132</v>
      </c>
      <c r="AF48" s="196" t="s">
        <v>1159</v>
      </c>
      <c r="AG48" s="197" t="s">
        <v>1157</v>
      </c>
      <c r="AH48" s="200"/>
      <c r="AI48" s="196">
        <v>0</v>
      </c>
      <c r="AJ48" s="196" t="s">
        <v>132</v>
      </c>
      <c r="AK48" s="196" t="s">
        <v>1159</v>
      </c>
      <c r="AL48" s="197" t="s">
        <v>1157</v>
      </c>
      <c r="AM48" s="200"/>
      <c r="AN48" s="196">
        <v>0</v>
      </c>
      <c r="AO48" s="196" t="s">
        <v>132</v>
      </c>
      <c r="AP48" s="196" t="s">
        <v>1159</v>
      </c>
      <c r="AQ48" s="197" t="s">
        <v>1157</v>
      </c>
      <c r="AR48" s="200"/>
      <c r="AS48" s="196">
        <v>0</v>
      </c>
      <c r="AT48" s="196" t="s">
        <v>132</v>
      </c>
      <c r="AU48" s="196" t="s">
        <v>1159</v>
      </c>
      <c r="AV48" s="197" t="s">
        <v>1157</v>
      </c>
      <c r="AW48" s="200"/>
      <c r="AX48" s="196">
        <v>0</v>
      </c>
      <c r="AY48" s="196" t="s">
        <v>139</v>
      </c>
      <c r="AZ48" s="196" t="s">
        <v>126</v>
      </c>
      <c r="BA48" s="1"/>
      <c r="BB48" s="198" t="s">
        <v>122</v>
      </c>
      <c r="BC48" s="196">
        <v>0</v>
      </c>
      <c r="BD48" s="196" t="s">
        <v>139</v>
      </c>
      <c r="BE48" s="196" t="s">
        <v>126</v>
      </c>
      <c r="BF48" s="1"/>
      <c r="BG48" s="198" t="s">
        <v>122</v>
      </c>
      <c r="BH48" s="196">
        <v>0</v>
      </c>
      <c r="BI48" s="196" t="s">
        <v>139</v>
      </c>
      <c r="BJ48" s="196" t="s">
        <v>126</v>
      </c>
      <c r="BK48" s="1"/>
      <c r="BL48" s="198" t="s">
        <v>122</v>
      </c>
      <c r="BM48" s="196">
        <v>0</v>
      </c>
      <c r="BN48" s="196" t="s">
        <v>139</v>
      </c>
      <c r="BO48" s="196" t="s">
        <v>126</v>
      </c>
      <c r="BP48" s="1"/>
      <c r="BQ48" s="200"/>
      <c r="BR48" s="196">
        <v>0</v>
      </c>
      <c r="BS48" s="196" t="s">
        <v>139</v>
      </c>
      <c r="BT48" s="196" t="s">
        <v>126</v>
      </c>
      <c r="BU48" s="1"/>
      <c r="BV48" s="198" t="s">
        <v>122</v>
      </c>
      <c r="BW48" s="196">
        <v>0</v>
      </c>
      <c r="BX48" s="196" t="s">
        <v>139</v>
      </c>
      <c r="BY48" s="196" t="s">
        <v>126</v>
      </c>
      <c r="BZ48" s="1"/>
      <c r="CA48" s="198" t="s">
        <v>122</v>
      </c>
      <c r="CB48" s="196">
        <v>0</v>
      </c>
      <c r="CC48" s="196" t="s">
        <v>139</v>
      </c>
      <c r="CD48" s="196" t="s">
        <v>126</v>
      </c>
      <c r="CE48" s="1"/>
      <c r="CF48" s="200"/>
      <c r="CG48" s="196">
        <v>0</v>
      </c>
      <c r="CH48" s="196" t="s">
        <v>139</v>
      </c>
      <c r="CI48" s="196" t="s">
        <v>126</v>
      </c>
      <c r="CJ48" s="1"/>
      <c r="CK48" s="200"/>
      <c r="CL48" s="196">
        <v>0</v>
      </c>
      <c r="CM48" s="196" t="s">
        <v>139</v>
      </c>
      <c r="CN48" s="196" t="s">
        <v>126</v>
      </c>
      <c r="CO48" s="1"/>
      <c r="CP48" s="198" t="s">
        <v>122</v>
      </c>
      <c r="CQ48" s="196">
        <v>0</v>
      </c>
      <c r="CR48" s="196" t="s">
        <v>139</v>
      </c>
      <c r="CS48" s="196" t="s">
        <v>126</v>
      </c>
      <c r="CT48" s="1"/>
      <c r="CU48" s="198" t="s">
        <v>122</v>
      </c>
      <c r="CV48" s="196">
        <v>0</v>
      </c>
      <c r="CW48" s="196" t="s">
        <v>139</v>
      </c>
      <c r="CX48" s="196" t="s">
        <v>126</v>
      </c>
      <c r="CY48" s="1"/>
      <c r="CZ48" s="198" t="s">
        <v>122</v>
      </c>
      <c r="DA48" s="196">
        <v>0</v>
      </c>
      <c r="DB48" s="196" t="s">
        <v>139</v>
      </c>
      <c r="DC48" s="196" t="s">
        <v>126</v>
      </c>
      <c r="DD48" s="1"/>
      <c r="DE48" s="198" t="s">
        <v>122</v>
      </c>
      <c r="DF48" s="196">
        <v>1</v>
      </c>
      <c r="DG48" s="196" t="s">
        <v>123</v>
      </c>
      <c r="DH48" s="196" t="s">
        <v>1160</v>
      </c>
      <c r="DI48" s="197" t="s">
        <v>1161</v>
      </c>
      <c r="DJ48" s="198" t="s">
        <v>1162</v>
      </c>
      <c r="DK48" s="196">
        <v>1</v>
      </c>
      <c r="DL48" s="196" t="s">
        <v>130</v>
      </c>
      <c r="DM48" s="196" t="s">
        <v>1154</v>
      </c>
      <c r="DN48" s="197" t="s">
        <v>1155</v>
      </c>
      <c r="DO48" s="207" t="s">
        <v>122</v>
      </c>
      <c r="DP48" s="196">
        <v>1</v>
      </c>
      <c r="DQ48" s="196" t="s">
        <v>130</v>
      </c>
      <c r="DR48" s="196" t="s">
        <v>1154</v>
      </c>
      <c r="DS48" s="197" t="s">
        <v>1155</v>
      </c>
      <c r="DT48" s="207" t="s">
        <v>122</v>
      </c>
      <c r="DU48" s="196">
        <v>1</v>
      </c>
      <c r="DV48" s="196" t="s">
        <v>130</v>
      </c>
      <c r="DW48" s="196" t="s">
        <v>1163</v>
      </c>
      <c r="DX48" s="197" t="s">
        <v>1164</v>
      </c>
      <c r="DY48" s="207" t="s">
        <v>122</v>
      </c>
      <c r="DZ48" s="196">
        <v>1</v>
      </c>
      <c r="EA48" s="196" t="s">
        <v>130</v>
      </c>
      <c r="EB48" s="196" t="s">
        <v>1163</v>
      </c>
      <c r="EC48" s="197" t="s">
        <v>1164</v>
      </c>
      <c r="ED48" s="207" t="s">
        <v>122</v>
      </c>
      <c r="EE48" s="196">
        <v>0</v>
      </c>
      <c r="EF48" s="196" t="s">
        <v>123</v>
      </c>
      <c r="EG48" s="196" t="s">
        <v>1154</v>
      </c>
      <c r="EH48" s="197" t="s">
        <v>1155</v>
      </c>
      <c r="EI48" s="198" t="s">
        <v>122</v>
      </c>
      <c r="EJ48" s="196">
        <v>0</v>
      </c>
      <c r="EK48" s="196" t="s">
        <v>123</v>
      </c>
      <c r="EL48" s="196" t="s">
        <v>1154</v>
      </c>
      <c r="EM48" s="197" t="s">
        <v>1155</v>
      </c>
      <c r="EN48" s="198" t="s">
        <v>122</v>
      </c>
      <c r="EO48" s="196">
        <v>0</v>
      </c>
      <c r="EP48" s="196" t="s">
        <v>132</v>
      </c>
      <c r="EQ48" s="196" t="s">
        <v>1165</v>
      </c>
      <c r="ER48" s="197" t="s">
        <v>1166</v>
      </c>
      <c r="ES48" s="200"/>
      <c r="ET48" s="196">
        <v>0</v>
      </c>
      <c r="EU48" s="196" t="s">
        <v>132</v>
      </c>
      <c r="EV48" s="196" t="s">
        <v>1167</v>
      </c>
      <c r="EW48" s="197" t="s">
        <v>1168</v>
      </c>
      <c r="EX48" s="198" t="s">
        <v>166</v>
      </c>
      <c r="EY48" s="196">
        <v>0</v>
      </c>
      <c r="EZ48" s="196" t="s">
        <v>130</v>
      </c>
      <c r="FA48" s="196" t="s">
        <v>1169</v>
      </c>
      <c r="FB48" s="197" t="s">
        <v>1168</v>
      </c>
      <c r="FC48" s="198" t="s">
        <v>1170</v>
      </c>
      <c r="FD48" s="196">
        <v>1</v>
      </c>
      <c r="FE48" s="196" t="s">
        <v>132</v>
      </c>
      <c r="FF48" s="196" t="s">
        <v>1150</v>
      </c>
      <c r="FG48" s="197" t="s">
        <v>1151</v>
      </c>
      <c r="FH48" s="198" t="s">
        <v>122</v>
      </c>
      <c r="FI48" s="196">
        <v>1</v>
      </c>
      <c r="FJ48" s="196" t="s">
        <v>132</v>
      </c>
      <c r="FK48" s="196" t="s">
        <v>1171</v>
      </c>
      <c r="FL48" s="197" t="s">
        <v>1172</v>
      </c>
      <c r="FM48" s="203" t="s">
        <v>122</v>
      </c>
      <c r="FN48" s="196">
        <v>1</v>
      </c>
      <c r="FO48" s="196" t="s">
        <v>139</v>
      </c>
      <c r="FP48" s="196" t="s">
        <v>1173</v>
      </c>
      <c r="FQ48" s="197" t="s">
        <v>1174</v>
      </c>
      <c r="FR48" s="200"/>
      <c r="FS48" s="196">
        <v>0</v>
      </c>
      <c r="FT48" s="196" t="s">
        <v>130</v>
      </c>
      <c r="FU48" s="196" t="s">
        <v>1173</v>
      </c>
      <c r="FV48" s="197" t="s">
        <v>1174</v>
      </c>
      <c r="FW48" s="204" t="s">
        <v>1175</v>
      </c>
      <c r="FX48" s="205">
        <v>38.961038961038959</v>
      </c>
      <c r="FY48" s="196">
        <v>0</v>
      </c>
      <c r="FZ48" s="196" t="s">
        <v>123</v>
      </c>
      <c r="GA48" s="196" t="s">
        <v>1152</v>
      </c>
      <c r="GB48" s="197" t="s">
        <v>1153</v>
      </c>
      <c r="GC48" s="198" t="s">
        <v>122</v>
      </c>
      <c r="GD48" s="196">
        <v>0</v>
      </c>
      <c r="GE48" s="1"/>
      <c r="GF48" s="196" t="s">
        <v>126</v>
      </c>
      <c r="GG48" s="1"/>
      <c r="GH48" s="207" t="s">
        <v>122</v>
      </c>
      <c r="GI48" s="196">
        <v>1</v>
      </c>
      <c r="GJ48" s="196" t="s">
        <v>130</v>
      </c>
      <c r="GK48" s="196" t="s">
        <v>1156</v>
      </c>
      <c r="GL48" s="197" t="s">
        <v>1157</v>
      </c>
      <c r="GM48" s="200"/>
      <c r="GN48" s="196">
        <v>1</v>
      </c>
      <c r="GO48" s="196" t="s">
        <v>130</v>
      </c>
      <c r="GP48" s="196" t="s">
        <v>1158</v>
      </c>
      <c r="GQ48" s="197" t="s">
        <v>1157</v>
      </c>
      <c r="GR48" s="200"/>
      <c r="GS48" s="196">
        <v>0</v>
      </c>
      <c r="GT48" s="196" t="s">
        <v>132</v>
      </c>
      <c r="GU48" s="196" t="s">
        <v>1158</v>
      </c>
      <c r="GV48" s="197" t="s">
        <v>1157</v>
      </c>
      <c r="GW48" s="200"/>
      <c r="GX48" s="196">
        <v>0</v>
      </c>
      <c r="GY48" s="196" t="s">
        <v>132</v>
      </c>
      <c r="GZ48" s="196" t="s">
        <v>1159</v>
      </c>
      <c r="HA48" s="197" t="s">
        <v>1157</v>
      </c>
      <c r="HB48" s="200"/>
      <c r="HC48" s="196">
        <v>0</v>
      </c>
      <c r="HD48" s="196" t="s">
        <v>132</v>
      </c>
      <c r="HE48" s="196" t="s">
        <v>1159</v>
      </c>
      <c r="HF48" s="197" t="s">
        <v>1157</v>
      </c>
      <c r="HG48" s="200"/>
      <c r="HH48" s="196">
        <v>0</v>
      </c>
      <c r="HI48" s="196" t="s">
        <v>132</v>
      </c>
      <c r="HJ48" s="196" t="s">
        <v>1159</v>
      </c>
      <c r="HK48" s="197" t="s">
        <v>1157</v>
      </c>
      <c r="HL48" s="200"/>
      <c r="HM48" s="196">
        <v>0</v>
      </c>
      <c r="HN48" s="196" t="s">
        <v>132</v>
      </c>
      <c r="HO48" s="196" t="s">
        <v>1159</v>
      </c>
      <c r="HP48" s="197" t="s">
        <v>1157</v>
      </c>
      <c r="HQ48" s="200"/>
      <c r="HR48" s="196">
        <v>0</v>
      </c>
      <c r="HS48" s="196" t="s">
        <v>139</v>
      </c>
      <c r="HT48" s="196" t="s">
        <v>126</v>
      </c>
      <c r="HU48" s="1"/>
      <c r="HV48" s="198" t="s">
        <v>122</v>
      </c>
      <c r="HW48" s="196">
        <v>0</v>
      </c>
      <c r="HX48" s="196" t="s">
        <v>139</v>
      </c>
      <c r="HY48" s="196" t="s">
        <v>126</v>
      </c>
      <c r="HZ48" s="1"/>
      <c r="IA48" s="198" t="s">
        <v>122</v>
      </c>
      <c r="IB48" s="196">
        <v>0</v>
      </c>
      <c r="IC48" s="196" t="s">
        <v>139</v>
      </c>
      <c r="ID48" s="196" t="s">
        <v>126</v>
      </c>
      <c r="IE48" s="1"/>
      <c r="IF48" s="198" t="s">
        <v>122</v>
      </c>
      <c r="IG48" s="196">
        <v>0</v>
      </c>
      <c r="IH48" s="196" t="s">
        <v>139</v>
      </c>
      <c r="II48" s="196" t="s">
        <v>126</v>
      </c>
      <c r="IJ48" s="1"/>
      <c r="IK48" s="200"/>
      <c r="IL48" s="196">
        <v>0</v>
      </c>
      <c r="IM48" s="196" t="s">
        <v>139</v>
      </c>
      <c r="IN48" s="196" t="s">
        <v>126</v>
      </c>
      <c r="IO48" s="1"/>
      <c r="IP48" s="198" t="s">
        <v>122</v>
      </c>
      <c r="IQ48" s="196">
        <v>0</v>
      </c>
      <c r="IR48" s="196" t="s">
        <v>139</v>
      </c>
      <c r="IS48" s="196" t="s">
        <v>126</v>
      </c>
      <c r="IT48" s="1"/>
      <c r="IU48" s="200"/>
      <c r="IV48" s="196">
        <v>0</v>
      </c>
      <c r="IW48" s="196" t="s">
        <v>139</v>
      </c>
      <c r="IX48" s="196" t="s">
        <v>126</v>
      </c>
      <c r="IY48" s="1"/>
      <c r="IZ48" s="198" t="s">
        <v>122</v>
      </c>
      <c r="JA48" s="196">
        <v>0</v>
      </c>
      <c r="JB48" s="196" t="s">
        <v>139</v>
      </c>
      <c r="JC48" s="196" t="s">
        <v>126</v>
      </c>
      <c r="JD48" s="1"/>
      <c r="JE48" s="200"/>
      <c r="JF48" s="196">
        <v>0</v>
      </c>
      <c r="JG48" s="196" t="s">
        <v>139</v>
      </c>
      <c r="JH48" s="196" t="s">
        <v>126</v>
      </c>
      <c r="JI48" s="1"/>
      <c r="JJ48" s="198" t="s">
        <v>122</v>
      </c>
      <c r="JK48" s="196">
        <v>0</v>
      </c>
      <c r="JL48" s="196" t="s">
        <v>139</v>
      </c>
      <c r="JM48" s="196" t="s">
        <v>126</v>
      </c>
      <c r="JN48" s="1"/>
      <c r="JO48" s="198" t="s">
        <v>122</v>
      </c>
      <c r="JP48" s="196">
        <v>0</v>
      </c>
      <c r="JQ48" s="196" t="s">
        <v>139</v>
      </c>
      <c r="JR48" s="196" t="s">
        <v>126</v>
      </c>
      <c r="JS48" s="1"/>
      <c r="JT48" s="198" t="s">
        <v>122</v>
      </c>
      <c r="JU48" s="196">
        <v>0</v>
      </c>
      <c r="JV48" s="196" t="s">
        <v>139</v>
      </c>
      <c r="JW48" s="196" t="s">
        <v>126</v>
      </c>
      <c r="JX48" s="1"/>
      <c r="JY48" s="200"/>
      <c r="JZ48" s="196">
        <v>1</v>
      </c>
      <c r="KA48" s="196" t="s">
        <v>123</v>
      </c>
      <c r="KB48" s="196" t="s">
        <v>1160</v>
      </c>
      <c r="KC48" s="197" t="s">
        <v>1161</v>
      </c>
      <c r="KD48" s="198" t="s">
        <v>1162</v>
      </c>
      <c r="KE48" s="196">
        <v>1</v>
      </c>
      <c r="KF48" s="196" t="s">
        <v>130</v>
      </c>
      <c r="KG48" s="196" t="s">
        <v>1154</v>
      </c>
      <c r="KH48" s="197" t="s">
        <v>1155</v>
      </c>
      <c r="KI48" s="207" t="s">
        <v>122</v>
      </c>
      <c r="KJ48" s="196">
        <v>1</v>
      </c>
      <c r="KK48" s="196" t="s">
        <v>130</v>
      </c>
      <c r="KL48" s="196" t="s">
        <v>1154</v>
      </c>
      <c r="KM48" s="197" t="s">
        <v>1155</v>
      </c>
      <c r="KN48" s="207" t="s">
        <v>122</v>
      </c>
      <c r="KO48" s="196">
        <v>1</v>
      </c>
      <c r="KP48" s="196" t="s">
        <v>130</v>
      </c>
      <c r="KQ48" s="196" t="s">
        <v>1163</v>
      </c>
      <c r="KR48" s="197" t="s">
        <v>1164</v>
      </c>
      <c r="KS48" s="207" t="s">
        <v>122</v>
      </c>
      <c r="KT48" s="196">
        <v>1</v>
      </c>
      <c r="KU48" s="196" t="s">
        <v>130</v>
      </c>
      <c r="KV48" s="196" t="s">
        <v>1163</v>
      </c>
      <c r="KW48" s="197" t="s">
        <v>1164</v>
      </c>
      <c r="KX48" s="207" t="s">
        <v>122</v>
      </c>
      <c r="KY48" s="196">
        <v>0</v>
      </c>
      <c r="KZ48" s="196" t="s">
        <v>123</v>
      </c>
      <c r="LA48" s="196" t="s">
        <v>1154</v>
      </c>
      <c r="LB48" s="197" t="s">
        <v>1155</v>
      </c>
      <c r="LC48" s="198" t="s">
        <v>122</v>
      </c>
      <c r="LD48" s="196">
        <v>0</v>
      </c>
      <c r="LE48" s="196" t="s">
        <v>123</v>
      </c>
      <c r="LF48" s="196" t="s">
        <v>1154</v>
      </c>
      <c r="LG48" s="197" t="s">
        <v>1155</v>
      </c>
      <c r="LH48" s="198" t="s">
        <v>122</v>
      </c>
      <c r="LI48" s="196">
        <v>1</v>
      </c>
      <c r="LJ48" s="196" t="s">
        <v>132</v>
      </c>
      <c r="LK48" s="196" t="s">
        <v>1150</v>
      </c>
      <c r="LL48" s="197" t="s">
        <v>1151</v>
      </c>
      <c r="LM48" s="198" t="s">
        <v>122</v>
      </c>
      <c r="LN48" s="196">
        <v>1</v>
      </c>
      <c r="LO48" s="196" t="s">
        <v>132</v>
      </c>
      <c r="LP48" s="196" t="s">
        <v>1171</v>
      </c>
      <c r="LQ48" s="197" t="s">
        <v>1172</v>
      </c>
      <c r="LR48" s="206" t="s">
        <v>122</v>
      </c>
    </row>
    <row r="49" spans="1:330" ht="25.5" customHeight="1">
      <c r="A49" s="192" t="s">
        <v>113</v>
      </c>
      <c r="B49" s="193">
        <v>51.948051948051955</v>
      </c>
      <c r="C49" s="194">
        <v>55.102040816326536</v>
      </c>
      <c r="D49" s="195">
        <v>11</v>
      </c>
      <c r="E49" s="196">
        <v>1</v>
      </c>
      <c r="F49" s="196" t="s">
        <v>139</v>
      </c>
      <c r="G49" s="196" t="s">
        <v>1177</v>
      </c>
      <c r="H49" s="197" t="s">
        <v>1178</v>
      </c>
      <c r="I49" s="200"/>
      <c r="J49" s="196">
        <v>0</v>
      </c>
      <c r="K49" s="1"/>
      <c r="L49" s="199" t="s">
        <v>126</v>
      </c>
      <c r="M49" s="1"/>
      <c r="N49" s="207" t="s">
        <v>122</v>
      </c>
      <c r="O49" s="196">
        <v>1</v>
      </c>
      <c r="P49" s="196" t="s">
        <v>130</v>
      </c>
      <c r="Q49" s="196" t="s">
        <v>1182</v>
      </c>
      <c r="R49" s="197" t="s">
        <v>1183</v>
      </c>
      <c r="S49" s="200"/>
      <c r="T49" s="196">
        <v>1</v>
      </c>
      <c r="U49" s="196" t="s">
        <v>130</v>
      </c>
      <c r="V49" s="196" t="s">
        <v>1184</v>
      </c>
      <c r="W49" s="197" t="s">
        <v>1183</v>
      </c>
      <c r="X49" s="200"/>
      <c r="Y49" s="196">
        <v>1</v>
      </c>
      <c r="Z49" s="196" t="s">
        <v>130</v>
      </c>
      <c r="AA49" s="196" t="s">
        <v>1184</v>
      </c>
      <c r="AB49" s="197" t="s">
        <v>1183</v>
      </c>
      <c r="AC49" s="200"/>
      <c r="AD49" s="196">
        <v>1</v>
      </c>
      <c r="AE49" s="196" t="s">
        <v>130</v>
      </c>
      <c r="AF49" s="196" t="s">
        <v>1182</v>
      </c>
      <c r="AG49" s="197" t="s">
        <v>1183</v>
      </c>
      <c r="AH49" s="200"/>
      <c r="AI49" s="196">
        <v>0</v>
      </c>
      <c r="AJ49" s="196" t="s">
        <v>132</v>
      </c>
      <c r="AK49" s="196" t="s">
        <v>1185</v>
      </c>
      <c r="AL49" s="197" t="s">
        <v>1183</v>
      </c>
      <c r="AM49" s="200"/>
      <c r="AN49" s="196">
        <v>0</v>
      </c>
      <c r="AO49" s="196" t="s">
        <v>132</v>
      </c>
      <c r="AP49" s="196" t="s">
        <v>1185</v>
      </c>
      <c r="AQ49" s="197" t="s">
        <v>1183</v>
      </c>
      <c r="AR49" s="200"/>
      <c r="AS49" s="196">
        <v>1</v>
      </c>
      <c r="AT49" s="196" t="s">
        <v>130</v>
      </c>
      <c r="AU49" s="196" t="s">
        <v>1186</v>
      </c>
      <c r="AV49" s="197" t="s">
        <v>1183</v>
      </c>
      <c r="AW49" s="200"/>
      <c r="AX49" s="196">
        <v>0</v>
      </c>
      <c r="AY49" s="196" t="s">
        <v>139</v>
      </c>
      <c r="AZ49" s="196" t="s">
        <v>126</v>
      </c>
      <c r="BA49" s="1"/>
      <c r="BB49" s="198" t="s">
        <v>122</v>
      </c>
      <c r="BC49" s="196">
        <v>0</v>
      </c>
      <c r="BD49" s="196" t="s">
        <v>139</v>
      </c>
      <c r="BE49" s="196" t="s">
        <v>126</v>
      </c>
      <c r="BF49" s="1"/>
      <c r="BG49" s="198" t="s">
        <v>122</v>
      </c>
      <c r="BH49" s="196">
        <v>0</v>
      </c>
      <c r="BI49" s="196" t="s">
        <v>139</v>
      </c>
      <c r="BJ49" s="196" t="s">
        <v>126</v>
      </c>
      <c r="BK49" s="1"/>
      <c r="BL49" s="198" t="s">
        <v>122</v>
      </c>
      <c r="BM49" s="196">
        <v>0</v>
      </c>
      <c r="BN49" s="196" t="s">
        <v>139</v>
      </c>
      <c r="BO49" s="196" t="s">
        <v>126</v>
      </c>
      <c r="BP49" s="1"/>
      <c r="BQ49" s="200"/>
      <c r="BR49" s="196">
        <v>0</v>
      </c>
      <c r="BS49" s="196" t="s">
        <v>139</v>
      </c>
      <c r="BT49" s="196" t="s">
        <v>126</v>
      </c>
      <c r="BU49" s="1"/>
      <c r="BV49" s="200"/>
      <c r="BW49" s="196">
        <v>0</v>
      </c>
      <c r="BX49" s="196" t="s">
        <v>139</v>
      </c>
      <c r="BY49" s="196" t="s">
        <v>126</v>
      </c>
      <c r="BZ49" s="1"/>
      <c r="CA49" s="200"/>
      <c r="CB49" s="196">
        <v>0</v>
      </c>
      <c r="CC49" s="196" t="s">
        <v>139</v>
      </c>
      <c r="CD49" s="196" t="s">
        <v>126</v>
      </c>
      <c r="CE49" s="1"/>
      <c r="CF49" s="198" t="s">
        <v>122</v>
      </c>
      <c r="CG49" s="196">
        <v>0</v>
      </c>
      <c r="CH49" s="196" t="s">
        <v>139</v>
      </c>
      <c r="CI49" s="196" t="s">
        <v>126</v>
      </c>
      <c r="CJ49" s="1"/>
      <c r="CK49" s="200"/>
      <c r="CL49" s="196">
        <v>0</v>
      </c>
      <c r="CM49" s="196" t="s">
        <v>139</v>
      </c>
      <c r="CN49" s="196" t="s">
        <v>126</v>
      </c>
      <c r="CO49" s="1"/>
      <c r="CP49" s="200"/>
      <c r="CQ49" s="196">
        <v>0</v>
      </c>
      <c r="CR49" s="196" t="s">
        <v>139</v>
      </c>
      <c r="CS49" s="196" t="s">
        <v>126</v>
      </c>
      <c r="CT49" s="1"/>
      <c r="CU49" s="198" t="s">
        <v>122</v>
      </c>
      <c r="CV49" s="196">
        <v>0</v>
      </c>
      <c r="CW49" s="196" t="s">
        <v>139</v>
      </c>
      <c r="CX49" s="196" t="s">
        <v>126</v>
      </c>
      <c r="CY49" s="1"/>
      <c r="CZ49" s="198" t="s">
        <v>122</v>
      </c>
      <c r="DA49" s="196">
        <v>0</v>
      </c>
      <c r="DB49" s="196" t="s">
        <v>139</v>
      </c>
      <c r="DC49" s="196" t="s">
        <v>126</v>
      </c>
      <c r="DD49" s="1"/>
      <c r="DE49" s="198" t="s">
        <v>122</v>
      </c>
      <c r="DF49" s="196">
        <v>1</v>
      </c>
      <c r="DG49" s="196" t="s">
        <v>139</v>
      </c>
      <c r="DH49" s="196" t="s">
        <v>126</v>
      </c>
      <c r="DI49" s="1"/>
      <c r="DJ49" s="198" t="s">
        <v>122</v>
      </c>
      <c r="DK49" s="196">
        <v>1</v>
      </c>
      <c r="DL49" s="196" t="s">
        <v>130</v>
      </c>
      <c r="DM49" s="196" t="s">
        <v>1187</v>
      </c>
      <c r="DN49" s="197" t="s">
        <v>1188</v>
      </c>
      <c r="DO49" s="207" t="s">
        <v>122</v>
      </c>
      <c r="DP49" s="196">
        <v>1</v>
      </c>
      <c r="DQ49" s="196" t="s">
        <v>130</v>
      </c>
      <c r="DR49" s="196" t="s">
        <v>1187</v>
      </c>
      <c r="DS49" s="197" t="s">
        <v>1188</v>
      </c>
      <c r="DT49" s="207" t="s">
        <v>122</v>
      </c>
      <c r="DU49" s="196">
        <v>1</v>
      </c>
      <c r="DV49" s="196" t="s">
        <v>130</v>
      </c>
      <c r="DW49" s="196" t="s">
        <v>1189</v>
      </c>
      <c r="DX49" s="197" t="s">
        <v>1190</v>
      </c>
      <c r="DY49" s="198" t="s">
        <v>122</v>
      </c>
      <c r="DZ49" s="196">
        <v>1</v>
      </c>
      <c r="EA49" s="196" t="s">
        <v>130</v>
      </c>
      <c r="EB49" s="196" t="s">
        <v>1189</v>
      </c>
      <c r="EC49" s="197" t="s">
        <v>1190</v>
      </c>
      <c r="ED49" s="202" t="s">
        <v>122</v>
      </c>
      <c r="EE49" s="196">
        <v>1</v>
      </c>
      <c r="EF49" s="196" t="s">
        <v>130</v>
      </c>
      <c r="EG49" s="196" t="s">
        <v>1179</v>
      </c>
      <c r="EH49" s="197" t="s">
        <v>1180</v>
      </c>
      <c r="EI49" s="198" t="s">
        <v>1181</v>
      </c>
      <c r="EJ49" s="196">
        <v>0</v>
      </c>
      <c r="EK49" s="196" t="s">
        <v>123</v>
      </c>
      <c r="EL49" s="196" t="s">
        <v>1187</v>
      </c>
      <c r="EM49" s="197" t="s">
        <v>1188</v>
      </c>
      <c r="EN49" s="198" t="s">
        <v>122</v>
      </c>
      <c r="EO49" s="196">
        <v>1</v>
      </c>
      <c r="EP49" s="196" t="s">
        <v>130</v>
      </c>
      <c r="EQ49" s="196" t="s">
        <v>1191</v>
      </c>
      <c r="ER49" s="209" t="s">
        <v>1192</v>
      </c>
      <c r="ES49" s="198" t="s">
        <v>1193</v>
      </c>
      <c r="ET49" s="196">
        <v>1</v>
      </c>
      <c r="EU49" s="196" t="s">
        <v>139</v>
      </c>
      <c r="EV49" s="196" t="s">
        <v>1194</v>
      </c>
      <c r="EW49" s="197" t="s">
        <v>1195</v>
      </c>
      <c r="EX49" s="198" t="s">
        <v>1196</v>
      </c>
      <c r="EY49" s="196">
        <v>1</v>
      </c>
      <c r="EZ49" s="196" t="s">
        <v>139</v>
      </c>
      <c r="FA49" s="196" t="s">
        <v>1197</v>
      </c>
      <c r="FB49" s="197" t="s">
        <v>1198</v>
      </c>
      <c r="FC49" s="200"/>
      <c r="FD49" s="196">
        <v>0</v>
      </c>
      <c r="FE49" s="196" t="s">
        <v>130</v>
      </c>
      <c r="FF49" s="197" t="s">
        <v>126</v>
      </c>
      <c r="FG49" s="1"/>
      <c r="FH49" s="202" t="s">
        <v>1176</v>
      </c>
      <c r="FI49" s="196">
        <v>1</v>
      </c>
      <c r="FJ49" s="196" t="s">
        <v>132</v>
      </c>
      <c r="FK49" s="196" t="s">
        <v>1199</v>
      </c>
      <c r="FL49" s="197" t="s">
        <v>1200</v>
      </c>
      <c r="FM49" s="203" t="s">
        <v>122</v>
      </c>
      <c r="FN49" s="196">
        <v>0</v>
      </c>
      <c r="FO49" s="196" t="s">
        <v>130</v>
      </c>
      <c r="FP49" s="196" t="s">
        <v>1201</v>
      </c>
      <c r="FQ49" s="197" t="s">
        <v>1202</v>
      </c>
      <c r="FR49" s="213" t="s">
        <v>1203</v>
      </c>
      <c r="FS49" s="196">
        <v>0</v>
      </c>
      <c r="FT49" s="196" t="s">
        <v>130</v>
      </c>
      <c r="FU49" s="196" t="s">
        <v>1201</v>
      </c>
      <c r="FV49" s="197" t="s">
        <v>1202</v>
      </c>
      <c r="FW49" s="217" t="s">
        <v>1203</v>
      </c>
      <c r="FX49" s="205">
        <v>51.948051948051955</v>
      </c>
      <c r="FY49" s="196">
        <v>1</v>
      </c>
      <c r="FZ49" s="196" t="s">
        <v>139</v>
      </c>
      <c r="GA49" s="196" t="s">
        <v>1177</v>
      </c>
      <c r="GB49" s="197" t="s">
        <v>1178</v>
      </c>
      <c r="GC49" s="198" t="s">
        <v>122</v>
      </c>
      <c r="GD49" s="196">
        <v>0</v>
      </c>
      <c r="GE49" s="1"/>
      <c r="GF49" s="196" t="s">
        <v>126</v>
      </c>
      <c r="GG49" s="1"/>
      <c r="GH49" s="207" t="s">
        <v>122</v>
      </c>
      <c r="GI49" s="196">
        <v>1</v>
      </c>
      <c r="GJ49" s="196" t="s">
        <v>130</v>
      </c>
      <c r="GK49" s="196" t="s">
        <v>1182</v>
      </c>
      <c r="GL49" s="197" t="s">
        <v>1183</v>
      </c>
      <c r="GM49" s="200"/>
      <c r="GN49" s="196">
        <v>1</v>
      </c>
      <c r="GO49" s="196" t="s">
        <v>130</v>
      </c>
      <c r="GP49" s="196" t="s">
        <v>1184</v>
      </c>
      <c r="GQ49" s="197" t="s">
        <v>1183</v>
      </c>
      <c r="GR49" s="200"/>
      <c r="GS49" s="196">
        <v>1</v>
      </c>
      <c r="GT49" s="196" t="s">
        <v>130</v>
      </c>
      <c r="GU49" s="196" t="s">
        <v>1184</v>
      </c>
      <c r="GV49" s="197" t="s">
        <v>1183</v>
      </c>
      <c r="GW49" s="200"/>
      <c r="GX49" s="196">
        <v>1</v>
      </c>
      <c r="GY49" s="196" t="s">
        <v>130</v>
      </c>
      <c r="GZ49" s="196" t="s">
        <v>1182</v>
      </c>
      <c r="HA49" s="197" t="s">
        <v>1183</v>
      </c>
      <c r="HB49" s="200"/>
      <c r="HC49" s="196">
        <v>0</v>
      </c>
      <c r="HD49" s="196" t="s">
        <v>132</v>
      </c>
      <c r="HE49" s="196" t="s">
        <v>1185</v>
      </c>
      <c r="HF49" s="197" t="s">
        <v>1183</v>
      </c>
      <c r="HG49" s="200"/>
      <c r="HH49" s="196">
        <v>0</v>
      </c>
      <c r="HI49" s="196" t="s">
        <v>132</v>
      </c>
      <c r="HJ49" s="196" t="s">
        <v>1185</v>
      </c>
      <c r="HK49" s="197" t="s">
        <v>1183</v>
      </c>
      <c r="HL49" s="200"/>
      <c r="HM49" s="196">
        <v>1</v>
      </c>
      <c r="HN49" s="196" t="s">
        <v>130</v>
      </c>
      <c r="HO49" s="196" t="s">
        <v>1186</v>
      </c>
      <c r="HP49" s="197" t="s">
        <v>1183</v>
      </c>
      <c r="HQ49" s="200"/>
      <c r="HR49" s="196">
        <v>0</v>
      </c>
      <c r="HS49" s="196" t="s">
        <v>139</v>
      </c>
      <c r="HT49" s="196" t="s">
        <v>126</v>
      </c>
      <c r="HU49" s="1"/>
      <c r="HV49" s="198" t="s">
        <v>122</v>
      </c>
      <c r="HW49" s="196">
        <v>0</v>
      </c>
      <c r="HX49" s="196" t="s">
        <v>139</v>
      </c>
      <c r="HY49" s="196" t="s">
        <v>126</v>
      </c>
      <c r="HZ49" s="1"/>
      <c r="IA49" s="198" t="s">
        <v>122</v>
      </c>
      <c r="IB49" s="196">
        <v>0</v>
      </c>
      <c r="IC49" s="196" t="s">
        <v>139</v>
      </c>
      <c r="ID49" s="196" t="s">
        <v>126</v>
      </c>
      <c r="IE49" s="1"/>
      <c r="IF49" s="198" t="s">
        <v>122</v>
      </c>
      <c r="IG49" s="196">
        <v>0</v>
      </c>
      <c r="IH49" s="196" t="s">
        <v>139</v>
      </c>
      <c r="II49" s="196" t="s">
        <v>126</v>
      </c>
      <c r="IJ49" s="1"/>
      <c r="IK49" s="200"/>
      <c r="IL49" s="196">
        <v>0</v>
      </c>
      <c r="IM49" s="196" t="s">
        <v>139</v>
      </c>
      <c r="IN49" s="196" t="s">
        <v>126</v>
      </c>
      <c r="IO49" s="1"/>
      <c r="IP49" s="200"/>
      <c r="IQ49" s="196">
        <v>0</v>
      </c>
      <c r="IR49" s="196" t="s">
        <v>139</v>
      </c>
      <c r="IS49" s="196" t="s">
        <v>126</v>
      </c>
      <c r="IT49" s="1"/>
      <c r="IU49" s="200"/>
      <c r="IV49" s="196">
        <v>0</v>
      </c>
      <c r="IW49" s="196" t="s">
        <v>139</v>
      </c>
      <c r="IX49" s="196" t="s">
        <v>126</v>
      </c>
      <c r="IY49" s="1"/>
      <c r="IZ49" s="198" t="s">
        <v>122</v>
      </c>
      <c r="JA49" s="196">
        <v>0</v>
      </c>
      <c r="JB49" s="196" t="s">
        <v>139</v>
      </c>
      <c r="JC49" s="196" t="s">
        <v>126</v>
      </c>
      <c r="JD49" s="1"/>
      <c r="JE49" s="200"/>
      <c r="JF49" s="196">
        <v>0</v>
      </c>
      <c r="JG49" s="196" t="s">
        <v>139</v>
      </c>
      <c r="JH49" s="196" t="s">
        <v>126</v>
      </c>
      <c r="JI49" s="1"/>
      <c r="JJ49" s="198" t="s">
        <v>122</v>
      </c>
      <c r="JK49" s="196">
        <v>0</v>
      </c>
      <c r="JL49" s="196" t="s">
        <v>139</v>
      </c>
      <c r="JM49" s="196" t="s">
        <v>126</v>
      </c>
      <c r="JN49" s="1"/>
      <c r="JO49" s="198" t="s">
        <v>122</v>
      </c>
      <c r="JP49" s="196">
        <v>0</v>
      </c>
      <c r="JQ49" s="196" t="s">
        <v>139</v>
      </c>
      <c r="JR49" s="196" t="s">
        <v>126</v>
      </c>
      <c r="JS49" s="1"/>
      <c r="JT49" s="198" t="s">
        <v>122</v>
      </c>
      <c r="JU49" s="196">
        <v>0</v>
      </c>
      <c r="JV49" s="196" t="s">
        <v>139</v>
      </c>
      <c r="JW49" s="196" t="s">
        <v>126</v>
      </c>
      <c r="JX49" s="1"/>
      <c r="JY49" s="200"/>
      <c r="JZ49" s="196">
        <v>1</v>
      </c>
      <c r="KA49" s="196" t="s">
        <v>139</v>
      </c>
      <c r="KB49" s="196" t="s">
        <v>126</v>
      </c>
      <c r="KC49" s="1"/>
      <c r="KD49" s="198" t="s">
        <v>122</v>
      </c>
      <c r="KE49" s="196">
        <v>1</v>
      </c>
      <c r="KF49" s="196" t="s">
        <v>130</v>
      </c>
      <c r="KG49" s="196" t="s">
        <v>1187</v>
      </c>
      <c r="KH49" s="197" t="s">
        <v>1188</v>
      </c>
      <c r="KI49" s="207" t="s">
        <v>122</v>
      </c>
      <c r="KJ49" s="196">
        <v>1</v>
      </c>
      <c r="KK49" s="196" t="s">
        <v>130</v>
      </c>
      <c r="KL49" s="196" t="s">
        <v>1187</v>
      </c>
      <c r="KM49" s="197" t="s">
        <v>1188</v>
      </c>
      <c r="KN49" s="207" t="s">
        <v>122</v>
      </c>
      <c r="KO49" s="196">
        <v>1</v>
      </c>
      <c r="KP49" s="196" t="s">
        <v>130</v>
      </c>
      <c r="KQ49" s="196" t="s">
        <v>1189</v>
      </c>
      <c r="KR49" s="197" t="s">
        <v>1190</v>
      </c>
      <c r="KS49" s="198" t="s">
        <v>122</v>
      </c>
      <c r="KT49" s="196">
        <v>1</v>
      </c>
      <c r="KU49" s="196" t="s">
        <v>130</v>
      </c>
      <c r="KV49" s="196" t="s">
        <v>1189</v>
      </c>
      <c r="KW49" s="197" t="s">
        <v>1190</v>
      </c>
      <c r="KX49" s="202" t="s">
        <v>122</v>
      </c>
      <c r="KY49" s="196">
        <v>1</v>
      </c>
      <c r="KZ49" s="196" t="s">
        <v>130</v>
      </c>
      <c r="LA49" s="196" t="s">
        <v>1179</v>
      </c>
      <c r="LB49" s="197" t="s">
        <v>1180</v>
      </c>
      <c r="LC49" s="198" t="s">
        <v>1181</v>
      </c>
      <c r="LD49" s="196">
        <v>0</v>
      </c>
      <c r="LE49" s="196" t="s">
        <v>123</v>
      </c>
      <c r="LF49" s="196" t="s">
        <v>1187</v>
      </c>
      <c r="LG49" s="197" t="s">
        <v>1188</v>
      </c>
      <c r="LH49" s="198" t="s">
        <v>122</v>
      </c>
      <c r="LI49" s="196">
        <v>0</v>
      </c>
      <c r="LJ49" s="196" t="s">
        <v>130</v>
      </c>
      <c r="LK49" s="196" t="s">
        <v>126</v>
      </c>
      <c r="LL49" s="1"/>
      <c r="LM49" s="198" t="s">
        <v>1176</v>
      </c>
      <c r="LN49" s="196">
        <v>1</v>
      </c>
      <c r="LO49" s="196" t="s">
        <v>132</v>
      </c>
      <c r="LP49" s="196" t="s">
        <v>1199</v>
      </c>
      <c r="LQ49" s="197" t="s">
        <v>1200</v>
      </c>
      <c r="LR49" s="206" t="s">
        <v>122</v>
      </c>
    </row>
    <row r="50" spans="1:330" ht="25.5" customHeight="1">
      <c r="A50" s="192" t="s">
        <v>114</v>
      </c>
      <c r="B50" s="193">
        <v>24.242424242424239</v>
      </c>
      <c r="C50" s="194">
        <v>26.190476190476193</v>
      </c>
      <c r="D50" s="195">
        <v>47</v>
      </c>
      <c r="E50" s="196">
        <v>1</v>
      </c>
      <c r="F50" s="196" t="s">
        <v>139</v>
      </c>
      <c r="G50" s="196" t="s">
        <v>1204</v>
      </c>
      <c r="H50" s="197" t="s">
        <v>1205</v>
      </c>
      <c r="I50" s="198" t="s">
        <v>122</v>
      </c>
      <c r="J50" s="196">
        <v>0</v>
      </c>
      <c r="K50" s="1"/>
      <c r="L50" s="199">
        <v>0</v>
      </c>
      <c r="M50" s="1"/>
      <c r="N50" s="198" t="s">
        <v>122</v>
      </c>
      <c r="O50" s="196">
        <v>0</v>
      </c>
      <c r="P50" s="196" t="s">
        <v>139</v>
      </c>
      <c r="Q50" s="196" t="s">
        <v>126</v>
      </c>
      <c r="R50" s="1"/>
      <c r="S50" s="200"/>
      <c r="T50" s="196">
        <v>0</v>
      </c>
      <c r="U50" s="196" t="s">
        <v>139</v>
      </c>
      <c r="V50" s="196" t="s">
        <v>126</v>
      </c>
      <c r="W50" s="1"/>
      <c r="X50" s="200"/>
      <c r="Y50" s="196">
        <v>0</v>
      </c>
      <c r="Z50" s="196" t="s">
        <v>139</v>
      </c>
      <c r="AA50" s="196" t="s">
        <v>126</v>
      </c>
      <c r="AB50" s="1"/>
      <c r="AC50" s="200"/>
      <c r="AD50" s="196">
        <v>0</v>
      </c>
      <c r="AE50" s="196" t="s">
        <v>139</v>
      </c>
      <c r="AF50" s="196" t="s">
        <v>126</v>
      </c>
      <c r="AG50" s="1"/>
      <c r="AH50" s="200"/>
      <c r="AI50" s="196">
        <v>0</v>
      </c>
      <c r="AJ50" s="196" t="s">
        <v>139</v>
      </c>
      <c r="AK50" s="196" t="s">
        <v>126</v>
      </c>
      <c r="AL50" s="1"/>
      <c r="AM50" s="200"/>
      <c r="AN50" s="196">
        <v>0</v>
      </c>
      <c r="AO50" s="196" t="s">
        <v>139</v>
      </c>
      <c r="AP50" s="196" t="s">
        <v>1208</v>
      </c>
      <c r="AQ50" s="197" t="s">
        <v>1209</v>
      </c>
      <c r="AR50" s="198" t="s">
        <v>1210</v>
      </c>
      <c r="AS50" s="196">
        <v>0</v>
      </c>
      <c r="AT50" s="196" t="s">
        <v>139</v>
      </c>
      <c r="AU50" s="196" t="s">
        <v>126</v>
      </c>
      <c r="AV50" s="1"/>
      <c r="AW50" s="200"/>
      <c r="AX50" s="196">
        <v>0</v>
      </c>
      <c r="AY50" s="196" t="s">
        <v>139</v>
      </c>
      <c r="AZ50" s="196" t="s">
        <v>126</v>
      </c>
      <c r="BA50" s="1"/>
      <c r="BB50" s="198" t="s">
        <v>122</v>
      </c>
      <c r="BC50" s="196">
        <v>0</v>
      </c>
      <c r="BD50" s="196" t="s">
        <v>139</v>
      </c>
      <c r="BE50" s="196" t="s">
        <v>126</v>
      </c>
      <c r="BF50" s="1"/>
      <c r="BG50" s="198" t="s">
        <v>122</v>
      </c>
      <c r="BH50" s="196">
        <v>0</v>
      </c>
      <c r="BI50" s="196" t="s">
        <v>139</v>
      </c>
      <c r="BJ50" s="196" t="s">
        <v>126</v>
      </c>
      <c r="BK50" s="1"/>
      <c r="BL50" s="198" t="s">
        <v>122</v>
      </c>
      <c r="BM50" s="196">
        <v>0</v>
      </c>
      <c r="BN50" s="196" t="s">
        <v>139</v>
      </c>
      <c r="BO50" s="196" t="s">
        <v>126</v>
      </c>
      <c r="BP50" s="1"/>
      <c r="BQ50" s="200"/>
      <c r="BR50" s="196">
        <v>0</v>
      </c>
      <c r="BS50" s="196" t="s">
        <v>139</v>
      </c>
      <c r="BT50" s="196" t="s">
        <v>126</v>
      </c>
      <c r="BU50" s="1"/>
      <c r="BV50" s="200"/>
      <c r="BW50" s="196">
        <v>0</v>
      </c>
      <c r="BX50" s="196" t="s">
        <v>139</v>
      </c>
      <c r="BY50" s="196" t="s">
        <v>126</v>
      </c>
      <c r="BZ50" s="1"/>
      <c r="CA50" s="200"/>
      <c r="CB50" s="196">
        <v>0</v>
      </c>
      <c r="CC50" s="196" t="s">
        <v>139</v>
      </c>
      <c r="CD50" s="196" t="s">
        <v>126</v>
      </c>
      <c r="CE50" s="1"/>
      <c r="CF50" s="198" t="s">
        <v>122</v>
      </c>
      <c r="CG50" s="196">
        <v>0</v>
      </c>
      <c r="CH50" s="196" t="s">
        <v>139</v>
      </c>
      <c r="CI50" s="196" t="s">
        <v>126</v>
      </c>
      <c r="CJ50" s="1"/>
      <c r="CK50" s="200"/>
      <c r="CL50" s="196">
        <v>0</v>
      </c>
      <c r="CM50" s="196" t="s">
        <v>139</v>
      </c>
      <c r="CN50" s="196" t="s">
        <v>126</v>
      </c>
      <c r="CO50" s="1"/>
      <c r="CP50" s="200"/>
      <c r="CQ50" s="196">
        <v>0</v>
      </c>
      <c r="CR50" s="196" t="s">
        <v>139</v>
      </c>
      <c r="CS50" s="196" t="s">
        <v>126</v>
      </c>
      <c r="CT50" s="1"/>
      <c r="CU50" s="200"/>
      <c r="CV50" s="196">
        <v>0</v>
      </c>
      <c r="CW50" s="196" t="s">
        <v>139</v>
      </c>
      <c r="CX50" s="196" t="s">
        <v>126</v>
      </c>
      <c r="CY50" s="1"/>
      <c r="CZ50" s="200"/>
      <c r="DA50" s="196">
        <v>0</v>
      </c>
      <c r="DB50" s="196" t="s">
        <v>139</v>
      </c>
      <c r="DC50" s="196" t="s">
        <v>126</v>
      </c>
      <c r="DD50" s="1"/>
      <c r="DE50" s="200"/>
      <c r="DF50" s="196">
        <v>0</v>
      </c>
      <c r="DG50" s="196" t="s">
        <v>132</v>
      </c>
      <c r="DH50" s="196" t="s">
        <v>1211</v>
      </c>
      <c r="DI50" s="197" t="s">
        <v>1212</v>
      </c>
      <c r="DJ50" s="198" t="s">
        <v>122</v>
      </c>
      <c r="DK50" s="196">
        <v>1</v>
      </c>
      <c r="DL50" s="196" t="s">
        <v>139</v>
      </c>
      <c r="DM50" s="196" t="s">
        <v>1206</v>
      </c>
      <c r="DN50" s="197" t="s">
        <v>1207</v>
      </c>
      <c r="DO50" s="207" t="s">
        <v>122</v>
      </c>
      <c r="DP50" s="196">
        <v>1</v>
      </c>
      <c r="DQ50" s="196" t="s">
        <v>139</v>
      </c>
      <c r="DR50" s="196" t="s">
        <v>1213</v>
      </c>
      <c r="DS50" s="197" t="s">
        <v>1214</v>
      </c>
      <c r="DT50" s="207" t="s">
        <v>122</v>
      </c>
      <c r="DU50" s="196">
        <v>0</v>
      </c>
      <c r="DV50" s="196" t="s">
        <v>132</v>
      </c>
      <c r="DW50" s="196" t="s">
        <v>1213</v>
      </c>
      <c r="DX50" s="197" t="s">
        <v>1214</v>
      </c>
      <c r="DY50" s="198" t="s">
        <v>122</v>
      </c>
      <c r="DZ50" s="196">
        <v>0</v>
      </c>
      <c r="EA50" s="196" t="s">
        <v>132</v>
      </c>
      <c r="EB50" s="196" t="s">
        <v>1213</v>
      </c>
      <c r="EC50" s="197" t="s">
        <v>1214</v>
      </c>
      <c r="ED50" s="207" t="s">
        <v>122</v>
      </c>
      <c r="EE50" s="196">
        <v>0</v>
      </c>
      <c r="EF50" s="196" t="s">
        <v>132</v>
      </c>
      <c r="EG50" s="196" t="s">
        <v>1206</v>
      </c>
      <c r="EH50" s="197" t="s">
        <v>1207</v>
      </c>
      <c r="EI50" s="198" t="s">
        <v>122</v>
      </c>
      <c r="EJ50" s="196">
        <v>0</v>
      </c>
      <c r="EK50" s="196" t="s">
        <v>132</v>
      </c>
      <c r="EL50" s="196" t="s">
        <v>1213</v>
      </c>
      <c r="EM50" s="197" t="s">
        <v>1214</v>
      </c>
      <c r="EN50" s="198" t="s">
        <v>122</v>
      </c>
      <c r="EO50" s="196">
        <v>1</v>
      </c>
      <c r="EP50" s="196" t="s">
        <v>130</v>
      </c>
      <c r="EQ50" s="196" t="s">
        <v>1215</v>
      </c>
      <c r="ER50" s="209" t="s">
        <v>1216</v>
      </c>
      <c r="ES50" s="200"/>
      <c r="ET50" s="196">
        <v>0</v>
      </c>
      <c r="EU50" s="196" t="s">
        <v>130</v>
      </c>
      <c r="EV50" s="196" t="s">
        <v>1217</v>
      </c>
      <c r="EW50" s="197" t="s">
        <v>1218</v>
      </c>
      <c r="EX50" s="200"/>
      <c r="EY50" s="196">
        <v>0</v>
      </c>
      <c r="EZ50" s="196" t="s">
        <v>130</v>
      </c>
      <c r="FA50" s="196" t="s">
        <v>1219</v>
      </c>
      <c r="FB50" s="197" t="s">
        <v>1220</v>
      </c>
      <c r="FC50" s="200"/>
      <c r="FD50" s="196">
        <v>0</v>
      </c>
      <c r="FE50" s="196" t="s">
        <v>130</v>
      </c>
      <c r="FF50" s="196" t="s">
        <v>126</v>
      </c>
      <c r="FG50" s="1"/>
      <c r="FH50" s="198" t="s">
        <v>122</v>
      </c>
      <c r="FI50" s="196">
        <v>1</v>
      </c>
      <c r="FJ50" s="196" t="s">
        <v>139</v>
      </c>
      <c r="FK50" s="196" t="s">
        <v>1221</v>
      </c>
      <c r="FL50" s="197" t="s">
        <v>1222</v>
      </c>
      <c r="FM50" s="203" t="s">
        <v>122</v>
      </c>
      <c r="FN50" s="196">
        <v>0</v>
      </c>
      <c r="FO50" s="196" t="s">
        <v>123</v>
      </c>
      <c r="FP50" s="196" t="s">
        <v>1223</v>
      </c>
      <c r="FQ50" s="197" t="s">
        <v>1224</v>
      </c>
      <c r="FR50" s="202" t="s">
        <v>1225</v>
      </c>
      <c r="FS50" s="196">
        <v>0</v>
      </c>
      <c r="FT50" s="196" t="s">
        <v>123</v>
      </c>
      <c r="FU50" s="196" t="s">
        <v>1223</v>
      </c>
      <c r="FV50" s="197" t="s">
        <v>1224</v>
      </c>
      <c r="FW50" s="204" t="s">
        <v>1225</v>
      </c>
      <c r="FX50" s="205">
        <v>24.242424242424239</v>
      </c>
      <c r="FY50" s="196">
        <v>1</v>
      </c>
      <c r="FZ50" s="196" t="s">
        <v>139</v>
      </c>
      <c r="GA50" s="196" t="s">
        <v>1204</v>
      </c>
      <c r="GB50" s="197" t="s">
        <v>1205</v>
      </c>
      <c r="GC50" s="198" t="s">
        <v>122</v>
      </c>
      <c r="GD50" s="196">
        <v>0</v>
      </c>
      <c r="GE50" s="1"/>
      <c r="GF50" s="196">
        <v>0</v>
      </c>
      <c r="GG50" s="1"/>
      <c r="GH50" s="198" t="s">
        <v>122</v>
      </c>
      <c r="GI50" s="196">
        <v>0</v>
      </c>
      <c r="GJ50" s="196" t="s">
        <v>139</v>
      </c>
      <c r="GK50" s="196" t="s">
        <v>126</v>
      </c>
      <c r="GL50" s="1"/>
      <c r="GM50" s="200"/>
      <c r="GN50" s="196">
        <v>0</v>
      </c>
      <c r="GO50" s="196" t="s">
        <v>139</v>
      </c>
      <c r="GP50" s="196" t="s">
        <v>126</v>
      </c>
      <c r="GQ50" s="1"/>
      <c r="GR50" s="200"/>
      <c r="GS50" s="196">
        <v>0</v>
      </c>
      <c r="GT50" s="196" t="s">
        <v>139</v>
      </c>
      <c r="GU50" s="196" t="s">
        <v>126</v>
      </c>
      <c r="GV50" s="1"/>
      <c r="GW50" s="200"/>
      <c r="GX50" s="196">
        <v>0</v>
      </c>
      <c r="GY50" s="196" t="s">
        <v>139</v>
      </c>
      <c r="GZ50" s="196" t="s">
        <v>126</v>
      </c>
      <c r="HA50" s="1"/>
      <c r="HB50" s="200"/>
      <c r="HC50" s="196">
        <v>0</v>
      </c>
      <c r="HD50" s="196" t="s">
        <v>139</v>
      </c>
      <c r="HE50" s="196" t="s">
        <v>126</v>
      </c>
      <c r="HF50" s="1"/>
      <c r="HG50" s="200"/>
      <c r="HH50" s="196">
        <v>0</v>
      </c>
      <c r="HI50" s="196" t="s">
        <v>139</v>
      </c>
      <c r="HJ50" s="196" t="s">
        <v>1208</v>
      </c>
      <c r="HK50" s="197" t="s">
        <v>1209</v>
      </c>
      <c r="HL50" s="198" t="s">
        <v>1210</v>
      </c>
      <c r="HM50" s="196">
        <v>0</v>
      </c>
      <c r="HN50" s="196" t="s">
        <v>139</v>
      </c>
      <c r="HO50" s="196" t="s">
        <v>126</v>
      </c>
      <c r="HP50" s="1"/>
      <c r="HQ50" s="200"/>
      <c r="HR50" s="196">
        <v>0</v>
      </c>
      <c r="HS50" s="196" t="s">
        <v>139</v>
      </c>
      <c r="HT50" s="196" t="s">
        <v>126</v>
      </c>
      <c r="HU50" s="1"/>
      <c r="HV50" s="198" t="s">
        <v>122</v>
      </c>
      <c r="HW50" s="196">
        <v>0</v>
      </c>
      <c r="HX50" s="196" t="s">
        <v>139</v>
      </c>
      <c r="HY50" s="196" t="s">
        <v>126</v>
      </c>
      <c r="HZ50" s="1"/>
      <c r="IA50" s="198" t="s">
        <v>122</v>
      </c>
      <c r="IB50" s="196">
        <v>0</v>
      </c>
      <c r="IC50" s="196" t="s">
        <v>139</v>
      </c>
      <c r="ID50" s="196" t="s">
        <v>126</v>
      </c>
      <c r="IE50" s="1"/>
      <c r="IF50" s="198" t="s">
        <v>122</v>
      </c>
      <c r="IG50" s="196">
        <v>0</v>
      </c>
      <c r="IH50" s="196" t="s">
        <v>139</v>
      </c>
      <c r="II50" s="196" t="s">
        <v>126</v>
      </c>
      <c r="IJ50" s="1"/>
      <c r="IK50" s="200"/>
      <c r="IL50" s="196">
        <v>0</v>
      </c>
      <c r="IM50" s="196" t="s">
        <v>139</v>
      </c>
      <c r="IN50" s="196" t="s">
        <v>126</v>
      </c>
      <c r="IO50" s="1"/>
      <c r="IP50" s="200"/>
      <c r="IQ50" s="196">
        <v>0</v>
      </c>
      <c r="IR50" s="196" t="s">
        <v>139</v>
      </c>
      <c r="IS50" s="196" t="s">
        <v>126</v>
      </c>
      <c r="IT50" s="1"/>
      <c r="IU50" s="200"/>
      <c r="IV50" s="196">
        <v>0</v>
      </c>
      <c r="IW50" s="196" t="s">
        <v>139</v>
      </c>
      <c r="IX50" s="196" t="s">
        <v>126</v>
      </c>
      <c r="IY50" s="1"/>
      <c r="IZ50" s="198" t="s">
        <v>122</v>
      </c>
      <c r="JA50" s="196">
        <v>0</v>
      </c>
      <c r="JB50" s="196" t="s">
        <v>139</v>
      </c>
      <c r="JC50" s="196" t="s">
        <v>126</v>
      </c>
      <c r="JD50" s="1"/>
      <c r="JE50" s="200"/>
      <c r="JF50" s="196">
        <v>0</v>
      </c>
      <c r="JG50" s="196" t="s">
        <v>139</v>
      </c>
      <c r="JH50" s="196" t="s">
        <v>126</v>
      </c>
      <c r="JI50" s="1"/>
      <c r="JJ50" s="198" t="s">
        <v>122</v>
      </c>
      <c r="JK50" s="196">
        <v>0</v>
      </c>
      <c r="JL50" s="196" t="s">
        <v>139</v>
      </c>
      <c r="JM50" s="196" t="s">
        <v>126</v>
      </c>
      <c r="JN50" s="1"/>
      <c r="JO50" s="200"/>
      <c r="JP50" s="196">
        <v>0</v>
      </c>
      <c r="JQ50" s="196" t="s">
        <v>139</v>
      </c>
      <c r="JR50" s="196" t="s">
        <v>126</v>
      </c>
      <c r="JS50" s="1"/>
      <c r="JT50" s="200"/>
      <c r="JU50" s="196">
        <v>0</v>
      </c>
      <c r="JV50" s="196" t="s">
        <v>139</v>
      </c>
      <c r="JW50" s="196" t="s">
        <v>126</v>
      </c>
      <c r="JX50" s="1"/>
      <c r="JY50" s="200"/>
      <c r="JZ50" s="196">
        <v>0</v>
      </c>
      <c r="KA50" s="196" t="s">
        <v>132</v>
      </c>
      <c r="KB50" s="196" t="s">
        <v>1211</v>
      </c>
      <c r="KC50" s="197" t="s">
        <v>1212</v>
      </c>
      <c r="KD50" s="198" t="s">
        <v>122</v>
      </c>
      <c r="KE50" s="196">
        <v>1</v>
      </c>
      <c r="KF50" s="196" t="s">
        <v>139</v>
      </c>
      <c r="KG50" s="196" t="s">
        <v>1206</v>
      </c>
      <c r="KH50" s="197" t="s">
        <v>1207</v>
      </c>
      <c r="KI50" s="207" t="s">
        <v>122</v>
      </c>
      <c r="KJ50" s="196">
        <v>1</v>
      </c>
      <c r="KK50" s="196" t="s">
        <v>139</v>
      </c>
      <c r="KL50" s="196" t="s">
        <v>1213</v>
      </c>
      <c r="KM50" s="197" t="s">
        <v>1214</v>
      </c>
      <c r="KN50" s="207" t="s">
        <v>122</v>
      </c>
      <c r="KO50" s="196">
        <v>0</v>
      </c>
      <c r="KP50" s="196" t="s">
        <v>132</v>
      </c>
      <c r="KQ50" s="196" t="s">
        <v>1213</v>
      </c>
      <c r="KR50" s="197" t="s">
        <v>1214</v>
      </c>
      <c r="KS50" s="198" t="s">
        <v>122</v>
      </c>
      <c r="KT50" s="196">
        <v>0</v>
      </c>
      <c r="KU50" s="196" t="s">
        <v>132</v>
      </c>
      <c r="KV50" s="196" t="s">
        <v>1213</v>
      </c>
      <c r="KW50" s="197" t="s">
        <v>1214</v>
      </c>
      <c r="KX50" s="207" t="s">
        <v>122</v>
      </c>
      <c r="KY50" s="196">
        <v>0</v>
      </c>
      <c r="KZ50" s="196" t="s">
        <v>132</v>
      </c>
      <c r="LA50" s="196" t="s">
        <v>1206</v>
      </c>
      <c r="LB50" s="197" t="s">
        <v>1207</v>
      </c>
      <c r="LC50" s="198" t="s">
        <v>122</v>
      </c>
      <c r="LD50" s="196">
        <v>0</v>
      </c>
      <c r="LE50" s="196" t="s">
        <v>132</v>
      </c>
      <c r="LF50" s="196" t="s">
        <v>1213</v>
      </c>
      <c r="LG50" s="197" t="s">
        <v>1214</v>
      </c>
      <c r="LH50" s="198" t="s">
        <v>122</v>
      </c>
      <c r="LI50" s="196">
        <v>0</v>
      </c>
      <c r="LJ50" s="196" t="s">
        <v>130</v>
      </c>
      <c r="LK50" s="196" t="s">
        <v>126</v>
      </c>
      <c r="LL50" s="1"/>
      <c r="LM50" s="198" t="s">
        <v>122</v>
      </c>
      <c r="LN50" s="196">
        <v>1</v>
      </c>
      <c r="LO50" s="196" t="s">
        <v>139</v>
      </c>
      <c r="LP50" s="196" t="s">
        <v>1221</v>
      </c>
      <c r="LQ50" s="197" t="s">
        <v>1222</v>
      </c>
      <c r="LR50" s="206" t="s">
        <v>122</v>
      </c>
    </row>
    <row r="51" spans="1:330" ht="25.5" customHeight="1">
      <c r="A51" s="192" t="s">
        <v>115</v>
      </c>
      <c r="B51" s="193">
        <v>33.766233766233768</v>
      </c>
      <c r="C51" s="194">
        <v>37.244897959183675</v>
      </c>
      <c r="D51" s="195">
        <v>35</v>
      </c>
      <c r="E51" s="196">
        <v>1</v>
      </c>
      <c r="F51" s="196" t="s">
        <v>132</v>
      </c>
      <c r="G51" s="196" t="s">
        <v>1228</v>
      </c>
      <c r="H51" s="197" t="s">
        <v>1229</v>
      </c>
      <c r="I51" s="198" t="s">
        <v>122</v>
      </c>
      <c r="J51" s="196">
        <v>0</v>
      </c>
      <c r="K51" s="1"/>
      <c r="L51" s="199" t="s">
        <v>126</v>
      </c>
      <c r="M51" s="1"/>
      <c r="N51" s="207" t="s">
        <v>122</v>
      </c>
      <c r="O51" s="196">
        <v>1</v>
      </c>
      <c r="P51" s="196" t="s">
        <v>130</v>
      </c>
      <c r="Q51" s="196" t="s">
        <v>1230</v>
      </c>
      <c r="R51" s="197" t="s">
        <v>1231</v>
      </c>
      <c r="S51" s="200"/>
      <c r="T51" s="196">
        <v>1</v>
      </c>
      <c r="U51" s="196" t="s">
        <v>130</v>
      </c>
      <c r="V51" s="196" t="s">
        <v>1230</v>
      </c>
      <c r="W51" s="197" t="s">
        <v>1231</v>
      </c>
      <c r="X51" s="200"/>
      <c r="Y51" s="196">
        <v>1</v>
      </c>
      <c r="Z51" s="196" t="s">
        <v>130</v>
      </c>
      <c r="AA51" s="196" t="s">
        <v>1230</v>
      </c>
      <c r="AB51" s="197" t="s">
        <v>1231</v>
      </c>
      <c r="AC51" s="200"/>
      <c r="AD51" s="196">
        <v>1</v>
      </c>
      <c r="AE51" s="196" t="s">
        <v>130</v>
      </c>
      <c r="AF51" s="196" t="s">
        <v>1230</v>
      </c>
      <c r="AG51" s="197" t="s">
        <v>1231</v>
      </c>
      <c r="AH51" s="200"/>
      <c r="AI51" s="196">
        <v>0</v>
      </c>
      <c r="AJ51" s="196" t="s">
        <v>132</v>
      </c>
      <c r="AK51" s="196" t="s">
        <v>1230</v>
      </c>
      <c r="AL51" s="197" t="s">
        <v>1231</v>
      </c>
      <c r="AM51" s="200"/>
      <c r="AN51" s="196">
        <v>0</v>
      </c>
      <c r="AO51" s="196" t="s">
        <v>132</v>
      </c>
      <c r="AP51" s="196" t="s">
        <v>1230</v>
      </c>
      <c r="AQ51" s="197" t="s">
        <v>1231</v>
      </c>
      <c r="AR51" s="200"/>
      <c r="AS51" s="196">
        <v>1</v>
      </c>
      <c r="AT51" s="196" t="s">
        <v>130</v>
      </c>
      <c r="AU51" s="196" t="s">
        <v>1230</v>
      </c>
      <c r="AV51" s="197" t="s">
        <v>1231</v>
      </c>
      <c r="AW51" s="200"/>
      <c r="AX51" s="196">
        <v>0</v>
      </c>
      <c r="AY51" s="196" t="s">
        <v>139</v>
      </c>
      <c r="AZ51" s="196" t="s">
        <v>126</v>
      </c>
      <c r="BA51" s="1"/>
      <c r="BB51" s="198" t="s">
        <v>122</v>
      </c>
      <c r="BC51" s="196">
        <v>0</v>
      </c>
      <c r="BD51" s="196" t="s">
        <v>139</v>
      </c>
      <c r="BE51" s="196" t="s">
        <v>126</v>
      </c>
      <c r="BF51" s="1"/>
      <c r="BG51" s="198" t="s">
        <v>122</v>
      </c>
      <c r="BH51" s="196">
        <v>0</v>
      </c>
      <c r="BI51" s="196" t="s">
        <v>139</v>
      </c>
      <c r="BJ51" s="196" t="s">
        <v>126</v>
      </c>
      <c r="BK51" s="1"/>
      <c r="BL51" s="198" t="s">
        <v>122</v>
      </c>
      <c r="BM51" s="196">
        <v>0</v>
      </c>
      <c r="BN51" s="196" t="s">
        <v>139</v>
      </c>
      <c r="BO51" s="196" t="s">
        <v>126</v>
      </c>
      <c r="BP51" s="1"/>
      <c r="BQ51" s="200"/>
      <c r="BR51" s="196">
        <v>0</v>
      </c>
      <c r="BS51" s="196" t="s">
        <v>139</v>
      </c>
      <c r="BT51" s="196" t="s">
        <v>126</v>
      </c>
      <c r="BU51" s="1"/>
      <c r="BV51" s="200"/>
      <c r="BW51" s="196">
        <v>0</v>
      </c>
      <c r="BX51" s="196" t="s">
        <v>139</v>
      </c>
      <c r="BY51" s="196" t="s">
        <v>126</v>
      </c>
      <c r="BZ51" s="1"/>
      <c r="CA51" s="200"/>
      <c r="CB51" s="196">
        <v>0</v>
      </c>
      <c r="CC51" s="196" t="s">
        <v>123</v>
      </c>
      <c r="CD51" s="196" t="s">
        <v>1232</v>
      </c>
      <c r="CE51" s="197" t="s">
        <v>1233</v>
      </c>
      <c r="CF51" s="198" t="s">
        <v>122</v>
      </c>
      <c r="CG51" s="196">
        <v>0</v>
      </c>
      <c r="CH51" s="196" t="s">
        <v>123</v>
      </c>
      <c r="CI51" s="196" t="s">
        <v>1232</v>
      </c>
      <c r="CJ51" s="197" t="s">
        <v>1233</v>
      </c>
      <c r="CK51" s="200"/>
      <c r="CL51" s="196">
        <v>0</v>
      </c>
      <c r="CM51" s="196" t="s">
        <v>123</v>
      </c>
      <c r="CN51" s="196" t="s">
        <v>1232</v>
      </c>
      <c r="CO51" s="197" t="s">
        <v>1233</v>
      </c>
      <c r="CP51" s="200"/>
      <c r="CQ51" s="196">
        <v>0</v>
      </c>
      <c r="CR51" s="196" t="s">
        <v>123</v>
      </c>
      <c r="CS51" s="196" t="s">
        <v>1232</v>
      </c>
      <c r="CT51" s="197" t="s">
        <v>1233</v>
      </c>
      <c r="CU51" s="200"/>
      <c r="CV51" s="196">
        <v>0</v>
      </c>
      <c r="CW51" s="196" t="s">
        <v>123</v>
      </c>
      <c r="CX51" s="196" t="s">
        <v>1232</v>
      </c>
      <c r="CY51" s="197" t="s">
        <v>1233</v>
      </c>
      <c r="CZ51" s="200"/>
      <c r="DA51" s="196">
        <v>0</v>
      </c>
      <c r="DB51" s="196" t="s">
        <v>123</v>
      </c>
      <c r="DC51" s="196" t="s">
        <v>1232</v>
      </c>
      <c r="DD51" s="197" t="s">
        <v>1233</v>
      </c>
      <c r="DE51" s="200"/>
      <c r="DF51" s="196">
        <v>0</v>
      </c>
      <c r="DG51" s="196" t="s">
        <v>132</v>
      </c>
      <c r="DH51" s="196" t="s">
        <v>1234</v>
      </c>
      <c r="DI51" s="197" t="s">
        <v>1235</v>
      </c>
      <c r="DJ51" s="198" t="s">
        <v>1236</v>
      </c>
      <c r="DK51" s="196">
        <v>0</v>
      </c>
      <c r="DL51" s="196" t="s">
        <v>132</v>
      </c>
      <c r="DM51" s="196" t="s">
        <v>126</v>
      </c>
      <c r="DN51" s="1"/>
      <c r="DO51" s="198" t="s">
        <v>122</v>
      </c>
      <c r="DP51" s="196">
        <v>0</v>
      </c>
      <c r="DQ51" s="196" t="s">
        <v>132</v>
      </c>
      <c r="DR51" s="196" t="s">
        <v>126</v>
      </c>
      <c r="DS51" s="1"/>
      <c r="DT51" s="198" t="s">
        <v>122</v>
      </c>
      <c r="DU51" s="196">
        <v>0</v>
      </c>
      <c r="DV51" s="196" t="s">
        <v>132</v>
      </c>
      <c r="DW51" s="196" t="s">
        <v>126</v>
      </c>
      <c r="DX51" s="1"/>
      <c r="DY51" s="198" t="s">
        <v>122</v>
      </c>
      <c r="DZ51" s="196">
        <v>0</v>
      </c>
      <c r="EA51" s="196" t="s">
        <v>132</v>
      </c>
      <c r="EB51" s="196" t="s">
        <v>126</v>
      </c>
      <c r="EC51" s="1"/>
      <c r="ED51" s="198" t="s">
        <v>122</v>
      </c>
      <c r="EE51" s="196">
        <v>0</v>
      </c>
      <c r="EF51" s="196" t="s">
        <v>132</v>
      </c>
      <c r="EG51" s="196" t="s">
        <v>126</v>
      </c>
      <c r="EH51" s="1"/>
      <c r="EI51" s="198" t="s">
        <v>122</v>
      </c>
      <c r="EJ51" s="196">
        <v>0</v>
      </c>
      <c r="EK51" s="196" t="s">
        <v>132</v>
      </c>
      <c r="EL51" s="196" t="s">
        <v>126</v>
      </c>
      <c r="EM51" s="1"/>
      <c r="EN51" s="198" t="s">
        <v>122</v>
      </c>
      <c r="EO51" s="196">
        <v>1</v>
      </c>
      <c r="EP51" s="196" t="s">
        <v>130</v>
      </c>
      <c r="EQ51" s="196" t="s">
        <v>1237</v>
      </c>
      <c r="ER51" s="197" t="s">
        <v>1238</v>
      </c>
      <c r="ES51" s="200"/>
      <c r="ET51" s="196">
        <v>0</v>
      </c>
      <c r="EU51" s="196" t="s">
        <v>130</v>
      </c>
      <c r="EV51" s="196" t="s">
        <v>1239</v>
      </c>
      <c r="EW51" s="197" t="s">
        <v>1240</v>
      </c>
      <c r="EX51" s="198" t="s">
        <v>1241</v>
      </c>
      <c r="EY51" s="196">
        <v>0</v>
      </c>
      <c r="EZ51" s="196" t="s">
        <v>130</v>
      </c>
      <c r="FA51" s="196" t="s">
        <v>1242</v>
      </c>
      <c r="FB51" s="197" t="s">
        <v>1243</v>
      </c>
      <c r="FC51" s="198" t="s">
        <v>1244</v>
      </c>
      <c r="FD51" s="196">
        <v>1</v>
      </c>
      <c r="FE51" s="196" t="s">
        <v>132</v>
      </c>
      <c r="FF51" s="196" t="s">
        <v>1226</v>
      </c>
      <c r="FG51" s="197" t="s">
        <v>1227</v>
      </c>
      <c r="FH51" s="198" t="s">
        <v>122</v>
      </c>
      <c r="FI51" s="196">
        <v>1</v>
      </c>
      <c r="FJ51" s="196" t="s">
        <v>139</v>
      </c>
      <c r="FK51" s="196" t="s">
        <v>1245</v>
      </c>
      <c r="FL51" s="197" t="s">
        <v>1246</v>
      </c>
      <c r="FM51" s="203" t="s">
        <v>122</v>
      </c>
      <c r="FN51" s="196">
        <v>1</v>
      </c>
      <c r="FO51" s="196" t="s">
        <v>139</v>
      </c>
      <c r="FP51" s="196" t="s">
        <v>1247</v>
      </c>
      <c r="FQ51" s="197" t="s">
        <v>1248</v>
      </c>
      <c r="FR51" s="200"/>
      <c r="FS51" s="196">
        <v>0</v>
      </c>
      <c r="FT51" s="196" t="s">
        <v>130</v>
      </c>
      <c r="FU51" s="196" t="s">
        <v>1249</v>
      </c>
      <c r="FV51" s="197" t="s">
        <v>1250</v>
      </c>
      <c r="FW51" s="204" t="s">
        <v>1251</v>
      </c>
      <c r="FX51" s="205">
        <v>33.766233766233768</v>
      </c>
      <c r="FY51" s="196">
        <v>1</v>
      </c>
      <c r="FZ51" s="196" t="s">
        <v>132</v>
      </c>
      <c r="GA51" s="196" t="s">
        <v>1228</v>
      </c>
      <c r="GB51" s="197" t="s">
        <v>1229</v>
      </c>
      <c r="GC51" s="198" t="s">
        <v>122</v>
      </c>
      <c r="GD51" s="196">
        <v>0</v>
      </c>
      <c r="GE51" s="1"/>
      <c r="GF51" s="196" t="s">
        <v>126</v>
      </c>
      <c r="GG51" s="1"/>
      <c r="GH51" s="207" t="s">
        <v>122</v>
      </c>
      <c r="GI51" s="196">
        <v>1</v>
      </c>
      <c r="GJ51" s="196" t="s">
        <v>130</v>
      </c>
      <c r="GK51" s="196" t="s">
        <v>1230</v>
      </c>
      <c r="GL51" s="197" t="s">
        <v>1231</v>
      </c>
      <c r="GM51" s="200"/>
      <c r="GN51" s="196">
        <v>1</v>
      </c>
      <c r="GO51" s="196" t="s">
        <v>130</v>
      </c>
      <c r="GP51" s="196" t="s">
        <v>1230</v>
      </c>
      <c r="GQ51" s="197" t="s">
        <v>1231</v>
      </c>
      <c r="GR51" s="200"/>
      <c r="GS51" s="196">
        <v>1</v>
      </c>
      <c r="GT51" s="196" t="s">
        <v>130</v>
      </c>
      <c r="GU51" s="196" t="s">
        <v>1230</v>
      </c>
      <c r="GV51" s="197" t="s">
        <v>1231</v>
      </c>
      <c r="GW51" s="200"/>
      <c r="GX51" s="196">
        <v>1</v>
      </c>
      <c r="GY51" s="196" t="s">
        <v>130</v>
      </c>
      <c r="GZ51" s="196" t="s">
        <v>1230</v>
      </c>
      <c r="HA51" s="197" t="s">
        <v>1231</v>
      </c>
      <c r="HB51" s="200"/>
      <c r="HC51" s="196">
        <v>0</v>
      </c>
      <c r="HD51" s="196" t="s">
        <v>132</v>
      </c>
      <c r="HE51" s="196" t="s">
        <v>1230</v>
      </c>
      <c r="HF51" s="197" t="s">
        <v>1231</v>
      </c>
      <c r="HG51" s="200"/>
      <c r="HH51" s="196">
        <v>0</v>
      </c>
      <c r="HI51" s="196" t="s">
        <v>132</v>
      </c>
      <c r="HJ51" s="196" t="s">
        <v>1230</v>
      </c>
      <c r="HK51" s="197" t="s">
        <v>1231</v>
      </c>
      <c r="HL51" s="200"/>
      <c r="HM51" s="196">
        <v>1</v>
      </c>
      <c r="HN51" s="196" t="s">
        <v>130</v>
      </c>
      <c r="HO51" s="196" t="s">
        <v>1230</v>
      </c>
      <c r="HP51" s="197" t="s">
        <v>1231</v>
      </c>
      <c r="HQ51" s="200"/>
      <c r="HR51" s="196">
        <v>0</v>
      </c>
      <c r="HS51" s="196" t="s">
        <v>139</v>
      </c>
      <c r="HT51" s="196" t="s">
        <v>126</v>
      </c>
      <c r="HU51" s="1"/>
      <c r="HV51" s="198" t="s">
        <v>122</v>
      </c>
      <c r="HW51" s="196">
        <v>0</v>
      </c>
      <c r="HX51" s="196" t="s">
        <v>139</v>
      </c>
      <c r="HY51" s="196" t="s">
        <v>126</v>
      </c>
      <c r="HZ51" s="1"/>
      <c r="IA51" s="198" t="s">
        <v>122</v>
      </c>
      <c r="IB51" s="196">
        <v>0</v>
      </c>
      <c r="IC51" s="196" t="s">
        <v>139</v>
      </c>
      <c r="ID51" s="196" t="s">
        <v>126</v>
      </c>
      <c r="IE51" s="1"/>
      <c r="IF51" s="198" t="s">
        <v>122</v>
      </c>
      <c r="IG51" s="196">
        <v>0</v>
      </c>
      <c r="IH51" s="196" t="s">
        <v>139</v>
      </c>
      <c r="II51" s="196" t="s">
        <v>126</v>
      </c>
      <c r="IJ51" s="1"/>
      <c r="IK51" s="200"/>
      <c r="IL51" s="196">
        <v>0</v>
      </c>
      <c r="IM51" s="196" t="s">
        <v>139</v>
      </c>
      <c r="IN51" s="196" t="s">
        <v>126</v>
      </c>
      <c r="IO51" s="1"/>
      <c r="IP51" s="200"/>
      <c r="IQ51" s="196">
        <v>0</v>
      </c>
      <c r="IR51" s="196" t="s">
        <v>139</v>
      </c>
      <c r="IS51" s="196" t="s">
        <v>126</v>
      </c>
      <c r="IT51" s="1"/>
      <c r="IU51" s="200"/>
      <c r="IV51" s="196">
        <v>0</v>
      </c>
      <c r="IW51" s="196" t="s">
        <v>123</v>
      </c>
      <c r="IX51" s="196" t="s">
        <v>1232</v>
      </c>
      <c r="IY51" s="197" t="s">
        <v>1233</v>
      </c>
      <c r="IZ51" s="198" t="s">
        <v>122</v>
      </c>
      <c r="JA51" s="196">
        <v>0</v>
      </c>
      <c r="JB51" s="196" t="s">
        <v>123</v>
      </c>
      <c r="JC51" s="196" t="s">
        <v>1232</v>
      </c>
      <c r="JD51" s="197" t="s">
        <v>1233</v>
      </c>
      <c r="JE51" s="200"/>
      <c r="JF51" s="196">
        <v>0</v>
      </c>
      <c r="JG51" s="196" t="s">
        <v>123</v>
      </c>
      <c r="JH51" s="196" t="s">
        <v>1232</v>
      </c>
      <c r="JI51" s="197" t="s">
        <v>1233</v>
      </c>
      <c r="JJ51" s="202" t="s">
        <v>122</v>
      </c>
      <c r="JK51" s="196">
        <v>0</v>
      </c>
      <c r="JL51" s="196" t="s">
        <v>123</v>
      </c>
      <c r="JM51" s="196" t="s">
        <v>1232</v>
      </c>
      <c r="JN51" s="197" t="s">
        <v>1233</v>
      </c>
      <c r="JO51" s="200"/>
      <c r="JP51" s="196">
        <v>0</v>
      </c>
      <c r="JQ51" s="196" t="s">
        <v>123</v>
      </c>
      <c r="JR51" s="196" t="s">
        <v>1232</v>
      </c>
      <c r="JS51" s="197" t="s">
        <v>1233</v>
      </c>
      <c r="JT51" s="200"/>
      <c r="JU51" s="196">
        <v>0</v>
      </c>
      <c r="JV51" s="196" t="s">
        <v>123</v>
      </c>
      <c r="JW51" s="196" t="s">
        <v>1232</v>
      </c>
      <c r="JX51" s="197" t="s">
        <v>1233</v>
      </c>
      <c r="JY51" s="200"/>
      <c r="JZ51" s="196">
        <v>0</v>
      </c>
      <c r="KA51" s="196" t="s">
        <v>132</v>
      </c>
      <c r="KB51" s="196" t="s">
        <v>1234</v>
      </c>
      <c r="KC51" s="197" t="s">
        <v>1235</v>
      </c>
      <c r="KD51" s="198" t="s">
        <v>1382</v>
      </c>
      <c r="KE51" s="196">
        <v>0</v>
      </c>
      <c r="KF51" s="196" t="s">
        <v>132</v>
      </c>
      <c r="KG51" s="196" t="s">
        <v>126</v>
      </c>
      <c r="KH51" s="1"/>
      <c r="KI51" s="198" t="s">
        <v>122</v>
      </c>
      <c r="KJ51" s="196">
        <v>0</v>
      </c>
      <c r="KK51" s="196" t="s">
        <v>132</v>
      </c>
      <c r="KL51" s="196" t="s">
        <v>126</v>
      </c>
      <c r="KM51" s="1"/>
      <c r="KN51" s="198" t="s">
        <v>122</v>
      </c>
      <c r="KO51" s="196">
        <v>0</v>
      </c>
      <c r="KP51" s="196" t="s">
        <v>132</v>
      </c>
      <c r="KQ51" s="196" t="s">
        <v>126</v>
      </c>
      <c r="KR51" s="1"/>
      <c r="KS51" s="198" t="s">
        <v>122</v>
      </c>
      <c r="KT51" s="196">
        <v>0</v>
      </c>
      <c r="KU51" s="196" t="s">
        <v>132</v>
      </c>
      <c r="KV51" s="196" t="s">
        <v>126</v>
      </c>
      <c r="KW51" s="1"/>
      <c r="KX51" s="198" t="s">
        <v>122</v>
      </c>
      <c r="KY51" s="196">
        <v>0</v>
      </c>
      <c r="KZ51" s="196" t="s">
        <v>132</v>
      </c>
      <c r="LA51" s="196" t="s">
        <v>126</v>
      </c>
      <c r="LB51" s="1"/>
      <c r="LC51" s="198" t="s">
        <v>122</v>
      </c>
      <c r="LD51" s="196">
        <v>0</v>
      </c>
      <c r="LE51" s="196" t="s">
        <v>132</v>
      </c>
      <c r="LF51" s="196" t="s">
        <v>126</v>
      </c>
      <c r="LG51" s="1"/>
      <c r="LH51" s="198" t="s">
        <v>122</v>
      </c>
      <c r="LI51" s="196">
        <v>1</v>
      </c>
      <c r="LJ51" s="196" t="s">
        <v>132</v>
      </c>
      <c r="LK51" s="196" t="s">
        <v>1226</v>
      </c>
      <c r="LL51" s="197" t="s">
        <v>1227</v>
      </c>
      <c r="LM51" s="198" t="s">
        <v>122</v>
      </c>
      <c r="LN51" s="196">
        <v>1</v>
      </c>
      <c r="LO51" s="196" t="s">
        <v>139</v>
      </c>
      <c r="LP51" s="196" t="s">
        <v>1245</v>
      </c>
      <c r="LQ51" s="197" t="s">
        <v>1246</v>
      </c>
      <c r="LR51" s="206" t="s">
        <v>122</v>
      </c>
    </row>
    <row r="52" spans="1:330" ht="25.5" customHeight="1">
      <c r="A52" s="192" t="s">
        <v>116</v>
      </c>
      <c r="B52" s="193">
        <v>52.164502164502167</v>
      </c>
      <c r="C52" s="194">
        <v>62.414965986394556</v>
      </c>
      <c r="D52" s="195">
        <v>6</v>
      </c>
      <c r="E52" s="196">
        <v>1</v>
      </c>
      <c r="F52" s="196" t="s">
        <v>139</v>
      </c>
      <c r="G52" s="196" t="s">
        <v>1252</v>
      </c>
      <c r="H52" s="197" t="s">
        <v>1253</v>
      </c>
      <c r="I52" s="198" t="s">
        <v>122</v>
      </c>
      <c r="J52" s="196">
        <v>1</v>
      </c>
      <c r="K52" s="1"/>
      <c r="L52" s="199" t="s">
        <v>1256</v>
      </c>
      <c r="M52" s="197" t="s">
        <v>1257</v>
      </c>
      <c r="N52" s="203" t="s">
        <v>1258</v>
      </c>
      <c r="O52" s="196">
        <v>1</v>
      </c>
      <c r="P52" s="196" t="s">
        <v>130</v>
      </c>
      <c r="Q52" s="196" t="s">
        <v>1259</v>
      </c>
      <c r="R52" s="197" t="s">
        <v>1260</v>
      </c>
      <c r="S52" s="214" t="s">
        <v>1568</v>
      </c>
      <c r="T52" s="196">
        <v>1</v>
      </c>
      <c r="U52" s="196" t="s">
        <v>130</v>
      </c>
      <c r="V52" s="196" t="s">
        <v>1259</v>
      </c>
      <c r="W52" s="197" t="s">
        <v>1260</v>
      </c>
      <c r="X52" s="214" t="s">
        <v>1569</v>
      </c>
      <c r="Y52" s="196">
        <v>1</v>
      </c>
      <c r="Z52" s="196" t="s">
        <v>130</v>
      </c>
      <c r="AA52" s="196" t="s">
        <v>1256</v>
      </c>
      <c r="AB52" s="197" t="s">
        <v>1257</v>
      </c>
      <c r="AC52" s="214" t="s">
        <v>1570</v>
      </c>
      <c r="AD52" s="196">
        <v>0</v>
      </c>
      <c r="AE52" s="196" t="s">
        <v>132</v>
      </c>
      <c r="AF52" s="196" t="s">
        <v>1259</v>
      </c>
      <c r="AG52" s="197" t="s">
        <v>1260</v>
      </c>
      <c r="AH52" s="200"/>
      <c r="AI52" s="196">
        <v>0</v>
      </c>
      <c r="AJ52" s="196" t="s">
        <v>132</v>
      </c>
      <c r="AK52" s="196" t="s">
        <v>1259</v>
      </c>
      <c r="AL52" s="197" t="s">
        <v>1260</v>
      </c>
      <c r="AM52" s="200"/>
      <c r="AN52" s="196">
        <v>0</v>
      </c>
      <c r="AO52" s="196" t="s">
        <v>132</v>
      </c>
      <c r="AP52" s="196" t="s">
        <v>1259</v>
      </c>
      <c r="AQ52" s="197" t="s">
        <v>1260</v>
      </c>
      <c r="AR52" s="200"/>
      <c r="AS52" s="196">
        <v>1</v>
      </c>
      <c r="AT52" s="196" t="s">
        <v>130</v>
      </c>
      <c r="AU52" s="196" t="s">
        <v>1259</v>
      </c>
      <c r="AV52" s="197" t="s">
        <v>1260</v>
      </c>
      <c r="AW52" s="200"/>
      <c r="AX52" s="196">
        <v>1</v>
      </c>
      <c r="AY52" s="196" t="s">
        <v>130</v>
      </c>
      <c r="AZ52" s="196" t="s">
        <v>1259</v>
      </c>
      <c r="BA52" s="197" t="s">
        <v>1260</v>
      </c>
      <c r="BB52" s="214" t="s">
        <v>1571</v>
      </c>
      <c r="BC52" s="196">
        <v>1</v>
      </c>
      <c r="BD52" s="196" t="s">
        <v>130</v>
      </c>
      <c r="BE52" s="196" t="s">
        <v>1259</v>
      </c>
      <c r="BF52" s="197" t="s">
        <v>1260</v>
      </c>
      <c r="BG52" s="214" t="s">
        <v>1572</v>
      </c>
      <c r="BH52" s="196">
        <v>1</v>
      </c>
      <c r="BI52" s="196" t="s">
        <v>130</v>
      </c>
      <c r="BJ52" s="196" t="s">
        <v>1259</v>
      </c>
      <c r="BK52" s="197" t="s">
        <v>1260</v>
      </c>
      <c r="BL52" s="214" t="s">
        <v>1573</v>
      </c>
      <c r="BM52" s="196">
        <v>0</v>
      </c>
      <c r="BN52" s="196" t="s">
        <v>132</v>
      </c>
      <c r="BO52" s="196" t="s">
        <v>1259</v>
      </c>
      <c r="BP52" s="197" t="s">
        <v>1260</v>
      </c>
      <c r="BQ52" s="200"/>
      <c r="BR52" s="196">
        <v>0</v>
      </c>
      <c r="BS52" s="196" t="s">
        <v>132</v>
      </c>
      <c r="BT52" s="201" t="s">
        <v>1259</v>
      </c>
      <c r="BU52" s="197" t="s">
        <v>1260</v>
      </c>
      <c r="BV52" s="200"/>
      <c r="BW52" s="196">
        <v>0</v>
      </c>
      <c r="BX52" s="196" t="s">
        <v>132</v>
      </c>
      <c r="BY52" s="196" t="s">
        <v>1259</v>
      </c>
      <c r="BZ52" s="197" t="s">
        <v>1260</v>
      </c>
      <c r="CA52" s="200"/>
      <c r="CB52" s="196">
        <v>0</v>
      </c>
      <c r="CC52" s="196" t="s">
        <v>139</v>
      </c>
      <c r="CD52" s="196" t="s">
        <v>126</v>
      </c>
      <c r="CE52" s="1"/>
      <c r="CF52" s="198" t="s">
        <v>122</v>
      </c>
      <c r="CG52" s="196">
        <v>0</v>
      </c>
      <c r="CH52" s="196" t="s">
        <v>139</v>
      </c>
      <c r="CI52" s="196" t="s">
        <v>126</v>
      </c>
      <c r="CJ52" s="1"/>
      <c r="CK52" s="200"/>
      <c r="CL52" s="196">
        <v>0</v>
      </c>
      <c r="CM52" s="196" t="s">
        <v>139</v>
      </c>
      <c r="CN52" s="196" t="s">
        <v>126</v>
      </c>
      <c r="CO52" s="1"/>
      <c r="CP52" s="200"/>
      <c r="CQ52" s="196">
        <v>0</v>
      </c>
      <c r="CR52" s="196" t="s">
        <v>139</v>
      </c>
      <c r="CS52" s="196" t="s">
        <v>126</v>
      </c>
      <c r="CT52" s="1"/>
      <c r="CU52" s="200"/>
      <c r="CV52" s="196">
        <v>0</v>
      </c>
      <c r="CW52" s="196" t="s">
        <v>139</v>
      </c>
      <c r="CX52" s="196" t="s">
        <v>126</v>
      </c>
      <c r="CY52" s="1"/>
      <c r="CZ52" s="200"/>
      <c r="DA52" s="196">
        <v>0</v>
      </c>
      <c r="DB52" s="196" t="s">
        <v>139</v>
      </c>
      <c r="DC52" s="196" t="s">
        <v>126</v>
      </c>
      <c r="DD52" s="1"/>
      <c r="DE52" s="200"/>
      <c r="DF52" s="196">
        <v>1</v>
      </c>
      <c r="DG52" s="196" t="s">
        <v>123</v>
      </c>
      <c r="DH52" s="196" t="s">
        <v>1267</v>
      </c>
      <c r="DI52" s="197" t="s">
        <v>1268</v>
      </c>
      <c r="DJ52" s="198" t="s">
        <v>1269</v>
      </c>
      <c r="DK52" s="196">
        <v>1</v>
      </c>
      <c r="DL52" s="196" t="s">
        <v>139</v>
      </c>
      <c r="DM52" s="196" t="s">
        <v>1254</v>
      </c>
      <c r="DN52" s="197" t="s">
        <v>1255</v>
      </c>
      <c r="DO52" s="207" t="s">
        <v>122</v>
      </c>
      <c r="DP52" s="196">
        <v>1</v>
      </c>
      <c r="DQ52" s="196" t="s">
        <v>139</v>
      </c>
      <c r="DR52" s="196" t="s">
        <v>1270</v>
      </c>
      <c r="DS52" s="197" t="s">
        <v>1255</v>
      </c>
      <c r="DT52" s="198" t="s">
        <v>122</v>
      </c>
      <c r="DU52" s="196">
        <v>0</v>
      </c>
      <c r="DV52" s="196" t="s">
        <v>132</v>
      </c>
      <c r="DW52" s="196" t="s">
        <v>1271</v>
      </c>
      <c r="DX52" s="197" t="s">
        <v>1255</v>
      </c>
      <c r="DY52" s="198" t="s">
        <v>122</v>
      </c>
      <c r="DZ52" s="196">
        <v>0</v>
      </c>
      <c r="EA52" s="196" t="s">
        <v>132</v>
      </c>
      <c r="EB52" s="196" t="s">
        <v>1271</v>
      </c>
      <c r="EC52" s="197" t="s">
        <v>1255</v>
      </c>
      <c r="ED52" s="207" t="s">
        <v>122</v>
      </c>
      <c r="EE52" s="196">
        <v>0</v>
      </c>
      <c r="EF52" s="196" t="s">
        <v>132</v>
      </c>
      <c r="EG52" s="196" t="s">
        <v>1254</v>
      </c>
      <c r="EH52" s="197" t="s">
        <v>1255</v>
      </c>
      <c r="EI52" s="198" t="s">
        <v>122</v>
      </c>
      <c r="EJ52" s="196">
        <v>0</v>
      </c>
      <c r="EK52" s="196" t="s">
        <v>132</v>
      </c>
      <c r="EL52" s="196" t="s">
        <v>1270</v>
      </c>
      <c r="EM52" s="197" t="s">
        <v>1255</v>
      </c>
      <c r="EN52" s="198" t="s">
        <v>122</v>
      </c>
      <c r="EO52" s="196">
        <v>1</v>
      </c>
      <c r="EP52" s="196" t="s">
        <v>160</v>
      </c>
      <c r="EQ52" s="196" t="s">
        <v>1272</v>
      </c>
      <c r="ER52" s="197" t="s">
        <v>1273</v>
      </c>
      <c r="ES52" s="198" t="s">
        <v>1274</v>
      </c>
      <c r="ET52" s="196">
        <v>1</v>
      </c>
      <c r="EU52" s="196" t="s">
        <v>139</v>
      </c>
      <c r="EV52" s="196" t="s">
        <v>1275</v>
      </c>
      <c r="EW52" s="197" t="s">
        <v>1276</v>
      </c>
      <c r="EX52" s="200"/>
      <c r="EY52" s="196">
        <v>1</v>
      </c>
      <c r="EZ52" s="196" t="s">
        <v>139</v>
      </c>
      <c r="FA52" s="196" t="s">
        <v>1275</v>
      </c>
      <c r="FB52" s="197" t="s">
        <v>1276</v>
      </c>
      <c r="FC52" s="200"/>
      <c r="FD52" s="196">
        <v>0</v>
      </c>
      <c r="FE52" s="196" t="s">
        <v>130</v>
      </c>
      <c r="FF52" s="196" t="s">
        <v>126</v>
      </c>
      <c r="FG52" s="1"/>
      <c r="FH52" s="198" t="s">
        <v>122</v>
      </c>
      <c r="FI52" s="196">
        <v>1</v>
      </c>
      <c r="FJ52" s="196" t="s">
        <v>139</v>
      </c>
      <c r="FK52" s="196" t="s">
        <v>1277</v>
      </c>
      <c r="FL52" s="197" t="s">
        <v>1278</v>
      </c>
      <c r="FM52" s="210" t="s">
        <v>122</v>
      </c>
      <c r="FN52" s="196">
        <v>1</v>
      </c>
      <c r="FO52" s="196" t="s">
        <v>139</v>
      </c>
      <c r="FP52" s="196" t="s">
        <v>1279</v>
      </c>
      <c r="FQ52" s="197" t="s">
        <v>1280</v>
      </c>
      <c r="FR52" s="200"/>
      <c r="FS52" s="196">
        <v>1</v>
      </c>
      <c r="FT52" s="196" t="s">
        <v>139</v>
      </c>
      <c r="FU52" s="196" t="s">
        <v>1281</v>
      </c>
      <c r="FV52" s="197" t="s">
        <v>1282</v>
      </c>
      <c r="FW52" s="211"/>
      <c r="FX52" s="205">
        <v>52.164502164502167</v>
      </c>
      <c r="FY52" s="196">
        <v>1</v>
      </c>
      <c r="FZ52" s="196" t="s">
        <v>139</v>
      </c>
      <c r="GA52" s="196" t="s">
        <v>1252</v>
      </c>
      <c r="GB52" s="197" t="s">
        <v>1253</v>
      </c>
      <c r="GC52" s="198" t="s">
        <v>122</v>
      </c>
      <c r="GD52" s="196">
        <v>1</v>
      </c>
      <c r="GE52" s="1"/>
      <c r="GF52" s="196" t="s">
        <v>1256</v>
      </c>
      <c r="GG52" s="197" t="s">
        <v>1257</v>
      </c>
      <c r="GH52" s="203" t="s">
        <v>1574</v>
      </c>
      <c r="GI52" s="196">
        <v>1</v>
      </c>
      <c r="GJ52" s="196" t="s">
        <v>130</v>
      </c>
      <c r="GK52" s="196" t="s">
        <v>1259</v>
      </c>
      <c r="GL52" s="197" t="s">
        <v>1260</v>
      </c>
      <c r="GM52" s="214" t="s">
        <v>1575</v>
      </c>
      <c r="GN52" s="196">
        <v>1</v>
      </c>
      <c r="GO52" s="196" t="s">
        <v>130</v>
      </c>
      <c r="GP52" s="196" t="s">
        <v>1259</v>
      </c>
      <c r="GQ52" s="197" t="s">
        <v>1260</v>
      </c>
      <c r="GR52" s="214" t="s">
        <v>1576</v>
      </c>
      <c r="GS52" s="196">
        <v>1</v>
      </c>
      <c r="GT52" s="196" t="s">
        <v>130</v>
      </c>
      <c r="GU52" s="196" t="s">
        <v>1256</v>
      </c>
      <c r="GV52" s="197" t="s">
        <v>1257</v>
      </c>
      <c r="GW52" s="198" t="s">
        <v>1383</v>
      </c>
      <c r="GX52" s="196">
        <v>0</v>
      </c>
      <c r="GY52" s="196" t="s">
        <v>132</v>
      </c>
      <c r="GZ52" s="196" t="s">
        <v>1259</v>
      </c>
      <c r="HA52" s="197" t="s">
        <v>1260</v>
      </c>
      <c r="HB52" s="200"/>
      <c r="HC52" s="196">
        <v>0</v>
      </c>
      <c r="HD52" s="196" t="s">
        <v>132</v>
      </c>
      <c r="HE52" s="196" t="s">
        <v>1259</v>
      </c>
      <c r="HF52" s="197" t="s">
        <v>1260</v>
      </c>
      <c r="HG52" s="200"/>
      <c r="HH52" s="196">
        <v>0</v>
      </c>
      <c r="HI52" s="196" t="s">
        <v>132</v>
      </c>
      <c r="HJ52" s="196" t="s">
        <v>1259</v>
      </c>
      <c r="HK52" s="197" t="s">
        <v>1260</v>
      </c>
      <c r="HL52" s="200"/>
      <c r="HM52" s="196">
        <v>1</v>
      </c>
      <c r="HN52" s="196" t="s">
        <v>130</v>
      </c>
      <c r="HO52" s="196" t="s">
        <v>1259</v>
      </c>
      <c r="HP52" s="197" t="s">
        <v>1260</v>
      </c>
      <c r="HQ52" s="200"/>
      <c r="HR52" s="196">
        <v>1</v>
      </c>
      <c r="HS52" s="196" t="s">
        <v>130</v>
      </c>
      <c r="HT52" s="196" t="s">
        <v>1259</v>
      </c>
      <c r="HU52" s="197" t="s">
        <v>1260</v>
      </c>
      <c r="HV52" s="214" t="s">
        <v>1577</v>
      </c>
      <c r="HW52" s="196">
        <v>1</v>
      </c>
      <c r="HX52" s="196" t="s">
        <v>130</v>
      </c>
      <c r="HY52" s="196" t="s">
        <v>1259</v>
      </c>
      <c r="HZ52" s="197" t="s">
        <v>1260</v>
      </c>
      <c r="IA52" s="214" t="s">
        <v>1578</v>
      </c>
      <c r="IB52" s="196">
        <v>1</v>
      </c>
      <c r="IC52" s="196" t="s">
        <v>130</v>
      </c>
      <c r="ID52" s="196" t="s">
        <v>1259</v>
      </c>
      <c r="IE52" s="197" t="s">
        <v>1260</v>
      </c>
      <c r="IF52" s="214" t="s">
        <v>1579</v>
      </c>
      <c r="IG52" s="196">
        <v>0</v>
      </c>
      <c r="IH52" s="196" t="s">
        <v>132</v>
      </c>
      <c r="II52" s="196" t="s">
        <v>1259</v>
      </c>
      <c r="IJ52" s="197" t="s">
        <v>1260</v>
      </c>
      <c r="IK52" s="200"/>
      <c r="IL52" s="196">
        <v>0</v>
      </c>
      <c r="IM52" s="196" t="s">
        <v>132</v>
      </c>
      <c r="IN52" s="196" t="s">
        <v>1259</v>
      </c>
      <c r="IO52" s="197" t="s">
        <v>1260</v>
      </c>
      <c r="IP52" s="200"/>
      <c r="IQ52" s="196">
        <v>0</v>
      </c>
      <c r="IR52" s="196" t="s">
        <v>132</v>
      </c>
      <c r="IS52" s="196" t="s">
        <v>1259</v>
      </c>
      <c r="IT52" s="197" t="s">
        <v>1260</v>
      </c>
      <c r="IU52" s="200"/>
      <c r="IV52" s="196">
        <v>0</v>
      </c>
      <c r="IW52" s="196" t="s">
        <v>139</v>
      </c>
      <c r="IX52" s="196" t="s">
        <v>126</v>
      </c>
      <c r="IY52" s="1"/>
      <c r="IZ52" s="198" t="s">
        <v>122</v>
      </c>
      <c r="JA52" s="196">
        <v>0</v>
      </c>
      <c r="JB52" s="196" t="s">
        <v>139</v>
      </c>
      <c r="JC52" s="196" t="s">
        <v>126</v>
      </c>
      <c r="JD52" s="1"/>
      <c r="JE52" s="200"/>
      <c r="JF52" s="196">
        <v>0</v>
      </c>
      <c r="JG52" s="196" t="s">
        <v>139</v>
      </c>
      <c r="JH52" s="196" t="s">
        <v>126</v>
      </c>
      <c r="JI52" s="1"/>
      <c r="JJ52" s="198" t="s">
        <v>122</v>
      </c>
      <c r="JK52" s="196">
        <v>0</v>
      </c>
      <c r="JL52" s="196" t="s">
        <v>139</v>
      </c>
      <c r="JM52" s="196" t="s">
        <v>126</v>
      </c>
      <c r="JN52" s="1"/>
      <c r="JO52" s="200"/>
      <c r="JP52" s="196">
        <v>0</v>
      </c>
      <c r="JQ52" s="196" t="s">
        <v>139</v>
      </c>
      <c r="JR52" s="196" t="s">
        <v>126</v>
      </c>
      <c r="JS52" s="1"/>
      <c r="JT52" s="200"/>
      <c r="JU52" s="196">
        <v>0</v>
      </c>
      <c r="JV52" s="196" t="s">
        <v>139</v>
      </c>
      <c r="JW52" s="196" t="s">
        <v>126</v>
      </c>
      <c r="JX52" s="1"/>
      <c r="JY52" s="200"/>
      <c r="JZ52" s="196">
        <v>1</v>
      </c>
      <c r="KA52" s="196" t="s">
        <v>123</v>
      </c>
      <c r="KB52" s="196" t="s">
        <v>1267</v>
      </c>
      <c r="KC52" s="197" t="s">
        <v>1268</v>
      </c>
      <c r="KD52" s="198" t="s">
        <v>1269</v>
      </c>
      <c r="KE52" s="196">
        <v>1</v>
      </c>
      <c r="KF52" s="196" t="s">
        <v>139</v>
      </c>
      <c r="KG52" s="196" t="s">
        <v>1254</v>
      </c>
      <c r="KH52" s="197" t="s">
        <v>1255</v>
      </c>
      <c r="KI52" s="207" t="s">
        <v>122</v>
      </c>
      <c r="KJ52" s="196">
        <v>1</v>
      </c>
      <c r="KK52" s="196" t="s">
        <v>139</v>
      </c>
      <c r="KL52" s="196" t="s">
        <v>1270</v>
      </c>
      <c r="KM52" s="197" t="s">
        <v>1255</v>
      </c>
      <c r="KN52" s="198" t="s">
        <v>122</v>
      </c>
      <c r="KO52" s="196">
        <v>0</v>
      </c>
      <c r="KP52" s="196" t="s">
        <v>132</v>
      </c>
      <c r="KQ52" s="196" t="s">
        <v>1271</v>
      </c>
      <c r="KR52" s="197" t="s">
        <v>1255</v>
      </c>
      <c r="KS52" s="198" t="s">
        <v>122</v>
      </c>
      <c r="KT52" s="196">
        <v>0</v>
      </c>
      <c r="KU52" s="196" t="s">
        <v>132</v>
      </c>
      <c r="KV52" s="196" t="s">
        <v>1271</v>
      </c>
      <c r="KW52" s="197" t="s">
        <v>1255</v>
      </c>
      <c r="KX52" s="207" t="s">
        <v>122</v>
      </c>
      <c r="KY52" s="196">
        <v>0</v>
      </c>
      <c r="KZ52" s="196" t="s">
        <v>132</v>
      </c>
      <c r="LA52" s="196" t="s">
        <v>1254</v>
      </c>
      <c r="LB52" s="197" t="s">
        <v>1255</v>
      </c>
      <c r="LC52" s="198" t="s">
        <v>122</v>
      </c>
      <c r="LD52" s="196">
        <v>0</v>
      </c>
      <c r="LE52" s="196" t="s">
        <v>132</v>
      </c>
      <c r="LF52" s="196" t="s">
        <v>1270</v>
      </c>
      <c r="LG52" s="197" t="s">
        <v>1255</v>
      </c>
      <c r="LH52" s="198" t="s">
        <v>122</v>
      </c>
      <c r="LI52" s="196">
        <v>0</v>
      </c>
      <c r="LJ52" s="196" t="s">
        <v>130</v>
      </c>
      <c r="LK52" s="196" t="s">
        <v>126</v>
      </c>
      <c r="LL52" s="1"/>
      <c r="LM52" s="198" t="s">
        <v>122</v>
      </c>
      <c r="LN52" s="196">
        <v>1</v>
      </c>
      <c r="LO52" s="196" t="s">
        <v>139</v>
      </c>
      <c r="LP52" s="196" t="s">
        <v>1277</v>
      </c>
      <c r="LQ52" s="197" t="s">
        <v>1278</v>
      </c>
      <c r="LR52" s="206" t="s">
        <v>122</v>
      </c>
    </row>
    <row r="53" spans="1:330" ht="25.5" customHeight="1">
      <c r="A53" s="192" t="s">
        <v>117</v>
      </c>
      <c r="B53" s="193">
        <v>17.748917748917748</v>
      </c>
      <c r="C53" s="194">
        <v>13.945578231292515</v>
      </c>
      <c r="D53" s="195">
        <v>50</v>
      </c>
      <c r="E53" s="196">
        <v>0</v>
      </c>
      <c r="F53" s="196" t="s">
        <v>123</v>
      </c>
      <c r="G53" s="196" t="s">
        <v>1283</v>
      </c>
      <c r="H53" s="197" t="s">
        <v>1284</v>
      </c>
      <c r="I53" s="202" t="s">
        <v>1285</v>
      </c>
      <c r="J53" s="196">
        <v>0</v>
      </c>
      <c r="K53" s="1"/>
      <c r="L53" s="199" t="s">
        <v>126</v>
      </c>
      <c r="M53" s="1"/>
      <c r="N53" s="207" t="s">
        <v>122</v>
      </c>
      <c r="O53" s="196">
        <v>1</v>
      </c>
      <c r="P53" s="196" t="s">
        <v>130</v>
      </c>
      <c r="Q53" s="196" t="s">
        <v>1286</v>
      </c>
      <c r="R53" s="197" t="s">
        <v>1287</v>
      </c>
      <c r="S53" s="198" t="s">
        <v>122</v>
      </c>
      <c r="T53" s="196">
        <v>0</v>
      </c>
      <c r="U53" s="196" t="s">
        <v>132</v>
      </c>
      <c r="V53" s="196" t="s">
        <v>1286</v>
      </c>
      <c r="W53" s="197" t="s">
        <v>1287</v>
      </c>
      <c r="X53" s="200"/>
      <c r="Y53" s="196">
        <v>0</v>
      </c>
      <c r="Z53" s="196" t="s">
        <v>132</v>
      </c>
      <c r="AA53" s="196" t="s">
        <v>1286</v>
      </c>
      <c r="AB53" s="197" t="s">
        <v>1287</v>
      </c>
      <c r="AC53" s="200"/>
      <c r="AD53" s="196">
        <v>0</v>
      </c>
      <c r="AE53" s="196" t="s">
        <v>132</v>
      </c>
      <c r="AF53" s="196" t="s">
        <v>1286</v>
      </c>
      <c r="AG53" s="197" t="s">
        <v>1287</v>
      </c>
      <c r="AH53" s="200"/>
      <c r="AI53" s="196">
        <v>0</v>
      </c>
      <c r="AJ53" s="196" t="s">
        <v>132</v>
      </c>
      <c r="AK53" s="196" t="s">
        <v>1286</v>
      </c>
      <c r="AL53" s="197" t="s">
        <v>1287</v>
      </c>
      <c r="AM53" s="200"/>
      <c r="AN53" s="196">
        <v>0</v>
      </c>
      <c r="AO53" s="196" t="s">
        <v>132</v>
      </c>
      <c r="AP53" s="196" t="s">
        <v>1286</v>
      </c>
      <c r="AQ53" s="197" t="s">
        <v>1287</v>
      </c>
      <c r="AR53" s="200"/>
      <c r="AS53" s="196">
        <v>1</v>
      </c>
      <c r="AT53" s="196" t="s">
        <v>130</v>
      </c>
      <c r="AU53" s="196" t="s">
        <v>1286</v>
      </c>
      <c r="AV53" s="197" t="s">
        <v>1287</v>
      </c>
      <c r="AW53" s="200"/>
      <c r="AX53" s="196">
        <v>1</v>
      </c>
      <c r="AY53" s="196" t="s">
        <v>130</v>
      </c>
      <c r="AZ53" s="196" t="s">
        <v>1288</v>
      </c>
      <c r="BA53" s="197" t="s">
        <v>1289</v>
      </c>
      <c r="BB53" s="200"/>
      <c r="BC53" s="196">
        <v>1</v>
      </c>
      <c r="BD53" s="196" t="s">
        <v>130</v>
      </c>
      <c r="BE53" s="196" t="s">
        <v>1288</v>
      </c>
      <c r="BF53" s="197" t="s">
        <v>1289</v>
      </c>
      <c r="BG53" s="200"/>
      <c r="BH53" s="196">
        <v>1</v>
      </c>
      <c r="BI53" s="196" t="s">
        <v>130</v>
      </c>
      <c r="BJ53" s="196" t="s">
        <v>1288</v>
      </c>
      <c r="BK53" s="197" t="s">
        <v>1289</v>
      </c>
      <c r="BL53" s="200"/>
      <c r="BM53" s="196">
        <v>1</v>
      </c>
      <c r="BN53" s="196" t="s">
        <v>130</v>
      </c>
      <c r="BO53" s="196" t="s">
        <v>1288</v>
      </c>
      <c r="BP53" s="197" t="s">
        <v>1289</v>
      </c>
      <c r="BQ53" s="200"/>
      <c r="BR53" s="196">
        <v>0</v>
      </c>
      <c r="BS53" s="196" t="s">
        <v>132</v>
      </c>
      <c r="BT53" s="201" t="s">
        <v>1288</v>
      </c>
      <c r="BU53" s="197" t="s">
        <v>1289</v>
      </c>
      <c r="BV53" s="200"/>
      <c r="BW53" s="196">
        <v>0</v>
      </c>
      <c r="BX53" s="196" t="s">
        <v>132</v>
      </c>
      <c r="BY53" s="196" t="s">
        <v>1288</v>
      </c>
      <c r="BZ53" s="197" t="s">
        <v>1289</v>
      </c>
      <c r="CA53" s="200"/>
      <c r="CB53" s="196">
        <v>0</v>
      </c>
      <c r="CC53" s="196" t="s">
        <v>123</v>
      </c>
      <c r="CD53" s="196" t="s">
        <v>1290</v>
      </c>
      <c r="CE53" s="197" t="s">
        <v>1291</v>
      </c>
      <c r="CF53" s="198" t="s">
        <v>122</v>
      </c>
      <c r="CG53" s="196">
        <v>0</v>
      </c>
      <c r="CH53" s="196" t="s">
        <v>123</v>
      </c>
      <c r="CI53" s="196" t="s">
        <v>1290</v>
      </c>
      <c r="CJ53" s="197" t="s">
        <v>1291</v>
      </c>
      <c r="CK53" s="200"/>
      <c r="CL53" s="196">
        <v>0</v>
      </c>
      <c r="CM53" s="196" t="s">
        <v>132</v>
      </c>
      <c r="CN53" s="196" t="s">
        <v>1290</v>
      </c>
      <c r="CO53" s="197" t="s">
        <v>1291</v>
      </c>
      <c r="CP53" s="200"/>
      <c r="CQ53" s="196">
        <v>0</v>
      </c>
      <c r="CR53" s="196" t="s">
        <v>123</v>
      </c>
      <c r="CS53" s="196" t="s">
        <v>1290</v>
      </c>
      <c r="CT53" s="197" t="s">
        <v>1291</v>
      </c>
      <c r="CU53" s="200"/>
      <c r="CV53" s="196">
        <v>0</v>
      </c>
      <c r="CW53" s="196" t="s">
        <v>123</v>
      </c>
      <c r="CX53" s="196" t="s">
        <v>1290</v>
      </c>
      <c r="CY53" s="197" t="s">
        <v>1291</v>
      </c>
      <c r="CZ53" s="200"/>
      <c r="DA53" s="196">
        <v>0</v>
      </c>
      <c r="DB53" s="196" t="s">
        <v>123</v>
      </c>
      <c r="DC53" s="196" t="s">
        <v>1290</v>
      </c>
      <c r="DD53" s="197" t="s">
        <v>1291</v>
      </c>
      <c r="DE53" s="200"/>
      <c r="DF53" s="196">
        <v>1</v>
      </c>
      <c r="DG53" s="196" t="s">
        <v>123</v>
      </c>
      <c r="DH53" s="196" t="s">
        <v>1292</v>
      </c>
      <c r="DI53" s="197" t="s">
        <v>1293</v>
      </c>
      <c r="DJ53" s="198" t="s">
        <v>122</v>
      </c>
      <c r="DK53" s="196">
        <v>0</v>
      </c>
      <c r="DL53" s="196" t="s">
        <v>123</v>
      </c>
      <c r="DM53" s="196" t="s">
        <v>126</v>
      </c>
      <c r="DN53" s="1"/>
      <c r="DO53" s="198" t="s">
        <v>122</v>
      </c>
      <c r="DP53" s="196">
        <v>0</v>
      </c>
      <c r="DQ53" s="196" t="s">
        <v>123</v>
      </c>
      <c r="DR53" s="196" t="s">
        <v>126</v>
      </c>
      <c r="DS53" s="1"/>
      <c r="DT53" s="198" t="s">
        <v>122</v>
      </c>
      <c r="DU53" s="196">
        <v>0</v>
      </c>
      <c r="DV53" s="196" t="s">
        <v>123</v>
      </c>
      <c r="DW53" s="196" t="s">
        <v>126</v>
      </c>
      <c r="DX53" s="1"/>
      <c r="DY53" s="198" t="s">
        <v>122</v>
      </c>
      <c r="DZ53" s="196">
        <v>0</v>
      </c>
      <c r="EA53" s="196" t="s">
        <v>123</v>
      </c>
      <c r="EB53" s="196" t="s">
        <v>126</v>
      </c>
      <c r="EC53" s="1"/>
      <c r="ED53" s="198" t="s">
        <v>122</v>
      </c>
      <c r="EE53" s="196">
        <v>0</v>
      </c>
      <c r="EF53" s="196" t="s">
        <v>123</v>
      </c>
      <c r="EG53" s="196" t="s">
        <v>126</v>
      </c>
      <c r="EH53" s="1"/>
      <c r="EI53" s="198" t="s">
        <v>122</v>
      </c>
      <c r="EJ53" s="196">
        <v>0</v>
      </c>
      <c r="EK53" s="196" t="s">
        <v>123</v>
      </c>
      <c r="EL53" s="196" t="s">
        <v>126</v>
      </c>
      <c r="EM53" s="1"/>
      <c r="EN53" s="198" t="s">
        <v>122</v>
      </c>
      <c r="EO53" s="196">
        <v>0</v>
      </c>
      <c r="EP53" s="196" t="s">
        <v>123</v>
      </c>
      <c r="EQ53" s="196" t="s">
        <v>1294</v>
      </c>
      <c r="ER53" s="197" t="s">
        <v>1295</v>
      </c>
      <c r="ES53" s="200"/>
      <c r="ET53" s="196">
        <v>0</v>
      </c>
      <c r="EU53" s="196" t="s">
        <v>132</v>
      </c>
      <c r="EV53" s="196" t="s">
        <v>1296</v>
      </c>
      <c r="EW53" s="197" t="s">
        <v>1297</v>
      </c>
      <c r="EX53" s="198" t="s">
        <v>1298</v>
      </c>
      <c r="EY53" s="196">
        <v>0</v>
      </c>
      <c r="EZ53" s="196" t="s">
        <v>130</v>
      </c>
      <c r="FA53" s="196" t="s">
        <v>1299</v>
      </c>
      <c r="FB53" s="197" t="s">
        <v>1300</v>
      </c>
      <c r="FC53" s="200"/>
      <c r="FD53" s="196">
        <v>0</v>
      </c>
      <c r="FE53" s="196" t="s">
        <v>130</v>
      </c>
      <c r="FF53" s="196" t="s">
        <v>126</v>
      </c>
      <c r="FG53" s="1"/>
      <c r="FH53" s="198" t="s">
        <v>122</v>
      </c>
      <c r="FI53" s="196">
        <v>0</v>
      </c>
      <c r="FJ53" s="196" t="s">
        <v>130</v>
      </c>
      <c r="FK53" s="196" t="s">
        <v>1301</v>
      </c>
      <c r="FL53" s="197" t="s">
        <v>1302</v>
      </c>
      <c r="FM53" s="203" t="s">
        <v>122</v>
      </c>
      <c r="FN53" s="196">
        <v>0</v>
      </c>
      <c r="FO53" s="196" t="s">
        <v>130</v>
      </c>
      <c r="FP53" s="196" t="s">
        <v>1303</v>
      </c>
      <c r="FQ53" s="197" t="s">
        <v>1304</v>
      </c>
      <c r="FR53" s="213" t="s">
        <v>1305</v>
      </c>
      <c r="FS53" s="196">
        <v>0</v>
      </c>
      <c r="FT53" s="196" t="s">
        <v>132</v>
      </c>
      <c r="FU53" s="196" t="s">
        <v>1306</v>
      </c>
      <c r="FV53" s="197" t="s">
        <v>1307</v>
      </c>
      <c r="FW53" s="204" t="s">
        <v>1308</v>
      </c>
      <c r="FX53" s="205">
        <v>17.748917748917748</v>
      </c>
      <c r="FY53" s="196">
        <v>0</v>
      </c>
      <c r="FZ53" s="196" t="s">
        <v>123</v>
      </c>
      <c r="GA53" s="196" t="s">
        <v>1283</v>
      </c>
      <c r="GB53" s="197" t="s">
        <v>1284</v>
      </c>
      <c r="GC53" s="198" t="s">
        <v>122</v>
      </c>
      <c r="GD53" s="196">
        <v>0</v>
      </c>
      <c r="GE53" s="1"/>
      <c r="GF53" s="196" t="s">
        <v>126</v>
      </c>
      <c r="GG53" s="1"/>
      <c r="GH53" s="207" t="s">
        <v>122</v>
      </c>
      <c r="GI53" s="196">
        <v>1</v>
      </c>
      <c r="GJ53" s="196" t="s">
        <v>130</v>
      </c>
      <c r="GK53" s="196" t="s">
        <v>1286</v>
      </c>
      <c r="GL53" s="197" t="s">
        <v>1287</v>
      </c>
      <c r="GM53" s="198" t="s">
        <v>122</v>
      </c>
      <c r="GN53" s="196">
        <v>0</v>
      </c>
      <c r="GO53" s="196" t="s">
        <v>132</v>
      </c>
      <c r="GP53" s="196" t="s">
        <v>1286</v>
      </c>
      <c r="GQ53" s="197" t="s">
        <v>1287</v>
      </c>
      <c r="GR53" s="200"/>
      <c r="GS53" s="196">
        <v>0</v>
      </c>
      <c r="GT53" s="196" t="s">
        <v>132</v>
      </c>
      <c r="GU53" s="196" t="s">
        <v>1286</v>
      </c>
      <c r="GV53" s="197" t="s">
        <v>1287</v>
      </c>
      <c r="GW53" s="200"/>
      <c r="GX53" s="196">
        <v>0</v>
      </c>
      <c r="GY53" s="196" t="s">
        <v>132</v>
      </c>
      <c r="GZ53" s="196" t="s">
        <v>1286</v>
      </c>
      <c r="HA53" s="197" t="s">
        <v>1287</v>
      </c>
      <c r="HB53" s="200"/>
      <c r="HC53" s="196">
        <v>0</v>
      </c>
      <c r="HD53" s="196" t="s">
        <v>132</v>
      </c>
      <c r="HE53" s="196" t="s">
        <v>1286</v>
      </c>
      <c r="HF53" s="197" t="s">
        <v>1287</v>
      </c>
      <c r="HG53" s="200"/>
      <c r="HH53" s="196">
        <v>0</v>
      </c>
      <c r="HI53" s="196" t="s">
        <v>132</v>
      </c>
      <c r="HJ53" s="196" t="s">
        <v>1286</v>
      </c>
      <c r="HK53" s="197" t="s">
        <v>1287</v>
      </c>
      <c r="HL53" s="200"/>
      <c r="HM53" s="196">
        <v>1</v>
      </c>
      <c r="HN53" s="196" t="s">
        <v>130</v>
      </c>
      <c r="HO53" s="196" t="s">
        <v>1286</v>
      </c>
      <c r="HP53" s="197" t="s">
        <v>1287</v>
      </c>
      <c r="HQ53" s="200"/>
      <c r="HR53" s="196">
        <v>1</v>
      </c>
      <c r="HS53" s="196" t="s">
        <v>130</v>
      </c>
      <c r="HT53" s="196" t="s">
        <v>1288</v>
      </c>
      <c r="HU53" s="197" t="s">
        <v>1289</v>
      </c>
      <c r="HV53" s="200"/>
      <c r="HW53" s="196">
        <v>1</v>
      </c>
      <c r="HX53" s="196" t="s">
        <v>130</v>
      </c>
      <c r="HY53" s="196" t="s">
        <v>1288</v>
      </c>
      <c r="HZ53" s="197" t="s">
        <v>1289</v>
      </c>
      <c r="IA53" s="200"/>
      <c r="IB53" s="196">
        <v>1</v>
      </c>
      <c r="IC53" s="196" t="s">
        <v>130</v>
      </c>
      <c r="ID53" s="196" t="s">
        <v>1288</v>
      </c>
      <c r="IE53" s="197" t="s">
        <v>1289</v>
      </c>
      <c r="IF53" s="200"/>
      <c r="IG53" s="196">
        <v>1</v>
      </c>
      <c r="IH53" s="196" t="s">
        <v>130</v>
      </c>
      <c r="II53" s="196" t="s">
        <v>1288</v>
      </c>
      <c r="IJ53" s="197" t="s">
        <v>1289</v>
      </c>
      <c r="IK53" s="200"/>
      <c r="IL53" s="196">
        <v>0</v>
      </c>
      <c r="IM53" s="196" t="s">
        <v>132</v>
      </c>
      <c r="IN53" s="196" t="s">
        <v>1288</v>
      </c>
      <c r="IO53" s="197" t="s">
        <v>1289</v>
      </c>
      <c r="IP53" s="200"/>
      <c r="IQ53" s="196">
        <v>0</v>
      </c>
      <c r="IR53" s="196" t="s">
        <v>132</v>
      </c>
      <c r="IS53" s="196" t="s">
        <v>1288</v>
      </c>
      <c r="IT53" s="197" t="s">
        <v>1289</v>
      </c>
      <c r="IU53" s="200"/>
      <c r="IV53" s="196">
        <v>0</v>
      </c>
      <c r="IW53" s="196" t="s">
        <v>123</v>
      </c>
      <c r="IX53" s="196" t="s">
        <v>1290</v>
      </c>
      <c r="IY53" s="197" t="s">
        <v>1291</v>
      </c>
      <c r="IZ53" s="198" t="s">
        <v>122</v>
      </c>
      <c r="JA53" s="196">
        <v>0</v>
      </c>
      <c r="JB53" s="196" t="s">
        <v>123</v>
      </c>
      <c r="JC53" s="196" t="s">
        <v>1290</v>
      </c>
      <c r="JD53" s="197" t="s">
        <v>1291</v>
      </c>
      <c r="JE53" s="200"/>
      <c r="JF53" s="196">
        <v>0</v>
      </c>
      <c r="JG53" s="196" t="s">
        <v>132</v>
      </c>
      <c r="JH53" s="196" t="s">
        <v>1290</v>
      </c>
      <c r="JI53" s="197" t="s">
        <v>1291</v>
      </c>
      <c r="JJ53" s="202" t="s">
        <v>122</v>
      </c>
      <c r="JK53" s="196">
        <v>0</v>
      </c>
      <c r="JL53" s="196" t="s">
        <v>123</v>
      </c>
      <c r="JM53" s="196" t="s">
        <v>1290</v>
      </c>
      <c r="JN53" s="197" t="s">
        <v>1291</v>
      </c>
      <c r="JO53" s="200"/>
      <c r="JP53" s="196">
        <v>0</v>
      </c>
      <c r="JQ53" s="196" t="s">
        <v>123</v>
      </c>
      <c r="JR53" s="196" t="s">
        <v>1290</v>
      </c>
      <c r="JS53" s="197" t="s">
        <v>1291</v>
      </c>
      <c r="JT53" s="200"/>
      <c r="JU53" s="196">
        <v>0</v>
      </c>
      <c r="JV53" s="196" t="s">
        <v>123</v>
      </c>
      <c r="JW53" s="196" t="s">
        <v>1290</v>
      </c>
      <c r="JX53" s="197" t="s">
        <v>1291</v>
      </c>
      <c r="JY53" s="200"/>
      <c r="JZ53" s="196">
        <v>1</v>
      </c>
      <c r="KA53" s="196" t="s">
        <v>123</v>
      </c>
      <c r="KB53" s="196" t="s">
        <v>1292</v>
      </c>
      <c r="KC53" s="197" t="s">
        <v>1293</v>
      </c>
      <c r="KD53" s="198" t="s">
        <v>122</v>
      </c>
      <c r="KE53" s="196">
        <v>0</v>
      </c>
      <c r="KF53" s="196" t="s">
        <v>123</v>
      </c>
      <c r="KG53" s="196" t="s">
        <v>126</v>
      </c>
      <c r="KH53" s="1"/>
      <c r="KI53" s="198" t="s">
        <v>122</v>
      </c>
      <c r="KJ53" s="196">
        <v>0</v>
      </c>
      <c r="KK53" s="196" t="s">
        <v>123</v>
      </c>
      <c r="KL53" s="196" t="s">
        <v>126</v>
      </c>
      <c r="KM53" s="1"/>
      <c r="KN53" s="198" t="s">
        <v>122</v>
      </c>
      <c r="KO53" s="196">
        <v>0</v>
      </c>
      <c r="KP53" s="196" t="s">
        <v>123</v>
      </c>
      <c r="KQ53" s="196" t="s">
        <v>126</v>
      </c>
      <c r="KR53" s="1"/>
      <c r="KS53" s="198" t="s">
        <v>122</v>
      </c>
      <c r="KT53" s="196">
        <v>0</v>
      </c>
      <c r="KU53" s="196" t="s">
        <v>123</v>
      </c>
      <c r="KV53" s="196" t="s">
        <v>126</v>
      </c>
      <c r="KW53" s="1"/>
      <c r="KX53" s="198" t="s">
        <v>122</v>
      </c>
      <c r="KY53" s="196">
        <v>0</v>
      </c>
      <c r="KZ53" s="196" t="s">
        <v>123</v>
      </c>
      <c r="LA53" s="196" t="s">
        <v>126</v>
      </c>
      <c r="LB53" s="1"/>
      <c r="LC53" s="198" t="s">
        <v>122</v>
      </c>
      <c r="LD53" s="196">
        <v>0</v>
      </c>
      <c r="LE53" s="196" t="s">
        <v>123</v>
      </c>
      <c r="LF53" s="196" t="s">
        <v>126</v>
      </c>
      <c r="LG53" s="1"/>
      <c r="LH53" s="198" t="s">
        <v>122</v>
      </c>
      <c r="LI53" s="196">
        <v>0</v>
      </c>
      <c r="LJ53" s="196" t="s">
        <v>130</v>
      </c>
      <c r="LK53" s="196" t="s">
        <v>126</v>
      </c>
      <c r="LL53" s="1"/>
      <c r="LM53" s="198" t="s">
        <v>122</v>
      </c>
      <c r="LN53" s="196">
        <v>0</v>
      </c>
      <c r="LO53" s="196" t="s">
        <v>130</v>
      </c>
      <c r="LP53" s="196" t="s">
        <v>1301</v>
      </c>
      <c r="LQ53" s="197" t="s">
        <v>1302</v>
      </c>
      <c r="LR53" s="206" t="s">
        <v>122</v>
      </c>
    </row>
    <row r="54" spans="1:330" ht="25.5" customHeight="1">
      <c r="A54" s="192" t="s">
        <v>118</v>
      </c>
      <c r="B54" s="193">
        <v>30.735930735930733</v>
      </c>
      <c r="C54" s="194">
        <v>42.006802721088441</v>
      </c>
      <c r="D54" s="195">
        <v>25</v>
      </c>
      <c r="E54" s="196">
        <v>1</v>
      </c>
      <c r="F54" s="196" t="s">
        <v>132</v>
      </c>
      <c r="G54" s="196" t="s">
        <v>1309</v>
      </c>
      <c r="H54" s="197" t="s">
        <v>1310</v>
      </c>
      <c r="I54" s="198" t="s">
        <v>122</v>
      </c>
      <c r="J54" s="196">
        <v>0</v>
      </c>
      <c r="K54" s="1"/>
      <c r="L54" s="199" t="s">
        <v>126</v>
      </c>
      <c r="M54" s="1"/>
      <c r="N54" s="207" t="s">
        <v>122</v>
      </c>
      <c r="O54" s="196">
        <v>1</v>
      </c>
      <c r="P54" s="196" t="s">
        <v>130</v>
      </c>
      <c r="Q54" s="196" t="s">
        <v>1311</v>
      </c>
      <c r="R54" s="197" t="s">
        <v>1312</v>
      </c>
      <c r="S54" s="198" t="s">
        <v>122</v>
      </c>
      <c r="T54" s="196">
        <v>1</v>
      </c>
      <c r="U54" s="196" t="s">
        <v>130</v>
      </c>
      <c r="V54" s="196" t="s">
        <v>1311</v>
      </c>
      <c r="W54" s="197" t="s">
        <v>1312</v>
      </c>
      <c r="X54" s="200"/>
      <c r="Y54" s="196">
        <v>1</v>
      </c>
      <c r="Z54" s="196" t="s">
        <v>130</v>
      </c>
      <c r="AA54" s="196" t="s">
        <v>1311</v>
      </c>
      <c r="AB54" s="197" t="s">
        <v>1312</v>
      </c>
      <c r="AC54" s="200"/>
      <c r="AD54" s="196">
        <v>1</v>
      </c>
      <c r="AE54" s="196" t="s">
        <v>130</v>
      </c>
      <c r="AF54" s="196" t="s">
        <v>1311</v>
      </c>
      <c r="AG54" s="197" t="s">
        <v>1312</v>
      </c>
      <c r="AH54" s="200"/>
      <c r="AI54" s="196">
        <v>0</v>
      </c>
      <c r="AJ54" s="196" t="s">
        <v>132</v>
      </c>
      <c r="AK54" s="196" t="s">
        <v>1311</v>
      </c>
      <c r="AL54" s="197" t="s">
        <v>1312</v>
      </c>
      <c r="AM54" s="200"/>
      <c r="AN54" s="196">
        <v>0</v>
      </c>
      <c r="AO54" s="196" t="s">
        <v>132</v>
      </c>
      <c r="AP54" s="196" t="s">
        <v>1311</v>
      </c>
      <c r="AQ54" s="197" t="s">
        <v>1312</v>
      </c>
      <c r="AR54" s="200"/>
      <c r="AS54" s="196">
        <v>1</v>
      </c>
      <c r="AT54" s="196" t="s">
        <v>130</v>
      </c>
      <c r="AU54" s="196" t="s">
        <v>1311</v>
      </c>
      <c r="AV54" s="197" t="s">
        <v>1312</v>
      </c>
      <c r="AW54" s="200"/>
      <c r="AX54" s="196">
        <v>1</v>
      </c>
      <c r="AY54" s="196" t="s">
        <v>130</v>
      </c>
      <c r="AZ54" s="196" t="s">
        <v>1313</v>
      </c>
      <c r="BA54" s="197" t="s">
        <v>1314</v>
      </c>
      <c r="BB54" s="200"/>
      <c r="BC54" s="196">
        <v>1</v>
      </c>
      <c r="BD54" s="196" t="s">
        <v>130</v>
      </c>
      <c r="BE54" s="196" t="s">
        <v>1313</v>
      </c>
      <c r="BF54" s="197" t="s">
        <v>1314</v>
      </c>
      <c r="BG54" s="200"/>
      <c r="BH54" s="196">
        <v>1</v>
      </c>
      <c r="BI54" s="196" t="s">
        <v>130</v>
      </c>
      <c r="BJ54" s="196" t="s">
        <v>1313</v>
      </c>
      <c r="BK54" s="197" t="s">
        <v>1314</v>
      </c>
      <c r="BL54" s="200"/>
      <c r="BM54" s="196">
        <v>1</v>
      </c>
      <c r="BN54" s="196" t="s">
        <v>130</v>
      </c>
      <c r="BO54" s="196" t="s">
        <v>1313</v>
      </c>
      <c r="BP54" s="197" t="s">
        <v>1314</v>
      </c>
      <c r="BQ54" s="200"/>
      <c r="BR54" s="196">
        <v>0</v>
      </c>
      <c r="BS54" s="196" t="s">
        <v>132</v>
      </c>
      <c r="BT54" s="201" t="s">
        <v>1313</v>
      </c>
      <c r="BU54" s="197" t="s">
        <v>1314</v>
      </c>
      <c r="BV54" s="200"/>
      <c r="BW54" s="196">
        <v>0</v>
      </c>
      <c r="BX54" s="196" t="s">
        <v>132</v>
      </c>
      <c r="BY54" s="196" t="s">
        <v>1313</v>
      </c>
      <c r="BZ54" s="197" t="s">
        <v>1314</v>
      </c>
      <c r="CA54" s="200"/>
      <c r="CB54" s="196">
        <v>0</v>
      </c>
      <c r="CC54" s="196" t="s">
        <v>123</v>
      </c>
      <c r="CD54" s="196" t="s">
        <v>1315</v>
      </c>
      <c r="CE54" s="197" t="s">
        <v>1316</v>
      </c>
      <c r="CF54" s="198" t="s">
        <v>122</v>
      </c>
      <c r="CG54" s="196">
        <v>0</v>
      </c>
      <c r="CH54" s="196" t="s">
        <v>123</v>
      </c>
      <c r="CI54" s="196" t="s">
        <v>1315</v>
      </c>
      <c r="CJ54" s="197" t="s">
        <v>1316</v>
      </c>
      <c r="CK54" s="200"/>
      <c r="CL54" s="196">
        <v>0</v>
      </c>
      <c r="CM54" s="196" t="s">
        <v>123</v>
      </c>
      <c r="CN54" s="196" t="s">
        <v>1315</v>
      </c>
      <c r="CO54" s="197" t="s">
        <v>1316</v>
      </c>
      <c r="CP54" s="200"/>
      <c r="CQ54" s="196">
        <v>0</v>
      </c>
      <c r="CR54" s="196" t="s">
        <v>123</v>
      </c>
      <c r="CS54" s="196" t="s">
        <v>1315</v>
      </c>
      <c r="CT54" s="197" t="s">
        <v>1316</v>
      </c>
      <c r="CU54" s="200"/>
      <c r="CV54" s="196">
        <v>0</v>
      </c>
      <c r="CW54" s="196" t="s">
        <v>123</v>
      </c>
      <c r="CX54" s="196" t="s">
        <v>1315</v>
      </c>
      <c r="CY54" s="197" t="s">
        <v>1316</v>
      </c>
      <c r="CZ54" s="200"/>
      <c r="DA54" s="196">
        <v>0</v>
      </c>
      <c r="DB54" s="196" t="s">
        <v>123</v>
      </c>
      <c r="DC54" s="196" t="s">
        <v>1315</v>
      </c>
      <c r="DD54" s="197" t="s">
        <v>1316</v>
      </c>
      <c r="DE54" s="200"/>
      <c r="DF54" s="196">
        <v>0</v>
      </c>
      <c r="DG54" s="196" t="s">
        <v>132</v>
      </c>
      <c r="DH54" s="196" t="s">
        <v>1317</v>
      </c>
      <c r="DI54" s="197" t="s">
        <v>1318</v>
      </c>
      <c r="DJ54" s="198" t="s">
        <v>1319</v>
      </c>
      <c r="DK54" s="196">
        <v>0</v>
      </c>
      <c r="DL54" s="196" t="s">
        <v>123</v>
      </c>
      <c r="DM54" s="196" t="s">
        <v>126</v>
      </c>
      <c r="DN54" s="1"/>
      <c r="DO54" s="198" t="s">
        <v>122</v>
      </c>
      <c r="DP54" s="196">
        <v>0</v>
      </c>
      <c r="DQ54" s="196" t="s">
        <v>123</v>
      </c>
      <c r="DR54" s="196" t="s">
        <v>126</v>
      </c>
      <c r="DS54" s="1"/>
      <c r="DT54" s="198" t="s">
        <v>122</v>
      </c>
      <c r="DU54" s="196">
        <v>0</v>
      </c>
      <c r="DV54" s="196" t="s">
        <v>123</v>
      </c>
      <c r="DW54" s="196" t="s">
        <v>126</v>
      </c>
      <c r="DX54" s="1"/>
      <c r="DY54" s="198" t="s">
        <v>122</v>
      </c>
      <c r="DZ54" s="196">
        <v>0</v>
      </c>
      <c r="EA54" s="196" t="s">
        <v>123</v>
      </c>
      <c r="EB54" s="196" t="s">
        <v>126</v>
      </c>
      <c r="EC54" s="1"/>
      <c r="ED54" s="198" t="s">
        <v>122</v>
      </c>
      <c r="EE54" s="196">
        <v>0</v>
      </c>
      <c r="EF54" s="196" t="s">
        <v>123</v>
      </c>
      <c r="EG54" s="196" t="s">
        <v>126</v>
      </c>
      <c r="EH54" s="1"/>
      <c r="EI54" s="198" t="s">
        <v>122</v>
      </c>
      <c r="EJ54" s="196">
        <v>0</v>
      </c>
      <c r="EK54" s="196" t="s">
        <v>123</v>
      </c>
      <c r="EL54" s="196" t="s">
        <v>126</v>
      </c>
      <c r="EM54" s="1"/>
      <c r="EN54" s="198" t="s">
        <v>122</v>
      </c>
      <c r="EO54" s="196">
        <v>1</v>
      </c>
      <c r="EP54" s="196" t="s">
        <v>130</v>
      </c>
      <c r="EQ54" s="196" t="s">
        <v>1320</v>
      </c>
      <c r="ER54" s="197" t="s">
        <v>1321</v>
      </c>
      <c r="ES54" s="200"/>
      <c r="ET54" s="196">
        <v>1</v>
      </c>
      <c r="EU54" s="196" t="s">
        <v>139</v>
      </c>
      <c r="EV54" s="196" t="s">
        <v>1322</v>
      </c>
      <c r="EW54" s="197" t="s">
        <v>1323</v>
      </c>
      <c r="EX54" s="200"/>
      <c r="EY54" s="196">
        <v>0</v>
      </c>
      <c r="EZ54" s="196" t="s">
        <v>132</v>
      </c>
      <c r="FA54" s="196" t="s">
        <v>1324</v>
      </c>
      <c r="FB54" s="197" t="s">
        <v>1325</v>
      </c>
      <c r="FC54" s="198" t="s">
        <v>1326</v>
      </c>
      <c r="FD54" s="196">
        <v>0</v>
      </c>
      <c r="FE54" s="196" t="s">
        <v>130</v>
      </c>
      <c r="FF54" s="196" t="s">
        <v>126</v>
      </c>
      <c r="FG54" s="1"/>
      <c r="FH54" s="198" t="s">
        <v>122</v>
      </c>
      <c r="FI54" s="196">
        <v>1</v>
      </c>
      <c r="FJ54" s="196" t="s">
        <v>132</v>
      </c>
      <c r="FK54" s="196" t="s">
        <v>1327</v>
      </c>
      <c r="FL54" s="197" t="s">
        <v>1328</v>
      </c>
      <c r="FM54" s="203" t="s">
        <v>122</v>
      </c>
      <c r="FN54" s="196">
        <v>1</v>
      </c>
      <c r="FO54" s="196" t="s">
        <v>139</v>
      </c>
      <c r="FP54" s="196" t="s">
        <v>1329</v>
      </c>
      <c r="FQ54" s="197" t="s">
        <v>1330</v>
      </c>
      <c r="FR54" s="200"/>
      <c r="FS54" s="196">
        <v>1</v>
      </c>
      <c r="FT54" s="196" t="s">
        <v>139</v>
      </c>
      <c r="FU54" s="196" t="s">
        <v>1331</v>
      </c>
      <c r="FV54" s="197" t="s">
        <v>1332</v>
      </c>
      <c r="FW54" s="211"/>
      <c r="FX54" s="205">
        <v>30.735930735930733</v>
      </c>
      <c r="FY54" s="196">
        <v>1</v>
      </c>
      <c r="FZ54" s="196" t="s">
        <v>132</v>
      </c>
      <c r="GA54" s="196" t="s">
        <v>1309</v>
      </c>
      <c r="GB54" s="197" t="s">
        <v>1310</v>
      </c>
      <c r="GC54" s="198" t="s">
        <v>122</v>
      </c>
      <c r="GD54" s="196">
        <v>0</v>
      </c>
      <c r="GE54" s="1"/>
      <c r="GF54" s="196" t="s">
        <v>126</v>
      </c>
      <c r="GG54" s="1"/>
      <c r="GH54" s="207" t="s">
        <v>122</v>
      </c>
      <c r="GI54" s="196">
        <v>1</v>
      </c>
      <c r="GJ54" s="196" t="s">
        <v>130</v>
      </c>
      <c r="GK54" s="196" t="s">
        <v>1311</v>
      </c>
      <c r="GL54" s="197" t="s">
        <v>1312</v>
      </c>
      <c r="GM54" s="198" t="s">
        <v>122</v>
      </c>
      <c r="GN54" s="196">
        <v>1</v>
      </c>
      <c r="GO54" s="196" t="s">
        <v>130</v>
      </c>
      <c r="GP54" s="196" t="s">
        <v>1311</v>
      </c>
      <c r="GQ54" s="197" t="s">
        <v>1312</v>
      </c>
      <c r="GR54" s="200"/>
      <c r="GS54" s="196">
        <v>1</v>
      </c>
      <c r="GT54" s="196" t="s">
        <v>130</v>
      </c>
      <c r="GU54" s="196" t="s">
        <v>1311</v>
      </c>
      <c r="GV54" s="197" t="s">
        <v>1312</v>
      </c>
      <c r="GW54" s="200"/>
      <c r="GX54" s="196">
        <v>1</v>
      </c>
      <c r="GY54" s="196" t="s">
        <v>130</v>
      </c>
      <c r="GZ54" s="196" t="s">
        <v>1311</v>
      </c>
      <c r="HA54" s="197" t="s">
        <v>1312</v>
      </c>
      <c r="HB54" s="200"/>
      <c r="HC54" s="196">
        <v>0</v>
      </c>
      <c r="HD54" s="196" t="s">
        <v>132</v>
      </c>
      <c r="HE54" s="196" t="s">
        <v>1311</v>
      </c>
      <c r="HF54" s="197" t="s">
        <v>1312</v>
      </c>
      <c r="HG54" s="200"/>
      <c r="HH54" s="196">
        <v>0</v>
      </c>
      <c r="HI54" s="196" t="s">
        <v>132</v>
      </c>
      <c r="HJ54" s="196" t="s">
        <v>1311</v>
      </c>
      <c r="HK54" s="197" t="s">
        <v>1312</v>
      </c>
      <c r="HL54" s="200"/>
      <c r="HM54" s="196">
        <v>1</v>
      </c>
      <c r="HN54" s="196" t="s">
        <v>130</v>
      </c>
      <c r="HO54" s="196" t="s">
        <v>1311</v>
      </c>
      <c r="HP54" s="197" t="s">
        <v>1312</v>
      </c>
      <c r="HQ54" s="200"/>
      <c r="HR54" s="196">
        <v>1</v>
      </c>
      <c r="HS54" s="196" t="s">
        <v>130</v>
      </c>
      <c r="HT54" s="196" t="s">
        <v>1313</v>
      </c>
      <c r="HU54" s="197" t="s">
        <v>1314</v>
      </c>
      <c r="HV54" s="200"/>
      <c r="HW54" s="196">
        <v>1</v>
      </c>
      <c r="HX54" s="196" t="s">
        <v>130</v>
      </c>
      <c r="HY54" s="196" t="s">
        <v>1313</v>
      </c>
      <c r="HZ54" s="197" t="s">
        <v>1314</v>
      </c>
      <c r="IA54" s="200"/>
      <c r="IB54" s="196">
        <v>1</v>
      </c>
      <c r="IC54" s="196" t="s">
        <v>130</v>
      </c>
      <c r="ID54" s="196" t="s">
        <v>1313</v>
      </c>
      <c r="IE54" s="197" t="s">
        <v>1314</v>
      </c>
      <c r="IF54" s="200"/>
      <c r="IG54" s="196">
        <v>1</v>
      </c>
      <c r="IH54" s="196" t="s">
        <v>130</v>
      </c>
      <c r="II54" s="196" t="s">
        <v>1313</v>
      </c>
      <c r="IJ54" s="197" t="s">
        <v>1314</v>
      </c>
      <c r="IK54" s="200"/>
      <c r="IL54" s="196">
        <v>0</v>
      </c>
      <c r="IM54" s="196" t="s">
        <v>132</v>
      </c>
      <c r="IN54" s="196" t="s">
        <v>1313</v>
      </c>
      <c r="IO54" s="197" t="s">
        <v>1314</v>
      </c>
      <c r="IP54" s="200"/>
      <c r="IQ54" s="196">
        <v>0</v>
      </c>
      <c r="IR54" s="196" t="s">
        <v>132</v>
      </c>
      <c r="IS54" s="196" t="s">
        <v>1313</v>
      </c>
      <c r="IT54" s="197" t="s">
        <v>1314</v>
      </c>
      <c r="IU54" s="200"/>
      <c r="IV54" s="196">
        <v>0</v>
      </c>
      <c r="IW54" s="196" t="s">
        <v>123</v>
      </c>
      <c r="IX54" s="196" t="s">
        <v>1315</v>
      </c>
      <c r="IY54" s="197" t="s">
        <v>1316</v>
      </c>
      <c r="IZ54" s="198" t="s">
        <v>122</v>
      </c>
      <c r="JA54" s="196">
        <v>0</v>
      </c>
      <c r="JB54" s="196" t="s">
        <v>123</v>
      </c>
      <c r="JC54" s="196" t="s">
        <v>1315</v>
      </c>
      <c r="JD54" s="197" t="s">
        <v>1316</v>
      </c>
      <c r="JE54" s="200"/>
      <c r="JF54" s="196">
        <v>0</v>
      </c>
      <c r="JG54" s="196" t="s">
        <v>123</v>
      </c>
      <c r="JH54" s="196" t="s">
        <v>1315</v>
      </c>
      <c r="JI54" s="197" t="s">
        <v>1316</v>
      </c>
      <c r="JJ54" s="202" t="s">
        <v>122</v>
      </c>
      <c r="JK54" s="196">
        <v>0</v>
      </c>
      <c r="JL54" s="196" t="s">
        <v>123</v>
      </c>
      <c r="JM54" s="196" t="s">
        <v>1315</v>
      </c>
      <c r="JN54" s="197" t="s">
        <v>1316</v>
      </c>
      <c r="JO54" s="200"/>
      <c r="JP54" s="196">
        <v>0</v>
      </c>
      <c r="JQ54" s="196" t="s">
        <v>123</v>
      </c>
      <c r="JR54" s="196" t="s">
        <v>1315</v>
      </c>
      <c r="JS54" s="197" t="s">
        <v>1316</v>
      </c>
      <c r="JT54" s="200"/>
      <c r="JU54" s="196">
        <v>0</v>
      </c>
      <c r="JV54" s="196" t="s">
        <v>123</v>
      </c>
      <c r="JW54" s="196" t="s">
        <v>1315</v>
      </c>
      <c r="JX54" s="197" t="s">
        <v>1316</v>
      </c>
      <c r="JY54" s="200"/>
      <c r="JZ54" s="196">
        <v>0</v>
      </c>
      <c r="KA54" s="196" t="s">
        <v>132</v>
      </c>
      <c r="KB54" s="196" t="s">
        <v>1317</v>
      </c>
      <c r="KC54" s="197" t="s">
        <v>1318</v>
      </c>
      <c r="KD54" s="198" t="s">
        <v>1319</v>
      </c>
      <c r="KE54" s="196">
        <v>0</v>
      </c>
      <c r="KF54" s="196" t="s">
        <v>123</v>
      </c>
      <c r="KG54" s="196" t="s">
        <v>126</v>
      </c>
      <c r="KH54" s="1"/>
      <c r="KI54" s="198" t="s">
        <v>122</v>
      </c>
      <c r="KJ54" s="196">
        <v>0</v>
      </c>
      <c r="KK54" s="196" t="s">
        <v>123</v>
      </c>
      <c r="KL54" s="196" t="s">
        <v>126</v>
      </c>
      <c r="KM54" s="1"/>
      <c r="KN54" s="198" t="s">
        <v>122</v>
      </c>
      <c r="KO54" s="196">
        <v>0</v>
      </c>
      <c r="KP54" s="196" t="s">
        <v>123</v>
      </c>
      <c r="KQ54" s="196" t="s">
        <v>126</v>
      </c>
      <c r="KR54" s="1"/>
      <c r="KS54" s="198" t="s">
        <v>122</v>
      </c>
      <c r="KT54" s="196">
        <v>0</v>
      </c>
      <c r="KU54" s="196" t="s">
        <v>123</v>
      </c>
      <c r="KV54" s="196" t="s">
        <v>126</v>
      </c>
      <c r="KW54" s="1"/>
      <c r="KX54" s="198" t="s">
        <v>122</v>
      </c>
      <c r="KY54" s="196">
        <v>0</v>
      </c>
      <c r="KZ54" s="196" t="s">
        <v>123</v>
      </c>
      <c r="LA54" s="196" t="s">
        <v>126</v>
      </c>
      <c r="LB54" s="1"/>
      <c r="LC54" s="198" t="s">
        <v>122</v>
      </c>
      <c r="LD54" s="196">
        <v>0</v>
      </c>
      <c r="LE54" s="196" t="s">
        <v>123</v>
      </c>
      <c r="LF54" s="196" t="s">
        <v>126</v>
      </c>
      <c r="LG54" s="1"/>
      <c r="LH54" s="198" t="s">
        <v>122</v>
      </c>
      <c r="LI54" s="196">
        <v>0</v>
      </c>
      <c r="LJ54" s="196" t="s">
        <v>130</v>
      </c>
      <c r="LK54" s="196" t="s">
        <v>126</v>
      </c>
      <c r="LL54" s="1"/>
      <c r="LM54" s="198" t="s">
        <v>122</v>
      </c>
      <c r="LN54" s="196">
        <v>1</v>
      </c>
      <c r="LO54" s="196" t="s">
        <v>132</v>
      </c>
      <c r="LP54" s="196" t="s">
        <v>1327</v>
      </c>
      <c r="LQ54" s="197" t="s">
        <v>1328</v>
      </c>
      <c r="LR54" s="206" t="s">
        <v>122</v>
      </c>
    </row>
    <row r="55" spans="1:330" ht="25.5" customHeight="1">
      <c r="A55" s="192" t="s">
        <v>119</v>
      </c>
      <c r="B55" s="193">
        <v>33.98268398268398</v>
      </c>
      <c r="C55" s="194">
        <v>33.843537414965979</v>
      </c>
      <c r="D55" s="195">
        <v>43</v>
      </c>
      <c r="E55" s="196">
        <v>1</v>
      </c>
      <c r="F55" s="196" t="s">
        <v>132</v>
      </c>
      <c r="G55" s="196" t="s">
        <v>1333</v>
      </c>
      <c r="H55" s="197" t="s">
        <v>1334</v>
      </c>
      <c r="I55" s="198" t="s">
        <v>122</v>
      </c>
      <c r="J55" s="196">
        <v>0</v>
      </c>
      <c r="K55" s="1"/>
      <c r="L55" s="199" t="s">
        <v>126</v>
      </c>
      <c r="M55" s="1"/>
      <c r="N55" s="207" t="s">
        <v>122</v>
      </c>
      <c r="O55" s="196">
        <v>1</v>
      </c>
      <c r="P55" s="196" t="s">
        <v>130</v>
      </c>
      <c r="Q55" s="196" t="s">
        <v>1335</v>
      </c>
      <c r="R55" s="197" t="s">
        <v>1336</v>
      </c>
      <c r="S55" s="198" t="s">
        <v>122</v>
      </c>
      <c r="T55" s="196">
        <v>1</v>
      </c>
      <c r="U55" s="196" t="s">
        <v>130</v>
      </c>
      <c r="V55" s="196" t="s">
        <v>1337</v>
      </c>
      <c r="W55" s="197" t="s">
        <v>1338</v>
      </c>
      <c r="X55" s="200"/>
      <c r="Y55" s="196">
        <v>0</v>
      </c>
      <c r="Z55" s="196" t="s">
        <v>132</v>
      </c>
      <c r="AA55" s="196" t="s">
        <v>1337</v>
      </c>
      <c r="AB55" s="197" t="s">
        <v>1338</v>
      </c>
      <c r="AC55" s="200"/>
      <c r="AD55" s="196">
        <v>1</v>
      </c>
      <c r="AE55" s="196" t="s">
        <v>130</v>
      </c>
      <c r="AF55" s="196" t="s">
        <v>1339</v>
      </c>
      <c r="AG55" s="197" t="s">
        <v>1338</v>
      </c>
      <c r="AH55" s="200"/>
      <c r="AI55" s="196">
        <v>0</v>
      </c>
      <c r="AJ55" s="196" t="s">
        <v>132</v>
      </c>
      <c r="AK55" s="196" t="s">
        <v>1339</v>
      </c>
      <c r="AL55" s="197" t="s">
        <v>1338</v>
      </c>
      <c r="AM55" s="200"/>
      <c r="AN55" s="196">
        <v>0</v>
      </c>
      <c r="AO55" s="196" t="s">
        <v>132</v>
      </c>
      <c r="AP55" s="196" t="s">
        <v>1339</v>
      </c>
      <c r="AQ55" s="197" t="s">
        <v>1338</v>
      </c>
      <c r="AR55" s="200"/>
      <c r="AS55" s="196">
        <v>1</v>
      </c>
      <c r="AT55" s="196" t="s">
        <v>130</v>
      </c>
      <c r="AU55" s="196" t="s">
        <v>1339</v>
      </c>
      <c r="AV55" s="197" t="s">
        <v>1338</v>
      </c>
      <c r="AW55" s="200"/>
      <c r="AX55" s="196">
        <v>0</v>
      </c>
      <c r="AY55" s="196" t="s">
        <v>139</v>
      </c>
      <c r="AZ55" s="196" t="s">
        <v>126</v>
      </c>
      <c r="BA55" s="1"/>
      <c r="BB55" s="200"/>
      <c r="BC55" s="196">
        <v>0</v>
      </c>
      <c r="BD55" s="196" t="s">
        <v>139</v>
      </c>
      <c r="BE55" s="196" t="s">
        <v>126</v>
      </c>
      <c r="BF55" s="1"/>
      <c r="BG55" s="200"/>
      <c r="BH55" s="196">
        <v>0</v>
      </c>
      <c r="BI55" s="196" t="s">
        <v>139</v>
      </c>
      <c r="BJ55" s="196" t="s">
        <v>126</v>
      </c>
      <c r="BK55" s="1"/>
      <c r="BL55" s="200"/>
      <c r="BM55" s="196">
        <v>0</v>
      </c>
      <c r="BN55" s="196" t="s">
        <v>139</v>
      </c>
      <c r="BO55" s="196" t="s">
        <v>126</v>
      </c>
      <c r="BP55" s="1"/>
      <c r="BQ55" s="198" t="s">
        <v>122</v>
      </c>
      <c r="BR55" s="196">
        <v>0</v>
      </c>
      <c r="BS55" s="196" t="s">
        <v>139</v>
      </c>
      <c r="BT55" s="196" t="s">
        <v>126</v>
      </c>
      <c r="BU55" s="1"/>
      <c r="BV55" s="198" t="s">
        <v>122</v>
      </c>
      <c r="BW55" s="196">
        <v>0</v>
      </c>
      <c r="BX55" s="196" t="s">
        <v>139</v>
      </c>
      <c r="BY55" s="196" t="s">
        <v>126</v>
      </c>
      <c r="BZ55" s="1"/>
      <c r="CA55" s="200"/>
      <c r="CB55" s="196">
        <v>1</v>
      </c>
      <c r="CC55" s="196" t="s">
        <v>130</v>
      </c>
      <c r="CD55" s="196" t="s">
        <v>1340</v>
      </c>
      <c r="CE55" s="197" t="s">
        <v>1341</v>
      </c>
      <c r="CF55" s="202" t="s">
        <v>122</v>
      </c>
      <c r="CG55" s="196">
        <v>0</v>
      </c>
      <c r="CH55" s="196" t="s">
        <v>132</v>
      </c>
      <c r="CI55" s="196" t="s">
        <v>1340</v>
      </c>
      <c r="CJ55" s="197" t="s">
        <v>1341</v>
      </c>
      <c r="CK55" s="200"/>
      <c r="CL55" s="196">
        <v>0</v>
      </c>
      <c r="CM55" s="196" t="s">
        <v>132</v>
      </c>
      <c r="CN55" s="196" t="s">
        <v>1340</v>
      </c>
      <c r="CO55" s="197" t="s">
        <v>1341</v>
      </c>
      <c r="CP55" s="200"/>
      <c r="CQ55" s="196">
        <v>0</v>
      </c>
      <c r="CR55" s="196" t="s">
        <v>132</v>
      </c>
      <c r="CS55" s="196" t="s">
        <v>1340</v>
      </c>
      <c r="CT55" s="197" t="s">
        <v>1341</v>
      </c>
      <c r="CU55" s="200"/>
      <c r="CV55" s="196">
        <v>0</v>
      </c>
      <c r="CW55" s="196" t="s">
        <v>132</v>
      </c>
      <c r="CX55" s="196" t="s">
        <v>1340</v>
      </c>
      <c r="CY55" s="197" t="s">
        <v>1341</v>
      </c>
      <c r="CZ55" s="200"/>
      <c r="DA55" s="196">
        <v>0</v>
      </c>
      <c r="DB55" s="196" t="s">
        <v>132</v>
      </c>
      <c r="DC55" s="196" t="s">
        <v>1340</v>
      </c>
      <c r="DD55" s="197" t="s">
        <v>1341</v>
      </c>
      <c r="DE55" s="200"/>
      <c r="DF55" s="196">
        <v>1</v>
      </c>
      <c r="DG55" s="196" t="s">
        <v>139</v>
      </c>
      <c r="DH55" s="196" t="s">
        <v>126</v>
      </c>
      <c r="DI55" s="1"/>
      <c r="DJ55" s="198" t="s">
        <v>122</v>
      </c>
      <c r="DK55" s="196">
        <v>0</v>
      </c>
      <c r="DL55" s="196" t="s">
        <v>123</v>
      </c>
      <c r="DM55" s="196" t="s">
        <v>126</v>
      </c>
      <c r="DN55" s="1"/>
      <c r="DO55" s="198" t="s">
        <v>122</v>
      </c>
      <c r="DP55" s="196">
        <v>0</v>
      </c>
      <c r="DQ55" s="196" t="s">
        <v>123</v>
      </c>
      <c r="DR55" s="196" t="s">
        <v>126</v>
      </c>
      <c r="DS55" s="1"/>
      <c r="DT55" s="198" t="s">
        <v>122</v>
      </c>
      <c r="DU55" s="196">
        <v>0</v>
      </c>
      <c r="DV55" s="196" t="s">
        <v>123</v>
      </c>
      <c r="DW55" s="196" t="s">
        <v>126</v>
      </c>
      <c r="DX55" s="1"/>
      <c r="DY55" s="198" t="s">
        <v>122</v>
      </c>
      <c r="DZ55" s="196">
        <v>0</v>
      </c>
      <c r="EA55" s="196" t="s">
        <v>123</v>
      </c>
      <c r="EB55" s="196" t="s">
        <v>126</v>
      </c>
      <c r="EC55" s="1"/>
      <c r="ED55" s="198" t="s">
        <v>122</v>
      </c>
      <c r="EE55" s="196">
        <v>0</v>
      </c>
      <c r="EF55" s="196" t="s">
        <v>123</v>
      </c>
      <c r="EG55" s="196" t="s">
        <v>126</v>
      </c>
      <c r="EH55" s="1"/>
      <c r="EI55" s="198" t="s">
        <v>122</v>
      </c>
      <c r="EJ55" s="196">
        <v>0</v>
      </c>
      <c r="EK55" s="196" t="s">
        <v>123</v>
      </c>
      <c r="EL55" s="196" t="s">
        <v>126</v>
      </c>
      <c r="EM55" s="1"/>
      <c r="EN55" s="198" t="s">
        <v>122</v>
      </c>
      <c r="EO55" s="196">
        <v>0</v>
      </c>
      <c r="EP55" s="196" t="s">
        <v>132</v>
      </c>
      <c r="EQ55" s="196" t="s">
        <v>1342</v>
      </c>
      <c r="ER55" s="197" t="s">
        <v>1343</v>
      </c>
      <c r="ES55" s="198" t="s">
        <v>1344</v>
      </c>
      <c r="ET55" s="196">
        <v>1</v>
      </c>
      <c r="EU55" s="196" t="s">
        <v>139</v>
      </c>
      <c r="EV55" s="196" t="s">
        <v>1345</v>
      </c>
      <c r="EW55" s="197" t="s">
        <v>1346</v>
      </c>
      <c r="EX55" s="200"/>
      <c r="EY55" s="196">
        <v>1</v>
      </c>
      <c r="EZ55" s="196" t="s">
        <v>139</v>
      </c>
      <c r="FA55" s="196" t="s">
        <v>1345</v>
      </c>
      <c r="FB55" s="197" t="s">
        <v>1346</v>
      </c>
      <c r="FC55" s="200"/>
      <c r="FD55" s="196">
        <v>0</v>
      </c>
      <c r="FE55" s="196" t="s">
        <v>130</v>
      </c>
      <c r="FF55" s="196" t="s">
        <v>126</v>
      </c>
      <c r="FG55" s="1"/>
      <c r="FH55" s="198" t="s">
        <v>122</v>
      </c>
      <c r="FI55" s="196">
        <v>1</v>
      </c>
      <c r="FJ55" s="196" t="s">
        <v>139</v>
      </c>
      <c r="FK55" s="196" t="s">
        <v>1347</v>
      </c>
      <c r="FL55" s="197" t="s">
        <v>1348</v>
      </c>
      <c r="FM55" s="203" t="s">
        <v>122</v>
      </c>
      <c r="FN55" s="196">
        <v>0</v>
      </c>
      <c r="FO55" s="196" t="s">
        <v>130</v>
      </c>
      <c r="FP55" s="196" t="s">
        <v>1349</v>
      </c>
      <c r="FQ55" s="197" t="s">
        <v>1350</v>
      </c>
      <c r="FR55" s="213" t="s">
        <v>1351</v>
      </c>
      <c r="FS55" s="196">
        <v>0</v>
      </c>
      <c r="FT55" s="196" t="s">
        <v>130</v>
      </c>
      <c r="FU55" s="196" t="s">
        <v>1349</v>
      </c>
      <c r="FV55" s="197" t="s">
        <v>1350</v>
      </c>
      <c r="FW55" s="217" t="s">
        <v>1351</v>
      </c>
      <c r="FX55" s="205">
        <v>33.98268398268398</v>
      </c>
      <c r="FY55" s="196">
        <v>1</v>
      </c>
      <c r="FZ55" s="196" t="s">
        <v>132</v>
      </c>
      <c r="GA55" s="196" t="s">
        <v>1333</v>
      </c>
      <c r="GB55" s="197" t="s">
        <v>1334</v>
      </c>
      <c r="GC55" s="198" t="s">
        <v>122</v>
      </c>
      <c r="GD55" s="196">
        <v>0</v>
      </c>
      <c r="GE55" s="1"/>
      <c r="GF55" s="196" t="s">
        <v>126</v>
      </c>
      <c r="GG55" s="1"/>
      <c r="GH55" s="207" t="s">
        <v>122</v>
      </c>
      <c r="GI55" s="196">
        <v>1</v>
      </c>
      <c r="GJ55" s="196" t="s">
        <v>130</v>
      </c>
      <c r="GK55" s="196" t="s">
        <v>1335</v>
      </c>
      <c r="GL55" s="197" t="s">
        <v>1336</v>
      </c>
      <c r="GM55" s="198" t="s">
        <v>122</v>
      </c>
      <c r="GN55" s="196">
        <v>1</v>
      </c>
      <c r="GO55" s="196" t="s">
        <v>130</v>
      </c>
      <c r="GP55" s="196" t="s">
        <v>1337</v>
      </c>
      <c r="GQ55" s="197" t="s">
        <v>1338</v>
      </c>
      <c r="GR55" s="200"/>
      <c r="GS55" s="196">
        <v>0</v>
      </c>
      <c r="GT55" s="196" t="s">
        <v>132</v>
      </c>
      <c r="GU55" s="196" t="s">
        <v>1337</v>
      </c>
      <c r="GV55" s="197" t="s">
        <v>1338</v>
      </c>
      <c r="GW55" s="200"/>
      <c r="GX55" s="196">
        <v>1</v>
      </c>
      <c r="GY55" s="196" t="s">
        <v>130</v>
      </c>
      <c r="GZ55" s="196" t="s">
        <v>1339</v>
      </c>
      <c r="HA55" s="197" t="s">
        <v>1338</v>
      </c>
      <c r="HB55" s="200"/>
      <c r="HC55" s="196">
        <v>0</v>
      </c>
      <c r="HD55" s="196" t="s">
        <v>132</v>
      </c>
      <c r="HE55" s="196" t="s">
        <v>1339</v>
      </c>
      <c r="HF55" s="197" t="s">
        <v>1338</v>
      </c>
      <c r="HG55" s="200"/>
      <c r="HH55" s="196">
        <v>0</v>
      </c>
      <c r="HI55" s="196" t="s">
        <v>132</v>
      </c>
      <c r="HJ55" s="196" t="s">
        <v>1339</v>
      </c>
      <c r="HK55" s="197" t="s">
        <v>1338</v>
      </c>
      <c r="HL55" s="200"/>
      <c r="HM55" s="196">
        <v>1</v>
      </c>
      <c r="HN55" s="196" t="s">
        <v>130</v>
      </c>
      <c r="HO55" s="196" t="s">
        <v>1339</v>
      </c>
      <c r="HP55" s="197" t="s">
        <v>1338</v>
      </c>
      <c r="HQ55" s="200"/>
      <c r="HR55" s="196">
        <v>0</v>
      </c>
      <c r="HS55" s="196" t="s">
        <v>139</v>
      </c>
      <c r="HT55" s="196" t="s">
        <v>126</v>
      </c>
      <c r="HU55" s="1"/>
      <c r="HV55" s="200"/>
      <c r="HW55" s="196">
        <v>0</v>
      </c>
      <c r="HX55" s="196" t="s">
        <v>139</v>
      </c>
      <c r="HY55" s="196" t="s">
        <v>126</v>
      </c>
      <c r="HZ55" s="1"/>
      <c r="IA55" s="200"/>
      <c r="IB55" s="196">
        <v>0</v>
      </c>
      <c r="IC55" s="196" t="s">
        <v>139</v>
      </c>
      <c r="ID55" s="196" t="s">
        <v>126</v>
      </c>
      <c r="IE55" s="1"/>
      <c r="IF55" s="200"/>
      <c r="IG55" s="196">
        <v>0</v>
      </c>
      <c r="IH55" s="196" t="s">
        <v>139</v>
      </c>
      <c r="II55" s="196" t="s">
        <v>126</v>
      </c>
      <c r="IJ55" s="1"/>
      <c r="IK55" s="200"/>
      <c r="IL55" s="196">
        <v>0</v>
      </c>
      <c r="IM55" s="196" t="s">
        <v>139</v>
      </c>
      <c r="IN55" s="196" t="s">
        <v>126</v>
      </c>
      <c r="IO55" s="1"/>
      <c r="IP55" s="200"/>
      <c r="IQ55" s="196">
        <v>0</v>
      </c>
      <c r="IR55" s="196" t="s">
        <v>139</v>
      </c>
      <c r="IS55" s="196" t="s">
        <v>126</v>
      </c>
      <c r="IT55" s="1"/>
      <c r="IU55" s="200"/>
      <c r="IV55" s="196">
        <v>1</v>
      </c>
      <c r="IW55" s="196" t="s">
        <v>130</v>
      </c>
      <c r="IX55" s="196" t="s">
        <v>1340</v>
      </c>
      <c r="IY55" s="197" t="s">
        <v>1341</v>
      </c>
      <c r="IZ55" s="202" t="s">
        <v>122</v>
      </c>
      <c r="JA55" s="196">
        <v>0</v>
      </c>
      <c r="JB55" s="196" t="s">
        <v>132</v>
      </c>
      <c r="JC55" s="196" t="s">
        <v>1340</v>
      </c>
      <c r="JD55" s="197" t="s">
        <v>1341</v>
      </c>
      <c r="JE55" s="200"/>
      <c r="JF55" s="196">
        <v>0</v>
      </c>
      <c r="JG55" s="196" t="s">
        <v>132</v>
      </c>
      <c r="JH55" s="196" t="s">
        <v>1340</v>
      </c>
      <c r="JI55" s="197" t="s">
        <v>1341</v>
      </c>
      <c r="JJ55" s="202" t="s">
        <v>122</v>
      </c>
      <c r="JK55" s="196">
        <v>0</v>
      </c>
      <c r="JL55" s="196" t="s">
        <v>132</v>
      </c>
      <c r="JM55" s="196" t="s">
        <v>1340</v>
      </c>
      <c r="JN55" s="197" t="s">
        <v>1341</v>
      </c>
      <c r="JO55" s="200"/>
      <c r="JP55" s="196">
        <v>0</v>
      </c>
      <c r="JQ55" s="196" t="s">
        <v>132</v>
      </c>
      <c r="JR55" s="196" t="s">
        <v>1340</v>
      </c>
      <c r="JS55" s="197" t="s">
        <v>1341</v>
      </c>
      <c r="JT55" s="200"/>
      <c r="JU55" s="196">
        <v>0</v>
      </c>
      <c r="JV55" s="196" t="s">
        <v>132</v>
      </c>
      <c r="JW55" s="196" t="s">
        <v>1340</v>
      </c>
      <c r="JX55" s="197" t="s">
        <v>1341</v>
      </c>
      <c r="JY55" s="200"/>
      <c r="JZ55" s="196">
        <v>1</v>
      </c>
      <c r="KA55" s="196" t="s">
        <v>139</v>
      </c>
      <c r="KB55" s="196" t="s">
        <v>126</v>
      </c>
      <c r="KC55" s="1"/>
      <c r="KD55" s="198" t="s">
        <v>122</v>
      </c>
      <c r="KE55" s="196">
        <v>0</v>
      </c>
      <c r="KF55" s="196" t="s">
        <v>123</v>
      </c>
      <c r="KG55" s="196" t="s">
        <v>126</v>
      </c>
      <c r="KH55" s="1"/>
      <c r="KI55" s="198" t="s">
        <v>122</v>
      </c>
      <c r="KJ55" s="196">
        <v>0</v>
      </c>
      <c r="KK55" s="196" t="s">
        <v>123</v>
      </c>
      <c r="KL55" s="196" t="s">
        <v>126</v>
      </c>
      <c r="KM55" s="1"/>
      <c r="KN55" s="198" t="s">
        <v>122</v>
      </c>
      <c r="KO55" s="196">
        <v>0</v>
      </c>
      <c r="KP55" s="196" t="s">
        <v>123</v>
      </c>
      <c r="KQ55" s="196" t="s">
        <v>126</v>
      </c>
      <c r="KR55" s="1"/>
      <c r="KS55" s="198" t="s">
        <v>122</v>
      </c>
      <c r="KT55" s="196">
        <v>0</v>
      </c>
      <c r="KU55" s="196" t="s">
        <v>123</v>
      </c>
      <c r="KV55" s="196" t="s">
        <v>126</v>
      </c>
      <c r="KW55" s="1"/>
      <c r="KX55" s="198" t="s">
        <v>122</v>
      </c>
      <c r="KY55" s="196">
        <v>0</v>
      </c>
      <c r="KZ55" s="196" t="s">
        <v>123</v>
      </c>
      <c r="LA55" s="196" t="s">
        <v>126</v>
      </c>
      <c r="LB55" s="1"/>
      <c r="LC55" s="198" t="s">
        <v>122</v>
      </c>
      <c r="LD55" s="196">
        <v>0</v>
      </c>
      <c r="LE55" s="196" t="s">
        <v>123</v>
      </c>
      <c r="LF55" s="196" t="s">
        <v>126</v>
      </c>
      <c r="LG55" s="1"/>
      <c r="LH55" s="198" t="s">
        <v>122</v>
      </c>
      <c r="LI55" s="196">
        <v>0</v>
      </c>
      <c r="LJ55" s="196" t="s">
        <v>130</v>
      </c>
      <c r="LK55" s="196" t="s">
        <v>126</v>
      </c>
      <c r="LL55" s="1"/>
      <c r="LM55" s="198" t="s">
        <v>122</v>
      </c>
      <c r="LN55" s="196">
        <v>1</v>
      </c>
      <c r="LO55" s="196" t="s">
        <v>139</v>
      </c>
      <c r="LP55" s="196" t="s">
        <v>1347</v>
      </c>
      <c r="LQ55" s="197" t="s">
        <v>1348</v>
      </c>
      <c r="LR55" s="206" t="s">
        <v>122</v>
      </c>
    </row>
  </sheetData>
  <mergeCells count="109">
    <mergeCell ref="B1:FW1"/>
    <mergeCell ref="FX1:LR1"/>
    <mergeCell ref="B2:B5"/>
    <mergeCell ref="C2:C5"/>
    <mergeCell ref="D2:D5"/>
    <mergeCell ref="E2:I2"/>
    <mergeCell ref="J2:DE2"/>
    <mergeCell ref="IB4:IF4"/>
    <mergeCell ref="IG4:IK4"/>
    <mergeCell ref="IL4:IP4"/>
    <mergeCell ref="IQ4:IU4"/>
    <mergeCell ref="IV4:IZ4"/>
    <mergeCell ref="JA4:JE4"/>
    <mergeCell ref="JF4:JJ4"/>
    <mergeCell ref="JK4:JO4"/>
    <mergeCell ref="JP4:JT4"/>
    <mergeCell ref="JU4:JY4"/>
    <mergeCell ref="JZ4:KD4"/>
    <mergeCell ref="KE4:KI4"/>
    <mergeCell ref="KJ4:KN4"/>
    <mergeCell ref="KO4:KS4"/>
    <mergeCell ref="LI4:LM4"/>
    <mergeCell ref="LN4:LR4"/>
    <mergeCell ref="LI2:LM2"/>
    <mergeCell ref="LN2:LR2"/>
    <mergeCell ref="LI3:LM3"/>
    <mergeCell ref="LN3:LR3"/>
    <mergeCell ref="KT4:KX4"/>
    <mergeCell ref="KY4:LC4"/>
    <mergeCell ref="LD4:LH4"/>
    <mergeCell ref="E4:I4"/>
    <mergeCell ref="J4:N4"/>
    <mergeCell ref="O4:S4"/>
    <mergeCell ref="T4:X4"/>
    <mergeCell ref="Y4:AC4"/>
    <mergeCell ref="FI2:FW2"/>
    <mergeCell ref="FX2:FX5"/>
    <mergeCell ref="FI4:FM4"/>
    <mergeCell ref="FN4:FR4"/>
    <mergeCell ref="FS4:FW4"/>
    <mergeCell ref="KE2:LH2"/>
    <mergeCell ref="IV3:JY3"/>
    <mergeCell ref="JZ3:KD3"/>
    <mergeCell ref="KE3:KX3"/>
    <mergeCell ref="KY3:LC3"/>
    <mergeCell ref="LD3:LH3"/>
    <mergeCell ref="O3:AW3"/>
    <mergeCell ref="AX3:CA3"/>
    <mergeCell ref="E3:I3"/>
    <mergeCell ref="J3:N3"/>
    <mergeCell ref="FY2:GC2"/>
    <mergeCell ref="GD2:JY2"/>
    <mergeCell ref="DF2:DJ2"/>
    <mergeCell ref="DK2:EN2"/>
    <mergeCell ref="EO2:FC2"/>
    <mergeCell ref="FD2:FH2"/>
    <mergeCell ref="EO4:ES4"/>
    <mergeCell ref="ET4:EX4"/>
    <mergeCell ref="EY4:FC4"/>
    <mergeCell ref="FD4:FH4"/>
    <mergeCell ref="BM4:BQ4"/>
    <mergeCell ref="BR4:BV4"/>
    <mergeCell ref="AD4:AH4"/>
    <mergeCell ref="AI4:AM4"/>
    <mergeCell ref="AN4:AR4"/>
    <mergeCell ref="AS4:AW4"/>
    <mergeCell ref="AX4:BB4"/>
    <mergeCell ref="BC4:BG4"/>
    <mergeCell ref="BH4:BL4"/>
    <mergeCell ref="BW4:CA4"/>
    <mergeCell ref="CB4:CF4"/>
    <mergeCell ref="CG4:CK4"/>
    <mergeCell ref="JZ2:KD2"/>
    <mergeCell ref="FY4:GC4"/>
    <mergeCell ref="GD4:GH4"/>
    <mergeCell ref="DU4:DY4"/>
    <mergeCell ref="DZ4:ED4"/>
    <mergeCell ref="EE4:EI4"/>
    <mergeCell ref="EJ4:EN4"/>
    <mergeCell ref="HR4:HV4"/>
    <mergeCell ref="HW4:IA4"/>
    <mergeCell ref="GI4:GM4"/>
    <mergeCell ref="GN4:GR4"/>
    <mergeCell ref="GS4:GW4"/>
    <mergeCell ref="GX4:HB4"/>
    <mergeCell ref="HC4:HG4"/>
    <mergeCell ref="HH4:HL4"/>
    <mergeCell ref="HM4:HQ4"/>
    <mergeCell ref="FN3:FW3"/>
    <mergeCell ref="FY3:GC3"/>
    <mergeCell ref="GD3:GH3"/>
    <mergeCell ref="GI3:HQ3"/>
    <mergeCell ref="HR3:IU3"/>
    <mergeCell ref="EE3:EI3"/>
    <mergeCell ref="EJ3:EN3"/>
    <mergeCell ref="EO3:ES3"/>
    <mergeCell ref="ET3:FC3"/>
    <mergeCell ref="FD3:FH3"/>
    <mergeCell ref="FI3:FM3"/>
    <mergeCell ref="CL4:CP4"/>
    <mergeCell ref="CQ4:CU4"/>
    <mergeCell ref="CV4:CZ4"/>
    <mergeCell ref="DA4:DE4"/>
    <mergeCell ref="DF4:DJ4"/>
    <mergeCell ref="DK4:DO4"/>
    <mergeCell ref="DP4:DT4"/>
    <mergeCell ref="CB3:DE3"/>
    <mergeCell ref="DF3:DJ3"/>
    <mergeCell ref="DK3:ED3"/>
  </mergeCells>
  <hyperlinks>
    <hyperlink ref="H6" r:id="rId1" xr:uid="{00000000-0004-0000-0500-000000000000}"/>
    <hyperlink ref="M6" r:id="rId2" xr:uid="{00000000-0004-0000-0500-000001000000}"/>
    <hyperlink ref="R6" r:id="rId3" xr:uid="{00000000-0004-0000-0500-000002000000}"/>
    <hyperlink ref="W6" r:id="rId4" xr:uid="{00000000-0004-0000-0500-000003000000}"/>
    <hyperlink ref="AB6" r:id="rId5" xr:uid="{00000000-0004-0000-0500-000004000000}"/>
    <hyperlink ref="AG6" r:id="rId6" xr:uid="{00000000-0004-0000-0500-000005000000}"/>
    <hyperlink ref="AL6" r:id="rId7" xr:uid="{00000000-0004-0000-0500-000006000000}"/>
    <hyperlink ref="AQ6" r:id="rId8" xr:uid="{00000000-0004-0000-0500-000007000000}"/>
    <hyperlink ref="AV6" r:id="rId9" xr:uid="{00000000-0004-0000-0500-000008000000}"/>
    <hyperlink ref="BA6" r:id="rId10" xr:uid="{00000000-0004-0000-0500-000009000000}"/>
    <hyperlink ref="BF6" r:id="rId11" xr:uid="{00000000-0004-0000-0500-00000A000000}"/>
    <hyperlink ref="BK6" r:id="rId12" xr:uid="{00000000-0004-0000-0500-00000B000000}"/>
    <hyperlink ref="BP6" r:id="rId13" xr:uid="{00000000-0004-0000-0500-00000C000000}"/>
    <hyperlink ref="BT6" r:id="rId14" xr:uid="{00000000-0004-0000-0500-00000D000000}"/>
    <hyperlink ref="BU6" r:id="rId15" xr:uid="{00000000-0004-0000-0500-00000E000000}"/>
    <hyperlink ref="BZ6" r:id="rId16" xr:uid="{00000000-0004-0000-0500-00000F000000}"/>
    <hyperlink ref="ER6" r:id="rId17" xr:uid="{00000000-0004-0000-0500-000010000000}"/>
    <hyperlink ref="EW6" r:id="rId18" xr:uid="{00000000-0004-0000-0500-000011000000}"/>
    <hyperlink ref="FB6" r:id="rId19" xr:uid="{00000000-0004-0000-0500-000012000000}"/>
    <hyperlink ref="FG6" r:id="rId20" location="page=443" xr:uid="{00000000-0004-0000-0500-000013000000}"/>
    <hyperlink ref="FL6" r:id="rId21" xr:uid="{00000000-0004-0000-0500-000014000000}"/>
    <hyperlink ref="FQ6" r:id="rId22" xr:uid="{00000000-0004-0000-0500-000015000000}"/>
    <hyperlink ref="FR6" r:id="rId23" xr:uid="{00000000-0004-0000-0500-000016000000}"/>
    <hyperlink ref="FV6" r:id="rId24" xr:uid="{00000000-0004-0000-0500-000017000000}"/>
    <hyperlink ref="FW6" r:id="rId25" xr:uid="{00000000-0004-0000-0500-000018000000}"/>
    <hyperlink ref="GB6" r:id="rId26" xr:uid="{00000000-0004-0000-0500-000019000000}"/>
    <hyperlink ref="GG6" r:id="rId27" xr:uid="{00000000-0004-0000-0500-00001A000000}"/>
    <hyperlink ref="GL6" r:id="rId28" xr:uid="{00000000-0004-0000-0500-00001B000000}"/>
    <hyperlink ref="GQ6" r:id="rId29" xr:uid="{00000000-0004-0000-0500-00001C000000}"/>
    <hyperlink ref="GV6" r:id="rId30" xr:uid="{00000000-0004-0000-0500-00001D000000}"/>
    <hyperlink ref="HA6" r:id="rId31" xr:uid="{00000000-0004-0000-0500-00001E000000}"/>
    <hyperlink ref="HF6" r:id="rId32" xr:uid="{00000000-0004-0000-0500-00001F000000}"/>
    <hyperlink ref="HK6" r:id="rId33" xr:uid="{00000000-0004-0000-0500-000020000000}"/>
    <hyperlink ref="HP6" r:id="rId34" xr:uid="{00000000-0004-0000-0500-000021000000}"/>
    <hyperlink ref="HU6" r:id="rId35" xr:uid="{00000000-0004-0000-0500-000022000000}"/>
    <hyperlink ref="HZ6" r:id="rId36" xr:uid="{00000000-0004-0000-0500-000023000000}"/>
    <hyperlink ref="IE6" r:id="rId37" xr:uid="{00000000-0004-0000-0500-000024000000}"/>
    <hyperlink ref="IJ6" r:id="rId38" xr:uid="{00000000-0004-0000-0500-000025000000}"/>
    <hyperlink ref="IO6" r:id="rId39" xr:uid="{00000000-0004-0000-0500-000026000000}"/>
    <hyperlink ref="IT6" r:id="rId40" xr:uid="{00000000-0004-0000-0500-000027000000}"/>
    <hyperlink ref="LL6" r:id="rId41" location="page=443" xr:uid="{00000000-0004-0000-0500-000028000000}"/>
    <hyperlink ref="LQ6" r:id="rId42" xr:uid="{00000000-0004-0000-0500-000029000000}"/>
    <hyperlink ref="H7" r:id="rId43" location="15.20:~:text=Procedures%20for%20Elections.-,Sec.%2015.20.010.,-Persons%20who%20may" xr:uid="{00000000-0004-0000-0500-00002A000000}"/>
    <hyperlink ref="R7" r:id="rId44" location="18.16.010" xr:uid="{00000000-0004-0000-0500-00002B000000}"/>
    <hyperlink ref="W7" r:id="rId45" location="18.16.010" xr:uid="{00000000-0004-0000-0500-00002C000000}"/>
    <hyperlink ref="AB7" r:id="rId46" location="18.16.010" xr:uid="{00000000-0004-0000-0500-00002D000000}"/>
    <hyperlink ref="AG7" r:id="rId47" location="18.16.010" xr:uid="{00000000-0004-0000-0500-00002E000000}"/>
    <hyperlink ref="AL7" r:id="rId48" location="18.16.010" xr:uid="{00000000-0004-0000-0500-00002F000000}"/>
    <hyperlink ref="AQ7" r:id="rId49" location="18.16.010" xr:uid="{00000000-0004-0000-0500-000030000000}"/>
    <hyperlink ref="AV7" r:id="rId50" location="18.16.010" xr:uid="{00000000-0004-0000-0500-000031000000}"/>
    <hyperlink ref="DN7" r:id="rId51" location="25.05.261" xr:uid="{00000000-0004-0000-0500-000032000000}"/>
    <hyperlink ref="ER7" r:id="rId52" location="47.17.020" xr:uid="{00000000-0004-0000-0500-000033000000}"/>
    <hyperlink ref="EW7" r:id="rId53" location="04.16.051" xr:uid="{00000000-0004-0000-0500-000034000000}"/>
    <hyperlink ref="FB7" r:id="rId54" location="04.16.050" xr:uid="{00000000-0004-0000-0500-000035000000}"/>
    <hyperlink ref="FL7" r:id="rId55" location="4.06.055" xr:uid="{00000000-0004-0000-0500-000036000000}"/>
    <hyperlink ref="FQ7" r:id="rId56" location="14.30.010" xr:uid="{00000000-0004-0000-0500-000037000000}"/>
    <hyperlink ref="FR7" r:id="rId57" xr:uid="{00000000-0004-0000-0500-000038000000}"/>
    <hyperlink ref="FV7" r:id="rId58" location="14.30.010" xr:uid="{00000000-0004-0000-0500-000039000000}"/>
    <hyperlink ref="FW7" r:id="rId59" xr:uid="{00000000-0004-0000-0500-00003A000000}"/>
    <hyperlink ref="GB7" r:id="rId60" location="15.20:~:text=Procedures%20for%20Elections.-,Sec.%2015.20.010.,-Persons%20who%20may" xr:uid="{00000000-0004-0000-0500-00003B000000}"/>
    <hyperlink ref="GL7" r:id="rId61" location="18.16.010" xr:uid="{00000000-0004-0000-0500-00003C000000}"/>
    <hyperlink ref="GQ7" r:id="rId62" location="18.16.010" xr:uid="{00000000-0004-0000-0500-00003D000000}"/>
    <hyperlink ref="GV7" r:id="rId63" location="18.16.010" xr:uid="{00000000-0004-0000-0500-00003E000000}"/>
    <hyperlink ref="HA7" r:id="rId64" location="18.16.010" xr:uid="{00000000-0004-0000-0500-00003F000000}"/>
    <hyperlink ref="HF7" r:id="rId65" location="18.16.010" xr:uid="{00000000-0004-0000-0500-000040000000}"/>
    <hyperlink ref="HK7" r:id="rId66" location="18.16.010" xr:uid="{00000000-0004-0000-0500-000041000000}"/>
    <hyperlink ref="HP7" r:id="rId67" location="18.16.010" xr:uid="{00000000-0004-0000-0500-000042000000}"/>
    <hyperlink ref="LQ7" r:id="rId68" location="4.06.055" xr:uid="{00000000-0004-0000-0500-000043000000}"/>
    <hyperlink ref="H8" r:id="rId69" xr:uid="{00000000-0004-0000-0500-000044000000}"/>
    <hyperlink ref="R8" r:id="rId70" xr:uid="{00000000-0004-0000-0500-000045000000}"/>
    <hyperlink ref="W8" r:id="rId71" xr:uid="{00000000-0004-0000-0500-000046000000}"/>
    <hyperlink ref="AB8" r:id="rId72" xr:uid="{00000000-0004-0000-0500-000047000000}"/>
    <hyperlink ref="AG8" r:id="rId73" xr:uid="{00000000-0004-0000-0500-000048000000}"/>
    <hyperlink ref="AL8" r:id="rId74" xr:uid="{00000000-0004-0000-0500-000049000000}"/>
    <hyperlink ref="AQ8" r:id="rId75" xr:uid="{00000000-0004-0000-0500-00004A000000}"/>
    <hyperlink ref="AV8" r:id="rId76" xr:uid="{00000000-0004-0000-0500-00004B000000}"/>
    <hyperlink ref="DI8" r:id="rId77" xr:uid="{00000000-0004-0000-0500-00004C000000}"/>
    <hyperlink ref="ER8" r:id="rId78" xr:uid="{00000000-0004-0000-0500-00004D000000}"/>
    <hyperlink ref="EW8" r:id="rId79" xr:uid="{00000000-0004-0000-0500-00004E000000}"/>
    <hyperlink ref="FB8" r:id="rId80" xr:uid="{00000000-0004-0000-0500-00004F000000}"/>
    <hyperlink ref="FG8" r:id="rId81" xr:uid="{00000000-0004-0000-0500-000050000000}"/>
    <hyperlink ref="FL8" r:id="rId82" xr:uid="{00000000-0004-0000-0500-000051000000}"/>
    <hyperlink ref="FQ8" r:id="rId83" xr:uid="{00000000-0004-0000-0500-000052000000}"/>
    <hyperlink ref="FR8" r:id="rId84" xr:uid="{00000000-0004-0000-0500-000053000000}"/>
    <hyperlink ref="FV8" r:id="rId85" xr:uid="{00000000-0004-0000-0500-000054000000}"/>
    <hyperlink ref="FW8" r:id="rId86" xr:uid="{00000000-0004-0000-0500-000055000000}"/>
    <hyperlink ref="GB8" r:id="rId87" xr:uid="{00000000-0004-0000-0500-000056000000}"/>
    <hyperlink ref="GL8" r:id="rId88" xr:uid="{00000000-0004-0000-0500-000057000000}"/>
    <hyperlink ref="GQ8" r:id="rId89" xr:uid="{00000000-0004-0000-0500-000058000000}"/>
    <hyperlink ref="GV8" r:id="rId90" xr:uid="{00000000-0004-0000-0500-000059000000}"/>
    <hyperlink ref="HA8" r:id="rId91" xr:uid="{00000000-0004-0000-0500-00005A000000}"/>
    <hyperlink ref="HF8" r:id="rId92" xr:uid="{00000000-0004-0000-0500-00005B000000}"/>
    <hyperlink ref="HK8" r:id="rId93" xr:uid="{00000000-0004-0000-0500-00005C000000}"/>
    <hyperlink ref="HP8" r:id="rId94" xr:uid="{00000000-0004-0000-0500-00005D000000}"/>
    <hyperlink ref="KC8" r:id="rId95" xr:uid="{00000000-0004-0000-0500-00005E000000}"/>
    <hyperlink ref="LL8" r:id="rId96" xr:uid="{00000000-0004-0000-0500-00005F000000}"/>
    <hyperlink ref="LQ8" r:id="rId97" xr:uid="{00000000-0004-0000-0500-000060000000}"/>
    <hyperlink ref="H9" r:id="rId98" xr:uid="{00000000-0004-0000-0500-000061000000}"/>
    <hyperlink ref="M9" r:id="rId99" xr:uid="{00000000-0004-0000-0500-000062000000}"/>
    <hyperlink ref="R9" r:id="rId100" xr:uid="{00000000-0004-0000-0500-000063000000}"/>
    <hyperlink ref="W9" r:id="rId101" xr:uid="{00000000-0004-0000-0500-000064000000}"/>
    <hyperlink ref="AB9" r:id="rId102" xr:uid="{00000000-0004-0000-0500-000065000000}"/>
    <hyperlink ref="AG9" r:id="rId103" xr:uid="{00000000-0004-0000-0500-000066000000}"/>
    <hyperlink ref="AL9" r:id="rId104" xr:uid="{00000000-0004-0000-0500-000067000000}"/>
    <hyperlink ref="AQ9" r:id="rId105" xr:uid="{00000000-0004-0000-0500-000068000000}"/>
    <hyperlink ref="AV9" r:id="rId106" xr:uid="{00000000-0004-0000-0500-000069000000}"/>
    <hyperlink ref="BA9" r:id="rId107" xr:uid="{00000000-0004-0000-0500-00006A000000}"/>
    <hyperlink ref="BF9" r:id="rId108" xr:uid="{00000000-0004-0000-0500-00006B000000}"/>
    <hyperlink ref="BK9" r:id="rId109" xr:uid="{00000000-0004-0000-0500-00006C000000}"/>
    <hyperlink ref="BP9" r:id="rId110" xr:uid="{00000000-0004-0000-0500-00006D000000}"/>
    <hyperlink ref="BT9" r:id="rId111" xr:uid="{00000000-0004-0000-0500-00006E000000}"/>
    <hyperlink ref="BU9" r:id="rId112" xr:uid="{00000000-0004-0000-0500-00006F000000}"/>
    <hyperlink ref="BZ9" r:id="rId113" xr:uid="{00000000-0004-0000-0500-000070000000}"/>
    <hyperlink ref="CE9" r:id="rId114" xr:uid="{00000000-0004-0000-0500-000071000000}"/>
    <hyperlink ref="CJ9" r:id="rId115" xr:uid="{00000000-0004-0000-0500-000072000000}"/>
    <hyperlink ref="CO9" r:id="rId116" xr:uid="{00000000-0004-0000-0500-000073000000}"/>
    <hyperlink ref="CT9" r:id="rId117" xr:uid="{00000000-0004-0000-0500-000074000000}"/>
    <hyperlink ref="CY9" r:id="rId118" xr:uid="{00000000-0004-0000-0500-000075000000}"/>
    <hyperlink ref="DD9" r:id="rId119" xr:uid="{00000000-0004-0000-0500-000076000000}"/>
    <hyperlink ref="DI9" r:id="rId120" xr:uid="{00000000-0004-0000-0500-000077000000}"/>
    <hyperlink ref="ER9" r:id="rId121" xr:uid="{00000000-0004-0000-0500-000078000000}"/>
    <hyperlink ref="EW9" r:id="rId122" xr:uid="{00000000-0004-0000-0500-000079000000}"/>
    <hyperlink ref="FB9" r:id="rId123" xr:uid="{00000000-0004-0000-0500-00007A000000}"/>
    <hyperlink ref="FG9" r:id="rId124" xr:uid="{00000000-0004-0000-0500-00007B000000}"/>
    <hyperlink ref="FL9" r:id="rId125" xr:uid="{00000000-0004-0000-0500-00007C000000}"/>
    <hyperlink ref="FQ9" r:id="rId126" xr:uid="{00000000-0004-0000-0500-00007D000000}"/>
    <hyperlink ref="FR9" r:id="rId127" xr:uid="{00000000-0004-0000-0500-00007E000000}"/>
    <hyperlink ref="FV9" r:id="rId128" xr:uid="{00000000-0004-0000-0500-00007F000000}"/>
    <hyperlink ref="FW9" r:id="rId129" xr:uid="{00000000-0004-0000-0500-000080000000}"/>
    <hyperlink ref="GB9" r:id="rId130" xr:uid="{00000000-0004-0000-0500-000081000000}"/>
    <hyperlink ref="GG9" r:id="rId131" xr:uid="{00000000-0004-0000-0500-000082000000}"/>
    <hyperlink ref="GL9" r:id="rId132" xr:uid="{00000000-0004-0000-0500-000083000000}"/>
    <hyperlink ref="GQ9" r:id="rId133" xr:uid="{00000000-0004-0000-0500-000084000000}"/>
    <hyperlink ref="GV9" r:id="rId134" xr:uid="{00000000-0004-0000-0500-000085000000}"/>
    <hyperlink ref="HA9" r:id="rId135" xr:uid="{00000000-0004-0000-0500-000086000000}"/>
    <hyperlink ref="HF9" r:id="rId136" xr:uid="{00000000-0004-0000-0500-000087000000}"/>
    <hyperlink ref="HK9" r:id="rId137" xr:uid="{00000000-0004-0000-0500-000088000000}"/>
    <hyperlink ref="HP9" r:id="rId138" xr:uid="{00000000-0004-0000-0500-000089000000}"/>
    <hyperlink ref="HU9" r:id="rId139" xr:uid="{00000000-0004-0000-0500-00008A000000}"/>
    <hyperlink ref="HZ9" r:id="rId140" xr:uid="{00000000-0004-0000-0500-00008B000000}"/>
    <hyperlink ref="IE9" r:id="rId141" xr:uid="{00000000-0004-0000-0500-00008C000000}"/>
    <hyperlink ref="IJ9" r:id="rId142" xr:uid="{00000000-0004-0000-0500-00008D000000}"/>
    <hyperlink ref="IO9" r:id="rId143" xr:uid="{00000000-0004-0000-0500-00008E000000}"/>
    <hyperlink ref="IT9" r:id="rId144" xr:uid="{00000000-0004-0000-0500-00008F000000}"/>
    <hyperlink ref="IY9" r:id="rId145" xr:uid="{00000000-0004-0000-0500-000090000000}"/>
    <hyperlink ref="JD9" r:id="rId146" xr:uid="{00000000-0004-0000-0500-000091000000}"/>
    <hyperlink ref="JI9" r:id="rId147" xr:uid="{00000000-0004-0000-0500-000092000000}"/>
    <hyperlink ref="JN9" r:id="rId148" xr:uid="{00000000-0004-0000-0500-000093000000}"/>
    <hyperlink ref="JS9" r:id="rId149" xr:uid="{00000000-0004-0000-0500-000094000000}"/>
    <hyperlink ref="JX9" r:id="rId150" xr:uid="{00000000-0004-0000-0500-000095000000}"/>
    <hyperlink ref="KC9" r:id="rId151" xr:uid="{00000000-0004-0000-0500-000096000000}"/>
    <hyperlink ref="LL9" r:id="rId152" xr:uid="{00000000-0004-0000-0500-000097000000}"/>
    <hyperlink ref="LQ9" r:id="rId153" xr:uid="{00000000-0004-0000-0500-000098000000}"/>
    <hyperlink ref="H10" r:id="rId154" xr:uid="{00000000-0004-0000-0500-000099000000}"/>
    <hyperlink ref="R10" r:id="rId155" xr:uid="{00000000-0004-0000-0500-00009A000000}"/>
    <hyperlink ref="W10" r:id="rId156" xr:uid="{00000000-0004-0000-0500-00009B000000}"/>
    <hyperlink ref="AB10" r:id="rId157" xr:uid="{00000000-0004-0000-0500-00009C000000}"/>
    <hyperlink ref="AG10" r:id="rId158" xr:uid="{00000000-0004-0000-0500-00009D000000}"/>
    <hyperlink ref="AL10" r:id="rId159" xr:uid="{00000000-0004-0000-0500-00009E000000}"/>
    <hyperlink ref="AQ10" r:id="rId160" xr:uid="{00000000-0004-0000-0500-00009F000000}"/>
    <hyperlink ref="AV10" r:id="rId161" xr:uid="{00000000-0004-0000-0500-0000A0000000}"/>
    <hyperlink ref="CE10" r:id="rId162" xr:uid="{00000000-0004-0000-0500-0000A1000000}"/>
    <hyperlink ref="CJ10" r:id="rId163" xr:uid="{00000000-0004-0000-0500-0000A2000000}"/>
    <hyperlink ref="CO10" r:id="rId164" xr:uid="{00000000-0004-0000-0500-0000A3000000}"/>
    <hyperlink ref="CT10" r:id="rId165" xr:uid="{00000000-0004-0000-0500-0000A4000000}"/>
    <hyperlink ref="CY10" r:id="rId166" xr:uid="{00000000-0004-0000-0500-0000A5000000}"/>
    <hyperlink ref="DD10" r:id="rId167" xr:uid="{00000000-0004-0000-0500-0000A6000000}"/>
    <hyperlink ref="DI10" r:id="rId168" xr:uid="{00000000-0004-0000-0500-0000A7000000}"/>
    <hyperlink ref="DN10" r:id="rId169" xr:uid="{00000000-0004-0000-0500-0000A8000000}"/>
    <hyperlink ref="DS10" r:id="rId170" xr:uid="{00000000-0004-0000-0500-0000A9000000}"/>
    <hyperlink ref="DX10" r:id="rId171" xr:uid="{00000000-0004-0000-0500-0000AA000000}"/>
    <hyperlink ref="EC10" r:id="rId172" xr:uid="{00000000-0004-0000-0500-0000AB000000}"/>
    <hyperlink ref="EH10" r:id="rId173" xr:uid="{00000000-0004-0000-0500-0000AC000000}"/>
    <hyperlink ref="EM10" r:id="rId174" xr:uid="{00000000-0004-0000-0500-0000AD000000}"/>
    <hyperlink ref="ER10" r:id="rId175" xr:uid="{00000000-0004-0000-0500-0000AE000000}"/>
    <hyperlink ref="EW10" r:id="rId176" xr:uid="{00000000-0004-0000-0500-0000AF000000}"/>
    <hyperlink ref="FB10" r:id="rId177" xr:uid="{00000000-0004-0000-0500-0000B0000000}"/>
    <hyperlink ref="FL10" r:id="rId178" xr:uid="{00000000-0004-0000-0500-0000B1000000}"/>
    <hyperlink ref="FQ10" r:id="rId179" xr:uid="{00000000-0004-0000-0500-0000B2000000}"/>
    <hyperlink ref="FR10" r:id="rId180" xr:uid="{00000000-0004-0000-0500-0000B3000000}"/>
    <hyperlink ref="FV10" r:id="rId181" xr:uid="{00000000-0004-0000-0500-0000B4000000}"/>
    <hyperlink ref="FW10" r:id="rId182" xr:uid="{00000000-0004-0000-0500-0000B5000000}"/>
    <hyperlink ref="GB10" r:id="rId183" xr:uid="{00000000-0004-0000-0500-0000B6000000}"/>
    <hyperlink ref="GL10" r:id="rId184" xr:uid="{00000000-0004-0000-0500-0000B7000000}"/>
    <hyperlink ref="GQ10" r:id="rId185" xr:uid="{00000000-0004-0000-0500-0000B8000000}"/>
    <hyperlink ref="GV10" r:id="rId186" xr:uid="{00000000-0004-0000-0500-0000B9000000}"/>
    <hyperlink ref="HA10" r:id="rId187" xr:uid="{00000000-0004-0000-0500-0000BA000000}"/>
    <hyperlink ref="HF10" r:id="rId188" xr:uid="{00000000-0004-0000-0500-0000BB000000}"/>
    <hyperlink ref="HK10" r:id="rId189" xr:uid="{00000000-0004-0000-0500-0000BC000000}"/>
    <hyperlink ref="HP10" r:id="rId190" xr:uid="{00000000-0004-0000-0500-0000BD000000}"/>
    <hyperlink ref="IY10" r:id="rId191" xr:uid="{00000000-0004-0000-0500-0000BE000000}"/>
    <hyperlink ref="JD10" r:id="rId192" xr:uid="{00000000-0004-0000-0500-0000BF000000}"/>
    <hyperlink ref="JI10" r:id="rId193" xr:uid="{00000000-0004-0000-0500-0000C0000000}"/>
    <hyperlink ref="JN10" r:id="rId194" xr:uid="{00000000-0004-0000-0500-0000C1000000}"/>
    <hyperlink ref="JS10" r:id="rId195" xr:uid="{00000000-0004-0000-0500-0000C2000000}"/>
    <hyperlink ref="JX10" r:id="rId196" xr:uid="{00000000-0004-0000-0500-0000C3000000}"/>
    <hyperlink ref="KC10" r:id="rId197" xr:uid="{00000000-0004-0000-0500-0000C4000000}"/>
    <hyperlink ref="KH10" r:id="rId198" xr:uid="{00000000-0004-0000-0500-0000C5000000}"/>
    <hyperlink ref="KM10" r:id="rId199" xr:uid="{00000000-0004-0000-0500-0000C6000000}"/>
    <hyperlink ref="KR10" r:id="rId200" xr:uid="{00000000-0004-0000-0500-0000C7000000}"/>
    <hyperlink ref="KW10" r:id="rId201" xr:uid="{00000000-0004-0000-0500-0000C8000000}"/>
    <hyperlink ref="LB10" r:id="rId202" xr:uid="{00000000-0004-0000-0500-0000C9000000}"/>
    <hyperlink ref="LG10" r:id="rId203" xr:uid="{00000000-0004-0000-0500-0000CA000000}"/>
    <hyperlink ref="LQ10" r:id="rId204" xr:uid="{00000000-0004-0000-0500-0000CB000000}"/>
    <hyperlink ref="H11" r:id="rId205" xr:uid="{00000000-0004-0000-0500-0000CC000000}"/>
    <hyperlink ref="BA11" r:id="rId206" xr:uid="{00000000-0004-0000-0500-0000CD000000}"/>
    <hyperlink ref="BF11" r:id="rId207" xr:uid="{00000000-0004-0000-0500-0000CE000000}"/>
    <hyperlink ref="BK11" r:id="rId208" xr:uid="{00000000-0004-0000-0500-0000CF000000}"/>
    <hyperlink ref="BP11" r:id="rId209" xr:uid="{00000000-0004-0000-0500-0000D0000000}"/>
    <hyperlink ref="BT11" r:id="rId210" xr:uid="{00000000-0004-0000-0500-0000D1000000}"/>
    <hyperlink ref="BU11" r:id="rId211" xr:uid="{00000000-0004-0000-0500-0000D2000000}"/>
    <hyperlink ref="BZ11" r:id="rId212" xr:uid="{00000000-0004-0000-0500-0000D3000000}"/>
    <hyperlink ref="CE11" r:id="rId213" xr:uid="{00000000-0004-0000-0500-0000D4000000}"/>
    <hyperlink ref="CJ11" r:id="rId214" xr:uid="{00000000-0004-0000-0500-0000D5000000}"/>
    <hyperlink ref="CO11" r:id="rId215" xr:uid="{00000000-0004-0000-0500-0000D6000000}"/>
    <hyperlink ref="CT11" r:id="rId216" xr:uid="{00000000-0004-0000-0500-0000D7000000}"/>
    <hyperlink ref="CY11" r:id="rId217" xr:uid="{00000000-0004-0000-0500-0000D8000000}"/>
    <hyperlink ref="DD11" r:id="rId218" xr:uid="{00000000-0004-0000-0500-0000D9000000}"/>
    <hyperlink ref="DI11" r:id="rId219" xr:uid="{00000000-0004-0000-0500-0000DA000000}"/>
    <hyperlink ref="ER11" r:id="rId220" xr:uid="{00000000-0004-0000-0500-0000DB000000}"/>
    <hyperlink ref="EW11" r:id="rId221" xr:uid="{00000000-0004-0000-0500-0000DC000000}"/>
    <hyperlink ref="FB11" r:id="rId222" xr:uid="{00000000-0004-0000-0500-0000DD000000}"/>
    <hyperlink ref="FL11" r:id="rId223" xr:uid="{00000000-0004-0000-0500-0000DE000000}"/>
    <hyperlink ref="FQ11" r:id="rId224" xr:uid="{00000000-0004-0000-0500-0000DF000000}"/>
    <hyperlink ref="FR11" r:id="rId225" xr:uid="{00000000-0004-0000-0500-0000E0000000}"/>
    <hyperlink ref="FV11" r:id="rId226" xr:uid="{00000000-0004-0000-0500-0000E1000000}"/>
    <hyperlink ref="FW11" r:id="rId227" xr:uid="{00000000-0004-0000-0500-0000E2000000}"/>
    <hyperlink ref="GB11" r:id="rId228" xr:uid="{00000000-0004-0000-0500-0000E3000000}"/>
    <hyperlink ref="HU11" r:id="rId229" xr:uid="{00000000-0004-0000-0500-0000E4000000}"/>
    <hyperlink ref="HZ11" r:id="rId230" xr:uid="{00000000-0004-0000-0500-0000E5000000}"/>
    <hyperlink ref="IE11" r:id="rId231" xr:uid="{00000000-0004-0000-0500-0000E6000000}"/>
    <hyperlink ref="IJ11" r:id="rId232" xr:uid="{00000000-0004-0000-0500-0000E7000000}"/>
    <hyperlink ref="IO11" r:id="rId233" xr:uid="{00000000-0004-0000-0500-0000E8000000}"/>
    <hyperlink ref="IT11" r:id="rId234" xr:uid="{00000000-0004-0000-0500-0000E9000000}"/>
    <hyperlink ref="IY11" r:id="rId235" xr:uid="{00000000-0004-0000-0500-0000EA000000}"/>
    <hyperlink ref="JD11" r:id="rId236" xr:uid="{00000000-0004-0000-0500-0000EB000000}"/>
    <hyperlink ref="JI11" r:id="rId237" xr:uid="{00000000-0004-0000-0500-0000EC000000}"/>
    <hyperlink ref="JN11" r:id="rId238" xr:uid="{00000000-0004-0000-0500-0000ED000000}"/>
    <hyperlink ref="JS11" r:id="rId239" xr:uid="{00000000-0004-0000-0500-0000EE000000}"/>
    <hyperlink ref="JX11" r:id="rId240" xr:uid="{00000000-0004-0000-0500-0000EF000000}"/>
    <hyperlink ref="KC11" r:id="rId241" xr:uid="{00000000-0004-0000-0500-0000F0000000}"/>
    <hyperlink ref="LQ11" r:id="rId242" xr:uid="{00000000-0004-0000-0500-0000F1000000}"/>
    <hyperlink ref="H12" r:id="rId243" location=":~:text=SEC.%207.%20The%20general,religion%20forbid%20secular%20activity." xr:uid="{00000000-0004-0000-0500-0000F2000000}"/>
    <hyperlink ref="R12" r:id="rId244" location="page=105" xr:uid="{00000000-0004-0000-0500-0000F3000000}"/>
    <hyperlink ref="W12" r:id="rId245" location="page=105" xr:uid="{00000000-0004-0000-0500-0000F4000000}"/>
    <hyperlink ref="AB12" r:id="rId246" location="page=105" xr:uid="{00000000-0004-0000-0500-0000F5000000}"/>
    <hyperlink ref="AG12" r:id="rId247" location="page=105" xr:uid="{00000000-0004-0000-0500-0000F6000000}"/>
    <hyperlink ref="AL12" r:id="rId248" location="page=105" xr:uid="{00000000-0004-0000-0500-0000F7000000}"/>
    <hyperlink ref="AQ12" r:id="rId249" location="page=105" xr:uid="{00000000-0004-0000-0500-0000F8000000}"/>
    <hyperlink ref="AV12" r:id="rId250" location="page=105" xr:uid="{00000000-0004-0000-0500-0000F9000000}"/>
    <hyperlink ref="DI12" r:id="rId251" location="sec_38a-503e" xr:uid="{00000000-0004-0000-0500-0000FA000000}"/>
    <hyperlink ref="DN12" r:id="rId252" location="sec_46b-22b" xr:uid="{00000000-0004-0000-0500-0000FB000000}"/>
    <hyperlink ref="DS12" r:id="rId253" location="sec_46b-22b" xr:uid="{00000000-0004-0000-0500-0000FC000000}"/>
    <hyperlink ref="DX12" r:id="rId254" location="sec_46b-35a" xr:uid="{00000000-0004-0000-0500-0000FD000000}"/>
    <hyperlink ref="EC12" r:id="rId255" location="sec_46b-35a" xr:uid="{00000000-0004-0000-0500-0000FE000000}"/>
    <hyperlink ref="EH12" r:id="rId256" location="sec_46b-22b" xr:uid="{00000000-0004-0000-0500-0000FF000000}"/>
    <hyperlink ref="EM12" r:id="rId257" location="sec_46b-22b" xr:uid="{00000000-0004-0000-0500-000000010000}"/>
    <hyperlink ref="EW12" r:id="rId258" location="sec_30-86" xr:uid="{00000000-0004-0000-0500-000001010000}"/>
    <hyperlink ref="FB12" r:id="rId259" location="sec_30-89" xr:uid="{00000000-0004-0000-0500-000002010000}"/>
    <hyperlink ref="FG12" r:id="rId260" location="sec_52-571b" xr:uid="{00000000-0004-0000-0500-000003010000}"/>
    <hyperlink ref="FL12" r:id="rId261" location="sec_10-204a" xr:uid="{00000000-0004-0000-0500-000004010000}"/>
    <hyperlink ref="FM12" r:id="rId262" xr:uid="{00000000-0004-0000-0500-000005010000}"/>
    <hyperlink ref="FQ12" r:id="rId263" location="sec_10-198b" xr:uid="{00000000-0004-0000-0500-000006010000}"/>
    <hyperlink ref="FR12" r:id="rId264" xr:uid="{00000000-0004-0000-0500-000007010000}"/>
    <hyperlink ref="FV12" r:id="rId265" location="sec_10-198b" xr:uid="{00000000-0004-0000-0500-000008010000}"/>
    <hyperlink ref="FW12" r:id="rId266" xr:uid="{00000000-0004-0000-0500-000009010000}"/>
    <hyperlink ref="GB12" r:id="rId267" location=":~:text=SEC.%207.%20The%20general,religion%20forbid%20secular%20activity." xr:uid="{00000000-0004-0000-0500-00000A010000}"/>
    <hyperlink ref="GL12" r:id="rId268" location="page=105" xr:uid="{00000000-0004-0000-0500-00000B010000}"/>
    <hyperlink ref="GQ12" r:id="rId269" location="page=105" xr:uid="{00000000-0004-0000-0500-00000C010000}"/>
    <hyperlink ref="GV12" r:id="rId270" location="page=105" xr:uid="{00000000-0004-0000-0500-00000D010000}"/>
    <hyperlink ref="HA12" r:id="rId271" location="page=105" xr:uid="{00000000-0004-0000-0500-00000E010000}"/>
    <hyperlink ref="HF12" r:id="rId272" location="page=105" xr:uid="{00000000-0004-0000-0500-00000F010000}"/>
    <hyperlink ref="HK12" r:id="rId273" location="page=105" xr:uid="{00000000-0004-0000-0500-000010010000}"/>
    <hyperlink ref="HP12" r:id="rId274" location="page=105" xr:uid="{00000000-0004-0000-0500-000011010000}"/>
    <hyperlink ref="KC12" r:id="rId275" location="sec_38a-503e" xr:uid="{00000000-0004-0000-0500-000012010000}"/>
    <hyperlink ref="KH12" r:id="rId276" location="sec_46b-22b" xr:uid="{00000000-0004-0000-0500-000013010000}"/>
    <hyperlink ref="KM12" r:id="rId277" location="sec_46b-22b" xr:uid="{00000000-0004-0000-0500-000014010000}"/>
    <hyperlink ref="KR12" r:id="rId278" location="sec_46b-35a" xr:uid="{00000000-0004-0000-0500-000015010000}"/>
    <hyperlink ref="KW12" r:id="rId279" location="sec_46b-35a" xr:uid="{00000000-0004-0000-0500-000016010000}"/>
    <hyperlink ref="LB12" r:id="rId280" location="sec_46b-22b" xr:uid="{00000000-0004-0000-0500-000017010000}"/>
    <hyperlink ref="LG12" r:id="rId281" location="sec_46b-22b" xr:uid="{00000000-0004-0000-0500-000018010000}"/>
    <hyperlink ref="LL12" r:id="rId282" location="sec_52-571b" xr:uid="{00000000-0004-0000-0500-000019010000}"/>
    <hyperlink ref="LQ12" r:id="rId283" location="sec_10-204a" xr:uid="{00000000-0004-0000-0500-00001A010000}"/>
    <hyperlink ref="H13" r:id="rId284" location="page=28" xr:uid="{00000000-0004-0000-0500-00001B010000}"/>
    <hyperlink ref="R13" r:id="rId285" location="1791" xr:uid="{00000000-0004-0000-0500-00001C010000}"/>
    <hyperlink ref="W13" r:id="rId286" location="1791" xr:uid="{00000000-0004-0000-0500-00001D010000}"/>
    <hyperlink ref="AB13" r:id="rId287" location="1791" xr:uid="{00000000-0004-0000-0500-00001E010000}"/>
    <hyperlink ref="AG13" r:id="rId288" location="1791" xr:uid="{00000000-0004-0000-0500-00001F010000}"/>
    <hyperlink ref="AL13" r:id="rId289" location="1791" xr:uid="{00000000-0004-0000-0500-000020010000}"/>
    <hyperlink ref="AQ13" r:id="rId290" location="1791" xr:uid="{00000000-0004-0000-0500-000021010000}"/>
    <hyperlink ref="AV13" r:id="rId291" location="1791" xr:uid="{00000000-0004-0000-0500-000022010000}"/>
    <hyperlink ref="DI13" r:id="rId292" location="3559" xr:uid="{00000000-0004-0000-0500-000023010000}"/>
    <hyperlink ref="DN13" r:id="rId293" location="106" xr:uid="{00000000-0004-0000-0500-000024010000}"/>
    <hyperlink ref="DS13" r:id="rId294" location="106" xr:uid="{00000000-0004-0000-0500-000025010000}"/>
    <hyperlink ref="DX13" r:id="rId295" location="106" xr:uid="{00000000-0004-0000-0500-000026010000}"/>
    <hyperlink ref="EC13" r:id="rId296" location="106" xr:uid="{00000000-0004-0000-0500-000027010000}"/>
    <hyperlink ref="EH13" r:id="rId297" location="106" xr:uid="{00000000-0004-0000-0500-000028010000}"/>
    <hyperlink ref="EM13" r:id="rId298" location="106" xr:uid="{00000000-0004-0000-0500-000029010000}"/>
    <hyperlink ref="ER13" r:id="rId299" location="909" xr:uid="{00000000-0004-0000-0500-00002A010000}"/>
    <hyperlink ref="EW13" r:id="rId300" location="904" xr:uid="{00000000-0004-0000-0500-00002B010000}"/>
    <hyperlink ref="FB13" r:id="rId301" location="904" xr:uid="{00000000-0004-0000-0500-00002C010000}"/>
    <hyperlink ref="FL13" r:id="rId302" location="131" xr:uid="{00000000-0004-0000-0500-00002D010000}"/>
    <hyperlink ref="FQ13" r:id="rId303" location="2707" xr:uid="{00000000-0004-0000-0500-00002E010000}"/>
    <hyperlink ref="FV13" r:id="rId304" location="2707" xr:uid="{00000000-0004-0000-0500-00002F010000}"/>
    <hyperlink ref="FW13" r:id="rId305" xr:uid="{00000000-0004-0000-0500-000030010000}"/>
    <hyperlink ref="GB13" r:id="rId306" location="page=28" xr:uid="{00000000-0004-0000-0500-000031010000}"/>
    <hyperlink ref="GL13" r:id="rId307" location="1791" xr:uid="{00000000-0004-0000-0500-000032010000}"/>
    <hyperlink ref="GQ13" r:id="rId308" location="1791" xr:uid="{00000000-0004-0000-0500-000033010000}"/>
    <hyperlink ref="GV13" r:id="rId309" location="1791" xr:uid="{00000000-0004-0000-0500-000034010000}"/>
    <hyperlink ref="HA13" r:id="rId310" location="1791" xr:uid="{00000000-0004-0000-0500-000035010000}"/>
    <hyperlink ref="HF13" r:id="rId311" location="1791" xr:uid="{00000000-0004-0000-0500-000036010000}"/>
    <hyperlink ref="HK13" r:id="rId312" location="1791" xr:uid="{00000000-0004-0000-0500-000037010000}"/>
    <hyperlink ref="HP13" r:id="rId313" location="1791" xr:uid="{00000000-0004-0000-0500-000038010000}"/>
    <hyperlink ref="KC13" r:id="rId314" location="3559" xr:uid="{00000000-0004-0000-0500-000039010000}"/>
    <hyperlink ref="KH13" r:id="rId315" location="106" xr:uid="{00000000-0004-0000-0500-00003A010000}"/>
    <hyperlink ref="KM13" r:id="rId316" location="106" xr:uid="{00000000-0004-0000-0500-00003B010000}"/>
    <hyperlink ref="KR13" r:id="rId317" location="106" xr:uid="{00000000-0004-0000-0500-00003C010000}"/>
    <hyperlink ref="KW13" r:id="rId318" location="106" xr:uid="{00000000-0004-0000-0500-00003D010000}"/>
    <hyperlink ref="LB13" r:id="rId319" location="106" xr:uid="{00000000-0004-0000-0500-00003E010000}"/>
    <hyperlink ref="LG13" r:id="rId320" location="106" xr:uid="{00000000-0004-0000-0500-00003F010000}"/>
    <hyperlink ref="LQ13" r:id="rId321" location="131" xr:uid="{00000000-0004-0000-0500-000040010000}"/>
    <hyperlink ref="H14" r:id="rId322" xr:uid="{00000000-0004-0000-0500-000041010000}"/>
    <hyperlink ref="R14" r:id="rId323" xr:uid="{00000000-0004-0000-0500-000042010000}"/>
    <hyperlink ref="W14" r:id="rId324" xr:uid="{00000000-0004-0000-0500-000043010000}"/>
    <hyperlink ref="AB14" r:id="rId325" xr:uid="{00000000-0004-0000-0500-000044010000}"/>
    <hyperlink ref="AG14" r:id="rId326" xr:uid="{00000000-0004-0000-0500-000045010000}"/>
    <hyperlink ref="AL14" r:id="rId327" xr:uid="{00000000-0004-0000-0500-000046010000}"/>
    <hyperlink ref="AQ14" r:id="rId328" xr:uid="{00000000-0004-0000-0500-000047010000}"/>
    <hyperlink ref="AV14" r:id="rId329" xr:uid="{00000000-0004-0000-0500-000048010000}"/>
    <hyperlink ref="BA14" r:id="rId330" xr:uid="{00000000-0004-0000-0500-000049010000}"/>
    <hyperlink ref="BF14" r:id="rId331" xr:uid="{00000000-0004-0000-0500-00004A010000}"/>
    <hyperlink ref="BK14" r:id="rId332" xr:uid="{00000000-0004-0000-0500-00004B010000}"/>
    <hyperlink ref="BP14" r:id="rId333" xr:uid="{00000000-0004-0000-0500-00004C010000}"/>
    <hyperlink ref="BT14" r:id="rId334" xr:uid="{00000000-0004-0000-0500-00004D010000}"/>
    <hyperlink ref="BU14" r:id="rId335" xr:uid="{00000000-0004-0000-0500-00004E010000}"/>
    <hyperlink ref="BZ14" r:id="rId336" xr:uid="{00000000-0004-0000-0500-00004F010000}"/>
    <hyperlink ref="CE14" r:id="rId337" xr:uid="{00000000-0004-0000-0500-000050010000}"/>
    <hyperlink ref="CJ14" r:id="rId338" xr:uid="{00000000-0004-0000-0500-000051010000}"/>
    <hyperlink ref="CO14" r:id="rId339" xr:uid="{00000000-0004-0000-0500-000052010000}"/>
    <hyperlink ref="CT14" r:id="rId340" xr:uid="{00000000-0004-0000-0500-000053010000}"/>
    <hyperlink ref="CY14" r:id="rId341" xr:uid="{00000000-0004-0000-0500-000054010000}"/>
    <hyperlink ref="DD14" r:id="rId342" xr:uid="{00000000-0004-0000-0500-000055010000}"/>
    <hyperlink ref="DN14" r:id="rId343" xr:uid="{00000000-0004-0000-0500-000056010000}"/>
    <hyperlink ref="DS14" r:id="rId344" xr:uid="{00000000-0004-0000-0500-000057010000}"/>
    <hyperlink ref="DX14" r:id="rId345" xr:uid="{00000000-0004-0000-0500-000058010000}"/>
    <hyperlink ref="EC14" r:id="rId346" xr:uid="{00000000-0004-0000-0500-000059010000}"/>
    <hyperlink ref="EH14" r:id="rId347" xr:uid="{00000000-0004-0000-0500-00005A010000}"/>
    <hyperlink ref="EM14" r:id="rId348" xr:uid="{00000000-0004-0000-0500-00005B010000}"/>
    <hyperlink ref="ER14" r:id="rId349" xr:uid="{00000000-0004-0000-0500-00005C010000}"/>
    <hyperlink ref="EW14" r:id="rId350" xr:uid="{00000000-0004-0000-0500-00005D010000}"/>
    <hyperlink ref="FB14" r:id="rId351" xr:uid="{00000000-0004-0000-0500-00005E010000}"/>
    <hyperlink ref="FG14" r:id="rId352" xr:uid="{00000000-0004-0000-0500-00005F010000}"/>
    <hyperlink ref="FL14" r:id="rId353" xr:uid="{00000000-0004-0000-0500-000060010000}"/>
    <hyperlink ref="FQ14" r:id="rId354" xr:uid="{00000000-0004-0000-0500-000061010000}"/>
    <hyperlink ref="FV14" r:id="rId355" xr:uid="{00000000-0004-0000-0500-000062010000}"/>
    <hyperlink ref="GB14" r:id="rId356" xr:uid="{00000000-0004-0000-0500-000063010000}"/>
    <hyperlink ref="GL14" r:id="rId357" xr:uid="{00000000-0004-0000-0500-000064010000}"/>
    <hyperlink ref="GQ14" r:id="rId358" xr:uid="{00000000-0004-0000-0500-000065010000}"/>
    <hyperlink ref="GV14" r:id="rId359" xr:uid="{00000000-0004-0000-0500-000066010000}"/>
    <hyperlink ref="HA14" r:id="rId360" xr:uid="{00000000-0004-0000-0500-000067010000}"/>
    <hyperlink ref="HF14" r:id="rId361" xr:uid="{00000000-0004-0000-0500-000068010000}"/>
    <hyperlink ref="HK14" r:id="rId362" xr:uid="{00000000-0004-0000-0500-000069010000}"/>
    <hyperlink ref="HP14" r:id="rId363" xr:uid="{00000000-0004-0000-0500-00006A010000}"/>
    <hyperlink ref="HU14" r:id="rId364" xr:uid="{00000000-0004-0000-0500-00006B010000}"/>
    <hyperlink ref="HZ14" r:id="rId365" xr:uid="{00000000-0004-0000-0500-00006C010000}"/>
    <hyperlink ref="IE14" r:id="rId366" xr:uid="{00000000-0004-0000-0500-00006D010000}"/>
    <hyperlink ref="IJ14" r:id="rId367" xr:uid="{00000000-0004-0000-0500-00006E010000}"/>
    <hyperlink ref="IO14" r:id="rId368" xr:uid="{00000000-0004-0000-0500-00006F010000}"/>
    <hyperlink ref="IT14" r:id="rId369" xr:uid="{00000000-0004-0000-0500-000070010000}"/>
    <hyperlink ref="IY14" r:id="rId370" xr:uid="{00000000-0004-0000-0500-000071010000}"/>
    <hyperlink ref="JD14" r:id="rId371" xr:uid="{00000000-0004-0000-0500-000072010000}"/>
    <hyperlink ref="JI14" r:id="rId372" xr:uid="{00000000-0004-0000-0500-000073010000}"/>
    <hyperlink ref="JN14" r:id="rId373" xr:uid="{00000000-0004-0000-0500-000074010000}"/>
    <hyperlink ref="JS14" r:id="rId374" xr:uid="{00000000-0004-0000-0500-000075010000}"/>
    <hyperlink ref="JX14" r:id="rId375" xr:uid="{00000000-0004-0000-0500-000076010000}"/>
    <hyperlink ref="KH14" r:id="rId376" xr:uid="{00000000-0004-0000-0500-000077010000}"/>
    <hyperlink ref="KM14" r:id="rId377" xr:uid="{00000000-0004-0000-0500-000078010000}"/>
    <hyperlink ref="KR14" r:id="rId378" xr:uid="{00000000-0004-0000-0500-000079010000}"/>
    <hyperlink ref="KW14" r:id="rId379" xr:uid="{00000000-0004-0000-0500-00007A010000}"/>
    <hyperlink ref="LB14" r:id="rId380" xr:uid="{00000000-0004-0000-0500-00007B010000}"/>
    <hyperlink ref="LG14" r:id="rId381" xr:uid="{00000000-0004-0000-0500-00007C010000}"/>
    <hyperlink ref="LL14" r:id="rId382" xr:uid="{00000000-0004-0000-0500-00007D010000}"/>
    <hyperlink ref="LQ14" r:id="rId383" xr:uid="{00000000-0004-0000-0500-00007E010000}"/>
    <hyperlink ref="H15" r:id="rId384" xr:uid="{00000000-0004-0000-0500-00007F010000}"/>
    <hyperlink ref="R15" r:id="rId385" xr:uid="{00000000-0004-0000-0500-000080010000}"/>
    <hyperlink ref="W15" r:id="rId386" xr:uid="{00000000-0004-0000-0500-000081010000}"/>
    <hyperlink ref="AB15" r:id="rId387" xr:uid="{00000000-0004-0000-0500-000082010000}"/>
    <hyperlink ref="AG15" r:id="rId388" xr:uid="{00000000-0004-0000-0500-000083010000}"/>
    <hyperlink ref="AL15" r:id="rId389" xr:uid="{00000000-0004-0000-0500-000084010000}"/>
    <hyperlink ref="AQ15" r:id="rId390" xr:uid="{00000000-0004-0000-0500-000085010000}"/>
    <hyperlink ref="AV15" r:id="rId391" xr:uid="{00000000-0004-0000-0500-000086010000}"/>
    <hyperlink ref="BA15" r:id="rId392" xr:uid="{00000000-0004-0000-0500-000087010000}"/>
    <hyperlink ref="BF15" r:id="rId393" xr:uid="{00000000-0004-0000-0500-000088010000}"/>
    <hyperlink ref="BK15" r:id="rId394" xr:uid="{00000000-0004-0000-0500-000089010000}"/>
    <hyperlink ref="BP15" r:id="rId395" xr:uid="{00000000-0004-0000-0500-00008A010000}"/>
    <hyperlink ref="BT15" r:id="rId396" xr:uid="{00000000-0004-0000-0500-00008B010000}"/>
    <hyperlink ref="BU15" r:id="rId397" xr:uid="{00000000-0004-0000-0500-00008C010000}"/>
    <hyperlink ref="BZ15" r:id="rId398" xr:uid="{00000000-0004-0000-0500-00008D010000}"/>
    <hyperlink ref="CE15" r:id="rId399" xr:uid="{00000000-0004-0000-0500-00008E010000}"/>
    <hyperlink ref="CJ15" r:id="rId400" xr:uid="{00000000-0004-0000-0500-00008F010000}"/>
    <hyperlink ref="CO15" r:id="rId401" xr:uid="{00000000-0004-0000-0500-000090010000}"/>
    <hyperlink ref="CT15" r:id="rId402" xr:uid="{00000000-0004-0000-0500-000091010000}"/>
    <hyperlink ref="CY15" r:id="rId403" xr:uid="{00000000-0004-0000-0500-000092010000}"/>
    <hyperlink ref="DD15" r:id="rId404" xr:uid="{00000000-0004-0000-0500-000093010000}"/>
    <hyperlink ref="DI15" r:id="rId405" xr:uid="{00000000-0004-0000-0500-000094010000}"/>
    <hyperlink ref="ER15" r:id="rId406" xr:uid="{00000000-0004-0000-0500-000095010000}"/>
    <hyperlink ref="EW15" r:id="rId407" xr:uid="{00000000-0004-0000-0500-000096010000}"/>
    <hyperlink ref="FB15" r:id="rId408" xr:uid="{00000000-0004-0000-0500-000097010000}"/>
    <hyperlink ref="FL15" r:id="rId409" xr:uid="{00000000-0004-0000-0500-000098010000}"/>
    <hyperlink ref="FQ15" r:id="rId410" xr:uid="{00000000-0004-0000-0500-000099010000}"/>
    <hyperlink ref="FV15" r:id="rId411" xr:uid="{00000000-0004-0000-0500-00009A010000}"/>
    <hyperlink ref="GB15" r:id="rId412" xr:uid="{00000000-0004-0000-0500-00009B010000}"/>
    <hyperlink ref="GL15" r:id="rId413" xr:uid="{00000000-0004-0000-0500-00009C010000}"/>
    <hyperlink ref="GQ15" r:id="rId414" xr:uid="{00000000-0004-0000-0500-00009D010000}"/>
    <hyperlink ref="GV15" r:id="rId415" xr:uid="{00000000-0004-0000-0500-00009E010000}"/>
    <hyperlink ref="HA15" r:id="rId416" xr:uid="{00000000-0004-0000-0500-00009F010000}"/>
    <hyperlink ref="HF15" r:id="rId417" xr:uid="{00000000-0004-0000-0500-0000A0010000}"/>
    <hyperlink ref="HK15" r:id="rId418" xr:uid="{00000000-0004-0000-0500-0000A1010000}"/>
    <hyperlink ref="HP15" r:id="rId419" xr:uid="{00000000-0004-0000-0500-0000A2010000}"/>
    <hyperlink ref="HU15" r:id="rId420" xr:uid="{00000000-0004-0000-0500-0000A3010000}"/>
    <hyperlink ref="HZ15" r:id="rId421" xr:uid="{00000000-0004-0000-0500-0000A4010000}"/>
    <hyperlink ref="IE15" r:id="rId422" xr:uid="{00000000-0004-0000-0500-0000A5010000}"/>
    <hyperlink ref="IJ15" r:id="rId423" xr:uid="{00000000-0004-0000-0500-0000A6010000}"/>
    <hyperlink ref="IO15" r:id="rId424" xr:uid="{00000000-0004-0000-0500-0000A7010000}"/>
    <hyperlink ref="IT15" r:id="rId425" xr:uid="{00000000-0004-0000-0500-0000A8010000}"/>
    <hyperlink ref="IY15" r:id="rId426" xr:uid="{00000000-0004-0000-0500-0000A9010000}"/>
    <hyperlink ref="JD15" r:id="rId427" xr:uid="{00000000-0004-0000-0500-0000AA010000}"/>
    <hyperlink ref="JI15" r:id="rId428" xr:uid="{00000000-0004-0000-0500-0000AB010000}"/>
    <hyperlink ref="JN15" r:id="rId429" xr:uid="{00000000-0004-0000-0500-0000AC010000}"/>
    <hyperlink ref="JS15" r:id="rId430" xr:uid="{00000000-0004-0000-0500-0000AD010000}"/>
    <hyperlink ref="JX15" r:id="rId431" xr:uid="{00000000-0004-0000-0500-0000AE010000}"/>
    <hyperlink ref="KC15" r:id="rId432" xr:uid="{00000000-0004-0000-0500-0000AF010000}"/>
    <hyperlink ref="LQ15" r:id="rId433" xr:uid="{00000000-0004-0000-0500-0000B0010000}"/>
    <hyperlink ref="H16" r:id="rId434" xr:uid="{00000000-0004-0000-0500-0000B1010000}"/>
    <hyperlink ref="R16" r:id="rId435" xr:uid="{00000000-0004-0000-0500-0000B2010000}"/>
    <hyperlink ref="W16" r:id="rId436" xr:uid="{00000000-0004-0000-0500-0000B3010000}"/>
    <hyperlink ref="AB16" r:id="rId437" xr:uid="{00000000-0004-0000-0500-0000B4010000}"/>
    <hyperlink ref="AG16" r:id="rId438" xr:uid="{00000000-0004-0000-0500-0000B5010000}"/>
    <hyperlink ref="AL16" r:id="rId439" xr:uid="{00000000-0004-0000-0500-0000B6010000}"/>
    <hyperlink ref="AQ16" r:id="rId440" xr:uid="{00000000-0004-0000-0500-0000B7010000}"/>
    <hyperlink ref="AV16" r:id="rId441" xr:uid="{00000000-0004-0000-0500-0000B8010000}"/>
    <hyperlink ref="DI16" r:id="rId442" xr:uid="{00000000-0004-0000-0500-0000B9010000}"/>
    <hyperlink ref="DN16" r:id="rId443" xr:uid="{00000000-0004-0000-0500-0000BA010000}"/>
    <hyperlink ref="DS16" r:id="rId444" xr:uid="{00000000-0004-0000-0500-0000BB010000}"/>
    <hyperlink ref="DX16" r:id="rId445" xr:uid="{00000000-0004-0000-0500-0000BC010000}"/>
    <hyperlink ref="EC16" r:id="rId446" xr:uid="{00000000-0004-0000-0500-0000BD010000}"/>
    <hyperlink ref="EH16" r:id="rId447" xr:uid="{00000000-0004-0000-0500-0000BE010000}"/>
    <hyperlink ref="EM16" r:id="rId448" xr:uid="{00000000-0004-0000-0500-0000BF010000}"/>
    <hyperlink ref="ER16" r:id="rId449" xr:uid="{00000000-0004-0000-0500-0000C0010000}"/>
    <hyperlink ref="EW16" r:id="rId450" xr:uid="{00000000-0004-0000-0500-0000C1010000}"/>
    <hyperlink ref="FB16" r:id="rId451" xr:uid="{00000000-0004-0000-0500-0000C2010000}"/>
    <hyperlink ref="FL16" r:id="rId452" xr:uid="{00000000-0004-0000-0500-0000C3010000}"/>
    <hyperlink ref="FQ16" r:id="rId453" xr:uid="{00000000-0004-0000-0500-0000C4010000}"/>
    <hyperlink ref="FV16" r:id="rId454" xr:uid="{00000000-0004-0000-0500-0000C5010000}"/>
    <hyperlink ref="GB16" r:id="rId455" xr:uid="{00000000-0004-0000-0500-0000C6010000}"/>
    <hyperlink ref="GL16" r:id="rId456" xr:uid="{00000000-0004-0000-0500-0000C7010000}"/>
    <hyperlink ref="GQ16" r:id="rId457" xr:uid="{00000000-0004-0000-0500-0000C8010000}"/>
    <hyperlink ref="GV16" r:id="rId458" xr:uid="{00000000-0004-0000-0500-0000C9010000}"/>
    <hyperlink ref="HA16" r:id="rId459" xr:uid="{00000000-0004-0000-0500-0000CA010000}"/>
    <hyperlink ref="HF16" r:id="rId460" xr:uid="{00000000-0004-0000-0500-0000CB010000}"/>
    <hyperlink ref="HK16" r:id="rId461" xr:uid="{00000000-0004-0000-0500-0000CC010000}"/>
    <hyperlink ref="HP16" r:id="rId462" xr:uid="{00000000-0004-0000-0500-0000CD010000}"/>
    <hyperlink ref="KC16" r:id="rId463" xr:uid="{00000000-0004-0000-0500-0000CE010000}"/>
    <hyperlink ref="KH16" r:id="rId464" xr:uid="{00000000-0004-0000-0500-0000CF010000}"/>
    <hyperlink ref="KM16" r:id="rId465" xr:uid="{00000000-0004-0000-0500-0000D0010000}"/>
    <hyperlink ref="KR16" r:id="rId466" xr:uid="{00000000-0004-0000-0500-0000D1010000}"/>
    <hyperlink ref="KW16" r:id="rId467" xr:uid="{00000000-0004-0000-0500-0000D2010000}"/>
    <hyperlink ref="LB16" r:id="rId468" xr:uid="{00000000-0004-0000-0500-0000D3010000}"/>
    <hyperlink ref="LG16" r:id="rId469" xr:uid="{00000000-0004-0000-0500-0000D4010000}"/>
    <hyperlink ref="LQ16" r:id="rId470" xr:uid="{00000000-0004-0000-0500-0000D5010000}"/>
    <hyperlink ref="H17" r:id="rId471" xr:uid="{00000000-0004-0000-0500-0000D6010000}"/>
    <hyperlink ref="R17" r:id="rId472" xr:uid="{00000000-0004-0000-0500-0000D7010000}"/>
    <hyperlink ref="W17" r:id="rId473" xr:uid="{00000000-0004-0000-0500-0000D8010000}"/>
    <hyperlink ref="AB17" r:id="rId474" xr:uid="{00000000-0004-0000-0500-0000D9010000}"/>
    <hyperlink ref="AG17" r:id="rId475" xr:uid="{00000000-0004-0000-0500-0000DA010000}"/>
    <hyperlink ref="AL17" r:id="rId476" xr:uid="{00000000-0004-0000-0500-0000DB010000}"/>
    <hyperlink ref="AQ17" r:id="rId477" xr:uid="{00000000-0004-0000-0500-0000DC010000}"/>
    <hyperlink ref="AV17" r:id="rId478" xr:uid="{00000000-0004-0000-0500-0000DD010000}"/>
    <hyperlink ref="BA17" r:id="rId479" xr:uid="{00000000-0004-0000-0500-0000DE010000}"/>
    <hyperlink ref="BF17" r:id="rId480" xr:uid="{00000000-0004-0000-0500-0000DF010000}"/>
    <hyperlink ref="BK17" r:id="rId481" xr:uid="{00000000-0004-0000-0500-0000E0010000}"/>
    <hyperlink ref="BP17" r:id="rId482" xr:uid="{00000000-0004-0000-0500-0000E1010000}"/>
    <hyperlink ref="BT17" r:id="rId483" xr:uid="{00000000-0004-0000-0500-0000E2010000}"/>
    <hyperlink ref="BU17" r:id="rId484" xr:uid="{00000000-0004-0000-0500-0000E3010000}"/>
    <hyperlink ref="BZ17" r:id="rId485" xr:uid="{00000000-0004-0000-0500-0000E4010000}"/>
    <hyperlink ref="ER17" r:id="rId486" xr:uid="{00000000-0004-0000-0500-0000E5010000}"/>
    <hyperlink ref="EW17" r:id="rId487" xr:uid="{00000000-0004-0000-0500-0000E6010000}"/>
    <hyperlink ref="FB17" r:id="rId488" xr:uid="{00000000-0004-0000-0500-0000E7010000}"/>
    <hyperlink ref="FG17" r:id="rId489" xr:uid="{00000000-0004-0000-0500-0000E8010000}"/>
    <hyperlink ref="FL17" r:id="rId490" xr:uid="{00000000-0004-0000-0500-0000E9010000}"/>
    <hyperlink ref="FQ17" r:id="rId491" xr:uid="{00000000-0004-0000-0500-0000EA010000}"/>
    <hyperlink ref="FR17" r:id="rId492" xr:uid="{00000000-0004-0000-0500-0000EB010000}"/>
    <hyperlink ref="FV17" r:id="rId493" xr:uid="{00000000-0004-0000-0500-0000EC010000}"/>
    <hyperlink ref="FW17" r:id="rId494" xr:uid="{00000000-0004-0000-0500-0000ED010000}"/>
    <hyperlink ref="GB17" r:id="rId495" xr:uid="{00000000-0004-0000-0500-0000EE010000}"/>
    <hyperlink ref="GL17" r:id="rId496" xr:uid="{00000000-0004-0000-0500-0000EF010000}"/>
    <hyperlink ref="GQ17" r:id="rId497" xr:uid="{00000000-0004-0000-0500-0000F0010000}"/>
    <hyperlink ref="GV17" r:id="rId498" xr:uid="{00000000-0004-0000-0500-0000F1010000}"/>
    <hyperlink ref="HA17" r:id="rId499" xr:uid="{00000000-0004-0000-0500-0000F2010000}"/>
    <hyperlink ref="HF17" r:id="rId500" xr:uid="{00000000-0004-0000-0500-0000F3010000}"/>
    <hyperlink ref="HK17" r:id="rId501" xr:uid="{00000000-0004-0000-0500-0000F4010000}"/>
    <hyperlink ref="HP17" r:id="rId502" xr:uid="{00000000-0004-0000-0500-0000F5010000}"/>
    <hyperlink ref="HU17" r:id="rId503" xr:uid="{00000000-0004-0000-0500-0000F6010000}"/>
    <hyperlink ref="HZ17" r:id="rId504" xr:uid="{00000000-0004-0000-0500-0000F7010000}"/>
    <hyperlink ref="IE17" r:id="rId505" xr:uid="{00000000-0004-0000-0500-0000F8010000}"/>
    <hyperlink ref="IJ17" r:id="rId506" xr:uid="{00000000-0004-0000-0500-0000F9010000}"/>
    <hyperlink ref="IO17" r:id="rId507" xr:uid="{00000000-0004-0000-0500-0000FA010000}"/>
    <hyperlink ref="IT17" r:id="rId508" xr:uid="{00000000-0004-0000-0500-0000FB010000}"/>
    <hyperlink ref="LL17" r:id="rId509" xr:uid="{00000000-0004-0000-0500-0000FC010000}"/>
    <hyperlink ref="LQ17" r:id="rId510" xr:uid="{00000000-0004-0000-0500-0000FD010000}"/>
    <hyperlink ref="H18" r:id="rId511" xr:uid="{00000000-0004-0000-0500-0000FE010000}"/>
    <hyperlink ref="M18" r:id="rId512" xr:uid="{00000000-0004-0000-0500-0000FF010000}"/>
    <hyperlink ref="R18" r:id="rId513" xr:uid="{00000000-0004-0000-0500-000000020000}"/>
    <hyperlink ref="W18" r:id="rId514" xr:uid="{00000000-0004-0000-0500-000001020000}"/>
    <hyperlink ref="AB18" r:id="rId515" xr:uid="{00000000-0004-0000-0500-000002020000}"/>
    <hyperlink ref="AG18" r:id="rId516" xr:uid="{00000000-0004-0000-0500-000003020000}"/>
    <hyperlink ref="AL18" r:id="rId517" xr:uid="{00000000-0004-0000-0500-000004020000}"/>
    <hyperlink ref="AQ18" r:id="rId518" xr:uid="{00000000-0004-0000-0500-000005020000}"/>
    <hyperlink ref="AV18" r:id="rId519" xr:uid="{00000000-0004-0000-0500-000006020000}"/>
    <hyperlink ref="BA18" r:id="rId520" xr:uid="{00000000-0004-0000-0500-000007020000}"/>
    <hyperlink ref="BF18" r:id="rId521" xr:uid="{00000000-0004-0000-0500-000008020000}"/>
    <hyperlink ref="BK18" r:id="rId522" xr:uid="{00000000-0004-0000-0500-000009020000}"/>
    <hyperlink ref="BP18" r:id="rId523" xr:uid="{00000000-0004-0000-0500-00000A020000}"/>
    <hyperlink ref="BT18" r:id="rId524" xr:uid="{00000000-0004-0000-0500-00000B020000}"/>
    <hyperlink ref="BU18" r:id="rId525" xr:uid="{00000000-0004-0000-0500-00000C020000}"/>
    <hyperlink ref="BZ18" r:id="rId526" xr:uid="{00000000-0004-0000-0500-00000D020000}"/>
    <hyperlink ref="CE18" r:id="rId527" xr:uid="{00000000-0004-0000-0500-00000E020000}"/>
    <hyperlink ref="CJ18" r:id="rId528" xr:uid="{00000000-0004-0000-0500-00000F020000}"/>
    <hyperlink ref="CO18" r:id="rId529" xr:uid="{00000000-0004-0000-0500-000010020000}"/>
    <hyperlink ref="CT18" r:id="rId530" xr:uid="{00000000-0004-0000-0500-000011020000}"/>
    <hyperlink ref="CY18" r:id="rId531" xr:uid="{00000000-0004-0000-0500-000012020000}"/>
    <hyperlink ref="DD18" r:id="rId532" xr:uid="{00000000-0004-0000-0500-000013020000}"/>
    <hyperlink ref="DI18" r:id="rId533" xr:uid="{00000000-0004-0000-0500-000014020000}"/>
    <hyperlink ref="DN18" r:id="rId534" xr:uid="{00000000-0004-0000-0500-000015020000}"/>
    <hyperlink ref="DS18" r:id="rId535" xr:uid="{00000000-0004-0000-0500-000016020000}"/>
    <hyperlink ref="DX18" r:id="rId536" xr:uid="{00000000-0004-0000-0500-000017020000}"/>
    <hyperlink ref="EC18" r:id="rId537" xr:uid="{00000000-0004-0000-0500-000018020000}"/>
    <hyperlink ref="EH18" r:id="rId538" xr:uid="{00000000-0004-0000-0500-000019020000}"/>
    <hyperlink ref="EM18" r:id="rId539" xr:uid="{00000000-0004-0000-0500-00001A020000}"/>
    <hyperlink ref="ER18" r:id="rId540" xr:uid="{00000000-0004-0000-0500-00001B020000}"/>
    <hyperlink ref="EW18" r:id="rId541" xr:uid="{00000000-0004-0000-0500-00001C020000}"/>
    <hyperlink ref="FB18" r:id="rId542" xr:uid="{00000000-0004-0000-0500-00001D020000}"/>
    <hyperlink ref="FG18" r:id="rId543" xr:uid="{00000000-0004-0000-0500-00001E020000}"/>
    <hyperlink ref="FL18" r:id="rId544" xr:uid="{00000000-0004-0000-0500-00001F020000}"/>
    <hyperlink ref="FQ18" r:id="rId545" xr:uid="{00000000-0004-0000-0500-000020020000}"/>
    <hyperlink ref="FV18" r:id="rId546" xr:uid="{00000000-0004-0000-0500-000021020000}"/>
    <hyperlink ref="GB18" r:id="rId547" xr:uid="{00000000-0004-0000-0500-000022020000}"/>
    <hyperlink ref="GG18" r:id="rId548" xr:uid="{00000000-0004-0000-0500-000023020000}"/>
    <hyperlink ref="GL18" r:id="rId549" xr:uid="{00000000-0004-0000-0500-000024020000}"/>
    <hyperlink ref="GQ18" r:id="rId550" xr:uid="{00000000-0004-0000-0500-000025020000}"/>
    <hyperlink ref="GV18" r:id="rId551" xr:uid="{00000000-0004-0000-0500-000026020000}"/>
    <hyperlink ref="HA18" r:id="rId552" xr:uid="{00000000-0004-0000-0500-000027020000}"/>
    <hyperlink ref="HF18" r:id="rId553" xr:uid="{00000000-0004-0000-0500-000028020000}"/>
    <hyperlink ref="HK18" r:id="rId554" xr:uid="{00000000-0004-0000-0500-000029020000}"/>
    <hyperlink ref="HP18" r:id="rId555" xr:uid="{00000000-0004-0000-0500-00002A020000}"/>
    <hyperlink ref="HU18" r:id="rId556" xr:uid="{00000000-0004-0000-0500-00002B020000}"/>
    <hyperlink ref="HZ18" r:id="rId557" xr:uid="{00000000-0004-0000-0500-00002C020000}"/>
    <hyperlink ref="IE18" r:id="rId558" xr:uid="{00000000-0004-0000-0500-00002D020000}"/>
    <hyperlink ref="IJ18" r:id="rId559" xr:uid="{00000000-0004-0000-0500-00002E020000}"/>
    <hyperlink ref="IO18" r:id="rId560" xr:uid="{00000000-0004-0000-0500-00002F020000}"/>
    <hyperlink ref="IT18" r:id="rId561" xr:uid="{00000000-0004-0000-0500-000030020000}"/>
    <hyperlink ref="IY18" r:id="rId562" xr:uid="{00000000-0004-0000-0500-000031020000}"/>
    <hyperlink ref="JD18" r:id="rId563" xr:uid="{00000000-0004-0000-0500-000032020000}"/>
    <hyperlink ref="JI18" r:id="rId564" xr:uid="{00000000-0004-0000-0500-000033020000}"/>
    <hyperlink ref="JN18" r:id="rId565" xr:uid="{00000000-0004-0000-0500-000034020000}"/>
    <hyperlink ref="JS18" r:id="rId566" xr:uid="{00000000-0004-0000-0500-000035020000}"/>
    <hyperlink ref="JX18" r:id="rId567" xr:uid="{00000000-0004-0000-0500-000036020000}"/>
    <hyperlink ref="KC18" r:id="rId568" xr:uid="{00000000-0004-0000-0500-000037020000}"/>
    <hyperlink ref="KH18" r:id="rId569" xr:uid="{00000000-0004-0000-0500-000038020000}"/>
    <hyperlink ref="KM18" r:id="rId570" xr:uid="{00000000-0004-0000-0500-000039020000}"/>
    <hyperlink ref="KR18" r:id="rId571" xr:uid="{00000000-0004-0000-0500-00003A020000}"/>
    <hyperlink ref="KW18" r:id="rId572" xr:uid="{00000000-0004-0000-0500-00003B020000}"/>
    <hyperlink ref="LB18" r:id="rId573" xr:uid="{00000000-0004-0000-0500-00003C020000}"/>
    <hyperlink ref="LG18" r:id="rId574" xr:uid="{00000000-0004-0000-0500-00003D020000}"/>
    <hyperlink ref="LL18" r:id="rId575" xr:uid="{00000000-0004-0000-0500-00003E020000}"/>
    <hyperlink ref="LQ18" r:id="rId576" xr:uid="{00000000-0004-0000-0500-00003F020000}"/>
    <hyperlink ref="H19" r:id="rId577" location="3-11-10-24" xr:uid="{00000000-0004-0000-0500-000040020000}"/>
    <hyperlink ref="R19" r:id="rId578" location="16-34-1" xr:uid="{00000000-0004-0000-0500-000041020000}"/>
    <hyperlink ref="W19" r:id="rId579" location="16-34-1" xr:uid="{00000000-0004-0000-0500-000042020000}"/>
    <hyperlink ref="AB19" r:id="rId580" location="16-34-1" xr:uid="{00000000-0004-0000-0500-000043020000}"/>
    <hyperlink ref="AG19" r:id="rId581" location="16-34-1" xr:uid="{00000000-0004-0000-0500-000044020000}"/>
    <hyperlink ref="AL19" r:id="rId582" location="16-34-1" xr:uid="{00000000-0004-0000-0500-000045020000}"/>
    <hyperlink ref="AQ19" r:id="rId583" location="16-34-1" xr:uid="{00000000-0004-0000-0500-000046020000}"/>
    <hyperlink ref="AV19" r:id="rId584" location="16-34-1" xr:uid="{00000000-0004-0000-0500-000047020000}"/>
    <hyperlink ref="ER19" r:id="rId585" location="31-33" xr:uid="{00000000-0004-0000-0500-000048020000}"/>
    <hyperlink ref="EW19" r:id="rId586" location="7.1-1" xr:uid="{00000000-0004-0000-0500-000049020000}"/>
    <hyperlink ref="FB19" r:id="rId587" location="7.1-5-7-7" xr:uid="{00000000-0004-0000-0500-00004A020000}"/>
    <hyperlink ref="FG19" r:id="rId588" location="34-13-9-8" xr:uid="{00000000-0004-0000-0500-00004B020000}"/>
    <hyperlink ref="FL19" r:id="rId589" location="21-40" xr:uid="{00000000-0004-0000-0500-00004C020000}"/>
    <hyperlink ref="FQ19" r:id="rId590" location="20-33-2" xr:uid="{00000000-0004-0000-0500-00004D020000}"/>
    <hyperlink ref="FR19" r:id="rId591" xr:uid="{00000000-0004-0000-0500-00004E020000}"/>
    <hyperlink ref="FV19" r:id="rId592" location="20-33-2-19" xr:uid="{00000000-0004-0000-0500-00004F020000}"/>
    <hyperlink ref="FW19" r:id="rId593" xr:uid="{00000000-0004-0000-0500-000050020000}"/>
    <hyperlink ref="GB19" r:id="rId594" location="3-11-10-24" xr:uid="{00000000-0004-0000-0500-000051020000}"/>
    <hyperlink ref="GL19" r:id="rId595" location="16-34-1" xr:uid="{00000000-0004-0000-0500-000052020000}"/>
    <hyperlink ref="GQ19" r:id="rId596" location="16-34-1" xr:uid="{00000000-0004-0000-0500-000053020000}"/>
    <hyperlink ref="GV19" r:id="rId597" location="16-34-1" xr:uid="{00000000-0004-0000-0500-000054020000}"/>
    <hyperlink ref="HA19" r:id="rId598" location="16-34-1" xr:uid="{00000000-0004-0000-0500-000055020000}"/>
    <hyperlink ref="HF19" r:id="rId599" location="16-34-1" xr:uid="{00000000-0004-0000-0500-000056020000}"/>
    <hyperlink ref="HK19" r:id="rId600" location="16-34-1" xr:uid="{00000000-0004-0000-0500-000057020000}"/>
    <hyperlink ref="HP19" r:id="rId601" location="16-34-1" xr:uid="{00000000-0004-0000-0500-000058020000}"/>
    <hyperlink ref="LL19" r:id="rId602" location="34-13-9-8" xr:uid="{00000000-0004-0000-0500-000059020000}"/>
    <hyperlink ref="LQ19" r:id="rId603" location="21-40" xr:uid="{00000000-0004-0000-0500-00005A020000}"/>
    <hyperlink ref="H20" r:id="rId604" xr:uid="{00000000-0004-0000-0500-00005B020000}"/>
    <hyperlink ref="R20" r:id="rId605" xr:uid="{00000000-0004-0000-0500-00005C020000}"/>
    <hyperlink ref="W20" r:id="rId606" xr:uid="{00000000-0004-0000-0500-00005D020000}"/>
    <hyperlink ref="AB20" r:id="rId607" xr:uid="{00000000-0004-0000-0500-00005E020000}"/>
    <hyperlink ref="AG20" r:id="rId608" xr:uid="{00000000-0004-0000-0500-00005F020000}"/>
    <hyperlink ref="AL20" r:id="rId609" xr:uid="{00000000-0004-0000-0500-000060020000}"/>
    <hyperlink ref="AQ20" r:id="rId610" xr:uid="{00000000-0004-0000-0500-000061020000}"/>
    <hyperlink ref="AV20" r:id="rId611" xr:uid="{00000000-0004-0000-0500-000062020000}"/>
    <hyperlink ref="DI20" r:id="rId612" xr:uid="{00000000-0004-0000-0500-000063020000}"/>
    <hyperlink ref="ER20" r:id="rId613" xr:uid="{00000000-0004-0000-0500-000064020000}"/>
    <hyperlink ref="EW20" r:id="rId614" xr:uid="{00000000-0004-0000-0500-000065020000}"/>
    <hyperlink ref="FB20" r:id="rId615" xr:uid="{00000000-0004-0000-0500-000066020000}"/>
    <hyperlink ref="FL20" r:id="rId616" xr:uid="{00000000-0004-0000-0500-000067020000}"/>
    <hyperlink ref="FQ20" r:id="rId617" xr:uid="{00000000-0004-0000-0500-000068020000}"/>
    <hyperlink ref="FV20" r:id="rId618" xr:uid="{00000000-0004-0000-0500-000069020000}"/>
    <hyperlink ref="GB20" r:id="rId619" xr:uid="{00000000-0004-0000-0500-00006A020000}"/>
    <hyperlink ref="GL20" r:id="rId620" xr:uid="{00000000-0004-0000-0500-00006B020000}"/>
    <hyperlink ref="GQ20" r:id="rId621" xr:uid="{00000000-0004-0000-0500-00006C020000}"/>
    <hyperlink ref="GV20" r:id="rId622" xr:uid="{00000000-0004-0000-0500-00006D020000}"/>
    <hyperlink ref="HA20" r:id="rId623" xr:uid="{00000000-0004-0000-0500-00006E020000}"/>
    <hyperlink ref="HF20" r:id="rId624" xr:uid="{00000000-0004-0000-0500-00006F020000}"/>
    <hyperlink ref="HK20" r:id="rId625" xr:uid="{00000000-0004-0000-0500-000070020000}"/>
    <hyperlink ref="HP20" r:id="rId626" xr:uid="{00000000-0004-0000-0500-000071020000}"/>
    <hyperlink ref="KC20" r:id="rId627" xr:uid="{00000000-0004-0000-0500-000072020000}"/>
    <hyperlink ref="LQ20" r:id="rId628" xr:uid="{00000000-0004-0000-0500-000073020000}"/>
    <hyperlink ref="H21" r:id="rId629" xr:uid="{00000000-0004-0000-0500-000074020000}"/>
    <hyperlink ref="R21" r:id="rId630" xr:uid="{00000000-0004-0000-0500-000075020000}"/>
    <hyperlink ref="W21" r:id="rId631" xr:uid="{00000000-0004-0000-0500-000076020000}"/>
    <hyperlink ref="AB21" r:id="rId632" xr:uid="{00000000-0004-0000-0500-000077020000}"/>
    <hyperlink ref="AG21" r:id="rId633" xr:uid="{00000000-0004-0000-0500-000078020000}"/>
    <hyperlink ref="AL21" r:id="rId634" xr:uid="{00000000-0004-0000-0500-000079020000}"/>
    <hyperlink ref="AQ21" r:id="rId635" xr:uid="{00000000-0004-0000-0500-00007A020000}"/>
    <hyperlink ref="AV21" r:id="rId636" xr:uid="{00000000-0004-0000-0500-00007B020000}"/>
    <hyperlink ref="BA21" r:id="rId637" xr:uid="{00000000-0004-0000-0500-00007C020000}"/>
    <hyperlink ref="BF21" r:id="rId638" xr:uid="{00000000-0004-0000-0500-00007D020000}"/>
    <hyperlink ref="BK21" r:id="rId639" xr:uid="{00000000-0004-0000-0500-00007E020000}"/>
    <hyperlink ref="BP21" r:id="rId640" xr:uid="{00000000-0004-0000-0500-00007F020000}"/>
    <hyperlink ref="BT21" r:id="rId641" xr:uid="{00000000-0004-0000-0500-000080020000}"/>
    <hyperlink ref="BU21" r:id="rId642" xr:uid="{00000000-0004-0000-0500-000081020000}"/>
    <hyperlink ref="BZ21" r:id="rId643" xr:uid="{00000000-0004-0000-0500-000082020000}"/>
    <hyperlink ref="ER21" r:id="rId644" xr:uid="{00000000-0004-0000-0500-000083020000}"/>
    <hyperlink ref="EW21" r:id="rId645" xr:uid="{00000000-0004-0000-0500-000084020000}"/>
    <hyperlink ref="FB21" r:id="rId646" xr:uid="{00000000-0004-0000-0500-000085020000}"/>
    <hyperlink ref="FG21" r:id="rId647" xr:uid="{00000000-0004-0000-0500-000086020000}"/>
    <hyperlink ref="FL21" r:id="rId648" xr:uid="{00000000-0004-0000-0500-000087020000}"/>
    <hyperlink ref="FQ21" r:id="rId649" xr:uid="{00000000-0004-0000-0500-000088020000}"/>
    <hyperlink ref="FR21" r:id="rId650" xr:uid="{00000000-0004-0000-0500-000089020000}"/>
    <hyperlink ref="FV21" r:id="rId651" xr:uid="{00000000-0004-0000-0500-00008A020000}"/>
    <hyperlink ref="FW21" r:id="rId652" xr:uid="{00000000-0004-0000-0500-00008B020000}"/>
    <hyperlink ref="GB21" r:id="rId653" xr:uid="{00000000-0004-0000-0500-00008C020000}"/>
    <hyperlink ref="GL21" r:id="rId654" xr:uid="{00000000-0004-0000-0500-00008D020000}"/>
    <hyperlink ref="GQ21" r:id="rId655" xr:uid="{00000000-0004-0000-0500-00008E020000}"/>
    <hyperlink ref="GV21" r:id="rId656" xr:uid="{00000000-0004-0000-0500-00008F020000}"/>
    <hyperlink ref="HA21" r:id="rId657" xr:uid="{00000000-0004-0000-0500-000090020000}"/>
    <hyperlink ref="HF21" r:id="rId658" xr:uid="{00000000-0004-0000-0500-000091020000}"/>
    <hyperlink ref="HK21" r:id="rId659" xr:uid="{00000000-0004-0000-0500-000092020000}"/>
    <hyperlink ref="HP21" r:id="rId660" xr:uid="{00000000-0004-0000-0500-000093020000}"/>
    <hyperlink ref="HU21" r:id="rId661" xr:uid="{00000000-0004-0000-0500-000094020000}"/>
    <hyperlink ref="HZ21" r:id="rId662" xr:uid="{00000000-0004-0000-0500-000095020000}"/>
    <hyperlink ref="IE21" r:id="rId663" xr:uid="{00000000-0004-0000-0500-000096020000}"/>
    <hyperlink ref="IJ21" r:id="rId664" xr:uid="{00000000-0004-0000-0500-000097020000}"/>
    <hyperlink ref="IO21" r:id="rId665" xr:uid="{00000000-0004-0000-0500-000098020000}"/>
    <hyperlink ref="IT21" r:id="rId666" xr:uid="{00000000-0004-0000-0500-000099020000}"/>
    <hyperlink ref="LL21" r:id="rId667" xr:uid="{00000000-0004-0000-0500-00009A020000}"/>
    <hyperlink ref="LQ21" r:id="rId668" xr:uid="{00000000-0004-0000-0500-00009B020000}"/>
    <hyperlink ref="H22" r:id="rId669" xr:uid="{00000000-0004-0000-0500-00009C020000}"/>
    <hyperlink ref="R22" r:id="rId670" xr:uid="{00000000-0004-0000-0500-00009D020000}"/>
    <hyperlink ref="W22" r:id="rId671" xr:uid="{00000000-0004-0000-0500-00009E020000}"/>
    <hyperlink ref="AB22" r:id="rId672" xr:uid="{00000000-0004-0000-0500-00009F020000}"/>
    <hyperlink ref="AG22" r:id="rId673" xr:uid="{00000000-0004-0000-0500-0000A0020000}"/>
    <hyperlink ref="AL22" r:id="rId674" xr:uid="{00000000-0004-0000-0500-0000A1020000}"/>
    <hyperlink ref="AQ22" r:id="rId675" xr:uid="{00000000-0004-0000-0500-0000A2020000}"/>
    <hyperlink ref="AV22" r:id="rId676" xr:uid="{00000000-0004-0000-0500-0000A3020000}"/>
    <hyperlink ref="AW22" r:id="rId677" xr:uid="{00000000-0004-0000-0500-0000A4020000}"/>
    <hyperlink ref="BA22" r:id="rId678" xr:uid="{00000000-0004-0000-0500-0000A5020000}"/>
    <hyperlink ref="BF22" r:id="rId679" xr:uid="{00000000-0004-0000-0500-0000A6020000}"/>
    <hyperlink ref="BK22" r:id="rId680" xr:uid="{00000000-0004-0000-0500-0000A7020000}"/>
    <hyperlink ref="BP22" r:id="rId681" xr:uid="{00000000-0004-0000-0500-0000A8020000}"/>
    <hyperlink ref="BT22" r:id="rId682" xr:uid="{00000000-0004-0000-0500-0000A9020000}"/>
    <hyperlink ref="BU22" r:id="rId683" xr:uid="{00000000-0004-0000-0500-0000AA020000}"/>
    <hyperlink ref="BZ22" r:id="rId684" xr:uid="{00000000-0004-0000-0500-0000AB020000}"/>
    <hyperlink ref="CA22" r:id="rId685" xr:uid="{00000000-0004-0000-0500-0000AC020000}"/>
    <hyperlink ref="ER22" r:id="rId686" xr:uid="{00000000-0004-0000-0500-0000AD020000}"/>
    <hyperlink ref="EW22" r:id="rId687" xr:uid="{00000000-0004-0000-0500-0000AE020000}"/>
    <hyperlink ref="FB22" r:id="rId688" location=":~:text=Page%201-,244.085%20Minors%20not%20to%20possess%20or%20purchase%20liquor%20nor%20to,premises%20where%20alcoholic%20beverages%20sold." xr:uid="{00000000-0004-0000-0500-0000AF020000}"/>
    <hyperlink ref="FG22" r:id="rId689" xr:uid="{00000000-0004-0000-0500-0000B0020000}"/>
    <hyperlink ref="FL22" r:id="rId690" xr:uid="{00000000-0004-0000-0500-0000B1020000}"/>
    <hyperlink ref="FQ22" r:id="rId691" xr:uid="{00000000-0004-0000-0500-0000B2020000}"/>
    <hyperlink ref="FR22" r:id="rId692" xr:uid="{00000000-0004-0000-0500-0000B3020000}"/>
    <hyperlink ref="FV22" r:id="rId693" xr:uid="{00000000-0004-0000-0500-0000B4020000}"/>
    <hyperlink ref="FW22" r:id="rId694" xr:uid="{00000000-0004-0000-0500-0000B5020000}"/>
    <hyperlink ref="GB22" r:id="rId695" xr:uid="{00000000-0004-0000-0500-0000B6020000}"/>
    <hyperlink ref="GL22" r:id="rId696" xr:uid="{00000000-0004-0000-0500-0000B7020000}"/>
    <hyperlink ref="GQ22" r:id="rId697" xr:uid="{00000000-0004-0000-0500-0000B8020000}"/>
    <hyperlink ref="GV22" r:id="rId698" xr:uid="{00000000-0004-0000-0500-0000B9020000}"/>
    <hyperlink ref="HA22" r:id="rId699" xr:uid="{00000000-0004-0000-0500-0000BA020000}"/>
    <hyperlink ref="HF22" r:id="rId700" xr:uid="{00000000-0004-0000-0500-0000BB020000}"/>
    <hyperlink ref="HK22" r:id="rId701" xr:uid="{00000000-0004-0000-0500-0000BC020000}"/>
    <hyperlink ref="HP22" r:id="rId702" xr:uid="{00000000-0004-0000-0500-0000BD020000}"/>
    <hyperlink ref="HQ22" r:id="rId703" xr:uid="{00000000-0004-0000-0500-0000BE020000}"/>
    <hyperlink ref="HU22" r:id="rId704" xr:uid="{00000000-0004-0000-0500-0000BF020000}"/>
    <hyperlink ref="HZ22" r:id="rId705" xr:uid="{00000000-0004-0000-0500-0000C0020000}"/>
    <hyperlink ref="IE22" r:id="rId706" xr:uid="{00000000-0004-0000-0500-0000C1020000}"/>
    <hyperlink ref="IJ22" r:id="rId707" xr:uid="{00000000-0004-0000-0500-0000C2020000}"/>
    <hyperlink ref="IO22" r:id="rId708" xr:uid="{00000000-0004-0000-0500-0000C3020000}"/>
    <hyperlink ref="IT22" r:id="rId709" xr:uid="{00000000-0004-0000-0500-0000C4020000}"/>
    <hyperlink ref="IU22" r:id="rId710" xr:uid="{00000000-0004-0000-0500-0000C5020000}"/>
    <hyperlink ref="LL22" r:id="rId711" xr:uid="{00000000-0004-0000-0500-0000C6020000}"/>
    <hyperlink ref="LQ22" r:id="rId712" xr:uid="{00000000-0004-0000-0500-0000C7020000}"/>
    <hyperlink ref="H23" r:id="rId713" xr:uid="{00000000-0004-0000-0500-0000C8020000}"/>
    <hyperlink ref="R23" r:id="rId714" xr:uid="{00000000-0004-0000-0500-0000C9020000}"/>
    <hyperlink ref="W23" r:id="rId715" xr:uid="{00000000-0004-0000-0500-0000CA020000}"/>
    <hyperlink ref="AB23" r:id="rId716" xr:uid="{00000000-0004-0000-0500-0000CB020000}"/>
    <hyperlink ref="AG23" r:id="rId717" xr:uid="{00000000-0004-0000-0500-0000CC020000}"/>
    <hyperlink ref="AL23" r:id="rId718" xr:uid="{00000000-0004-0000-0500-0000CD020000}"/>
    <hyperlink ref="AQ23" r:id="rId719" xr:uid="{00000000-0004-0000-0500-0000CE020000}"/>
    <hyperlink ref="AV23" r:id="rId720" xr:uid="{00000000-0004-0000-0500-0000CF020000}"/>
    <hyperlink ref="ER23" r:id="rId721" xr:uid="{00000000-0004-0000-0500-0000D0020000}"/>
    <hyperlink ref="EW23" r:id="rId722" xr:uid="{00000000-0004-0000-0500-0000D1020000}"/>
    <hyperlink ref="FB23" r:id="rId723" xr:uid="{00000000-0004-0000-0500-0000D2020000}"/>
    <hyperlink ref="FG23" r:id="rId724" xr:uid="{00000000-0004-0000-0500-0000D3020000}"/>
    <hyperlink ref="FL23" r:id="rId725" xr:uid="{00000000-0004-0000-0500-0000D4020000}"/>
    <hyperlink ref="FQ23" r:id="rId726" xr:uid="{00000000-0004-0000-0500-0000D5020000}"/>
    <hyperlink ref="FV23" r:id="rId727" xr:uid="{00000000-0004-0000-0500-0000D6020000}"/>
    <hyperlink ref="FW23" r:id="rId728" xr:uid="{00000000-0004-0000-0500-0000D7020000}"/>
    <hyperlink ref="GB23" r:id="rId729" xr:uid="{00000000-0004-0000-0500-0000D8020000}"/>
    <hyperlink ref="GL23" r:id="rId730" xr:uid="{00000000-0004-0000-0500-0000D9020000}"/>
    <hyperlink ref="GQ23" r:id="rId731" xr:uid="{00000000-0004-0000-0500-0000DA020000}"/>
    <hyperlink ref="GV23" r:id="rId732" xr:uid="{00000000-0004-0000-0500-0000DB020000}"/>
    <hyperlink ref="HA23" r:id="rId733" xr:uid="{00000000-0004-0000-0500-0000DC020000}"/>
    <hyperlink ref="HF23" r:id="rId734" xr:uid="{00000000-0004-0000-0500-0000DD020000}"/>
    <hyperlink ref="HK23" r:id="rId735" xr:uid="{00000000-0004-0000-0500-0000DE020000}"/>
    <hyperlink ref="HP23" r:id="rId736" xr:uid="{00000000-0004-0000-0500-0000DF020000}"/>
    <hyperlink ref="LL23" r:id="rId737" xr:uid="{00000000-0004-0000-0500-0000E0020000}"/>
    <hyperlink ref="LQ23" r:id="rId738" xr:uid="{00000000-0004-0000-0500-0000E1020000}"/>
    <hyperlink ref="H24" r:id="rId739" xr:uid="{00000000-0004-0000-0500-0000E2020000}"/>
    <hyperlink ref="R24" r:id="rId740" xr:uid="{00000000-0004-0000-0500-0000E3020000}"/>
    <hyperlink ref="W24" r:id="rId741" xr:uid="{00000000-0004-0000-0500-0000E4020000}"/>
    <hyperlink ref="AB24" r:id="rId742" xr:uid="{00000000-0004-0000-0500-0000E5020000}"/>
    <hyperlink ref="AG24" r:id="rId743" xr:uid="{00000000-0004-0000-0500-0000E6020000}"/>
    <hyperlink ref="AL24" r:id="rId744" xr:uid="{00000000-0004-0000-0500-0000E7020000}"/>
    <hyperlink ref="AQ24" r:id="rId745" xr:uid="{00000000-0004-0000-0500-0000E8020000}"/>
    <hyperlink ref="AV24" r:id="rId746" xr:uid="{00000000-0004-0000-0500-0000E9020000}"/>
    <hyperlink ref="BA24" r:id="rId747" xr:uid="{00000000-0004-0000-0500-0000EA020000}"/>
    <hyperlink ref="BF24" r:id="rId748" xr:uid="{00000000-0004-0000-0500-0000EB020000}"/>
    <hyperlink ref="BK24" r:id="rId749" xr:uid="{00000000-0004-0000-0500-0000EC020000}"/>
    <hyperlink ref="BP24" r:id="rId750" xr:uid="{00000000-0004-0000-0500-0000ED020000}"/>
    <hyperlink ref="BT24" r:id="rId751" xr:uid="{00000000-0004-0000-0500-0000EE020000}"/>
    <hyperlink ref="BU24" r:id="rId752" xr:uid="{00000000-0004-0000-0500-0000EF020000}"/>
    <hyperlink ref="BZ24" r:id="rId753" xr:uid="{00000000-0004-0000-0500-0000F0020000}"/>
    <hyperlink ref="CE24" r:id="rId754" xr:uid="{00000000-0004-0000-0500-0000F1020000}"/>
    <hyperlink ref="CJ24" r:id="rId755" xr:uid="{00000000-0004-0000-0500-0000F2020000}"/>
    <hyperlink ref="CO24" r:id="rId756" xr:uid="{00000000-0004-0000-0500-0000F3020000}"/>
    <hyperlink ref="CT24" r:id="rId757" xr:uid="{00000000-0004-0000-0500-0000F4020000}"/>
    <hyperlink ref="CY24" r:id="rId758" xr:uid="{00000000-0004-0000-0500-0000F5020000}"/>
    <hyperlink ref="DD24" r:id="rId759" xr:uid="{00000000-0004-0000-0500-0000F6020000}"/>
    <hyperlink ref="DI24" r:id="rId760" xr:uid="{00000000-0004-0000-0500-0000F7020000}"/>
    <hyperlink ref="DN24" r:id="rId761" xr:uid="{00000000-0004-0000-0500-0000F8020000}"/>
    <hyperlink ref="DS24" r:id="rId762" xr:uid="{00000000-0004-0000-0500-0000F9020000}"/>
    <hyperlink ref="DX24" r:id="rId763" xr:uid="{00000000-0004-0000-0500-0000FA020000}"/>
    <hyperlink ref="EC24" r:id="rId764" xr:uid="{00000000-0004-0000-0500-0000FB020000}"/>
    <hyperlink ref="EH24" r:id="rId765" xr:uid="{00000000-0004-0000-0500-0000FC020000}"/>
    <hyperlink ref="EM24" r:id="rId766" xr:uid="{00000000-0004-0000-0500-0000FD020000}"/>
    <hyperlink ref="ER24" r:id="rId767" xr:uid="{00000000-0004-0000-0500-0000FE020000}"/>
    <hyperlink ref="EW24" r:id="rId768" xr:uid="{00000000-0004-0000-0500-0000FF020000}"/>
    <hyperlink ref="FB24" r:id="rId769" xr:uid="{00000000-0004-0000-0500-000000030000}"/>
    <hyperlink ref="FL24" r:id="rId770" xr:uid="{00000000-0004-0000-0500-000001030000}"/>
    <hyperlink ref="FQ24" r:id="rId771" xr:uid="{00000000-0004-0000-0500-000002030000}"/>
    <hyperlink ref="FV24" r:id="rId772" xr:uid="{00000000-0004-0000-0500-000003030000}"/>
    <hyperlink ref="FW24" r:id="rId773" xr:uid="{00000000-0004-0000-0500-000004030000}"/>
    <hyperlink ref="GB24" r:id="rId774" xr:uid="{00000000-0004-0000-0500-000005030000}"/>
    <hyperlink ref="GL24" r:id="rId775" xr:uid="{00000000-0004-0000-0500-000006030000}"/>
    <hyperlink ref="GQ24" r:id="rId776" xr:uid="{00000000-0004-0000-0500-000007030000}"/>
    <hyperlink ref="GV24" r:id="rId777" xr:uid="{00000000-0004-0000-0500-000008030000}"/>
    <hyperlink ref="HA24" r:id="rId778" xr:uid="{00000000-0004-0000-0500-000009030000}"/>
    <hyperlink ref="HF24" r:id="rId779" xr:uid="{00000000-0004-0000-0500-00000A030000}"/>
    <hyperlink ref="HK24" r:id="rId780" xr:uid="{00000000-0004-0000-0500-00000B030000}"/>
    <hyperlink ref="HP24" r:id="rId781" xr:uid="{00000000-0004-0000-0500-00000C030000}"/>
    <hyperlink ref="HU24" r:id="rId782" xr:uid="{00000000-0004-0000-0500-00000D030000}"/>
    <hyperlink ref="HZ24" r:id="rId783" xr:uid="{00000000-0004-0000-0500-00000E030000}"/>
    <hyperlink ref="IE24" r:id="rId784" xr:uid="{00000000-0004-0000-0500-00000F030000}"/>
    <hyperlink ref="IJ24" r:id="rId785" xr:uid="{00000000-0004-0000-0500-000010030000}"/>
    <hyperlink ref="IO24" r:id="rId786" xr:uid="{00000000-0004-0000-0500-000011030000}"/>
    <hyperlink ref="IT24" r:id="rId787" xr:uid="{00000000-0004-0000-0500-000012030000}"/>
    <hyperlink ref="IY24" r:id="rId788" xr:uid="{00000000-0004-0000-0500-000013030000}"/>
    <hyperlink ref="JD24" r:id="rId789" xr:uid="{00000000-0004-0000-0500-000014030000}"/>
    <hyperlink ref="JI24" r:id="rId790" xr:uid="{00000000-0004-0000-0500-000015030000}"/>
    <hyperlink ref="JN24" r:id="rId791" xr:uid="{00000000-0004-0000-0500-000016030000}"/>
    <hyperlink ref="JS24" r:id="rId792" xr:uid="{00000000-0004-0000-0500-000017030000}"/>
    <hyperlink ref="JX24" r:id="rId793" xr:uid="{00000000-0004-0000-0500-000018030000}"/>
    <hyperlink ref="KC24" r:id="rId794" xr:uid="{00000000-0004-0000-0500-000019030000}"/>
    <hyperlink ref="KH24" r:id="rId795" xr:uid="{00000000-0004-0000-0500-00001A030000}"/>
    <hyperlink ref="LQ24" r:id="rId796" xr:uid="{00000000-0004-0000-0500-00001B030000}"/>
    <hyperlink ref="H25" r:id="rId797" xr:uid="{00000000-0004-0000-0500-00001C030000}"/>
    <hyperlink ref="R25" r:id="rId798" xr:uid="{00000000-0004-0000-0500-00001D030000}"/>
    <hyperlink ref="W25" r:id="rId799" xr:uid="{00000000-0004-0000-0500-00001E030000}"/>
    <hyperlink ref="AB25" r:id="rId800" xr:uid="{00000000-0004-0000-0500-00001F030000}"/>
    <hyperlink ref="AG25" r:id="rId801" xr:uid="{00000000-0004-0000-0500-000020030000}"/>
    <hyperlink ref="AL25" r:id="rId802" xr:uid="{00000000-0004-0000-0500-000021030000}"/>
    <hyperlink ref="AQ25" r:id="rId803" xr:uid="{00000000-0004-0000-0500-000022030000}"/>
    <hyperlink ref="AV25" r:id="rId804" xr:uid="{00000000-0004-0000-0500-000023030000}"/>
    <hyperlink ref="BA25" r:id="rId805" xr:uid="{00000000-0004-0000-0500-000024030000}"/>
    <hyperlink ref="BF25" r:id="rId806" xr:uid="{00000000-0004-0000-0500-000025030000}"/>
    <hyperlink ref="BK25" r:id="rId807" xr:uid="{00000000-0004-0000-0500-000026030000}"/>
    <hyperlink ref="BP25" r:id="rId808" xr:uid="{00000000-0004-0000-0500-000027030000}"/>
    <hyperlink ref="BT25" r:id="rId809" xr:uid="{00000000-0004-0000-0500-000028030000}"/>
    <hyperlink ref="BU25" r:id="rId810" xr:uid="{00000000-0004-0000-0500-000029030000}"/>
    <hyperlink ref="BZ25" r:id="rId811" xr:uid="{00000000-0004-0000-0500-00002A030000}"/>
    <hyperlink ref="DI25" r:id="rId812" xr:uid="{00000000-0004-0000-0500-00002B030000}"/>
    <hyperlink ref="DN25" r:id="rId813" location="page=4" xr:uid="{00000000-0004-0000-0500-00002C030000}"/>
    <hyperlink ref="DS25" r:id="rId814" location="page=5" xr:uid="{00000000-0004-0000-0500-00002D030000}"/>
    <hyperlink ref="DX25" r:id="rId815" location="page=5" xr:uid="{00000000-0004-0000-0500-00002E030000}"/>
    <hyperlink ref="EC25" r:id="rId816" location="page=5" xr:uid="{00000000-0004-0000-0500-00002F030000}"/>
    <hyperlink ref="EH25" r:id="rId817" location="page=4" xr:uid="{00000000-0004-0000-0500-000030030000}"/>
    <hyperlink ref="EM25" r:id="rId818" location="page=5" xr:uid="{00000000-0004-0000-0500-000031030000}"/>
    <hyperlink ref="EW25" r:id="rId819" xr:uid="{00000000-0004-0000-0500-000032030000}"/>
    <hyperlink ref="FB25" r:id="rId820" xr:uid="{00000000-0004-0000-0500-000033030000}"/>
    <hyperlink ref="FL25" r:id="rId821" xr:uid="{00000000-0004-0000-0500-000034030000}"/>
    <hyperlink ref="FQ25" r:id="rId822" xr:uid="{00000000-0004-0000-0500-000035030000}"/>
    <hyperlink ref="FV25" r:id="rId823" xr:uid="{00000000-0004-0000-0500-000036030000}"/>
    <hyperlink ref="FW25" r:id="rId824" xr:uid="{00000000-0004-0000-0500-000037030000}"/>
    <hyperlink ref="GB25" r:id="rId825" xr:uid="{00000000-0004-0000-0500-000038030000}"/>
    <hyperlink ref="GL25" r:id="rId826" xr:uid="{00000000-0004-0000-0500-000039030000}"/>
    <hyperlink ref="GQ25" r:id="rId827" xr:uid="{00000000-0004-0000-0500-00003A030000}"/>
    <hyperlink ref="GV25" r:id="rId828" xr:uid="{00000000-0004-0000-0500-00003B030000}"/>
    <hyperlink ref="HA25" r:id="rId829" xr:uid="{00000000-0004-0000-0500-00003C030000}"/>
    <hyperlink ref="HF25" r:id="rId830" xr:uid="{00000000-0004-0000-0500-00003D030000}"/>
    <hyperlink ref="HK25" r:id="rId831" xr:uid="{00000000-0004-0000-0500-00003E030000}"/>
    <hyperlink ref="HP25" r:id="rId832" xr:uid="{00000000-0004-0000-0500-00003F030000}"/>
    <hyperlink ref="HU25" r:id="rId833" xr:uid="{00000000-0004-0000-0500-000040030000}"/>
    <hyperlink ref="HZ25" r:id="rId834" xr:uid="{00000000-0004-0000-0500-000041030000}"/>
    <hyperlink ref="IE25" r:id="rId835" xr:uid="{00000000-0004-0000-0500-000042030000}"/>
    <hyperlink ref="IJ25" r:id="rId836" xr:uid="{00000000-0004-0000-0500-000043030000}"/>
    <hyperlink ref="IO25" r:id="rId837" xr:uid="{00000000-0004-0000-0500-000044030000}"/>
    <hyperlink ref="IT25" r:id="rId838" xr:uid="{00000000-0004-0000-0500-000045030000}"/>
    <hyperlink ref="KC25" r:id="rId839" xr:uid="{00000000-0004-0000-0500-000046030000}"/>
    <hyperlink ref="KH25" r:id="rId840" location="page=4" xr:uid="{00000000-0004-0000-0500-000047030000}"/>
    <hyperlink ref="KM25" r:id="rId841" location="page=5" xr:uid="{00000000-0004-0000-0500-000048030000}"/>
    <hyperlink ref="KR25" r:id="rId842" location="page=5" xr:uid="{00000000-0004-0000-0500-000049030000}"/>
    <hyperlink ref="KW25" r:id="rId843" location="page=5" xr:uid="{00000000-0004-0000-0500-00004A030000}"/>
    <hyperlink ref="LB25" r:id="rId844" location="page=4" xr:uid="{00000000-0004-0000-0500-00004B030000}"/>
    <hyperlink ref="LG25" r:id="rId845" location="page=5" xr:uid="{00000000-0004-0000-0500-00004C030000}"/>
    <hyperlink ref="LQ25" r:id="rId846" xr:uid="{00000000-0004-0000-0500-00004D030000}"/>
    <hyperlink ref="H26" r:id="rId847" xr:uid="{00000000-0004-0000-0500-00004E030000}"/>
    <hyperlink ref="R26" r:id="rId848" xr:uid="{00000000-0004-0000-0500-00004F030000}"/>
    <hyperlink ref="W26" r:id="rId849" xr:uid="{00000000-0004-0000-0500-000050030000}"/>
    <hyperlink ref="AB26" r:id="rId850" xr:uid="{00000000-0004-0000-0500-000051030000}"/>
    <hyperlink ref="AG26" r:id="rId851" xr:uid="{00000000-0004-0000-0500-000052030000}"/>
    <hyperlink ref="AL26" r:id="rId852" xr:uid="{00000000-0004-0000-0500-000053030000}"/>
    <hyperlink ref="AQ26" r:id="rId853" xr:uid="{00000000-0004-0000-0500-000054030000}"/>
    <hyperlink ref="AV26" r:id="rId854" xr:uid="{00000000-0004-0000-0500-000055030000}"/>
    <hyperlink ref="BA26" r:id="rId855" xr:uid="{00000000-0004-0000-0500-000056030000}"/>
    <hyperlink ref="BF26" r:id="rId856" xr:uid="{00000000-0004-0000-0500-000057030000}"/>
    <hyperlink ref="BK26" r:id="rId857" xr:uid="{00000000-0004-0000-0500-000058030000}"/>
    <hyperlink ref="BP26" r:id="rId858" xr:uid="{00000000-0004-0000-0500-000059030000}"/>
    <hyperlink ref="BT26" r:id="rId859" xr:uid="{00000000-0004-0000-0500-00005A030000}"/>
    <hyperlink ref="BU26" r:id="rId860" xr:uid="{00000000-0004-0000-0500-00005B030000}"/>
    <hyperlink ref="BZ26" r:id="rId861" xr:uid="{00000000-0004-0000-0500-00005C030000}"/>
    <hyperlink ref="CE26" r:id="rId862" xr:uid="{00000000-0004-0000-0500-00005D030000}"/>
    <hyperlink ref="CJ26" r:id="rId863" xr:uid="{00000000-0004-0000-0500-00005E030000}"/>
    <hyperlink ref="CO26" r:id="rId864" xr:uid="{00000000-0004-0000-0500-00005F030000}"/>
    <hyperlink ref="CT26" r:id="rId865" xr:uid="{00000000-0004-0000-0500-000060030000}"/>
    <hyperlink ref="CY26" r:id="rId866" xr:uid="{00000000-0004-0000-0500-000061030000}"/>
    <hyperlink ref="DD26" r:id="rId867" xr:uid="{00000000-0004-0000-0500-000062030000}"/>
    <hyperlink ref="DI26" r:id="rId868" xr:uid="{00000000-0004-0000-0500-000063030000}"/>
    <hyperlink ref="ER26" r:id="rId869" xr:uid="{00000000-0004-0000-0500-000064030000}"/>
    <hyperlink ref="EW26" r:id="rId870" xr:uid="{00000000-0004-0000-0500-000065030000}"/>
    <hyperlink ref="FB26" r:id="rId871" xr:uid="{00000000-0004-0000-0500-000066030000}"/>
    <hyperlink ref="FL26" r:id="rId872" xr:uid="{00000000-0004-0000-0500-000067030000}"/>
    <hyperlink ref="FQ26" r:id="rId873" xr:uid="{00000000-0004-0000-0500-000068030000}"/>
    <hyperlink ref="FR26" r:id="rId874" xr:uid="{00000000-0004-0000-0500-000069030000}"/>
    <hyperlink ref="FV26" r:id="rId875" xr:uid="{00000000-0004-0000-0500-00006A030000}"/>
    <hyperlink ref="FW26" r:id="rId876" xr:uid="{00000000-0004-0000-0500-00006B030000}"/>
    <hyperlink ref="GB26" r:id="rId877" xr:uid="{00000000-0004-0000-0500-00006C030000}"/>
    <hyperlink ref="GL26" r:id="rId878" xr:uid="{00000000-0004-0000-0500-00006D030000}"/>
    <hyperlink ref="GQ26" r:id="rId879" xr:uid="{00000000-0004-0000-0500-00006E030000}"/>
    <hyperlink ref="GV26" r:id="rId880" xr:uid="{00000000-0004-0000-0500-00006F030000}"/>
    <hyperlink ref="HA26" r:id="rId881" xr:uid="{00000000-0004-0000-0500-000070030000}"/>
    <hyperlink ref="HF26" r:id="rId882" xr:uid="{00000000-0004-0000-0500-000071030000}"/>
    <hyperlink ref="HK26" r:id="rId883" xr:uid="{00000000-0004-0000-0500-000072030000}"/>
    <hyperlink ref="HP26" r:id="rId884" xr:uid="{00000000-0004-0000-0500-000073030000}"/>
    <hyperlink ref="HU26" r:id="rId885" xr:uid="{00000000-0004-0000-0500-000074030000}"/>
    <hyperlink ref="HZ26" r:id="rId886" xr:uid="{00000000-0004-0000-0500-000075030000}"/>
    <hyperlink ref="IE26" r:id="rId887" xr:uid="{00000000-0004-0000-0500-000076030000}"/>
    <hyperlink ref="IJ26" r:id="rId888" xr:uid="{00000000-0004-0000-0500-000077030000}"/>
    <hyperlink ref="IO26" r:id="rId889" xr:uid="{00000000-0004-0000-0500-000078030000}"/>
    <hyperlink ref="IT26" r:id="rId890" xr:uid="{00000000-0004-0000-0500-000079030000}"/>
    <hyperlink ref="IY26" r:id="rId891" xr:uid="{00000000-0004-0000-0500-00007A030000}"/>
    <hyperlink ref="JD26" r:id="rId892" xr:uid="{00000000-0004-0000-0500-00007B030000}"/>
    <hyperlink ref="JI26" r:id="rId893" xr:uid="{00000000-0004-0000-0500-00007C030000}"/>
    <hyperlink ref="JN26" r:id="rId894" xr:uid="{00000000-0004-0000-0500-00007D030000}"/>
    <hyperlink ref="JS26" r:id="rId895" xr:uid="{00000000-0004-0000-0500-00007E030000}"/>
    <hyperlink ref="JX26" r:id="rId896" xr:uid="{00000000-0004-0000-0500-00007F030000}"/>
    <hyperlink ref="KC26" r:id="rId897" xr:uid="{00000000-0004-0000-0500-000080030000}"/>
    <hyperlink ref="LQ26" r:id="rId898" xr:uid="{00000000-0004-0000-0500-000081030000}"/>
    <hyperlink ref="H27" r:id="rId899" xr:uid="{00000000-0004-0000-0500-000082030000}"/>
    <hyperlink ref="R27" r:id="rId900" xr:uid="{00000000-0004-0000-0500-000083030000}"/>
    <hyperlink ref="W27" r:id="rId901" xr:uid="{00000000-0004-0000-0500-000084030000}"/>
    <hyperlink ref="AB27" r:id="rId902" xr:uid="{00000000-0004-0000-0500-000085030000}"/>
    <hyperlink ref="AG27" r:id="rId903" xr:uid="{00000000-0004-0000-0500-000086030000}"/>
    <hyperlink ref="AL27" r:id="rId904" xr:uid="{00000000-0004-0000-0500-000087030000}"/>
    <hyperlink ref="AQ27" r:id="rId905" xr:uid="{00000000-0004-0000-0500-000088030000}"/>
    <hyperlink ref="AV27" r:id="rId906" xr:uid="{00000000-0004-0000-0500-000089030000}"/>
    <hyperlink ref="DI27" r:id="rId907" location="page=7" xr:uid="{00000000-0004-0000-0500-00008A030000}"/>
    <hyperlink ref="ER27" r:id="rId908" xr:uid="{00000000-0004-0000-0500-00008B030000}"/>
    <hyperlink ref="EW27" r:id="rId909" xr:uid="{00000000-0004-0000-0500-00008C030000}"/>
    <hyperlink ref="FB27" r:id="rId910" xr:uid="{00000000-0004-0000-0500-00008D030000}"/>
    <hyperlink ref="FL27" r:id="rId911" xr:uid="{00000000-0004-0000-0500-00008E030000}"/>
    <hyperlink ref="FQ27" r:id="rId912" xr:uid="{00000000-0004-0000-0500-00008F030000}"/>
    <hyperlink ref="FR27" r:id="rId913" xr:uid="{00000000-0004-0000-0500-000090030000}"/>
    <hyperlink ref="FV27" r:id="rId914" xr:uid="{00000000-0004-0000-0500-000091030000}"/>
    <hyperlink ref="GB27" r:id="rId915" xr:uid="{00000000-0004-0000-0500-000092030000}"/>
    <hyperlink ref="GL27" r:id="rId916" xr:uid="{00000000-0004-0000-0500-000093030000}"/>
    <hyperlink ref="GQ27" r:id="rId917" xr:uid="{00000000-0004-0000-0500-000094030000}"/>
    <hyperlink ref="GV27" r:id="rId918" xr:uid="{00000000-0004-0000-0500-000095030000}"/>
    <hyperlink ref="HA27" r:id="rId919" xr:uid="{00000000-0004-0000-0500-000096030000}"/>
    <hyperlink ref="HF27" r:id="rId920" xr:uid="{00000000-0004-0000-0500-000097030000}"/>
    <hyperlink ref="HK27" r:id="rId921" xr:uid="{00000000-0004-0000-0500-000098030000}"/>
    <hyperlink ref="HP27" r:id="rId922" xr:uid="{00000000-0004-0000-0500-000099030000}"/>
    <hyperlink ref="KC27" r:id="rId923" location="page=7" xr:uid="{00000000-0004-0000-0500-00009A030000}"/>
    <hyperlink ref="LQ27" r:id="rId924" xr:uid="{00000000-0004-0000-0500-00009B030000}"/>
    <hyperlink ref="H28" r:id="rId925" xr:uid="{00000000-0004-0000-0500-00009C030000}"/>
    <hyperlink ref="R28" r:id="rId926" xr:uid="{00000000-0004-0000-0500-00009D030000}"/>
    <hyperlink ref="W28" r:id="rId927" xr:uid="{00000000-0004-0000-0500-00009E030000}"/>
    <hyperlink ref="AB28" r:id="rId928" xr:uid="{00000000-0004-0000-0500-00009F030000}"/>
    <hyperlink ref="AG28" r:id="rId929" xr:uid="{00000000-0004-0000-0500-0000A0030000}"/>
    <hyperlink ref="AL28" r:id="rId930" xr:uid="{00000000-0004-0000-0500-0000A1030000}"/>
    <hyperlink ref="AQ28" r:id="rId931" xr:uid="{00000000-0004-0000-0500-0000A2030000}"/>
    <hyperlink ref="AV28" r:id="rId932" xr:uid="{00000000-0004-0000-0500-0000A3030000}"/>
    <hyperlink ref="CE28" r:id="rId933" xr:uid="{00000000-0004-0000-0500-0000A4030000}"/>
    <hyperlink ref="CJ28" r:id="rId934" xr:uid="{00000000-0004-0000-0500-0000A5030000}"/>
    <hyperlink ref="CO28" r:id="rId935" xr:uid="{00000000-0004-0000-0500-0000A6030000}"/>
    <hyperlink ref="CT28" r:id="rId936" xr:uid="{00000000-0004-0000-0500-0000A7030000}"/>
    <hyperlink ref="CY28" r:id="rId937" xr:uid="{00000000-0004-0000-0500-0000A8030000}"/>
    <hyperlink ref="DD28" r:id="rId938" xr:uid="{00000000-0004-0000-0500-0000A9030000}"/>
    <hyperlink ref="DN28" r:id="rId939" xr:uid="{00000000-0004-0000-0500-0000AA030000}"/>
    <hyperlink ref="DS28" r:id="rId940" xr:uid="{00000000-0004-0000-0500-0000AB030000}"/>
    <hyperlink ref="DX28" r:id="rId941" xr:uid="{00000000-0004-0000-0500-0000AC030000}"/>
    <hyperlink ref="EC28" r:id="rId942" xr:uid="{00000000-0004-0000-0500-0000AD030000}"/>
    <hyperlink ref="EH28" r:id="rId943" xr:uid="{00000000-0004-0000-0500-0000AE030000}"/>
    <hyperlink ref="EM28" r:id="rId944" xr:uid="{00000000-0004-0000-0500-0000AF030000}"/>
    <hyperlink ref="ER28" r:id="rId945" xr:uid="{00000000-0004-0000-0500-0000B0030000}"/>
    <hyperlink ref="EW28" r:id="rId946" location="stat.340A.503.2" xr:uid="{00000000-0004-0000-0500-0000B1030000}"/>
    <hyperlink ref="FB28" r:id="rId947" location="stat.340A.503.1" xr:uid="{00000000-0004-0000-0500-0000B2030000}"/>
    <hyperlink ref="FL28" r:id="rId948" xr:uid="{00000000-0004-0000-0500-0000B3030000}"/>
    <hyperlink ref="FQ28" r:id="rId949" xr:uid="{00000000-0004-0000-0500-0000B4030000}"/>
    <hyperlink ref="FV28" r:id="rId950" xr:uid="{00000000-0004-0000-0500-0000B5030000}"/>
    <hyperlink ref="FW28" r:id="rId951" xr:uid="{00000000-0004-0000-0500-0000B6030000}"/>
    <hyperlink ref="GB28" r:id="rId952" xr:uid="{00000000-0004-0000-0500-0000B7030000}"/>
    <hyperlink ref="GL28" r:id="rId953" xr:uid="{00000000-0004-0000-0500-0000B8030000}"/>
    <hyperlink ref="GQ28" r:id="rId954" xr:uid="{00000000-0004-0000-0500-0000B9030000}"/>
    <hyperlink ref="GV28" r:id="rId955" xr:uid="{00000000-0004-0000-0500-0000BA030000}"/>
    <hyperlink ref="HA28" r:id="rId956" xr:uid="{00000000-0004-0000-0500-0000BB030000}"/>
    <hyperlink ref="HF28" r:id="rId957" xr:uid="{00000000-0004-0000-0500-0000BC030000}"/>
    <hyperlink ref="HK28" r:id="rId958" xr:uid="{00000000-0004-0000-0500-0000BD030000}"/>
    <hyperlink ref="HP28" r:id="rId959" xr:uid="{00000000-0004-0000-0500-0000BE030000}"/>
    <hyperlink ref="IY28" r:id="rId960" xr:uid="{00000000-0004-0000-0500-0000BF030000}"/>
    <hyperlink ref="JD28" r:id="rId961" xr:uid="{00000000-0004-0000-0500-0000C0030000}"/>
    <hyperlink ref="JI28" r:id="rId962" xr:uid="{00000000-0004-0000-0500-0000C1030000}"/>
    <hyperlink ref="JN28" r:id="rId963" xr:uid="{00000000-0004-0000-0500-0000C2030000}"/>
    <hyperlink ref="JS28" r:id="rId964" xr:uid="{00000000-0004-0000-0500-0000C3030000}"/>
    <hyperlink ref="JX28" r:id="rId965" xr:uid="{00000000-0004-0000-0500-0000C4030000}"/>
    <hyperlink ref="KH28" r:id="rId966" xr:uid="{00000000-0004-0000-0500-0000C5030000}"/>
    <hyperlink ref="KM28" r:id="rId967" xr:uid="{00000000-0004-0000-0500-0000C6030000}"/>
    <hyperlink ref="KR28" r:id="rId968" xr:uid="{00000000-0004-0000-0500-0000C7030000}"/>
    <hyperlink ref="KW28" r:id="rId969" xr:uid="{00000000-0004-0000-0500-0000C8030000}"/>
    <hyperlink ref="LB28" r:id="rId970" xr:uid="{00000000-0004-0000-0500-0000C9030000}"/>
    <hyperlink ref="LG28" r:id="rId971" xr:uid="{00000000-0004-0000-0500-0000CA030000}"/>
    <hyperlink ref="LQ28" r:id="rId972" xr:uid="{00000000-0004-0000-0500-0000CB030000}"/>
    <hyperlink ref="H29" r:id="rId973" xr:uid="{00000000-0004-0000-0500-0000CC030000}"/>
    <hyperlink ref="M29" r:id="rId974" xr:uid="{00000000-0004-0000-0500-0000CD030000}"/>
    <hyperlink ref="R29" r:id="rId975" xr:uid="{00000000-0004-0000-0500-0000CE030000}"/>
    <hyperlink ref="W29" r:id="rId976" xr:uid="{00000000-0004-0000-0500-0000CF030000}"/>
    <hyperlink ref="AB29" r:id="rId977" xr:uid="{00000000-0004-0000-0500-0000D0030000}"/>
    <hyperlink ref="AG29" r:id="rId978" xr:uid="{00000000-0004-0000-0500-0000D1030000}"/>
    <hyperlink ref="AL29" r:id="rId979" xr:uid="{00000000-0004-0000-0500-0000D2030000}"/>
    <hyperlink ref="AQ29" r:id="rId980" xr:uid="{00000000-0004-0000-0500-0000D3030000}"/>
    <hyperlink ref="AV29" r:id="rId981" xr:uid="{00000000-0004-0000-0500-0000D4030000}"/>
    <hyperlink ref="BA29" r:id="rId982" xr:uid="{00000000-0004-0000-0500-0000D5030000}"/>
    <hyperlink ref="BF29" r:id="rId983" xr:uid="{00000000-0004-0000-0500-0000D6030000}"/>
    <hyperlink ref="BK29" r:id="rId984" xr:uid="{00000000-0004-0000-0500-0000D7030000}"/>
    <hyperlink ref="BP29" r:id="rId985" xr:uid="{00000000-0004-0000-0500-0000D8030000}"/>
    <hyperlink ref="BT29" r:id="rId986" xr:uid="{00000000-0004-0000-0500-0000D9030000}"/>
    <hyperlink ref="BU29" r:id="rId987" xr:uid="{00000000-0004-0000-0500-0000DA030000}"/>
    <hyperlink ref="BZ29" r:id="rId988" xr:uid="{00000000-0004-0000-0500-0000DB030000}"/>
    <hyperlink ref="CE29" r:id="rId989" xr:uid="{00000000-0004-0000-0500-0000DC030000}"/>
    <hyperlink ref="CJ29" r:id="rId990" xr:uid="{00000000-0004-0000-0500-0000DD030000}"/>
    <hyperlink ref="CO29" r:id="rId991" xr:uid="{00000000-0004-0000-0500-0000DE030000}"/>
    <hyperlink ref="CT29" r:id="rId992" xr:uid="{00000000-0004-0000-0500-0000DF030000}"/>
    <hyperlink ref="CY29" r:id="rId993" xr:uid="{00000000-0004-0000-0500-0000E0030000}"/>
    <hyperlink ref="DD29" r:id="rId994" xr:uid="{00000000-0004-0000-0500-0000E1030000}"/>
    <hyperlink ref="DI29" r:id="rId995" xr:uid="{00000000-0004-0000-0500-0000E2030000}"/>
    <hyperlink ref="DN29" r:id="rId996" xr:uid="{00000000-0004-0000-0500-0000E3030000}"/>
    <hyperlink ref="DS29" r:id="rId997" xr:uid="{00000000-0004-0000-0500-0000E4030000}"/>
    <hyperlink ref="DX29" r:id="rId998" xr:uid="{00000000-0004-0000-0500-0000E5030000}"/>
    <hyperlink ref="EC29" r:id="rId999" xr:uid="{00000000-0004-0000-0500-0000E6030000}"/>
    <hyperlink ref="EH29" r:id="rId1000" xr:uid="{00000000-0004-0000-0500-0000E7030000}"/>
    <hyperlink ref="EM29" r:id="rId1001" xr:uid="{00000000-0004-0000-0500-0000E8030000}"/>
    <hyperlink ref="ER29" r:id="rId1002" xr:uid="{00000000-0004-0000-0500-0000E9030000}"/>
    <hyperlink ref="ES29" r:id="rId1003" xr:uid="{00000000-0004-0000-0500-0000EA030000}"/>
    <hyperlink ref="EW29" r:id="rId1004" xr:uid="{00000000-0004-0000-0500-0000EB030000}"/>
    <hyperlink ref="FB29" r:id="rId1005" xr:uid="{00000000-0004-0000-0500-0000EC030000}"/>
    <hyperlink ref="FG29" r:id="rId1006" xr:uid="{00000000-0004-0000-0500-0000ED030000}"/>
    <hyperlink ref="FL29" r:id="rId1007" xr:uid="{00000000-0004-0000-0500-0000EE030000}"/>
    <hyperlink ref="FQ29" r:id="rId1008" xr:uid="{00000000-0004-0000-0500-0000EF030000}"/>
    <hyperlink ref="FR29" r:id="rId1009" xr:uid="{00000000-0004-0000-0500-0000F0030000}"/>
    <hyperlink ref="FV29" r:id="rId1010" xr:uid="{00000000-0004-0000-0500-0000F1030000}"/>
    <hyperlink ref="FW29" r:id="rId1011" xr:uid="{00000000-0004-0000-0500-0000F2030000}"/>
    <hyperlink ref="GB29" r:id="rId1012" xr:uid="{00000000-0004-0000-0500-0000F3030000}"/>
    <hyperlink ref="GG29" r:id="rId1013" xr:uid="{00000000-0004-0000-0500-0000F4030000}"/>
    <hyperlink ref="GL29" r:id="rId1014" xr:uid="{00000000-0004-0000-0500-0000F5030000}"/>
    <hyperlink ref="GQ29" r:id="rId1015" xr:uid="{00000000-0004-0000-0500-0000F6030000}"/>
    <hyperlink ref="GV29" r:id="rId1016" xr:uid="{00000000-0004-0000-0500-0000F7030000}"/>
    <hyperlink ref="HA29" r:id="rId1017" xr:uid="{00000000-0004-0000-0500-0000F8030000}"/>
    <hyperlink ref="HF29" r:id="rId1018" xr:uid="{00000000-0004-0000-0500-0000F9030000}"/>
    <hyperlink ref="HK29" r:id="rId1019" xr:uid="{00000000-0004-0000-0500-0000FA030000}"/>
    <hyperlink ref="HP29" r:id="rId1020" xr:uid="{00000000-0004-0000-0500-0000FB030000}"/>
    <hyperlink ref="HU29" r:id="rId1021" xr:uid="{00000000-0004-0000-0500-0000FC030000}"/>
    <hyperlink ref="HZ29" r:id="rId1022" xr:uid="{00000000-0004-0000-0500-0000FD030000}"/>
    <hyperlink ref="IE29" r:id="rId1023" xr:uid="{00000000-0004-0000-0500-0000FE030000}"/>
    <hyperlink ref="IJ29" r:id="rId1024" xr:uid="{00000000-0004-0000-0500-0000FF030000}"/>
    <hyperlink ref="IO29" r:id="rId1025" xr:uid="{00000000-0004-0000-0500-000000040000}"/>
    <hyperlink ref="IT29" r:id="rId1026" xr:uid="{00000000-0004-0000-0500-000001040000}"/>
    <hyperlink ref="IY29" r:id="rId1027" xr:uid="{00000000-0004-0000-0500-000002040000}"/>
    <hyperlink ref="JD29" r:id="rId1028" xr:uid="{00000000-0004-0000-0500-000003040000}"/>
    <hyperlink ref="JI29" r:id="rId1029" xr:uid="{00000000-0004-0000-0500-000004040000}"/>
    <hyperlink ref="JN29" r:id="rId1030" xr:uid="{00000000-0004-0000-0500-000005040000}"/>
    <hyperlink ref="JS29" r:id="rId1031" xr:uid="{00000000-0004-0000-0500-000006040000}"/>
    <hyperlink ref="JX29" r:id="rId1032" xr:uid="{00000000-0004-0000-0500-000007040000}"/>
    <hyperlink ref="KC29" r:id="rId1033" xr:uid="{00000000-0004-0000-0500-000008040000}"/>
    <hyperlink ref="KH29" r:id="rId1034" xr:uid="{00000000-0004-0000-0500-000009040000}"/>
    <hyperlink ref="KM29" r:id="rId1035" xr:uid="{00000000-0004-0000-0500-00000A040000}"/>
    <hyperlink ref="KR29" r:id="rId1036" xr:uid="{00000000-0004-0000-0500-00000B040000}"/>
    <hyperlink ref="KW29" r:id="rId1037" xr:uid="{00000000-0004-0000-0500-00000C040000}"/>
    <hyperlink ref="LB29" r:id="rId1038" xr:uid="{00000000-0004-0000-0500-00000D040000}"/>
    <hyperlink ref="LG29" r:id="rId1039" xr:uid="{00000000-0004-0000-0500-00000E040000}"/>
    <hyperlink ref="LL29" r:id="rId1040" xr:uid="{00000000-0004-0000-0500-00000F040000}"/>
    <hyperlink ref="LQ29" r:id="rId1041" xr:uid="{00000000-0004-0000-0500-000010040000}"/>
    <hyperlink ref="H30" r:id="rId1042" xr:uid="{00000000-0004-0000-0500-000011040000}"/>
    <hyperlink ref="R30" r:id="rId1043" xr:uid="{00000000-0004-0000-0500-000012040000}"/>
    <hyperlink ref="W30" r:id="rId1044" xr:uid="{00000000-0004-0000-0500-000013040000}"/>
    <hyperlink ref="AB30" r:id="rId1045" xr:uid="{00000000-0004-0000-0500-000014040000}"/>
    <hyperlink ref="AG30" r:id="rId1046" xr:uid="{00000000-0004-0000-0500-000015040000}"/>
    <hyperlink ref="AL30" r:id="rId1047" xr:uid="{00000000-0004-0000-0500-000016040000}"/>
    <hyperlink ref="AQ30" r:id="rId1048" xr:uid="{00000000-0004-0000-0500-000017040000}"/>
    <hyperlink ref="AV30" r:id="rId1049" xr:uid="{00000000-0004-0000-0500-000018040000}"/>
    <hyperlink ref="DI30" r:id="rId1050" xr:uid="{00000000-0004-0000-0500-000019040000}"/>
    <hyperlink ref="ER30" r:id="rId1051" xr:uid="{00000000-0004-0000-0500-00001A040000}"/>
    <hyperlink ref="EW30" r:id="rId1052" xr:uid="{00000000-0004-0000-0500-00001B040000}"/>
    <hyperlink ref="FB30" r:id="rId1053" xr:uid="{00000000-0004-0000-0500-00001C040000}"/>
    <hyperlink ref="FG30" r:id="rId1054" xr:uid="{00000000-0004-0000-0500-00001D040000}"/>
    <hyperlink ref="FL30" r:id="rId1055" xr:uid="{00000000-0004-0000-0500-00001E040000}"/>
    <hyperlink ref="FQ30" r:id="rId1056" xr:uid="{00000000-0004-0000-0500-00001F040000}"/>
    <hyperlink ref="FR30" r:id="rId1057" xr:uid="{00000000-0004-0000-0500-000020040000}"/>
    <hyperlink ref="FV30" r:id="rId1058" xr:uid="{00000000-0004-0000-0500-000021040000}"/>
    <hyperlink ref="FW30" r:id="rId1059" xr:uid="{00000000-0004-0000-0500-000022040000}"/>
    <hyperlink ref="GB30" r:id="rId1060" xr:uid="{00000000-0004-0000-0500-000023040000}"/>
    <hyperlink ref="GL30" r:id="rId1061" xr:uid="{00000000-0004-0000-0500-000024040000}"/>
    <hyperlink ref="GQ30" r:id="rId1062" xr:uid="{00000000-0004-0000-0500-000025040000}"/>
    <hyperlink ref="GV30" r:id="rId1063" xr:uid="{00000000-0004-0000-0500-000026040000}"/>
    <hyperlink ref="HA30" r:id="rId1064" xr:uid="{00000000-0004-0000-0500-000027040000}"/>
    <hyperlink ref="HF30" r:id="rId1065" xr:uid="{00000000-0004-0000-0500-000028040000}"/>
    <hyperlink ref="HK30" r:id="rId1066" xr:uid="{00000000-0004-0000-0500-000029040000}"/>
    <hyperlink ref="HP30" r:id="rId1067" xr:uid="{00000000-0004-0000-0500-00002A040000}"/>
    <hyperlink ref="KC30" r:id="rId1068" xr:uid="{00000000-0004-0000-0500-00002B040000}"/>
    <hyperlink ref="LL30" r:id="rId1069" xr:uid="{00000000-0004-0000-0500-00002C040000}"/>
    <hyperlink ref="LQ30" r:id="rId1070" xr:uid="{00000000-0004-0000-0500-00002D040000}"/>
    <hyperlink ref="H31" r:id="rId1071" xr:uid="{00000000-0004-0000-0500-00002E040000}"/>
    <hyperlink ref="R31" r:id="rId1072" xr:uid="{00000000-0004-0000-0500-00002F040000}"/>
    <hyperlink ref="W31" r:id="rId1073" xr:uid="{00000000-0004-0000-0500-000030040000}"/>
    <hyperlink ref="AB31" r:id="rId1074" xr:uid="{00000000-0004-0000-0500-000031040000}"/>
    <hyperlink ref="AG31" r:id="rId1075" xr:uid="{00000000-0004-0000-0500-000032040000}"/>
    <hyperlink ref="AL31" r:id="rId1076" xr:uid="{00000000-0004-0000-0500-000033040000}"/>
    <hyperlink ref="AQ31" r:id="rId1077" xr:uid="{00000000-0004-0000-0500-000034040000}"/>
    <hyperlink ref="AV31" r:id="rId1078" xr:uid="{00000000-0004-0000-0500-000035040000}"/>
    <hyperlink ref="BA31" r:id="rId1079" xr:uid="{00000000-0004-0000-0500-000036040000}"/>
    <hyperlink ref="BF31" r:id="rId1080" xr:uid="{00000000-0004-0000-0500-000037040000}"/>
    <hyperlink ref="BK31" r:id="rId1081" xr:uid="{00000000-0004-0000-0500-000038040000}"/>
    <hyperlink ref="BP31" r:id="rId1082" xr:uid="{00000000-0004-0000-0500-000039040000}"/>
    <hyperlink ref="BT31" r:id="rId1083" xr:uid="{00000000-0004-0000-0500-00003A040000}"/>
    <hyperlink ref="BU31" r:id="rId1084" xr:uid="{00000000-0004-0000-0500-00003B040000}"/>
    <hyperlink ref="BZ31" r:id="rId1085" xr:uid="{00000000-0004-0000-0500-00003C040000}"/>
    <hyperlink ref="DI31" r:id="rId1086" xr:uid="{00000000-0004-0000-0500-00003D040000}"/>
    <hyperlink ref="DJ31" r:id="rId1087" xr:uid="{00000000-0004-0000-0500-00003E040000}"/>
    <hyperlink ref="ER31" r:id="rId1088" xr:uid="{00000000-0004-0000-0500-00003F040000}"/>
    <hyperlink ref="EW31" r:id="rId1089" xr:uid="{00000000-0004-0000-0500-000040040000}"/>
    <hyperlink ref="FB31" r:id="rId1090" xr:uid="{00000000-0004-0000-0500-000041040000}"/>
    <hyperlink ref="FG31" r:id="rId1091" xr:uid="{00000000-0004-0000-0500-000042040000}"/>
    <hyperlink ref="FL31" r:id="rId1092" xr:uid="{00000000-0004-0000-0500-000043040000}"/>
    <hyperlink ref="FQ31" r:id="rId1093" xr:uid="{00000000-0004-0000-0500-000044040000}"/>
    <hyperlink ref="FR31" r:id="rId1094" xr:uid="{00000000-0004-0000-0500-000045040000}"/>
    <hyperlink ref="FV31" r:id="rId1095" xr:uid="{00000000-0004-0000-0500-000046040000}"/>
    <hyperlink ref="FW31" r:id="rId1096" xr:uid="{00000000-0004-0000-0500-000047040000}"/>
    <hyperlink ref="GB31" r:id="rId1097" xr:uid="{00000000-0004-0000-0500-000048040000}"/>
    <hyperlink ref="GL31" r:id="rId1098" xr:uid="{00000000-0004-0000-0500-000049040000}"/>
    <hyperlink ref="GQ31" r:id="rId1099" xr:uid="{00000000-0004-0000-0500-00004A040000}"/>
    <hyperlink ref="GV31" r:id="rId1100" xr:uid="{00000000-0004-0000-0500-00004B040000}"/>
    <hyperlink ref="HA31" r:id="rId1101" xr:uid="{00000000-0004-0000-0500-00004C040000}"/>
    <hyperlink ref="HF31" r:id="rId1102" xr:uid="{00000000-0004-0000-0500-00004D040000}"/>
    <hyperlink ref="HK31" r:id="rId1103" xr:uid="{00000000-0004-0000-0500-00004E040000}"/>
    <hyperlink ref="HP31" r:id="rId1104" xr:uid="{00000000-0004-0000-0500-00004F040000}"/>
    <hyperlink ref="HU31" r:id="rId1105" xr:uid="{00000000-0004-0000-0500-000050040000}"/>
    <hyperlink ref="HZ31" r:id="rId1106" xr:uid="{00000000-0004-0000-0500-000051040000}"/>
    <hyperlink ref="IE31" r:id="rId1107" xr:uid="{00000000-0004-0000-0500-000052040000}"/>
    <hyperlink ref="IJ31" r:id="rId1108" xr:uid="{00000000-0004-0000-0500-000053040000}"/>
    <hyperlink ref="IO31" r:id="rId1109" xr:uid="{00000000-0004-0000-0500-000054040000}"/>
    <hyperlink ref="IT31" r:id="rId1110" xr:uid="{00000000-0004-0000-0500-000055040000}"/>
    <hyperlink ref="KC31" r:id="rId1111" xr:uid="{00000000-0004-0000-0500-000056040000}"/>
    <hyperlink ref="KD31" r:id="rId1112" xr:uid="{00000000-0004-0000-0500-000057040000}"/>
    <hyperlink ref="LL31" r:id="rId1113" xr:uid="{00000000-0004-0000-0500-000058040000}"/>
    <hyperlink ref="LQ31" r:id="rId1114" xr:uid="{00000000-0004-0000-0500-000059040000}"/>
    <hyperlink ref="H32" r:id="rId1115" xr:uid="{00000000-0004-0000-0500-00005A040000}"/>
    <hyperlink ref="R32" r:id="rId1116" xr:uid="{00000000-0004-0000-0500-00005B040000}"/>
    <hyperlink ref="W32" r:id="rId1117" xr:uid="{00000000-0004-0000-0500-00005C040000}"/>
    <hyperlink ref="AB32" r:id="rId1118" xr:uid="{00000000-0004-0000-0500-00005D040000}"/>
    <hyperlink ref="AG32" r:id="rId1119" xr:uid="{00000000-0004-0000-0500-00005E040000}"/>
    <hyperlink ref="AL32" r:id="rId1120" xr:uid="{00000000-0004-0000-0500-00005F040000}"/>
    <hyperlink ref="AQ32" r:id="rId1121" xr:uid="{00000000-0004-0000-0500-000060040000}"/>
    <hyperlink ref="AV32" r:id="rId1122" xr:uid="{00000000-0004-0000-0500-000061040000}"/>
    <hyperlink ref="ER32" r:id="rId1123" xr:uid="{00000000-0004-0000-0500-000062040000}"/>
    <hyperlink ref="EW32" r:id="rId1124" xr:uid="{00000000-0004-0000-0500-000063040000}"/>
    <hyperlink ref="FB32" r:id="rId1125" xr:uid="{00000000-0004-0000-0500-000064040000}"/>
    <hyperlink ref="FL32" r:id="rId1126" xr:uid="{00000000-0004-0000-0500-000065040000}"/>
    <hyperlink ref="FQ32" r:id="rId1127" xr:uid="{00000000-0004-0000-0500-000066040000}"/>
    <hyperlink ref="FR32" r:id="rId1128" xr:uid="{00000000-0004-0000-0500-000067040000}"/>
    <hyperlink ref="FV32" r:id="rId1129" xr:uid="{00000000-0004-0000-0500-000068040000}"/>
    <hyperlink ref="FW32" r:id="rId1130" xr:uid="{00000000-0004-0000-0500-000069040000}"/>
    <hyperlink ref="GB32" r:id="rId1131" xr:uid="{00000000-0004-0000-0500-00006A040000}"/>
    <hyperlink ref="GL32" r:id="rId1132" xr:uid="{00000000-0004-0000-0500-00006B040000}"/>
    <hyperlink ref="GQ32" r:id="rId1133" xr:uid="{00000000-0004-0000-0500-00006C040000}"/>
    <hyperlink ref="GV32" r:id="rId1134" xr:uid="{00000000-0004-0000-0500-00006D040000}"/>
    <hyperlink ref="HA32" r:id="rId1135" xr:uid="{00000000-0004-0000-0500-00006E040000}"/>
    <hyperlink ref="HF32" r:id="rId1136" xr:uid="{00000000-0004-0000-0500-00006F040000}"/>
    <hyperlink ref="HK32" r:id="rId1137" xr:uid="{00000000-0004-0000-0500-000070040000}"/>
    <hyperlink ref="HP32" r:id="rId1138" xr:uid="{00000000-0004-0000-0500-000071040000}"/>
    <hyperlink ref="LQ32" r:id="rId1139" xr:uid="{00000000-0004-0000-0500-000072040000}"/>
    <hyperlink ref="H33" r:id="rId1140" location="NRS293Sec269911" xr:uid="{00000000-0004-0000-0500-000073040000}"/>
    <hyperlink ref="R33" r:id="rId1141" location="NRS632Sec475" xr:uid="{00000000-0004-0000-0500-000074040000}"/>
    <hyperlink ref="W33" r:id="rId1142" location="NRS449Sec191" xr:uid="{00000000-0004-0000-0500-000075040000}"/>
    <hyperlink ref="AB33" r:id="rId1143" location="NRS449Sec191" xr:uid="{00000000-0004-0000-0500-000076040000}"/>
    <hyperlink ref="AG33" r:id="rId1144" location="NRS449Sec191" xr:uid="{00000000-0004-0000-0500-000077040000}"/>
    <hyperlink ref="AL33" r:id="rId1145" location="NRS632Sec475" xr:uid="{00000000-0004-0000-0500-000078040000}"/>
    <hyperlink ref="AQ33" r:id="rId1146" location="NRS632Sec475" xr:uid="{00000000-0004-0000-0500-000079040000}"/>
    <hyperlink ref="AV33" r:id="rId1147" location="NRS632Sec475" xr:uid="{00000000-0004-0000-0500-00007A040000}"/>
    <hyperlink ref="DI33" r:id="rId1148" location="NRS689ASec0417" xr:uid="{00000000-0004-0000-0500-00007B040000}"/>
    <hyperlink ref="DN33" r:id="rId1149" location="Art1Sec21" xr:uid="{00000000-0004-0000-0500-00007C040000}"/>
    <hyperlink ref="DS33" r:id="rId1150" location="Art1Sec21" xr:uid="{00000000-0004-0000-0500-00007D040000}"/>
    <hyperlink ref="DX33" r:id="rId1151" location="Art1Sec21" xr:uid="{00000000-0004-0000-0500-00007E040000}"/>
    <hyperlink ref="EC33" r:id="rId1152" location="Art1Sec21" xr:uid="{00000000-0004-0000-0500-00007F040000}"/>
    <hyperlink ref="EH33" r:id="rId1153" location="Art1Sec21" xr:uid="{00000000-0004-0000-0500-000080040000}"/>
    <hyperlink ref="EM33" r:id="rId1154" location="Art1Sec21" xr:uid="{00000000-0004-0000-0500-000081040000}"/>
    <hyperlink ref="ER33" r:id="rId1155" location="NRS432BSec220" xr:uid="{00000000-0004-0000-0500-000082040000}"/>
    <hyperlink ref="EW33" r:id="rId1156" location="NRS202Sec055" xr:uid="{00000000-0004-0000-0500-000083040000}"/>
    <hyperlink ref="FB33" r:id="rId1157" location="NRS202Sec020" xr:uid="{00000000-0004-0000-0500-000084040000}"/>
    <hyperlink ref="FL33" r:id="rId1158" location="NRS392Sec435" xr:uid="{00000000-0004-0000-0500-000085040000}"/>
    <hyperlink ref="FQ33" r:id="rId1159" location="NRS392Sec040" xr:uid="{00000000-0004-0000-0500-000086040000}"/>
    <hyperlink ref="FR33" r:id="rId1160" xr:uid="{00000000-0004-0000-0500-000087040000}"/>
    <hyperlink ref="FV33" r:id="rId1161" location="NRS392Sec040" xr:uid="{00000000-0004-0000-0500-000088040000}"/>
    <hyperlink ref="FW33" r:id="rId1162" xr:uid="{00000000-0004-0000-0500-000089040000}"/>
    <hyperlink ref="GB33" r:id="rId1163" location="NRS293Sec269911" xr:uid="{00000000-0004-0000-0500-00008A040000}"/>
    <hyperlink ref="GL33" r:id="rId1164" location="NRS632Sec475" xr:uid="{00000000-0004-0000-0500-00008B040000}"/>
    <hyperlink ref="GQ33" r:id="rId1165" location="NRS449Sec191" xr:uid="{00000000-0004-0000-0500-00008C040000}"/>
    <hyperlink ref="GV33" r:id="rId1166" location="NRS449Sec191" xr:uid="{00000000-0004-0000-0500-00008D040000}"/>
    <hyperlink ref="HA33" r:id="rId1167" location="NRS449Sec191" xr:uid="{00000000-0004-0000-0500-00008E040000}"/>
    <hyperlink ref="HF33" r:id="rId1168" location="NRS632Sec475" xr:uid="{00000000-0004-0000-0500-00008F040000}"/>
    <hyperlink ref="HK33" r:id="rId1169" location="NRS632Sec475" xr:uid="{00000000-0004-0000-0500-000090040000}"/>
    <hyperlink ref="HP33" r:id="rId1170" location="NRS632Sec475" xr:uid="{00000000-0004-0000-0500-000091040000}"/>
    <hyperlink ref="KC33" r:id="rId1171" location="NRS689ASec0417" xr:uid="{00000000-0004-0000-0500-000092040000}"/>
    <hyperlink ref="KH33" r:id="rId1172" location="Art1Sec21" xr:uid="{00000000-0004-0000-0500-000093040000}"/>
    <hyperlink ref="KM33" r:id="rId1173" location="Art1Sec21" xr:uid="{00000000-0004-0000-0500-000094040000}"/>
    <hyperlink ref="KR33" r:id="rId1174" location="Art1Sec21" xr:uid="{00000000-0004-0000-0500-000095040000}"/>
    <hyperlink ref="KW33" r:id="rId1175" location="Art1Sec21" xr:uid="{00000000-0004-0000-0500-000096040000}"/>
    <hyperlink ref="LB33" r:id="rId1176" location="Art1Sec21" xr:uid="{00000000-0004-0000-0500-000097040000}"/>
    <hyperlink ref="LG33" r:id="rId1177" location="Art1Sec21" xr:uid="{00000000-0004-0000-0500-000098040000}"/>
    <hyperlink ref="LQ33" r:id="rId1178" location="NRS392Sec435" xr:uid="{00000000-0004-0000-0500-000099040000}"/>
    <hyperlink ref="H34" r:id="rId1179" xr:uid="{00000000-0004-0000-0500-00009A040000}"/>
    <hyperlink ref="DI34" r:id="rId1180" xr:uid="{00000000-0004-0000-0500-00009B040000}"/>
    <hyperlink ref="DN34" r:id="rId1181" xr:uid="{00000000-0004-0000-0500-00009C040000}"/>
    <hyperlink ref="DS34" r:id="rId1182" xr:uid="{00000000-0004-0000-0500-00009D040000}"/>
    <hyperlink ref="DX34" r:id="rId1183" xr:uid="{00000000-0004-0000-0500-00009E040000}"/>
    <hyperlink ref="EC34" r:id="rId1184" xr:uid="{00000000-0004-0000-0500-00009F040000}"/>
    <hyperlink ref="EH34" r:id="rId1185" xr:uid="{00000000-0004-0000-0500-0000A0040000}"/>
    <hyperlink ref="EM34" r:id="rId1186" xr:uid="{00000000-0004-0000-0500-0000A1040000}"/>
    <hyperlink ref="ER34" r:id="rId1187" xr:uid="{00000000-0004-0000-0500-0000A2040000}"/>
    <hyperlink ref="EW34" r:id="rId1188" xr:uid="{00000000-0004-0000-0500-0000A3040000}"/>
    <hyperlink ref="FB34" r:id="rId1189" xr:uid="{00000000-0004-0000-0500-0000A4040000}"/>
    <hyperlink ref="FH34" r:id="rId1190" xr:uid="{00000000-0004-0000-0500-0000A5040000}"/>
    <hyperlink ref="FL34" r:id="rId1191" xr:uid="{00000000-0004-0000-0500-0000A6040000}"/>
    <hyperlink ref="FQ34" r:id="rId1192" xr:uid="{00000000-0004-0000-0500-0000A7040000}"/>
    <hyperlink ref="FR34" r:id="rId1193" xr:uid="{00000000-0004-0000-0500-0000A8040000}"/>
    <hyperlink ref="FV34" r:id="rId1194" xr:uid="{00000000-0004-0000-0500-0000A9040000}"/>
    <hyperlink ref="FW34" r:id="rId1195" xr:uid="{00000000-0004-0000-0500-0000AA040000}"/>
    <hyperlink ref="GB34" r:id="rId1196" xr:uid="{00000000-0004-0000-0500-0000AB040000}"/>
    <hyperlink ref="KC34" r:id="rId1197" xr:uid="{00000000-0004-0000-0500-0000AC040000}"/>
    <hyperlink ref="KH34" r:id="rId1198" xr:uid="{00000000-0004-0000-0500-0000AD040000}"/>
    <hyperlink ref="KM34" r:id="rId1199" xr:uid="{00000000-0004-0000-0500-0000AE040000}"/>
    <hyperlink ref="KR34" r:id="rId1200" xr:uid="{00000000-0004-0000-0500-0000AF040000}"/>
    <hyperlink ref="KW34" r:id="rId1201" xr:uid="{00000000-0004-0000-0500-0000B0040000}"/>
    <hyperlink ref="LB34" r:id="rId1202" xr:uid="{00000000-0004-0000-0500-0000B1040000}"/>
    <hyperlink ref="LG34" r:id="rId1203" xr:uid="{00000000-0004-0000-0500-0000B2040000}"/>
    <hyperlink ref="LQ34" r:id="rId1204" xr:uid="{00000000-0004-0000-0500-0000B3040000}"/>
    <hyperlink ref="H35" r:id="rId1205" xr:uid="{00000000-0004-0000-0500-0000B4040000}"/>
    <hyperlink ref="R35" r:id="rId1206" xr:uid="{00000000-0004-0000-0500-0000B5040000}"/>
    <hyperlink ref="W35" r:id="rId1207" xr:uid="{00000000-0004-0000-0500-0000B6040000}"/>
    <hyperlink ref="AB35" r:id="rId1208" xr:uid="{00000000-0004-0000-0500-0000B7040000}"/>
    <hyperlink ref="AG35" r:id="rId1209" xr:uid="{00000000-0004-0000-0500-0000B8040000}"/>
    <hyperlink ref="AL35" r:id="rId1210" xr:uid="{00000000-0004-0000-0500-0000B9040000}"/>
    <hyperlink ref="AQ35" r:id="rId1211" xr:uid="{00000000-0004-0000-0500-0000BA040000}"/>
    <hyperlink ref="AV35" r:id="rId1212" xr:uid="{00000000-0004-0000-0500-0000BB040000}"/>
    <hyperlink ref="BA35" r:id="rId1213" xr:uid="{00000000-0004-0000-0500-0000BC040000}"/>
    <hyperlink ref="BF35" r:id="rId1214" xr:uid="{00000000-0004-0000-0500-0000BD040000}"/>
    <hyperlink ref="BK35" r:id="rId1215" xr:uid="{00000000-0004-0000-0500-0000BE040000}"/>
    <hyperlink ref="BP35" r:id="rId1216" xr:uid="{00000000-0004-0000-0500-0000BF040000}"/>
    <hyperlink ref="BT35" r:id="rId1217" xr:uid="{00000000-0004-0000-0500-0000C0040000}"/>
    <hyperlink ref="BU35" r:id="rId1218" xr:uid="{00000000-0004-0000-0500-0000C1040000}"/>
    <hyperlink ref="BZ35" r:id="rId1219" xr:uid="{00000000-0004-0000-0500-0000C2040000}"/>
    <hyperlink ref="DI35" r:id="rId1220" xr:uid="{00000000-0004-0000-0500-0000C3040000}"/>
    <hyperlink ref="ER35" r:id="rId1221" xr:uid="{00000000-0004-0000-0500-0000C4040000}"/>
    <hyperlink ref="ES35" r:id="rId1222" xr:uid="{00000000-0004-0000-0500-0000C5040000}"/>
    <hyperlink ref="EW35" r:id="rId1223" xr:uid="{00000000-0004-0000-0500-0000C6040000}"/>
    <hyperlink ref="FB35" r:id="rId1224" xr:uid="{00000000-0004-0000-0500-0000C7040000}"/>
    <hyperlink ref="FL35" r:id="rId1225" xr:uid="{00000000-0004-0000-0500-0000C8040000}"/>
    <hyperlink ref="FQ35" r:id="rId1226" xr:uid="{00000000-0004-0000-0500-0000C9040000}"/>
    <hyperlink ref="FV35" r:id="rId1227" xr:uid="{00000000-0004-0000-0500-0000CA040000}"/>
    <hyperlink ref="FW35" r:id="rId1228" location="=page91" xr:uid="{00000000-0004-0000-0500-0000CB040000}"/>
    <hyperlink ref="GB35" r:id="rId1229" xr:uid="{00000000-0004-0000-0500-0000CC040000}"/>
    <hyperlink ref="GL35" r:id="rId1230" xr:uid="{00000000-0004-0000-0500-0000CD040000}"/>
    <hyperlink ref="GQ35" r:id="rId1231" xr:uid="{00000000-0004-0000-0500-0000CE040000}"/>
    <hyperlink ref="GV35" r:id="rId1232" xr:uid="{00000000-0004-0000-0500-0000CF040000}"/>
    <hyperlink ref="HA35" r:id="rId1233" xr:uid="{00000000-0004-0000-0500-0000D0040000}"/>
    <hyperlink ref="HF35" r:id="rId1234" xr:uid="{00000000-0004-0000-0500-0000D1040000}"/>
    <hyperlink ref="HK35" r:id="rId1235" xr:uid="{00000000-0004-0000-0500-0000D2040000}"/>
    <hyperlink ref="HP35" r:id="rId1236" xr:uid="{00000000-0004-0000-0500-0000D3040000}"/>
    <hyperlink ref="HU35" r:id="rId1237" xr:uid="{00000000-0004-0000-0500-0000D4040000}"/>
    <hyperlink ref="HZ35" r:id="rId1238" xr:uid="{00000000-0004-0000-0500-0000D5040000}"/>
    <hyperlink ref="IE35" r:id="rId1239" xr:uid="{00000000-0004-0000-0500-0000D6040000}"/>
    <hyperlink ref="IJ35" r:id="rId1240" xr:uid="{00000000-0004-0000-0500-0000D7040000}"/>
    <hyperlink ref="IO35" r:id="rId1241" xr:uid="{00000000-0004-0000-0500-0000D8040000}"/>
    <hyperlink ref="IT35" r:id="rId1242" xr:uid="{00000000-0004-0000-0500-0000D9040000}"/>
    <hyperlink ref="KC35" r:id="rId1243" xr:uid="{00000000-0004-0000-0500-0000DA040000}"/>
    <hyperlink ref="LQ35" r:id="rId1244" xr:uid="{00000000-0004-0000-0500-0000DB040000}"/>
    <hyperlink ref="H36" r:id="rId1245" location="!b/1-6-3" xr:uid="{00000000-0004-0000-0500-0000DC040000}"/>
    <hyperlink ref="M36" r:id="rId1246" location="!b/24-7A-7" xr:uid="{00000000-0004-0000-0500-0000DD040000}"/>
    <hyperlink ref="R36" r:id="rId1247" location="!b/24-7A-7" xr:uid="{00000000-0004-0000-0500-0000DE040000}"/>
    <hyperlink ref="S36" r:id="rId1248" xr:uid="{00000000-0004-0000-0500-0000DF040000}"/>
    <hyperlink ref="W36" r:id="rId1249" location="!b/24-7A-7" xr:uid="{00000000-0004-0000-0500-0000E0040000}"/>
    <hyperlink ref="X36" r:id="rId1250" xr:uid="{00000000-0004-0000-0500-0000E1040000}"/>
    <hyperlink ref="AB36" r:id="rId1251" location="!b/24-7A-7" xr:uid="{00000000-0004-0000-0500-0000E2040000}"/>
    <hyperlink ref="AC36" r:id="rId1252" xr:uid="{00000000-0004-0000-0500-0000E3040000}"/>
    <hyperlink ref="AG36" r:id="rId1253" location="!b/24-7A-7" xr:uid="{00000000-0004-0000-0500-0000E4040000}"/>
    <hyperlink ref="AH36" r:id="rId1254" xr:uid="{00000000-0004-0000-0500-0000E5040000}"/>
    <hyperlink ref="AL36" r:id="rId1255" location="!b/24-7A-7" xr:uid="{00000000-0004-0000-0500-0000E6040000}"/>
    <hyperlink ref="AM36" r:id="rId1256" xr:uid="{00000000-0004-0000-0500-0000E7040000}"/>
    <hyperlink ref="AQ36" r:id="rId1257" location="!b/24-7A-7" xr:uid="{00000000-0004-0000-0500-0000E8040000}"/>
    <hyperlink ref="AV36" r:id="rId1258" location="!b/24-7A-7" xr:uid="{00000000-0004-0000-0500-0000E9040000}"/>
    <hyperlink ref="BA36" r:id="rId1259" location="!b/24-7A-7" xr:uid="{00000000-0004-0000-0500-0000EA040000}"/>
    <hyperlink ref="BB36" r:id="rId1260" xr:uid="{00000000-0004-0000-0500-0000EB040000}"/>
    <hyperlink ref="BF36" r:id="rId1261" location="!b/24-7A-7" xr:uid="{00000000-0004-0000-0500-0000EC040000}"/>
    <hyperlink ref="BG36" r:id="rId1262" xr:uid="{00000000-0004-0000-0500-0000ED040000}"/>
    <hyperlink ref="BK36" r:id="rId1263" location="!b/24-7A-7" xr:uid="{00000000-0004-0000-0500-0000EE040000}"/>
    <hyperlink ref="BL36" r:id="rId1264" xr:uid="{00000000-0004-0000-0500-0000EF040000}"/>
    <hyperlink ref="BP36" r:id="rId1265" location="!b/24-7A-7" xr:uid="{00000000-0004-0000-0500-0000F0040000}"/>
    <hyperlink ref="BQ36" r:id="rId1266" xr:uid="{00000000-0004-0000-0500-0000F1040000}"/>
    <hyperlink ref="BT36" r:id="rId1267" location="!b/24-7A-7" xr:uid="{00000000-0004-0000-0500-0000F2040000}"/>
    <hyperlink ref="BU36" r:id="rId1268" location="!b/24-7A-7" xr:uid="{00000000-0004-0000-0500-0000F3040000}"/>
    <hyperlink ref="BV36" r:id="rId1269" xr:uid="{00000000-0004-0000-0500-0000F4040000}"/>
    <hyperlink ref="BZ36" r:id="rId1270" location="!b/24-7A-7" xr:uid="{00000000-0004-0000-0500-0000F5040000}"/>
    <hyperlink ref="DI36" r:id="rId1271" location="!b/59A-47-45.5" xr:uid="{00000000-0004-0000-0500-0000F6040000}"/>
    <hyperlink ref="EW36" r:id="rId1272" location="!b/60-7B-1" xr:uid="{00000000-0004-0000-0500-0000F7040000}"/>
    <hyperlink ref="FB36" r:id="rId1273" location="!b/60-7B-1" xr:uid="{00000000-0004-0000-0500-0000F8040000}"/>
    <hyperlink ref="FG36" r:id="rId1274" location="!b/28-22-3" xr:uid="{00000000-0004-0000-0500-0000F9040000}"/>
    <hyperlink ref="FL36" r:id="rId1275" location="!b/24-5-3" xr:uid="{00000000-0004-0000-0500-0000FA040000}"/>
    <hyperlink ref="FQ36" r:id="rId1276" location="!fragment/undefined/BQCwhgziBcwMYgK4DsDWsBGB7LqC2YATqgJIAm0A5AEzUC0AjNQIJ3WUCUANMlgC4BTCAEVEAwgE8qlLhAFEEo8VMoy5CkAGUshPgCEpAJQCiAGWMA1ZgDkAwsa58wGaHyxwOHIA" xr:uid="{00000000-0004-0000-0500-0000FB040000}"/>
    <hyperlink ref="FV36" r:id="rId1277" location="!fragment/undefined/BQCwhgziBcwMYgK4DsDWsBGB7LqC2YATqgJIAm0A5AEzUC0AjNQIJ3WUCUANMlgC4BTCAEVEAwgE8qlLhAFEEo8VMoy5CkAGUshPgCEpAJQCiAGWMA1ZgDkAwsa58wGaHyxwOHIA" xr:uid="{00000000-0004-0000-0500-0000FC040000}"/>
    <hyperlink ref="GB36" r:id="rId1278" location="!b/1-6-3" xr:uid="{00000000-0004-0000-0500-0000FD040000}"/>
    <hyperlink ref="GG36" r:id="rId1279" location="!b/24-7A-7" xr:uid="{00000000-0004-0000-0500-0000FE040000}"/>
    <hyperlink ref="GL36" r:id="rId1280" location="!b/24-7A-7" xr:uid="{00000000-0004-0000-0500-0000FF040000}"/>
    <hyperlink ref="GM36" r:id="rId1281" xr:uid="{00000000-0004-0000-0500-000000050000}"/>
    <hyperlink ref="GQ36" r:id="rId1282" location="!b/24-7A-7" xr:uid="{00000000-0004-0000-0500-000001050000}"/>
    <hyperlink ref="GR36" r:id="rId1283" xr:uid="{00000000-0004-0000-0500-000002050000}"/>
    <hyperlink ref="GV36" r:id="rId1284" location="!b/24-7A-7" xr:uid="{00000000-0004-0000-0500-000003050000}"/>
    <hyperlink ref="HA36" r:id="rId1285" location="!b/24-7A-7" xr:uid="{00000000-0004-0000-0500-000004050000}"/>
    <hyperlink ref="HB36" r:id="rId1286" xr:uid="{00000000-0004-0000-0500-000005050000}"/>
    <hyperlink ref="HF36" r:id="rId1287" location="!b/24-7A-7" xr:uid="{00000000-0004-0000-0500-000006050000}"/>
    <hyperlink ref="HG36" r:id="rId1288" xr:uid="{00000000-0004-0000-0500-000007050000}"/>
    <hyperlink ref="HK36" r:id="rId1289" location="!b/24-7A-7" xr:uid="{00000000-0004-0000-0500-000008050000}"/>
    <hyperlink ref="HP36" r:id="rId1290" location="!b/24-7A-7" xr:uid="{00000000-0004-0000-0500-000009050000}"/>
    <hyperlink ref="HU36" r:id="rId1291" location="!b/24-7A-7" xr:uid="{00000000-0004-0000-0500-00000A050000}"/>
    <hyperlink ref="HV36" r:id="rId1292" xr:uid="{00000000-0004-0000-0500-00000B050000}"/>
    <hyperlink ref="HZ36" r:id="rId1293" location="!b/24-7A-7" xr:uid="{00000000-0004-0000-0500-00000C050000}"/>
    <hyperlink ref="IA36" r:id="rId1294" xr:uid="{00000000-0004-0000-0500-00000D050000}"/>
    <hyperlink ref="IE36" r:id="rId1295" location="!b/24-7A-7" xr:uid="{00000000-0004-0000-0500-00000E050000}"/>
    <hyperlink ref="IF36" r:id="rId1296" xr:uid="{00000000-0004-0000-0500-00000F050000}"/>
    <hyperlink ref="IJ36" r:id="rId1297" location="!b/24-7A-7" xr:uid="{00000000-0004-0000-0500-000010050000}"/>
    <hyperlink ref="IK36" r:id="rId1298" xr:uid="{00000000-0004-0000-0500-000011050000}"/>
    <hyperlink ref="IO36" r:id="rId1299" location="!b/24-7A-7" xr:uid="{00000000-0004-0000-0500-000012050000}"/>
    <hyperlink ref="IP36" r:id="rId1300" xr:uid="{00000000-0004-0000-0500-000013050000}"/>
    <hyperlink ref="IT36" r:id="rId1301" location="!b/24-7A-7" xr:uid="{00000000-0004-0000-0500-000014050000}"/>
    <hyperlink ref="KC36" r:id="rId1302" location="!b/59A-47-45.5" xr:uid="{00000000-0004-0000-0500-000015050000}"/>
    <hyperlink ref="LL36" r:id="rId1303" location="!b/28-22-3" xr:uid="{00000000-0004-0000-0500-000016050000}"/>
    <hyperlink ref="LQ36" r:id="rId1304" location="!b/24-5-3" xr:uid="{00000000-0004-0000-0500-000017050000}"/>
    <hyperlink ref="H37" r:id="rId1305" xr:uid="{00000000-0004-0000-0500-000018050000}"/>
    <hyperlink ref="R37" r:id="rId1306" xr:uid="{00000000-0004-0000-0500-000019050000}"/>
    <hyperlink ref="W37" r:id="rId1307" xr:uid="{00000000-0004-0000-0500-00001A050000}"/>
    <hyperlink ref="AB37" r:id="rId1308" xr:uid="{00000000-0004-0000-0500-00001B050000}"/>
    <hyperlink ref="AG37" r:id="rId1309" xr:uid="{00000000-0004-0000-0500-00001C050000}"/>
    <hyperlink ref="AL37" r:id="rId1310" xr:uid="{00000000-0004-0000-0500-00001D050000}"/>
    <hyperlink ref="AQ37" r:id="rId1311" xr:uid="{00000000-0004-0000-0500-00001E050000}"/>
    <hyperlink ref="AV37" r:id="rId1312" xr:uid="{00000000-0004-0000-0500-00001F050000}"/>
    <hyperlink ref="CE37" r:id="rId1313" xr:uid="{00000000-0004-0000-0500-000020050000}"/>
    <hyperlink ref="CJ37" r:id="rId1314" xr:uid="{00000000-0004-0000-0500-000021050000}"/>
    <hyperlink ref="CO37" r:id="rId1315" xr:uid="{00000000-0004-0000-0500-000022050000}"/>
    <hyperlink ref="CT37" r:id="rId1316" xr:uid="{00000000-0004-0000-0500-000023050000}"/>
    <hyperlink ref="CY37" r:id="rId1317" xr:uid="{00000000-0004-0000-0500-000024050000}"/>
    <hyperlink ref="DD37" r:id="rId1318" xr:uid="{00000000-0004-0000-0500-000025050000}"/>
    <hyperlink ref="DI37" r:id="rId1319" xr:uid="{00000000-0004-0000-0500-000026050000}"/>
    <hyperlink ref="DN37" r:id="rId1320" xr:uid="{00000000-0004-0000-0500-000027050000}"/>
    <hyperlink ref="DS37" r:id="rId1321" xr:uid="{00000000-0004-0000-0500-000028050000}"/>
    <hyperlink ref="DX37" r:id="rId1322" xr:uid="{00000000-0004-0000-0500-000029050000}"/>
    <hyperlink ref="EC37" r:id="rId1323" xr:uid="{00000000-0004-0000-0500-00002A050000}"/>
    <hyperlink ref="EH37" r:id="rId1324" xr:uid="{00000000-0004-0000-0500-00002B050000}"/>
    <hyperlink ref="EM37" r:id="rId1325" xr:uid="{00000000-0004-0000-0500-00002C050000}"/>
    <hyperlink ref="ER37" r:id="rId1326" xr:uid="{00000000-0004-0000-0500-00002D050000}"/>
    <hyperlink ref="ES37" r:id="rId1327" xr:uid="{00000000-0004-0000-0500-00002E050000}"/>
    <hyperlink ref="EW37" r:id="rId1328" xr:uid="{00000000-0004-0000-0500-00002F050000}"/>
    <hyperlink ref="FB37" r:id="rId1329" xr:uid="{00000000-0004-0000-0500-000030050000}"/>
    <hyperlink ref="FL37" r:id="rId1330" xr:uid="{00000000-0004-0000-0500-000031050000}"/>
    <hyperlink ref="FQ37" r:id="rId1331" xr:uid="{00000000-0004-0000-0500-000032050000}"/>
    <hyperlink ref="FV37" r:id="rId1332" xr:uid="{00000000-0004-0000-0500-000033050000}"/>
    <hyperlink ref="GB37" r:id="rId1333" xr:uid="{00000000-0004-0000-0500-000034050000}"/>
    <hyperlink ref="GL37" r:id="rId1334" xr:uid="{00000000-0004-0000-0500-000035050000}"/>
    <hyperlink ref="GQ37" r:id="rId1335" xr:uid="{00000000-0004-0000-0500-000036050000}"/>
    <hyperlink ref="GV37" r:id="rId1336" xr:uid="{00000000-0004-0000-0500-000037050000}"/>
    <hyperlink ref="HA37" r:id="rId1337" xr:uid="{00000000-0004-0000-0500-000038050000}"/>
    <hyperlink ref="HF37" r:id="rId1338" xr:uid="{00000000-0004-0000-0500-000039050000}"/>
    <hyperlink ref="HK37" r:id="rId1339" xr:uid="{00000000-0004-0000-0500-00003A050000}"/>
    <hyperlink ref="HP37" r:id="rId1340" xr:uid="{00000000-0004-0000-0500-00003B050000}"/>
    <hyperlink ref="IY37" r:id="rId1341" xr:uid="{00000000-0004-0000-0500-00003C050000}"/>
    <hyperlink ref="JD37" r:id="rId1342" xr:uid="{00000000-0004-0000-0500-00003D050000}"/>
    <hyperlink ref="JI37" r:id="rId1343" xr:uid="{00000000-0004-0000-0500-00003E050000}"/>
    <hyperlink ref="JN37" r:id="rId1344" xr:uid="{00000000-0004-0000-0500-00003F050000}"/>
    <hyperlink ref="JS37" r:id="rId1345" xr:uid="{00000000-0004-0000-0500-000040050000}"/>
    <hyperlink ref="JX37" r:id="rId1346" xr:uid="{00000000-0004-0000-0500-000041050000}"/>
    <hyperlink ref="KC37" r:id="rId1347" xr:uid="{00000000-0004-0000-0500-000042050000}"/>
    <hyperlink ref="KH37" r:id="rId1348" xr:uid="{00000000-0004-0000-0500-000043050000}"/>
    <hyperlink ref="KM37" r:id="rId1349" xr:uid="{00000000-0004-0000-0500-000044050000}"/>
    <hyperlink ref="KR37" r:id="rId1350" xr:uid="{00000000-0004-0000-0500-000045050000}"/>
    <hyperlink ref="KW37" r:id="rId1351" xr:uid="{00000000-0004-0000-0500-000046050000}"/>
    <hyperlink ref="LB37" r:id="rId1352" xr:uid="{00000000-0004-0000-0500-000047050000}"/>
    <hyperlink ref="LG37" r:id="rId1353" xr:uid="{00000000-0004-0000-0500-000048050000}"/>
    <hyperlink ref="LQ37" r:id="rId1354" xr:uid="{00000000-0004-0000-0500-000049050000}"/>
    <hyperlink ref="H38" r:id="rId1355" xr:uid="{00000000-0004-0000-0500-00004A050000}"/>
    <hyperlink ref="R38" r:id="rId1356" xr:uid="{00000000-0004-0000-0500-00004B050000}"/>
    <hyperlink ref="W38" r:id="rId1357" xr:uid="{00000000-0004-0000-0500-00004C050000}"/>
    <hyperlink ref="AB38" r:id="rId1358" xr:uid="{00000000-0004-0000-0500-00004D050000}"/>
    <hyperlink ref="AG38" r:id="rId1359" xr:uid="{00000000-0004-0000-0500-00004E050000}"/>
    <hyperlink ref="AL38" r:id="rId1360" xr:uid="{00000000-0004-0000-0500-00004F050000}"/>
    <hyperlink ref="AQ38" r:id="rId1361" location=":~:text=(e)%20No%20physician%2C%20nurse,which%20result%20in%20an%20abortion." xr:uid="{00000000-0004-0000-0500-000050050000}"/>
    <hyperlink ref="AV38" r:id="rId1362" xr:uid="{00000000-0004-0000-0500-000051050000}"/>
    <hyperlink ref="DI38" r:id="rId1363" xr:uid="{00000000-0004-0000-0500-000052050000}"/>
    <hyperlink ref="EH38" r:id="rId1364" xr:uid="{00000000-0004-0000-0500-000053050000}"/>
    <hyperlink ref="ER38" r:id="rId1365" xr:uid="{00000000-0004-0000-0500-000054050000}"/>
    <hyperlink ref="EW38" r:id="rId1366" xr:uid="{00000000-0004-0000-0500-000055050000}"/>
    <hyperlink ref="FB38" r:id="rId1367" xr:uid="{00000000-0004-0000-0500-000056050000}"/>
    <hyperlink ref="FL38" r:id="rId1368" xr:uid="{00000000-0004-0000-0500-000057050000}"/>
    <hyperlink ref="FQ38" r:id="rId1369" xr:uid="{00000000-0004-0000-0500-000058050000}"/>
    <hyperlink ref="FV38" r:id="rId1370" xr:uid="{00000000-0004-0000-0500-000059050000}"/>
    <hyperlink ref="FW38" r:id="rId1371" location="SASAManual-1394" xr:uid="{00000000-0004-0000-0500-00005A050000}"/>
    <hyperlink ref="GB38" r:id="rId1372" xr:uid="{00000000-0004-0000-0500-00005B050000}"/>
    <hyperlink ref="GL38" r:id="rId1373" xr:uid="{00000000-0004-0000-0500-00005C050000}"/>
    <hyperlink ref="GQ38" r:id="rId1374" xr:uid="{00000000-0004-0000-0500-00005D050000}"/>
    <hyperlink ref="GV38" r:id="rId1375" xr:uid="{00000000-0004-0000-0500-00005E050000}"/>
    <hyperlink ref="HA38" r:id="rId1376" xr:uid="{00000000-0004-0000-0500-00005F050000}"/>
    <hyperlink ref="HF38" r:id="rId1377" xr:uid="{00000000-0004-0000-0500-000060050000}"/>
    <hyperlink ref="HK38" r:id="rId1378" xr:uid="{00000000-0004-0000-0500-000061050000}"/>
    <hyperlink ref="HP38" r:id="rId1379" xr:uid="{00000000-0004-0000-0500-000062050000}"/>
    <hyperlink ref="KC38" r:id="rId1380" xr:uid="{00000000-0004-0000-0500-000063050000}"/>
    <hyperlink ref="LB38" r:id="rId1381" xr:uid="{00000000-0004-0000-0500-000064050000}"/>
    <hyperlink ref="LQ38" r:id="rId1382" xr:uid="{00000000-0004-0000-0500-000065050000}"/>
    <hyperlink ref="H39" r:id="rId1383" xr:uid="{00000000-0004-0000-0500-000066050000}"/>
    <hyperlink ref="R39" r:id="rId1384" location="nameddest=23-16-14" xr:uid="{00000000-0004-0000-0500-000067050000}"/>
    <hyperlink ref="W39" r:id="rId1385" location="nameddest=23-16-14" xr:uid="{00000000-0004-0000-0500-000068050000}"/>
    <hyperlink ref="AB39" r:id="rId1386" location="nameddest=23-16-14" xr:uid="{00000000-0004-0000-0500-000069050000}"/>
    <hyperlink ref="AG39" r:id="rId1387" location="nameddest=23-16-14" xr:uid="{00000000-0004-0000-0500-00006A050000}"/>
    <hyperlink ref="AL39" r:id="rId1388" location="nameddest=23-16-14" xr:uid="{00000000-0004-0000-0500-00006B050000}"/>
    <hyperlink ref="AQ39" r:id="rId1389" location="nameddest=23-16-14" xr:uid="{00000000-0004-0000-0500-00006C050000}"/>
    <hyperlink ref="AV39" r:id="rId1390" location="nameddest=23-16-14" xr:uid="{00000000-0004-0000-0500-00006D050000}"/>
    <hyperlink ref="ER39" r:id="rId1391" location="page=4" xr:uid="{00000000-0004-0000-0500-00006E050000}"/>
    <hyperlink ref="EW39" r:id="rId1392" location="page=5" xr:uid="{00000000-0004-0000-0500-00006F050000}"/>
    <hyperlink ref="FB39" r:id="rId1393" location="page=5" xr:uid="{00000000-0004-0000-0500-000070050000}"/>
    <hyperlink ref="FL39" r:id="rId1394" location="page=7" xr:uid="{00000000-0004-0000-0500-000071050000}"/>
    <hyperlink ref="FQ39" r:id="rId1395" xr:uid="{00000000-0004-0000-0500-000072050000}"/>
    <hyperlink ref="FV39" r:id="rId1396" xr:uid="{00000000-0004-0000-0500-000073050000}"/>
    <hyperlink ref="GB39" r:id="rId1397" xr:uid="{00000000-0004-0000-0500-000074050000}"/>
    <hyperlink ref="GL39" r:id="rId1398" location="nameddest=23-16-14" xr:uid="{00000000-0004-0000-0500-000075050000}"/>
    <hyperlink ref="GQ39" r:id="rId1399" location="nameddest=23-16-14" xr:uid="{00000000-0004-0000-0500-000076050000}"/>
    <hyperlink ref="GV39" r:id="rId1400" location="nameddest=23-16-14" xr:uid="{00000000-0004-0000-0500-000077050000}"/>
    <hyperlink ref="HA39" r:id="rId1401" location="nameddest=23-16-14" xr:uid="{00000000-0004-0000-0500-000078050000}"/>
    <hyperlink ref="HF39" r:id="rId1402" location="nameddest=23-16-14" xr:uid="{00000000-0004-0000-0500-000079050000}"/>
    <hyperlink ref="HK39" r:id="rId1403" location="nameddest=23-16-14" xr:uid="{00000000-0004-0000-0500-00007A050000}"/>
    <hyperlink ref="HP39" r:id="rId1404" location="nameddest=23-16-14" xr:uid="{00000000-0004-0000-0500-00007B050000}"/>
    <hyperlink ref="LQ39" r:id="rId1405" location="page=7" xr:uid="{00000000-0004-0000-0500-00007C050000}"/>
    <hyperlink ref="H40" r:id="rId1406" xr:uid="{00000000-0004-0000-0500-00007D050000}"/>
    <hyperlink ref="M40" r:id="rId1407" xr:uid="{00000000-0004-0000-0500-00007E050000}"/>
    <hyperlink ref="R40" r:id="rId1408" xr:uid="{00000000-0004-0000-0500-00007F050000}"/>
    <hyperlink ref="W40" r:id="rId1409" xr:uid="{00000000-0004-0000-0500-000080050000}"/>
    <hyperlink ref="AB40" r:id="rId1410" xr:uid="{00000000-0004-0000-0500-000081050000}"/>
    <hyperlink ref="AG40" r:id="rId1411" xr:uid="{00000000-0004-0000-0500-000082050000}"/>
    <hyperlink ref="AL40" r:id="rId1412" xr:uid="{00000000-0004-0000-0500-000083050000}"/>
    <hyperlink ref="AQ40" r:id="rId1413" xr:uid="{00000000-0004-0000-0500-000084050000}"/>
    <hyperlink ref="AV40" r:id="rId1414" xr:uid="{00000000-0004-0000-0500-000085050000}"/>
    <hyperlink ref="BA40" r:id="rId1415" xr:uid="{00000000-0004-0000-0500-000086050000}"/>
    <hyperlink ref="BF40" r:id="rId1416" xr:uid="{00000000-0004-0000-0500-000087050000}"/>
    <hyperlink ref="BK40" r:id="rId1417" xr:uid="{00000000-0004-0000-0500-000088050000}"/>
    <hyperlink ref="BP40" r:id="rId1418" xr:uid="{00000000-0004-0000-0500-000089050000}"/>
    <hyperlink ref="BU40" r:id="rId1419" xr:uid="{00000000-0004-0000-0500-00008A050000}"/>
    <hyperlink ref="BZ40" r:id="rId1420" xr:uid="{00000000-0004-0000-0500-00008B050000}"/>
    <hyperlink ref="CE40" r:id="rId1421" xr:uid="{00000000-0004-0000-0500-00008C050000}"/>
    <hyperlink ref="CJ40" r:id="rId1422" xr:uid="{00000000-0004-0000-0500-00008D050000}"/>
    <hyperlink ref="CO40" r:id="rId1423" xr:uid="{00000000-0004-0000-0500-00008E050000}"/>
    <hyperlink ref="CT40" r:id="rId1424" xr:uid="{00000000-0004-0000-0500-00008F050000}"/>
    <hyperlink ref="CY40" r:id="rId1425" xr:uid="{00000000-0004-0000-0500-000090050000}"/>
    <hyperlink ref="DD40" r:id="rId1426" xr:uid="{00000000-0004-0000-0500-000091050000}"/>
    <hyperlink ref="ER40" r:id="rId1427" xr:uid="{00000000-0004-0000-0500-000092050000}"/>
    <hyperlink ref="EW40" r:id="rId1428" xr:uid="{00000000-0004-0000-0500-000093050000}"/>
    <hyperlink ref="FB40" r:id="rId1429" xr:uid="{00000000-0004-0000-0500-000094050000}"/>
    <hyperlink ref="FL40" r:id="rId1430" xr:uid="{00000000-0004-0000-0500-000095050000}"/>
    <hyperlink ref="FQ40" r:id="rId1431" xr:uid="{00000000-0004-0000-0500-000096050000}"/>
    <hyperlink ref="FV40" r:id="rId1432" xr:uid="{00000000-0004-0000-0500-000097050000}"/>
    <hyperlink ref="FW40" r:id="rId1433" xr:uid="{00000000-0004-0000-0500-000098050000}"/>
    <hyperlink ref="GB40" r:id="rId1434" xr:uid="{00000000-0004-0000-0500-000099050000}"/>
    <hyperlink ref="GG40" r:id="rId1435" xr:uid="{00000000-0004-0000-0500-00009A050000}"/>
    <hyperlink ref="GL40" r:id="rId1436" xr:uid="{00000000-0004-0000-0500-00009B050000}"/>
    <hyperlink ref="GQ40" r:id="rId1437" xr:uid="{00000000-0004-0000-0500-00009C050000}"/>
    <hyperlink ref="GV40" r:id="rId1438" xr:uid="{00000000-0004-0000-0500-00009D050000}"/>
    <hyperlink ref="HA40" r:id="rId1439" xr:uid="{00000000-0004-0000-0500-00009E050000}"/>
    <hyperlink ref="HF40" r:id="rId1440" xr:uid="{00000000-0004-0000-0500-00009F050000}"/>
    <hyperlink ref="HG40" r:id="rId1441" xr:uid="{00000000-0004-0000-0500-0000A0050000}"/>
    <hyperlink ref="HK40" r:id="rId1442" xr:uid="{00000000-0004-0000-0500-0000A1050000}"/>
    <hyperlink ref="HL40" r:id="rId1443" xr:uid="{00000000-0004-0000-0500-0000A2050000}"/>
    <hyperlink ref="HP40" r:id="rId1444" xr:uid="{00000000-0004-0000-0500-0000A3050000}"/>
    <hyperlink ref="HU40" r:id="rId1445" xr:uid="{00000000-0004-0000-0500-0000A4050000}"/>
    <hyperlink ref="HV40" r:id="rId1446" xr:uid="{00000000-0004-0000-0500-0000A5050000}"/>
    <hyperlink ref="HZ40" r:id="rId1447" xr:uid="{00000000-0004-0000-0500-0000A6050000}"/>
    <hyperlink ref="IA40" r:id="rId1448" xr:uid="{00000000-0004-0000-0500-0000A7050000}"/>
    <hyperlink ref="IE40" r:id="rId1449" xr:uid="{00000000-0004-0000-0500-0000A8050000}"/>
    <hyperlink ref="IF40" r:id="rId1450" xr:uid="{00000000-0004-0000-0500-0000A9050000}"/>
    <hyperlink ref="IJ40" r:id="rId1451" xr:uid="{00000000-0004-0000-0500-0000AA050000}"/>
    <hyperlink ref="IK40" r:id="rId1452" xr:uid="{00000000-0004-0000-0500-0000AB050000}"/>
    <hyperlink ref="IO40" r:id="rId1453" xr:uid="{00000000-0004-0000-0500-0000AC050000}"/>
    <hyperlink ref="IP40" r:id="rId1454" xr:uid="{00000000-0004-0000-0500-0000AD050000}"/>
    <hyperlink ref="IT40" r:id="rId1455" xr:uid="{00000000-0004-0000-0500-0000AE050000}"/>
    <hyperlink ref="IU40" r:id="rId1456" xr:uid="{00000000-0004-0000-0500-0000AF050000}"/>
    <hyperlink ref="IY40" r:id="rId1457" xr:uid="{00000000-0004-0000-0500-0000B0050000}"/>
    <hyperlink ref="IZ40" r:id="rId1458" xr:uid="{00000000-0004-0000-0500-0000B1050000}"/>
    <hyperlink ref="JD40" r:id="rId1459" xr:uid="{00000000-0004-0000-0500-0000B2050000}"/>
    <hyperlink ref="JE40" r:id="rId1460" xr:uid="{00000000-0004-0000-0500-0000B3050000}"/>
    <hyperlink ref="JI40" r:id="rId1461" xr:uid="{00000000-0004-0000-0500-0000B4050000}"/>
    <hyperlink ref="JJ40" r:id="rId1462" xr:uid="{00000000-0004-0000-0500-0000B5050000}"/>
    <hyperlink ref="JN40" r:id="rId1463" xr:uid="{00000000-0004-0000-0500-0000B6050000}"/>
    <hyperlink ref="JO40" r:id="rId1464" xr:uid="{00000000-0004-0000-0500-0000B7050000}"/>
    <hyperlink ref="JS40" r:id="rId1465" xr:uid="{00000000-0004-0000-0500-0000B8050000}"/>
    <hyperlink ref="JX40" r:id="rId1466" xr:uid="{00000000-0004-0000-0500-0000B9050000}"/>
    <hyperlink ref="JY40" r:id="rId1467" xr:uid="{00000000-0004-0000-0500-0000BA050000}"/>
    <hyperlink ref="LQ40" r:id="rId1468" xr:uid="{00000000-0004-0000-0500-0000BB050000}"/>
    <hyperlink ref="H41" r:id="rId1469" xr:uid="{00000000-0004-0000-0500-0000BC050000}"/>
    <hyperlink ref="R41" r:id="rId1470" xr:uid="{00000000-0004-0000-0500-0000BD050000}"/>
    <hyperlink ref="W41" r:id="rId1471" xr:uid="{00000000-0004-0000-0500-0000BE050000}"/>
    <hyperlink ref="AB41" r:id="rId1472" xr:uid="{00000000-0004-0000-0500-0000BF050000}"/>
    <hyperlink ref="AG41" r:id="rId1473" xr:uid="{00000000-0004-0000-0500-0000C0050000}"/>
    <hyperlink ref="AL41" r:id="rId1474" xr:uid="{00000000-0004-0000-0500-0000C1050000}"/>
    <hyperlink ref="AQ41" r:id="rId1475" xr:uid="{00000000-0004-0000-0500-0000C2050000}"/>
    <hyperlink ref="AV41" r:id="rId1476" xr:uid="{00000000-0004-0000-0500-0000C3050000}"/>
    <hyperlink ref="DN41" r:id="rId1477" xr:uid="{00000000-0004-0000-0500-0000C4050000}"/>
    <hyperlink ref="DS41" r:id="rId1478" xr:uid="{00000000-0004-0000-0500-0000C5050000}"/>
    <hyperlink ref="DX41" r:id="rId1479" xr:uid="{00000000-0004-0000-0500-0000C6050000}"/>
    <hyperlink ref="EC41" r:id="rId1480" xr:uid="{00000000-0004-0000-0500-0000C7050000}"/>
    <hyperlink ref="EH41" r:id="rId1481" xr:uid="{00000000-0004-0000-0500-0000C8050000}"/>
    <hyperlink ref="EM41" r:id="rId1482" xr:uid="{00000000-0004-0000-0500-0000C9050000}"/>
    <hyperlink ref="ER41" r:id="rId1483" xr:uid="{00000000-0004-0000-0500-0000CA050000}"/>
    <hyperlink ref="EW41" r:id="rId1484" xr:uid="{00000000-0004-0000-0500-0000CB050000}"/>
    <hyperlink ref="FB41" r:id="rId1485" xr:uid="{00000000-0004-0000-0500-0000CC050000}"/>
    <hyperlink ref="FC41" r:id="rId1486" location=":~:text=Underage%20Drinking%3A%20Underage%20Possession%20of%20Alcohol&amp;text=Notes%3A,Stat." xr:uid="{00000000-0004-0000-0500-0000CD050000}"/>
    <hyperlink ref="FG41" r:id="rId1487" xr:uid="{00000000-0004-0000-0500-0000CE050000}"/>
    <hyperlink ref="FL41" r:id="rId1488" xr:uid="{00000000-0004-0000-0500-0000CF050000}"/>
    <hyperlink ref="FQ41" r:id="rId1489" xr:uid="{00000000-0004-0000-0500-0000D0050000}"/>
    <hyperlink ref="FR41" r:id="rId1490" xr:uid="{00000000-0004-0000-0500-0000D1050000}"/>
    <hyperlink ref="FV41" r:id="rId1491" xr:uid="{00000000-0004-0000-0500-0000D2050000}"/>
    <hyperlink ref="FW41" r:id="rId1492" xr:uid="{00000000-0004-0000-0500-0000D3050000}"/>
    <hyperlink ref="GL41" r:id="rId1493" xr:uid="{00000000-0004-0000-0500-0000D4050000}"/>
    <hyperlink ref="GQ41" r:id="rId1494" xr:uid="{00000000-0004-0000-0500-0000D5050000}"/>
    <hyperlink ref="GV41" r:id="rId1495" xr:uid="{00000000-0004-0000-0500-0000D6050000}"/>
    <hyperlink ref="HA41" r:id="rId1496" xr:uid="{00000000-0004-0000-0500-0000D7050000}"/>
    <hyperlink ref="HF41" r:id="rId1497" xr:uid="{00000000-0004-0000-0500-0000D8050000}"/>
    <hyperlink ref="HK41" r:id="rId1498" xr:uid="{00000000-0004-0000-0500-0000D9050000}"/>
    <hyperlink ref="HP41" r:id="rId1499" xr:uid="{00000000-0004-0000-0500-0000DA050000}"/>
    <hyperlink ref="KH41" r:id="rId1500" xr:uid="{00000000-0004-0000-0500-0000DB050000}"/>
    <hyperlink ref="KM41" r:id="rId1501" xr:uid="{00000000-0004-0000-0500-0000DC050000}"/>
    <hyperlink ref="KR41" r:id="rId1502" xr:uid="{00000000-0004-0000-0500-0000DD050000}"/>
    <hyperlink ref="KW41" r:id="rId1503" xr:uid="{00000000-0004-0000-0500-0000DE050000}"/>
    <hyperlink ref="LB41" r:id="rId1504" xr:uid="{00000000-0004-0000-0500-0000DF050000}"/>
    <hyperlink ref="LG41" r:id="rId1505" xr:uid="{00000000-0004-0000-0500-0000E0050000}"/>
    <hyperlink ref="LL41" r:id="rId1506" xr:uid="{00000000-0004-0000-0500-0000E1050000}"/>
    <hyperlink ref="LQ41" r:id="rId1507" xr:uid="{00000000-0004-0000-0500-0000E2050000}"/>
    <hyperlink ref="H42" r:id="rId1508" xr:uid="{00000000-0004-0000-0500-0000E3050000}"/>
    <hyperlink ref="R42" r:id="rId1509" xr:uid="{00000000-0004-0000-0500-0000E4050000}"/>
    <hyperlink ref="W42" r:id="rId1510" xr:uid="{00000000-0004-0000-0500-0000E5050000}"/>
    <hyperlink ref="AB42" r:id="rId1511" xr:uid="{00000000-0004-0000-0500-0000E6050000}"/>
    <hyperlink ref="AG42" r:id="rId1512" xr:uid="{00000000-0004-0000-0500-0000E7050000}"/>
    <hyperlink ref="AL42" r:id="rId1513" xr:uid="{00000000-0004-0000-0500-0000E8050000}"/>
    <hyperlink ref="AQ42" r:id="rId1514" xr:uid="{00000000-0004-0000-0500-0000E9050000}"/>
    <hyperlink ref="AV42" r:id="rId1515" xr:uid="{00000000-0004-0000-0500-0000EA050000}"/>
    <hyperlink ref="CE42" r:id="rId1516" xr:uid="{00000000-0004-0000-0500-0000EB050000}"/>
    <hyperlink ref="CJ42" r:id="rId1517" xr:uid="{00000000-0004-0000-0500-0000EC050000}"/>
    <hyperlink ref="CO42" r:id="rId1518" xr:uid="{00000000-0004-0000-0500-0000ED050000}"/>
    <hyperlink ref="CT42" r:id="rId1519" xr:uid="{00000000-0004-0000-0500-0000EE050000}"/>
    <hyperlink ref="CY42" r:id="rId1520" xr:uid="{00000000-0004-0000-0500-0000EF050000}"/>
    <hyperlink ref="DD42" r:id="rId1521" xr:uid="{00000000-0004-0000-0500-0000F0050000}"/>
    <hyperlink ref="DI42" r:id="rId1522" xr:uid="{00000000-0004-0000-0500-0000F1050000}"/>
    <hyperlink ref="DN42" r:id="rId1523" xr:uid="{00000000-0004-0000-0500-0000F2050000}"/>
    <hyperlink ref="ER42" r:id="rId1524" xr:uid="{00000000-0004-0000-0500-0000F3050000}"/>
    <hyperlink ref="EW42" r:id="rId1525" xr:uid="{00000000-0004-0000-0500-0000F4050000}"/>
    <hyperlink ref="FB42" r:id="rId1526" xr:uid="{00000000-0004-0000-0500-0000F5050000}"/>
    <hyperlink ref="FL42" r:id="rId1527" xr:uid="{00000000-0004-0000-0500-0000F6050000}"/>
    <hyperlink ref="FQ42" r:id="rId1528" xr:uid="{00000000-0004-0000-0500-0000F7050000}"/>
    <hyperlink ref="FV42" r:id="rId1529" xr:uid="{00000000-0004-0000-0500-0000F8050000}"/>
    <hyperlink ref="GB42" r:id="rId1530" xr:uid="{00000000-0004-0000-0500-0000F9050000}"/>
    <hyperlink ref="GL42" r:id="rId1531" xr:uid="{00000000-0004-0000-0500-0000FA050000}"/>
    <hyperlink ref="GQ42" r:id="rId1532" xr:uid="{00000000-0004-0000-0500-0000FB050000}"/>
    <hyperlink ref="GV42" r:id="rId1533" xr:uid="{00000000-0004-0000-0500-0000FC050000}"/>
    <hyperlink ref="HA42" r:id="rId1534" xr:uid="{00000000-0004-0000-0500-0000FD050000}"/>
    <hyperlink ref="HF42" r:id="rId1535" xr:uid="{00000000-0004-0000-0500-0000FE050000}"/>
    <hyperlink ref="HK42" r:id="rId1536" xr:uid="{00000000-0004-0000-0500-0000FF050000}"/>
    <hyperlink ref="HP42" r:id="rId1537" xr:uid="{00000000-0004-0000-0500-000000060000}"/>
    <hyperlink ref="IY42" r:id="rId1538" xr:uid="{00000000-0004-0000-0500-000001060000}"/>
    <hyperlink ref="JD42" r:id="rId1539" xr:uid="{00000000-0004-0000-0500-000002060000}"/>
    <hyperlink ref="JI42" r:id="rId1540" xr:uid="{00000000-0004-0000-0500-000003060000}"/>
    <hyperlink ref="JN42" r:id="rId1541" xr:uid="{00000000-0004-0000-0500-000004060000}"/>
    <hyperlink ref="JS42" r:id="rId1542" xr:uid="{00000000-0004-0000-0500-000005060000}"/>
    <hyperlink ref="JX42" r:id="rId1543" xr:uid="{00000000-0004-0000-0500-000006060000}"/>
    <hyperlink ref="KC42" r:id="rId1544" xr:uid="{00000000-0004-0000-0500-000007060000}"/>
    <hyperlink ref="KH42" r:id="rId1545" xr:uid="{00000000-0004-0000-0500-000008060000}"/>
    <hyperlink ref="LQ42" r:id="rId1546" xr:uid="{00000000-0004-0000-0500-000009060000}"/>
    <hyperlink ref="H43" r:id="rId1547" xr:uid="{00000000-0004-0000-0500-00000A060000}"/>
    <hyperlink ref="I43" r:id="rId1548" xr:uid="{00000000-0004-0000-0500-00000B060000}"/>
    <hyperlink ref="R43" r:id="rId1549" xr:uid="{00000000-0004-0000-0500-00000C060000}"/>
    <hyperlink ref="W43" r:id="rId1550" xr:uid="{00000000-0004-0000-0500-00000D060000}"/>
    <hyperlink ref="AB43" r:id="rId1551" xr:uid="{00000000-0004-0000-0500-00000E060000}"/>
    <hyperlink ref="AG43" r:id="rId1552" xr:uid="{00000000-0004-0000-0500-00000F060000}"/>
    <hyperlink ref="AL43" r:id="rId1553" xr:uid="{00000000-0004-0000-0500-000010060000}"/>
    <hyperlink ref="AQ43" r:id="rId1554" xr:uid="{00000000-0004-0000-0500-000011060000}"/>
    <hyperlink ref="AV43" r:id="rId1555" xr:uid="{00000000-0004-0000-0500-000012060000}"/>
    <hyperlink ref="BA43" r:id="rId1556" xr:uid="{00000000-0004-0000-0500-000013060000}"/>
    <hyperlink ref="BF43" r:id="rId1557" xr:uid="{00000000-0004-0000-0500-000014060000}"/>
    <hyperlink ref="BK43" r:id="rId1558" xr:uid="{00000000-0004-0000-0500-000015060000}"/>
    <hyperlink ref="BP43" r:id="rId1559" xr:uid="{00000000-0004-0000-0500-000016060000}"/>
    <hyperlink ref="BT43" r:id="rId1560" xr:uid="{00000000-0004-0000-0500-000017060000}"/>
    <hyperlink ref="BU43" r:id="rId1561" xr:uid="{00000000-0004-0000-0500-000018060000}"/>
    <hyperlink ref="BZ43" r:id="rId1562" xr:uid="{00000000-0004-0000-0500-000019060000}"/>
    <hyperlink ref="ER43" r:id="rId1563" xr:uid="{00000000-0004-0000-0500-00001A060000}"/>
    <hyperlink ref="EW43" r:id="rId1564" xr:uid="{00000000-0004-0000-0500-00001B060000}"/>
    <hyperlink ref="FB43" r:id="rId1565" xr:uid="{00000000-0004-0000-0500-00001C060000}"/>
    <hyperlink ref="FG43" r:id="rId1566" xr:uid="{00000000-0004-0000-0500-00001D060000}"/>
    <hyperlink ref="FL43" r:id="rId1567" xr:uid="{00000000-0004-0000-0500-00001E060000}"/>
    <hyperlink ref="FQ43" r:id="rId1568" xr:uid="{00000000-0004-0000-0500-00001F060000}"/>
    <hyperlink ref="FV43" r:id="rId1569" xr:uid="{00000000-0004-0000-0500-000020060000}"/>
    <hyperlink ref="GB43" r:id="rId1570" xr:uid="{00000000-0004-0000-0500-000021060000}"/>
    <hyperlink ref="GC43" r:id="rId1571" xr:uid="{00000000-0004-0000-0500-000022060000}"/>
    <hyperlink ref="GL43" r:id="rId1572" xr:uid="{00000000-0004-0000-0500-000023060000}"/>
    <hyperlink ref="GQ43" r:id="rId1573" xr:uid="{00000000-0004-0000-0500-000024060000}"/>
    <hyperlink ref="GV43" r:id="rId1574" xr:uid="{00000000-0004-0000-0500-000025060000}"/>
    <hyperlink ref="HA43" r:id="rId1575" xr:uid="{00000000-0004-0000-0500-000026060000}"/>
    <hyperlink ref="HF43" r:id="rId1576" xr:uid="{00000000-0004-0000-0500-000027060000}"/>
    <hyperlink ref="HK43" r:id="rId1577" xr:uid="{00000000-0004-0000-0500-000028060000}"/>
    <hyperlink ref="HP43" r:id="rId1578" xr:uid="{00000000-0004-0000-0500-000029060000}"/>
    <hyperlink ref="HU43" r:id="rId1579" xr:uid="{00000000-0004-0000-0500-00002A060000}"/>
    <hyperlink ref="HZ43" r:id="rId1580" xr:uid="{00000000-0004-0000-0500-00002B060000}"/>
    <hyperlink ref="IE43" r:id="rId1581" xr:uid="{00000000-0004-0000-0500-00002C060000}"/>
    <hyperlink ref="IJ43" r:id="rId1582" xr:uid="{00000000-0004-0000-0500-00002D060000}"/>
    <hyperlink ref="IO43" r:id="rId1583" xr:uid="{00000000-0004-0000-0500-00002E060000}"/>
    <hyperlink ref="IT43" r:id="rId1584" xr:uid="{00000000-0004-0000-0500-00002F060000}"/>
    <hyperlink ref="LL43" r:id="rId1585" xr:uid="{00000000-0004-0000-0500-000030060000}"/>
    <hyperlink ref="LQ43" r:id="rId1586" xr:uid="{00000000-0004-0000-0500-000031060000}"/>
    <hyperlink ref="H44" r:id="rId1587" xr:uid="{00000000-0004-0000-0500-000032060000}"/>
    <hyperlink ref="R44" r:id="rId1588" xr:uid="{00000000-0004-0000-0500-000033060000}"/>
    <hyperlink ref="W44" r:id="rId1589" xr:uid="{00000000-0004-0000-0500-000034060000}"/>
    <hyperlink ref="AB44" r:id="rId1590" xr:uid="{00000000-0004-0000-0500-000035060000}"/>
    <hyperlink ref="AG44" r:id="rId1591" xr:uid="{00000000-0004-0000-0500-000036060000}"/>
    <hyperlink ref="AL44" r:id="rId1592" xr:uid="{00000000-0004-0000-0500-000037060000}"/>
    <hyperlink ref="AQ44" r:id="rId1593" xr:uid="{00000000-0004-0000-0500-000038060000}"/>
    <hyperlink ref="AV44" r:id="rId1594" xr:uid="{00000000-0004-0000-0500-000039060000}"/>
    <hyperlink ref="BA44" r:id="rId1595" xr:uid="{00000000-0004-0000-0500-00003A060000}"/>
    <hyperlink ref="BF44" r:id="rId1596" xr:uid="{00000000-0004-0000-0500-00003B060000}"/>
    <hyperlink ref="BK44" r:id="rId1597" xr:uid="{00000000-0004-0000-0500-00003C060000}"/>
    <hyperlink ref="BP44" r:id="rId1598" xr:uid="{00000000-0004-0000-0500-00003D060000}"/>
    <hyperlink ref="BT44" r:id="rId1599" xr:uid="{00000000-0004-0000-0500-00003E060000}"/>
    <hyperlink ref="BU44" r:id="rId1600" xr:uid="{00000000-0004-0000-0500-00003F060000}"/>
    <hyperlink ref="BZ44" r:id="rId1601" xr:uid="{00000000-0004-0000-0500-000040060000}"/>
    <hyperlink ref="DI44" r:id="rId1602" xr:uid="{00000000-0004-0000-0500-000041060000}"/>
    <hyperlink ref="DN44" r:id="rId1603" xr:uid="{00000000-0004-0000-0500-000042060000}"/>
    <hyperlink ref="DS44" r:id="rId1604" xr:uid="{00000000-0004-0000-0500-000043060000}"/>
    <hyperlink ref="DX44" r:id="rId1605" xr:uid="{00000000-0004-0000-0500-000044060000}"/>
    <hyperlink ref="EC44" r:id="rId1606" xr:uid="{00000000-0004-0000-0500-000045060000}"/>
    <hyperlink ref="EH44" r:id="rId1607" xr:uid="{00000000-0004-0000-0500-000046060000}"/>
    <hyperlink ref="EM44" r:id="rId1608" xr:uid="{00000000-0004-0000-0500-000047060000}"/>
    <hyperlink ref="ER44" r:id="rId1609" xr:uid="{00000000-0004-0000-0500-000048060000}"/>
    <hyperlink ref="EW44" r:id="rId1610" xr:uid="{00000000-0004-0000-0500-000049060000}"/>
    <hyperlink ref="FB44" r:id="rId1611" xr:uid="{00000000-0004-0000-0500-00004A060000}"/>
    <hyperlink ref="FG44" r:id="rId1612" xr:uid="{00000000-0004-0000-0500-00004B060000}"/>
    <hyperlink ref="FL44" r:id="rId1613" xr:uid="{00000000-0004-0000-0500-00004C060000}"/>
    <hyperlink ref="FQ44" r:id="rId1614" xr:uid="{00000000-0004-0000-0500-00004D060000}"/>
    <hyperlink ref="FR44" r:id="rId1615" xr:uid="{00000000-0004-0000-0500-00004E060000}"/>
    <hyperlink ref="FV44" r:id="rId1616" xr:uid="{00000000-0004-0000-0500-00004F060000}"/>
    <hyperlink ref="FW44" r:id="rId1617" xr:uid="{00000000-0004-0000-0500-000050060000}"/>
    <hyperlink ref="GB44" r:id="rId1618" xr:uid="{00000000-0004-0000-0500-000051060000}"/>
    <hyperlink ref="GC44" r:id="rId1619" xr:uid="{00000000-0004-0000-0500-000052060000}"/>
    <hyperlink ref="GL44" r:id="rId1620" xr:uid="{00000000-0004-0000-0500-000053060000}"/>
    <hyperlink ref="GQ44" r:id="rId1621" xr:uid="{00000000-0004-0000-0500-000054060000}"/>
    <hyperlink ref="GV44" r:id="rId1622" xr:uid="{00000000-0004-0000-0500-000055060000}"/>
    <hyperlink ref="HA44" r:id="rId1623" xr:uid="{00000000-0004-0000-0500-000056060000}"/>
    <hyperlink ref="HF44" r:id="rId1624" xr:uid="{00000000-0004-0000-0500-000057060000}"/>
    <hyperlink ref="HK44" r:id="rId1625" xr:uid="{00000000-0004-0000-0500-000058060000}"/>
    <hyperlink ref="HP44" r:id="rId1626" xr:uid="{00000000-0004-0000-0500-000059060000}"/>
    <hyperlink ref="HU44" r:id="rId1627" xr:uid="{00000000-0004-0000-0500-00005A060000}"/>
    <hyperlink ref="HZ44" r:id="rId1628" xr:uid="{00000000-0004-0000-0500-00005B060000}"/>
    <hyperlink ref="IE44" r:id="rId1629" xr:uid="{00000000-0004-0000-0500-00005C060000}"/>
    <hyperlink ref="IJ44" r:id="rId1630" xr:uid="{00000000-0004-0000-0500-00005D060000}"/>
    <hyperlink ref="IO44" r:id="rId1631" xr:uid="{00000000-0004-0000-0500-00005E060000}"/>
    <hyperlink ref="IT44" r:id="rId1632" xr:uid="{00000000-0004-0000-0500-00005F060000}"/>
    <hyperlink ref="KC44" r:id="rId1633" xr:uid="{00000000-0004-0000-0500-000060060000}"/>
    <hyperlink ref="KH44" r:id="rId1634" xr:uid="{00000000-0004-0000-0500-000061060000}"/>
    <hyperlink ref="KM44" r:id="rId1635" xr:uid="{00000000-0004-0000-0500-000062060000}"/>
    <hyperlink ref="KR44" r:id="rId1636" xr:uid="{00000000-0004-0000-0500-000063060000}"/>
    <hyperlink ref="KW44" r:id="rId1637" xr:uid="{00000000-0004-0000-0500-000064060000}"/>
    <hyperlink ref="LB44" r:id="rId1638" xr:uid="{00000000-0004-0000-0500-000065060000}"/>
    <hyperlink ref="LG44" r:id="rId1639" xr:uid="{00000000-0004-0000-0500-000066060000}"/>
    <hyperlink ref="LL44" r:id="rId1640" xr:uid="{00000000-0004-0000-0500-000067060000}"/>
    <hyperlink ref="LQ44" r:id="rId1641" xr:uid="{00000000-0004-0000-0500-000068060000}"/>
    <hyperlink ref="H45" r:id="rId1642" xr:uid="{00000000-0004-0000-0500-000069060000}"/>
    <hyperlink ref="M45" r:id="rId1643" xr:uid="{00000000-0004-0000-0500-00006A060000}"/>
    <hyperlink ref="R45" r:id="rId1644" xr:uid="{00000000-0004-0000-0500-00006B060000}"/>
    <hyperlink ref="W45" r:id="rId1645" xr:uid="{00000000-0004-0000-0500-00006C060000}"/>
    <hyperlink ref="AB45" r:id="rId1646" xr:uid="{00000000-0004-0000-0500-00006D060000}"/>
    <hyperlink ref="AG45" r:id="rId1647" xr:uid="{00000000-0004-0000-0500-00006E060000}"/>
    <hyperlink ref="AL45" r:id="rId1648" location="44-139-10" xr:uid="{00000000-0004-0000-0500-00006F060000}"/>
    <hyperlink ref="AQ45" r:id="rId1649" xr:uid="{00000000-0004-0000-0500-000070060000}"/>
    <hyperlink ref="AV45" r:id="rId1650" xr:uid="{00000000-0004-0000-0500-000071060000}"/>
    <hyperlink ref="BA45" r:id="rId1651" location="44-139-10" xr:uid="{00000000-0004-0000-0500-000072060000}"/>
    <hyperlink ref="BF45" r:id="rId1652" location="44-139-10" xr:uid="{00000000-0004-0000-0500-000073060000}"/>
    <hyperlink ref="BK45" r:id="rId1653" location="44-139-10" xr:uid="{00000000-0004-0000-0500-000074060000}"/>
    <hyperlink ref="BP45" r:id="rId1654" location="44-139-10" xr:uid="{00000000-0004-0000-0500-000075060000}"/>
    <hyperlink ref="BU45" r:id="rId1655" location="44-139-10" xr:uid="{00000000-0004-0000-0500-000076060000}"/>
    <hyperlink ref="BZ45" r:id="rId1656" location="44-139-10" xr:uid="{00000000-0004-0000-0500-000077060000}"/>
    <hyperlink ref="CE45" r:id="rId1657" location="44-139-10" xr:uid="{00000000-0004-0000-0500-000078060000}"/>
    <hyperlink ref="CJ45" r:id="rId1658" location="44-139-10" xr:uid="{00000000-0004-0000-0500-000079060000}"/>
    <hyperlink ref="CO45" r:id="rId1659" location="44-139-10" xr:uid="{00000000-0004-0000-0500-00007A060000}"/>
    <hyperlink ref="CT45" r:id="rId1660" location="44-139-10" xr:uid="{00000000-0004-0000-0500-00007B060000}"/>
    <hyperlink ref="CY45" r:id="rId1661" location="44-139-10" xr:uid="{00000000-0004-0000-0500-00007C060000}"/>
    <hyperlink ref="DD45" r:id="rId1662" location="44-139-10" xr:uid="{00000000-0004-0000-0500-00007D060000}"/>
    <hyperlink ref="ER45" r:id="rId1663" xr:uid="{00000000-0004-0000-0500-00007E060000}"/>
    <hyperlink ref="EW45" r:id="rId1664" xr:uid="{00000000-0004-0000-0500-00007F060000}"/>
    <hyperlink ref="FB45" r:id="rId1665" xr:uid="{00000000-0004-0000-0500-000080060000}"/>
    <hyperlink ref="FG45" r:id="rId1666" xr:uid="{00000000-0004-0000-0500-000081060000}"/>
    <hyperlink ref="FL45" r:id="rId1667" xr:uid="{00000000-0004-0000-0500-000082060000}"/>
    <hyperlink ref="FQ45" r:id="rId1668" location="page=138" xr:uid="{00000000-0004-0000-0500-000083060000}"/>
    <hyperlink ref="FV45" r:id="rId1669" xr:uid="{00000000-0004-0000-0500-000084060000}"/>
    <hyperlink ref="FW45" r:id="rId1670" xr:uid="{00000000-0004-0000-0500-000085060000}"/>
    <hyperlink ref="GB45" r:id="rId1671" xr:uid="{00000000-0004-0000-0500-000086060000}"/>
    <hyperlink ref="GL45" r:id="rId1672" xr:uid="{00000000-0004-0000-0500-000087060000}"/>
    <hyperlink ref="GQ45" r:id="rId1673" xr:uid="{00000000-0004-0000-0500-000088060000}"/>
    <hyperlink ref="GV45" r:id="rId1674" location="44-139" xr:uid="{00000000-0004-0000-0500-000089060000}"/>
    <hyperlink ref="HA45" r:id="rId1675" xr:uid="{00000000-0004-0000-0500-00008A060000}"/>
    <hyperlink ref="HF45" r:id="rId1676" xr:uid="{00000000-0004-0000-0500-00008B060000}"/>
    <hyperlink ref="HK45" r:id="rId1677" xr:uid="{00000000-0004-0000-0500-00008C060000}"/>
    <hyperlink ref="HP45" r:id="rId1678" xr:uid="{00000000-0004-0000-0500-00008D060000}"/>
    <hyperlink ref="LL45" r:id="rId1679" xr:uid="{00000000-0004-0000-0500-00008E060000}"/>
    <hyperlink ref="LQ45" r:id="rId1680" xr:uid="{00000000-0004-0000-0500-00008F060000}"/>
    <hyperlink ref="H46" r:id="rId1681" xr:uid="{00000000-0004-0000-0500-000090060000}"/>
    <hyperlink ref="R46" r:id="rId1682" xr:uid="{00000000-0004-0000-0500-000091060000}"/>
    <hyperlink ref="W46" r:id="rId1683" xr:uid="{00000000-0004-0000-0500-000092060000}"/>
    <hyperlink ref="AB46" r:id="rId1684" xr:uid="{00000000-0004-0000-0500-000093060000}"/>
    <hyperlink ref="AG46" r:id="rId1685" xr:uid="{00000000-0004-0000-0500-000094060000}"/>
    <hyperlink ref="AL46" r:id="rId1686" xr:uid="{00000000-0004-0000-0500-000095060000}"/>
    <hyperlink ref="AQ46" r:id="rId1687" xr:uid="{00000000-0004-0000-0500-000096060000}"/>
    <hyperlink ref="AV46" r:id="rId1688" xr:uid="{00000000-0004-0000-0500-000097060000}"/>
    <hyperlink ref="ER46" r:id="rId1689" xr:uid="{00000000-0004-0000-0500-000098060000}"/>
    <hyperlink ref="ES46" r:id="rId1690" xr:uid="{00000000-0004-0000-0500-000099060000}"/>
    <hyperlink ref="EW46" r:id="rId1691" xr:uid="{00000000-0004-0000-0500-00009A060000}"/>
    <hyperlink ref="FB46" r:id="rId1692" xr:uid="{00000000-0004-0000-0500-00009B060000}"/>
    <hyperlink ref="FG46" r:id="rId1693" xr:uid="{00000000-0004-0000-0500-00009C060000}"/>
    <hyperlink ref="FL46" r:id="rId1694" xr:uid="{00000000-0004-0000-0500-00009D060000}"/>
    <hyperlink ref="FQ46" r:id="rId1695" xr:uid="{00000000-0004-0000-0500-00009E060000}"/>
    <hyperlink ref="FR46" r:id="rId1696" xr:uid="{00000000-0004-0000-0500-00009F060000}"/>
    <hyperlink ref="FV46" r:id="rId1697" xr:uid="{00000000-0004-0000-0500-0000A0060000}"/>
    <hyperlink ref="FW46" r:id="rId1698" xr:uid="{00000000-0004-0000-0500-0000A1060000}"/>
    <hyperlink ref="GB46" r:id="rId1699" xr:uid="{00000000-0004-0000-0500-0000A2060000}"/>
    <hyperlink ref="GL46" r:id="rId1700" xr:uid="{00000000-0004-0000-0500-0000A3060000}"/>
    <hyperlink ref="GQ46" r:id="rId1701" xr:uid="{00000000-0004-0000-0500-0000A4060000}"/>
    <hyperlink ref="GV46" r:id="rId1702" xr:uid="{00000000-0004-0000-0500-0000A5060000}"/>
    <hyperlink ref="HA46" r:id="rId1703" xr:uid="{00000000-0004-0000-0500-0000A6060000}"/>
    <hyperlink ref="HF46" r:id="rId1704" xr:uid="{00000000-0004-0000-0500-0000A7060000}"/>
    <hyperlink ref="HK46" r:id="rId1705" xr:uid="{00000000-0004-0000-0500-0000A8060000}"/>
    <hyperlink ref="HP46" r:id="rId1706" xr:uid="{00000000-0004-0000-0500-0000A9060000}"/>
    <hyperlink ref="LL46" r:id="rId1707" xr:uid="{00000000-0004-0000-0500-0000AA060000}"/>
    <hyperlink ref="LQ46" r:id="rId1708" xr:uid="{00000000-0004-0000-0500-0000AB060000}"/>
    <hyperlink ref="H47" r:id="rId1709" xr:uid="{00000000-0004-0000-0500-0000AC060000}"/>
    <hyperlink ref="R47" r:id="rId1710" xr:uid="{00000000-0004-0000-0500-0000AD060000}"/>
    <hyperlink ref="W47" r:id="rId1711" xr:uid="{00000000-0004-0000-0500-0000AE060000}"/>
    <hyperlink ref="AB47" r:id="rId1712" xr:uid="{00000000-0004-0000-0500-0000AF060000}"/>
    <hyperlink ref="AG47" r:id="rId1713" xr:uid="{00000000-0004-0000-0500-0000B0060000}"/>
    <hyperlink ref="AL47" r:id="rId1714" xr:uid="{00000000-0004-0000-0500-0000B1060000}"/>
    <hyperlink ref="AQ47" r:id="rId1715" xr:uid="{00000000-0004-0000-0500-0000B2060000}"/>
    <hyperlink ref="AV47" r:id="rId1716" xr:uid="{00000000-0004-0000-0500-0000B3060000}"/>
    <hyperlink ref="BA47" r:id="rId1717" xr:uid="{00000000-0004-0000-0500-0000B4060000}"/>
    <hyperlink ref="BB47" r:id="rId1718" xr:uid="{00000000-0004-0000-0500-0000B5060000}"/>
    <hyperlink ref="BF47" r:id="rId1719" xr:uid="{00000000-0004-0000-0500-0000B6060000}"/>
    <hyperlink ref="BG47" r:id="rId1720" xr:uid="{00000000-0004-0000-0500-0000B7060000}"/>
    <hyperlink ref="BK47" r:id="rId1721" xr:uid="{00000000-0004-0000-0500-0000B8060000}"/>
    <hyperlink ref="BL47" r:id="rId1722" xr:uid="{00000000-0004-0000-0500-0000B9060000}"/>
    <hyperlink ref="BP47" r:id="rId1723" xr:uid="{00000000-0004-0000-0500-0000BA060000}"/>
    <hyperlink ref="BQ47" r:id="rId1724" xr:uid="{00000000-0004-0000-0500-0000BB060000}"/>
    <hyperlink ref="BT47" r:id="rId1725" xr:uid="{00000000-0004-0000-0500-0000BC060000}"/>
    <hyperlink ref="BU47" r:id="rId1726" xr:uid="{00000000-0004-0000-0500-0000BD060000}"/>
    <hyperlink ref="BV47" r:id="rId1727" xr:uid="{00000000-0004-0000-0500-0000BE060000}"/>
    <hyperlink ref="BZ47" r:id="rId1728" xr:uid="{00000000-0004-0000-0500-0000BF060000}"/>
    <hyperlink ref="CA47" r:id="rId1729" xr:uid="{00000000-0004-0000-0500-0000C0060000}"/>
    <hyperlink ref="CE47" r:id="rId1730" xr:uid="{00000000-0004-0000-0500-0000C1060000}"/>
    <hyperlink ref="CJ47" r:id="rId1731" xr:uid="{00000000-0004-0000-0500-0000C2060000}"/>
    <hyperlink ref="CO47" r:id="rId1732" xr:uid="{00000000-0004-0000-0500-0000C3060000}"/>
    <hyperlink ref="CT47" r:id="rId1733" xr:uid="{00000000-0004-0000-0500-0000C4060000}"/>
    <hyperlink ref="CY47" r:id="rId1734" xr:uid="{00000000-0004-0000-0500-0000C5060000}"/>
    <hyperlink ref="DD47" r:id="rId1735" xr:uid="{00000000-0004-0000-0500-0000C6060000}"/>
    <hyperlink ref="ER47" r:id="rId1736" xr:uid="{00000000-0004-0000-0500-0000C7060000}"/>
    <hyperlink ref="EW47" r:id="rId1737" xr:uid="{00000000-0004-0000-0500-0000C8060000}"/>
    <hyperlink ref="FB47" r:id="rId1738" xr:uid="{00000000-0004-0000-0500-0000C9060000}"/>
    <hyperlink ref="FG47" r:id="rId1739" xr:uid="{00000000-0004-0000-0500-0000CA060000}"/>
    <hyperlink ref="FL47" r:id="rId1740" xr:uid="{00000000-0004-0000-0500-0000CB060000}"/>
    <hyperlink ref="FQ47" r:id="rId1741" xr:uid="{00000000-0004-0000-0500-0000CC060000}"/>
    <hyperlink ref="FV47" r:id="rId1742" xr:uid="{00000000-0004-0000-0500-0000CD060000}"/>
    <hyperlink ref="FW47" r:id="rId1743" xr:uid="{00000000-0004-0000-0500-0000CE060000}"/>
    <hyperlink ref="GB47" r:id="rId1744" xr:uid="{00000000-0004-0000-0500-0000CF060000}"/>
    <hyperlink ref="GL47" r:id="rId1745" xr:uid="{00000000-0004-0000-0500-0000D0060000}"/>
    <hyperlink ref="GQ47" r:id="rId1746" xr:uid="{00000000-0004-0000-0500-0000D1060000}"/>
    <hyperlink ref="GV47" r:id="rId1747" xr:uid="{00000000-0004-0000-0500-0000D2060000}"/>
    <hyperlink ref="HA47" r:id="rId1748" xr:uid="{00000000-0004-0000-0500-0000D3060000}"/>
    <hyperlink ref="HF47" r:id="rId1749" xr:uid="{00000000-0004-0000-0500-0000D4060000}"/>
    <hyperlink ref="HK47" r:id="rId1750" xr:uid="{00000000-0004-0000-0500-0000D5060000}"/>
    <hyperlink ref="HP47" r:id="rId1751" xr:uid="{00000000-0004-0000-0500-0000D6060000}"/>
    <hyperlink ref="HU47" r:id="rId1752" xr:uid="{00000000-0004-0000-0500-0000D7060000}"/>
    <hyperlink ref="HV47" r:id="rId1753" xr:uid="{00000000-0004-0000-0500-0000D8060000}"/>
    <hyperlink ref="HZ47" r:id="rId1754" xr:uid="{00000000-0004-0000-0500-0000D9060000}"/>
    <hyperlink ref="IA47" r:id="rId1755" xr:uid="{00000000-0004-0000-0500-0000DA060000}"/>
    <hyperlink ref="IE47" r:id="rId1756" xr:uid="{00000000-0004-0000-0500-0000DB060000}"/>
    <hyperlink ref="IF47" r:id="rId1757" xr:uid="{00000000-0004-0000-0500-0000DC060000}"/>
    <hyperlink ref="IJ47" r:id="rId1758" xr:uid="{00000000-0004-0000-0500-0000DD060000}"/>
    <hyperlink ref="IK47" r:id="rId1759" xr:uid="{00000000-0004-0000-0500-0000DE060000}"/>
    <hyperlink ref="IO47" r:id="rId1760" xr:uid="{00000000-0004-0000-0500-0000DF060000}"/>
    <hyperlink ref="IP47" r:id="rId1761" xr:uid="{00000000-0004-0000-0500-0000E0060000}"/>
    <hyperlink ref="IT47" r:id="rId1762" xr:uid="{00000000-0004-0000-0500-0000E1060000}"/>
    <hyperlink ref="IU47" r:id="rId1763" xr:uid="{00000000-0004-0000-0500-0000E2060000}"/>
    <hyperlink ref="IY47" r:id="rId1764" xr:uid="{00000000-0004-0000-0500-0000E3060000}"/>
    <hyperlink ref="JD47" r:id="rId1765" xr:uid="{00000000-0004-0000-0500-0000E4060000}"/>
    <hyperlink ref="JI47" r:id="rId1766" xr:uid="{00000000-0004-0000-0500-0000E5060000}"/>
    <hyperlink ref="JN47" r:id="rId1767" xr:uid="{00000000-0004-0000-0500-0000E6060000}"/>
    <hyperlink ref="JS47" r:id="rId1768" xr:uid="{00000000-0004-0000-0500-0000E7060000}"/>
    <hyperlink ref="JX47" r:id="rId1769" xr:uid="{00000000-0004-0000-0500-0000E8060000}"/>
    <hyperlink ref="LL47" r:id="rId1770" xr:uid="{00000000-0004-0000-0500-0000E9060000}"/>
    <hyperlink ref="LQ47" r:id="rId1771" xr:uid="{00000000-0004-0000-0500-0000EA060000}"/>
    <hyperlink ref="H48" r:id="rId1772" location="82.001" xr:uid="{00000000-0004-0000-0500-0000EB060000}"/>
    <hyperlink ref="R48" r:id="rId1773" xr:uid="{00000000-0004-0000-0500-0000EC060000}"/>
    <hyperlink ref="W48" r:id="rId1774" xr:uid="{00000000-0004-0000-0500-0000ED060000}"/>
    <hyperlink ref="AB48" r:id="rId1775" xr:uid="{00000000-0004-0000-0500-0000EE060000}"/>
    <hyperlink ref="AG48" r:id="rId1776" xr:uid="{00000000-0004-0000-0500-0000EF060000}"/>
    <hyperlink ref="AL48" r:id="rId1777" xr:uid="{00000000-0004-0000-0500-0000F0060000}"/>
    <hyperlink ref="AQ48" r:id="rId1778" xr:uid="{00000000-0004-0000-0500-0000F1060000}"/>
    <hyperlink ref="AV48" r:id="rId1779" xr:uid="{00000000-0004-0000-0500-0000F2060000}"/>
    <hyperlink ref="DI48" r:id="rId1780" xr:uid="{00000000-0004-0000-0500-0000F3060000}"/>
    <hyperlink ref="DN48" r:id="rId1781" location="2.601" xr:uid="{00000000-0004-0000-0500-0000F4060000}"/>
    <hyperlink ref="DS48" r:id="rId1782" location="2.601" xr:uid="{00000000-0004-0000-0500-0000F5060000}"/>
    <hyperlink ref="DX48" r:id="rId1783" location="2.602" xr:uid="{00000000-0004-0000-0500-0000F6060000}"/>
    <hyperlink ref="EC48" r:id="rId1784" location="2.602" xr:uid="{00000000-0004-0000-0500-0000F7060000}"/>
    <hyperlink ref="EH48" r:id="rId1785" location="2.601" xr:uid="{00000000-0004-0000-0500-0000F8060000}"/>
    <hyperlink ref="EM48" r:id="rId1786" location="2.601" xr:uid="{00000000-0004-0000-0500-0000F9060000}"/>
    <hyperlink ref="ER48" r:id="rId1787" location="261.101" xr:uid="{00000000-0004-0000-0500-0000FA060000}"/>
    <hyperlink ref="EW48" r:id="rId1788" xr:uid="{00000000-0004-0000-0500-0000FB060000}"/>
    <hyperlink ref="FB48" r:id="rId1789" xr:uid="{00000000-0004-0000-0500-0000FC060000}"/>
    <hyperlink ref="FG48" r:id="rId1790" xr:uid="{00000000-0004-0000-0500-0000FD060000}"/>
    <hyperlink ref="FL48" r:id="rId1791" xr:uid="{00000000-0004-0000-0500-0000FE060000}"/>
    <hyperlink ref="FQ48" r:id="rId1792" location="25.087" xr:uid="{00000000-0004-0000-0500-0000FF060000}"/>
    <hyperlink ref="FV48" r:id="rId1793" location="25.087" xr:uid="{00000000-0004-0000-0500-000000070000}"/>
    <hyperlink ref="FW48" r:id="rId1794" xr:uid="{00000000-0004-0000-0500-000001070000}"/>
    <hyperlink ref="GB48" r:id="rId1795" location="82.001" xr:uid="{00000000-0004-0000-0500-000002070000}"/>
    <hyperlink ref="GL48" r:id="rId1796" xr:uid="{00000000-0004-0000-0500-000003070000}"/>
    <hyperlink ref="GQ48" r:id="rId1797" xr:uid="{00000000-0004-0000-0500-000004070000}"/>
    <hyperlink ref="GV48" r:id="rId1798" xr:uid="{00000000-0004-0000-0500-000005070000}"/>
    <hyperlink ref="HA48" r:id="rId1799" xr:uid="{00000000-0004-0000-0500-000006070000}"/>
    <hyperlink ref="HF48" r:id="rId1800" xr:uid="{00000000-0004-0000-0500-000007070000}"/>
    <hyperlink ref="HK48" r:id="rId1801" xr:uid="{00000000-0004-0000-0500-000008070000}"/>
    <hyperlink ref="HP48" r:id="rId1802" xr:uid="{00000000-0004-0000-0500-000009070000}"/>
    <hyperlink ref="KC48" r:id="rId1803" xr:uid="{00000000-0004-0000-0500-00000A070000}"/>
    <hyperlink ref="KH48" r:id="rId1804" location="2.601" xr:uid="{00000000-0004-0000-0500-00000B070000}"/>
    <hyperlink ref="KM48" r:id="rId1805" location="2.601" xr:uid="{00000000-0004-0000-0500-00000C070000}"/>
    <hyperlink ref="KR48" r:id="rId1806" location="2.602" xr:uid="{00000000-0004-0000-0500-00000D070000}"/>
    <hyperlink ref="KW48" r:id="rId1807" location="2.602" xr:uid="{00000000-0004-0000-0500-00000E070000}"/>
    <hyperlink ref="LB48" r:id="rId1808" location="2.601" xr:uid="{00000000-0004-0000-0500-00000F070000}"/>
    <hyperlink ref="LG48" r:id="rId1809" location="2.601" xr:uid="{00000000-0004-0000-0500-000010070000}"/>
    <hyperlink ref="LL48" r:id="rId1810" xr:uid="{00000000-0004-0000-0500-000011070000}"/>
    <hyperlink ref="LQ48" r:id="rId1811" xr:uid="{00000000-0004-0000-0500-000012070000}"/>
    <hyperlink ref="H49" r:id="rId1812" xr:uid="{00000000-0004-0000-0500-000013070000}"/>
    <hyperlink ref="R49" r:id="rId1813" xr:uid="{00000000-0004-0000-0500-000014070000}"/>
    <hyperlink ref="W49" r:id="rId1814" xr:uid="{00000000-0004-0000-0500-000015070000}"/>
    <hyperlink ref="AB49" r:id="rId1815" xr:uid="{00000000-0004-0000-0500-000016070000}"/>
    <hyperlink ref="AG49" r:id="rId1816" xr:uid="{00000000-0004-0000-0500-000017070000}"/>
    <hyperlink ref="AL49" r:id="rId1817" xr:uid="{00000000-0004-0000-0500-000018070000}"/>
    <hyperlink ref="AQ49" r:id="rId1818" xr:uid="{00000000-0004-0000-0500-000019070000}"/>
    <hyperlink ref="AV49" r:id="rId1819" xr:uid="{00000000-0004-0000-0500-00001A070000}"/>
    <hyperlink ref="DN49" r:id="rId1820" xr:uid="{00000000-0004-0000-0500-00001B070000}"/>
    <hyperlink ref="DS49" r:id="rId1821" xr:uid="{00000000-0004-0000-0500-00001C070000}"/>
    <hyperlink ref="DX49" r:id="rId1822" xr:uid="{00000000-0004-0000-0500-00001D070000}"/>
    <hyperlink ref="EC49" r:id="rId1823" xr:uid="{00000000-0004-0000-0500-00001E070000}"/>
    <hyperlink ref="EH49" r:id="rId1824" xr:uid="{00000000-0004-0000-0500-00001F070000}"/>
    <hyperlink ref="EM49" r:id="rId1825" xr:uid="{00000000-0004-0000-0500-000020070000}"/>
    <hyperlink ref="ER49" r:id="rId1826" xr:uid="{00000000-0004-0000-0500-000021070000}"/>
    <hyperlink ref="EW49" r:id="rId1827" xr:uid="{00000000-0004-0000-0500-000022070000}"/>
    <hyperlink ref="FB49" r:id="rId1828" xr:uid="{00000000-0004-0000-0500-000023070000}"/>
    <hyperlink ref="FH49" r:id="rId1829" xr:uid="{00000000-0004-0000-0500-000024070000}"/>
    <hyperlink ref="FL49" r:id="rId1830" xr:uid="{00000000-0004-0000-0500-000025070000}"/>
    <hyperlink ref="FQ49" r:id="rId1831" xr:uid="{00000000-0004-0000-0500-000026070000}"/>
    <hyperlink ref="FR49" r:id="rId1832" xr:uid="{00000000-0004-0000-0500-000027070000}"/>
    <hyperlink ref="FV49" r:id="rId1833" xr:uid="{00000000-0004-0000-0500-000028070000}"/>
    <hyperlink ref="FW49" r:id="rId1834" xr:uid="{00000000-0004-0000-0500-000029070000}"/>
    <hyperlink ref="GB49" r:id="rId1835" xr:uid="{00000000-0004-0000-0500-00002A070000}"/>
    <hyperlink ref="GL49" r:id="rId1836" xr:uid="{00000000-0004-0000-0500-00002B070000}"/>
    <hyperlink ref="GQ49" r:id="rId1837" xr:uid="{00000000-0004-0000-0500-00002C070000}"/>
    <hyperlink ref="GV49" r:id="rId1838" xr:uid="{00000000-0004-0000-0500-00002D070000}"/>
    <hyperlink ref="HA49" r:id="rId1839" xr:uid="{00000000-0004-0000-0500-00002E070000}"/>
    <hyperlink ref="HF49" r:id="rId1840" xr:uid="{00000000-0004-0000-0500-00002F070000}"/>
    <hyperlink ref="HK49" r:id="rId1841" xr:uid="{00000000-0004-0000-0500-000030070000}"/>
    <hyperlink ref="HP49" r:id="rId1842" xr:uid="{00000000-0004-0000-0500-000031070000}"/>
    <hyperlink ref="KH49" r:id="rId1843" xr:uid="{00000000-0004-0000-0500-000032070000}"/>
    <hyperlink ref="KM49" r:id="rId1844" xr:uid="{00000000-0004-0000-0500-000033070000}"/>
    <hyperlink ref="KR49" r:id="rId1845" xr:uid="{00000000-0004-0000-0500-000034070000}"/>
    <hyperlink ref="KW49" r:id="rId1846" xr:uid="{00000000-0004-0000-0500-000035070000}"/>
    <hyperlink ref="LB49" r:id="rId1847" xr:uid="{00000000-0004-0000-0500-000036070000}"/>
    <hyperlink ref="LG49" r:id="rId1848" xr:uid="{00000000-0004-0000-0500-000037070000}"/>
    <hyperlink ref="LQ49" r:id="rId1849" xr:uid="{00000000-0004-0000-0500-000038070000}"/>
    <hyperlink ref="H50" r:id="rId1850" xr:uid="{00000000-0004-0000-0500-000039070000}"/>
    <hyperlink ref="AQ50" r:id="rId1851" xr:uid="{00000000-0004-0000-0500-00003A070000}"/>
    <hyperlink ref="DI50" r:id="rId1852" xr:uid="{00000000-0004-0000-0500-00003B070000}"/>
    <hyperlink ref="DN50" r:id="rId1853" xr:uid="{00000000-0004-0000-0500-00003C070000}"/>
    <hyperlink ref="DS50" r:id="rId1854" xr:uid="{00000000-0004-0000-0500-00003D070000}"/>
    <hyperlink ref="DX50" r:id="rId1855" xr:uid="{00000000-0004-0000-0500-00003E070000}"/>
    <hyperlink ref="EC50" r:id="rId1856" xr:uid="{00000000-0004-0000-0500-00003F070000}"/>
    <hyperlink ref="EH50" r:id="rId1857" xr:uid="{00000000-0004-0000-0500-000040070000}"/>
    <hyperlink ref="EM50" r:id="rId1858" xr:uid="{00000000-0004-0000-0500-000041070000}"/>
    <hyperlink ref="ER50" r:id="rId1859" xr:uid="{00000000-0004-0000-0500-000042070000}"/>
    <hyperlink ref="EW50" r:id="rId1860" xr:uid="{00000000-0004-0000-0500-000043070000}"/>
    <hyperlink ref="FB50" r:id="rId1861" xr:uid="{00000000-0004-0000-0500-000044070000}"/>
    <hyperlink ref="FL50" r:id="rId1862" xr:uid="{00000000-0004-0000-0500-000045070000}"/>
    <hyperlink ref="FQ50" r:id="rId1863" xr:uid="{00000000-0004-0000-0500-000046070000}"/>
    <hyperlink ref="FR50" r:id="rId1864" xr:uid="{00000000-0004-0000-0500-000047070000}"/>
    <hyperlink ref="FV50" r:id="rId1865" xr:uid="{00000000-0004-0000-0500-000048070000}"/>
    <hyperlink ref="FW50" r:id="rId1866" xr:uid="{00000000-0004-0000-0500-000049070000}"/>
    <hyperlink ref="GB50" r:id="rId1867" xr:uid="{00000000-0004-0000-0500-00004A070000}"/>
    <hyperlink ref="HK50" r:id="rId1868" xr:uid="{00000000-0004-0000-0500-00004B070000}"/>
    <hyperlink ref="KC50" r:id="rId1869" xr:uid="{00000000-0004-0000-0500-00004C070000}"/>
    <hyperlink ref="KH50" r:id="rId1870" xr:uid="{00000000-0004-0000-0500-00004D070000}"/>
    <hyperlink ref="KM50" r:id="rId1871" xr:uid="{00000000-0004-0000-0500-00004E070000}"/>
    <hyperlink ref="KR50" r:id="rId1872" xr:uid="{00000000-0004-0000-0500-00004F070000}"/>
    <hyperlink ref="KW50" r:id="rId1873" xr:uid="{00000000-0004-0000-0500-000050070000}"/>
    <hyperlink ref="LB50" r:id="rId1874" xr:uid="{00000000-0004-0000-0500-000051070000}"/>
    <hyperlink ref="LG50" r:id="rId1875" xr:uid="{00000000-0004-0000-0500-000052070000}"/>
    <hyperlink ref="LQ50" r:id="rId1876" xr:uid="{00000000-0004-0000-0500-000053070000}"/>
    <hyperlink ref="R51" r:id="rId1877" xr:uid="{00000000-0004-0000-0500-000054070000}"/>
    <hyperlink ref="W51" r:id="rId1878" xr:uid="{00000000-0004-0000-0500-000055070000}"/>
    <hyperlink ref="AB51" r:id="rId1879" xr:uid="{00000000-0004-0000-0500-000056070000}"/>
    <hyperlink ref="AG51" r:id="rId1880" xr:uid="{00000000-0004-0000-0500-000057070000}"/>
    <hyperlink ref="AL51" r:id="rId1881" xr:uid="{00000000-0004-0000-0500-000058070000}"/>
    <hyperlink ref="AQ51" r:id="rId1882" xr:uid="{00000000-0004-0000-0500-000059070000}"/>
    <hyperlink ref="AV51" r:id="rId1883" xr:uid="{00000000-0004-0000-0500-00005A070000}"/>
    <hyperlink ref="CE51" r:id="rId1884" xr:uid="{00000000-0004-0000-0500-00005B070000}"/>
    <hyperlink ref="CJ51" r:id="rId1885" xr:uid="{00000000-0004-0000-0500-00005C070000}"/>
    <hyperlink ref="CO51" r:id="rId1886" xr:uid="{00000000-0004-0000-0500-00005D070000}"/>
    <hyperlink ref="CT51" r:id="rId1887" xr:uid="{00000000-0004-0000-0500-00005E070000}"/>
    <hyperlink ref="CY51" r:id="rId1888" xr:uid="{00000000-0004-0000-0500-00005F070000}"/>
    <hyperlink ref="DD51" r:id="rId1889" xr:uid="{00000000-0004-0000-0500-000060070000}"/>
    <hyperlink ref="DI51" r:id="rId1890" xr:uid="{00000000-0004-0000-0500-000061070000}"/>
    <hyperlink ref="ER51" r:id="rId1891" xr:uid="{00000000-0004-0000-0500-000062070000}"/>
    <hyperlink ref="EW51" r:id="rId1892" xr:uid="{00000000-0004-0000-0500-000063070000}"/>
    <hyperlink ref="FB51" r:id="rId1893" xr:uid="{00000000-0004-0000-0500-000064070000}"/>
    <hyperlink ref="FG51" r:id="rId1894" xr:uid="{00000000-0004-0000-0500-000065070000}"/>
    <hyperlink ref="FL51" r:id="rId1895" xr:uid="{00000000-0004-0000-0500-000066070000}"/>
    <hyperlink ref="FQ51" r:id="rId1896" xr:uid="{00000000-0004-0000-0500-000067070000}"/>
    <hyperlink ref="FV51" r:id="rId1897" xr:uid="{00000000-0004-0000-0500-000068070000}"/>
    <hyperlink ref="FW51" r:id="rId1898" xr:uid="{00000000-0004-0000-0500-000069070000}"/>
    <hyperlink ref="GL51" r:id="rId1899" xr:uid="{00000000-0004-0000-0500-00006A070000}"/>
    <hyperlink ref="GQ51" r:id="rId1900" xr:uid="{00000000-0004-0000-0500-00006B070000}"/>
    <hyperlink ref="GV51" r:id="rId1901" xr:uid="{00000000-0004-0000-0500-00006C070000}"/>
    <hyperlink ref="HA51" r:id="rId1902" xr:uid="{00000000-0004-0000-0500-00006D070000}"/>
    <hyperlink ref="HF51" r:id="rId1903" xr:uid="{00000000-0004-0000-0500-00006E070000}"/>
    <hyperlink ref="HK51" r:id="rId1904" xr:uid="{00000000-0004-0000-0500-00006F070000}"/>
    <hyperlink ref="HP51" r:id="rId1905" xr:uid="{00000000-0004-0000-0500-000070070000}"/>
    <hyperlink ref="IY51" r:id="rId1906" xr:uid="{00000000-0004-0000-0500-000071070000}"/>
    <hyperlink ref="JD51" r:id="rId1907" xr:uid="{00000000-0004-0000-0500-000072070000}"/>
    <hyperlink ref="JI51" r:id="rId1908" xr:uid="{00000000-0004-0000-0500-000073070000}"/>
    <hyperlink ref="JN51" r:id="rId1909" xr:uid="{00000000-0004-0000-0500-000074070000}"/>
    <hyperlink ref="JS51" r:id="rId1910" xr:uid="{00000000-0004-0000-0500-000075070000}"/>
    <hyperlink ref="JX51" r:id="rId1911" xr:uid="{00000000-0004-0000-0500-000076070000}"/>
    <hyperlink ref="KC51" r:id="rId1912" xr:uid="{00000000-0004-0000-0500-000077070000}"/>
    <hyperlink ref="LL51" r:id="rId1913" xr:uid="{00000000-0004-0000-0500-000078070000}"/>
    <hyperlink ref="LQ51" r:id="rId1914" xr:uid="{00000000-0004-0000-0500-000079070000}"/>
    <hyperlink ref="H52" r:id="rId1915" xr:uid="{00000000-0004-0000-0500-00007A070000}"/>
    <hyperlink ref="M52" r:id="rId1916" xr:uid="{00000000-0004-0000-0500-00007B070000}"/>
    <hyperlink ref="R52" r:id="rId1917" xr:uid="{00000000-0004-0000-0500-00007C070000}"/>
    <hyperlink ref="S52" r:id="rId1918" xr:uid="{00000000-0004-0000-0500-00007D070000}"/>
    <hyperlink ref="W52" r:id="rId1919" xr:uid="{00000000-0004-0000-0500-00007E070000}"/>
    <hyperlink ref="X52" r:id="rId1920" xr:uid="{00000000-0004-0000-0500-00007F070000}"/>
    <hyperlink ref="AB52" r:id="rId1921" xr:uid="{00000000-0004-0000-0500-000080070000}"/>
    <hyperlink ref="AC52" r:id="rId1922" xr:uid="{00000000-0004-0000-0500-000081070000}"/>
    <hyperlink ref="AG52" r:id="rId1923" xr:uid="{00000000-0004-0000-0500-000082070000}"/>
    <hyperlink ref="AL52" r:id="rId1924" xr:uid="{00000000-0004-0000-0500-000083070000}"/>
    <hyperlink ref="AQ52" r:id="rId1925" xr:uid="{00000000-0004-0000-0500-000084070000}"/>
    <hyperlink ref="AV52" r:id="rId1926" xr:uid="{00000000-0004-0000-0500-000085070000}"/>
    <hyperlink ref="BA52" r:id="rId1927" xr:uid="{00000000-0004-0000-0500-000086070000}"/>
    <hyperlink ref="BB52" r:id="rId1928" xr:uid="{00000000-0004-0000-0500-000087070000}"/>
    <hyperlink ref="BF52" r:id="rId1929" xr:uid="{00000000-0004-0000-0500-000088070000}"/>
    <hyperlink ref="BG52" r:id="rId1930" xr:uid="{00000000-0004-0000-0500-000089070000}"/>
    <hyperlink ref="BK52" r:id="rId1931" xr:uid="{00000000-0004-0000-0500-00008A070000}"/>
    <hyperlink ref="BL52" r:id="rId1932" xr:uid="{00000000-0004-0000-0500-00008B070000}"/>
    <hyperlink ref="BP52" r:id="rId1933" xr:uid="{00000000-0004-0000-0500-00008C070000}"/>
    <hyperlink ref="BT52" r:id="rId1934" xr:uid="{00000000-0004-0000-0500-00008D070000}"/>
    <hyperlink ref="BU52" r:id="rId1935" xr:uid="{00000000-0004-0000-0500-00008E070000}"/>
    <hyperlink ref="BZ52" r:id="rId1936" xr:uid="{00000000-0004-0000-0500-00008F070000}"/>
    <hyperlink ref="DI52" r:id="rId1937" xr:uid="{00000000-0004-0000-0500-000090070000}"/>
    <hyperlink ref="DN52" r:id="rId1938" xr:uid="{00000000-0004-0000-0500-000091070000}"/>
    <hyperlink ref="DS52" r:id="rId1939" xr:uid="{00000000-0004-0000-0500-000092070000}"/>
    <hyperlink ref="DX52" r:id="rId1940" xr:uid="{00000000-0004-0000-0500-000093070000}"/>
    <hyperlink ref="EC52" r:id="rId1941" xr:uid="{00000000-0004-0000-0500-000094070000}"/>
    <hyperlink ref="EH52" r:id="rId1942" xr:uid="{00000000-0004-0000-0500-000095070000}"/>
    <hyperlink ref="EM52" r:id="rId1943" xr:uid="{00000000-0004-0000-0500-000096070000}"/>
    <hyperlink ref="ER52" r:id="rId1944" xr:uid="{00000000-0004-0000-0500-000097070000}"/>
    <hyperlink ref="EW52" r:id="rId1945" xr:uid="{00000000-0004-0000-0500-000098070000}"/>
    <hyperlink ref="FB52" r:id="rId1946" xr:uid="{00000000-0004-0000-0500-000099070000}"/>
    <hyperlink ref="FL52" r:id="rId1947" xr:uid="{00000000-0004-0000-0500-00009A070000}"/>
    <hyperlink ref="FQ52" r:id="rId1948" location="28A.225.010" xr:uid="{00000000-0004-0000-0500-00009B070000}"/>
    <hyperlink ref="FV52" r:id="rId1949" xr:uid="{00000000-0004-0000-0500-00009C070000}"/>
    <hyperlink ref="GB52" r:id="rId1950" xr:uid="{00000000-0004-0000-0500-00009D070000}"/>
    <hyperlink ref="GG52" r:id="rId1951" xr:uid="{00000000-0004-0000-0500-00009E070000}"/>
    <hyperlink ref="GL52" r:id="rId1952" xr:uid="{00000000-0004-0000-0500-00009F070000}"/>
    <hyperlink ref="GM52" r:id="rId1953" xr:uid="{00000000-0004-0000-0500-0000A0070000}"/>
    <hyperlink ref="GQ52" r:id="rId1954" xr:uid="{00000000-0004-0000-0500-0000A1070000}"/>
    <hyperlink ref="GR52" r:id="rId1955" xr:uid="{00000000-0004-0000-0500-0000A2070000}"/>
    <hyperlink ref="GV52" r:id="rId1956" xr:uid="{00000000-0004-0000-0500-0000A3070000}"/>
    <hyperlink ref="HA52" r:id="rId1957" xr:uid="{00000000-0004-0000-0500-0000A4070000}"/>
    <hyperlink ref="HF52" r:id="rId1958" xr:uid="{00000000-0004-0000-0500-0000A5070000}"/>
    <hyperlink ref="HK52" r:id="rId1959" xr:uid="{00000000-0004-0000-0500-0000A6070000}"/>
    <hyperlink ref="HP52" r:id="rId1960" xr:uid="{00000000-0004-0000-0500-0000A7070000}"/>
    <hyperlink ref="HU52" r:id="rId1961" xr:uid="{00000000-0004-0000-0500-0000A8070000}"/>
    <hyperlink ref="HV52" r:id="rId1962" xr:uid="{00000000-0004-0000-0500-0000A9070000}"/>
    <hyperlink ref="HZ52" r:id="rId1963" xr:uid="{00000000-0004-0000-0500-0000AA070000}"/>
    <hyperlink ref="IA52" r:id="rId1964" xr:uid="{00000000-0004-0000-0500-0000AB070000}"/>
    <hyperlink ref="IE52" r:id="rId1965" xr:uid="{00000000-0004-0000-0500-0000AC070000}"/>
    <hyperlink ref="IF52" r:id="rId1966" xr:uid="{00000000-0004-0000-0500-0000AD070000}"/>
    <hyperlink ref="IJ52" r:id="rId1967" xr:uid="{00000000-0004-0000-0500-0000AE070000}"/>
    <hyperlink ref="IO52" r:id="rId1968" xr:uid="{00000000-0004-0000-0500-0000AF070000}"/>
    <hyperlink ref="IT52" r:id="rId1969" xr:uid="{00000000-0004-0000-0500-0000B0070000}"/>
    <hyperlink ref="KC52" r:id="rId1970" xr:uid="{00000000-0004-0000-0500-0000B1070000}"/>
    <hyperlink ref="KH52" r:id="rId1971" xr:uid="{00000000-0004-0000-0500-0000B2070000}"/>
    <hyperlink ref="KM52" r:id="rId1972" xr:uid="{00000000-0004-0000-0500-0000B3070000}"/>
    <hyperlink ref="KR52" r:id="rId1973" xr:uid="{00000000-0004-0000-0500-0000B4070000}"/>
    <hyperlink ref="KW52" r:id="rId1974" xr:uid="{00000000-0004-0000-0500-0000B5070000}"/>
    <hyperlink ref="LB52" r:id="rId1975" xr:uid="{00000000-0004-0000-0500-0000B6070000}"/>
    <hyperlink ref="LG52" r:id="rId1976" xr:uid="{00000000-0004-0000-0500-0000B7070000}"/>
    <hyperlink ref="LQ52" r:id="rId1977" xr:uid="{00000000-0004-0000-0500-0000B8070000}"/>
    <hyperlink ref="H53" r:id="rId1978" xr:uid="{00000000-0004-0000-0500-0000B9070000}"/>
    <hyperlink ref="I53" r:id="rId1979" location="3" xr:uid="{00000000-0004-0000-0500-0000BA070000}"/>
    <hyperlink ref="R53" r:id="rId1980" xr:uid="{00000000-0004-0000-0500-0000BB070000}"/>
    <hyperlink ref="W53" r:id="rId1981" xr:uid="{00000000-0004-0000-0500-0000BC070000}"/>
    <hyperlink ref="AB53" r:id="rId1982" xr:uid="{00000000-0004-0000-0500-0000BD070000}"/>
    <hyperlink ref="AG53" r:id="rId1983" xr:uid="{00000000-0004-0000-0500-0000BE070000}"/>
    <hyperlink ref="AL53" r:id="rId1984" xr:uid="{00000000-0004-0000-0500-0000BF070000}"/>
    <hyperlink ref="AQ53" r:id="rId1985" xr:uid="{00000000-0004-0000-0500-0000C0070000}"/>
    <hyperlink ref="AV53" r:id="rId1986" xr:uid="{00000000-0004-0000-0500-0000C1070000}"/>
    <hyperlink ref="BA53" r:id="rId1987" xr:uid="{00000000-0004-0000-0500-0000C2070000}"/>
    <hyperlink ref="BF53" r:id="rId1988" xr:uid="{00000000-0004-0000-0500-0000C3070000}"/>
    <hyperlink ref="BK53" r:id="rId1989" xr:uid="{00000000-0004-0000-0500-0000C4070000}"/>
    <hyperlink ref="BP53" r:id="rId1990" xr:uid="{00000000-0004-0000-0500-0000C5070000}"/>
    <hyperlink ref="BT53" r:id="rId1991" location="01" xr:uid="{00000000-0004-0000-0500-0000C6070000}"/>
    <hyperlink ref="BU53" r:id="rId1992" xr:uid="{00000000-0004-0000-0500-0000C7070000}"/>
    <hyperlink ref="BZ53" r:id="rId1993" xr:uid="{00000000-0004-0000-0500-0000C8070000}"/>
    <hyperlink ref="CE53" r:id="rId1994" xr:uid="{00000000-0004-0000-0500-0000C9070000}"/>
    <hyperlink ref="CJ53" r:id="rId1995" xr:uid="{00000000-0004-0000-0500-0000CA070000}"/>
    <hyperlink ref="CO53" r:id="rId1996" xr:uid="{00000000-0004-0000-0500-0000CB070000}"/>
    <hyperlink ref="CT53" r:id="rId1997" xr:uid="{00000000-0004-0000-0500-0000CC070000}"/>
    <hyperlink ref="CY53" r:id="rId1998" xr:uid="{00000000-0004-0000-0500-0000CD070000}"/>
    <hyperlink ref="DD53" r:id="rId1999" xr:uid="{00000000-0004-0000-0500-0000CE070000}"/>
    <hyperlink ref="DI53" r:id="rId2000" xr:uid="{00000000-0004-0000-0500-0000CF070000}"/>
    <hyperlink ref="ER53" r:id="rId2001" xr:uid="{00000000-0004-0000-0500-0000D0070000}"/>
    <hyperlink ref="EW53" r:id="rId2002" xr:uid="{00000000-0004-0000-0500-0000D1070000}"/>
    <hyperlink ref="FB53" r:id="rId2003" xr:uid="{00000000-0004-0000-0500-0000D2070000}"/>
    <hyperlink ref="FL53" r:id="rId2004" xr:uid="{00000000-0004-0000-0500-0000D3070000}"/>
    <hyperlink ref="FR53" r:id="rId2005" xr:uid="{00000000-0004-0000-0500-0000D4070000}"/>
    <hyperlink ref="FV53" r:id="rId2006" xr:uid="{00000000-0004-0000-0500-0000D5070000}"/>
    <hyperlink ref="FW53" r:id="rId2007" xr:uid="{00000000-0004-0000-0500-0000D6070000}"/>
    <hyperlink ref="GB53" r:id="rId2008" xr:uid="{00000000-0004-0000-0500-0000D7070000}"/>
    <hyperlink ref="GL53" r:id="rId2009" xr:uid="{00000000-0004-0000-0500-0000D8070000}"/>
    <hyperlink ref="GQ53" r:id="rId2010" xr:uid="{00000000-0004-0000-0500-0000D9070000}"/>
    <hyperlink ref="GV53" r:id="rId2011" xr:uid="{00000000-0004-0000-0500-0000DA070000}"/>
    <hyperlink ref="HA53" r:id="rId2012" xr:uid="{00000000-0004-0000-0500-0000DB070000}"/>
    <hyperlink ref="HF53" r:id="rId2013" xr:uid="{00000000-0004-0000-0500-0000DC070000}"/>
    <hyperlink ref="HK53" r:id="rId2014" xr:uid="{00000000-0004-0000-0500-0000DD070000}"/>
    <hyperlink ref="HP53" r:id="rId2015" xr:uid="{00000000-0004-0000-0500-0000DE070000}"/>
    <hyperlink ref="HU53" r:id="rId2016" xr:uid="{00000000-0004-0000-0500-0000DF070000}"/>
    <hyperlink ref="HZ53" r:id="rId2017" xr:uid="{00000000-0004-0000-0500-0000E0070000}"/>
    <hyperlink ref="IE53" r:id="rId2018" xr:uid="{00000000-0004-0000-0500-0000E1070000}"/>
    <hyperlink ref="IJ53" r:id="rId2019" xr:uid="{00000000-0004-0000-0500-0000E2070000}"/>
    <hyperlink ref="IO53" r:id="rId2020" xr:uid="{00000000-0004-0000-0500-0000E3070000}"/>
    <hyperlink ref="IT53" r:id="rId2021" xr:uid="{00000000-0004-0000-0500-0000E4070000}"/>
    <hyperlink ref="IY53" r:id="rId2022" xr:uid="{00000000-0004-0000-0500-0000E5070000}"/>
    <hyperlink ref="JD53" r:id="rId2023" xr:uid="{00000000-0004-0000-0500-0000E6070000}"/>
    <hyperlink ref="JI53" r:id="rId2024" xr:uid="{00000000-0004-0000-0500-0000E7070000}"/>
    <hyperlink ref="JN53" r:id="rId2025" xr:uid="{00000000-0004-0000-0500-0000E8070000}"/>
    <hyperlink ref="JS53" r:id="rId2026" xr:uid="{00000000-0004-0000-0500-0000E9070000}"/>
    <hyperlink ref="JX53" r:id="rId2027" xr:uid="{00000000-0004-0000-0500-0000EA070000}"/>
    <hyperlink ref="KC53" r:id="rId2028" xr:uid="{00000000-0004-0000-0500-0000EB070000}"/>
    <hyperlink ref="LQ53" r:id="rId2029" xr:uid="{00000000-0004-0000-0500-0000EC070000}"/>
    <hyperlink ref="H54" r:id="rId2030" xr:uid="{00000000-0004-0000-0500-0000ED070000}"/>
    <hyperlink ref="R54" r:id="rId2031" xr:uid="{00000000-0004-0000-0500-0000EE070000}"/>
    <hyperlink ref="W54" r:id="rId2032" xr:uid="{00000000-0004-0000-0500-0000EF070000}"/>
    <hyperlink ref="AB54" r:id="rId2033" xr:uid="{00000000-0004-0000-0500-0000F0070000}"/>
    <hyperlink ref="AG54" r:id="rId2034" xr:uid="{00000000-0004-0000-0500-0000F1070000}"/>
    <hyperlink ref="AL54" r:id="rId2035" xr:uid="{00000000-0004-0000-0500-0000F2070000}"/>
    <hyperlink ref="AQ54" r:id="rId2036" xr:uid="{00000000-0004-0000-0500-0000F3070000}"/>
    <hyperlink ref="AV54" r:id="rId2037" xr:uid="{00000000-0004-0000-0500-0000F4070000}"/>
    <hyperlink ref="BA54" r:id="rId2038" xr:uid="{00000000-0004-0000-0500-0000F5070000}"/>
    <hyperlink ref="BF54" r:id="rId2039" xr:uid="{00000000-0004-0000-0500-0000F6070000}"/>
    <hyperlink ref="BK54" r:id="rId2040" xr:uid="{00000000-0004-0000-0500-0000F7070000}"/>
    <hyperlink ref="BP54" r:id="rId2041" xr:uid="{00000000-0004-0000-0500-0000F8070000}"/>
    <hyperlink ref="BT54" r:id="rId2042" xr:uid="{00000000-0004-0000-0500-0000F9070000}"/>
    <hyperlink ref="BU54" r:id="rId2043" xr:uid="{00000000-0004-0000-0500-0000FA070000}"/>
    <hyperlink ref="BZ54" r:id="rId2044" xr:uid="{00000000-0004-0000-0500-0000FB070000}"/>
    <hyperlink ref="CE54" r:id="rId2045" xr:uid="{00000000-0004-0000-0500-0000FC070000}"/>
    <hyperlink ref="CJ54" r:id="rId2046" xr:uid="{00000000-0004-0000-0500-0000FD070000}"/>
    <hyperlink ref="CO54" r:id="rId2047" xr:uid="{00000000-0004-0000-0500-0000FE070000}"/>
    <hyperlink ref="CT54" r:id="rId2048" xr:uid="{00000000-0004-0000-0500-0000FF070000}"/>
    <hyperlink ref="CY54" r:id="rId2049" xr:uid="{00000000-0004-0000-0500-000000080000}"/>
    <hyperlink ref="DD54" r:id="rId2050" xr:uid="{00000000-0004-0000-0500-000001080000}"/>
    <hyperlink ref="DI54" r:id="rId2051" xr:uid="{00000000-0004-0000-0500-000002080000}"/>
    <hyperlink ref="ER54" r:id="rId2052" xr:uid="{00000000-0004-0000-0500-000003080000}"/>
    <hyperlink ref="EW54" r:id="rId2053" xr:uid="{00000000-0004-0000-0500-000004080000}"/>
    <hyperlink ref="FB54" r:id="rId2054" xr:uid="{00000000-0004-0000-0500-000005080000}"/>
    <hyperlink ref="FQ54" r:id="rId2055" xr:uid="{00000000-0004-0000-0500-000006080000}"/>
    <hyperlink ref="FV54" r:id="rId2056" xr:uid="{00000000-0004-0000-0500-000007080000}"/>
    <hyperlink ref="GB54" r:id="rId2057" xr:uid="{00000000-0004-0000-0500-000008080000}"/>
    <hyperlink ref="GL54" r:id="rId2058" xr:uid="{00000000-0004-0000-0500-000009080000}"/>
    <hyperlink ref="GQ54" r:id="rId2059" xr:uid="{00000000-0004-0000-0500-00000A080000}"/>
    <hyperlink ref="GV54" r:id="rId2060" xr:uid="{00000000-0004-0000-0500-00000B080000}"/>
    <hyperlink ref="HA54" r:id="rId2061" xr:uid="{00000000-0004-0000-0500-00000C080000}"/>
    <hyperlink ref="HF54" r:id="rId2062" xr:uid="{00000000-0004-0000-0500-00000D080000}"/>
    <hyperlink ref="HK54" r:id="rId2063" xr:uid="{00000000-0004-0000-0500-00000E080000}"/>
    <hyperlink ref="HP54" r:id="rId2064" xr:uid="{00000000-0004-0000-0500-00000F080000}"/>
    <hyperlink ref="HU54" r:id="rId2065" xr:uid="{00000000-0004-0000-0500-000010080000}"/>
    <hyperlink ref="HZ54" r:id="rId2066" xr:uid="{00000000-0004-0000-0500-000011080000}"/>
    <hyperlink ref="IE54" r:id="rId2067" xr:uid="{00000000-0004-0000-0500-000012080000}"/>
    <hyperlink ref="IJ54" r:id="rId2068" xr:uid="{00000000-0004-0000-0500-000013080000}"/>
    <hyperlink ref="IO54" r:id="rId2069" xr:uid="{00000000-0004-0000-0500-000014080000}"/>
    <hyperlink ref="IT54" r:id="rId2070" xr:uid="{00000000-0004-0000-0500-000015080000}"/>
    <hyperlink ref="IY54" r:id="rId2071" xr:uid="{00000000-0004-0000-0500-000016080000}"/>
    <hyperlink ref="JD54" r:id="rId2072" xr:uid="{00000000-0004-0000-0500-000017080000}"/>
    <hyperlink ref="JI54" r:id="rId2073" xr:uid="{00000000-0004-0000-0500-000018080000}"/>
    <hyperlink ref="JN54" r:id="rId2074" xr:uid="{00000000-0004-0000-0500-000019080000}"/>
    <hyperlink ref="JS54" r:id="rId2075" xr:uid="{00000000-0004-0000-0500-00001A080000}"/>
    <hyperlink ref="JX54" r:id="rId2076" xr:uid="{00000000-0004-0000-0500-00001B080000}"/>
    <hyperlink ref="KC54" r:id="rId2077" xr:uid="{00000000-0004-0000-0500-00001C080000}"/>
    <hyperlink ref="H55" r:id="rId2078" xr:uid="{00000000-0004-0000-0500-00001D080000}"/>
    <hyperlink ref="R55" r:id="rId2079" xr:uid="{00000000-0004-0000-0500-00001E080000}"/>
    <hyperlink ref="W55" r:id="rId2080" xr:uid="{00000000-0004-0000-0500-00001F080000}"/>
    <hyperlink ref="AB55" r:id="rId2081" xr:uid="{00000000-0004-0000-0500-000020080000}"/>
    <hyperlink ref="AG55" r:id="rId2082" xr:uid="{00000000-0004-0000-0500-000021080000}"/>
    <hyperlink ref="AL55" r:id="rId2083" xr:uid="{00000000-0004-0000-0500-000022080000}"/>
    <hyperlink ref="AQ55" r:id="rId2084" xr:uid="{00000000-0004-0000-0500-000023080000}"/>
    <hyperlink ref="AV55" r:id="rId2085" xr:uid="{00000000-0004-0000-0500-000024080000}"/>
    <hyperlink ref="CE55" r:id="rId2086" xr:uid="{00000000-0004-0000-0500-000025080000}"/>
    <hyperlink ref="CJ55" r:id="rId2087" xr:uid="{00000000-0004-0000-0500-000026080000}"/>
    <hyperlink ref="CO55" r:id="rId2088" xr:uid="{00000000-0004-0000-0500-000027080000}"/>
    <hyperlink ref="CT55" r:id="rId2089" xr:uid="{00000000-0004-0000-0500-000028080000}"/>
    <hyperlink ref="CY55" r:id="rId2090" xr:uid="{00000000-0004-0000-0500-000029080000}"/>
    <hyperlink ref="DD55" r:id="rId2091" xr:uid="{00000000-0004-0000-0500-00002A080000}"/>
    <hyperlink ref="ER55" r:id="rId2092" xr:uid="{00000000-0004-0000-0500-00002B080000}"/>
    <hyperlink ref="EW55" r:id="rId2093" xr:uid="{00000000-0004-0000-0500-00002C080000}"/>
    <hyperlink ref="FB55" r:id="rId2094" xr:uid="{00000000-0004-0000-0500-00002D080000}"/>
    <hyperlink ref="FL55" r:id="rId2095" xr:uid="{00000000-0004-0000-0500-00002E080000}"/>
    <hyperlink ref="FQ55" r:id="rId2096" xr:uid="{00000000-0004-0000-0500-00002F080000}"/>
    <hyperlink ref="FR55" r:id="rId2097" xr:uid="{00000000-0004-0000-0500-000030080000}"/>
    <hyperlink ref="FV55" r:id="rId2098" xr:uid="{00000000-0004-0000-0500-000031080000}"/>
    <hyperlink ref="FW55" r:id="rId2099" xr:uid="{00000000-0004-0000-0500-000032080000}"/>
    <hyperlink ref="GB55" r:id="rId2100" xr:uid="{00000000-0004-0000-0500-000033080000}"/>
    <hyperlink ref="GL55" r:id="rId2101" xr:uid="{00000000-0004-0000-0500-000034080000}"/>
    <hyperlink ref="GQ55" r:id="rId2102" xr:uid="{00000000-0004-0000-0500-000035080000}"/>
    <hyperlink ref="GV55" r:id="rId2103" xr:uid="{00000000-0004-0000-0500-000036080000}"/>
    <hyperlink ref="HA55" r:id="rId2104" xr:uid="{00000000-0004-0000-0500-000037080000}"/>
    <hyperlink ref="HF55" r:id="rId2105" xr:uid="{00000000-0004-0000-0500-000038080000}"/>
    <hyperlink ref="HK55" r:id="rId2106" xr:uid="{00000000-0004-0000-0500-000039080000}"/>
    <hyperlink ref="HP55" r:id="rId2107" xr:uid="{00000000-0004-0000-0500-00003A080000}"/>
    <hyperlink ref="IY55" r:id="rId2108" xr:uid="{00000000-0004-0000-0500-00003B080000}"/>
    <hyperlink ref="JD55" r:id="rId2109" xr:uid="{00000000-0004-0000-0500-00003C080000}"/>
    <hyperlink ref="JI55" r:id="rId2110" xr:uid="{00000000-0004-0000-0500-00003D080000}"/>
    <hyperlink ref="JN55" r:id="rId2111" xr:uid="{00000000-0004-0000-0500-00003E080000}"/>
    <hyperlink ref="JS55" r:id="rId2112" xr:uid="{00000000-0004-0000-0500-00003F080000}"/>
    <hyperlink ref="JX55" r:id="rId2113" xr:uid="{00000000-0004-0000-0500-000040080000}"/>
    <hyperlink ref="LQ55" r:id="rId2114" xr:uid="{00000000-0004-0000-0500-000041080000}"/>
  </hyperlinks>
  <pageMargins left="0.7" right="0.7" top="0.75" bottom="0.75" header="0" footer="0"/>
  <pageSetup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outlinePr summaryBelow="0" summaryRight="0"/>
  </sheetPr>
  <dimension ref="A1:IJ8"/>
  <sheetViews>
    <sheetView workbookViewId="0">
      <pane xSplit="2" ySplit="4" topLeftCell="C5" activePane="bottomRight" state="frozen"/>
      <selection pane="topRight" activeCell="C1" sqref="C1"/>
      <selection pane="bottomLeft" activeCell="A5" sqref="A5"/>
      <selection pane="bottomRight" activeCell="A2" sqref="A2:XFD3"/>
    </sheetView>
  </sheetViews>
  <sheetFormatPr baseColWidth="10" defaultColWidth="12.6640625" defaultRowHeight="15" customHeight="1"/>
  <cols>
    <col min="1" max="2" width="8.83203125" customWidth="1"/>
    <col min="3" max="3" width="10.33203125" customWidth="1"/>
    <col min="4" max="5" width="9.6640625" customWidth="1"/>
    <col min="6" max="6" width="11.1640625" customWidth="1"/>
    <col min="7" max="221" width="8.83203125" customWidth="1"/>
    <col min="222" max="222" width="10" customWidth="1"/>
    <col min="223" max="236" width="8.83203125" customWidth="1"/>
    <col min="237" max="237" width="10.1640625" customWidth="1"/>
    <col min="238" max="790" width="8.83203125" customWidth="1"/>
  </cols>
  <sheetData>
    <row r="1" spans="1:244" ht="21.75" customHeight="1">
      <c r="A1" s="305"/>
      <c r="B1" s="22" t="s">
        <v>1</v>
      </c>
      <c r="C1" s="24"/>
      <c r="D1" s="24"/>
      <c r="E1" s="24"/>
      <c r="F1" s="24"/>
      <c r="G1" s="660" t="s">
        <v>2</v>
      </c>
      <c r="H1" s="593"/>
      <c r="I1" s="593"/>
      <c r="J1" s="593"/>
      <c r="K1" s="593"/>
      <c r="L1" s="593"/>
      <c r="M1" s="593"/>
      <c r="N1" s="593"/>
      <c r="O1" s="593"/>
      <c r="P1" s="593"/>
      <c r="Q1" s="593"/>
      <c r="R1" s="593"/>
      <c r="S1" s="593"/>
      <c r="T1" s="593"/>
      <c r="U1" s="594"/>
      <c r="V1" s="660" t="s">
        <v>3</v>
      </c>
      <c r="W1" s="593"/>
      <c r="X1" s="593"/>
      <c r="Y1" s="593"/>
      <c r="Z1" s="593"/>
      <c r="AA1" s="593"/>
      <c r="AB1" s="593"/>
      <c r="AC1" s="593"/>
      <c r="AD1" s="593"/>
      <c r="AE1" s="593"/>
      <c r="AF1" s="593"/>
      <c r="AG1" s="593"/>
      <c r="AH1" s="593"/>
      <c r="AI1" s="593"/>
      <c r="AJ1" s="593"/>
      <c r="AK1" s="593"/>
      <c r="AL1" s="593"/>
      <c r="AM1" s="593"/>
      <c r="AN1" s="593"/>
      <c r="AO1" s="593"/>
      <c r="AP1" s="593"/>
      <c r="AQ1" s="593"/>
      <c r="AR1" s="593"/>
      <c r="AS1" s="593"/>
      <c r="AT1" s="593"/>
      <c r="AU1" s="593"/>
      <c r="AV1" s="593"/>
      <c r="AW1" s="593"/>
      <c r="AX1" s="593"/>
      <c r="AY1" s="593"/>
      <c r="AZ1" s="593"/>
      <c r="BA1" s="593"/>
      <c r="BB1" s="593"/>
      <c r="BC1" s="593"/>
      <c r="BD1" s="593"/>
      <c r="BE1" s="593"/>
      <c r="BF1" s="593"/>
      <c r="BG1" s="593"/>
      <c r="BH1" s="593"/>
      <c r="BI1" s="593"/>
      <c r="BJ1" s="593"/>
      <c r="BK1" s="593"/>
      <c r="BL1" s="593"/>
      <c r="BM1" s="593"/>
      <c r="BN1" s="593"/>
      <c r="BO1" s="593"/>
      <c r="BP1" s="593"/>
      <c r="BQ1" s="593"/>
      <c r="BR1" s="593"/>
      <c r="BS1" s="593"/>
      <c r="BT1" s="593"/>
      <c r="BU1" s="593"/>
      <c r="BV1" s="593"/>
      <c r="BW1" s="593"/>
      <c r="BX1" s="593"/>
      <c r="BY1" s="593"/>
      <c r="BZ1" s="593"/>
      <c r="CA1" s="593"/>
      <c r="CB1" s="593"/>
      <c r="CC1" s="593"/>
      <c r="CD1" s="593"/>
      <c r="CE1" s="593"/>
      <c r="CF1" s="593"/>
      <c r="CG1" s="593"/>
      <c r="CH1" s="593"/>
      <c r="CI1" s="593"/>
      <c r="CJ1" s="593"/>
      <c r="CK1" s="593"/>
      <c r="CL1" s="593"/>
      <c r="CM1" s="593"/>
      <c r="CN1" s="593"/>
      <c r="CO1" s="593"/>
      <c r="CP1" s="593"/>
      <c r="CQ1" s="593"/>
      <c r="CR1" s="593"/>
      <c r="CS1" s="593"/>
      <c r="CT1" s="593"/>
      <c r="CU1" s="593"/>
      <c r="CV1" s="593"/>
      <c r="CW1" s="593"/>
      <c r="CX1" s="593"/>
      <c r="CY1" s="593"/>
      <c r="CZ1" s="593"/>
      <c r="DA1" s="593"/>
      <c r="DB1" s="593"/>
      <c r="DC1" s="593"/>
      <c r="DD1" s="593"/>
      <c r="DE1" s="593"/>
      <c r="DF1" s="593"/>
      <c r="DG1" s="593"/>
      <c r="DH1" s="593"/>
      <c r="DI1" s="593"/>
      <c r="DJ1" s="593"/>
      <c r="DK1" s="593"/>
      <c r="DL1" s="593"/>
      <c r="DM1" s="593"/>
      <c r="DN1" s="593"/>
      <c r="DO1" s="593"/>
      <c r="DP1" s="593"/>
      <c r="DQ1" s="593"/>
      <c r="DR1" s="593"/>
      <c r="DS1" s="593"/>
      <c r="DT1" s="593"/>
      <c r="DU1" s="593"/>
      <c r="DV1" s="593"/>
      <c r="DW1" s="593"/>
      <c r="DX1" s="593"/>
      <c r="DY1" s="593"/>
      <c r="DZ1" s="593"/>
      <c r="EA1" s="593"/>
      <c r="EB1" s="593"/>
      <c r="EC1" s="593"/>
      <c r="ED1" s="593"/>
      <c r="EE1" s="593"/>
      <c r="EF1" s="593"/>
      <c r="EG1" s="593"/>
      <c r="EH1" s="593"/>
      <c r="EI1" s="593"/>
      <c r="EJ1" s="593"/>
      <c r="EK1" s="593"/>
      <c r="EL1" s="593"/>
      <c r="EM1" s="593"/>
      <c r="EN1" s="593"/>
      <c r="EO1" s="593"/>
      <c r="EP1" s="593"/>
      <c r="EQ1" s="593"/>
      <c r="ER1" s="593"/>
      <c r="ES1" s="593"/>
      <c r="ET1" s="593"/>
      <c r="EU1" s="593"/>
      <c r="EV1" s="593"/>
      <c r="EW1" s="593"/>
      <c r="EX1" s="594"/>
      <c r="EY1" s="598" t="s">
        <v>4</v>
      </c>
      <c r="EZ1" s="593"/>
      <c r="FA1" s="593"/>
      <c r="FB1" s="593"/>
      <c r="FC1" s="593"/>
      <c r="FD1" s="593"/>
      <c r="FE1" s="593"/>
      <c r="FF1" s="593"/>
      <c r="FG1" s="593"/>
      <c r="FH1" s="593"/>
      <c r="FI1" s="593"/>
      <c r="FJ1" s="593"/>
      <c r="FK1" s="593"/>
      <c r="FL1" s="593"/>
      <c r="FM1" s="594"/>
      <c r="FN1" s="600" t="s">
        <v>5</v>
      </c>
      <c r="FO1" s="593"/>
      <c r="FP1" s="593"/>
      <c r="FQ1" s="593"/>
      <c r="FR1" s="593"/>
      <c r="FS1" s="593"/>
      <c r="FT1" s="593"/>
      <c r="FU1" s="593"/>
      <c r="FV1" s="593"/>
      <c r="FW1" s="593"/>
      <c r="FX1" s="593"/>
      <c r="FY1" s="593"/>
      <c r="FZ1" s="593"/>
      <c r="GA1" s="593"/>
      <c r="GB1" s="593"/>
      <c r="GC1" s="593"/>
      <c r="GD1" s="593"/>
      <c r="GE1" s="593"/>
      <c r="GF1" s="593"/>
      <c r="GG1" s="593"/>
      <c r="GH1" s="593"/>
      <c r="GI1" s="593"/>
      <c r="GJ1" s="593"/>
      <c r="GK1" s="593"/>
      <c r="GL1" s="593"/>
      <c r="GM1" s="593"/>
      <c r="GN1" s="593"/>
      <c r="GO1" s="593"/>
      <c r="GP1" s="593"/>
      <c r="GQ1" s="593"/>
      <c r="GR1" s="593"/>
      <c r="GS1" s="593"/>
      <c r="GT1" s="593"/>
      <c r="GU1" s="593"/>
      <c r="GV1" s="593"/>
      <c r="GW1" s="593"/>
      <c r="GX1" s="593"/>
      <c r="GY1" s="593"/>
      <c r="GZ1" s="593"/>
      <c r="HA1" s="594"/>
      <c r="HB1" s="598" t="s">
        <v>6</v>
      </c>
      <c r="HC1" s="593"/>
      <c r="HD1" s="593"/>
      <c r="HE1" s="593"/>
      <c r="HF1" s="593"/>
      <c r="HG1" s="593"/>
      <c r="HH1" s="593"/>
      <c r="HI1" s="593"/>
      <c r="HJ1" s="593"/>
      <c r="HK1" s="593"/>
      <c r="HL1" s="593"/>
      <c r="HM1" s="593"/>
      <c r="HN1" s="593"/>
      <c r="HO1" s="593"/>
      <c r="HP1" s="593"/>
      <c r="HQ1" s="593"/>
      <c r="HR1" s="593"/>
      <c r="HS1" s="593"/>
      <c r="HT1" s="593"/>
      <c r="HU1" s="593"/>
      <c r="HV1" s="593"/>
      <c r="HW1" s="593"/>
      <c r="HX1" s="593"/>
      <c r="HY1" s="593"/>
      <c r="HZ1" s="593"/>
      <c r="IA1" s="593"/>
      <c r="IB1" s="593"/>
      <c r="IC1" s="593"/>
      <c r="ID1" s="593"/>
      <c r="IE1" s="593"/>
      <c r="IF1" s="593"/>
      <c r="IG1" s="593"/>
      <c r="IH1" s="593"/>
      <c r="II1" s="593"/>
      <c r="IJ1" s="594"/>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30" t="s">
        <v>62</v>
      </c>
      <c r="E4" s="9" t="s">
        <v>63</v>
      </c>
      <c r="F4" s="30" t="s">
        <v>64</v>
      </c>
      <c r="G4" s="9" t="s">
        <v>68</v>
      </c>
      <c r="H4" s="9" t="s">
        <v>69</v>
      </c>
      <c r="I4" s="9" t="s">
        <v>65</v>
      </c>
      <c r="J4" s="9" t="s">
        <v>66</v>
      </c>
      <c r="K4" s="9" t="s">
        <v>67</v>
      </c>
      <c r="L4" s="30" t="s">
        <v>68</v>
      </c>
      <c r="M4" s="30" t="s">
        <v>69</v>
      </c>
      <c r="N4" s="30" t="s">
        <v>65</v>
      </c>
      <c r="O4" s="478" t="s">
        <v>66</v>
      </c>
      <c r="P4" s="30" t="s">
        <v>67</v>
      </c>
      <c r="Q4" s="9" t="s">
        <v>68</v>
      </c>
      <c r="R4" s="9" t="s">
        <v>69</v>
      </c>
      <c r="S4" s="9" t="s">
        <v>65</v>
      </c>
      <c r="T4" s="9" t="s">
        <v>66</v>
      </c>
      <c r="U4" s="9" t="s">
        <v>67</v>
      </c>
      <c r="V4" s="30" t="s">
        <v>68</v>
      </c>
      <c r="W4" s="30" t="s">
        <v>69</v>
      </c>
      <c r="X4" s="30" t="s">
        <v>65</v>
      </c>
      <c r="Y4" s="30" t="s">
        <v>66</v>
      </c>
      <c r="Z4" s="30" t="s">
        <v>67</v>
      </c>
      <c r="AA4" s="9" t="s">
        <v>68</v>
      </c>
      <c r="AB4" s="9" t="s">
        <v>69</v>
      </c>
      <c r="AC4" s="9" t="s">
        <v>65</v>
      </c>
      <c r="AD4" s="9" t="s">
        <v>66</v>
      </c>
      <c r="AE4" s="9" t="s">
        <v>67</v>
      </c>
      <c r="AF4" s="9" t="s">
        <v>68</v>
      </c>
      <c r="AG4" s="9" t="s">
        <v>69</v>
      </c>
      <c r="AH4" s="9" t="s">
        <v>65</v>
      </c>
      <c r="AI4" s="9" t="s">
        <v>66</v>
      </c>
      <c r="AJ4" s="9" t="s">
        <v>67</v>
      </c>
      <c r="AK4" s="9" t="s">
        <v>68</v>
      </c>
      <c r="AL4" s="9" t="s">
        <v>69</v>
      </c>
      <c r="AM4" s="9" t="s">
        <v>65</v>
      </c>
      <c r="AN4" s="9" t="s">
        <v>66</v>
      </c>
      <c r="AO4" s="9" t="s">
        <v>67</v>
      </c>
      <c r="AP4" s="9" t="s">
        <v>68</v>
      </c>
      <c r="AQ4" s="9" t="s">
        <v>69</v>
      </c>
      <c r="AR4" s="9" t="s">
        <v>65</v>
      </c>
      <c r="AS4" s="9" t="s">
        <v>66</v>
      </c>
      <c r="AT4" s="9" t="s">
        <v>67</v>
      </c>
      <c r="AU4" s="9" t="s">
        <v>68</v>
      </c>
      <c r="AV4" s="9" t="s">
        <v>69</v>
      </c>
      <c r="AW4" s="9" t="s">
        <v>65</v>
      </c>
      <c r="AX4" s="9" t="s">
        <v>66</v>
      </c>
      <c r="AY4" s="9" t="s">
        <v>67</v>
      </c>
      <c r="AZ4" s="9" t="s">
        <v>68</v>
      </c>
      <c r="BA4" s="9" t="s">
        <v>69</v>
      </c>
      <c r="BB4" s="9" t="s">
        <v>65</v>
      </c>
      <c r="BC4" s="9" t="s">
        <v>66</v>
      </c>
      <c r="BD4" s="9" t="s">
        <v>67</v>
      </c>
      <c r="BE4" s="9" t="s">
        <v>68</v>
      </c>
      <c r="BF4" s="9" t="s">
        <v>69</v>
      </c>
      <c r="BG4" s="9" t="s">
        <v>65</v>
      </c>
      <c r="BH4" s="9" t="s">
        <v>66</v>
      </c>
      <c r="BI4" s="9" t="s">
        <v>67</v>
      </c>
      <c r="BJ4" s="9" t="s">
        <v>68</v>
      </c>
      <c r="BK4" s="9" t="s">
        <v>69</v>
      </c>
      <c r="BL4" s="9" t="s">
        <v>65</v>
      </c>
      <c r="BM4" s="9" t="s">
        <v>66</v>
      </c>
      <c r="BN4" s="9" t="s">
        <v>67</v>
      </c>
      <c r="BO4" s="9" t="s">
        <v>68</v>
      </c>
      <c r="BP4" s="9" t="s">
        <v>69</v>
      </c>
      <c r="BQ4" s="9" t="s">
        <v>65</v>
      </c>
      <c r="BR4" s="9" t="s">
        <v>66</v>
      </c>
      <c r="BS4" s="9" t="s">
        <v>67</v>
      </c>
      <c r="BT4" s="9" t="s">
        <v>68</v>
      </c>
      <c r="BU4" s="9" t="s">
        <v>69</v>
      </c>
      <c r="BV4" s="9" t="s">
        <v>65</v>
      </c>
      <c r="BW4" s="9" t="s">
        <v>66</v>
      </c>
      <c r="BX4" s="9" t="s">
        <v>67</v>
      </c>
      <c r="BY4" s="9" t="s">
        <v>68</v>
      </c>
      <c r="BZ4" s="9" t="s">
        <v>69</v>
      </c>
      <c r="CA4" s="9" t="s">
        <v>65</v>
      </c>
      <c r="CB4" s="9" t="s">
        <v>66</v>
      </c>
      <c r="CC4" s="9" t="s">
        <v>67</v>
      </c>
      <c r="CD4" s="9" t="s">
        <v>68</v>
      </c>
      <c r="CE4" s="9" t="s">
        <v>69</v>
      </c>
      <c r="CF4" s="9" t="s">
        <v>65</v>
      </c>
      <c r="CG4" s="9" t="s">
        <v>66</v>
      </c>
      <c r="CH4" s="9" t="s">
        <v>67</v>
      </c>
      <c r="CI4" s="9" t="s">
        <v>68</v>
      </c>
      <c r="CJ4" s="9" t="s">
        <v>69</v>
      </c>
      <c r="CK4" s="9" t="s">
        <v>65</v>
      </c>
      <c r="CL4" s="9" t="s">
        <v>66</v>
      </c>
      <c r="CM4" s="9" t="s">
        <v>67</v>
      </c>
      <c r="CN4" s="9" t="s">
        <v>68</v>
      </c>
      <c r="CO4" s="9" t="s">
        <v>69</v>
      </c>
      <c r="CP4" s="9" t="s">
        <v>65</v>
      </c>
      <c r="CQ4" s="9" t="s">
        <v>66</v>
      </c>
      <c r="CR4" s="9" t="s">
        <v>67</v>
      </c>
      <c r="CS4" s="9" t="s">
        <v>68</v>
      </c>
      <c r="CT4" s="9" t="s">
        <v>69</v>
      </c>
      <c r="CU4" s="9" t="s">
        <v>65</v>
      </c>
      <c r="CV4" s="9" t="s">
        <v>66</v>
      </c>
      <c r="CW4" s="9" t="s">
        <v>67</v>
      </c>
      <c r="CX4" s="9" t="s">
        <v>68</v>
      </c>
      <c r="CY4" s="9" t="s">
        <v>69</v>
      </c>
      <c r="CZ4" s="9" t="s">
        <v>65</v>
      </c>
      <c r="DA4" s="9" t="s">
        <v>66</v>
      </c>
      <c r="DB4" s="9" t="s">
        <v>67</v>
      </c>
      <c r="DC4" s="9" t="s">
        <v>68</v>
      </c>
      <c r="DD4" s="9" t="s">
        <v>69</v>
      </c>
      <c r="DE4" s="9" t="s">
        <v>65</v>
      </c>
      <c r="DF4" s="9" t="s">
        <v>66</v>
      </c>
      <c r="DG4" s="9" t="s">
        <v>67</v>
      </c>
      <c r="DH4" s="9" t="s">
        <v>68</v>
      </c>
      <c r="DI4" s="9" t="s">
        <v>69</v>
      </c>
      <c r="DJ4" s="9" t="s">
        <v>65</v>
      </c>
      <c r="DK4" s="9" t="s">
        <v>66</v>
      </c>
      <c r="DL4" s="9" t="s">
        <v>67</v>
      </c>
      <c r="DM4" s="9" t="s">
        <v>68</v>
      </c>
      <c r="DN4" s="9" t="s">
        <v>69</v>
      </c>
      <c r="DO4" s="9" t="s">
        <v>65</v>
      </c>
      <c r="DP4" s="9" t="s">
        <v>66</v>
      </c>
      <c r="DQ4" s="9" t="s">
        <v>67</v>
      </c>
      <c r="DR4" s="9" t="s">
        <v>68</v>
      </c>
      <c r="DS4" s="9" t="s">
        <v>69</v>
      </c>
      <c r="DT4" s="9" t="s">
        <v>65</v>
      </c>
      <c r="DU4" s="9" t="s">
        <v>66</v>
      </c>
      <c r="DV4" s="9" t="s">
        <v>67</v>
      </c>
      <c r="DW4" s="9" t="s">
        <v>68</v>
      </c>
      <c r="DX4" s="9" t="s">
        <v>69</v>
      </c>
      <c r="DY4" s="9" t="s">
        <v>65</v>
      </c>
      <c r="DZ4" s="9" t="s">
        <v>66</v>
      </c>
      <c r="EA4" s="9" t="s">
        <v>67</v>
      </c>
      <c r="EB4" s="9" t="s">
        <v>68</v>
      </c>
      <c r="EC4" s="9" t="s">
        <v>69</v>
      </c>
      <c r="ED4" s="9" t="s">
        <v>65</v>
      </c>
      <c r="EE4" s="9" t="s">
        <v>66</v>
      </c>
      <c r="EF4" s="9" t="s">
        <v>67</v>
      </c>
      <c r="EG4" s="30" t="s">
        <v>1629</v>
      </c>
      <c r="EH4" s="30" t="s">
        <v>1630</v>
      </c>
      <c r="EI4" s="30" t="s">
        <v>69</v>
      </c>
      <c r="EJ4" s="30" t="s">
        <v>65</v>
      </c>
      <c r="EK4" s="30" t="s">
        <v>66</v>
      </c>
      <c r="EL4" s="30" t="s">
        <v>67</v>
      </c>
      <c r="EM4" s="30" t="s">
        <v>1629</v>
      </c>
      <c r="EN4" s="30" t="s">
        <v>1630</v>
      </c>
      <c r="EO4" s="30" t="s">
        <v>69</v>
      </c>
      <c r="EP4" s="30" t="s">
        <v>65</v>
      </c>
      <c r="EQ4" s="30" t="s">
        <v>66</v>
      </c>
      <c r="ER4" s="30" t="s">
        <v>67</v>
      </c>
      <c r="ES4" s="30" t="s">
        <v>1629</v>
      </c>
      <c r="ET4" s="30" t="s">
        <v>1630</v>
      </c>
      <c r="EU4" s="30" t="s">
        <v>69</v>
      </c>
      <c r="EV4" s="30" t="s">
        <v>65</v>
      </c>
      <c r="EW4" s="30" t="s">
        <v>66</v>
      </c>
      <c r="EX4" s="30" t="s">
        <v>67</v>
      </c>
      <c r="EY4" s="9" t="s">
        <v>68</v>
      </c>
      <c r="EZ4" s="9" t="s">
        <v>69</v>
      </c>
      <c r="FA4" s="9" t="s">
        <v>65</v>
      </c>
      <c r="FB4" s="9" t="s">
        <v>66</v>
      </c>
      <c r="FC4" s="9" t="s">
        <v>67</v>
      </c>
      <c r="FD4" s="30" t="s">
        <v>68</v>
      </c>
      <c r="FE4" s="30" t="s">
        <v>69</v>
      </c>
      <c r="FF4" s="30" t="s">
        <v>65</v>
      </c>
      <c r="FG4" s="30" t="s">
        <v>66</v>
      </c>
      <c r="FH4" s="30" t="s">
        <v>67</v>
      </c>
      <c r="FI4" s="30" t="s">
        <v>68</v>
      </c>
      <c r="FJ4" s="30" t="s">
        <v>69</v>
      </c>
      <c r="FK4" s="30" t="s">
        <v>65</v>
      </c>
      <c r="FL4" s="30" t="s">
        <v>66</v>
      </c>
      <c r="FM4" s="30" t="s">
        <v>67</v>
      </c>
      <c r="FN4" s="9" t="s">
        <v>68</v>
      </c>
      <c r="FO4" s="9" t="s">
        <v>69</v>
      </c>
      <c r="FP4" s="9" t="s">
        <v>65</v>
      </c>
      <c r="FQ4" s="9" t="s">
        <v>66</v>
      </c>
      <c r="FR4" s="9" t="s">
        <v>67</v>
      </c>
      <c r="FS4" s="30" t="s">
        <v>68</v>
      </c>
      <c r="FT4" s="30" t="s">
        <v>69</v>
      </c>
      <c r="FU4" s="30" t="s">
        <v>65</v>
      </c>
      <c r="FV4" s="30" t="s">
        <v>66</v>
      </c>
      <c r="FW4" s="30" t="s">
        <v>67</v>
      </c>
      <c r="FX4" s="30" t="s">
        <v>68</v>
      </c>
      <c r="FY4" s="30" t="s">
        <v>69</v>
      </c>
      <c r="FZ4" s="30" t="s">
        <v>65</v>
      </c>
      <c r="GA4" s="30" t="s">
        <v>66</v>
      </c>
      <c r="GB4" s="30" t="s">
        <v>67</v>
      </c>
      <c r="GC4" s="9" t="s">
        <v>68</v>
      </c>
      <c r="GD4" s="9" t="s">
        <v>69</v>
      </c>
      <c r="GE4" s="9" t="s">
        <v>65</v>
      </c>
      <c r="GF4" s="9" t="s">
        <v>66</v>
      </c>
      <c r="GG4" s="9" t="s">
        <v>67</v>
      </c>
      <c r="GH4" s="30" t="s">
        <v>68</v>
      </c>
      <c r="GI4" s="30" t="s">
        <v>69</v>
      </c>
      <c r="GJ4" s="30" t="s">
        <v>65</v>
      </c>
      <c r="GK4" s="30" t="s">
        <v>66</v>
      </c>
      <c r="GL4" s="30" t="s">
        <v>67</v>
      </c>
      <c r="GM4" s="9" t="s">
        <v>68</v>
      </c>
      <c r="GN4" s="9" t="s">
        <v>69</v>
      </c>
      <c r="GO4" s="9" t="s">
        <v>65</v>
      </c>
      <c r="GP4" s="9" t="s">
        <v>66</v>
      </c>
      <c r="GQ4" s="9" t="s">
        <v>67</v>
      </c>
      <c r="GR4" s="9" t="s">
        <v>68</v>
      </c>
      <c r="GS4" s="9" t="s">
        <v>69</v>
      </c>
      <c r="GT4" s="9" t="s">
        <v>65</v>
      </c>
      <c r="GU4" s="9" t="s">
        <v>66</v>
      </c>
      <c r="GV4" s="9" t="s">
        <v>67</v>
      </c>
      <c r="GW4" s="9" t="s">
        <v>68</v>
      </c>
      <c r="GX4" s="9" t="s">
        <v>69</v>
      </c>
      <c r="GY4" s="9" t="s">
        <v>65</v>
      </c>
      <c r="GZ4" s="9" t="s">
        <v>66</v>
      </c>
      <c r="HA4" s="9" t="s">
        <v>67</v>
      </c>
      <c r="HB4" s="30" t="s">
        <v>68</v>
      </c>
      <c r="HC4" s="30" t="s">
        <v>69</v>
      </c>
      <c r="HD4" s="30" t="s">
        <v>65</v>
      </c>
      <c r="HE4" s="30" t="s">
        <v>66</v>
      </c>
      <c r="HF4" s="30" t="s">
        <v>67</v>
      </c>
      <c r="HG4" s="9" t="s">
        <v>68</v>
      </c>
      <c r="HH4" s="9" t="s">
        <v>69</v>
      </c>
      <c r="HI4" s="9" t="s">
        <v>65</v>
      </c>
      <c r="HJ4" s="9" t="s">
        <v>66</v>
      </c>
      <c r="HK4" s="9" t="s">
        <v>67</v>
      </c>
      <c r="HL4" s="9" t="s">
        <v>68</v>
      </c>
      <c r="HM4" s="9" t="s">
        <v>69</v>
      </c>
      <c r="HN4" s="9" t="s">
        <v>65</v>
      </c>
      <c r="HO4" s="9" t="s">
        <v>66</v>
      </c>
      <c r="HP4" s="9" t="s">
        <v>67</v>
      </c>
      <c r="HQ4" s="9" t="s">
        <v>68</v>
      </c>
      <c r="HR4" s="9" t="s">
        <v>69</v>
      </c>
      <c r="HS4" s="9" t="s">
        <v>65</v>
      </c>
      <c r="HT4" s="9" t="s">
        <v>66</v>
      </c>
      <c r="HU4" s="9" t="s">
        <v>67</v>
      </c>
      <c r="HV4" s="9" t="s">
        <v>68</v>
      </c>
      <c r="HW4" s="9" t="s">
        <v>69</v>
      </c>
      <c r="HX4" s="9" t="s">
        <v>65</v>
      </c>
      <c r="HY4" s="9" t="s">
        <v>66</v>
      </c>
      <c r="HZ4" s="9" t="s">
        <v>67</v>
      </c>
      <c r="IA4" s="9" t="s">
        <v>68</v>
      </c>
      <c r="IB4" s="9" t="s">
        <v>69</v>
      </c>
      <c r="IC4" s="9" t="s">
        <v>65</v>
      </c>
      <c r="ID4" s="9" t="s">
        <v>66</v>
      </c>
      <c r="IE4" s="9" t="s">
        <v>67</v>
      </c>
      <c r="IF4" s="30" t="s">
        <v>68</v>
      </c>
      <c r="IG4" s="30" t="s">
        <v>69</v>
      </c>
      <c r="IH4" s="30" t="s">
        <v>65</v>
      </c>
      <c r="II4" s="30" t="s">
        <v>66</v>
      </c>
      <c r="IJ4" s="30" t="s">
        <v>67</v>
      </c>
    </row>
    <row r="5" spans="1:244" ht="63" customHeight="1">
      <c r="A5" s="348">
        <v>2025</v>
      </c>
      <c r="B5" s="311" t="s">
        <v>118</v>
      </c>
      <c r="C5" s="312">
        <f>(G5+L5+Q5+V5+(AA5+AF5+AK5+AP5+AU5+AZ5+BE5+BJ5)/8+(BO5+BT5+BY5+CD5+CI5+CN5)/6+(CS5+CX5+DC5+DH5+DM5+DR5)/6+DW5+EB5+((EG5+EH5)/2+(EM5+EN5)/2+(ES5+ET5)/2)/3+EY5+(FD5+FI5)/2+FN5+(FS5+FX5)/2+GC5+GH5+(GM5+GR5+GW5)/3+HB5+(HG5+HL5+HQ5+HV5+IA5)/5+IF5)/20</f>
        <v>0.31291666666666662</v>
      </c>
      <c r="D5" s="512">
        <f t="shared" ref="D5:D6" si="0">(L5+V5+(AA5+AF5+AK5+AP5+AU5+AZ5+BE5)/7+(BO5+BT5+BY5+CD5+CI5+CN5)/6+(CS5+CX5+DC5+DH5+DR5+DM5)/6+(EG5+EH5+EM5+EN5+ES5+ET5)/6+GH5+(GM5+GR5+GW5)/3+Q5+EY5+FN5+(FS5+FX5)/2+G5+HB5+(HG5+HL5+HQ5)/3+GC5)/16</f>
        <v>0.40922619047619047</v>
      </c>
      <c r="E5" s="313">
        <f t="shared" ref="E5:E7" si="1">(L5+V5+(AA5+AF5+AK5+AP5+AU5+AZ5+BE5)/7+(BO5+BT5+BY5+CD5+CI5+CN5)/6+(CS5+CX5+DC5+DH5+DR5+DM5)/6+EG5+(GH5+GM5+GR5+GW5)/4+Q5+EY5+FN5+(FS5+FX5)/2+G5+HB5+(HG5+HL5)/2)/14</f>
        <v>0.42006802721088438</v>
      </c>
      <c r="F5" s="519">
        <f t="shared" ref="F5:F8" si="2">(L5+V5+(AA5+AF5+AK5+AP5+AU5+AZ5+BE5)/7+(BO5+BT5+BY5+CD5+CI5+CN5)/6+(CS5+CX5+DC5+DH5+DR5+DM5)/6+EG5+(GH5+GM5+GR5+GW5)/4+Q5+EY5+G5+HB5)/11</f>
        <v>0.30735930735930733</v>
      </c>
      <c r="G5" s="9">
        <v>0</v>
      </c>
      <c r="H5" s="9" t="s">
        <v>130</v>
      </c>
      <c r="I5" s="9" t="s">
        <v>126</v>
      </c>
      <c r="J5" s="9" t="s">
        <v>126</v>
      </c>
      <c r="K5" s="9"/>
      <c r="L5" s="30">
        <v>1</v>
      </c>
      <c r="M5" s="30" t="s">
        <v>132</v>
      </c>
      <c r="N5" s="30" t="s">
        <v>1309</v>
      </c>
      <c r="O5" s="482" t="s">
        <v>4709</v>
      </c>
      <c r="P5" s="30"/>
      <c r="Q5" s="9">
        <v>0</v>
      </c>
      <c r="R5" s="9" t="s">
        <v>123</v>
      </c>
      <c r="S5" s="9" t="s">
        <v>126</v>
      </c>
      <c r="T5" s="9" t="s">
        <v>126</v>
      </c>
      <c r="U5" s="9"/>
      <c r="V5" s="30">
        <v>0</v>
      </c>
      <c r="W5" s="30" t="s">
        <v>126</v>
      </c>
      <c r="X5" s="30" t="s">
        <v>126</v>
      </c>
      <c r="Y5" s="30" t="s">
        <v>126</v>
      </c>
      <c r="Z5" s="30"/>
      <c r="AA5" s="9">
        <v>1</v>
      </c>
      <c r="AB5" s="9" t="s">
        <v>130</v>
      </c>
      <c r="AC5" s="9" t="s">
        <v>1311</v>
      </c>
      <c r="AD5" s="483" t="s">
        <v>4710</v>
      </c>
      <c r="AE5" s="9"/>
      <c r="AF5" s="9">
        <v>1</v>
      </c>
      <c r="AG5" s="9" t="s">
        <v>130</v>
      </c>
      <c r="AH5" s="9" t="s">
        <v>1311</v>
      </c>
      <c r="AI5" s="483" t="s">
        <v>4711</v>
      </c>
      <c r="AJ5" s="9"/>
      <c r="AK5" s="9">
        <v>1</v>
      </c>
      <c r="AL5" s="9" t="s">
        <v>130</v>
      </c>
      <c r="AM5" s="9" t="s">
        <v>1311</v>
      </c>
      <c r="AN5" s="483" t="s">
        <v>4712</v>
      </c>
      <c r="AO5" s="9"/>
      <c r="AP5" s="9">
        <v>1</v>
      </c>
      <c r="AQ5" s="9" t="s">
        <v>130</v>
      </c>
      <c r="AR5" s="9" t="s">
        <v>1311</v>
      </c>
      <c r="AS5" s="483" t="s">
        <v>4713</v>
      </c>
      <c r="AT5" s="9"/>
      <c r="AU5" s="9">
        <v>0</v>
      </c>
      <c r="AV5" s="9" t="s">
        <v>132</v>
      </c>
      <c r="AW5" s="9" t="s">
        <v>1311</v>
      </c>
      <c r="AX5" s="483" t="s">
        <v>4714</v>
      </c>
      <c r="AY5" s="9"/>
      <c r="AZ5" s="9">
        <v>0</v>
      </c>
      <c r="BA5" s="9" t="s">
        <v>132</v>
      </c>
      <c r="BB5" s="9" t="s">
        <v>1311</v>
      </c>
      <c r="BC5" s="483" t="s">
        <v>4715</v>
      </c>
      <c r="BD5" s="9"/>
      <c r="BE5" s="9">
        <v>1</v>
      </c>
      <c r="BF5" s="9" t="s">
        <v>130</v>
      </c>
      <c r="BG5" s="9" t="s">
        <v>1311</v>
      </c>
      <c r="BH5" s="483" t="s">
        <v>4716</v>
      </c>
      <c r="BI5" s="9"/>
      <c r="BJ5" s="9">
        <v>0</v>
      </c>
      <c r="BK5" s="9" t="s">
        <v>126</v>
      </c>
      <c r="BL5" s="9" t="s">
        <v>126</v>
      </c>
      <c r="BM5" s="9" t="s">
        <v>126</v>
      </c>
      <c r="BN5" s="9"/>
      <c r="BO5" s="9">
        <v>1</v>
      </c>
      <c r="BP5" s="9" t="s">
        <v>130</v>
      </c>
      <c r="BQ5" s="9" t="s">
        <v>1313</v>
      </c>
      <c r="BR5" s="483" t="s">
        <v>4717</v>
      </c>
      <c r="BS5" s="9"/>
      <c r="BT5" s="9">
        <v>1</v>
      </c>
      <c r="BU5" s="9" t="s">
        <v>130</v>
      </c>
      <c r="BV5" s="9" t="s">
        <v>1313</v>
      </c>
      <c r="BW5" s="483" t="s">
        <v>4718</v>
      </c>
      <c r="BX5" s="9"/>
      <c r="BY5" s="9">
        <v>1</v>
      </c>
      <c r="BZ5" s="9" t="s">
        <v>130</v>
      </c>
      <c r="CA5" s="9" t="s">
        <v>1313</v>
      </c>
      <c r="CB5" s="483" t="s">
        <v>4719</v>
      </c>
      <c r="CC5" s="9"/>
      <c r="CD5" s="9">
        <v>1</v>
      </c>
      <c r="CE5" s="9" t="s">
        <v>130</v>
      </c>
      <c r="CF5" s="9" t="s">
        <v>1313</v>
      </c>
      <c r="CG5" s="483" t="s">
        <v>4720</v>
      </c>
      <c r="CH5" s="9"/>
      <c r="CI5" s="9">
        <v>0</v>
      </c>
      <c r="CJ5" s="9" t="s">
        <v>132</v>
      </c>
      <c r="CK5" s="9" t="s">
        <v>1313</v>
      </c>
      <c r="CL5" s="483" t="s">
        <v>4721</v>
      </c>
      <c r="CM5" s="9"/>
      <c r="CN5" s="9">
        <v>0</v>
      </c>
      <c r="CO5" s="9" t="s">
        <v>132</v>
      </c>
      <c r="CP5" s="9" t="s">
        <v>1313</v>
      </c>
      <c r="CQ5" s="483" t="s">
        <v>4722</v>
      </c>
      <c r="CR5" s="9"/>
      <c r="CS5" s="9">
        <v>0</v>
      </c>
      <c r="CT5" s="9" t="s">
        <v>123</v>
      </c>
      <c r="CU5" s="9" t="s">
        <v>1315</v>
      </c>
      <c r="CV5" s="483" t="s">
        <v>4723</v>
      </c>
      <c r="CW5" s="9"/>
      <c r="CX5" s="9">
        <v>0</v>
      </c>
      <c r="CY5" s="9" t="s">
        <v>123</v>
      </c>
      <c r="CZ5" s="9" t="s">
        <v>1315</v>
      </c>
      <c r="DA5" s="483" t="s">
        <v>4724</v>
      </c>
      <c r="DB5" s="9"/>
      <c r="DC5" s="9">
        <v>0</v>
      </c>
      <c r="DD5" s="9" t="s">
        <v>123</v>
      </c>
      <c r="DE5" s="9" t="s">
        <v>1315</v>
      </c>
      <c r="DF5" s="483" t="s">
        <v>4725</v>
      </c>
      <c r="DG5" s="9"/>
      <c r="DH5" s="9">
        <v>0</v>
      </c>
      <c r="DI5" s="9" t="s">
        <v>123</v>
      </c>
      <c r="DJ5" s="9" t="s">
        <v>1315</v>
      </c>
      <c r="DK5" s="483" t="s">
        <v>4726</v>
      </c>
      <c r="DL5" s="9"/>
      <c r="DM5" s="9">
        <v>0</v>
      </c>
      <c r="DN5" s="9" t="s">
        <v>123</v>
      </c>
      <c r="DO5" s="9" t="s">
        <v>1315</v>
      </c>
      <c r="DP5" s="483" t="s">
        <v>4727</v>
      </c>
      <c r="DQ5" s="9"/>
      <c r="DR5" s="9">
        <v>0</v>
      </c>
      <c r="DS5" s="9" t="s">
        <v>123</v>
      </c>
      <c r="DT5" s="9" t="s">
        <v>1315</v>
      </c>
      <c r="DU5" s="483" t="s">
        <v>4728</v>
      </c>
      <c r="DV5" s="9"/>
      <c r="DW5" s="9">
        <v>0</v>
      </c>
      <c r="DX5" s="9" t="s">
        <v>130</v>
      </c>
      <c r="DY5" s="9" t="s">
        <v>126</v>
      </c>
      <c r="DZ5" s="9" t="s">
        <v>126</v>
      </c>
      <c r="EA5" s="9"/>
      <c r="EB5" s="9">
        <v>0</v>
      </c>
      <c r="EC5" s="9" t="s">
        <v>130</v>
      </c>
      <c r="ED5" s="9" t="s">
        <v>4729</v>
      </c>
      <c r="EE5" s="325" t="s">
        <v>4730</v>
      </c>
      <c r="EF5" s="9"/>
      <c r="EG5" s="30">
        <v>0</v>
      </c>
      <c r="EH5" s="30">
        <v>0</v>
      </c>
      <c r="EI5" s="30" t="s">
        <v>132</v>
      </c>
      <c r="EJ5" s="30" t="s">
        <v>1317</v>
      </c>
      <c r="EK5" s="484" t="s">
        <v>4731</v>
      </c>
      <c r="EL5" s="30" t="s">
        <v>1319</v>
      </c>
      <c r="EM5" s="30">
        <v>1</v>
      </c>
      <c r="EN5" s="30">
        <v>1</v>
      </c>
      <c r="EO5" s="30" t="s">
        <v>139</v>
      </c>
      <c r="EP5" s="30" t="s">
        <v>126</v>
      </c>
      <c r="EQ5" s="30" t="s">
        <v>126</v>
      </c>
      <c r="ER5" s="30"/>
      <c r="ES5" s="30">
        <v>1</v>
      </c>
      <c r="ET5" s="30">
        <v>1</v>
      </c>
      <c r="EU5" s="30" t="s">
        <v>139</v>
      </c>
      <c r="EV5" s="30" t="s">
        <v>126</v>
      </c>
      <c r="EW5" s="30" t="s">
        <v>126</v>
      </c>
      <c r="EX5" s="30"/>
      <c r="EY5" s="9">
        <v>0</v>
      </c>
      <c r="EZ5" s="9" t="s">
        <v>123</v>
      </c>
      <c r="FA5" s="9" t="s">
        <v>126</v>
      </c>
      <c r="FB5" s="9" t="s">
        <v>126</v>
      </c>
      <c r="FC5" s="9"/>
      <c r="FD5" s="152">
        <v>0</v>
      </c>
      <c r="FE5" s="152" t="s">
        <v>126</v>
      </c>
      <c r="FF5" s="152" t="s">
        <v>126</v>
      </c>
      <c r="FG5" s="152" t="s">
        <v>126</v>
      </c>
      <c r="FH5" s="485"/>
      <c r="FI5" s="152">
        <v>0</v>
      </c>
      <c r="FJ5" s="152" t="s">
        <v>126</v>
      </c>
      <c r="FK5" s="152" t="s">
        <v>126</v>
      </c>
      <c r="FL5" s="152" t="s">
        <v>126</v>
      </c>
      <c r="FM5" s="485"/>
      <c r="FN5" s="9">
        <v>1</v>
      </c>
      <c r="FO5" s="9" t="s">
        <v>130</v>
      </c>
      <c r="FP5" s="9" t="s">
        <v>1320</v>
      </c>
      <c r="FQ5" s="483" t="s">
        <v>4732</v>
      </c>
      <c r="FR5" s="9"/>
      <c r="FS5" s="30">
        <v>1</v>
      </c>
      <c r="FT5" s="30" t="s">
        <v>139</v>
      </c>
      <c r="FU5" s="30" t="s">
        <v>1322</v>
      </c>
      <c r="FV5" s="484" t="s">
        <v>4733</v>
      </c>
      <c r="FW5" s="30"/>
      <c r="FX5" s="30">
        <v>0</v>
      </c>
      <c r="FY5" s="30" t="s">
        <v>132</v>
      </c>
      <c r="FZ5" s="30" t="s">
        <v>1324</v>
      </c>
      <c r="GA5" s="484" t="s">
        <v>4734</v>
      </c>
      <c r="GB5" s="30" t="s">
        <v>1326</v>
      </c>
      <c r="GC5" s="486">
        <v>0</v>
      </c>
      <c r="GD5" s="486" t="s">
        <v>130</v>
      </c>
      <c r="GE5" s="486" t="s">
        <v>126</v>
      </c>
      <c r="GF5" s="486" t="s">
        <v>126</v>
      </c>
      <c r="GG5" s="486" t="s">
        <v>4735</v>
      </c>
      <c r="GH5" s="30">
        <v>0</v>
      </c>
      <c r="GI5" s="30" t="s">
        <v>123</v>
      </c>
      <c r="GJ5" s="30" t="s">
        <v>126</v>
      </c>
      <c r="GK5" s="30" t="s">
        <v>126</v>
      </c>
      <c r="GL5" s="30"/>
      <c r="GM5" s="9">
        <v>0</v>
      </c>
      <c r="GN5" s="9" t="s">
        <v>123</v>
      </c>
      <c r="GO5" s="9" t="s">
        <v>126</v>
      </c>
      <c r="GP5" s="9" t="s">
        <v>126</v>
      </c>
      <c r="GQ5" s="9"/>
      <c r="GR5" s="9">
        <v>0</v>
      </c>
      <c r="GS5" s="9" t="s">
        <v>123</v>
      </c>
      <c r="GT5" s="9" t="s">
        <v>126</v>
      </c>
      <c r="GU5" s="9" t="s">
        <v>126</v>
      </c>
      <c r="GV5" s="9"/>
      <c r="GW5" s="9">
        <v>0</v>
      </c>
      <c r="GX5" s="9" t="s">
        <v>123</v>
      </c>
      <c r="GY5" s="9" t="s">
        <v>126</v>
      </c>
      <c r="GZ5" s="9" t="s">
        <v>126</v>
      </c>
      <c r="HA5" s="9"/>
      <c r="HB5" s="30">
        <v>1</v>
      </c>
      <c r="HC5" s="30" t="s">
        <v>132</v>
      </c>
      <c r="HD5" s="30" t="s">
        <v>1327</v>
      </c>
      <c r="HE5" s="484" t="s">
        <v>4736</v>
      </c>
      <c r="HF5" s="30"/>
      <c r="HG5" s="9">
        <v>1</v>
      </c>
      <c r="HH5" s="9" t="s">
        <v>139</v>
      </c>
      <c r="HI5" s="9" t="s">
        <v>1329</v>
      </c>
      <c r="HJ5" s="483" t="s">
        <v>4737</v>
      </c>
      <c r="HK5" s="9"/>
      <c r="HL5" s="9">
        <v>1</v>
      </c>
      <c r="HM5" s="9" t="s">
        <v>139</v>
      </c>
      <c r="HN5" s="9" t="s">
        <v>1331</v>
      </c>
      <c r="HO5" s="483" t="s">
        <v>4738</v>
      </c>
      <c r="HP5" s="9"/>
      <c r="HQ5" s="486">
        <v>1</v>
      </c>
      <c r="HR5" s="486" t="s">
        <v>130</v>
      </c>
      <c r="HS5" s="486" t="s">
        <v>4739</v>
      </c>
      <c r="HT5" s="487" t="s">
        <v>4740</v>
      </c>
      <c r="HU5" s="486"/>
      <c r="HV5" s="486">
        <v>0</v>
      </c>
      <c r="HW5" s="486" t="s">
        <v>130</v>
      </c>
      <c r="HX5" s="486" t="s">
        <v>126</v>
      </c>
      <c r="HY5" s="486" t="s">
        <v>126</v>
      </c>
      <c r="HZ5" s="486"/>
      <c r="IA5" s="486">
        <v>1</v>
      </c>
      <c r="IB5" s="486" t="s">
        <v>139</v>
      </c>
      <c r="IC5" s="486" t="s">
        <v>4741</v>
      </c>
      <c r="ID5" s="490" t="s">
        <v>4742</v>
      </c>
      <c r="IE5" s="486" t="s">
        <v>4743</v>
      </c>
      <c r="IF5" s="152">
        <v>0</v>
      </c>
      <c r="IG5" s="152" t="s">
        <v>126</v>
      </c>
      <c r="IH5" s="478" t="s">
        <v>4744</v>
      </c>
      <c r="II5" s="520" t="s">
        <v>4745</v>
      </c>
      <c r="IJ5" s="485"/>
    </row>
    <row r="6" spans="1:244" ht="63" customHeight="1">
      <c r="A6" s="348">
        <v>2024</v>
      </c>
      <c r="B6" s="311" t="s">
        <v>118</v>
      </c>
      <c r="C6" s="149" t="s">
        <v>1394</v>
      </c>
      <c r="D6" s="512">
        <f t="shared" si="0"/>
        <v>0.40922619047619047</v>
      </c>
      <c r="E6" s="359">
        <f t="shared" si="1"/>
        <v>0.42006802721088438</v>
      </c>
      <c r="F6" s="498">
        <f t="shared" si="2"/>
        <v>0.30735930735930733</v>
      </c>
      <c r="G6" s="9">
        <v>0</v>
      </c>
      <c r="H6" s="9" t="s">
        <v>130</v>
      </c>
      <c r="I6" s="9" t="s">
        <v>126</v>
      </c>
      <c r="J6" s="9" t="s">
        <v>126</v>
      </c>
      <c r="K6" s="9"/>
      <c r="L6" s="30">
        <v>1</v>
      </c>
      <c r="M6" s="30" t="s">
        <v>132</v>
      </c>
      <c r="N6" s="30" t="s">
        <v>1309</v>
      </c>
      <c r="O6" s="482" t="s">
        <v>4746</v>
      </c>
      <c r="P6" s="30"/>
      <c r="Q6" s="9">
        <v>0</v>
      </c>
      <c r="R6" s="9" t="s">
        <v>123</v>
      </c>
      <c r="S6" s="9" t="s">
        <v>126</v>
      </c>
      <c r="T6" s="9" t="s">
        <v>126</v>
      </c>
      <c r="U6" s="9"/>
      <c r="V6" s="30">
        <v>0</v>
      </c>
      <c r="W6" s="30" t="s">
        <v>126</v>
      </c>
      <c r="X6" s="30" t="s">
        <v>126</v>
      </c>
      <c r="Y6" s="30" t="s">
        <v>126</v>
      </c>
      <c r="Z6" s="30"/>
      <c r="AA6" s="9">
        <v>1</v>
      </c>
      <c r="AB6" s="9" t="s">
        <v>130</v>
      </c>
      <c r="AC6" s="9" t="s">
        <v>1311</v>
      </c>
      <c r="AD6" s="483" t="s">
        <v>4747</v>
      </c>
      <c r="AE6" s="9"/>
      <c r="AF6" s="9">
        <v>1</v>
      </c>
      <c r="AG6" s="9" t="s">
        <v>130</v>
      </c>
      <c r="AH6" s="9" t="s">
        <v>1311</v>
      </c>
      <c r="AI6" s="483" t="s">
        <v>4748</v>
      </c>
      <c r="AJ6" s="9"/>
      <c r="AK6" s="9">
        <v>1</v>
      </c>
      <c r="AL6" s="9" t="s">
        <v>130</v>
      </c>
      <c r="AM6" s="9" t="s">
        <v>1311</v>
      </c>
      <c r="AN6" s="483" t="s">
        <v>4749</v>
      </c>
      <c r="AO6" s="9"/>
      <c r="AP6" s="9">
        <v>1</v>
      </c>
      <c r="AQ6" s="9" t="s">
        <v>130</v>
      </c>
      <c r="AR6" s="9" t="s">
        <v>1311</v>
      </c>
      <c r="AS6" s="483" t="s">
        <v>4750</v>
      </c>
      <c r="AT6" s="9"/>
      <c r="AU6" s="9">
        <v>0</v>
      </c>
      <c r="AV6" s="9" t="s">
        <v>132</v>
      </c>
      <c r="AW6" s="9" t="s">
        <v>1311</v>
      </c>
      <c r="AX6" s="483" t="s">
        <v>4751</v>
      </c>
      <c r="AY6" s="9"/>
      <c r="AZ6" s="9">
        <v>0</v>
      </c>
      <c r="BA6" s="9" t="s">
        <v>132</v>
      </c>
      <c r="BB6" s="9" t="s">
        <v>1311</v>
      </c>
      <c r="BC6" s="483" t="s">
        <v>4752</v>
      </c>
      <c r="BD6" s="9"/>
      <c r="BE6" s="9">
        <v>1</v>
      </c>
      <c r="BF6" s="9" t="s">
        <v>130</v>
      </c>
      <c r="BG6" s="9" t="s">
        <v>1311</v>
      </c>
      <c r="BH6" s="483" t="s">
        <v>4753</v>
      </c>
      <c r="BI6" s="9"/>
      <c r="BJ6" s="9"/>
      <c r="BK6" s="9" t="s">
        <v>126</v>
      </c>
      <c r="BL6" s="9" t="s">
        <v>126</v>
      </c>
      <c r="BM6" s="9" t="s">
        <v>126</v>
      </c>
      <c r="BN6" s="9" t="s">
        <v>1863</v>
      </c>
      <c r="BO6" s="9">
        <v>1</v>
      </c>
      <c r="BP6" s="9" t="s">
        <v>130</v>
      </c>
      <c r="BQ6" s="9" t="s">
        <v>1313</v>
      </c>
      <c r="BR6" s="483" t="s">
        <v>4754</v>
      </c>
      <c r="BS6" s="9"/>
      <c r="BT6" s="9">
        <v>1</v>
      </c>
      <c r="BU6" s="9" t="s">
        <v>130</v>
      </c>
      <c r="BV6" s="9" t="s">
        <v>1313</v>
      </c>
      <c r="BW6" s="483" t="s">
        <v>4755</v>
      </c>
      <c r="BX6" s="9"/>
      <c r="BY6" s="9">
        <v>1</v>
      </c>
      <c r="BZ6" s="9" t="s">
        <v>130</v>
      </c>
      <c r="CA6" s="9" t="s">
        <v>1313</v>
      </c>
      <c r="CB6" s="483" t="s">
        <v>4756</v>
      </c>
      <c r="CC6" s="9"/>
      <c r="CD6" s="9">
        <v>1</v>
      </c>
      <c r="CE6" s="9" t="s">
        <v>130</v>
      </c>
      <c r="CF6" s="9" t="s">
        <v>1313</v>
      </c>
      <c r="CG6" s="483" t="s">
        <v>4757</v>
      </c>
      <c r="CH6" s="9"/>
      <c r="CI6" s="9">
        <v>0</v>
      </c>
      <c r="CJ6" s="9" t="s">
        <v>132</v>
      </c>
      <c r="CK6" s="9" t="s">
        <v>1313</v>
      </c>
      <c r="CL6" s="483" t="s">
        <v>4758</v>
      </c>
      <c r="CM6" s="9"/>
      <c r="CN6" s="9">
        <v>0</v>
      </c>
      <c r="CO6" s="9" t="s">
        <v>132</v>
      </c>
      <c r="CP6" s="9" t="s">
        <v>1313</v>
      </c>
      <c r="CQ6" s="483" t="s">
        <v>4759</v>
      </c>
      <c r="CR6" s="9"/>
      <c r="CS6" s="9">
        <v>0</v>
      </c>
      <c r="CT6" s="9" t="s">
        <v>123</v>
      </c>
      <c r="CU6" s="9" t="s">
        <v>1315</v>
      </c>
      <c r="CV6" s="483" t="s">
        <v>4760</v>
      </c>
      <c r="CW6" s="9"/>
      <c r="CX6" s="9">
        <v>0</v>
      </c>
      <c r="CY6" s="9" t="s">
        <v>123</v>
      </c>
      <c r="CZ6" s="9" t="s">
        <v>1315</v>
      </c>
      <c r="DA6" s="483" t="s">
        <v>4761</v>
      </c>
      <c r="DB6" s="9"/>
      <c r="DC6" s="9">
        <v>0</v>
      </c>
      <c r="DD6" s="9" t="s">
        <v>123</v>
      </c>
      <c r="DE6" s="9" t="s">
        <v>1315</v>
      </c>
      <c r="DF6" s="483" t="s">
        <v>4762</v>
      </c>
      <c r="DG6" s="9"/>
      <c r="DH6" s="9">
        <v>0</v>
      </c>
      <c r="DI6" s="9" t="s">
        <v>123</v>
      </c>
      <c r="DJ6" s="9" t="s">
        <v>1315</v>
      </c>
      <c r="DK6" s="483" t="s">
        <v>4763</v>
      </c>
      <c r="DL6" s="9"/>
      <c r="DM6" s="9">
        <v>0</v>
      </c>
      <c r="DN6" s="9" t="s">
        <v>123</v>
      </c>
      <c r="DO6" s="9" t="s">
        <v>1315</v>
      </c>
      <c r="DP6" s="483" t="s">
        <v>4764</v>
      </c>
      <c r="DQ6" s="9"/>
      <c r="DR6" s="9">
        <v>0</v>
      </c>
      <c r="DS6" s="9" t="s">
        <v>123</v>
      </c>
      <c r="DT6" s="9" t="s">
        <v>1315</v>
      </c>
      <c r="DU6" s="483" t="s">
        <v>4765</v>
      </c>
      <c r="DV6" s="9"/>
      <c r="DW6" s="9"/>
      <c r="DX6" s="9"/>
      <c r="DY6" s="9" t="s">
        <v>126</v>
      </c>
      <c r="DZ6" s="9" t="s">
        <v>126</v>
      </c>
      <c r="EA6" s="9" t="s">
        <v>1863</v>
      </c>
      <c r="EB6" s="308" t="s">
        <v>1791</v>
      </c>
      <c r="EC6" s="9"/>
      <c r="ED6" s="9"/>
      <c r="EE6" s="9"/>
      <c r="EF6" s="9"/>
      <c r="EG6" s="30">
        <v>0</v>
      </c>
      <c r="EH6" s="30">
        <v>0</v>
      </c>
      <c r="EI6" s="30" t="s">
        <v>132</v>
      </c>
      <c r="EJ6" s="30" t="s">
        <v>1317</v>
      </c>
      <c r="EK6" s="484" t="s">
        <v>4766</v>
      </c>
      <c r="EL6" s="30" t="s">
        <v>1319</v>
      </c>
      <c r="EM6" s="30">
        <v>1</v>
      </c>
      <c r="EN6" s="30">
        <v>1</v>
      </c>
      <c r="EO6" s="30" t="s">
        <v>139</v>
      </c>
      <c r="EP6" s="30" t="s">
        <v>126</v>
      </c>
      <c r="EQ6" s="30" t="s">
        <v>126</v>
      </c>
      <c r="ER6" s="30"/>
      <c r="ES6" s="30">
        <v>1</v>
      </c>
      <c r="ET6" s="30">
        <v>1</v>
      </c>
      <c r="EU6" s="30" t="s">
        <v>139</v>
      </c>
      <c r="EV6" s="30" t="s">
        <v>126</v>
      </c>
      <c r="EW6" s="30" t="s">
        <v>126</v>
      </c>
      <c r="EX6" s="30"/>
      <c r="EY6" s="9">
        <v>0</v>
      </c>
      <c r="EZ6" s="9" t="s">
        <v>123</v>
      </c>
      <c r="FA6" s="9" t="s">
        <v>126</v>
      </c>
      <c r="FB6" s="9" t="s">
        <v>126</v>
      </c>
      <c r="FC6" s="9"/>
      <c r="FD6" s="495" t="s">
        <v>1791</v>
      </c>
      <c r="FE6" s="152" t="s">
        <v>126</v>
      </c>
      <c r="FF6" s="152" t="s">
        <v>126</v>
      </c>
      <c r="FG6" s="152" t="s">
        <v>126</v>
      </c>
      <c r="FH6" s="152"/>
      <c r="FI6" s="495" t="s">
        <v>1791</v>
      </c>
      <c r="FJ6" s="152" t="s">
        <v>126</v>
      </c>
      <c r="FK6" s="152" t="s">
        <v>126</v>
      </c>
      <c r="FL6" s="152" t="s">
        <v>126</v>
      </c>
      <c r="FM6" s="152"/>
      <c r="FN6" s="9">
        <v>1</v>
      </c>
      <c r="FO6" s="9" t="s">
        <v>130</v>
      </c>
      <c r="FP6" s="9" t="s">
        <v>1320</v>
      </c>
      <c r="FQ6" s="483" t="s">
        <v>4767</v>
      </c>
      <c r="FR6" s="9"/>
      <c r="FS6" s="30">
        <v>1</v>
      </c>
      <c r="FT6" s="30" t="s">
        <v>139</v>
      </c>
      <c r="FU6" s="30" t="s">
        <v>1322</v>
      </c>
      <c r="FV6" s="484" t="s">
        <v>4768</v>
      </c>
      <c r="FW6" s="30"/>
      <c r="FX6" s="30">
        <v>0</v>
      </c>
      <c r="FY6" s="30" t="s">
        <v>132</v>
      </c>
      <c r="FZ6" s="30" t="s">
        <v>1324</v>
      </c>
      <c r="GA6" s="484" t="s">
        <v>4769</v>
      </c>
      <c r="GB6" s="30" t="s">
        <v>1326</v>
      </c>
      <c r="GC6" s="486">
        <v>0</v>
      </c>
      <c r="GD6" s="486" t="s">
        <v>130</v>
      </c>
      <c r="GE6" s="486" t="s">
        <v>126</v>
      </c>
      <c r="GF6" s="486" t="s">
        <v>126</v>
      </c>
      <c r="GG6" s="486" t="s">
        <v>4735</v>
      </c>
      <c r="GH6" s="30">
        <v>0</v>
      </c>
      <c r="GI6" s="30" t="s">
        <v>123</v>
      </c>
      <c r="GJ6" s="30" t="s">
        <v>126</v>
      </c>
      <c r="GK6" s="30" t="s">
        <v>126</v>
      </c>
      <c r="GL6" s="30"/>
      <c r="GM6" s="9">
        <v>0</v>
      </c>
      <c r="GN6" s="9" t="s">
        <v>123</v>
      </c>
      <c r="GO6" s="9" t="s">
        <v>126</v>
      </c>
      <c r="GP6" s="9" t="s">
        <v>126</v>
      </c>
      <c r="GQ6" s="9"/>
      <c r="GR6" s="9">
        <v>0</v>
      </c>
      <c r="GS6" s="9" t="s">
        <v>123</v>
      </c>
      <c r="GT6" s="9" t="s">
        <v>126</v>
      </c>
      <c r="GU6" s="9" t="s">
        <v>126</v>
      </c>
      <c r="GV6" s="9"/>
      <c r="GW6" s="9">
        <v>0</v>
      </c>
      <c r="GX6" s="9" t="s">
        <v>123</v>
      </c>
      <c r="GY6" s="9" t="s">
        <v>126</v>
      </c>
      <c r="GZ6" s="9" t="s">
        <v>126</v>
      </c>
      <c r="HA6" s="9"/>
      <c r="HB6" s="30">
        <v>1</v>
      </c>
      <c r="HC6" s="30" t="s">
        <v>132</v>
      </c>
      <c r="HD6" s="30" t="s">
        <v>1327</v>
      </c>
      <c r="HE6" s="484" t="s">
        <v>4770</v>
      </c>
      <c r="HF6" s="30"/>
      <c r="HG6" s="9">
        <v>1</v>
      </c>
      <c r="HH6" s="9" t="s">
        <v>139</v>
      </c>
      <c r="HI6" s="9" t="s">
        <v>1329</v>
      </c>
      <c r="HJ6" s="483" t="s">
        <v>4771</v>
      </c>
      <c r="HK6" s="9"/>
      <c r="HL6" s="9">
        <v>1</v>
      </c>
      <c r="HM6" s="9" t="s">
        <v>139</v>
      </c>
      <c r="HN6" s="9" t="s">
        <v>1331</v>
      </c>
      <c r="HO6" s="483" t="s">
        <v>4772</v>
      </c>
      <c r="HP6" s="9"/>
      <c r="HQ6" s="486">
        <v>1</v>
      </c>
      <c r="HR6" s="486" t="s">
        <v>130</v>
      </c>
      <c r="HS6" s="486" t="s">
        <v>4739</v>
      </c>
      <c r="HT6" s="487" t="s">
        <v>4773</v>
      </c>
      <c r="HU6" s="486"/>
      <c r="HV6" s="486"/>
      <c r="HW6" s="486"/>
      <c r="HX6" s="486" t="s">
        <v>126</v>
      </c>
      <c r="HY6" s="486" t="s">
        <v>126</v>
      </c>
      <c r="HZ6" s="486" t="s">
        <v>1863</v>
      </c>
      <c r="IA6" s="486"/>
      <c r="IB6" s="486"/>
      <c r="IC6" s="486"/>
      <c r="ID6" s="486"/>
      <c r="IE6" s="486" t="s">
        <v>1863</v>
      </c>
      <c r="IF6" s="495" t="s">
        <v>1791</v>
      </c>
      <c r="IG6" s="152"/>
      <c r="IH6" s="478"/>
      <c r="II6" s="496"/>
      <c r="IJ6" s="152"/>
    </row>
    <row r="7" spans="1:244" ht="48.75" customHeight="1">
      <c r="A7" s="348">
        <v>2023</v>
      </c>
      <c r="B7" s="311" t="s">
        <v>118</v>
      </c>
      <c r="C7" s="336" t="s">
        <v>1394</v>
      </c>
      <c r="D7" s="498" t="s">
        <v>1394</v>
      </c>
      <c r="E7" s="361">
        <f t="shared" si="1"/>
        <v>0.42006802721088438</v>
      </c>
      <c r="F7" s="498">
        <f t="shared" si="2"/>
        <v>0.30735930735930733</v>
      </c>
      <c r="G7" s="24">
        <v>0</v>
      </c>
      <c r="H7" s="24" t="s">
        <v>130</v>
      </c>
      <c r="I7" s="24" t="s">
        <v>126</v>
      </c>
      <c r="J7" s="24"/>
      <c r="K7" s="24" t="s">
        <v>122</v>
      </c>
      <c r="L7" s="23">
        <v>1</v>
      </c>
      <c r="M7" s="23" t="s">
        <v>132</v>
      </c>
      <c r="N7" s="499" t="s">
        <v>1309</v>
      </c>
      <c r="O7" s="500" t="s">
        <v>1310</v>
      </c>
      <c r="P7" s="23" t="s">
        <v>122</v>
      </c>
      <c r="Q7" s="24">
        <v>0</v>
      </c>
      <c r="R7" s="24" t="s">
        <v>123</v>
      </c>
      <c r="S7" s="24" t="s">
        <v>126</v>
      </c>
      <c r="T7" s="24"/>
      <c r="U7" s="24" t="s">
        <v>122</v>
      </c>
      <c r="V7" s="23">
        <v>0</v>
      </c>
      <c r="W7" s="23"/>
      <c r="X7" s="501" t="s">
        <v>126</v>
      </c>
      <c r="Y7" s="502"/>
      <c r="Z7" s="502" t="s">
        <v>122</v>
      </c>
      <c r="AA7" s="24">
        <v>1</v>
      </c>
      <c r="AB7" s="24" t="s">
        <v>130</v>
      </c>
      <c r="AC7" s="503" t="s">
        <v>1311</v>
      </c>
      <c r="AD7" s="489" t="s">
        <v>1312</v>
      </c>
      <c r="AE7" s="24" t="s">
        <v>122</v>
      </c>
      <c r="AF7" s="24">
        <v>1</v>
      </c>
      <c r="AG7" s="24" t="s">
        <v>130</v>
      </c>
      <c r="AH7" s="503" t="s">
        <v>1311</v>
      </c>
      <c r="AI7" s="489" t="s">
        <v>1312</v>
      </c>
      <c r="AJ7" s="505"/>
      <c r="AK7" s="24">
        <v>1</v>
      </c>
      <c r="AL7" s="24" t="s">
        <v>130</v>
      </c>
      <c r="AM7" s="503" t="s">
        <v>1311</v>
      </c>
      <c r="AN7" s="489" t="s">
        <v>1312</v>
      </c>
      <c r="AO7" s="505"/>
      <c r="AP7" s="24">
        <v>1</v>
      </c>
      <c r="AQ7" s="24" t="s">
        <v>130</v>
      </c>
      <c r="AR7" s="503" t="s">
        <v>1311</v>
      </c>
      <c r="AS7" s="489" t="s">
        <v>1312</v>
      </c>
      <c r="AT7" s="505"/>
      <c r="AU7" s="24">
        <v>0</v>
      </c>
      <c r="AV7" s="24" t="s">
        <v>132</v>
      </c>
      <c r="AW7" s="503" t="s">
        <v>1311</v>
      </c>
      <c r="AX7" s="489" t="s">
        <v>1312</v>
      </c>
      <c r="AY7" s="505"/>
      <c r="AZ7" s="24">
        <v>0</v>
      </c>
      <c r="BA7" s="24" t="s">
        <v>132</v>
      </c>
      <c r="BB7" s="503" t="s">
        <v>1311</v>
      </c>
      <c r="BC7" s="489" t="s">
        <v>1312</v>
      </c>
      <c r="BD7" s="24"/>
      <c r="BE7" s="24">
        <v>1</v>
      </c>
      <c r="BF7" s="24" t="s">
        <v>130</v>
      </c>
      <c r="BG7" s="503" t="s">
        <v>1311</v>
      </c>
      <c r="BH7" s="489" t="s">
        <v>1312</v>
      </c>
      <c r="BI7" s="505"/>
      <c r="BJ7" s="24"/>
      <c r="BK7" s="24"/>
      <c r="BL7" s="24"/>
      <c r="BM7" s="24"/>
      <c r="BN7" s="24"/>
      <c r="BO7" s="24">
        <v>1</v>
      </c>
      <c r="BP7" s="24" t="s">
        <v>130</v>
      </c>
      <c r="BQ7" s="503" t="s">
        <v>1313</v>
      </c>
      <c r="BR7" s="489" t="s">
        <v>1314</v>
      </c>
      <c r="BS7" s="505"/>
      <c r="BT7" s="24">
        <v>1</v>
      </c>
      <c r="BU7" s="24" t="s">
        <v>130</v>
      </c>
      <c r="BV7" s="503" t="s">
        <v>1313</v>
      </c>
      <c r="BW7" s="489" t="s">
        <v>1314</v>
      </c>
      <c r="BX7" s="505"/>
      <c r="BY7" s="24">
        <v>1</v>
      </c>
      <c r="BZ7" s="24" t="s">
        <v>130</v>
      </c>
      <c r="CA7" s="503" t="s">
        <v>1313</v>
      </c>
      <c r="CB7" s="489" t="s">
        <v>1314</v>
      </c>
      <c r="CC7" s="505"/>
      <c r="CD7" s="24">
        <v>1</v>
      </c>
      <c r="CE7" s="24" t="s">
        <v>130</v>
      </c>
      <c r="CF7" s="503" t="s">
        <v>1313</v>
      </c>
      <c r="CG7" s="489" t="s">
        <v>1314</v>
      </c>
      <c r="CH7" s="505"/>
      <c r="CI7" s="24">
        <v>0</v>
      </c>
      <c r="CJ7" s="24" t="s">
        <v>132</v>
      </c>
      <c r="CK7" s="506" t="s">
        <v>1313</v>
      </c>
      <c r="CL7" s="489" t="s">
        <v>1314</v>
      </c>
      <c r="CM7" s="505"/>
      <c r="CN7" s="24">
        <v>0</v>
      </c>
      <c r="CO7" s="24" t="s">
        <v>132</v>
      </c>
      <c r="CP7" s="503" t="s">
        <v>1313</v>
      </c>
      <c r="CQ7" s="489" t="s">
        <v>1314</v>
      </c>
      <c r="CR7" s="505"/>
      <c r="CS7" s="24">
        <v>0</v>
      </c>
      <c r="CT7" s="24" t="s">
        <v>123</v>
      </c>
      <c r="CU7" s="503" t="s">
        <v>1315</v>
      </c>
      <c r="CV7" s="489" t="s">
        <v>1316</v>
      </c>
      <c r="CW7" s="503" t="s">
        <v>122</v>
      </c>
      <c r="CX7" s="24">
        <v>0</v>
      </c>
      <c r="CY7" s="24" t="s">
        <v>123</v>
      </c>
      <c r="CZ7" s="503" t="s">
        <v>1315</v>
      </c>
      <c r="DA7" s="489" t="s">
        <v>1316</v>
      </c>
      <c r="DB7" s="505"/>
      <c r="DC7" s="24">
        <v>0</v>
      </c>
      <c r="DD7" s="24" t="s">
        <v>123</v>
      </c>
      <c r="DE7" s="503" t="s">
        <v>1315</v>
      </c>
      <c r="DF7" s="489" t="s">
        <v>1316</v>
      </c>
      <c r="DG7" s="505"/>
      <c r="DH7" s="24">
        <v>0</v>
      </c>
      <c r="DI7" s="24" t="s">
        <v>123</v>
      </c>
      <c r="DJ7" s="24" t="s">
        <v>1315</v>
      </c>
      <c r="DK7" s="489" t="s">
        <v>1316</v>
      </c>
      <c r="DL7" s="24"/>
      <c r="DM7" s="24">
        <v>0</v>
      </c>
      <c r="DN7" s="24" t="s">
        <v>123</v>
      </c>
      <c r="DO7" s="503" t="s">
        <v>1315</v>
      </c>
      <c r="DP7" s="489" t="s">
        <v>1316</v>
      </c>
      <c r="DQ7" s="503"/>
      <c r="DR7" s="24">
        <v>0</v>
      </c>
      <c r="DS7" s="24" t="s">
        <v>123</v>
      </c>
      <c r="DT7" s="503" t="s">
        <v>1315</v>
      </c>
      <c r="DU7" s="489" t="s">
        <v>1316</v>
      </c>
      <c r="DV7" s="505"/>
      <c r="DW7" s="24"/>
      <c r="DX7" s="24"/>
      <c r="DY7" s="24"/>
      <c r="DZ7" s="24"/>
      <c r="EA7" s="24"/>
      <c r="EB7" s="24"/>
      <c r="EC7" s="24"/>
      <c r="ED7" s="24"/>
      <c r="EE7" s="24"/>
      <c r="EF7" s="24"/>
      <c r="EG7" s="23">
        <v>0</v>
      </c>
      <c r="EH7" s="23" t="s">
        <v>1685</v>
      </c>
      <c r="EI7" s="23" t="s">
        <v>132</v>
      </c>
      <c r="EJ7" s="23" t="s">
        <v>1317</v>
      </c>
      <c r="EK7" s="500" t="s">
        <v>1318</v>
      </c>
      <c r="EL7" s="23" t="s">
        <v>1319</v>
      </c>
      <c r="EM7" s="23"/>
      <c r="EN7" s="23"/>
      <c r="EO7" s="23" t="s">
        <v>1686</v>
      </c>
      <c r="EP7" s="23"/>
      <c r="EQ7" s="23"/>
      <c r="ER7" s="23"/>
      <c r="ES7" s="23"/>
      <c r="ET7" s="23"/>
      <c r="EU7" s="23" t="s">
        <v>1686</v>
      </c>
      <c r="EV7" s="23"/>
      <c r="EW7" s="23"/>
      <c r="EX7" s="23"/>
      <c r="EY7" s="24">
        <v>0</v>
      </c>
      <c r="EZ7" s="24" t="s">
        <v>123</v>
      </c>
      <c r="FA7" s="24" t="s">
        <v>126</v>
      </c>
      <c r="FB7" s="24"/>
      <c r="FC7" s="24" t="s">
        <v>122</v>
      </c>
      <c r="FD7" s="507"/>
      <c r="FE7" s="507"/>
      <c r="FF7" s="507"/>
      <c r="FG7" s="507"/>
      <c r="FH7" s="507"/>
      <c r="FI7" s="507"/>
      <c r="FJ7" s="507"/>
      <c r="FK7" s="507"/>
      <c r="FL7" s="507"/>
      <c r="FM7" s="507"/>
      <c r="FN7" s="24">
        <v>1</v>
      </c>
      <c r="FO7" s="24" t="s">
        <v>130</v>
      </c>
      <c r="FP7" s="24" t="s">
        <v>1320</v>
      </c>
      <c r="FQ7" s="489" t="s">
        <v>1321</v>
      </c>
      <c r="FR7" s="503"/>
      <c r="FS7" s="23">
        <v>1</v>
      </c>
      <c r="FT7" s="23" t="s">
        <v>139</v>
      </c>
      <c r="FU7" s="499" t="s">
        <v>1322</v>
      </c>
      <c r="FV7" s="500" t="s">
        <v>1323</v>
      </c>
      <c r="FW7" s="499"/>
      <c r="FX7" s="23">
        <v>0</v>
      </c>
      <c r="FY7" s="23" t="s">
        <v>132</v>
      </c>
      <c r="FZ7" s="499" t="s">
        <v>1324</v>
      </c>
      <c r="GA7" s="500" t="s">
        <v>1325</v>
      </c>
      <c r="GB7" s="499" t="s">
        <v>1326</v>
      </c>
      <c r="GC7" s="508"/>
      <c r="GD7" s="508" t="s">
        <v>1686</v>
      </c>
      <c r="GE7" s="508"/>
      <c r="GF7" s="508"/>
      <c r="GG7" s="508"/>
      <c r="GH7" s="23">
        <v>0</v>
      </c>
      <c r="GI7" s="23" t="s">
        <v>123</v>
      </c>
      <c r="GJ7" s="23" t="s">
        <v>126</v>
      </c>
      <c r="GK7" s="23"/>
      <c r="GL7" s="23" t="s">
        <v>122</v>
      </c>
      <c r="GM7" s="24">
        <v>0</v>
      </c>
      <c r="GN7" s="24" t="s">
        <v>123</v>
      </c>
      <c r="GO7" s="24" t="s">
        <v>126</v>
      </c>
      <c r="GP7" s="24"/>
      <c r="GQ7" s="24" t="s">
        <v>122</v>
      </c>
      <c r="GR7" s="24">
        <v>0</v>
      </c>
      <c r="GS7" s="24" t="s">
        <v>123</v>
      </c>
      <c r="GT7" s="503" t="s">
        <v>126</v>
      </c>
      <c r="GU7" s="503"/>
      <c r="GV7" s="503" t="s">
        <v>122</v>
      </c>
      <c r="GW7" s="24">
        <v>0</v>
      </c>
      <c r="GX7" s="24" t="s">
        <v>123</v>
      </c>
      <c r="GY7" s="24" t="s">
        <v>126</v>
      </c>
      <c r="GZ7" s="24"/>
      <c r="HA7" s="24" t="s">
        <v>122</v>
      </c>
      <c r="HB7" s="499">
        <v>1</v>
      </c>
      <c r="HC7" s="499" t="s">
        <v>132</v>
      </c>
      <c r="HD7" s="499" t="s">
        <v>1327</v>
      </c>
      <c r="HE7" s="521" t="s">
        <v>1328</v>
      </c>
      <c r="HF7" s="509" t="s">
        <v>122</v>
      </c>
      <c r="HG7" s="503">
        <v>1</v>
      </c>
      <c r="HH7" s="503" t="s">
        <v>139</v>
      </c>
      <c r="HI7" s="503" t="s">
        <v>1329</v>
      </c>
      <c r="HJ7" s="489" t="s">
        <v>1330</v>
      </c>
      <c r="HK7" s="503"/>
      <c r="HL7" s="503">
        <v>1</v>
      </c>
      <c r="HM7" s="503" t="s">
        <v>139</v>
      </c>
      <c r="HN7" s="503" t="s">
        <v>1331</v>
      </c>
      <c r="HO7" s="489" t="s">
        <v>1332</v>
      </c>
      <c r="HP7" s="503"/>
      <c r="HQ7" s="503"/>
      <c r="HR7" s="508" t="s">
        <v>1686</v>
      </c>
      <c r="HS7" s="508"/>
      <c r="HT7" s="508"/>
      <c r="HU7" s="508"/>
      <c r="HV7" s="508"/>
      <c r="HW7" s="508"/>
      <c r="HX7" s="508"/>
      <c r="HY7" s="508"/>
      <c r="HZ7" s="508"/>
      <c r="IA7" s="508"/>
      <c r="IB7" s="508"/>
      <c r="IC7" s="508"/>
      <c r="ID7" s="508"/>
      <c r="IE7" s="508"/>
      <c r="IF7" s="507"/>
      <c r="IG7" s="507"/>
      <c r="IH7" s="507"/>
      <c r="II7" s="507"/>
      <c r="IJ7" s="507"/>
    </row>
    <row r="8" spans="1:244" ht="38.25" customHeight="1">
      <c r="A8" s="348">
        <v>2022</v>
      </c>
      <c r="B8" s="311" t="s">
        <v>118</v>
      </c>
      <c r="C8" s="336" t="s">
        <v>1394</v>
      </c>
      <c r="D8" s="498" t="s">
        <v>1394</v>
      </c>
      <c r="E8" s="359" t="s">
        <v>1394</v>
      </c>
      <c r="F8" s="512">
        <f t="shared" si="2"/>
        <v>0.30735930735930733</v>
      </c>
      <c r="G8" s="24">
        <v>0</v>
      </c>
      <c r="H8" s="24" t="s">
        <v>130</v>
      </c>
      <c r="I8" s="24" t="s">
        <v>126</v>
      </c>
      <c r="J8" s="24"/>
      <c r="K8" s="513"/>
      <c r="L8" s="23">
        <v>1</v>
      </c>
      <c r="M8" s="23" t="s">
        <v>132</v>
      </c>
      <c r="N8" s="23" t="s">
        <v>1309</v>
      </c>
      <c r="O8" s="500" t="s">
        <v>1310</v>
      </c>
      <c r="P8" s="23" t="s">
        <v>122</v>
      </c>
      <c r="Q8" s="24">
        <v>0</v>
      </c>
      <c r="R8" s="24" t="s">
        <v>123</v>
      </c>
      <c r="S8" s="24" t="s">
        <v>126</v>
      </c>
      <c r="T8" s="24"/>
      <c r="U8" s="24" t="s">
        <v>122</v>
      </c>
      <c r="V8" s="23">
        <v>0</v>
      </c>
      <c r="W8" s="23"/>
      <c r="X8" s="23" t="s">
        <v>126</v>
      </c>
      <c r="Y8" s="502"/>
      <c r="Z8" s="502" t="s">
        <v>122</v>
      </c>
      <c r="AA8" s="24">
        <v>1</v>
      </c>
      <c r="AB8" s="24" t="s">
        <v>130</v>
      </c>
      <c r="AC8" s="503" t="s">
        <v>1311</v>
      </c>
      <c r="AD8" s="489" t="s">
        <v>1312</v>
      </c>
      <c r="AE8" s="24" t="s">
        <v>122</v>
      </c>
      <c r="AF8" s="24">
        <v>1</v>
      </c>
      <c r="AG8" s="24" t="s">
        <v>130</v>
      </c>
      <c r="AH8" s="24" t="s">
        <v>1311</v>
      </c>
      <c r="AI8" s="489" t="s">
        <v>1312</v>
      </c>
      <c r="AJ8" s="505"/>
      <c r="AK8" s="24">
        <v>1</v>
      </c>
      <c r="AL8" s="24" t="s">
        <v>130</v>
      </c>
      <c r="AM8" s="24" t="s">
        <v>1311</v>
      </c>
      <c r="AN8" s="489" t="s">
        <v>1312</v>
      </c>
      <c r="AO8" s="24"/>
      <c r="AP8" s="24">
        <v>1</v>
      </c>
      <c r="AQ8" s="24" t="s">
        <v>130</v>
      </c>
      <c r="AR8" s="24" t="s">
        <v>1311</v>
      </c>
      <c r="AS8" s="489" t="s">
        <v>1312</v>
      </c>
      <c r="AT8" s="505"/>
      <c r="AU8" s="24">
        <v>0</v>
      </c>
      <c r="AV8" s="24" t="s">
        <v>132</v>
      </c>
      <c r="AW8" s="24" t="s">
        <v>1311</v>
      </c>
      <c r="AX8" s="489" t="s">
        <v>1312</v>
      </c>
      <c r="AY8" s="505"/>
      <c r="AZ8" s="24">
        <v>0</v>
      </c>
      <c r="BA8" s="24" t="s">
        <v>132</v>
      </c>
      <c r="BB8" s="24" t="s">
        <v>1311</v>
      </c>
      <c r="BC8" s="489" t="s">
        <v>1312</v>
      </c>
      <c r="BD8" s="505"/>
      <c r="BE8" s="24">
        <v>1</v>
      </c>
      <c r="BF8" s="24" t="s">
        <v>130</v>
      </c>
      <c r="BG8" s="24" t="s">
        <v>1311</v>
      </c>
      <c r="BH8" s="489" t="s">
        <v>1312</v>
      </c>
      <c r="BI8" s="505"/>
      <c r="BJ8" s="24"/>
      <c r="BK8" s="24"/>
      <c r="BL8" s="24"/>
      <c r="BM8" s="24"/>
      <c r="BN8" s="24"/>
      <c r="BO8" s="24">
        <v>1</v>
      </c>
      <c r="BP8" s="24" t="s">
        <v>130</v>
      </c>
      <c r="BQ8" s="24" t="s">
        <v>1313</v>
      </c>
      <c r="BR8" s="489" t="s">
        <v>1314</v>
      </c>
      <c r="BS8" s="505"/>
      <c r="BT8" s="24">
        <v>1</v>
      </c>
      <c r="BU8" s="24" t="s">
        <v>130</v>
      </c>
      <c r="BV8" s="24" t="s">
        <v>1313</v>
      </c>
      <c r="BW8" s="489" t="s">
        <v>1314</v>
      </c>
      <c r="BX8" s="505"/>
      <c r="BY8" s="24">
        <v>1</v>
      </c>
      <c r="BZ8" s="24" t="s">
        <v>130</v>
      </c>
      <c r="CA8" s="24" t="s">
        <v>1313</v>
      </c>
      <c r="CB8" s="489" t="s">
        <v>1314</v>
      </c>
      <c r="CC8" s="505"/>
      <c r="CD8" s="24">
        <v>1</v>
      </c>
      <c r="CE8" s="24" t="s">
        <v>130</v>
      </c>
      <c r="CF8" s="24" t="s">
        <v>1313</v>
      </c>
      <c r="CG8" s="489" t="s">
        <v>1314</v>
      </c>
      <c r="CH8" s="505"/>
      <c r="CI8" s="24">
        <v>0</v>
      </c>
      <c r="CJ8" s="24" t="s">
        <v>132</v>
      </c>
      <c r="CK8" s="24" t="s">
        <v>1313</v>
      </c>
      <c r="CL8" s="489" t="s">
        <v>1314</v>
      </c>
      <c r="CM8" s="505"/>
      <c r="CN8" s="24">
        <v>0</v>
      </c>
      <c r="CO8" s="24" t="s">
        <v>132</v>
      </c>
      <c r="CP8" s="24" t="s">
        <v>1313</v>
      </c>
      <c r="CQ8" s="489" t="s">
        <v>1314</v>
      </c>
      <c r="CR8" s="505"/>
      <c r="CS8" s="24">
        <v>0</v>
      </c>
      <c r="CT8" s="24" t="s">
        <v>123</v>
      </c>
      <c r="CU8" s="24" t="s">
        <v>1315</v>
      </c>
      <c r="CV8" s="489" t="s">
        <v>1316</v>
      </c>
      <c r="CW8" s="503" t="s">
        <v>122</v>
      </c>
      <c r="CX8" s="24">
        <v>0</v>
      </c>
      <c r="CY8" s="24" t="s">
        <v>123</v>
      </c>
      <c r="CZ8" s="24" t="s">
        <v>1315</v>
      </c>
      <c r="DA8" s="489" t="s">
        <v>1316</v>
      </c>
      <c r="DB8" s="505"/>
      <c r="DC8" s="24">
        <v>0</v>
      </c>
      <c r="DD8" s="24" t="s">
        <v>123</v>
      </c>
      <c r="DE8" s="24" t="s">
        <v>1315</v>
      </c>
      <c r="DF8" s="489" t="s">
        <v>1316</v>
      </c>
      <c r="DG8" s="505" t="s">
        <v>122</v>
      </c>
      <c r="DH8" s="24">
        <v>0</v>
      </c>
      <c r="DI8" s="24" t="s">
        <v>123</v>
      </c>
      <c r="DJ8" s="24" t="s">
        <v>1315</v>
      </c>
      <c r="DK8" s="489" t="s">
        <v>1316</v>
      </c>
      <c r="DL8" s="24"/>
      <c r="DM8" s="24">
        <v>0</v>
      </c>
      <c r="DN8" s="24" t="s">
        <v>123</v>
      </c>
      <c r="DO8" s="24" t="s">
        <v>1315</v>
      </c>
      <c r="DP8" s="489" t="s">
        <v>1316</v>
      </c>
      <c r="DQ8" s="24"/>
      <c r="DR8" s="24">
        <v>0</v>
      </c>
      <c r="DS8" s="24" t="s">
        <v>123</v>
      </c>
      <c r="DT8" s="24" t="s">
        <v>1315</v>
      </c>
      <c r="DU8" s="489" t="s">
        <v>1316</v>
      </c>
      <c r="DV8" s="505"/>
      <c r="DW8" s="24"/>
      <c r="DX8" s="24"/>
      <c r="DY8" s="24"/>
      <c r="DZ8" s="24"/>
      <c r="EA8" s="24"/>
      <c r="EB8" s="24"/>
      <c r="EC8" s="24"/>
      <c r="ED8" s="24"/>
      <c r="EE8" s="24"/>
      <c r="EF8" s="24"/>
      <c r="EG8" s="23">
        <v>0</v>
      </c>
      <c r="EH8" s="23" t="s">
        <v>1685</v>
      </c>
      <c r="EI8" s="23" t="s">
        <v>132</v>
      </c>
      <c r="EJ8" s="23" t="s">
        <v>1317</v>
      </c>
      <c r="EK8" s="500" t="s">
        <v>1318</v>
      </c>
      <c r="EL8" s="23" t="s">
        <v>1319</v>
      </c>
      <c r="EM8" s="23"/>
      <c r="EN8" s="23"/>
      <c r="EO8" s="23" t="s">
        <v>1686</v>
      </c>
      <c r="EP8" s="23"/>
      <c r="EQ8" s="23"/>
      <c r="ER8" s="23"/>
      <c r="ES8" s="23"/>
      <c r="ET8" s="23"/>
      <c r="EU8" s="23" t="s">
        <v>1686</v>
      </c>
      <c r="EV8" s="23"/>
      <c r="EW8" s="23"/>
      <c r="EX8" s="23"/>
      <c r="EY8" s="24">
        <v>0</v>
      </c>
      <c r="EZ8" s="24" t="s">
        <v>123</v>
      </c>
      <c r="FA8" s="24" t="s">
        <v>126</v>
      </c>
      <c r="FB8" s="24"/>
      <c r="FC8" s="24" t="s">
        <v>122</v>
      </c>
      <c r="FD8" s="507"/>
      <c r="FE8" s="507"/>
      <c r="FF8" s="507"/>
      <c r="FG8" s="507"/>
      <c r="FH8" s="507"/>
      <c r="FI8" s="507"/>
      <c r="FJ8" s="507"/>
      <c r="FK8" s="507"/>
      <c r="FL8" s="507"/>
      <c r="FM8" s="507"/>
      <c r="FN8" s="24"/>
      <c r="FO8" s="24" t="s">
        <v>1686</v>
      </c>
      <c r="FP8" s="24"/>
      <c r="FQ8" s="24"/>
      <c r="FR8" s="24"/>
      <c r="FS8" s="23"/>
      <c r="FT8" s="23" t="s">
        <v>1686</v>
      </c>
      <c r="FU8" s="23"/>
      <c r="FV8" s="500"/>
      <c r="FW8" s="509"/>
      <c r="FX8" s="507"/>
      <c r="FY8" s="507" t="s">
        <v>1686</v>
      </c>
      <c r="FZ8" s="507"/>
      <c r="GA8" s="507"/>
      <c r="GB8" s="515"/>
      <c r="GC8" s="508"/>
      <c r="GD8" s="508" t="s">
        <v>1686</v>
      </c>
      <c r="GE8" s="508"/>
      <c r="GF8" s="508"/>
      <c r="GG8" s="508"/>
      <c r="GH8" s="23">
        <v>0</v>
      </c>
      <c r="GI8" s="23" t="s">
        <v>123</v>
      </c>
      <c r="GJ8" s="23" t="s">
        <v>126</v>
      </c>
      <c r="GK8" s="23"/>
      <c r="GL8" s="23" t="s">
        <v>122</v>
      </c>
      <c r="GM8" s="24">
        <v>0</v>
      </c>
      <c r="GN8" s="24" t="s">
        <v>123</v>
      </c>
      <c r="GO8" s="24" t="s">
        <v>126</v>
      </c>
      <c r="GP8" s="24"/>
      <c r="GQ8" s="24" t="s">
        <v>122</v>
      </c>
      <c r="GR8" s="24">
        <v>0</v>
      </c>
      <c r="GS8" s="24" t="s">
        <v>123</v>
      </c>
      <c r="GT8" s="24" t="s">
        <v>126</v>
      </c>
      <c r="GU8" s="503"/>
      <c r="GV8" s="503" t="s">
        <v>122</v>
      </c>
      <c r="GW8" s="24">
        <v>0</v>
      </c>
      <c r="GX8" s="24" t="s">
        <v>123</v>
      </c>
      <c r="GY8" s="24" t="s">
        <v>126</v>
      </c>
      <c r="GZ8" s="24"/>
      <c r="HA8" s="24" t="s">
        <v>122</v>
      </c>
      <c r="HB8" s="499">
        <v>1</v>
      </c>
      <c r="HC8" s="499" t="s">
        <v>132</v>
      </c>
      <c r="HD8" s="499" t="s">
        <v>1327</v>
      </c>
      <c r="HE8" s="500" t="s">
        <v>1328</v>
      </c>
      <c r="HF8" s="514"/>
      <c r="HG8" s="516" t="s">
        <v>122</v>
      </c>
      <c r="HH8" s="510" t="s">
        <v>1686</v>
      </c>
      <c r="HI8" s="510"/>
      <c r="HJ8" s="517"/>
      <c r="HK8" s="518"/>
      <c r="HL8" s="510"/>
      <c r="HM8" s="510" t="s">
        <v>1686</v>
      </c>
      <c r="HN8" s="510"/>
      <c r="HO8" s="517"/>
      <c r="HP8" s="503"/>
      <c r="HQ8" s="503"/>
      <c r="HR8" s="508" t="s">
        <v>1686</v>
      </c>
      <c r="HS8" s="508"/>
      <c r="HT8" s="508"/>
      <c r="HU8" s="508"/>
      <c r="HV8" s="508"/>
      <c r="HW8" s="508"/>
      <c r="HX8" s="508"/>
      <c r="HY8" s="508"/>
      <c r="HZ8" s="508"/>
      <c r="IA8" s="508"/>
      <c r="IB8" s="508"/>
      <c r="IC8" s="508"/>
      <c r="ID8" s="508"/>
      <c r="IE8" s="508"/>
      <c r="IF8" s="507"/>
      <c r="IG8" s="507"/>
      <c r="IH8" s="507"/>
      <c r="II8" s="507"/>
      <c r="IJ8" s="507"/>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4200-000000000000}"/>
    <hyperlink ref="AD5" r:id="rId2" xr:uid="{00000000-0004-0000-4200-000001000000}"/>
    <hyperlink ref="AI5" r:id="rId3" xr:uid="{00000000-0004-0000-4200-000002000000}"/>
    <hyperlink ref="AN5" r:id="rId4" xr:uid="{00000000-0004-0000-4200-000003000000}"/>
    <hyperlink ref="AS5" r:id="rId5" xr:uid="{00000000-0004-0000-4200-000004000000}"/>
    <hyperlink ref="AX5" r:id="rId6" xr:uid="{00000000-0004-0000-4200-000005000000}"/>
    <hyperlink ref="BC5" r:id="rId7" xr:uid="{00000000-0004-0000-4200-000006000000}"/>
    <hyperlink ref="BH5" r:id="rId8" xr:uid="{00000000-0004-0000-4200-000007000000}"/>
    <hyperlink ref="BR5" r:id="rId9" xr:uid="{00000000-0004-0000-4200-000008000000}"/>
    <hyperlink ref="BW5" r:id="rId10" xr:uid="{00000000-0004-0000-4200-000009000000}"/>
    <hyperlink ref="CB5" r:id="rId11" xr:uid="{00000000-0004-0000-4200-00000A000000}"/>
    <hyperlink ref="CG5" r:id="rId12" xr:uid="{00000000-0004-0000-4200-00000B000000}"/>
    <hyperlink ref="CL5" r:id="rId13" xr:uid="{00000000-0004-0000-4200-00000C000000}"/>
    <hyperlink ref="CQ5" r:id="rId14" xr:uid="{00000000-0004-0000-4200-00000D000000}"/>
    <hyperlink ref="CV5" r:id="rId15" xr:uid="{00000000-0004-0000-4200-00000E000000}"/>
    <hyperlink ref="DA5" r:id="rId16" xr:uid="{00000000-0004-0000-4200-00000F000000}"/>
    <hyperlink ref="DF5" r:id="rId17" xr:uid="{00000000-0004-0000-4200-000010000000}"/>
    <hyperlink ref="DK5" r:id="rId18" xr:uid="{00000000-0004-0000-4200-000011000000}"/>
    <hyperlink ref="DP5" r:id="rId19" xr:uid="{00000000-0004-0000-4200-000012000000}"/>
    <hyperlink ref="DU5" r:id="rId20" xr:uid="{00000000-0004-0000-4200-000013000000}"/>
    <hyperlink ref="EE5" r:id="rId21" xr:uid="{00000000-0004-0000-4200-000014000000}"/>
    <hyperlink ref="EK5" r:id="rId22" xr:uid="{00000000-0004-0000-4200-000015000000}"/>
    <hyperlink ref="FQ5" r:id="rId23" xr:uid="{00000000-0004-0000-4200-000016000000}"/>
    <hyperlink ref="FV5" r:id="rId24" xr:uid="{00000000-0004-0000-4200-000017000000}"/>
    <hyperlink ref="GA5" r:id="rId25" xr:uid="{00000000-0004-0000-4200-000018000000}"/>
    <hyperlink ref="HE5" r:id="rId26" xr:uid="{00000000-0004-0000-4200-000019000000}"/>
    <hyperlink ref="HJ5" r:id="rId27" xr:uid="{00000000-0004-0000-4200-00001A000000}"/>
    <hyperlink ref="HO5" r:id="rId28" xr:uid="{00000000-0004-0000-4200-00001B000000}"/>
    <hyperlink ref="HT5" r:id="rId29" xr:uid="{00000000-0004-0000-4200-00001C000000}"/>
    <hyperlink ref="ID5" r:id="rId30" xr:uid="{00000000-0004-0000-4200-00001D000000}"/>
    <hyperlink ref="II5" r:id="rId31" xr:uid="{00000000-0004-0000-4200-00001E000000}"/>
    <hyperlink ref="O6" r:id="rId32" xr:uid="{00000000-0004-0000-4200-00001F000000}"/>
    <hyperlink ref="AD6" r:id="rId33" xr:uid="{00000000-0004-0000-4200-000020000000}"/>
    <hyperlink ref="AI6" r:id="rId34" xr:uid="{00000000-0004-0000-4200-000021000000}"/>
    <hyperlink ref="AN6" r:id="rId35" xr:uid="{00000000-0004-0000-4200-000022000000}"/>
    <hyperlink ref="AS6" r:id="rId36" xr:uid="{00000000-0004-0000-4200-000023000000}"/>
    <hyperlink ref="AX6" r:id="rId37" xr:uid="{00000000-0004-0000-4200-000024000000}"/>
    <hyperlink ref="BC6" r:id="rId38" xr:uid="{00000000-0004-0000-4200-000025000000}"/>
    <hyperlink ref="BH6" r:id="rId39" xr:uid="{00000000-0004-0000-4200-000026000000}"/>
    <hyperlink ref="BR6" r:id="rId40" xr:uid="{00000000-0004-0000-4200-000027000000}"/>
    <hyperlink ref="BW6" r:id="rId41" xr:uid="{00000000-0004-0000-4200-000028000000}"/>
    <hyperlink ref="CB6" r:id="rId42" xr:uid="{00000000-0004-0000-4200-000029000000}"/>
    <hyperlink ref="CG6" r:id="rId43" xr:uid="{00000000-0004-0000-4200-00002A000000}"/>
    <hyperlink ref="CL6" r:id="rId44" xr:uid="{00000000-0004-0000-4200-00002B000000}"/>
    <hyperlink ref="CQ6" r:id="rId45" xr:uid="{00000000-0004-0000-4200-00002C000000}"/>
    <hyperlink ref="CV6" r:id="rId46" xr:uid="{00000000-0004-0000-4200-00002D000000}"/>
    <hyperlink ref="DA6" r:id="rId47" xr:uid="{00000000-0004-0000-4200-00002E000000}"/>
    <hyperlink ref="DF6" r:id="rId48" xr:uid="{00000000-0004-0000-4200-00002F000000}"/>
    <hyperlink ref="DK6" r:id="rId49" xr:uid="{00000000-0004-0000-4200-000030000000}"/>
    <hyperlink ref="DP6" r:id="rId50" xr:uid="{00000000-0004-0000-4200-000031000000}"/>
    <hyperlink ref="DU6" r:id="rId51" xr:uid="{00000000-0004-0000-4200-000032000000}"/>
    <hyperlink ref="EK6" r:id="rId52" xr:uid="{00000000-0004-0000-4200-000033000000}"/>
    <hyperlink ref="FQ6" r:id="rId53" xr:uid="{00000000-0004-0000-4200-000034000000}"/>
    <hyperlink ref="FV6" r:id="rId54" xr:uid="{00000000-0004-0000-4200-000035000000}"/>
    <hyperlink ref="GA6" r:id="rId55" xr:uid="{00000000-0004-0000-4200-000036000000}"/>
    <hyperlink ref="HE6" r:id="rId56" xr:uid="{00000000-0004-0000-4200-000037000000}"/>
    <hyperlink ref="HJ6" r:id="rId57" xr:uid="{00000000-0004-0000-4200-000038000000}"/>
    <hyperlink ref="HO6" r:id="rId58" xr:uid="{00000000-0004-0000-4200-000039000000}"/>
    <hyperlink ref="HT6" r:id="rId59" xr:uid="{00000000-0004-0000-4200-00003A000000}"/>
    <hyperlink ref="O7" r:id="rId60" xr:uid="{00000000-0004-0000-4200-00003B000000}"/>
    <hyperlink ref="AD7" r:id="rId61" xr:uid="{00000000-0004-0000-4200-00003C000000}"/>
    <hyperlink ref="AI7" r:id="rId62" xr:uid="{00000000-0004-0000-4200-00003D000000}"/>
    <hyperlink ref="AN7" r:id="rId63" xr:uid="{00000000-0004-0000-4200-00003E000000}"/>
    <hyperlink ref="AS7" r:id="rId64" xr:uid="{00000000-0004-0000-4200-00003F000000}"/>
    <hyperlink ref="AX7" r:id="rId65" xr:uid="{00000000-0004-0000-4200-000040000000}"/>
    <hyperlink ref="BC7" r:id="rId66" xr:uid="{00000000-0004-0000-4200-000041000000}"/>
    <hyperlink ref="BH7" r:id="rId67" xr:uid="{00000000-0004-0000-4200-000042000000}"/>
    <hyperlink ref="BR7" r:id="rId68" xr:uid="{00000000-0004-0000-4200-000043000000}"/>
    <hyperlink ref="BW7" r:id="rId69" xr:uid="{00000000-0004-0000-4200-000044000000}"/>
    <hyperlink ref="CB7" r:id="rId70" xr:uid="{00000000-0004-0000-4200-000045000000}"/>
    <hyperlink ref="CG7" r:id="rId71" xr:uid="{00000000-0004-0000-4200-000046000000}"/>
    <hyperlink ref="CK7" r:id="rId72" xr:uid="{00000000-0004-0000-4200-000047000000}"/>
    <hyperlink ref="CL7" r:id="rId73" xr:uid="{00000000-0004-0000-4200-000048000000}"/>
    <hyperlink ref="CQ7" r:id="rId74" xr:uid="{00000000-0004-0000-4200-000049000000}"/>
    <hyperlink ref="CV7" r:id="rId75" xr:uid="{00000000-0004-0000-4200-00004A000000}"/>
    <hyperlink ref="DA7" r:id="rId76" xr:uid="{00000000-0004-0000-4200-00004B000000}"/>
    <hyperlink ref="DF7" r:id="rId77" xr:uid="{00000000-0004-0000-4200-00004C000000}"/>
    <hyperlink ref="DK7" r:id="rId78" xr:uid="{00000000-0004-0000-4200-00004D000000}"/>
    <hyperlink ref="DP7" r:id="rId79" xr:uid="{00000000-0004-0000-4200-00004E000000}"/>
    <hyperlink ref="DU7" r:id="rId80" xr:uid="{00000000-0004-0000-4200-00004F000000}"/>
    <hyperlink ref="EK7" r:id="rId81" xr:uid="{00000000-0004-0000-4200-000050000000}"/>
    <hyperlink ref="FQ7" r:id="rId82" xr:uid="{00000000-0004-0000-4200-000051000000}"/>
    <hyperlink ref="FV7" r:id="rId83" xr:uid="{00000000-0004-0000-4200-000052000000}"/>
    <hyperlink ref="GA7" r:id="rId84" xr:uid="{00000000-0004-0000-4200-000053000000}"/>
    <hyperlink ref="HE7" r:id="rId85" xr:uid="{00000000-0004-0000-4200-000054000000}"/>
    <hyperlink ref="HJ7" r:id="rId86" xr:uid="{00000000-0004-0000-4200-000055000000}"/>
    <hyperlink ref="HO7" r:id="rId87" xr:uid="{00000000-0004-0000-4200-000056000000}"/>
    <hyperlink ref="O8" r:id="rId88" xr:uid="{00000000-0004-0000-4200-000057000000}"/>
    <hyperlink ref="AD8" r:id="rId89" xr:uid="{00000000-0004-0000-4200-000058000000}"/>
    <hyperlink ref="AI8" r:id="rId90" xr:uid="{00000000-0004-0000-4200-000059000000}"/>
    <hyperlink ref="AN8" r:id="rId91" xr:uid="{00000000-0004-0000-4200-00005A000000}"/>
    <hyperlink ref="AS8" r:id="rId92" xr:uid="{00000000-0004-0000-4200-00005B000000}"/>
    <hyperlink ref="AX8" r:id="rId93" xr:uid="{00000000-0004-0000-4200-00005C000000}"/>
    <hyperlink ref="BC8" r:id="rId94" xr:uid="{00000000-0004-0000-4200-00005D000000}"/>
    <hyperlink ref="BH8" r:id="rId95" xr:uid="{00000000-0004-0000-4200-00005E000000}"/>
    <hyperlink ref="BR8" r:id="rId96" xr:uid="{00000000-0004-0000-4200-00005F000000}"/>
    <hyperlink ref="BW8" r:id="rId97" xr:uid="{00000000-0004-0000-4200-000060000000}"/>
    <hyperlink ref="CB8" r:id="rId98" xr:uid="{00000000-0004-0000-4200-000061000000}"/>
    <hyperlink ref="CG8" r:id="rId99" xr:uid="{00000000-0004-0000-4200-000062000000}"/>
    <hyperlink ref="CL8" r:id="rId100" xr:uid="{00000000-0004-0000-4200-000063000000}"/>
    <hyperlink ref="CQ8" r:id="rId101" xr:uid="{00000000-0004-0000-4200-000064000000}"/>
    <hyperlink ref="CV8" r:id="rId102" xr:uid="{00000000-0004-0000-4200-000065000000}"/>
    <hyperlink ref="DA8" r:id="rId103" xr:uid="{00000000-0004-0000-4200-000066000000}"/>
    <hyperlink ref="DF8" r:id="rId104" xr:uid="{00000000-0004-0000-4200-000067000000}"/>
    <hyperlink ref="DK8" r:id="rId105" xr:uid="{00000000-0004-0000-4200-000068000000}"/>
    <hyperlink ref="DP8" r:id="rId106" xr:uid="{00000000-0004-0000-4200-000069000000}"/>
    <hyperlink ref="DU8" r:id="rId107" xr:uid="{00000000-0004-0000-4200-00006A000000}"/>
    <hyperlink ref="EK8" r:id="rId108" xr:uid="{00000000-0004-0000-4200-00006B000000}"/>
  </hyperlinks>
  <pageMargins left="0.7" right="0.7" top="0.75" bottom="0.75" header="0" footer="0"/>
  <pageSetup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outlinePr summaryBelow="0" summaryRight="0"/>
  </sheetPr>
  <dimension ref="A1:IJ8"/>
  <sheetViews>
    <sheetView workbookViewId="0">
      <pane xSplit="2" ySplit="4" topLeftCell="F5" activePane="bottomRight" state="frozen"/>
      <selection pane="topRight" activeCell="C1" sqref="C1"/>
      <selection pane="bottomLeft" activeCell="A5" sqref="A5"/>
      <selection pane="bottomRight" activeCell="O7" sqref="O7"/>
    </sheetView>
  </sheetViews>
  <sheetFormatPr baseColWidth="10" defaultColWidth="12.6640625" defaultRowHeight="15" customHeight="1"/>
  <cols>
    <col min="1" max="236" width="9.33203125" customWidth="1"/>
    <col min="237" max="237" width="10.83203125" customWidth="1"/>
    <col min="238" max="835" width="9.33203125" customWidth="1"/>
  </cols>
  <sheetData>
    <row r="1" spans="1:244" ht="21.75" customHeight="1">
      <c r="A1" s="305"/>
      <c r="B1" s="22" t="s">
        <v>1</v>
      </c>
      <c r="C1" s="24"/>
      <c r="D1" s="24"/>
      <c r="E1" s="24"/>
      <c r="F1" s="24"/>
      <c r="G1" s="660" t="s">
        <v>2</v>
      </c>
      <c r="H1" s="593"/>
      <c r="I1" s="593"/>
      <c r="J1" s="593"/>
      <c r="K1" s="593"/>
      <c r="L1" s="593"/>
      <c r="M1" s="593"/>
      <c r="N1" s="593"/>
      <c r="O1" s="593"/>
      <c r="P1" s="593"/>
      <c r="Q1" s="593"/>
      <c r="R1" s="593"/>
      <c r="S1" s="593"/>
      <c r="T1" s="593"/>
      <c r="U1" s="594"/>
      <c r="V1" s="660" t="s">
        <v>3</v>
      </c>
      <c r="W1" s="593"/>
      <c r="X1" s="593"/>
      <c r="Y1" s="593"/>
      <c r="Z1" s="593"/>
      <c r="AA1" s="593"/>
      <c r="AB1" s="593"/>
      <c r="AC1" s="593"/>
      <c r="AD1" s="593"/>
      <c r="AE1" s="593"/>
      <c r="AF1" s="593"/>
      <c r="AG1" s="593"/>
      <c r="AH1" s="593"/>
      <c r="AI1" s="593"/>
      <c r="AJ1" s="593"/>
      <c r="AK1" s="593"/>
      <c r="AL1" s="593"/>
      <c r="AM1" s="593"/>
      <c r="AN1" s="593"/>
      <c r="AO1" s="593"/>
      <c r="AP1" s="593"/>
      <c r="AQ1" s="593"/>
      <c r="AR1" s="593"/>
      <c r="AS1" s="593"/>
      <c r="AT1" s="593"/>
      <c r="AU1" s="593"/>
      <c r="AV1" s="593"/>
      <c r="AW1" s="593"/>
      <c r="AX1" s="593"/>
      <c r="AY1" s="593"/>
      <c r="AZ1" s="593"/>
      <c r="BA1" s="593"/>
      <c r="BB1" s="593"/>
      <c r="BC1" s="593"/>
      <c r="BD1" s="593"/>
      <c r="BE1" s="593"/>
      <c r="BF1" s="593"/>
      <c r="BG1" s="593"/>
      <c r="BH1" s="593"/>
      <c r="BI1" s="593"/>
      <c r="BJ1" s="593"/>
      <c r="BK1" s="593"/>
      <c r="BL1" s="593"/>
      <c r="BM1" s="593"/>
      <c r="BN1" s="593"/>
      <c r="BO1" s="593"/>
      <c r="BP1" s="593"/>
      <c r="BQ1" s="593"/>
      <c r="BR1" s="593"/>
      <c r="BS1" s="593"/>
      <c r="BT1" s="593"/>
      <c r="BU1" s="593"/>
      <c r="BV1" s="593"/>
      <c r="BW1" s="593"/>
      <c r="BX1" s="593"/>
      <c r="BY1" s="593"/>
      <c r="BZ1" s="593"/>
      <c r="CA1" s="593"/>
      <c r="CB1" s="593"/>
      <c r="CC1" s="593"/>
      <c r="CD1" s="593"/>
      <c r="CE1" s="593"/>
      <c r="CF1" s="593"/>
      <c r="CG1" s="593"/>
      <c r="CH1" s="593"/>
      <c r="CI1" s="593"/>
      <c r="CJ1" s="593"/>
      <c r="CK1" s="593"/>
      <c r="CL1" s="593"/>
      <c r="CM1" s="593"/>
      <c r="CN1" s="593"/>
      <c r="CO1" s="593"/>
      <c r="CP1" s="593"/>
      <c r="CQ1" s="593"/>
      <c r="CR1" s="593"/>
      <c r="CS1" s="593"/>
      <c r="CT1" s="593"/>
      <c r="CU1" s="593"/>
      <c r="CV1" s="593"/>
      <c r="CW1" s="593"/>
      <c r="CX1" s="593"/>
      <c r="CY1" s="593"/>
      <c r="CZ1" s="593"/>
      <c r="DA1" s="593"/>
      <c r="DB1" s="593"/>
      <c r="DC1" s="593"/>
      <c r="DD1" s="593"/>
      <c r="DE1" s="593"/>
      <c r="DF1" s="593"/>
      <c r="DG1" s="593"/>
      <c r="DH1" s="593"/>
      <c r="DI1" s="593"/>
      <c r="DJ1" s="593"/>
      <c r="DK1" s="593"/>
      <c r="DL1" s="593"/>
      <c r="DM1" s="593"/>
      <c r="DN1" s="593"/>
      <c r="DO1" s="593"/>
      <c r="DP1" s="593"/>
      <c r="DQ1" s="593"/>
      <c r="DR1" s="593"/>
      <c r="DS1" s="593"/>
      <c r="DT1" s="593"/>
      <c r="DU1" s="593"/>
      <c r="DV1" s="593"/>
      <c r="DW1" s="593"/>
      <c r="DX1" s="593"/>
      <c r="DY1" s="593"/>
      <c r="DZ1" s="593"/>
      <c r="EA1" s="593"/>
      <c r="EB1" s="593"/>
      <c r="EC1" s="593"/>
      <c r="ED1" s="593"/>
      <c r="EE1" s="593"/>
      <c r="EF1" s="593"/>
      <c r="EG1" s="593"/>
      <c r="EH1" s="593"/>
      <c r="EI1" s="593"/>
      <c r="EJ1" s="593"/>
      <c r="EK1" s="593"/>
      <c r="EL1" s="593"/>
      <c r="EM1" s="593"/>
      <c r="EN1" s="593"/>
      <c r="EO1" s="593"/>
      <c r="EP1" s="593"/>
      <c r="EQ1" s="593"/>
      <c r="ER1" s="593"/>
      <c r="ES1" s="593"/>
      <c r="ET1" s="593"/>
      <c r="EU1" s="593"/>
      <c r="EV1" s="593"/>
      <c r="EW1" s="593"/>
      <c r="EX1" s="594"/>
      <c r="EY1" s="598" t="s">
        <v>4</v>
      </c>
      <c r="EZ1" s="593"/>
      <c r="FA1" s="593"/>
      <c r="FB1" s="593"/>
      <c r="FC1" s="593"/>
      <c r="FD1" s="593"/>
      <c r="FE1" s="593"/>
      <c r="FF1" s="593"/>
      <c r="FG1" s="593"/>
      <c r="FH1" s="593"/>
      <c r="FI1" s="593"/>
      <c r="FJ1" s="593"/>
      <c r="FK1" s="593"/>
      <c r="FL1" s="593"/>
      <c r="FM1" s="594"/>
      <c r="FN1" s="600" t="s">
        <v>5</v>
      </c>
      <c r="FO1" s="593"/>
      <c r="FP1" s="593"/>
      <c r="FQ1" s="593"/>
      <c r="FR1" s="593"/>
      <c r="FS1" s="593"/>
      <c r="FT1" s="593"/>
      <c r="FU1" s="593"/>
      <c r="FV1" s="593"/>
      <c r="FW1" s="593"/>
      <c r="FX1" s="593"/>
      <c r="FY1" s="593"/>
      <c r="FZ1" s="593"/>
      <c r="GA1" s="593"/>
      <c r="GB1" s="593"/>
      <c r="GC1" s="593"/>
      <c r="GD1" s="593"/>
      <c r="GE1" s="593"/>
      <c r="GF1" s="593"/>
      <c r="GG1" s="593"/>
      <c r="GH1" s="593"/>
      <c r="GI1" s="593"/>
      <c r="GJ1" s="593"/>
      <c r="GK1" s="593"/>
      <c r="GL1" s="593"/>
      <c r="GM1" s="593"/>
      <c r="GN1" s="593"/>
      <c r="GO1" s="593"/>
      <c r="GP1" s="593"/>
      <c r="GQ1" s="593"/>
      <c r="GR1" s="593"/>
      <c r="GS1" s="593"/>
      <c r="GT1" s="593"/>
      <c r="GU1" s="593"/>
      <c r="GV1" s="593"/>
      <c r="GW1" s="593"/>
      <c r="GX1" s="593"/>
      <c r="GY1" s="593"/>
      <c r="GZ1" s="593"/>
      <c r="HA1" s="594"/>
      <c r="HB1" s="598" t="s">
        <v>6</v>
      </c>
      <c r="HC1" s="593"/>
      <c r="HD1" s="593"/>
      <c r="HE1" s="593"/>
      <c r="HF1" s="593"/>
      <c r="HG1" s="593"/>
      <c r="HH1" s="593"/>
      <c r="HI1" s="593"/>
      <c r="HJ1" s="593"/>
      <c r="HK1" s="593"/>
      <c r="HL1" s="593"/>
      <c r="HM1" s="593"/>
      <c r="HN1" s="593"/>
      <c r="HO1" s="593"/>
      <c r="HP1" s="593"/>
      <c r="HQ1" s="593"/>
      <c r="HR1" s="593"/>
      <c r="HS1" s="593"/>
      <c r="HT1" s="593"/>
      <c r="HU1" s="593"/>
      <c r="HV1" s="593"/>
      <c r="HW1" s="593"/>
      <c r="HX1" s="593"/>
      <c r="HY1" s="593"/>
      <c r="HZ1" s="593"/>
      <c r="IA1" s="593"/>
      <c r="IB1" s="593"/>
      <c r="IC1" s="593"/>
      <c r="ID1" s="593"/>
      <c r="IE1" s="593"/>
      <c r="IF1" s="593"/>
      <c r="IG1" s="593"/>
      <c r="IH1" s="593"/>
      <c r="II1" s="593"/>
      <c r="IJ1" s="594"/>
    </row>
    <row r="2" spans="1:244" ht="15" customHeight="1">
      <c r="A2" s="305"/>
      <c r="B2" s="22" t="s">
        <v>7</v>
      </c>
      <c r="C2" s="4"/>
      <c r="D2" s="23"/>
      <c r="E2" s="24"/>
      <c r="F2" s="23"/>
      <c r="G2" s="598" t="s">
        <v>8</v>
      </c>
      <c r="H2" s="593"/>
      <c r="I2" s="593"/>
      <c r="J2" s="593"/>
      <c r="K2" s="594"/>
      <c r="L2" s="600" t="s">
        <v>9</v>
      </c>
      <c r="M2" s="593"/>
      <c r="N2" s="593"/>
      <c r="O2" s="593"/>
      <c r="P2" s="594"/>
      <c r="Q2" s="653" t="s">
        <v>4819</v>
      </c>
      <c r="R2" s="593"/>
      <c r="S2" s="593"/>
      <c r="T2" s="593"/>
      <c r="U2" s="594"/>
      <c r="V2" s="654" t="s">
        <v>4820</v>
      </c>
      <c r="W2" s="593"/>
      <c r="X2" s="593"/>
      <c r="Y2" s="593"/>
      <c r="Z2" s="594"/>
      <c r="AA2" s="601" t="s">
        <v>11</v>
      </c>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655" t="s">
        <v>12</v>
      </c>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655" t="s">
        <v>13</v>
      </c>
      <c r="CT2" s="593"/>
      <c r="CU2" s="593"/>
      <c r="CV2" s="593"/>
      <c r="CW2" s="593"/>
      <c r="CX2" s="593"/>
      <c r="CY2" s="593"/>
      <c r="CZ2" s="593"/>
      <c r="DA2" s="593"/>
      <c r="DB2" s="593"/>
      <c r="DC2" s="593"/>
      <c r="DD2" s="593"/>
      <c r="DE2" s="593"/>
      <c r="DF2" s="593"/>
      <c r="DG2" s="593"/>
      <c r="DH2" s="593"/>
      <c r="DI2" s="593"/>
      <c r="DJ2" s="593"/>
      <c r="DK2" s="593"/>
      <c r="DL2" s="593"/>
      <c r="DM2" s="593"/>
      <c r="DN2" s="593"/>
      <c r="DO2" s="593"/>
      <c r="DP2" s="593"/>
      <c r="DQ2" s="593"/>
      <c r="DR2" s="593"/>
      <c r="DS2" s="593"/>
      <c r="DT2" s="593"/>
      <c r="DU2" s="593"/>
      <c r="DV2" s="593"/>
      <c r="DW2" s="655" t="s">
        <v>14</v>
      </c>
      <c r="DX2" s="593"/>
      <c r="DY2" s="593"/>
      <c r="DZ2" s="593"/>
      <c r="EA2" s="593"/>
      <c r="EB2" s="655" t="s">
        <v>15</v>
      </c>
      <c r="EC2" s="593"/>
      <c r="ED2" s="593"/>
      <c r="EE2" s="593"/>
      <c r="EF2" s="594"/>
      <c r="EG2" s="600" t="s">
        <v>16</v>
      </c>
      <c r="EH2" s="593"/>
      <c r="EI2" s="593"/>
      <c r="EJ2" s="593"/>
      <c r="EK2" s="593"/>
      <c r="EL2" s="593"/>
      <c r="EM2" s="593"/>
      <c r="EN2" s="593"/>
      <c r="EO2" s="593"/>
      <c r="EP2" s="593"/>
      <c r="EQ2" s="593"/>
      <c r="ER2" s="593"/>
      <c r="ES2" s="593"/>
      <c r="ET2" s="593"/>
      <c r="EU2" s="593"/>
      <c r="EV2" s="593"/>
      <c r="EW2" s="593"/>
      <c r="EX2" s="594"/>
      <c r="EY2" s="598" t="s">
        <v>17</v>
      </c>
      <c r="EZ2" s="593"/>
      <c r="FA2" s="593"/>
      <c r="FB2" s="593"/>
      <c r="FC2" s="594"/>
      <c r="FD2" s="652" t="s">
        <v>18</v>
      </c>
      <c r="FE2" s="593"/>
      <c r="FF2" s="593"/>
      <c r="FG2" s="593"/>
      <c r="FH2" s="593"/>
      <c r="FI2" s="593"/>
      <c r="FJ2" s="593"/>
      <c r="FK2" s="593"/>
      <c r="FL2" s="593"/>
      <c r="FM2" s="594"/>
      <c r="FN2" s="598" t="s">
        <v>19</v>
      </c>
      <c r="FO2" s="593"/>
      <c r="FP2" s="593"/>
      <c r="FQ2" s="593"/>
      <c r="FR2" s="594"/>
      <c r="FS2" s="600" t="s">
        <v>20</v>
      </c>
      <c r="FT2" s="593"/>
      <c r="FU2" s="593"/>
      <c r="FV2" s="593"/>
      <c r="FW2" s="593"/>
      <c r="FX2" s="593"/>
      <c r="FY2" s="593"/>
      <c r="FZ2" s="593"/>
      <c r="GA2" s="593"/>
      <c r="GB2" s="594"/>
      <c r="GC2" s="598" t="s">
        <v>21</v>
      </c>
      <c r="GD2" s="593"/>
      <c r="GE2" s="593"/>
      <c r="GF2" s="593"/>
      <c r="GG2" s="594"/>
      <c r="GH2" s="600" t="s">
        <v>4830</v>
      </c>
      <c r="GI2" s="593"/>
      <c r="GJ2" s="593"/>
      <c r="GK2" s="593"/>
      <c r="GL2" s="594"/>
      <c r="GM2" s="636" t="s">
        <v>4832</v>
      </c>
      <c r="GN2" s="593"/>
      <c r="GO2" s="593"/>
      <c r="GP2" s="593"/>
      <c r="GQ2" s="593"/>
      <c r="GR2" s="593"/>
      <c r="GS2" s="593"/>
      <c r="GT2" s="593"/>
      <c r="GU2" s="593"/>
      <c r="GV2" s="593"/>
      <c r="GW2" s="593"/>
      <c r="GX2" s="593"/>
      <c r="GY2" s="593"/>
      <c r="GZ2" s="593"/>
      <c r="HA2" s="594"/>
      <c r="HB2" s="600" t="s">
        <v>4833</v>
      </c>
      <c r="HC2" s="593"/>
      <c r="HD2" s="593"/>
      <c r="HE2" s="593"/>
      <c r="HF2" s="594"/>
      <c r="HG2" s="598" t="s">
        <v>24</v>
      </c>
      <c r="HH2" s="593"/>
      <c r="HI2" s="593"/>
      <c r="HJ2" s="593"/>
      <c r="HK2" s="593"/>
      <c r="HL2" s="593"/>
      <c r="HM2" s="593"/>
      <c r="HN2" s="593"/>
      <c r="HO2" s="593"/>
      <c r="HP2" s="593"/>
      <c r="HQ2" s="593"/>
      <c r="HR2" s="593"/>
      <c r="HS2" s="593"/>
      <c r="HT2" s="593"/>
      <c r="HU2" s="593"/>
      <c r="HV2" s="593"/>
      <c r="HW2" s="593"/>
      <c r="HX2" s="593"/>
      <c r="HY2" s="593"/>
      <c r="HZ2" s="593"/>
      <c r="IA2" s="593"/>
      <c r="IB2" s="593"/>
      <c r="IC2" s="593"/>
      <c r="ID2" s="593"/>
      <c r="IE2" s="594"/>
      <c r="IF2" s="648" t="s">
        <v>4838</v>
      </c>
      <c r="IG2" s="593"/>
      <c r="IH2" s="593"/>
      <c r="II2" s="593"/>
      <c r="IJ2" s="594"/>
    </row>
    <row r="3" spans="1:244" ht="15" customHeight="1">
      <c r="A3" s="305"/>
      <c r="B3" s="25" t="s">
        <v>25</v>
      </c>
      <c r="C3" s="4"/>
      <c r="D3" s="23"/>
      <c r="E3" s="24"/>
      <c r="F3" s="23"/>
      <c r="G3" s="598" t="s">
        <v>8</v>
      </c>
      <c r="H3" s="593"/>
      <c r="I3" s="593"/>
      <c r="J3" s="593"/>
      <c r="K3" s="594"/>
      <c r="L3" s="600" t="s">
        <v>9</v>
      </c>
      <c r="M3" s="593"/>
      <c r="N3" s="593"/>
      <c r="O3" s="593"/>
      <c r="P3" s="594"/>
      <c r="Q3" s="653" t="s">
        <v>4819</v>
      </c>
      <c r="R3" s="593"/>
      <c r="S3" s="593"/>
      <c r="T3" s="593"/>
      <c r="U3" s="594"/>
      <c r="V3" s="654" t="s">
        <v>4820</v>
      </c>
      <c r="W3" s="593"/>
      <c r="X3" s="593"/>
      <c r="Y3" s="593"/>
      <c r="Z3" s="594"/>
      <c r="AA3" s="598" t="s">
        <v>26</v>
      </c>
      <c r="AB3" s="593"/>
      <c r="AC3" s="593"/>
      <c r="AD3" s="593"/>
      <c r="AE3" s="594"/>
      <c r="AF3" s="598" t="s">
        <v>27</v>
      </c>
      <c r="AG3" s="593"/>
      <c r="AH3" s="593"/>
      <c r="AI3" s="593"/>
      <c r="AJ3" s="594"/>
      <c r="AK3" s="598" t="s">
        <v>28</v>
      </c>
      <c r="AL3" s="593"/>
      <c r="AM3" s="593"/>
      <c r="AN3" s="593"/>
      <c r="AO3" s="594"/>
      <c r="AP3" s="598" t="s">
        <v>29</v>
      </c>
      <c r="AQ3" s="593"/>
      <c r="AR3" s="593"/>
      <c r="AS3" s="593"/>
      <c r="AT3" s="594"/>
      <c r="AU3" s="598" t="s">
        <v>30</v>
      </c>
      <c r="AV3" s="593"/>
      <c r="AW3" s="593"/>
      <c r="AX3" s="593"/>
      <c r="AY3" s="594"/>
      <c r="AZ3" s="653" t="s">
        <v>4821</v>
      </c>
      <c r="BA3" s="593"/>
      <c r="BB3" s="593"/>
      <c r="BC3" s="593"/>
      <c r="BD3" s="594"/>
      <c r="BE3" s="598" t="s">
        <v>32</v>
      </c>
      <c r="BF3" s="593"/>
      <c r="BG3" s="593"/>
      <c r="BH3" s="593"/>
      <c r="BI3" s="594"/>
      <c r="BJ3" s="653" t="s">
        <v>4822</v>
      </c>
      <c r="BK3" s="593"/>
      <c r="BL3" s="593"/>
      <c r="BM3" s="593"/>
      <c r="BN3" s="594"/>
      <c r="BO3" s="598" t="s">
        <v>33</v>
      </c>
      <c r="BP3" s="593"/>
      <c r="BQ3" s="593"/>
      <c r="BR3" s="593"/>
      <c r="BS3" s="594"/>
      <c r="BT3" s="598" t="s">
        <v>34</v>
      </c>
      <c r="BU3" s="593"/>
      <c r="BV3" s="593"/>
      <c r="BW3" s="593"/>
      <c r="BX3" s="594"/>
      <c r="BY3" s="598" t="s">
        <v>35</v>
      </c>
      <c r="BZ3" s="593"/>
      <c r="CA3" s="593"/>
      <c r="CB3" s="593"/>
      <c r="CC3" s="594"/>
      <c r="CD3" s="598" t="s">
        <v>36</v>
      </c>
      <c r="CE3" s="593"/>
      <c r="CF3" s="593"/>
      <c r="CG3" s="593"/>
      <c r="CH3" s="594"/>
      <c r="CI3" s="598" t="s">
        <v>37</v>
      </c>
      <c r="CJ3" s="593"/>
      <c r="CK3" s="593"/>
      <c r="CL3" s="593"/>
      <c r="CM3" s="594"/>
      <c r="CN3" s="653" t="s">
        <v>4823</v>
      </c>
      <c r="CO3" s="593"/>
      <c r="CP3" s="593"/>
      <c r="CQ3" s="593"/>
      <c r="CR3" s="594"/>
      <c r="CS3" s="598" t="s">
        <v>39</v>
      </c>
      <c r="CT3" s="593"/>
      <c r="CU3" s="593"/>
      <c r="CV3" s="593"/>
      <c r="CW3" s="594"/>
      <c r="CX3" s="598" t="s">
        <v>40</v>
      </c>
      <c r="CY3" s="593"/>
      <c r="CZ3" s="593"/>
      <c r="DA3" s="593"/>
      <c r="DB3" s="594"/>
      <c r="DC3" s="598" t="s">
        <v>41</v>
      </c>
      <c r="DD3" s="593"/>
      <c r="DE3" s="593"/>
      <c r="DF3" s="593"/>
      <c r="DG3" s="594"/>
      <c r="DH3" s="598" t="s">
        <v>42</v>
      </c>
      <c r="DI3" s="593"/>
      <c r="DJ3" s="593"/>
      <c r="DK3" s="593"/>
      <c r="DL3" s="594"/>
      <c r="DM3" s="598" t="s">
        <v>43</v>
      </c>
      <c r="DN3" s="593"/>
      <c r="DO3" s="593"/>
      <c r="DP3" s="593"/>
      <c r="DQ3" s="594"/>
      <c r="DR3" s="653" t="s">
        <v>4824</v>
      </c>
      <c r="DS3" s="593"/>
      <c r="DT3" s="593"/>
      <c r="DU3" s="593"/>
      <c r="DV3" s="594"/>
      <c r="DW3" s="598" t="s">
        <v>14</v>
      </c>
      <c r="DX3" s="593"/>
      <c r="DY3" s="593"/>
      <c r="DZ3" s="593"/>
      <c r="EA3" s="594"/>
      <c r="EB3" s="656" t="s">
        <v>15</v>
      </c>
      <c r="EC3" s="593"/>
      <c r="ED3" s="593"/>
      <c r="EE3" s="593"/>
      <c r="EF3" s="594"/>
      <c r="EG3" s="654" t="s">
        <v>4825</v>
      </c>
      <c r="EH3" s="593"/>
      <c r="EI3" s="593"/>
      <c r="EJ3" s="593"/>
      <c r="EK3" s="593"/>
      <c r="EL3" s="594"/>
      <c r="EM3" s="654" t="s">
        <v>4826</v>
      </c>
      <c r="EN3" s="593"/>
      <c r="EO3" s="593"/>
      <c r="EP3" s="593"/>
      <c r="EQ3" s="593"/>
      <c r="ER3" s="594"/>
      <c r="ES3" s="654" t="s">
        <v>4827</v>
      </c>
      <c r="ET3" s="593"/>
      <c r="EU3" s="593"/>
      <c r="EV3" s="593"/>
      <c r="EW3" s="593"/>
      <c r="EX3" s="594"/>
      <c r="EY3" s="598" t="s">
        <v>17</v>
      </c>
      <c r="EZ3" s="593"/>
      <c r="FA3" s="593"/>
      <c r="FB3" s="593"/>
      <c r="FC3" s="594"/>
      <c r="FD3" s="657" t="s">
        <v>4829</v>
      </c>
      <c r="FE3" s="593"/>
      <c r="FF3" s="593"/>
      <c r="FG3" s="593"/>
      <c r="FH3" s="594"/>
      <c r="FI3" s="657" t="s">
        <v>4828</v>
      </c>
      <c r="FJ3" s="593"/>
      <c r="FK3" s="593"/>
      <c r="FL3" s="593"/>
      <c r="FM3" s="594"/>
      <c r="FN3" s="598" t="s">
        <v>19</v>
      </c>
      <c r="FO3" s="593"/>
      <c r="FP3" s="593"/>
      <c r="FQ3" s="593"/>
      <c r="FR3" s="594"/>
      <c r="FS3" s="600" t="s">
        <v>50</v>
      </c>
      <c r="FT3" s="593"/>
      <c r="FU3" s="593"/>
      <c r="FV3" s="593"/>
      <c r="FW3" s="594"/>
      <c r="FX3" s="600" t="s">
        <v>51</v>
      </c>
      <c r="FY3" s="593"/>
      <c r="FZ3" s="593"/>
      <c r="GA3" s="593"/>
      <c r="GB3" s="594"/>
      <c r="GC3" s="598" t="s">
        <v>21</v>
      </c>
      <c r="GD3" s="593"/>
      <c r="GE3" s="593"/>
      <c r="GF3" s="593"/>
      <c r="GG3" s="594"/>
      <c r="GH3" s="600" t="s">
        <v>4830</v>
      </c>
      <c r="GI3" s="593"/>
      <c r="GJ3" s="593"/>
      <c r="GK3" s="593"/>
      <c r="GL3" s="594"/>
      <c r="GM3" s="637" t="s">
        <v>4831</v>
      </c>
      <c r="GN3" s="593"/>
      <c r="GO3" s="593"/>
      <c r="GP3" s="593"/>
      <c r="GQ3" s="594"/>
      <c r="GR3" s="637" t="s">
        <v>53</v>
      </c>
      <c r="GS3" s="593"/>
      <c r="GT3" s="593"/>
      <c r="GU3" s="593"/>
      <c r="GV3" s="594"/>
      <c r="GW3" s="637" t="s">
        <v>54</v>
      </c>
      <c r="GX3" s="593"/>
      <c r="GY3" s="593"/>
      <c r="GZ3" s="593"/>
      <c r="HA3" s="594"/>
      <c r="HB3" s="600" t="s">
        <v>4833</v>
      </c>
      <c r="HC3" s="593"/>
      <c r="HD3" s="593"/>
      <c r="HE3" s="593"/>
      <c r="HF3" s="594"/>
      <c r="HG3" s="598" t="s">
        <v>4834</v>
      </c>
      <c r="HH3" s="593"/>
      <c r="HI3" s="593"/>
      <c r="HJ3" s="593"/>
      <c r="HK3" s="594"/>
      <c r="HL3" s="598" t="s">
        <v>4835</v>
      </c>
      <c r="HM3" s="593"/>
      <c r="HN3" s="593"/>
      <c r="HO3" s="593"/>
      <c r="HP3" s="594"/>
      <c r="HQ3" s="598" t="s">
        <v>58</v>
      </c>
      <c r="HR3" s="593"/>
      <c r="HS3" s="593"/>
      <c r="HT3" s="593"/>
      <c r="HU3" s="594"/>
      <c r="HV3" s="658" t="s">
        <v>4836</v>
      </c>
      <c r="HW3" s="593"/>
      <c r="HX3" s="593"/>
      <c r="HY3" s="593"/>
      <c r="HZ3" s="594"/>
      <c r="IA3" s="656" t="s">
        <v>4837</v>
      </c>
      <c r="IB3" s="593"/>
      <c r="IC3" s="593"/>
      <c r="ID3" s="593"/>
      <c r="IE3" s="594"/>
      <c r="IF3" s="659" t="s">
        <v>4838</v>
      </c>
      <c r="IG3" s="593"/>
      <c r="IH3" s="593"/>
      <c r="II3" s="593"/>
      <c r="IJ3" s="594"/>
    </row>
    <row r="4" spans="1:244" ht="63" customHeight="1">
      <c r="A4" s="306" t="s">
        <v>60</v>
      </c>
      <c r="B4" s="307" t="s">
        <v>59</v>
      </c>
      <c r="C4" s="9" t="s">
        <v>61</v>
      </c>
      <c r="D4" s="30" t="s">
        <v>62</v>
      </c>
      <c r="E4" s="9" t="s">
        <v>63</v>
      </c>
      <c r="F4" s="30" t="s">
        <v>64</v>
      </c>
      <c r="G4" s="9" t="s">
        <v>68</v>
      </c>
      <c r="H4" s="9" t="s">
        <v>69</v>
      </c>
      <c r="I4" s="9" t="s">
        <v>65</v>
      </c>
      <c r="J4" s="9" t="s">
        <v>66</v>
      </c>
      <c r="K4" s="9" t="s">
        <v>67</v>
      </c>
      <c r="L4" s="30" t="s">
        <v>68</v>
      </c>
      <c r="M4" s="30" t="s">
        <v>69</v>
      </c>
      <c r="N4" s="30" t="s">
        <v>65</v>
      </c>
      <c r="O4" s="478" t="s">
        <v>66</v>
      </c>
      <c r="P4" s="30" t="s">
        <v>67</v>
      </c>
      <c r="Q4" s="9" t="s">
        <v>68</v>
      </c>
      <c r="R4" s="9" t="s">
        <v>69</v>
      </c>
      <c r="S4" s="9" t="s">
        <v>65</v>
      </c>
      <c r="T4" s="9" t="s">
        <v>66</v>
      </c>
      <c r="U4" s="9" t="s">
        <v>67</v>
      </c>
      <c r="V4" s="30" t="s">
        <v>68</v>
      </c>
      <c r="W4" s="30" t="s">
        <v>69</v>
      </c>
      <c r="X4" s="30" t="s">
        <v>65</v>
      </c>
      <c r="Y4" s="30" t="s">
        <v>66</v>
      </c>
      <c r="Z4" s="30" t="s">
        <v>67</v>
      </c>
      <c r="AA4" s="9" t="s">
        <v>68</v>
      </c>
      <c r="AB4" s="9" t="s">
        <v>69</v>
      </c>
      <c r="AC4" s="9" t="s">
        <v>65</v>
      </c>
      <c r="AD4" s="9" t="s">
        <v>66</v>
      </c>
      <c r="AE4" s="9" t="s">
        <v>67</v>
      </c>
      <c r="AF4" s="9" t="s">
        <v>68</v>
      </c>
      <c r="AG4" s="9" t="s">
        <v>69</v>
      </c>
      <c r="AH4" s="9" t="s">
        <v>65</v>
      </c>
      <c r="AI4" s="9" t="s">
        <v>66</v>
      </c>
      <c r="AJ4" s="9" t="s">
        <v>67</v>
      </c>
      <c r="AK4" s="9" t="s">
        <v>68</v>
      </c>
      <c r="AL4" s="9" t="s">
        <v>69</v>
      </c>
      <c r="AM4" s="9" t="s">
        <v>65</v>
      </c>
      <c r="AN4" s="9" t="s">
        <v>66</v>
      </c>
      <c r="AO4" s="9" t="s">
        <v>67</v>
      </c>
      <c r="AP4" s="9" t="s">
        <v>68</v>
      </c>
      <c r="AQ4" s="9" t="s">
        <v>69</v>
      </c>
      <c r="AR4" s="9" t="s">
        <v>65</v>
      </c>
      <c r="AS4" s="9" t="s">
        <v>66</v>
      </c>
      <c r="AT4" s="9" t="s">
        <v>67</v>
      </c>
      <c r="AU4" s="9" t="s">
        <v>68</v>
      </c>
      <c r="AV4" s="9" t="s">
        <v>69</v>
      </c>
      <c r="AW4" s="9" t="s">
        <v>65</v>
      </c>
      <c r="AX4" s="9" t="s">
        <v>66</v>
      </c>
      <c r="AY4" s="9" t="s">
        <v>67</v>
      </c>
      <c r="AZ4" s="9" t="s">
        <v>68</v>
      </c>
      <c r="BA4" s="9" t="s">
        <v>69</v>
      </c>
      <c r="BB4" s="9" t="s">
        <v>65</v>
      </c>
      <c r="BC4" s="9" t="s">
        <v>66</v>
      </c>
      <c r="BD4" s="9" t="s">
        <v>67</v>
      </c>
      <c r="BE4" s="9" t="s">
        <v>68</v>
      </c>
      <c r="BF4" s="9" t="s">
        <v>69</v>
      </c>
      <c r="BG4" s="9" t="s">
        <v>65</v>
      </c>
      <c r="BH4" s="9" t="s">
        <v>66</v>
      </c>
      <c r="BI4" s="9" t="s">
        <v>67</v>
      </c>
      <c r="BJ4" s="9" t="s">
        <v>68</v>
      </c>
      <c r="BK4" s="9" t="s">
        <v>69</v>
      </c>
      <c r="BL4" s="9" t="s">
        <v>65</v>
      </c>
      <c r="BM4" s="9" t="s">
        <v>66</v>
      </c>
      <c r="BN4" s="9" t="s">
        <v>67</v>
      </c>
      <c r="BO4" s="30" t="s">
        <v>68</v>
      </c>
      <c r="BP4" s="30" t="s">
        <v>69</v>
      </c>
      <c r="BQ4" s="30" t="s">
        <v>65</v>
      </c>
      <c r="BR4" s="30" t="s">
        <v>66</v>
      </c>
      <c r="BS4" s="30" t="s">
        <v>67</v>
      </c>
      <c r="BT4" s="30" t="s">
        <v>68</v>
      </c>
      <c r="BU4" s="30" t="s">
        <v>69</v>
      </c>
      <c r="BV4" s="30" t="s">
        <v>65</v>
      </c>
      <c r="BW4" s="30" t="s">
        <v>66</v>
      </c>
      <c r="BX4" s="30" t="s">
        <v>67</v>
      </c>
      <c r="BY4" s="30" t="s">
        <v>68</v>
      </c>
      <c r="BZ4" s="30" t="s">
        <v>69</v>
      </c>
      <c r="CA4" s="30" t="s">
        <v>65</v>
      </c>
      <c r="CB4" s="30" t="s">
        <v>66</v>
      </c>
      <c r="CC4" s="30" t="s">
        <v>67</v>
      </c>
      <c r="CD4" s="30" t="s">
        <v>68</v>
      </c>
      <c r="CE4" s="30" t="s">
        <v>69</v>
      </c>
      <c r="CF4" s="30" t="s">
        <v>65</v>
      </c>
      <c r="CG4" s="30" t="s">
        <v>66</v>
      </c>
      <c r="CH4" s="30" t="s">
        <v>67</v>
      </c>
      <c r="CI4" s="30" t="s">
        <v>68</v>
      </c>
      <c r="CJ4" s="30" t="s">
        <v>69</v>
      </c>
      <c r="CK4" s="30" t="s">
        <v>65</v>
      </c>
      <c r="CL4" s="30" t="s">
        <v>66</v>
      </c>
      <c r="CM4" s="30" t="s">
        <v>67</v>
      </c>
      <c r="CN4" s="30" t="s">
        <v>68</v>
      </c>
      <c r="CO4" s="30" t="s">
        <v>69</v>
      </c>
      <c r="CP4" s="30" t="s">
        <v>65</v>
      </c>
      <c r="CQ4" s="30" t="s">
        <v>66</v>
      </c>
      <c r="CR4" s="30" t="s">
        <v>67</v>
      </c>
      <c r="CS4" s="9" t="s">
        <v>68</v>
      </c>
      <c r="CT4" s="9" t="s">
        <v>69</v>
      </c>
      <c r="CU4" s="9" t="s">
        <v>65</v>
      </c>
      <c r="CV4" s="9" t="s">
        <v>66</v>
      </c>
      <c r="CW4" s="9" t="s">
        <v>67</v>
      </c>
      <c r="CX4" s="9" t="s">
        <v>68</v>
      </c>
      <c r="CY4" s="9" t="s">
        <v>69</v>
      </c>
      <c r="CZ4" s="9" t="s">
        <v>65</v>
      </c>
      <c r="DA4" s="9" t="s">
        <v>66</v>
      </c>
      <c r="DB4" s="9" t="s">
        <v>67</v>
      </c>
      <c r="DC4" s="9" t="s">
        <v>68</v>
      </c>
      <c r="DD4" s="9" t="s">
        <v>69</v>
      </c>
      <c r="DE4" s="9" t="s">
        <v>65</v>
      </c>
      <c r="DF4" s="9" t="s">
        <v>66</v>
      </c>
      <c r="DG4" s="9" t="s">
        <v>67</v>
      </c>
      <c r="DH4" s="9" t="s">
        <v>68</v>
      </c>
      <c r="DI4" s="9" t="s">
        <v>69</v>
      </c>
      <c r="DJ4" s="9" t="s">
        <v>65</v>
      </c>
      <c r="DK4" s="9" t="s">
        <v>66</v>
      </c>
      <c r="DL4" s="9" t="s">
        <v>67</v>
      </c>
      <c r="DM4" s="9" t="s">
        <v>68</v>
      </c>
      <c r="DN4" s="9" t="s">
        <v>69</v>
      </c>
      <c r="DO4" s="9" t="s">
        <v>65</v>
      </c>
      <c r="DP4" s="9" t="s">
        <v>66</v>
      </c>
      <c r="DQ4" s="9" t="s">
        <v>67</v>
      </c>
      <c r="DR4" s="9" t="s">
        <v>68</v>
      </c>
      <c r="DS4" s="9" t="s">
        <v>69</v>
      </c>
      <c r="DT4" s="9" t="s">
        <v>65</v>
      </c>
      <c r="DU4" s="9" t="s">
        <v>66</v>
      </c>
      <c r="DV4" s="9" t="s">
        <v>67</v>
      </c>
      <c r="DW4" s="30" t="s">
        <v>68</v>
      </c>
      <c r="DX4" s="30" t="s">
        <v>69</v>
      </c>
      <c r="DY4" s="30" t="s">
        <v>65</v>
      </c>
      <c r="DZ4" s="30" t="s">
        <v>66</v>
      </c>
      <c r="EA4" s="30" t="s">
        <v>67</v>
      </c>
      <c r="EB4" s="9" t="s">
        <v>68</v>
      </c>
      <c r="EC4" s="9" t="s">
        <v>69</v>
      </c>
      <c r="ED4" s="9" t="s">
        <v>65</v>
      </c>
      <c r="EE4" s="9" t="s">
        <v>66</v>
      </c>
      <c r="EF4" s="9" t="s">
        <v>67</v>
      </c>
      <c r="EG4" s="30" t="s">
        <v>1629</v>
      </c>
      <c r="EH4" s="30" t="s">
        <v>1630</v>
      </c>
      <c r="EI4" s="30" t="s">
        <v>69</v>
      </c>
      <c r="EJ4" s="30" t="s">
        <v>65</v>
      </c>
      <c r="EK4" s="30" t="s">
        <v>66</v>
      </c>
      <c r="EL4" s="30" t="s">
        <v>67</v>
      </c>
      <c r="EM4" s="30" t="s">
        <v>1629</v>
      </c>
      <c r="EN4" s="30" t="s">
        <v>1630</v>
      </c>
      <c r="EO4" s="30" t="s">
        <v>69</v>
      </c>
      <c r="EP4" s="30" t="s">
        <v>65</v>
      </c>
      <c r="EQ4" s="30" t="s">
        <v>66</v>
      </c>
      <c r="ER4" s="30" t="s">
        <v>67</v>
      </c>
      <c r="ES4" s="30" t="s">
        <v>1629</v>
      </c>
      <c r="ET4" s="30" t="s">
        <v>1630</v>
      </c>
      <c r="EU4" s="30" t="s">
        <v>69</v>
      </c>
      <c r="EV4" s="30" t="s">
        <v>65</v>
      </c>
      <c r="EW4" s="30" t="s">
        <v>66</v>
      </c>
      <c r="EX4" s="30" t="s">
        <v>67</v>
      </c>
      <c r="EY4" s="9" t="s">
        <v>68</v>
      </c>
      <c r="EZ4" s="9" t="s">
        <v>69</v>
      </c>
      <c r="FA4" s="9" t="s">
        <v>65</v>
      </c>
      <c r="FB4" s="9" t="s">
        <v>66</v>
      </c>
      <c r="FC4" s="9" t="s">
        <v>67</v>
      </c>
      <c r="FD4" s="30" t="s">
        <v>68</v>
      </c>
      <c r="FE4" s="30" t="s">
        <v>69</v>
      </c>
      <c r="FF4" s="30" t="s">
        <v>65</v>
      </c>
      <c r="FG4" s="30" t="s">
        <v>66</v>
      </c>
      <c r="FH4" s="30" t="s">
        <v>67</v>
      </c>
      <c r="FI4" s="30" t="s">
        <v>68</v>
      </c>
      <c r="FJ4" s="30" t="s">
        <v>69</v>
      </c>
      <c r="FK4" s="30" t="s">
        <v>65</v>
      </c>
      <c r="FL4" s="30" t="s">
        <v>66</v>
      </c>
      <c r="FM4" s="30" t="s">
        <v>67</v>
      </c>
      <c r="FN4" s="9" t="s">
        <v>68</v>
      </c>
      <c r="FO4" s="9" t="s">
        <v>69</v>
      </c>
      <c r="FP4" s="9" t="s">
        <v>65</v>
      </c>
      <c r="FQ4" s="9" t="s">
        <v>66</v>
      </c>
      <c r="FR4" s="9" t="s">
        <v>67</v>
      </c>
      <c r="FS4" s="30" t="s">
        <v>68</v>
      </c>
      <c r="FT4" s="30" t="s">
        <v>69</v>
      </c>
      <c r="FU4" s="30" t="s">
        <v>65</v>
      </c>
      <c r="FV4" s="30" t="s">
        <v>66</v>
      </c>
      <c r="FW4" s="30" t="s">
        <v>67</v>
      </c>
      <c r="FX4" s="30" t="s">
        <v>68</v>
      </c>
      <c r="FY4" s="30" t="s">
        <v>69</v>
      </c>
      <c r="FZ4" s="30" t="s">
        <v>65</v>
      </c>
      <c r="GA4" s="30" t="s">
        <v>66</v>
      </c>
      <c r="GB4" s="30" t="s">
        <v>67</v>
      </c>
      <c r="GC4" s="9" t="s">
        <v>68</v>
      </c>
      <c r="GD4" s="9" t="s">
        <v>69</v>
      </c>
      <c r="GE4" s="9" t="s">
        <v>65</v>
      </c>
      <c r="GF4" s="9" t="s">
        <v>66</v>
      </c>
      <c r="GG4" s="9" t="s">
        <v>67</v>
      </c>
      <c r="GH4" s="30" t="s">
        <v>68</v>
      </c>
      <c r="GI4" s="30" t="s">
        <v>69</v>
      </c>
      <c r="GJ4" s="30" t="s">
        <v>65</v>
      </c>
      <c r="GK4" s="30" t="s">
        <v>66</v>
      </c>
      <c r="GL4" s="30" t="s">
        <v>67</v>
      </c>
      <c r="GM4" s="9" t="s">
        <v>68</v>
      </c>
      <c r="GN4" s="9" t="s">
        <v>69</v>
      </c>
      <c r="GO4" s="9" t="s">
        <v>65</v>
      </c>
      <c r="GP4" s="9" t="s">
        <v>66</v>
      </c>
      <c r="GQ4" s="9" t="s">
        <v>67</v>
      </c>
      <c r="GR4" s="9" t="s">
        <v>68</v>
      </c>
      <c r="GS4" s="9" t="s">
        <v>69</v>
      </c>
      <c r="GT4" s="9" t="s">
        <v>65</v>
      </c>
      <c r="GU4" s="9" t="s">
        <v>66</v>
      </c>
      <c r="GV4" s="9" t="s">
        <v>67</v>
      </c>
      <c r="GW4" s="9" t="s">
        <v>68</v>
      </c>
      <c r="GX4" s="9" t="s">
        <v>69</v>
      </c>
      <c r="GY4" s="9" t="s">
        <v>65</v>
      </c>
      <c r="GZ4" s="9" t="s">
        <v>66</v>
      </c>
      <c r="HA4" s="9" t="s">
        <v>67</v>
      </c>
      <c r="HB4" s="30" t="s">
        <v>68</v>
      </c>
      <c r="HC4" s="30" t="s">
        <v>69</v>
      </c>
      <c r="HD4" s="30" t="s">
        <v>65</v>
      </c>
      <c r="HE4" s="30" t="s">
        <v>66</v>
      </c>
      <c r="HF4" s="30" t="s">
        <v>67</v>
      </c>
      <c r="HG4" s="9" t="s">
        <v>68</v>
      </c>
      <c r="HH4" s="9" t="s">
        <v>69</v>
      </c>
      <c r="HI4" s="9" t="s">
        <v>65</v>
      </c>
      <c r="HJ4" s="9" t="s">
        <v>66</v>
      </c>
      <c r="HK4" s="9" t="s">
        <v>67</v>
      </c>
      <c r="HL4" s="9" t="s">
        <v>68</v>
      </c>
      <c r="HM4" s="9" t="s">
        <v>69</v>
      </c>
      <c r="HN4" s="9" t="s">
        <v>65</v>
      </c>
      <c r="HO4" s="9" t="s">
        <v>66</v>
      </c>
      <c r="HP4" s="9" t="s">
        <v>67</v>
      </c>
      <c r="HQ4" s="9" t="s">
        <v>68</v>
      </c>
      <c r="HR4" s="9" t="s">
        <v>69</v>
      </c>
      <c r="HS4" s="9" t="s">
        <v>65</v>
      </c>
      <c r="HT4" s="9" t="s">
        <v>66</v>
      </c>
      <c r="HU4" s="9" t="s">
        <v>67</v>
      </c>
      <c r="HV4" s="9" t="s">
        <v>68</v>
      </c>
      <c r="HW4" s="9" t="s">
        <v>69</v>
      </c>
      <c r="HX4" s="9" t="s">
        <v>65</v>
      </c>
      <c r="HY4" s="9" t="s">
        <v>66</v>
      </c>
      <c r="HZ4" s="9" t="s">
        <v>67</v>
      </c>
      <c r="IA4" s="9" t="s">
        <v>68</v>
      </c>
      <c r="IB4" s="9" t="s">
        <v>69</v>
      </c>
      <c r="IC4" s="9" t="s">
        <v>65</v>
      </c>
      <c r="ID4" s="9" t="s">
        <v>66</v>
      </c>
      <c r="IE4" s="9" t="s">
        <v>67</v>
      </c>
      <c r="IF4" s="30" t="s">
        <v>68</v>
      </c>
      <c r="IG4" s="30" t="s">
        <v>69</v>
      </c>
      <c r="IH4" s="30" t="s">
        <v>65</v>
      </c>
      <c r="II4" s="30" t="s">
        <v>66</v>
      </c>
      <c r="IJ4" s="30" t="s">
        <v>67</v>
      </c>
    </row>
    <row r="5" spans="1:244" ht="63" customHeight="1">
      <c r="A5" s="348">
        <v>2025</v>
      </c>
      <c r="B5" s="311" t="s">
        <v>119</v>
      </c>
      <c r="C5" s="312">
        <f>(G5+L5+Q5+V5+(AA5+AF5+AK5+AP5+AU5+AZ5+BE5+BJ5)/8+(BO5+BT5+BY5+CD5+CI5+CN5)/6+(CS5+CX5+DC5+DH5+DM5+DR5)/6+DW5+EB5+((EG5+EH5)/2+(EM5+EN5)/2+(ES5+ET5)/2)/3+EY5+(FD5+FI5)/2+FN5+(FS5+FX5)/2+GC5+GH5+(GM5+GR5+GW5)/3+HB5+(HG5+HL5+HQ5+HV5+IA5)/5+IF5)/20</f>
        <v>0.23333333333333334</v>
      </c>
      <c r="D5" s="492">
        <f t="shared" ref="D5:D6" si="0">(L5+V5+(AA5+AF5+AK5+AP5+AU5+AZ5+BE5)/7+(BO5+BT5+BY5+CD5+CI5+CN5)/6+(CS5+CX5+DC5+DH5+DR5+DM5)/6+(EG5+EH5+EM5+EN5+ES5+ET5)/6+GH5+(GM5+GR5+GW5)/3+Q5+EY5+FN5+(FS5+FX5)/2+G5+HB5+(HG5+HL5+HQ5)/3+GC5)/16</f>
        <v>0.29613095238095238</v>
      </c>
      <c r="E5" s="365">
        <f t="shared" ref="E5:E7" si="1">(L5+V5+(AA5+AF5+AK5+AP5+AU5+AZ5+BE5)/7+(BO5+BT5+BY5+CD5+CI5+CN5)/6+(CS5+CX5+DC5+DH5+DR5+DM5)/6+EG5+(GH5+GM5+GR5+GW5)/4+Q5+EY5+FN5+(FS5+FX5)/2+G5+HB5+(HG5+HL5)/2)/14</f>
        <v>0.33843537414965985</v>
      </c>
      <c r="F5" s="522">
        <f t="shared" ref="F5:F8" si="2">(L5+V5+(AA5+AF5+AK5+AP5+AU5+AZ5+BE5)/7+(BO5+BT5+BY5+CD5+CI5+CN5)/6+(CS5+CX5+DC5+DH5+DR5+DM5)/6+EG5+(GH5+GM5+GR5+GW5)/4+Q5+EY5+G5+HB5)/11</f>
        <v>0.33982683982683981</v>
      </c>
      <c r="G5" s="9">
        <v>0</v>
      </c>
      <c r="H5" s="9" t="s">
        <v>130</v>
      </c>
      <c r="I5" s="9" t="s">
        <v>126</v>
      </c>
      <c r="J5" s="486" t="s">
        <v>126</v>
      </c>
      <c r="K5" s="9"/>
      <c r="L5" s="23">
        <v>1</v>
      </c>
      <c r="M5" s="23" t="s">
        <v>132</v>
      </c>
      <c r="N5" s="499" t="s">
        <v>1333</v>
      </c>
      <c r="O5" s="424" t="s">
        <v>4774</v>
      </c>
      <c r="P5" s="30"/>
      <c r="Q5" s="9">
        <v>0</v>
      </c>
      <c r="R5" s="9" t="s">
        <v>123</v>
      </c>
      <c r="S5" s="9" t="s">
        <v>126</v>
      </c>
      <c r="T5" s="9" t="s">
        <v>126</v>
      </c>
      <c r="U5" s="9"/>
      <c r="V5" s="30">
        <v>0</v>
      </c>
      <c r="W5" s="30" t="s">
        <v>126</v>
      </c>
      <c r="X5" s="30" t="s">
        <v>126</v>
      </c>
      <c r="Y5" s="30" t="s">
        <v>126</v>
      </c>
      <c r="Z5" s="523" t="s">
        <v>4775</v>
      </c>
      <c r="AA5" s="9">
        <v>1</v>
      </c>
      <c r="AB5" s="9" t="s">
        <v>130</v>
      </c>
      <c r="AC5" s="9" t="s">
        <v>1335</v>
      </c>
      <c r="AD5" s="524" t="s">
        <v>4776</v>
      </c>
      <c r="AE5" s="9"/>
      <c r="AF5" s="9">
        <v>1</v>
      </c>
      <c r="AG5" s="9" t="s">
        <v>130</v>
      </c>
      <c r="AH5" s="9" t="s">
        <v>1337</v>
      </c>
      <c r="AI5" s="524" t="s">
        <v>4777</v>
      </c>
      <c r="AJ5" s="9"/>
      <c r="AK5" s="9">
        <v>0</v>
      </c>
      <c r="AL5" s="9" t="s">
        <v>132</v>
      </c>
      <c r="AM5" s="9" t="s">
        <v>1337</v>
      </c>
      <c r="AN5" s="524" t="s">
        <v>4777</v>
      </c>
      <c r="AO5" s="9"/>
      <c r="AP5" s="9">
        <v>1</v>
      </c>
      <c r="AQ5" s="9" t="s">
        <v>130</v>
      </c>
      <c r="AR5" s="9" t="s">
        <v>1339</v>
      </c>
      <c r="AS5" s="524" t="s">
        <v>4778</v>
      </c>
      <c r="AT5" s="9"/>
      <c r="AU5" s="9">
        <v>0</v>
      </c>
      <c r="AV5" s="9" t="s">
        <v>132</v>
      </c>
      <c r="AW5" s="9" t="s">
        <v>1339</v>
      </c>
      <c r="AX5" s="524" t="s">
        <v>4779</v>
      </c>
      <c r="AY5" s="9"/>
      <c r="AZ5" s="9">
        <v>0</v>
      </c>
      <c r="BA5" s="9" t="s">
        <v>132</v>
      </c>
      <c r="BB5" s="9" t="s">
        <v>1339</v>
      </c>
      <c r="BC5" s="524" t="s">
        <v>4780</v>
      </c>
      <c r="BD5" s="9"/>
      <c r="BE5" s="9">
        <v>1</v>
      </c>
      <c r="BF5" s="9" t="s">
        <v>130</v>
      </c>
      <c r="BG5" s="9" t="s">
        <v>1339</v>
      </c>
      <c r="BH5" s="524" t="s">
        <v>4781</v>
      </c>
      <c r="BI5" s="9"/>
      <c r="BJ5" s="9">
        <v>0</v>
      </c>
      <c r="BK5" s="9" t="s">
        <v>126</v>
      </c>
      <c r="BL5" s="9" t="s">
        <v>126</v>
      </c>
      <c r="BM5" s="9" t="s">
        <v>126</v>
      </c>
      <c r="BN5" s="9"/>
      <c r="BO5" s="30">
        <v>0</v>
      </c>
      <c r="BP5" s="30" t="s">
        <v>139</v>
      </c>
      <c r="BQ5" s="30" t="s">
        <v>126</v>
      </c>
      <c r="BR5" s="30" t="s">
        <v>126</v>
      </c>
      <c r="BS5" s="30"/>
      <c r="BT5" s="30">
        <v>0</v>
      </c>
      <c r="BU5" s="30" t="s">
        <v>139</v>
      </c>
      <c r="BV5" s="30" t="s">
        <v>126</v>
      </c>
      <c r="BW5" s="30" t="s">
        <v>126</v>
      </c>
      <c r="BX5" s="30"/>
      <c r="BY5" s="30">
        <v>0</v>
      </c>
      <c r="BZ5" s="30" t="s">
        <v>139</v>
      </c>
      <c r="CA5" s="30" t="s">
        <v>126</v>
      </c>
      <c r="CB5" s="30" t="s">
        <v>126</v>
      </c>
      <c r="CC5" s="30"/>
      <c r="CD5" s="30">
        <v>0</v>
      </c>
      <c r="CE5" s="30" t="s">
        <v>139</v>
      </c>
      <c r="CF5" s="30" t="s">
        <v>126</v>
      </c>
      <c r="CG5" s="30" t="s">
        <v>126</v>
      </c>
      <c r="CH5" s="30"/>
      <c r="CI5" s="30">
        <v>0</v>
      </c>
      <c r="CJ5" s="30" t="s">
        <v>139</v>
      </c>
      <c r="CK5" s="30" t="s">
        <v>126</v>
      </c>
      <c r="CL5" s="30" t="s">
        <v>126</v>
      </c>
      <c r="CM5" s="30"/>
      <c r="CN5" s="30">
        <v>0</v>
      </c>
      <c r="CO5" s="30" t="s">
        <v>139</v>
      </c>
      <c r="CP5" s="30" t="s">
        <v>126</v>
      </c>
      <c r="CQ5" s="30" t="s">
        <v>126</v>
      </c>
      <c r="CR5" s="30"/>
      <c r="CS5" s="9">
        <v>1</v>
      </c>
      <c r="CT5" s="9" t="s">
        <v>130</v>
      </c>
      <c r="CU5" s="9" t="s">
        <v>1340</v>
      </c>
      <c r="CV5" s="424" t="s">
        <v>4782</v>
      </c>
      <c r="CW5" s="9"/>
      <c r="CX5" s="9">
        <v>0</v>
      </c>
      <c r="CY5" s="9" t="s">
        <v>132</v>
      </c>
      <c r="CZ5" s="9" t="s">
        <v>1340</v>
      </c>
      <c r="DA5" s="424" t="s">
        <v>4783</v>
      </c>
      <c r="DB5" s="9"/>
      <c r="DC5" s="9">
        <v>0</v>
      </c>
      <c r="DD5" s="9" t="s">
        <v>132</v>
      </c>
      <c r="DE5" s="9" t="s">
        <v>1340</v>
      </c>
      <c r="DF5" s="424" t="s">
        <v>4784</v>
      </c>
      <c r="DG5" s="9"/>
      <c r="DH5" s="9">
        <v>0</v>
      </c>
      <c r="DI5" s="9" t="s">
        <v>132</v>
      </c>
      <c r="DJ5" s="9" t="s">
        <v>1340</v>
      </c>
      <c r="DK5" s="424" t="s">
        <v>4785</v>
      </c>
      <c r="DL5" s="9"/>
      <c r="DM5" s="9">
        <v>0</v>
      </c>
      <c r="DN5" s="9" t="s">
        <v>132</v>
      </c>
      <c r="DO5" s="9" t="s">
        <v>1340</v>
      </c>
      <c r="DP5" s="424" t="s">
        <v>4786</v>
      </c>
      <c r="DQ5" s="9"/>
      <c r="DR5" s="9">
        <v>0</v>
      </c>
      <c r="DS5" s="9" t="s">
        <v>132</v>
      </c>
      <c r="DT5" s="9" t="s">
        <v>1340</v>
      </c>
      <c r="DU5" s="424" t="s">
        <v>4787</v>
      </c>
      <c r="DV5" s="9"/>
      <c r="DW5" s="30">
        <v>0</v>
      </c>
      <c r="DX5" s="30" t="s">
        <v>130</v>
      </c>
      <c r="DY5" s="30" t="s">
        <v>126</v>
      </c>
      <c r="DZ5" s="30" t="s">
        <v>126</v>
      </c>
      <c r="EA5" s="30"/>
      <c r="EB5" s="9">
        <v>0</v>
      </c>
      <c r="EC5" s="9" t="s">
        <v>130</v>
      </c>
      <c r="ED5" s="9" t="s">
        <v>4788</v>
      </c>
      <c r="EE5" s="410" t="s">
        <v>4789</v>
      </c>
      <c r="EF5" s="9"/>
      <c r="EG5" s="30">
        <v>1</v>
      </c>
      <c r="EH5" s="30">
        <v>1</v>
      </c>
      <c r="EI5" s="30" t="s">
        <v>139</v>
      </c>
      <c r="EJ5" s="30" t="s">
        <v>126</v>
      </c>
      <c r="EK5" s="30" t="s">
        <v>126</v>
      </c>
      <c r="EL5" s="30"/>
      <c r="EM5" s="30">
        <v>1</v>
      </c>
      <c r="EN5" s="30">
        <v>1</v>
      </c>
      <c r="EO5" s="30" t="s">
        <v>139</v>
      </c>
      <c r="EP5" s="30" t="s">
        <v>126</v>
      </c>
      <c r="EQ5" s="30" t="s">
        <v>126</v>
      </c>
      <c r="ER5" s="30"/>
      <c r="ES5" s="30">
        <v>1</v>
      </c>
      <c r="ET5" s="30">
        <v>1</v>
      </c>
      <c r="EU5" s="30" t="s">
        <v>139</v>
      </c>
      <c r="EV5" s="30" t="s">
        <v>126</v>
      </c>
      <c r="EW5" s="30" t="s">
        <v>126</v>
      </c>
      <c r="EX5" s="30"/>
      <c r="EY5" s="9">
        <v>0</v>
      </c>
      <c r="EZ5" s="9" t="s">
        <v>123</v>
      </c>
      <c r="FA5" s="9" t="s">
        <v>126</v>
      </c>
      <c r="FB5" s="9" t="s">
        <v>126</v>
      </c>
      <c r="FC5" s="9"/>
      <c r="FD5" s="152">
        <v>0</v>
      </c>
      <c r="FE5" s="152" t="s">
        <v>126</v>
      </c>
      <c r="FF5" s="152" t="s">
        <v>126</v>
      </c>
      <c r="FG5" s="152" t="s">
        <v>126</v>
      </c>
      <c r="FH5" s="485"/>
      <c r="FI5" s="152">
        <v>0</v>
      </c>
      <c r="FJ5" s="152" t="s">
        <v>126</v>
      </c>
      <c r="FK5" s="152" t="s">
        <v>126</v>
      </c>
      <c r="FL5" s="152" t="s">
        <v>126</v>
      </c>
      <c r="FM5" s="485"/>
      <c r="FN5" s="9">
        <v>0</v>
      </c>
      <c r="FO5" s="9" t="s">
        <v>132</v>
      </c>
      <c r="FP5" s="9" t="s">
        <v>1342</v>
      </c>
      <c r="FQ5" s="424" t="s">
        <v>4790</v>
      </c>
      <c r="FR5" s="9" t="s">
        <v>1344</v>
      </c>
      <c r="FS5" s="30">
        <v>1</v>
      </c>
      <c r="FT5" s="30" t="s">
        <v>139</v>
      </c>
      <c r="FU5" s="30" t="s">
        <v>1345</v>
      </c>
      <c r="FV5" s="424" t="s">
        <v>4791</v>
      </c>
      <c r="FW5" s="30"/>
      <c r="FX5" s="30">
        <v>1</v>
      </c>
      <c r="FY5" s="30" t="s">
        <v>139</v>
      </c>
      <c r="FZ5" s="30" t="s">
        <v>1345</v>
      </c>
      <c r="GA5" s="424" t="s">
        <v>4792</v>
      </c>
      <c r="GB5" s="30"/>
      <c r="GC5" s="486">
        <v>0</v>
      </c>
      <c r="GD5" s="486" t="s">
        <v>130</v>
      </c>
      <c r="GE5" s="486" t="s">
        <v>126</v>
      </c>
      <c r="GF5" s="486" t="s">
        <v>126</v>
      </c>
      <c r="GG5" s="486" t="s">
        <v>4793</v>
      </c>
      <c r="GH5" s="30">
        <v>0</v>
      </c>
      <c r="GI5" s="30" t="s">
        <v>123</v>
      </c>
      <c r="GJ5" s="30" t="s">
        <v>126</v>
      </c>
      <c r="GK5" s="30" t="s">
        <v>126</v>
      </c>
      <c r="GL5" s="30"/>
      <c r="GM5" s="9">
        <v>0</v>
      </c>
      <c r="GN5" s="9" t="s">
        <v>123</v>
      </c>
      <c r="GO5" s="9" t="s">
        <v>126</v>
      </c>
      <c r="GP5" s="9" t="s">
        <v>126</v>
      </c>
      <c r="GQ5" s="9"/>
      <c r="GR5" s="9">
        <v>0</v>
      </c>
      <c r="GS5" s="9" t="s">
        <v>123</v>
      </c>
      <c r="GT5" s="9" t="s">
        <v>126</v>
      </c>
      <c r="GU5" s="9" t="s">
        <v>126</v>
      </c>
      <c r="GV5" s="9"/>
      <c r="GW5" s="9">
        <v>0</v>
      </c>
      <c r="GX5" s="9" t="s">
        <v>123</v>
      </c>
      <c r="GY5" s="9" t="s">
        <v>126</v>
      </c>
      <c r="GZ5" s="9" t="s">
        <v>126</v>
      </c>
      <c r="HA5" s="9"/>
      <c r="HB5" s="30">
        <v>1</v>
      </c>
      <c r="HC5" s="30" t="s">
        <v>139</v>
      </c>
      <c r="HD5" s="30" t="s">
        <v>1347</v>
      </c>
      <c r="HE5" s="424" t="s">
        <v>4794</v>
      </c>
      <c r="HF5" s="30"/>
      <c r="HG5" s="9">
        <v>0</v>
      </c>
      <c r="HH5" s="9" t="s">
        <v>130</v>
      </c>
      <c r="HI5" s="9" t="s">
        <v>1349</v>
      </c>
      <c r="HJ5" s="424" t="s">
        <v>4795</v>
      </c>
      <c r="HK5" s="488" t="s">
        <v>1351</v>
      </c>
      <c r="HL5" s="9">
        <v>0</v>
      </c>
      <c r="HM5" s="9" t="s">
        <v>130</v>
      </c>
      <c r="HN5" s="9" t="s">
        <v>1349</v>
      </c>
      <c r="HO5" s="424" t="s">
        <v>4796</v>
      </c>
      <c r="HP5" s="488" t="s">
        <v>1351</v>
      </c>
      <c r="HQ5" s="9">
        <v>0</v>
      </c>
      <c r="HR5" s="9" t="s">
        <v>123</v>
      </c>
      <c r="HS5" s="9" t="s">
        <v>126</v>
      </c>
      <c r="HT5" s="9" t="s">
        <v>126</v>
      </c>
      <c r="HU5" s="9"/>
      <c r="HV5" s="486">
        <v>0</v>
      </c>
      <c r="HW5" s="486" t="s">
        <v>130</v>
      </c>
      <c r="HX5" s="9" t="s">
        <v>126</v>
      </c>
      <c r="HY5" s="9" t="s">
        <v>126</v>
      </c>
      <c r="HZ5" s="486"/>
      <c r="IA5" s="486">
        <v>0</v>
      </c>
      <c r="IB5" s="486" t="s">
        <v>356</v>
      </c>
      <c r="IC5" s="9" t="s">
        <v>126</v>
      </c>
      <c r="ID5" s="9" t="s">
        <v>126</v>
      </c>
      <c r="IE5" s="486"/>
      <c r="IF5" s="152">
        <v>0</v>
      </c>
      <c r="IG5" s="152" t="s">
        <v>126</v>
      </c>
      <c r="IH5" s="478" t="s">
        <v>4797</v>
      </c>
      <c r="II5" s="520" t="s">
        <v>4798</v>
      </c>
      <c r="IJ5" s="485"/>
    </row>
    <row r="6" spans="1:244" ht="63" customHeight="1">
      <c r="A6" s="348">
        <v>2024</v>
      </c>
      <c r="B6" s="311" t="s">
        <v>119</v>
      </c>
      <c r="C6" s="149" t="s">
        <v>1394</v>
      </c>
      <c r="D6" s="492">
        <f t="shared" si="0"/>
        <v>0.29613095238095238</v>
      </c>
      <c r="E6" s="493">
        <f t="shared" si="1"/>
        <v>0.33843537414965985</v>
      </c>
      <c r="F6" s="494">
        <f t="shared" si="2"/>
        <v>0.33982683982683981</v>
      </c>
      <c r="G6" s="9">
        <v>0</v>
      </c>
      <c r="H6" s="9" t="s">
        <v>130</v>
      </c>
      <c r="I6" s="9" t="s">
        <v>126</v>
      </c>
      <c r="J6" s="486" t="s">
        <v>126</v>
      </c>
      <c r="K6" s="9"/>
      <c r="L6" s="23">
        <v>1</v>
      </c>
      <c r="M6" s="23" t="s">
        <v>132</v>
      </c>
      <c r="N6" s="499" t="s">
        <v>1333</v>
      </c>
      <c r="O6" s="500" t="s">
        <v>1334</v>
      </c>
      <c r="P6" s="30"/>
      <c r="Q6" s="9">
        <v>0</v>
      </c>
      <c r="R6" s="9" t="s">
        <v>123</v>
      </c>
      <c r="S6" s="9" t="s">
        <v>126</v>
      </c>
      <c r="T6" s="9" t="s">
        <v>126</v>
      </c>
      <c r="U6" s="9"/>
      <c r="V6" s="30">
        <v>0</v>
      </c>
      <c r="W6" s="30" t="s">
        <v>126</v>
      </c>
      <c r="X6" s="30" t="s">
        <v>126</v>
      </c>
      <c r="Y6" s="30" t="s">
        <v>126</v>
      </c>
      <c r="Z6" s="30"/>
      <c r="AA6" s="9">
        <v>1</v>
      </c>
      <c r="AB6" s="9" t="s">
        <v>130</v>
      </c>
      <c r="AC6" s="9" t="s">
        <v>1335</v>
      </c>
      <c r="AD6" s="483" t="s">
        <v>4799</v>
      </c>
      <c r="AE6" s="9"/>
      <c r="AF6" s="9">
        <v>1</v>
      </c>
      <c r="AG6" s="9" t="s">
        <v>130</v>
      </c>
      <c r="AH6" s="9" t="s">
        <v>1337</v>
      </c>
      <c r="AI6" s="483" t="s">
        <v>4800</v>
      </c>
      <c r="AJ6" s="9"/>
      <c r="AK6" s="9">
        <v>0</v>
      </c>
      <c r="AL6" s="9" t="s">
        <v>132</v>
      </c>
      <c r="AM6" s="9" t="s">
        <v>1337</v>
      </c>
      <c r="AN6" s="483" t="s">
        <v>4801</v>
      </c>
      <c r="AO6" s="9"/>
      <c r="AP6" s="9">
        <v>1</v>
      </c>
      <c r="AQ6" s="9" t="s">
        <v>130</v>
      </c>
      <c r="AR6" s="9" t="s">
        <v>1339</v>
      </c>
      <c r="AS6" s="483" t="s">
        <v>4802</v>
      </c>
      <c r="AT6" s="9"/>
      <c r="AU6" s="9">
        <v>0</v>
      </c>
      <c r="AV6" s="9" t="s">
        <v>132</v>
      </c>
      <c r="AW6" s="9" t="s">
        <v>1339</v>
      </c>
      <c r="AX6" s="483" t="s">
        <v>4803</v>
      </c>
      <c r="AY6" s="9"/>
      <c r="AZ6" s="9">
        <v>0</v>
      </c>
      <c r="BA6" s="9" t="s">
        <v>132</v>
      </c>
      <c r="BB6" s="9" t="s">
        <v>1339</v>
      </c>
      <c r="BC6" s="483" t="s">
        <v>4804</v>
      </c>
      <c r="BD6" s="9"/>
      <c r="BE6" s="9">
        <v>1</v>
      </c>
      <c r="BF6" s="9" t="s">
        <v>130</v>
      </c>
      <c r="BG6" s="9" t="s">
        <v>1339</v>
      </c>
      <c r="BH6" s="483" t="s">
        <v>4805</v>
      </c>
      <c r="BI6" s="9"/>
      <c r="BJ6" s="9"/>
      <c r="BK6" s="9" t="s">
        <v>126</v>
      </c>
      <c r="BL6" s="9" t="s">
        <v>126</v>
      </c>
      <c r="BM6" s="9" t="s">
        <v>126</v>
      </c>
      <c r="BN6" s="9" t="s">
        <v>1863</v>
      </c>
      <c r="BO6" s="30">
        <v>0</v>
      </c>
      <c r="BP6" s="30" t="s">
        <v>139</v>
      </c>
      <c r="BQ6" s="30" t="s">
        <v>126</v>
      </c>
      <c r="BR6" s="30" t="s">
        <v>126</v>
      </c>
      <c r="BS6" s="30"/>
      <c r="BT6" s="30">
        <v>0</v>
      </c>
      <c r="BU6" s="30" t="s">
        <v>139</v>
      </c>
      <c r="BV6" s="30" t="s">
        <v>126</v>
      </c>
      <c r="BW6" s="30" t="s">
        <v>126</v>
      </c>
      <c r="BX6" s="30"/>
      <c r="BY6" s="30">
        <v>0</v>
      </c>
      <c r="BZ6" s="30" t="s">
        <v>139</v>
      </c>
      <c r="CA6" s="30" t="s">
        <v>126</v>
      </c>
      <c r="CB6" s="30" t="s">
        <v>126</v>
      </c>
      <c r="CC6" s="30"/>
      <c r="CD6" s="30">
        <v>0</v>
      </c>
      <c r="CE6" s="30" t="s">
        <v>139</v>
      </c>
      <c r="CF6" s="30" t="s">
        <v>126</v>
      </c>
      <c r="CG6" s="30" t="s">
        <v>126</v>
      </c>
      <c r="CH6" s="30"/>
      <c r="CI6" s="30">
        <v>0</v>
      </c>
      <c r="CJ6" s="30" t="s">
        <v>139</v>
      </c>
      <c r="CK6" s="30" t="s">
        <v>126</v>
      </c>
      <c r="CL6" s="30" t="s">
        <v>126</v>
      </c>
      <c r="CM6" s="30"/>
      <c r="CN6" s="30">
        <v>0</v>
      </c>
      <c r="CO6" s="30" t="s">
        <v>139</v>
      </c>
      <c r="CP6" s="30" t="s">
        <v>126</v>
      </c>
      <c r="CQ6" s="30" t="s">
        <v>126</v>
      </c>
      <c r="CR6" s="30"/>
      <c r="CS6" s="9">
        <v>1</v>
      </c>
      <c r="CT6" s="9" t="s">
        <v>130</v>
      </c>
      <c r="CU6" s="9" t="s">
        <v>1340</v>
      </c>
      <c r="CV6" s="483" t="s">
        <v>4806</v>
      </c>
      <c r="CW6" s="9"/>
      <c r="CX6" s="9">
        <v>0</v>
      </c>
      <c r="CY6" s="9" t="s">
        <v>132</v>
      </c>
      <c r="CZ6" s="9" t="s">
        <v>1340</v>
      </c>
      <c r="DA6" s="483" t="s">
        <v>4807</v>
      </c>
      <c r="DB6" s="9"/>
      <c r="DC6" s="9">
        <v>0</v>
      </c>
      <c r="DD6" s="9" t="s">
        <v>132</v>
      </c>
      <c r="DE6" s="9" t="s">
        <v>1340</v>
      </c>
      <c r="DF6" s="483" t="s">
        <v>4808</v>
      </c>
      <c r="DG6" s="9"/>
      <c r="DH6" s="9">
        <v>0</v>
      </c>
      <c r="DI6" s="9" t="s">
        <v>132</v>
      </c>
      <c r="DJ6" s="9" t="s">
        <v>1340</v>
      </c>
      <c r="DK6" s="483" t="s">
        <v>4809</v>
      </c>
      <c r="DL6" s="9"/>
      <c r="DM6" s="9">
        <v>0</v>
      </c>
      <c r="DN6" s="9" t="s">
        <v>132</v>
      </c>
      <c r="DO6" s="9" t="s">
        <v>1340</v>
      </c>
      <c r="DP6" s="483" t="s">
        <v>4810</v>
      </c>
      <c r="DQ6" s="9"/>
      <c r="DR6" s="9">
        <v>0</v>
      </c>
      <c r="DS6" s="9" t="s">
        <v>132</v>
      </c>
      <c r="DT6" s="9" t="s">
        <v>1340</v>
      </c>
      <c r="DU6" s="483" t="s">
        <v>4811</v>
      </c>
      <c r="DV6" s="9"/>
      <c r="DW6" s="30"/>
      <c r="DX6" s="30"/>
      <c r="DY6" s="30" t="s">
        <v>126</v>
      </c>
      <c r="DZ6" s="30" t="s">
        <v>126</v>
      </c>
      <c r="EA6" s="30" t="s">
        <v>1863</v>
      </c>
      <c r="EB6" s="308" t="s">
        <v>1791</v>
      </c>
      <c r="EC6" s="9"/>
      <c r="ED6" s="9"/>
      <c r="EE6" s="9"/>
      <c r="EF6" s="9"/>
      <c r="EG6" s="30">
        <v>1</v>
      </c>
      <c r="EH6" s="30">
        <v>1</v>
      </c>
      <c r="EI6" s="30" t="s">
        <v>139</v>
      </c>
      <c r="EJ6" s="30" t="s">
        <v>126</v>
      </c>
      <c r="EK6" s="30" t="s">
        <v>126</v>
      </c>
      <c r="EL6" s="30"/>
      <c r="EM6" s="30">
        <v>1</v>
      </c>
      <c r="EN6" s="30">
        <v>1</v>
      </c>
      <c r="EO6" s="30" t="s">
        <v>139</v>
      </c>
      <c r="EP6" s="30" t="s">
        <v>126</v>
      </c>
      <c r="EQ6" s="30" t="s">
        <v>126</v>
      </c>
      <c r="ER6" s="30"/>
      <c r="ES6" s="30">
        <v>1</v>
      </c>
      <c r="ET6" s="30">
        <v>1</v>
      </c>
      <c r="EU6" s="30" t="s">
        <v>139</v>
      </c>
      <c r="EV6" s="30" t="s">
        <v>126</v>
      </c>
      <c r="EW6" s="30" t="s">
        <v>126</v>
      </c>
      <c r="EX6" s="30"/>
      <c r="EY6" s="9">
        <v>0</v>
      </c>
      <c r="EZ6" s="9" t="s">
        <v>123</v>
      </c>
      <c r="FA6" s="9" t="s">
        <v>126</v>
      </c>
      <c r="FB6" s="9" t="s">
        <v>126</v>
      </c>
      <c r="FC6" s="9"/>
      <c r="FD6" s="495" t="s">
        <v>1791</v>
      </c>
      <c r="FE6" s="152" t="s">
        <v>126</v>
      </c>
      <c r="FF6" s="152" t="s">
        <v>126</v>
      </c>
      <c r="FG6" s="152" t="s">
        <v>126</v>
      </c>
      <c r="FH6" s="152"/>
      <c r="FI6" s="495" t="s">
        <v>1791</v>
      </c>
      <c r="FJ6" s="152" t="s">
        <v>126</v>
      </c>
      <c r="FK6" s="152" t="s">
        <v>126</v>
      </c>
      <c r="FL6" s="152" t="s">
        <v>126</v>
      </c>
      <c r="FM6" s="152"/>
      <c r="FN6" s="9">
        <v>0</v>
      </c>
      <c r="FO6" s="9" t="s">
        <v>132</v>
      </c>
      <c r="FP6" s="9" t="s">
        <v>1342</v>
      </c>
      <c r="FQ6" s="483" t="s">
        <v>4812</v>
      </c>
      <c r="FR6" s="9" t="s">
        <v>1344</v>
      </c>
      <c r="FS6" s="30">
        <v>1</v>
      </c>
      <c r="FT6" s="30" t="s">
        <v>139</v>
      </c>
      <c r="FU6" s="30" t="s">
        <v>1345</v>
      </c>
      <c r="FV6" s="484" t="s">
        <v>4813</v>
      </c>
      <c r="FW6" s="30"/>
      <c r="FX6" s="30">
        <v>1</v>
      </c>
      <c r="FY6" s="30" t="s">
        <v>139</v>
      </c>
      <c r="FZ6" s="30" t="s">
        <v>1345</v>
      </c>
      <c r="GA6" s="484" t="s">
        <v>4814</v>
      </c>
      <c r="GB6" s="30"/>
      <c r="GC6" s="486">
        <v>0</v>
      </c>
      <c r="GD6" s="486" t="s">
        <v>130</v>
      </c>
      <c r="GE6" s="486" t="s">
        <v>126</v>
      </c>
      <c r="GF6" s="486" t="s">
        <v>126</v>
      </c>
      <c r="GG6" s="486" t="s">
        <v>4815</v>
      </c>
      <c r="GH6" s="30">
        <v>0</v>
      </c>
      <c r="GI6" s="30" t="s">
        <v>123</v>
      </c>
      <c r="GJ6" s="30" t="s">
        <v>126</v>
      </c>
      <c r="GK6" s="30" t="s">
        <v>126</v>
      </c>
      <c r="GL6" s="30"/>
      <c r="GM6" s="9">
        <v>0</v>
      </c>
      <c r="GN6" s="9" t="s">
        <v>123</v>
      </c>
      <c r="GO6" s="9" t="s">
        <v>126</v>
      </c>
      <c r="GP6" s="9" t="s">
        <v>126</v>
      </c>
      <c r="GQ6" s="9"/>
      <c r="GR6" s="9">
        <v>0</v>
      </c>
      <c r="GS6" s="9" t="s">
        <v>123</v>
      </c>
      <c r="GT6" s="9" t="s">
        <v>126</v>
      </c>
      <c r="GU6" s="9" t="s">
        <v>126</v>
      </c>
      <c r="GV6" s="9"/>
      <c r="GW6" s="9">
        <v>0</v>
      </c>
      <c r="GX6" s="9" t="s">
        <v>123</v>
      </c>
      <c r="GY6" s="9" t="s">
        <v>126</v>
      </c>
      <c r="GZ6" s="9" t="s">
        <v>126</v>
      </c>
      <c r="HA6" s="9"/>
      <c r="HB6" s="30">
        <v>1</v>
      </c>
      <c r="HC6" s="30" t="s">
        <v>139</v>
      </c>
      <c r="HD6" s="30" t="s">
        <v>1347</v>
      </c>
      <c r="HE6" s="484" t="s">
        <v>4816</v>
      </c>
      <c r="HF6" s="30"/>
      <c r="HG6" s="9">
        <v>0</v>
      </c>
      <c r="HH6" s="9" t="s">
        <v>130</v>
      </c>
      <c r="HI6" s="9" t="s">
        <v>1349</v>
      </c>
      <c r="HJ6" s="483" t="s">
        <v>4817</v>
      </c>
      <c r="HK6" s="488" t="s">
        <v>1351</v>
      </c>
      <c r="HL6" s="9">
        <v>0</v>
      </c>
      <c r="HM6" s="9" t="s">
        <v>130</v>
      </c>
      <c r="HN6" s="9" t="s">
        <v>1349</v>
      </c>
      <c r="HO6" s="483" t="s">
        <v>4818</v>
      </c>
      <c r="HP6" s="488" t="s">
        <v>1351</v>
      </c>
      <c r="HQ6" s="9">
        <v>0</v>
      </c>
      <c r="HR6" s="9" t="s">
        <v>123</v>
      </c>
      <c r="HS6" s="9" t="s">
        <v>126</v>
      </c>
      <c r="HT6" s="9" t="s">
        <v>126</v>
      </c>
      <c r="HU6" s="9"/>
      <c r="HV6" s="486">
        <v>0</v>
      </c>
      <c r="HW6" s="486" t="s">
        <v>130</v>
      </c>
      <c r="HX6" s="9" t="s">
        <v>126</v>
      </c>
      <c r="HY6" s="9" t="s">
        <v>126</v>
      </c>
      <c r="HZ6" s="486" t="s">
        <v>1863</v>
      </c>
      <c r="IA6" s="486"/>
      <c r="IB6" s="486"/>
      <c r="IC6" s="9" t="s">
        <v>126</v>
      </c>
      <c r="ID6" s="9" t="s">
        <v>126</v>
      </c>
      <c r="IE6" s="486" t="s">
        <v>1863</v>
      </c>
      <c r="IF6" s="495" t="s">
        <v>1791</v>
      </c>
      <c r="IG6" s="152"/>
      <c r="IH6" s="478"/>
      <c r="II6" s="496"/>
      <c r="IJ6" s="152"/>
    </row>
    <row r="7" spans="1:244" ht="48.75" customHeight="1">
      <c r="A7" s="348">
        <v>2023</v>
      </c>
      <c r="B7" s="311" t="s">
        <v>119</v>
      </c>
      <c r="C7" s="336" t="s">
        <v>1394</v>
      </c>
      <c r="D7" s="23" t="s">
        <v>1394</v>
      </c>
      <c r="E7" s="497">
        <f t="shared" si="1"/>
        <v>0.33843537414965985</v>
      </c>
      <c r="F7" s="494">
        <f t="shared" si="2"/>
        <v>0.33982683982683981</v>
      </c>
      <c r="G7" s="24">
        <v>0</v>
      </c>
      <c r="H7" s="24" t="s">
        <v>130</v>
      </c>
      <c r="I7" s="24" t="s">
        <v>126</v>
      </c>
      <c r="J7" s="24"/>
      <c r="K7" s="24" t="s">
        <v>122</v>
      </c>
      <c r="L7" s="23">
        <v>1</v>
      </c>
      <c r="M7" s="23" t="s">
        <v>132</v>
      </c>
      <c r="N7" s="499" t="s">
        <v>1333</v>
      </c>
      <c r="O7" s="500" t="s">
        <v>1334</v>
      </c>
      <c r="P7" s="23" t="s">
        <v>122</v>
      </c>
      <c r="Q7" s="24">
        <v>0</v>
      </c>
      <c r="R7" s="24" t="s">
        <v>123</v>
      </c>
      <c r="S7" s="24" t="s">
        <v>126</v>
      </c>
      <c r="T7" s="24"/>
      <c r="U7" s="24" t="s">
        <v>122</v>
      </c>
      <c r="V7" s="23">
        <v>0</v>
      </c>
      <c r="W7" s="23"/>
      <c r="X7" s="501" t="s">
        <v>126</v>
      </c>
      <c r="Y7" s="502"/>
      <c r="Z7" s="502" t="s">
        <v>122</v>
      </c>
      <c r="AA7" s="24">
        <v>1</v>
      </c>
      <c r="AB7" s="24" t="s">
        <v>130</v>
      </c>
      <c r="AC7" s="503" t="s">
        <v>1335</v>
      </c>
      <c r="AD7" s="489" t="s">
        <v>1336</v>
      </c>
      <c r="AE7" s="24" t="s">
        <v>122</v>
      </c>
      <c r="AF7" s="24">
        <v>1</v>
      </c>
      <c r="AG7" s="24" t="s">
        <v>130</v>
      </c>
      <c r="AH7" s="503" t="s">
        <v>1337</v>
      </c>
      <c r="AI7" s="489" t="s">
        <v>1338</v>
      </c>
      <c r="AJ7" s="505"/>
      <c r="AK7" s="24">
        <v>0</v>
      </c>
      <c r="AL7" s="24" t="s">
        <v>132</v>
      </c>
      <c r="AM7" s="503" t="s">
        <v>1337</v>
      </c>
      <c r="AN7" s="489" t="s">
        <v>1338</v>
      </c>
      <c r="AO7" s="505"/>
      <c r="AP7" s="24">
        <v>1</v>
      </c>
      <c r="AQ7" s="24" t="s">
        <v>130</v>
      </c>
      <c r="AR7" s="503" t="s">
        <v>1339</v>
      </c>
      <c r="AS7" s="489" t="s">
        <v>1338</v>
      </c>
      <c r="AT7" s="504"/>
      <c r="AU7" s="24">
        <v>0</v>
      </c>
      <c r="AV7" s="24" t="s">
        <v>132</v>
      </c>
      <c r="AW7" s="503" t="s">
        <v>1339</v>
      </c>
      <c r="AX7" s="489" t="s">
        <v>1338</v>
      </c>
      <c r="AY7" s="504"/>
      <c r="AZ7" s="24">
        <v>0</v>
      </c>
      <c r="BA7" s="24" t="s">
        <v>132</v>
      </c>
      <c r="BB7" s="503" t="s">
        <v>1339</v>
      </c>
      <c r="BC7" s="489" t="s">
        <v>1338</v>
      </c>
      <c r="BD7" s="24"/>
      <c r="BE7" s="24">
        <v>1</v>
      </c>
      <c r="BF7" s="24" t="s">
        <v>130</v>
      </c>
      <c r="BG7" s="503" t="s">
        <v>1339</v>
      </c>
      <c r="BH7" s="489" t="s">
        <v>1338</v>
      </c>
      <c r="BI7" s="504"/>
      <c r="BJ7" s="24"/>
      <c r="BK7" s="24"/>
      <c r="BL7" s="24"/>
      <c r="BM7" s="24"/>
      <c r="BN7" s="24"/>
      <c r="BO7" s="23">
        <v>0</v>
      </c>
      <c r="BP7" s="23" t="s">
        <v>139</v>
      </c>
      <c r="BQ7" s="23" t="s">
        <v>126</v>
      </c>
      <c r="BR7" s="23"/>
      <c r="BS7" s="23"/>
      <c r="BT7" s="23">
        <v>0</v>
      </c>
      <c r="BU7" s="23" t="s">
        <v>139</v>
      </c>
      <c r="BV7" s="23" t="s">
        <v>126</v>
      </c>
      <c r="BW7" s="23"/>
      <c r="BX7" s="23"/>
      <c r="BY7" s="23">
        <v>0</v>
      </c>
      <c r="BZ7" s="23" t="s">
        <v>139</v>
      </c>
      <c r="CA7" s="23" t="s">
        <v>126</v>
      </c>
      <c r="CB7" s="23"/>
      <c r="CC7" s="23"/>
      <c r="CD7" s="23">
        <v>0</v>
      </c>
      <c r="CE7" s="23" t="s">
        <v>139</v>
      </c>
      <c r="CF7" s="23" t="s">
        <v>126</v>
      </c>
      <c r="CG7" s="23"/>
      <c r="CH7" s="23" t="s">
        <v>122</v>
      </c>
      <c r="CI7" s="23">
        <v>0</v>
      </c>
      <c r="CJ7" s="23" t="s">
        <v>139</v>
      </c>
      <c r="CK7" s="23" t="s">
        <v>126</v>
      </c>
      <c r="CL7" s="23"/>
      <c r="CM7" s="23" t="s">
        <v>122</v>
      </c>
      <c r="CN7" s="23">
        <v>0</v>
      </c>
      <c r="CO7" s="23" t="s">
        <v>139</v>
      </c>
      <c r="CP7" s="23" t="s">
        <v>126</v>
      </c>
      <c r="CQ7" s="23"/>
      <c r="CR7" s="23"/>
      <c r="CS7" s="24">
        <v>1</v>
      </c>
      <c r="CT7" s="24" t="s">
        <v>130</v>
      </c>
      <c r="CU7" s="503" t="s">
        <v>1340</v>
      </c>
      <c r="CV7" s="489" t="s">
        <v>1341</v>
      </c>
      <c r="CW7" s="505" t="s">
        <v>122</v>
      </c>
      <c r="CX7" s="24">
        <v>0</v>
      </c>
      <c r="CY7" s="24" t="s">
        <v>132</v>
      </c>
      <c r="CZ7" s="503" t="s">
        <v>1340</v>
      </c>
      <c r="DA7" s="489" t="s">
        <v>1341</v>
      </c>
      <c r="DB7" s="505"/>
      <c r="DC7" s="24">
        <v>0</v>
      </c>
      <c r="DD7" s="24" t="s">
        <v>132</v>
      </c>
      <c r="DE7" s="503" t="s">
        <v>1340</v>
      </c>
      <c r="DF7" s="489" t="s">
        <v>1341</v>
      </c>
      <c r="DG7" s="505"/>
      <c r="DH7" s="24">
        <v>0</v>
      </c>
      <c r="DI7" s="24" t="s">
        <v>132</v>
      </c>
      <c r="DJ7" s="503" t="s">
        <v>1340</v>
      </c>
      <c r="DK7" s="489" t="s">
        <v>1341</v>
      </c>
      <c r="DL7" s="505"/>
      <c r="DM7" s="24">
        <v>0</v>
      </c>
      <c r="DN7" s="24" t="s">
        <v>132</v>
      </c>
      <c r="DO7" s="503" t="s">
        <v>1340</v>
      </c>
      <c r="DP7" s="489" t="s">
        <v>1341</v>
      </c>
      <c r="DQ7" s="505"/>
      <c r="DR7" s="24">
        <v>0</v>
      </c>
      <c r="DS7" s="24" t="s">
        <v>132</v>
      </c>
      <c r="DT7" s="503" t="s">
        <v>1340</v>
      </c>
      <c r="DU7" s="489" t="s">
        <v>1341</v>
      </c>
      <c r="DV7" s="505"/>
      <c r="DW7" s="23"/>
      <c r="DX7" s="23"/>
      <c r="DY7" s="23"/>
      <c r="DZ7" s="23"/>
      <c r="EA7" s="23"/>
      <c r="EB7" s="24"/>
      <c r="EC7" s="24"/>
      <c r="ED7" s="24"/>
      <c r="EE7" s="24"/>
      <c r="EF7" s="24"/>
      <c r="EG7" s="23">
        <v>1</v>
      </c>
      <c r="EH7" s="23" t="s">
        <v>1685</v>
      </c>
      <c r="EI7" s="23" t="s">
        <v>139</v>
      </c>
      <c r="EJ7" s="23" t="s">
        <v>126</v>
      </c>
      <c r="EK7" s="499"/>
      <c r="EL7" s="23" t="s">
        <v>122</v>
      </c>
      <c r="EM7" s="23"/>
      <c r="EN7" s="23"/>
      <c r="EO7" s="23" t="s">
        <v>1686</v>
      </c>
      <c r="EP7" s="23"/>
      <c r="EQ7" s="23"/>
      <c r="ER7" s="23"/>
      <c r="ES7" s="23"/>
      <c r="ET7" s="23"/>
      <c r="EU7" s="23" t="s">
        <v>1686</v>
      </c>
      <c r="EV7" s="23"/>
      <c r="EW7" s="23"/>
      <c r="EX7" s="23"/>
      <c r="EY7" s="24">
        <v>0</v>
      </c>
      <c r="EZ7" s="24" t="s">
        <v>123</v>
      </c>
      <c r="FA7" s="24" t="s">
        <v>126</v>
      </c>
      <c r="FB7" s="24"/>
      <c r="FC7" s="24" t="s">
        <v>122</v>
      </c>
      <c r="FD7" s="507"/>
      <c r="FE7" s="507"/>
      <c r="FF7" s="507"/>
      <c r="FG7" s="507"/>
      <c r="FH7" s="507"/>
      <c r="FI7" s="507"/>
      <c r="FJ7" s="507"/>
      <c r="FK7" s="507"/>
      <c r="FL7" s="507"/>
      <c r="FM7" s="507"/>
      <c r="FN7" s="24">
        <v>0</v>
      </c>
      <c r="FO7" s="24" t="s">
        <v>132</v>
      </c>
      <c r="FP7" s="24" t="s">
        <v>1342</v>
      </c>
      <c r="FQ7" s="489" t="s">
        <v>1343</v>
      </c>
      <c r="FR7" s="503" t="s">
        <v>1344</v>
      </c>
      <c r="FS7" s="23">
        <v>1</v>
      </c>
      <c r="FT7" s="23" t="s">
        <v>139</v>
      </c>
      <c r="FU7" s="499" t="s">
        <v>1345</v>
      </c>
      <c r="FV7" s="500" t="s">
        <v>1346</v>
      </c>
      <c r="FW7" s="499"/>
      <c r="FX7" s="23">
        <v>1</v>
      </c>
      <c r="FY7" s="23" t="s">
        <v>139</v>
      </c>
      <c r="FZ7" s="499" t="s">
        <v>1345</v>
      </c>
      <c r="GA7" s="500" t="s">
        <v>1346</v>
      </c>
      <c r="GB7" s="499"/>
      <c r="GC7" s="525"/>
      <c r="GD7" s="525" t="s">
        <v>1686</v>
      </c>
      <c r="GE7" s="525"/>
      <c r="GF7" s="525"/>
      <c r="GG7" s="525"/>
      <c r="GH7" s="23">
        <v>0</v>
      </c>
      <c r="GI7" s="23" t="s">
        <v>123</v>
      </c>
      <c r="GJ7" s="23" t="s">
        <v>126</v>
      </c>
      <c r="GK7" s="23"/>
      <c r="GL7" s="23" t="s">
        <v>122</v>
      </c>
      <c r="GM7" s="24">
        <v>0</v>
      </c>
      <c r="GN7" s="24" t="s">
        <v>123</v>
      </c>
      <c r="GO7" s="24" t="s">
        <v>126</v>
      </c>
      <c r="GP7" s="24"/>
      <c r="GQ7" s="24" t="s">
        <v>122</v>
      </c>
      <c r="GR7" s="24">
        <v>0</v>
      </c>
      <c r="GS7" s="24" t="s">
        <v>123</v>
      </c>
      <c r="GT7" s="503" t="s">
        <v>126</v>
      </c>
      <c r="GU7" s="503"/>
      <c r="GV7" s="503" t="s">
        <v>122</v>
      </c>
      <c r="GW7" s="24">
        <v>0</v>
      </c>
      <c r="GX7" s="24" t="s">
        <v>123</v>
      </c>
      <c r="GY7" s="24" t="s">
        <v>126</v>
      </c>
      <c r="GZ7" s="24"/>
      <c r="HA7" s="24" t="s">
        <v>122</v>
      </c>
      <c r="HB7" s="499">
        <v>1</v>
      </c>
      <c r="HC7" s="499" t="s">
        <v>139</v>
      </c>
      <c r="HD7" s="499" t="s">
        <v>1347</v>
      </c>
      <c r="HE7" s="500" t="s">
        <v>1348</v>
      </c>
      <c r="HF7" s="509" t="s">
        <v>122</v>
      </c>
      <c r="HG7" s="503">
        <v>0</v>
      </c>
      <c r="HH7" s="503" t="s">
        <v>130</v>
      </c>
      <c r="HI7" s="503" t="s">
        <v>1349</v>
      </c>
      <c r="HJ7" s="489" t="s">
        <v>1350</v>
      </c>
      <c r="HK7" s="488" t="s">
        <v>1351</v>
      </c>
      <c r="HL7" s="503">
        <v>0</v>
      </c>
      <c r="HM7" s="503" t="s">
        <v>130</v>
      </c>
      <c r="HN7" s="503" t="s">
        <v>1349</v>
      </c>
      <c r="HO7" s="489" t="s">
        <v>1350</v>
      </c>
      <c r="HP7" s="488" t="s">
        <v>1351</v>
      </c>
      <c r="HQ7" s="525"/>
      <c r="HR7" s="525" t="s">
        <v>1686</v>
      </c>
      <c r="HS7" s="525"/>
      <c r="HT7" s="525"/>
      <c r="HU7" s="525"/>
      <c r="HV7" s="525"/>
      <c r="HW7" s="525"/>
      <c r="HX7" s="525"/>
      <c r="HY7" s="525"/>
      <c r="HZ7" s="525"/>
      <c r="IA7" s="525"/>
      <c r="IB7" s="525"/>
      <c r="IC7" s="525"/>
      <c r="ID7" s="525"/>
      <c r="IE7" s="525"/>
      <c r="IF7" s="507"/>
      <c r="IG7" s="507"/>
      <c r="IH7" s="507"/>
      <c r="II7" s="507"/>
      <c r="IJ7" s="507"/>
    </row>
    <row r="8" spans="1:244" ht="38.25" customHeight="1">
      <c r="A8" s="348">
        <v>2022</v>
      </c>
      <c r="B8" s="311" t="s">
        <v>119</v>
      </c>
      <c r="C8" s="336" t="s">
        <v>1394</v>
      </c>
      <c r="D8" s="23" t="s">
        <v>1394</v>
      </c>
      <c r="E8" s="511" t="s">
        <v>1394</v>
      </c>
      <c r="F8" s="492">
        <f t="shared" si="2"/>
        <v>0.33982683982683981</v>
      </c>
      <c r="G8" s="24">
        <v>0</v>
      </c>
      <c r="H8" s="24" t="s">
        <v>130</v>
      </c>
      <c r="I8" s="24" t="s">
        <v>126</v>
      </c>
      <c r="J8" s="24"/>
      <c r="K8" s="513"/>
      <c r="L8" s="23">
        <v>1</v>
      </c>
      <c r="M8" s="23" t="s">
        <v>132</v>
      </c>
      <c r="N8" s="23" t="s">
        <v>1333</v>
      </c>
      <c r="O8" s="500" t="s">
        <v>1334</v>
      </c>
      <c r="P8" s="23" t="s">
        <v>122</v>
      </c>
      <c r="Q8" s="24">
        <v>0</v>
      </c>
      <c r="R8" s="24" t="s">
        <v>123</v>
      </c>
      <c r="S8" s="24" t="s">
        <v>126</v>
      </c>
      <c r="T8" s="24"/>
      <c r="U8" s="24" t="s">
        <v>122</v>
      </c>
      <c r="V8" s="23">
        <v>0</v>
      </c>
      <c r="W8" s="23"/>
      <c r="X8" s="23" t="s">
        <v>126</v>
      </c>
      <c r="Y8" s="502"/>
      <c r="Z8" s="502" t="s">
        <v>122</v>
      </c>
      <c r="AA8" s="24">
        <v>1</v>
      </c>
      <c r="AB8" s="24" t="s">
        <v>130</v>
      </c>
      <c r="AC8" s="503" t="s">
        <v>1335</v>
      </c>
      <c r="AD8" s="489" t="s">
        <v>1336</v>
      </c>
      <c r="AE8" s="24" t="s">
        <v>122</v>
      </c>
      <c r="AF8" s="24">
        <v>1</v>
      </c>
      <c r="AG8" s="24" t="s">
        <v>130</v>
      </c>
      <c r="AH8" s="24" t="s">
        <v>1337</v>
      </c>
      <c r="AI8" s="489" t="s">
        <v>1338</v>
      </c>
      <c r="AJ8" s="505"/>
      <c r="AK8" s="24">
        <v>0</v>
      </c>
      <c r="AL8" s="24" t="s">
        <v>132</v>
      </c>
      <c r="AM8" s="24" t="s">
        <v>1337</v>
      </c>
      <c r="AN8" s="489" t="s">
        <v>1338</v>
      </c>
      <c r="AO8" s="24"/>
      <c r="AP8" s="24">
        <v>1</v>
      </c>
      <c r="AQ8" s="24" t="s">
        <v>130</v>
      </c>
      <c r="AR8" s="24" t="s">
        <v>1339</v>
      </c>
      <c r="AS8" s="489" t="s">
        <v>1338</v>
      </c>
      <c r="AT8" s="504"/>
      <c r="AU8" s="24">
        <v>0</v>
      </c>
      <c r="AV8" s="24" t="s">
        <v>132</v>
      </c>
      <c r="AW8" s="24" t="s">
        <v>1339</v>
      </c>
      <c r="AX8" s="489" t="s">
        <v>1338</v>
      </c>
      <c r="AY8" s="504"/>
      <c r="AZ8" s="24">
        <v>0</v>
      </c>
      <c r="BA8" s="24" t="s">
        <v>132</v>
      </c>
      <c r="BB8" s="24" t="s">
        <v>1339</v>
      </c>
      <c r="BC8" s="489" t="s">
        <v>1338</v>
      </c>
      <c r="BD8" s="504"/>
      <c r="BE8" s="24">
        <v>1</v>
      </c>
      <c r="BF8" s="24" t="s">
        <v>130</v>
      </c>
      <c r="BG8" s="24" t="s">
        <v>1339</v>
      </c>
      <c r="BH8" s="489" t="s">
        <v>1338</v>
      </c>
      <c r="BI8" s="504"/>
      <c r="BJ8" s="24"/>
      <c r="BK8" s="24"/>
      <c r="BL8" s="24"/>
      <c r="BM8" s="24"/>
      <c r="BN8" s="24"/>
      <c r="BO8" s="23">
        <v>0</v>
      </c>
      <c r="BP8" s="23" t="s">
        <v>139</v>
      </c>
      <c r="BQ8" s="23" t="s">
        <v>126</v>
      </c>
      <c r="BR8" s="23"/>
      <c r="BS8" s="23"/>
      <c r="BT8" s="23">
        <v>0</v>
      </c>
      <c r="BU8" s="23" t="s">
        <v>139</v>
      </c>
      <c r="BV8" s="23" t="s">
        <v>126</v>
      </c>
      <c r="BW8" s="23"/>
      <c r="BX8" s="23"/>
      <c r="BY8" s="23">
        <v>0</v>
      </c>
      <c r="BZ8" s="23" t="s">
        <v>139</v>
      </c>
      <c r="CA8" s="23" t="s">
        <v>126</v>
      </c>
      <c r="CB8" s="23"/>
      <c r="CC8" s="23"/>
      <c r="CD8" s="23">
        <v>0</v>
      </c>
      <c r="CE8" s="23" t="s">
        <v>139</v>
      </c>
      <c r="CF8" s="23" t="s">
        <v>126</v>
      </c>
      <c r="CG8" s="23"/>
      <c r="CH8" s="23"/>
      <c r="CI8" s="23">
        <v>0</v>
      </c>
      <c r="CJ8" s="23" t="s">
        <v>139</v>
      </c>
      <c r="CK8" s="23" t="s">
        <v>126</v>
      </c>
      <c r="CL8" s="23"/>
      <c r="CM8" s="23"/>
      <c r="CN8" s="23">
        <v>0</v>
      </c>
      <c r="CO8" s="23" t="s">
        <v>139</v>
      </c>
      <c r="CP8" s="23" t="s">
        <v>126</v>
      </c>
      <c r="CQ8" s="23"/>
      <c r="CR8" s="23"/>
      <c r="CS8" s="24">
        <v>1</v>
      </c>
      <c r="CT8" s="24" t="s">
        <v>130</v>
      </c>
      <c r="CU8" s="24" t="s">
        <v>1340</v>
      </c>
      <c r="CV8" s="489" t="s">
        <v>1341</v>
      </c>
      <c r="CW8" s="505" t="s">
        <v>122</v>
      </c>
      <c r="CX8" s="24">
        <v>0</v>
      </c>
      <c r="CY8" s="24" t="s">
        <v>132</v>
      </c>
      <c r="CZ8" s="24" t="s">
        <v>1340</v>
      </c>
      <c r="DA8" s="489" t="s">
        <v>1341</v>
      </c>
      <c r="DB8" s="505"/>
      <c r="DC8" s="24">
        <v>0</v>
      </c>
      <c r="DD8" s="24" t="s">
        <v>132</v>
      </c>
      <c r="DE8" s="24" t="s">
        <v>1340</v>
      </c>
      <c r="DF8" s="489" t="s">
        <v>1341</v>
      </c>
      <c r="DG8" s="505" t="s">
        <v>122</v>
      </c>
      <c r="DH8" s="24">
        <v>0</v>
      </c>
      <c r="DI8" s="24" t="s">
        <v>132</v>
      </c>
      <c r="DJ8" s="24" t="s">
        <v>1340</v>
      </c>
      <c r="DK8" s="489" t="s">
        <v>1341</v>
      </c>
      <c r="DL8" s="505"/>
      <c r="DM8" s="24">
        <v>0</v>
      </c>
      <c r="DN8" s="24" t="s">
        <v>132</v>
      </c>
      <c r="DO8" s="24" t="s">
        <v>1340</v>
      </c>
      <c r="DP8" s="489" t="s">
        <v>1341</v>
      </c>
      <c r="DQ8" s="24"/>
      <c r="DR8" s="24">
        <v>0</v>
      </c>
      <c r="DS8" s="24" t="s">
        <v>132</v>
      </c>
      <c r="DT8" s="24" t="s">
        <v>1340</v>
      </c>
      <c r="DU8" s="489" t="s">
        <v>1341</v>
      </c>
      <c r="DV8" s="505"/>
      <c r="DW8" s="23"/>
      <c r="DX8" s="23"/>
      <c r="DY8" s="23"/>
      <c r="DZ8" s="23"/>
      <c r="EA8" s="23"/>
      <c r="EB8" s="24"/>
      <c r="EC8" s="24"/>
      <c r="ED8" s="24"/>
      <c r="EE8" s="24"/>
      <c r="EF8" s="24"/>
      <c r="EG8" s="23">
        <v>1</v>
      </c>
      <c r="EH8" s="23" t="s">
        <v>1685</v>
      </c>
      <c r="EI8" s="23" t="s">
        <v>139</v>
      </c>
      <c r="EJ8" s="23" t="s">
        <v>126</v>
      </c>
      <c r="EK8" s="499"/>
      <c r="EL8" s="23" t="s">
        <v>122</v>
      </c>
      <c r="EM8" s="23"/>
      <c r="EN8" s="23"/>
      <c r="EO8" s="23" t="s">
        <v>1686</v>
      </c>
      <c r="EP8" s="23"/>
      <c r="EQ8" s="23"/>
      <c r="ER8" s="23"/>
      <c r="ES8" s="23"/>
      <c r="ET8" s="23"/>
      <c r="EU8" s="23" t="s">
        <v>1686</v>
      </c>
      <c r="EV8" s="23"/>
      <c r="EW8" s="23"/>
      <c r="EX8" s="23"/>
      <c r="EY8" s="24">
        <v>0</v>
      </c>
      <c r="EZ8" s="24" t="s">
        <v>123</v>
      </c>
      <c r="FA8" s="24" t="s">
        <v>126</v>
      </c>
      <c r="FB8" s="24"/>
      <c r="FC8" s="24" t="s">
        <v>122</v>
      </c>
      <c r="FD8" s="507"/>
      <c r="FE8" s="507"/>
      <c r="FF8" s="507"/>
      <c r="FG8" s="507"/>
      <c r="FH8" s="507"/>
      <c r="FI8" s="507"/>
      <c r="FJ8" s="507"/>
      <c r="FK8" s="507"/>
      <c r="FL8" s="507"/>
      <c r="FM8" s="507"/>
      <c r="FN8" s="24"/>
      <c r="FO8" s="24" t="s">
        <v>1686</v>
      </c>
      <c r="FP8" s="24"/>
      <c r="FQ8" s="24"/>
      <c r="FR8" s="24"/>
      <c r="FS8" s="23"/>
      <c r="FT8" s="23" t="s">
        <v>1686</v>
      </c>
      <c r="FU8" s="23"/>
      <c r="FV8" s="514"/>
      <c r="FW8" s="509" t="s">
        <v>122</v>
      </c>
      <c r="FX8" s="507"/>
      <c r="FY8" s="507" t="s">
        <v>1686</v>
      </c>
      <c r="FZ8" s="507"/>
      <c r="GA8" s="507"/>
      <c r="GB8" s="515"/>
      <c r="GC8" s="508"/>
      <c r="GD8" s="525" t="s">
        <v>1686</v>
      </c>
      <c r="GE8" s="508"/>
      <c r="GF8" s="508"/>
      <c r="GG8" s="508"/>
      <c r="GH8" s="23">
        <v>0</v>
      </c>
      <c r="GI8" s="23" t="s">
        <v>123</v>
      </c>
      <c r="GJ8" s="23" t="s">
        <v>126</v>
      </c>
      <c r="GK8" s="23"/>
      <c r="GL8" s="23" t="s">
        <v>122</v>
      </c>
      <c r="GM8" s="24">
        <v>0</v>
      </c>
      <c r="GN8" s="24" t="s">
        <v>123</v>
      </c>
      <c r="GO8" s="24" t="s">
        <v>126</v>
      </c>
      <c r="GP8" s="24"/>
      <c r="GQ8" s="24" t="s">
        <v>122</v>
      </c>
      <c r="GR8" s="24">
        <v>0</v>
      </c>
      <c r="GS8" s="24" t="s">
        <v>123</v>
      </c>
      <c r="GT8" s="24" t="s">
        <v>126</v>
      </c>
      <c r="GU8" s="503"/>
      <c r="GV8" s="503" t="s">
        <v>122</v>
      </c>
      <c r="GW8" s="24">
        <v>0</v>
      </c>
      <c r="GX8" s="24" t="s">
        <v>123</v>
      </c>
      <c r="GY8" s="24" t="s">
        <v>126</v>
      </c>
      <c r="GZ8" s="24"/>
      <c r="HA8" s="24" t="s">
        <v>122</v>
      </c>
      <c r="HB8" s="499">
        <v>1</v>
      </c>
      <c r="HC8" s="499" t="s">
        <v>139</v>
      </c>
      <c r="HD8" s="499" t="s">
        <v>1347</v>
      </c>
      <c r="HE8" s="500" t="s">
        <v>1348</v>
      </c>
      <c r="HF8" s="514"/>
      <c r="HG8" s="516" t="s">
        <v>122</v>
      </c>
      <c r="HH8" s="526" t="s">
        <v>1686</v>
      </c>
      <c r="HI8" s="510"/>
      <c r="HJ8" s="517"/>
      <c r="HK8" s="518"/>
      <c r="HL8" s="510"/>
      <c r="HM8" s="510" t="s">
        <v>1686</v>
      </c>
      <c r="HN8" s="510"/>
      <c r="HO8" s="517"/>
      <c r="HP8" s="518"/>
      <c r="HQ8" s="503"/>
      <c r="HR8" s="525" t="s">
        <v>1686</v>
      </c>
      <c r="HS8" s="503"/>
      <c r="HT8" s="503"/>
      <c r="HU8" s="503"/>
      <c r="HV8" s="508"/>
      <c r="HW8" s="508"/>
      <c r="HX8" s="508"/>
      <c r="HY8" s="508"/>
      <c r="HZ8" s="508"/>
      <c r="IA8" s="508"/>
      <c r="IB8" s="508"/>
      <c r="IC8" s="508"/>
      <c r="ID8" s="508"/>
      <c r="IE8" s="508"/>
      <c r="IF8" s="507"/>
      <c r="IG8" s="507"/>
      <c r="IH8" s="507"/>
      <c r="II8" s="507"/>
      <c r="IJ8" s="507"/>
    </row>
  </sheetData>
  <mergeCells count="72">
    <mergeCell ref="FD3:FH3"/>
    <mergeCell ref="FI3:FM3"/>
    <mergeCell ref="HV3:HZ3"/>
    <mergeCell ref="IA3:IE3"/>
    <mergeCell ref="IF3:IJ3"/>
    <mergeCell ref="HL3:HP3"/>
    <mergeCell ref="HQ3:HU3"/>
    <mergeCell ref="FN3:FR3"/>
    <mergeCell ref="FS3:FW3"/>
    <mergeCell ref="FX3:GB3"/>
    <mergeCell ref="GC3:GG3"/>
    <mergeCell ref="GH3:GL3"/>
    <mergeCell ref="GM2:HA2"/>
    <mergeCell ref="HB2:HF2"/>
    <mergeCell ref="GW3:HA3"/>
    <mergeCell ref="HB3:HF3"/>
    <mergeCell ref="HG3:HK3"/>
    <mergeCell ref="GM3:GQ3"/>
    <mergeCell ref="GR3:GV3"/>
    <mergeCell ref="G3:K3"/>
    <mergeCell ref="L3:P3"/>
    <mergeCell ref="Q3:U3"/>
    <mergeCell ref="V3:Z3"/>
    <mergeCell ref="EY3:FC3"/>
    <mergeCell ref="AA3:AE3"/>
    <mergeCell ref="CX3:DB3"/>
    <mergeCell ref="DC3:DG3"/>
    <mergeCell ref="BY3:CC3"/>
    <mergeCell ref="CD3:CH3"/>
    <mergeCell ref="CI3:CM3"/>
    <mergeCell ref="CN3:CR3"/>
    <mergeCell ref="CS3:CW3"/>
    <mergeCell ref="DH3:DL3"/>
    <mergeCell ref="DM3:DQ3"/>
    <mergeCell ref="BE3:BI3"/>
    <mergeCell ref="EG2:EX2"/>
    <mergeCell ref="EB3:EF3"/>
    <mergeCell ref="EG3:EL3"/>
    <mergeCell ref="EM3:ER3"/>
    <mergeCell ref="ES3:EX3"/>
    <mergeCell ref="BJ3:BN3"/>
    <mergeCell ref="AA2:BN2"/>
    <mergeCell ref="BO2:CR2"/>
    <mergeCell ref="HG2:IE2"/>
    <mergeCell ref="AF3:AJ3"/>
    <mergeCell ref="AK3:AO3"/>
    <mergeCell ref="AP3:AT3"/>
    <mergeCell ref="AU3:AY3"/>
    <mergeCell ref="AZ3:BD3"/>
    <mergeCell ref="DR3:DV3"/>
    <mergeCell ref="DW3:EA3"/>
    <mergeCell ref="CS2:DV2"/>
    <mergeCell ref="DW2:EA2"/>
    <mergeCell ref="BO3:BS3"/>
    <mergeCell ref="BT3:BX3"/>
    <mergeCell ref="EB2:EF2"/>
    <mergeCell ref="IF2:IJ2"/>
    <mergeCell ref="G1:U1"/>
    <mergeCell ref="V1:EX1"/>
    <mergeCell ref="EY1:FM1"/>
    <mergeCell ref="FN1:HA1"/>
    <mergeCell ref="HB1:IJ1"/>
    <mergeCell ref="G2:K2"/>
    <mergeCell ref="L2:P2"/>
    <mergeCell ref="EY2:FC2"/>
    <mergeCell ref="FD2:FM2"/>
    <mergeCell ref="FN2:FR2"/>
    <mergeCell ref="FS2:GB2"/>
    <mergeCell ref="GC2:GG2"/>
    <mergeCell ref="Q2:U2"/>
    <mergeCell ref="V2:Z2"/>
    <mergeCell ref="GH2:GL2"/>
  </mergeCells>
  <hyperlinks>
    <hyperlink ref="O5" r:id="rId1" xr:uid="{00000000-0004-0000-4300-000000000000}"/>
    <hyperlink ref="AD5" r:id="rId2" xr:uid="{00000000-0004-0000-4300-000001000000}"/>
    <hyperlink ref="AI5" r:id="rId3" xr:uid="{00000000-0004-0000-4300-000002000000}"/>
    <hyperlink ref="AN5" r:id="rId4" xr:uid="{00000000-0004-0000-4300-000003000000}"/>
    <hyperlink ref="AS5" r:id="rId5" xr:uid="{00000000-0004-0000-4300-000004000000}"/>
    <hyperlink ref="AX5" r:id="rId6" xr:uid="{00000000-0004-0000-4300-000005000000}"/>
    <hyperlink ref="BC5" r:id="rId7" xr:uid="{00000000-0004-0000-4300-000006000000}"/>
    <hyperlink ref="BH5" r:id="rId8" xr:uid="{00000000-0004-0000-4300-000007000000}"/>
    <hyperlink ref="CV5" r:id="rId9" xr:uid="{00000000-0004-0000-4300-000008000000}"/>
    <hyperlink ref="DA5" r:id="rId10" xr:uid="{00000000-0004-0000-4300-000009000000}"/>
    <hyperlink ref="DF5" r:id="rId11" xr:uid="{00000000-0004-0000-4300-00000A000000}"/>
    <hyperlink ref="DK5" r:id="rId12" xr:uid="{00000000-0004-0000-4300-00000B000000}"/>
    <hyperlink ref="DP5" r:id="rId13" xr:uid="{00000000-0004-0000-4300-00000C000000}"/>
    <hyperlink ref="DU5" r:id="rId14" xr:uid="{00000000-0004-0000-4300-00000D000000}"/>
    <hyperlink ref="EE5" r:id="rId15" xr:uid="{00000000-0004-0000-4300-00000E000000}"/>
    <hyperlink ref="FQ5" r:id="rId16" xr:uid="{00000000-0004-0000-4300-00000F000000}"/>
    <hyperlink ref="FV5" r:id="rId17" xr:uid="{00000000-0004-0000-4300-000010000000}"/>
    <hyperlink ref="GA5" r:id="rId18" xr:uid="{00000000-0004-0000-4300-000011000000}"/>
    <hyperlink ref="HE5" r:id="rId19" location=":~:text=%28a%29%20Any%20person%20attending%2C%20full%20or%20part%20time%2C,appropriate%20school%20official%20written%20documentary%20proof%20of%20immunization." xr:uid="{00000000-0004-0000-4300-000012000000}"/>
    <hyperlink ref="HJ5" r:id="rId20" xr:uid="{00000000-0004-0000-4300-000013000000}"/>
    <hyperlink ref="HK5" r:id="rId21" xr:uid="{00000000-0004-0000-4300-000014000000}"/>
    <hyperlink ref="HO5" r:id="rId22" xr:uid="{00000000-0004-0000-4300-000015000000}"/>
    <hyperlink ref="HP5" r:id="rId23" xr:uid="{00000000-0004-0000-4300-000016000000}"/>
    <hyperlink ref="II5" r:id="rId24" xr:uid="{00000000-0004-0000-4300-000017000000}"/>
    <hyperlink ref="AD6" r:id="rId25" xr:uid="{00000000-0004-0000-4300-000018000000}"/>
    <hyperlink ref="AI6" r:id="rId26" xr:uid="{00000000-0004-0000-4300-000019000000}"/>
    <hyperlink ref="AN6" r:id="rId27" xr:uid="{00000000-0004-0000-4300-00001A000000}"/>
    <hyperlink ref="AS6" r:id="rId28" xr:uid="{00000000-0004-0000-4300-00001B000000}"/>
    <hyperlink ref="AX6" r:id="rId29" xr:uid="{00000000-0004-0000-4300-00001C000000}"/>
    <hyperlink ref="BC6" r:id="rId30" xr:uid="{00000000-0004-0000-4300-00001D000000}"/>
    <hyperlink ref="BH6" r:id="rId31" xr:uid="{00000000-0004-0000-4300-00001E000000}"/>
    <hyperlink ref="CV6" r:id="rId32" xr:uid="{00000000-0004-0000-4300-00001F000000}"/>
    <hyperlink ref="DA6" r:id="rId33" xr:uid="{00000000-0004-0000-4300-000020000000}"/>
    <hyperlink ref="DF6" r:id="rId34" xr:uid="{00000000-0004-0000-4300-000021000000}"/>
    <hyperlink ref="DK6" r:id="rId35" xr:uid="{00000000-0004-0000-4300-000022000000}"/>
    <hyperlink ref="DP6" r:id="rId36" xr:uid="{00000000-0004-0000-4300-000023000000}"/>
    <hyperlink ref="DU6" r:id="rId37" xr:uid="{00000000-0004-0000-4300-000024000000}"/>
    <hyperlink ref="FQ6" r:id="rId38" xr:uid="{00000000-0004-0000-4300-000025000000}"/>
    <hyperlink ref="FV6" r:id="rId39" xr:uid="{00000000-0004-0000-4300-000026000000}"/>
    <hyperlink ref="GA6" r:id="rId40" xr:uid="{00000000-0004-0000-4300-000027000000}"/>
    <hyperlink ref="HE6" r:id="rId41" xr:uid="{00000000-0004-0000-4300-000028000000}"/>
    <hyperlink ref="HJ6" r:id="rId42" xr:uid="{00000000-0004-0000-4300-000029000000}"/>
    <hyperlink ref="HK6" r:id="rId43" xr:uid="{00000000-0004-0000-4300-00002A000000}"/>
    <hyperlink ref="HO6" r:id="rId44" xr:uid="{00000000-0004-0000-4300-00002B000000}"/>
    <hyperlink ref="HP6" r:id="rId45" xr:uid="{00000000-0004-0000-4300-00002C000000}"/>
    <hyperlink ref="O7" r:id="rId46" xr:uid="{00000000-0004-0000-4300-00002D000000}"/>
    <hyperlink ref="AD7" r:id="rId47" xr:uid="{00000000-0004-0000-4300-00002E000000}"/>
    <hyperlink ref="AI7" r:id="rId48" xr:uid="{00000000-0004-0000-4300-00002F000000}"/>
    <hyperlink ref="AN7" r:id="rId49" xr:uid="{00000000-0004-0000-4300-000030000000}"/>
    <hyperlink ref="AS7" r:id="rId50" xr:uid="{00000000-0004-0000-4300-000031000000}"/>
    <hyperlink ref="AX7" r:id="rId51" xr:uid="{00000000-0004-0000-4300-000032000000}"/>
    <hyperlink ref="BC7" r:id="rId52" xr:uid="{00000000-0004-0000-4300-000033000000}"/>
    <hyperlink ref="BH7" r:id="rId53" xr:uid="{00000000-0004-0000-4300-000034000000}"/>
    <hyperlink ref="CV7" r:id="rId54" xr:uid="{00000000-0004-0000-4300-000035000000}"/>
    <hyperlink ref="DA7" r:id="rId55" xr:uid="{00000000-0004-0000-4300-000036000000}"/>
    <hyperlink ref="DF7" r:id="rId56" xr:uid="{00000000-0004-0000-4300-000037000000}"/>
    <hyperlink ref="DK7" r:id="rId57" xr:uid="{00000000-0004-0000-4300-000038000000}"/>
    <hyperlink ref="DP7" r:id="rId58" xr:uid="{00000000-0004-0000-4300-000039000000}"/>
    <hyperlink ref="DU7" r:id="rId59" xr:uid="{00000000-0004-0000-4300-00003A000000}"/>
    <hyperlink ref="FQ7" r:id="rId60" xr:uid="{00000000-0004-0000-4300-00003B000000}"/>
    <hyperlink ref="FV7" r:id="rId61" xr:uid="{00000000-0004-0000-4300-00003C000000}"/>
    <hyperlink ref="GA7" r:id="rId62" xr:uid="{00000000-0004-0000-4300-00003D000000}"/>
    <hyperlink ref="HE7" r:id="rId63" xr:uid="{00000000-0004-0000-4300-00003E000000}"/>
    <hyperlink ref="HJ7" r:id="rId64" xr:uid="{00000000-0004-0000-4300-00003F000000}"/>
    <hyperlink ref="HK7" r:id="rId65" xr:uid="{00000000-0004-0000-4300-000040000000}"/>
    <hyperlink ref="HO7" r:id="rId66" xr:uid="{00000000-0004-0000-4300-000041000000}"/>
    <hyperlink ref="HP7" r:id="rId67" xr:uid="{00000000-0004-0000-4300-000042000000}"/>
    <hyperlink ref="O8" r:id="rId68" xr:uid="{00000000-0004-0000-4300-000043000000}"/>
    <hyperlink ref="AD8" r:id="rId69" xr:uid="{00000000-0004-0000-4300-000044000000}"/>
    <hyperlink ref="AI8" r:id="rId70" xr:uid="{00000000-0004-0000-4300-000045000000}"/>
    <hyperlink ref="AN8" r:id="rId71" xr:uid="{00000000-0004-0000-4300-000046000000}"/>
    <hyperlink ref="AS8" r:id="rId72" xr:uid="{00000000-0004-0000-4300-000047000000}"/>
    <hyperlink ref="AX8" r:id="rId73" xr:uid="{00000000-0004-0000-4300-000048000000}"/>
    <hyperlink ref="BC8" r:id="rId74" xr:uid="{00000000-0004-0000-4300-000049000000}"/>
    <hyperlink ref="BH8" r:id="rId75" xr:uid="{00000000-0004-0000-4300-00004A000000}"/>
    <hyperlink ref="CV8" r:id="rId76" xr:uid="{00000000-0004-0000-4300-00004B000000}"/>
    <hyperlink ref="DA8" r:id="rId77" xr:uid="{00000000-0004-0000-4300-00004C000000}"/>
    <hyperlink ref="DF8" r:id="rId78" xr:uid="{00000000-0004-0000-4300-00004D000000}"/>
    <hyperlink ref="DK8" r:id="rId79" xr:uid="{00000000-0004-0000-4300-00004E000000}"/>
    <hyperlink ref="DP8" r:id="rId80" xr:uid="{00000000-0004-0000-4300-00004F000000}"/>
    <hyperlink ref="DU8" r:id="rId81" xr:uid="{00000000-0004-0000-4300-000050000000}"/>
    <hyperlink ref="HE8" r:id="rId82" xr:uid="{00000000-0004-0000-4300-000051000000}"/>
  </hyperlinks>
  <pageMargins left="0.7" right="0.7" top="0.75" bottom="0.75" header="0" footer="0"/>
  <pageSetup orientation="portrait" r:id="rId8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FE55"/>
  <sheetViews>
    <sheetView workbookViewId="0">
      <pane xSplit="1" ySplit="2" topLeftCell="B3" activePane="bottomRight" state="frozen"/>
      <selection pane="topRight" activeCell="B1" sqref="B1"/>
      <selection pane="bottomLeft" activeCell="A3" sqref="A3"/>
      <selection pane="bottomRight" activeCell="A63" sqref="A63"/>
    </sheetView>
  </sheetViews>
  <sheetFormatPr baseColWidth="10" defaultColWidth="12.6640625" defaultRowHeight="15" customHeight="1"/>
  <cols>
    <col min="1" max="181" width="14.33203125" customWidth="1"/>
  </cols>
  <sheetData>
    <row r="1" spans="1:161" ht="50.25" customHeight="1">
      <c r="A1" s="222" t="s">
        <v>7</v>
      </c>
      <c r="B1" s="223"/>
      <c r="C1" s="224" t="s">
        <v>9</v>
      </c>
      <c r="D1" s="224" t="s">
        <v>10</v>
      </c>
      <c r="E1" s="224" t="s">
        <v>11</v>
      </c>
      <c r="F1" s="224" t="s">
        <v>12</v>
      </c>
      <c r="G1" s="224" t="s">
        <v>13</v>
      </c>
      <c r="H1" s="224" t="s">
        <v>1354</v>
      </c>
      <c r="I1" s="224" t="s">
        <v>1580</v>
      </c>
      <c r="J1" s="224" t="s">
        <v>22</v>
      </c>
      <c r="K1" s="224" t="s">
        <v>1359</v>
      </c>
      <c r="L1" s="224" t="s">
        <v>1355</v>
      </c>
      <c r="M1" s="224" t="s">
        <v>19</v>
      </c>
      <c r="N1" s="224" t="s">
        <v>20</v>
      </c>
      <c r="O1" s="224" t="s">
        <v>8</v>
      </c>
      <c r="P1" s="224" t="s">
        <v>23</v>
      </c>
      <c r="Q1" s="224" t="s">
        <v>1397</v>
      </c>
      <c r="R1" s="225" t="s">
        <v>1357</v>
      </c>
      <c r="S1" s="629"/>
      <c r="T1" s="226"/>
      <c r="U1" s="227"/>
      <c r="V1" s="631"/>
      <c r="W1" s="628"/>
      <c r="X1" s="628"/>
      <c r="Y1" s="628"/>
      <c r="Z1" s="628"/>
      <c r="AA1" s="628"/>
      <c r="AB1" s="628"/>
      <c r="AC1" s="628"/>
      <c r="AD1" s="628"/>
      <c r="AE1" s="628"/>
      <c r="AF1" s="628"/>
      <c r="AG1" s="628"/>
      <c r="AH1" s="628"/>
      <c r="AI1" s="628"/>
      <c r="AJ1" s="628"/>
      <c r="AK1" s="628"/>
      <c r="AL1" s="628"/>
      <c r="AM1" s="628"/>
      <c r="AN1" s="628"/>
      <c r="AO1" s="628"/>
      <c r="AP1" s="628"/>
      <c r="AQ1" s="628"/>
      <c r="AR1" s="628"/>
      <c r="AS1" s="628"/>
      <c r="AT1" s="628"/>
      <c r="AU1" s="628"/>
      <c r="AV1" s="628"/>
      <c r="AW1" s="628"/>
      <c r="AX1" s="628"/>
      <c r="AY1" s="628"/>
      <c r="AZ1" s="628"/>
      <c r="BA1" s="628"/>
      <c r="BB1" s="628"/>
      <c r="BC1" s="628"/>
      <c r="BD1" s="628"/>
      <c r="BE1" s="631"/>
      <c r="BF1" s="628"/>
      <c r="BG1" s="628"/>
      <c r="BH1" s="628"/>
      <c r="BI1" s="628"/>
      <c r="BJ1" s="628"/>
      <c r="BK1" s="628"/>
      <c r="BL1" s="628"/>
      <c r="BM1" s="628"/>
      <c r="BN1" s="628"/>
      <c r="BO1" s="628"/>
      <c r="BP1" s="628"/>
      <c r="BQ1" s="628"/>
      <c r="BR1" s="628"/>
      <c r="BS1" s="628"/>
      <c r="BT1" s="628"/>
      <c r="BU1" s="628"/>
      <c r="BV1" s="628"/>
      <c r="BW1" s="628"/>
      <c r="BX1" s="628"/>
      <c r="BY1" s="628"/>
      <c r="BZ1" s="628"/>
      <c r="CA1" s="628"/>
      <c r="CB1" s="628"/>
      <c r="CC1" s="628"/>
      <c r="CD1" s="628"/>
      <c r="CE1" s="628"/>
      <c r="CF1" s="628"/>
      <c r="CG1" s="628"/>
      <c r="CH1" s="628"/>
      <c r="CI1" s="631"/>
      <c r="CJ1" s="628"/>
      <c r="CK1" s="628"/>
      <c r="CL1" s="628"/>
      <c r="CM1" s="628"/>
      <c r="CN1" s="628"/>
      <c r="CO1" s="628"/>
      <c r="CP1" s="628"/>
      <c r="CQ1" s="628"/>
      <c r="CR1" s="628"/>
      <c r="CS1" s="628"/>
      <c r="CT1" s="628"/>
      <c r="CU1" s="628"/>
      <c r="CV1" s="628"/>
      <c r="CW1" s="628"/>
      <c r="CX1" s="628"/>
      <c r="CY1" s="628"/>
      <c r="CZ1" s="628"/>
      <c r="DA1" s="628"/>
      <c r="DB1" s="628"/>
      <c r="DC1" s="628"/>
      <c r="DD1" s="628"/>
      <c r="DE1" s="628"/>
      <c r="DF1" s="628"/>
      <c r="DG1" s="628"/>
      <c r="DH1" s="628"/>
      <c r="DI1" s="628"/>
      <c r="DJ1" s="628"/>
      <c r="DK1" s="628"/>
      <c r="DL1" s="628"/>
      <c r="DM1" s="627"/>
      <c r="DN1" s="628"/>
      <c r="DO1" s="628"/>
      <c r="DP1" s="628"/>
      <c r="DQ1" s="632"/>
      <c r="DR1" s="631"/>
      <c r="DS1" s="628"/>
      <c r="DT1" s="628"/>
      <c r="DU1" s="628"/>
      <c r="DV1" s="628"/>
      <c r="DW1" s="628"/>
      <c r="DX1" s="628"/>
      <c r="DY1" s="628"/>
      <c r="DZ1" s="628"/>
      <c r="EA1" s="628"/>
      <c r="EB1" s="628"/>
      <c r="EC1" s="628"/>
      <c r="ED1" s="628"/>
      <c r="EE1" s="628"/>
      <c r="EF1" s="628"/>
      <c r="EG1" s="628"/>
      <c r="EH1" s="628"/>
      <c r="EI1" s="628"/>
      <c r="EJ1" s="628"/>
      <c r="EK1" s="628"/>
      <c r="EL1" s="627"/>
      <c r="EM1" s="628"/>
      <c r="EN1" s="628"/>
      <c r="EO1" s="628"/>
      <c r="EP1" s="628"/>
      <c r="EQ1" s="627"/>
      <c r="ER1" s="628"/>
      <c r="ES1" s="628"/>
      <c r="ET1" s="628"/>
      <c r="EU1" s="628"/>
      <c r="EV1" s="627"/>
      <c r="EW1" s="628"/>
      <c r="EX1" s="628"/>
      <c r="EY1" s="628"/>
      <c r="EZ1" s="628"/>
      <c r="FA1" s="627"/>
      <c r="FB1" s="628"/>
      <c r="FC1" s="628"/>
      <c r="FD1" s="628"/>
      <c r="FE1" s="628"/>
    </row>
    <row r="2" spans="1:161" ht="31.5" customHeight="1">
      <c r="A2" s="229" t="s">
        <v>59</v>
      </c>
      <c r="B2" s="230" t="s">
        <v>1360</v>
      </c>
      <c r="C2" s="231" t="s">
        <v>68</v>
      </c>
      <c r="D2" s="231" t="s">
        <v>68</v>
      </c>
      <c r="E2" s="231" t="s">
        <v>68</v>
      </c>
      <c r="F2" s="231" t="s">
        <v>68</v>
      </c>
      <c r="G2" s="231" t="s">
        <v>68</v>
      </c>
      <c r="H2" s="231" t="s">
        <v>68</v>
      </c>
      <c r="I2" s="231" t="s">
        <v>68</v>
      </c>
      <c r="J2" s="231" t="s">
        <v>68</v>
      </c>
      <c r="K2" s="231" t="s">
        <v>68</v>
      </c>
      <c r="L2" s="231" t="s">
        <v>68</v>
      </c>
      <c r="M2" s="231" t="s">
        <v>68</v>
      </c>
      <c r="N2" s="231" t="s">
        <v>68</v>
      </c>
      <c r="O2" s="231" t="s">
        <v>68</v>
      </c>
      <c r="P2" s="231" t="s">
        <v>68</v>
      </c>
      <c r="Q2" s="231" t="s">
        <v>68</v>
      </c>
      <c r="R2" s="232" t="s">
        <v>68</v>
      </c>
      <c r="S2" s="630"/>
      <c r="T2" s="233"/>
      <c r="U2" s="234"/>
      <c r="V2" s="234"/>
      <c r="W2" s="233"/>
      <c r="X2" s="233"/>
      <c r="Y2" s="233"/>
      <c r="Z2" s="233"/>
      <c r="AA2" s="234"/>
      <c r="AB2" s="233"/>
      <c r="AC2" s="233"/>
      <c r="AD2" s="233"/>
      <c r="AE2" s="233"/>
      <c r="AF2" s="234"/>
      <c r="AG2" s="233"/>
      <c r="AH2" s="233"/>
      <c r="AI2" s="233"/>
      <c r="AJ2" s="233"/>
      <c r="AK2" s="234"/>
      <c r="AL2" s="233"/>
      <c r="AM2" s="233"/>
      <c r="AN2" s="233"/>
      <c r="AO2" s="233"/>
      <c r="AP2" s="234"/>
      <c r="AQ2" s="233"/>
      <c r="AR2" s="233"/>
      <c r="AS2" s="233"/>
      <c r="AT2" s="233"/>
      <c r="AU2" s="234"/>
      <c r="AV2" s="233"/>
      <c r="AW2" s="233"/>
      <c r="AX2" s="233"/>
      <c r="AY2" s="233"/>
      <c r="AZ2" s="234"/>
      <c r="BA2" s="233"/>
      <c r="BB2" s="233"/>
      <c r="BC2" s="233"/>
      <c r="BD2" s="233"/>
      <c r="BE2" s="234"/>
      <c r="BF2" s="233"/>
      <c r="BG2" s="233"/>
      <c r="BH2" s="233"/>
      <c r="BI2" s="233"/>
      <c r="BJ2" s="234"/>
      <c r="BK2" s="233"/>
      <c r="BL2" s="233"/>
      <c r="BM2" s="233"/>
      <c r="BN2" s="233"/>
      <c r="BO2" s="234"/>
      <c r="BP2" s="233"/>
      <c r="BQ2" s="233"/>
      <c r="BR2" s="233"/>
      <c r="BS2" s="233"/>
      <c r="BT2" s="234"/>
      <c r="BU2" s="233"/>
      <c r="BV2" s="233"/>
      <c r="BW2" s="233"/>
      <c r="BX2" s="233"/>
      <c r="BY2" s="234"/>
      <c r="BZ2" s="233"/>
      <c r="CA2" s="233"/>
      <c r="CB2" s="233"/>
      <c r="CC2" s="233"/>
      <c r="CD2" s="234"/>
      <c r="CE2" s="233"/>
      <c r="CF2" s="233"/>
      <c r="CG2" s="233"/>
      <c r="CH2" s="233"/>
      <c r="CI2" s="234"/>
      <c r="CJ2" s="233"/>
      <c r="CK2" s="233"/>
      <c r="CL2" s="233"/>
      <c r="CM2" s="233"/>
      <c r="CN2" s="234"/>
      <c r="CO2" s="233"/>
      <c r="CP2" s="233"/>
      <c r="CQ2" s="233"/>
      <c r="CR2" s="233"/>
      <c r="CS2" s="234"/>
      <c r="CT2" s="233"/>
      <c r="CU2" s="233"/>
      <c r="CV2" s="233"/>
      <c r="CW2" s="233"/>
      <c r="CX2" s="234"/>
      <c r="CY2" s="233"/>
      <c r="CZ2" s="233"/>
      <c r="DA2" s="233"/>
      <c r="DB2" s="233"/>
      <c r="DC2" s="234"/>
      <c r="DD2" s="233"/>
      <c r="DE2" s="233"/>
      <c r="DF2" s="233"/>
      <c r="DG2" s="233"/>
      <c r="DH2" s="234"/>
      <c r="DI2" s="233"/>
      <c r="DJ2" s="233"/>
      <c r="DK2" s="233"/>
      <c r="DL2" s="233"/>
      <c r="DM2" s="234"/>
      <c r="DN2" s="233"/>
      <c r="DO2" s="233"/>
      <c r="DP2" s="233"/>
      <c r="DQ2" s="233"/>
      <c r="DR2" s="234"/>
      <c r="DS2" s="233"/>
      <c r="DT2" s="233"/>
      <c r="DU2" s="233"/>
      <c r="DV2" s="233"/>
      <c r="DW2" s="234"/>
      <c r="DX2" s="233"/>
      <c r="DY2" s="233"/>
      <c r="DZ2" s="233"/>
      <c r="EA2" s="233"/>
      <c r="EB2" s="234"/>
      <c r="EC2" s="233"/>
      <c r="ED2" s="233"/>
      <c r="EE2" s="233"/>
      <c r="EF2" s="233"/>
      <c r="EG2" s="234"/>
      <c r="EH2" s="233"/>
      <c r="EI2" s="233"/>
      <c r="EJ2" s="233"/>
      <c r="EK2" s="233"/>
      <c r="EL2" s="234"/>
      <c r="EM2" s="233"/>
      <c r="EN2" s="233"/>
      <c r="EO2" s="233"/>
      <c r="EP2" s="233"/>
      <c r="EQ2" s="234"/>
      <c r="ER2" s="233"/>
      <c r="ES2" s="233"/>
      <c r="ET2" s="233"/>
      <c r="EU2" s="233"/>
      <c r="EV2" s="234"/>
      <c r="EW2" s="233"/>
      <c r="EX2" s="233"/>
      <c r="EY2" s="233"/>
      <c r="EZ2" s="233"/>
      <c r="FA2" s="234"/>
      <c r="FB2" s="233"/>
      <c r="FC2" s="233"/>
      <c r="FD2" s="233"/>
      <c r="FE2" s="233"/>
    </row>
    <row r="3" spans="1:161" ht="31.5" customHeight="1">
      <c r="A3" s="226" t="s">
        <v>70</v>
      </c>
      <c r="B3" s="235">
        <f t="shared" ref="B3:B52" si="0">SUM(C3:R3)/16</f>
        <v>0.45238095238095238</v>
      </c>
      <c r="C3" s="236">
        <f>'2024_Item_Score'!E4</f>
        <v>0</v>
      </c>
      <c r="D3" s="236">
        <f>'2024_Item_Score'!F4</f>
        <v>1</v>
      </c>
      <c r="E3" s="236">
        <f>('2024_Item_Score'!G4+'2024_Item_Score'!H4+'2024_Item_Score'!I4+'2024_Item_Score'!J4+'2024_Item_Score'!K4+'2024_Item_Score'!L4+'2024_Item_Score'!M4)/7</f>
        <v>0.5714285714285714</v>
      </c>
      <c r="F3" s="236">
        <f>('2024_Item_Score'!N4+'2024_Item_Score'!O4+'2024_Item_Score'!P4+'2024_Item_Score'!Q4+'2024_Item_Score'!R4+'2024_Item_Score'!S4)/6</f>
        <v>0.66666666666666663</v>
      </c>
      <c r="G3" s="236">
        <f>('2024_Item_Score'!T4+'2024_Item_Score'!U4+'2024_Item_Score'!V4+'2024_Item_Score'!W4+'2024_Item_Score'!X4+'2024_Item_Score'!Y4)/6</f>
        <v>0</v>
      </c>
      <c r="H3" s="236">
        <f>('2024_Item_Score'!Z4+'2024_Item_Score'!AA4+'2024_Item_Score'!AB4)/3</f>
        <v>1</v>
      </c>
      <c r="I3" s="236">
        <f>('2024_Item_Score'!AC4)</f>
        <v>0</v>
      </c>
      <c r="J3" s="236">
        <f>('2024_Item_Score'!AD4+'2024_Item_Score'!AE4+'2024_Item_Score'!AF4)/3</f>
        <v>0</v>
      </c>
      <c r="K3" s="236">
        <f>('2024_Item_Score'!AG4)</f>
        <v>0</v>
      </c>
      <c r="L3" s="236">
        <f>('2024_Item_Score'!AH4)</f>
        <v>0</v>
      </c>
      <c r="M3" s="236">
        <f>('2024_Item_Score'!AI4)</f>
        <v>1</v>
      </c>
      <c r="N3" s="236">
        <f>('2024_Item_Score'!AJ4+'2024_Item_Score'!AK4)/2</f>
        <v>0</v>
      </c>
      <c r="O3" s="236">
        <f>('2024_Item_Score'!AL4)</f>
        <v>1</v>
      </c>
      <c r="P3" s="236">
        <f>('2024_Item_Score'!AM4)</f>
        <v>1</v>
      </c>
      <c r="Q3" s="236">
        <f>('2024_Item_Score'!AN4+'2024_Item_Score'!AO4+'2024_Item_Score'!AP4)/3</f>
        <v>0</v>
      </c>
      <c r="R3" s="236">
        <f>('2024_Item_Score'!AQ4)</f>
        <v>1</v>
      </c>
      <c r="S3" s="237"/>
      <c r="U3" s="238"/>
      <c r="V3" s="238"/>
      <c r="W3" s="239"/>
      <c r="X3" s="240"/>
      <c r="Y3" s="241"/>
      <c r="Z3" s="239"/>
      <c r="AA3" s="238"/>
      <c r="AB3" s="239"/>
      <c r="AC3" s="239"/>
      <c r="AD3" s="241"/>
      <c r="AE3" s="239"/>
      <c r="AF3" s="238"/>
      <c r="AG3" s="239"/>
      <c r="AH3" s="239"/>
      <c r="AI3" s="241"/>
      <c r="AJ3" s="239"/>
      <c r="AK3" s="238"/>
      <c r="AL3" s="239"/>
      <c r="AM3" s="239"/>
      <c r="AN3" s="241"/>
      <c r="AO3" s="242"/>
      <c r="AP3" s="238"/>
      <c r="AQ3" s="239"/>
      <c r="AR3" s="239"/>
      <c r="AS3" s="241"/>
      <c r="AT3" s="243"/>
      <c r="AU3" s="238"/>
      <c r="AV3" s="239"/>
      <c r="AW3" s="239"/>
      <c r="AX3" s="241"/>
      <c r="AY3" s="242"/>
      <c r="AZ3" s="238"/>
      <c r="BA3" s="239"/>
      <c r="BB3" s="239"/>
      <c r="BC3" s="241"/>
      <c r="BD3" s="239"/>
      <c r="BE3" s="238"/>
      <c r="BF3" s="239"/>
      <c r="BG3" s="239"/>
      <c r="BH3" s="241"/>
      <c r="BI3" s="239"/>
      <c r="BJ3" s="238"/>
      <c r="BK3" s="239"/>
      <c r="BL3" s="239"/>
      <c r="BM3" s="241"/>
      <c r="BN3" s="239"/>
      <c r="BO3" s="238"/>
      <c r="BP3" s="239"/>
      <c r="BQ3" s="239"/>
      <c r="BR3" s="241"/>
      <c r="BS3" s="239"/>
      <c r="BT3" s="238"/>
      <c r="BU3" s="239"/>
      <c r="BV3" s="239"/>
      <c r="BW3" s="241"/>
      <c r="BX3" s="239"/>
      <c r="BY3" s="238"/>
      <c r="BZ3" s="239"/>
      <c r="CA3" s="239"/>
      <c r="CB3" s="241"/>
      <c r="CC3" s="239"/>
      <c r="CD3" s="238"/>
      <c r="CE3" s="239"/>
      <c r="CF3" s="239"/>
      <c r="CG3" s="241"/>
      <c r="CH3" s="239"/>
      <c r="CI3" s="238"/>
      <c r="CJ3" s="239"/>
      <c r="CK3" s="239"/>
      <c r="CL3" s="240"/>
      <c r="CM3" s="240"/>
      <c r="CN3" s="238"/>
      <c r="CO3" s="239"/>
      <c r="CP3" s="239"/>
      <c r="CQ3" s="239"/>
      <c r="CR3" s="239"/>
      <c r="CS3" s="238"/>
      <c r="CT3" s="239"/>
      <c r="CU3" s="239"/>
      <c r="CV3" s="239"/>
      <c r="CW3" s="239"/>
      <c r="CX3" s="238"/>
      <c r="CY3" s="239"/>
      <c r="CZ3" s="239"/>
      <c r="DA3" s="239"/>
      <c r="DB3" s="239"/>
      <c r="DC3" s="238"/>
      <c r="DD3" s="239"/>
      <c r="DE3" s="239"/>
      <c r="DF3" s="240"/>
      <c r="DG3" s="239"/>
      <c r="DH3" s="238"/>
      <c r="DI3" s="239"/>
      <c r="DJ3" s="239"/>
      <c r="DK3" s="240"/>
      <c r="DL3" s="240"/>
      <c r="DM3" s="238"/>
      <c r="DN3" s="239"/>
      <c r="DO3" s="239"/>
      <c r="DP3" s="239"/>
      <c r="DQ3" s="239"/>
      <c r="DR3" s="238"/>
      <c r="DS3" s="239"/>
      <c r="DT3" s="239"/>
      <c r="DU3" s="239"/>
      <c r="DV3" s="242"/>
      <c r="DW3" s="238"/>
      <c r="DX3" s="239"/>
      <c r="DY3" s="239"/>
      <c r="DZ3" s="239"/>
      <c r="EA3" s="239"/>
      <c r="EB3" s="238"/>
      <c r="EC3" s="239"/>
      <c r="ED3" s="239"/>
      <c r="EE3" s="240"/>
      <c r="EF3" s="240"/>
      <c r="EG3" s="238"/>
      <c r="EH3" s="239"/>
      <c r="EI3" s="239"/>
      <c r="EJ3" s="240"/>
      <c r="EK3" s="240"/>
      <c r="EL3" s="238"/>
      <c r="EM3" s="239"/>
      <c r="EN3" s="239"/>
      <c r="EO3" s="239"/>
      <c r="EP3" s="239"/>
      <c r="EQ3" s="238"/>
      <c r="ER3" s="239"/>
      <c r="ES3" s="239"/>
      <c r="ET3" s="239"/>
      <c r="EU3" s="239"/>
      <c r="EV3" s="238"/>
      <c r="EW3" s="239"/>
      <c r="EX3" s="239"/>
      <c r="EY3" s="241"/>
      <c r="EZ3" s="239"/>
      <c r="FA3" s="238"/>
      <c r="FB3" s="239"/>
      <c r="FC3" s="239"/>
      <c r="FD3" s="241"/>
      <c r="FE3" s="244"/>
    </row>
    <row r="4" spans="1:161" ht="31.5" customHeight="1">
      <c r="A4" s="226" t="s">
        <v>71</v>
      </c>
      <c r="B4" s="235">
        <f t="shared" si="0"/>
        <v>0.2857142857142857</v>
      </c>
      <c r="C4" s="236">
        <f>'2024_Item_Score'!E5</f>
        <v>1</v>
      </c>
      <c r="D4" s="236">
        <f>'2024_Item_Score'!F5</f>
        <v>0</v>
      </c>
      <c r="E4" s="236">
        <f>('2024_Item_Score'!G5+'2024_Item_Score'!H5+'2024_Item_Score'!I5+'2024_Item_Score'!J5+'2024_Item_Score'!K5+'2024_Item_Score'!L5+'2024_Item_Score'!M5)/7</f>
        <v>0.5714285714285714</v>
      </c>
      <c r="F4" s="236">
        <f>('2024_Item_Score'!N5+'2024_Item_Score'!O5+'2024_Item_Score'!P5+'2024_Item_Score'!Q5+'2024_Item_Score'!R5+'2024_Item_Score'!S5)/6</f>
        <v>0</v>
      </c>
      <c r="G4" s="236">
        <f>('2024_Item_Score'!T5+'2024_Item_Score'!U5+'2024_Item_Score'!V5+'2024_Item_Score'!W5+'2024_Item_Score'!X5+'2024_Item_Score'!Y5)/6</f>
        <v>0</v>
      </c>
      <c r="H4" s="236">
        <f>('2024_Item_Score'!Z5+'2024_Item_Score'!AA5+'2024_Item_Score'!AB5)/3</f>
        <v>1</v>
      </c>
      <c r="I4" s="236">
        <f>('2024_Item_Score'!AC5)</f>
        <v>0</v>
      </c>
      <c r="J4" s="236">
        <f>('2024_Item_Score'!AD5+'2024_Item_Score'!AE5+'2024_Item_Score'!AF5)/3</f>
        <v>0</v>
      </c>
      <c r="K4" s="236">
        <f>('2024_Item_Score'!AG5)</f>
        <v>0</v>
      </c>
      <c r="L4" s="236">
        <f>('2024_Item_Score'!AH5)</f>
        <v>0</v>
      </c>
      <c r="M4" s="236">
        <f>('2024_Item_Score'!AI5)</f>
        <v>1</v>
      </c>
      <c r="N4" s="236">
        <f>('2024_Item_Score'!AJ5+'2024_Item_Score'!AK5)/2</f>
        <v>0</v>
      </c>
      <c r="O4" s="236">
        <f>('2024_Item_Score'!AL5)</f>
        <v>0</v>
      </c>
      <c r="P4" s="236">
        <f>('2024_Item_Score'!AM5)</f>
        <v>1</v>
      </c>
      <c r="Q4" s="236">
        <f>('2024_Item_Score'!AN5+'2024_Item_Score'!AO5+'2024_Item_Score'!AP5)/3</f>
        <v>0</v>
      </c>
      <c r="R4" s="236">
        <f>('2024_Item_Score'!AQ5)</f>
        <v>0</v>
      </c>
      <c r="S4" s="237"/>
      <c r="T4" s="238"/>
      <c r="U4" s="238"/>
      <c r="V4" s="238"/>
      <c r="W4" s="239"/>
      <c r="X4" s="240"/>
      <c r="Y4" s="241"/>
      <c r="Z4" s="239"/>
      <c r="AA4" s="238"/>
      <c r="AB4" s="239"/>
      <c r="AC4" s="239"/>
      <c r="AD4" s="241"/>
      <c r="AE4" s="242"/>
      <c r="AF4" s="238"/>
      <c r="AG4" s="239"/>
      <c r="AH4" s="239"/>
      <c r="AI4" s="241"/>
      <c r="AJ4" s="239"/>
      <c r="AK4" s="238"/>
      <c r="AL4" s="239"/>
      <c r="AM4" s="239"/>
      <c r="AN4" s="241"/>
      <c r="AO4" s="242"/>
      <c r="AP4" s="238"/>
      <c r="AQ4" s="239"/>
      <c r="AR4" s="239"/>
      <c r="AS4" s="241"/>
      <c r="AT4" s="242"/>
      <c r="AU4" s="238"/>
      <c r="AV4" s="239"/>
      <c r="AW4" s="239"/>
      <c r="AX4" s="241"/>
      <c r="AY4" s="242"/>
      <c r="AZ4" s="238"/>
      <c r="BA4" s="239"/>
      <c r="BB4" s="239"/>
      <c r="BC4" s="241"/>
      <c r="BD4" s="242"/>
      <c r="BE4" s="238"/>
      <c r="BF4" s="239"/>
      <c r="BG4" s="239"/>
      <c r="BH4" s="239"/>
      <c r="BI4" s="239"/>
      <c r="BJ4" s="238"/>
      <c r="BK4" s="239"/>
      <c r="BL4" s="239"/>
      <c r="BM4" s="239"/>
      <c r="BN4" s="239"/>
      <c r="BO4" s="238"/>
      <c r="BP4" s="239"/>
      <c r="BQ4" s="239"/>
      <c r="BR4" s="239"/>
      <c r="BS4" s="239"/>
      <c r="BT4" s="238"/>
      <c r="BU4" s="239"/>
      <c r="BV4" s="239"/>
      <c r="BW4" s="239"/>
      <c r="BX4" s="239"/>
      <c r="BY4" s="238"/>
      <c r="BZ4" s="239"/>
      <c r="CA4" s="239"/>
      <c r="CB4" s="240"/>
      <c r="CC4" s="240"/>
      <c r="CD4" s="238"/>
      <c r="CE4" s="239"/>
      <c r="CF4" s="239"/>
      <c r="CG4" s="240"/>
      <c r="CH4" s="240"/>
      <c r="CI4" s="238"/>
      <c r="CJ4" s="239"/>
      <c r="CK4" s="239"/>
      <c r="CL4" s="240"/>
      <c r="CM4" s="240"/>
      <c r="CN4" s="238"/>
      <c r="CO4" s="239"/>
      <c r="CP4" s="239"/>
      <c r="CQ4" s="239"/>
      <c r="CR4" s="239"/>
      <c r="CS4" s="238"/>
      <c r="CT4" s="239"/>
      <c r="CU4" s="239"/>
      <c r="CV4" s="239"/>
      <c r="CW4" s="239"/>
      <c r="CX4" s="238"/>
      <c r="CY4" s="239"/>
      <c r="CZ4" s="239"/>
      <c r="DA4" s="239"/>
      <c r="DB4" s="239"/>
      <c r="DC4" s="238"/>
      <c r="DD4" s="239"/>
      <c r="DE4" s="239"/>
      <c r="DF4" s="240"/>
      <c r="DG4" s="239"/>
      <c r="DH4" s="238"/>
      <c r="DI4" s="239"/>
      <c r="DJ4" s="239"/>
      <c r="DK4" s="240"/>
      <c r="DL4" s="240"/>
      <c r="DM4" s="238"/>
      <c r="DN4" s="239"/>
      <c r="DO4" s="239"/>
      <c r="DP4" s="239"/>
      <c r="DQ4" s="239"/>
      <c r="DR4" s="238"/>
      <c r="DS4" s="239"/>
      <c r="DT4" s="239"/>
      <c r="DU4" s="239"/>
      <c r="DV4" s="239"/>
      <c r="DW4" s="238"/>
      <c r="DX4" s="239"/>
      <c r="DY4" s="239"/>
      <c r="DZ4" s="239"/>
      <c r="EA4" s="239"/>
      <c r="EB4" s="238"/>
      <c r="EC4" s="239"/>
      <c r="ED4" s="239"/>
      <c r="EE4" s="240"/>
      <c r="EF4" s="240"/>
      <c r="EG4" s="238"/>
      <c r="EH4" s="239"/>
      <c r="EI4" s="239"/>
      <c r="EJ4" s="240"/>
      <c r="EK4" s="240"/>
      <c r="EL4" s="238"/>
      <c r="EM4" s="239"/>
      <c r="EN4" s="239"/>
      <c r="EO4" s="239"/>
      <c r="EP4" s="239"/>
      <c r="EQ4" s="238"/>
      <c r="ER4" s="239"/>
      <c r="ES4" s="239"/>
      <c r="ET4" s="239"/>
      <c r="EU4" s="239"/>
      <c r="EV4" s="238"/>
      <c r="EW4" s="239"/>
      <c r="EX4" s="239"/>
      <c r="EY4" s="239"/>
      <c r="EZ4" s="239"/>
      <c r="FA4" s="238"/>
      <c r="FB4" s="239"/>
      <c r="FC4" s="239"/>
      <c r="FD4" s="241"/>
      <c r="FE4" s="244"/>
    </row>
    <row r="5" spans="1:161" ht="31.5" customHeight="1">
      <c r="A5" s="226" t="s">
        <v>72</v>
      </c>
      <c r="B5" s="235">
        <f t="shared" si="0"/>
        <v>0.4732142857142857</v>
      </c>
      <c r="C5" s="236">
        <f>'2024_Item_Score'!E6</f>
        <v>1</v>
      </c>
      <c r="D5" s="236">
        <f>'2024_Item_Score'!F6</f>
        <v>0</v>
      </c>
      <c r="E5" s="236">
        <f>('2024_Item_Score'!G6+'2024_Item_Score'!H6+'2024_Item_Score'!I6+'2024_Item_Score'!J6+'2024_Item_Score'!K6+'2024_Item_Score'!L6+'2024_Item_Score'!M6)/7</f>
        <v>0.5714285714285714</v>
      </c>
      <c r="F5" s="236">
        <f>('2024_Item_Score'!N6+'2024_Item_Score'!O6+'2024_Item_Score'!P6+'2024_Item_Score'!Q6+'2024_Item_Score'!R6+'2024_Item_Score'!S6)/6</f>
        <v>0</v>
      </c>
      <c r="G5" s="236">
        <f>('2024_Item_Score'!T6+'2024_Item_Score'!U6+'2024_Item_Score'!V6+'2024_Item_Score'!W6+'2024_Item_Score'!X6+'2024_Item_Score'!Y6)/6</f>
        <v>0</v>
      </c>
      <c r="H5" s="236">
        <f>('2024_Item_Score'!Z6+'2024_Item_Score'!AA6+'2024_Item_Score'!AB6)/3</f>
        <v>1</v>
      </c>
      <c r="I5" s="236">
        <f>('2024_Item_Score'!AC6)</f>
        <v>0</v>
      </c>
      <c r="J5" s="236">
        <f>('2024_Item_Score'!AD6+'2024_Item_Score'!AE6+'2024_Item_Score'!AF6)/3</f>
        <v>0</v>
      </c>
      <c r="K5" s="236">
        <f>('2024_Item_Score'!AG6)</f>
        <v>0</v>
      </c>
      <c r="L5" s="236">
        <f>('2024_Item_Score'!AH6)</f>
        <v>0</v>
      </c>
      <c r="M5" s="236">
        <f>('2024_Item_Score'!AI6)</f>
        <v>1</v>
      </c>
      <c r="N5" s="236">
        <f>('2024_Item_Score'!AJ6+'2024_Item_Score'!AK6)/2</f>
        <v>1</v>
      </c>
      <c r="O5" s="236">
        <f>('2024_Item_Score'!AL6)</f>
        <v>1</v>
      </c>
      <c r="P5" s="236">
        <f>('2024_Item_Score'!AM6)</f>
        <v>1</v>
      </c>
      <c r="Q5" s="236">
        <f>('2024_Item_Score'!AN6+'2024_Item_Score'!AO6+'2024_Item_Score'!AP6)/3</f>
        <v>0</v>
      </c>
      <c r="R5" s="236">
        <f>('2024_Item_Score'!AQ6)</f>
        <v>1</v>
      </c>
      <c r="S5" s="237"/>
      <c r="T5" s="238"/>
      <c r="U5" s="238"/>
      <c r="V5" s="238"/>
      <c r="W5" s="239"/>
      <c r="X5" s="240"/>
      <c r="Y5" s="241"/>
      <c r="Z5" s="239"/>
      <c r="AA5" s="238"/>
      <c r="AB5" s="239"/>
      <c r="AC5" s="239"/>
      <c r="AD5" s="241"/>
      <c r="AE5" s="242"/>
      <c r="AF5" s="238"/>
      <c r="AG5" s="239"/>
      <c r="AH5" s="239"/>
      <c r="AI5" s="241"/>
      <c r="AJ5" s="239"/>
      <c r="AK5" s="238"/>
      <c r="AL5" s="239"/>
      <c r="AM5" s="239"/>
      <c r="AN5" s="241"/>
      <c r="AO5" s="242"/>
      <c r="AP5" s="238"/>
      <c r="AQ5" s="239"/>
      <c r="AR5" s="239"/>
      <c r="AS5" s="241"/>
      <c r="AT5" s="243"/>
      <c r="AU5" s="238"/>
      <c r="AV5" s="239"/>
      <c r="AW5" s="239"/>
      <c r="AX5" s="241"/>
      <c r="AY5" s="243"/>
      <c r="AZ5" s="238"/>
      <c r="BA5" s="239"/>
      <c r="BB5" s="239"/>
      <c r="BC5" s="241"/>
      <c r="BD5" s="243"/>
      <c r="BE5" s="238"/>
      <c r="BF5" s="239"/>
      <c r="BG5" s="239"/>
      <c r="BH5" s="239"/>
      <c r="BI5" s="239"/>
      <c r="BJ5" s="238"/>
      <c r="BK5" s="239"/>
      <c r="BL5" s="239"/>
      <c r="BM5" s="239"/>
      <c r="BN5" s="239"/>
      <c r="BO5" s="238"/>
      <c r="BP5" s="239"/>
      <c r="BQ5" s="239"/>
      <c r="BR5" s="239"/>
      <c r="BS5" s="239"/>
      <c r="BT5" s="238"/>
      <c r="BU5" s="239"/>
      <c r="BV5" s="239"/>
      <c r="BW5" s="239"/>
      <c r="BX5" s="239"/>
      <c r="BY5" s="238"/>
      <c r="BZ5" s="239"/>
      <c r="CA5" s="239"/>
      <c r="CB5" s="240"/>
      <c r="CC5" s="240"/>
      <c r="CD5" s="238"/>
      <c r="CE5" s="239"/>
      <c r="CF5" s="239"/>
      <c r="CG5" s="240"/>
      <c r="CH5" s="240"/>
      <c r="CI5" s="238"/>
      <c r="CJ5" s="239"/>
      <c r="CK5" s="239"/>
      <c r="CL5" s="240"/>
      <c r="CM5" s="240"/>
      <c r="CN5" s="238"/>
      <c r="CO5" s="239"/>
      <c r="CP5" s="239"/>
      <c r="CQ5" s="239"/>
      <c r="CR5" s="239"/>
      <c r="CS5" s="238"/>
      <c r="CT5" s="239"/>
      <c r="CU5" s="239"/>
      <c r="CV5" s="239"/>
      <c r="CW5" s="239"/>
      <c r="CX5" s="238"/>
      <c r="CY5" s="239"/>
      <c r="CZ5" s="239"/>
      <c r="DA5" s="239"/>
      <c r="DB5" s="239"/>
      <c r="DC5" s="238"/>
      <c r="DD5" s="239"/>
      <c r="DE5" s="239"/>
      <c r="DF5" s="240"/>
      <c r="DG5" s="239"/>
      <c r="DH5" s="238"/>
      <c r="DI5" s="239"/>
      <c r="DJ5" s="239"/>
      <c r="DK5" s="240"/>
      <c r="DL5" s="240"/>
      <c r="DM5" s="238"/>
      <c r="DN5" s="239"/>
      <c r="DO5" s="239"/>
      <c r="DP5" s="241"/>
      <c r="DQ5" s="239"/>
      <c r="DR5" s="238"/>
      <c r="DS5" s="239"/>
      <c r="DT5" s="239"/>
      <c r="DU5" s="239"/>
      <c r="DV5" s="239"/>
      <c r="DW5" s="238"/>
      <c r="DX5" s="239"/>
      <c r="DY5" s="239"/>
      <c r="DZ5" s="239"/>
      <c r="EA5" s="239"/>
      <c r="EB5" s="238"/>
      <c r="EC5" s="239"/>
      <c r="ED5" s="239"/>
      <c r="EE5" s="240"/>
      <c r="EF5" s="240"/>
      <c r="EG5" s="238"/>
      <c r="EH5" s="239"/>
      <c r="EI5" s="239"/>
      <c r="EJ5" s="240"/>
      <c r="EK5" s="240"/>
      <c r="EL5" s="238"/>
      <c r="EM5" s="239"/>
      <c r="EN5" s="239"/>
      <c r="EO5" s="239"/>
      <c r="EP5" s="239"/>
      <c r="EQ5" s="238"/>
      <c r="ER5" s="239"/>
      <c r="ES5" s="239"/>
      <c r="ET5" s="239"/>
      <c r="EU5" s="239"/>
      <c r="EV5" s="238"/>
      <c r="EW5" s="239"/>
      <c r="EX5" s="239"/>
      <c r="EY5" s="241"/>
      <c r="EZ5" s="239"/>
      <c r="FA5" s="238"/>
      <c r="FB5" s="239"/>
      <c r="FC5" s="239"/>
      <c r="FD5" s="241"/>
      <c r="FE5" s="244"/>
    </row>
    <row r="6" spans="1:161" ht="31.5" customHeight="1">
      <c r="A6" s="245" t="s">
        <v>73</v>
      </c>
      <c r="B6" s="235">
        <f t="shared" si="0"/>
        <v>0.65625</v>
      </c>
      <c r="C6" s="236">
        <f>'2024_Item_Score'!E7</f>
        <v>1</v>
      </c>
      <c r="D6" s="236">
        <f>'2024_Item_Score'!F7</f>
        <v>1</v>
      </c>
      <c r="E6" s="236">
        <f>('2024_Item_Score'!G7+'2024_Item_Score'!H7+'2024_Item_Score'!I7+'2024_Item_Score'!J7+'2024_Item_Score'!K7+'2024_Item_Score'!L7+'2024_Item_Score'!M7)/7</f>
        <v>1</v>
      </c>
      <c r="F6" s="236">
        <f>('2024_Item_Score'!N7+'2024_Item_Score'!O7+'2024_Item_Score'!P7+'2024_Item_Score'!Q7+'2024_Item_Score'!R7+'2024_Item_Score'!S7)/6</f>
        <v>1</v>
      </c>
      <c r="G6" s="236">
        <f>('2024_Item_Score'!T7+'2024_Item_Score'!U7+'2024_Item_Score'!V7+'2024_Item_Score'!W7+'2024_Item_Score'!X7+'2024_Item_Score'!Y7)/6</f>
        <v>1</v>
      </c>
      <c r="H6" s="236">
        <f>('2024_Item_Score'!Z7+'2024_Item_Score'!AA7+'2024_Item_Score'!AB7)/3</f>
        <v>1</v>
      </c>
      <c r="I6" s="236">
        <f>('2024_Item_Score'!AC7)</f>
        <v>0</v>
      </c>
      <c r="J6" s="236">
        <f>('2024_Item_Score'!AD7+'2024_Item_Score'!AE7+'2024_Item_Score'!AF7)/3</f>
        <v>0</v>
      </c>
      <c r="K6" s="236">
        <f>('2024_Item_Score'!AG7)</f>
        <v>0</v>
      </c>
      <c r="L6" s="236">
        <f>('2024_Item_Score'!AH7)</f>
        <v>0</v>
      </c>
      <c r="M6" s="236">
        <f>('2024_Item_Score'!AI7)</f>
        <v>1</v>
      </c>
      <c r="N6" s="236">
        <f>('2024_Item_Score'!AJ7+'2024_Item_Score'!AK7)/2</f>
        <v>0.5</v>
      </c>
      <c r="O6" s="236">
        <f>('2024_Item_Score'!AL7)</f>
        <v>1</v>
      </c>
      <c r="P6" s="236">
        <f>('2024_Item_Score'!AM7)</f>
        <v>1</v>
      </c>
      <c r="Q6" s="236">
        <f>('2024_Item_Score'!AN7+'2024_Item_Score'!AO7+'2024_Item_Score'!AP7)/3</f>
        <v>0</v>
      </c>
      <c r="R6" s="236">
        <f>('2024_Item_Score'!AQ7)</f>
        <v>1</v>
      </c>
      <c r="S6" s="237"/>
      <c r="T6" s="238"/>
      <c r="U6" s="238"/>
      <c r="V6" s="238"/>
      <c r="W6" s="239"/>
      <c r="X6" s="240"/>
      <c r="Y6" s="241"/>
      <c r="Z6" s="239"/>
      <c r="AA6" s="238"/>
      <c r="AB6" s="239"/>
      <c r="AC6" s="239"/>
      <c r="AD6" s="241"/>
      <c r="AE6" s="242"/>
      <c r="AF6" s="238"/>
      <c r="AG6" s="239"/>
      <c r="AH6" s="239"/>
      <c r="AI6" s="241"/>
      <c r="AJ6" s="239"/>
      <c r="AK6" s="238"/>
      <c r="AL6" s="239"/>
      <c r="AM6" s="239"/>
      <c r="AN6" s="241"/>
      <c r="AO6" s="242"/>
      <c r="AP6" s="238"/>
      <c r="AQ6" s="239"/>
      <c r="AR6" s="239"/>
      <c r="AS6" s="241"/>
      <c r="AT6" s="239"/>
      <c r="AU6" s="238"/>
      <c r="AV6" s="239"/>
      <c r="AW6" s="239"/>
      <c r="AX6" s="241"/>
      <c r="AY6" s="242"/>
      <c r="AZ6" s="238"/>
      <c r="BA6" s="239"/>
      <c r="BB6" s="239"/>
      <c r="BC6" s="241"/>
      <c r="BD6" s="242"/>
      <c r="BE6" s="238"/>
      <c r="BF6" s="239"/>
      <c r="BG6" s="239"/>
      <c r="BH6" s="241"/>
      <c r="BI6" s="240"/>
      <c r="BJ6" s="238"/>
      <c r="BK6" s="239"/>
      <c r="BL6" s="239"/>
      <c r="BM6" s="241"/>
      <c r="BN6" s="240"/>
      <c r="BO6" s="238"/>
      <c r="BP6" s="239"/>
      <c r="BQ6" s="239"/>
      <c r="BR6" s="241"/>
      <c r="BS6" s="239"/>
      <c r="BT6" s="238"/>
      <c r="BU6" s="239"/>
      <c r="BV6" s="239"/>
      <c r="BW6" s="241"/>
      <c r="BX6" s="240"/>
      <c r="BY6" s="238"/>
      <c r="BZ6" s="239"/>
      <c r="CA6" s="239"/>
      <c r="CB6" s="241"/>
      <c r="CC6" s="239"/>
      <c r="CD6" s="238"/>
      <c r="CE6" s="239"/>
      <c r="CF6" s="239"/>
      <c r="CG6" s="241"/>
      <c r="CH6" s="239"/>
      <c r="CI6" s="238"/>
      <c r="CJ6" s="239"/>
      <c r="CK6" s="239"/>
      <c r="CL6" s="241"/>
      <c r="CM6" s="242"/>
      <c r="CN6" s="238"/>
      <c r="CO6" s="239"/>
      <c r="CP6" s="239"/>
      <c r="CQ6" s="241"/>
      <c r="CR6" s="242"/>
      <c r="CS6" s="238"/>
      <c r="CT6" s="239"/>
      <c r="CU6" s="239"/>
      <c r="CV6" s="241"/>
      <c r="CW6" s="239"/>
      <c r="CX6" s="238"/>
      <c r="CY6" s="239"/>
      <c r="CZ6" s="239"/>
      <c r="DA6" s="241"/>
      <c r="DB6" s="242"/>
      <c r="DC6" s="238"/>
      <c r="DD6" s="239"/>
      <c r="DE6" s="239"/>
      <c r="DF6" s="241"/>
      <c r="DG6" s="239"/>
      <c r="DH6" s="238"/>
      <c r="DI6" s="239"/>
      <c r="DJ6" s="239"/>
      <c r="DK6" s="241"/>
      <c r="DL6" s="239"/>
      <c r="DM6" s="238"/>
      <c r="DN6" s="239"/>
      <c r="DO6" s="239"/>
      <c r="DP6" s="241"/>
      <c r="DQ6" s="239"/>
      <c r="DR6" s="238"/>
      <c r="DS6" s="239"/>
      <c r="DT6" s="239"/>
      <c r="DU6" s="239"/>
      <c r="DV6" s="239"/>
      <c r="DW6" s="238"/>
      <c r="DX6" s="239"/>
      <c r="DY6" s="239"/>
      <c r="DZ6" s="239"/>
      <c r="EA6" s="239"/>
      <c r="EB6" s="238"/>
      <c r="EC6" s="239"/>
      <c r="ED6" s="239"/>
      <c r="EE6" s="240"/>
      <c r="EF6" s="240"/>
      <c r="EG6" s="238"/>
      <c r="EH6" s="239"/>
      <c r="EI6" s="239"/>
      <c r="EJ6" s="240"/>
      <c r="EK6" s="240"/>
      <c r="EL6" s="238"/>
      <c r="EM6" s="239"/>
      <c r="EN6" s="239"/>
      <c r="EO6" s="239"/>
      <c r="EP6" s="239"/>
      <c r="EQ6" s="238"/>
      <c r="ER6" s="239"/>
      <c r="ES6" s="239"/>
      <c r="ET6" s="239"/>
      <c r="EU6" s="239"/>
      <c r="EV6" s="238"/>
      <c r="EW6" s="239"/>
      <c r="EX6" s="239"/>
      <c r="EY6" s="241"/>
      <c r="EZ6" s="239"/>
      <c r="FA6" s="238"/>
      <c r="FB6" s="239"/>
      <c r="FC6" s="239"/>
      <c r="FD6" s="241"/>
      <c r="FE6" s="244"/>
    </row>
    <row r="7" spans="1:161" ht="31.5" customHeight="1">
      <c r="A7" s="226" t="s">
        <v>74</v>
      </c>
      <c r="B7" s="235">
        <f t="shared" si="0"/>
        <v>0.28720238095238099</v>
      </c>
      <c r="C7" s="236">
        <f>'2024_Item_Score'!E8</f>
        <v>1</v>
      </c>
      <c r="D7" s="236">
        <f>'2024_Item_Score'!F8</f>
        <v>0</v>
      </c>
      <c r="E7" s="236">
        <f>('2024_Item_Score'!G8+'2024_Item_Score'!H8+'2024_Item_Score'!I8+'2024_Item_Score'!J8+'2024_Item_Score'!K8+'2024_Item_Score'!L8+'2024_Item_Score'!M8)/7</f>
        <v>0.42857142857142855</v>
      </c>
      <c r="F7" s="236">
        <f>('2024_Item_Score'!N8+'2024_Item_Score'!O8+'2024_Item_Score'!P8+'2024_Item_Score'!Q8+'2024_Item_Score'!R8+'2024_Item_Score'!S8)/6</f>
        <v>0</v>
      </c>
      <c r="G7" s="236">
        <f>('2024_Item_Score'!T8+'2024_Item_Score'!U8+'2024_Item_Score'!V8+'2024_Item_Score'!W8+'2024_Item_Score'!X8+'2024_Item_Score'!Y8)/6</f>
        <v>0.16666666666666666</v>
      </c>
      <c r="H7" s="236">
        <f>('2024_Item_Score'!Z8+'2024_Item_Score'!AA8+'2024_Item_Score'!AB8)/3</f>
        <v>0.33333333333333331</v>
      </c>
      <c r="I7" s="236">
        <f>('2024_Item_Score'!AC8)</f>
        <v>1</v>
      </c>
      <c r="J7" s="236">
        <f>('2024_Item_Score'!AD8+'2024_Item_Score'!AE8+'2024_Item_Score'!AF8)/3</f>
        <v>0.33333333333333331</v>
      </c>
      <c r="K7" s="236">
        <f>('2024_Item_Score'!AG8)</f>
        <v>0</v>
      </c>
      <c r="L7" s="236">
        <f>('2024_Item_Score'!AH8)</f>
        <v>0</v>
      </c>
      <c r="M7" s="236">
        <f>('2024_Item_Score'!AI8)</f>
        <v>1</v>
      </c>
      <c r="N7" s="236">
        <f>('2024_Item_Score'!AJ8+'2024_Item_Score'!AK8)/2</f>
        <v>0</v>
      </c>
      <c r="O7" s="236">
        <f>('2024_Item_Score'!AL8)</f>
        <v>0</v>
      </c>
      <c r="P7" s="236">
        <f>('2024_Item_Score'!AM8)</f>
        <v>0</v>
      </c>
      <c r="Q7" s="236">
        <f>('2024_Item_Score'!AN8+'2024_Item_Score'!AO8+'2024_Item_Score'!AP8)/3</f>
        <v>0.33333333333333331</v>
      </c>
      <c r="R7" s="236">
        <f>('2024_Item_Score'!AQ8)</f>
        <v>0</v>
      </c>
      <c r="S7" s="237"/>
      <c r="T7" s="238"/>
      <c r="U7" s="238"/>
      <c r="V7" s="238"/>
      <c r="W7" s="239"/>
      <c r="X7" s="240"/>
      <c r="Y7" s="241"/>
      <c r="Z7" s="239"/>
      <c r="AA7" s="238"/>
      <c r="AB7" s="239"/>
      <c r="AC7" s="239"/>
      <c r="AD7" s="241"/>
      <c r="AE7" s="239"/>
      <c r="AF7" s="238"/>
      <c r="AG7" s="239"/>
      <c r="AH7" s="239"/>
      <c r="AI7" s="241"/>
      <c r="AJ7" s="239"/>
      <c r="AK7" s="238"/>
      <c r="AL7" s="239"/>
      <c r="AM7" s="239"/>
      <c r="AN7" s="241"/>
      <c r="AO7" s="242"/>
      <c r="AP7" s="238"/>
      <c r="AQ7" s="239"/>
      <c r="AR7" s="239"/>
      <c r="AS7" s="241"/>
      <c r="AT7" s="240"/>
      <c r="AU7" s="238"/>
      <c r="AV7" s="239"/>
      <c r="AW7" s="239"/>
      <c r="AX7" s="241"/>
      <c r="AY7" s="242"/>
      <c r="AZ7" s="238"/>
      <c r="BA7" s="239"/>
      <c r="BB7" s="239"/>
      <c r="BC7" s="241"/>
      <c r="BD7" s="242"/>
      <c r="BE7" s="238"/>
      <c r="BF7" s="239"/>
      <c r="BG7" s="239"/>
      <c r="BH7" s="239"/>
      <c r="BI7" s="239"/>
      <c r="BJ7" s="238"/>
      <c r="BK7" s="239"/>
      <c r="BL7" s="239"/>
      <c r="BM7" s="239"/>
      <c r="BN7" s="239"/>
      <c r="BO7" s="238"/>
      <c r="BP7" s="239"/>
      <c r="BQ7" s="239"/>
      <c r="BR7" s="239"/>
      <c r="BS7" s="239"/>
      <c r="BT7" s="238"/>
      <c r="BU7" s="239"/>
      <c r="BV7" s="239"/>
      <c r="BW7" s="242"/>
      <c r="BX7" s="242"/>
      <c r="BY7" s="238"/>
      <c r="BZ7" s="239"/>
      <c r="CA7" s="239"/>
      <c r="CB7" s="240"/>
      <c r="CC7" s="240"/>
      <c r="CD7" s="238"/>
      <c r="CE7" s="239"/>
      <c r="CF7" s="239"/>
      <c r="CG7" s="240"/>
      <c r="CH7" s="240"/>
      <c r="CI7" s="238"/>
      <c r="CJ7" s="239"/>
      <c r="CK7" s="239"/>
      <c r="CL7" s="241"/>
      <c r="CM7" s="239"/>
      <c r="CN7" s="238"/>
      <c r="CO7" s="239"/>
      <c r="CP7" s="239"/>
      <c r="CQ7" s="241"/>
      <c r="CR7" s="242"/>
      <c r="CS7" s="238"/>
      <c r="CT7" s="239"/>
      <c r="CU7" s="239"/>
      <c r="CV7" s="241"/>
      <c r="CW7" s="242"/>
      <c r="CX7" s="238"/>
      <c r="CY7" s="239"/>
      <c r="CZ7" s="239"/>
      <c r="DA7" s="241"/>
      <c r="DB7" s="242"/>
      <c r="DC7" s="238"/>
      <c r="DD7" s="239"/>
      <c r="DE7" s="239"/>
      <c r="DF7" s="241"/>
      <c r="DG7" s="239"/>
      <c r="DH7" s="238"/>
      <c r="DI7" s="239"/>
      <c r="DJ7" s="239"/>
      <c r="DK7" s="241"/>
      <c r="DL7" s="242"/>
      <c r="DM7" s="238"/>
      <c r="DN7" s="239"/>
      <c r="DO7" s="239"/>
      <c r="DP7" s="241"/>
      <c r="DQ7" s="239"/>
      <c r="DR7" s="238"/>
      <c r="DS7" s="239"/>
      <c r="DT7" s="239"/>
      <c r="DU7" s="241"/>
      <c r="DV7" s="243"/>
      <c r="DW7" s="238"/>
      <c r="DX7" s="239"/>
      <c r="DY7" s="239"/>
      <c r="DZ7" s="241"/>
      <c r="EA7" s="239"/>
      <c r="EB7" s="238"/>
      <c r="EC7" s="239"/>
      <c r="ED7" s="239"/>
      <c r="EE7" s="241"/>
      <c r="EF7" s="243"/>
      <c r="EG7" s="238"/>
      <c r="EH7" s="239"/>
      <c r="EI7" s="239"/>
      <c r="EJ7" s="241"/>
      <c r="EK7" s="239"/>
      <c r="EL7" s="238"/>
      <c r="EM7" s="239"/>
      <c r="EN7" s="239"/>
      <c r="EO7" s="241"/>
      <c r="EP7" s="239"/>
      <c r="EQ7" s="238"/>
      <c r="ER7" s="239"/>
      <c r="ES7" s="239"/>
      <c r="ET7" s="241"/>
      <c r="EU7" s="239"/>
      <c r="EV7" s="238"/>
      <c r="EW7" s="239"/>
      <c r="EX7" s="239"/>
      <c r="EY7" s="239"/>
      <c r="EZ7" s="239"/>
      <c r="FA7" s="238"/>
      <c r="FB7" s="239"/>
      <c r="FC7" s="239"/>
      <c r="FD7" s="241"/>
      <c r="FE7" s="244"/>
    </row>
    <row r="8" spans="1:161" ht="31.5" customHeight="1">
      <c r="A8" s="226" t="s">
        <v>75</v>
      </c>
      <c r="B8" s="235">
        <f t="shared" si="0"/>
        <v>0.34375</v>
      </c>
      <c r="C8" s="236">
        <f>'2024_Item_Score'!E9</f>
        <v>1</v>
      </c>
      <c r="D8" s="236">
        <f>'2024_Item_Score'!F9</f>
        <v>0</v>
      </c>
      <c r="E8" s="236">
        <f>('2024_Item_Score'!G9+'2024_Item_Score'!H9+'2024_Item_Score'!I9+'2024_Item_Score'!J9+'2024_Item_Score'!K9+'2024_Item_Score'!L9+'2024_Item_Score'!M9)/7</f>
        <v>0</v>
      </c>
      <c r="F8" s="236">
        <f>('2024_Item_Score'!N9+'2024_Item_Score'!O9+'2024_Item_Score'!P9+'2024_Item_Score'!Q9+'2024_Item_Score'!R9+'2024_Item_Score'!S9)/6</f>
        <v>0.83333333333333337</v>
      </c>
      <c r="G8" s="236">
        <f>('2024_Item_Score'!T9+'2024_Item_Score'!U9+'2024_Item_Score'!V9+'2024_Item_Score'!W9+'2024_Item_Score'!X9+'2024_Item_Score'!Y9)/6</f>
        <v>0.5</v>
      </c>
      <c r="H8" s="236">
        <f>('2024_Item_Score'!Z9+'2024_Item_Score'!AA9+'2024_Item_Score'!AB9)/3</f>
        <v>0.66666666666666663</v>
      </c>
      <c r="I8" s="236">
        <f>('2024_Item_Score'!AC9)</f>
        <v>0</v>
      </c>
      <c r="J8" s="236">
        <f>('2024_Item_Score'!AD9+'2024_Item_Score'!AE9+'2024_Item_Score'!AF9)/3</f>
        <v>0</v>
      </c>
      <c r="K8" s="236">
        <f>('2024_Item_Score'!AG9)</f>
        <v>0</v>
      </c>
      <c r="L8" s="236">
        <f>('2024_Item_Score'!AH9)</f>
        <v>0</v>
      </c>
      <c r="M8" s="236">
        <f>('2024_Item_Score'!AI9)</f>
        <v>1</v>
      </c>
      <c r="N8" s="236">
        <f>('2024_Item_Score'!AJ9+'2024_Item_Score'!AK9)/2</f>
        <v>0.5</v>
      </c>
      <c r="O8" s="236">
        <f>('2024_Item_Score'!AL9)</f>
        <v>0</v>
      </c>
      <c r="P8" s="236">
        <f>('2024_Item_Score'!AM9)</f>
        <v>1</v>
      </c>
      <c r="Q8" s="236">
        <f>('2024_Item_Score'!AN9+'2024_Item_Score'!AO9+'2024_Item_Score'!AP9)/3</f>
        <v>0</v>
      </c>
      <c r="R8" s="236">
        <f>('2024_Item_Score'!AQ9)</f>
        <v>0</v>
      </c>
      <c r="S8" s="237"/>
      <c r="T8" s="238"/>
      <c r="U8" s="238"/>
      <c r="V8" s="238"/>
      <c r="W8" s="239"/>
      <c r="X8" s="240"/>
      <c r="Y8" s="239"/>
      <c r="Z8" s="239"/>
      <c r="AA8" s="238"/>
      <c r="AB8" s="239"/>
      <c r="AC8" s="239"/>
      <c r="AD8" s="239"/>
      <c r="AE8" s="239"/>
      <c r="AF8" s="238"/>
      <c r="AG8" s="239"/>
      <c r="AH8" s="239"/>
      <c r="AI8" s="239"/>
      <c r="AJ8" s="239"/>
      <c r="AK8" s="238"/>
      <c r="AL8" s="239"/>
      <c r="AM8" s="239"/>
      <c r="AN8" s="239"/>
      <c r="AO8" s="239"/>
      <c r="AP8" s="238"/>
      <c r="AQ8" s="239"/>
      <c r="AR8" s="239"/>
      <c r="AS8" s="240"/>
      <c r="AT8" s="240"/>
      <c r="AU8" s="238"/>
      <c r="AV8" s="239"/>
      <c r="AW8" s="239"/>
      <c r="AX8" s="239"/>
      <c r="AY8" s="239"/>
      <c r="AZ8" s="238"/>
      <c r="BA8" s="239"/>
      <c r="BB8" s="239"/>
      <c r="BC8" s="240"/>
      <c r="BD8" s="240"/>
      <c r="BE8" s="238"/>
      <c r="BF8" s="239"/>
      <c r="BG8" s="239"/>
      <c r="BH8" s="241"/>
      <c r="BI8" s="242"/>
      <c r="BJ8" s="238"/>
      <c r="BK8" s="239"/>
      <c r="BL8" s="239"/>
      <c r="BM8" s="241"/>
      <c r="BN8" s="242"/>
      <c r="BO8" s="238"/>
      <c r="BP8" s="239"/>
      <c r="BQ8" s="239"/>
      <c r="BR8" s="241"/>
      <c r="BS8" s="242"/>
      <c r="BT8" s="238"/>
      <c r="BU8" s="239"/>
      <c r="BV8" s="239"/>
      <c r="BW8" s="241"/>
      <c r="BX8" s="242"/>
      <c r="BY8" s="238"/>
      <c r="BZ8" s="239"/>
      <c r="CA8" s="239"/>
      <c r="CB8" s="241"/>
      <c r="CC8" s="243"/>
      <c r="CD8" s="238"/>
      <c r="CE8" s="239"/>
      <c r="CF8" s="239"/>
      <c r="CG8" s="241"/>
      <c r="CH8" s="243"/>
      <c r="CI8" s="238"/>
      <c r="CJ8" s="239"/>
      <c r="CK8" s="239"/>
      <c r="CL8" s="241"/>
      <c r="CM8" s="242"/>
      <c r="CN8" s="238"/>
      <c r="CO8" s="239"/>
      <c r="CP8" s="239"/>
      <c r="CQ8" s="241"/>
      <c r="CR8" s="242"/>
      <c r="CS8" s="238"/>
      <c r="CT8" s="239"/>
      <c r="CU8" s="239"/>
      <c r="CV8" s="241"/>
      <c r="CW8" s="242"/>
      <c r="CX8" s="238"/>
      <c r="CY8" s="239"/>
      <c r="CZ8" s="239"/>
      <c r="DA8" s="241"/>
      <c r="DB8" s="242"/>
      <c r="DC8" s="238"/>
      <c r="DD8" s="239"/>
      <c r="DE8" s="239"/>
      <c r="DF8" s="241"/>
      <c r="DG8" s="239"/>
      <c r="DH8" s="238"/>
      <c r="DI8" s="239"/>
      <c r="DJ8" s="239"/>
      <c r="DK8" s="241"/>
      <c r="DL8" s="242"/>
      <c r="DM8" s="238"/>
      <c r="DN8" s="239"/>
      <c r="DO8" s="239"/>
      <c r="DP8" s="241"/>
      <c r="DQ8" s="239"/>
      <c r="DR8" s="238"/>
      <c r="DS8" s="239"/>
      <c r="DT8" s="239"/>
      <c r="DU8" s="239"/>
      <c r="DV8" s="239"/>
      <c r="DW8" s="238"/>
      <c r="DX8" s="239"/>
      <c r="DY8" s="239"/>
      <c r="DZ8" s="239"/>
      <c r="EA8" s="239"/>
      <c r="EB8" s="238"/>
      <c r="EC8" s="239"/>
      <c r="ED8" s="239"/>
      <c r="EE8" s="240"/>
      <c r="EF8" s="240"/>
      <c r="EG8" s="238"/>
      <c r="EH8" s="239"/>
      <c r="EI8" s="239"/>
      <c r="EJ8" s="240"/>
      <c r="EK8" s="240"/>
      <c r="EL8" s="238"/>
      <c r="EM8" s="239"/>
      <c r="EN8" s="239"/>
      <c r="EO8" s="239"/>
      <c r="EP8" s="239"/>
      <c r="EQ8" s="238"/>
      <c r="ER8" s="239"/>
      <c r="ES8" s="239"/>
      <c r="ET8" s="239"/>
      <c r="EU8" s="239"/>
      <c r="EV8" s="238"/>
      <c r="EW8" s="239"/>
      <c r="EX8" s="239"/>
      <c r="EY8" s="239"/>
      <c r="EZ8" s="239"/>
      <c r="FA8" s="238"/>
      <c r="FB8" s="239"/>
      <c r="FC8" s="239"/>
      <c r="FD8" s="241"/>
      <c r="FE8" s="244"/>
    </row>
    <row r="9" spans="1:161" ht="31.5" customHeight="1">
      <c r="A9" s="226" t="s">
        <v>76</v>
      </c>
      <c r="B9" s="235">
        <f t="shared" si="0"/>
        <v>0.42559523809523808</v>
      </c>
      <c r="C9" s="236">
        <f>'2024_Item_Score'!E10</f>
        <v>1</v>
      </c>
      <c r="D9" s="236">
        <f>'2024_Item_Score'!F10</f>
        <v>0</v>
      </c>
      <c r="E9" s="236">
        <f>('2024_Item_Score'!G10+'2024_Item_Score'!H10+'2024_Item_Score'!I10+'2024_Item_Score'!J10+'2024_Item_Score'!K10+'2024_Item_Score'!L10+'2024_Item_Score'!M10)/7</f>
        <v>0.14285714285714285</v>
      </c>
      <c r="F9" s="236">
        <f>('2024_Item_Score'!N10+'2024_Item_Score'!O10+'2024_Item_Score'!P10+'2024_Item_Score'!Q10+'2024_Item_Score'!R10+'2024_Item_Score'!S10)/6</f>
        <v>0</v>
      </c>
      <c r="G9" s="236">
        <f>('2024_Item_Score'!T10+'2024_Item_Score'!U10+'2024_Item_Score'!V10+'2024_Item_Score'!W10+'2024_Item_Score'!X10+'2024_Item_Score'!Y10)/6</f>
        <v>0</v>
      </c>
      <c r="H9" s="236">
        <f>('2024_Item_Score'!Z10+'2024_Item_Score'!AA10+'2024_Item_Score'!AB10)/3</f>
        <v>1</v>
      </c>
      <c r="I9" s="236">
        <f>('2024_Item_Score'!AC10)</f>
        <v>1</v>
      </c>
      <c r="J9" s="236">
        <f>('2024_Item_Score'!AD10+'2024_Item_Score'!AE10+'2024_Item_Score'!AF10)/3</f>
        <v>1</v>
      </c>
      <c r="K9" s="236">
        <f>('2024_Item_Score'!AG10)</f>
        <v>0</v>
      </c>
      <c r="L9" s="236">
        <f>('2024_Item_Score'!AH10)</f>
        <v>0</v>
      </c>
      <c r="M9" s="236">
        <f>('2024_Item_Score'!AI10)</f>
        <v>0</v>
      </c>
      <c r="N9" s="236">
        <f>('2024_Item_Score'!AJ10+'2024_Item_Score'!AK10)/2</f>
        <v>1</v>
      </c>
      <c r="O9" s="236">
        <f>('2024_Item_Score'!AL10)</f>
        <v>1</v>
      </c>
      <c r="P9" s="236">
        <f>('2024_Item_Score'!AM10)</f>
        <v>0</v>
      </c>
      <c r="Q9" s="236">
        <f>('2024_Item_Score'!AN10+'2024_Item_Score'!AO10+'2024_Item_Score'!AP10)/3</f>
        <v>0.66666666666666663</v>
      </c>
      <c r="R9" s="236">
        <f>('2024_Item_Score'!AQ10)</f>
        <v>0</v>
      </c>
      <c r="S9" s="237"/>
      <c r="T9" s="238"/>
      <c r="U9" s="238"/>
      <c r="V9" s="238"/>
      <c r="W9" s="239"/>
      <c r="X9" s="240"/>
      <c r="Y9" s="241"/>
      <c r="Z9" s="239"/>
      <c r="AA9" s="238"/>
      <c r="AB9" s="239"/>
      <c r="AC9" s="239"/>
      <c r="AD9" s="241"/>
      <c r="AE9" s="239"/>
      <c r="AF9" s="238"/>
      <c r="AG9" s="239"/>
      <c r="AH9" s="239"/>
      <c r="AI9" s="241"/>
      <c r="AJ9" s="239"/>
      <c r="AK9" s="238"/>
      <c r="AL9" s="239"/>
      <c r="AM9" s="239"/>
      <c r="AN9" s="241"/>
      <c r="AO9" s="239"/>
      <c r="AP9" s="238"/>
      <c r="AQ9" s="239"/>
      <c r="AR9" s="239"/>
      <c r="AS9" s="241"/>
      <c r="AT9" s="239"/>
      <c r="AU9" s="238"/>
      <c r="AV9" s="239"/>
      <c r="AW9" s="239"/>
      <c r="AX9" s="241"/>
      <c r="AY9" s="239"/>
      <c r="AZ9" s="238"/>
      <c r="BA9" s="239"/>
      <c r="BB9" s="239"/>
      <c r="BC9" s="241"/>
      <c r="BD9" s="239"/>
      <c r="BE9" s="238"/>
      <c r="BF9" s="239"/>
      <c r="BG9" s="239"/>
      <c r="BH9" s="239"/>
      <c r="BI9" s="239"/>
      <c r="BJ9" s="238"/>
      <c r="BK9" s="239"/>
      <c r="BL9" s="239"/>
      <c r="BM9" s="239"/>
      <c r="BN9" s="239"/>
      <c r="BO9" s="238"/>
      <c r="BP9" s="239"/>
      <c r="BQ9" s="239"/>
      <c r="BR9" s="239"/>
      <c r="BS9" s="239"/>
      <c r="BT9" s="238"/>
      <c r="BU9" s="239"/>
      <c r="BV9" s="239"/>
      <c r="BW9" s="239"/>
      <c r="BX9" s="239"/>
      <c r="BY9" s="238"/>
      <c r="BZ9" s="239"/>
      <c r="CA9" s="239"/>
      <c r="CB9" s="239"/>
      <c r="CC9" s="239"/>
      <c r="CD9" s="238"/>
      <c r="CE9" s="239"/>
      <c r="CF9" s="239"/>
      <c r="CG9" s="239"/>
      <c r="CH9" s="239"/>
      <c r="CI9" s="238"/>
      <c r="CJ9" s="239"/>
      <c r="CK9" s="239"/>
      <c r="CL9" s="240"/>
      <c r="CM9" s="240"/>
      <c r="CN9" s="238"/>
      <c r="CO9" s="239"/>
      <c r="CP9" s="239"/>
      <c r="CQ9" s="239"/>
      <c r="CR9" s="239"/>
      <c r="CS9" s="238"/>
      <c r="CT9" s="239"/>
      <c r="CU9" s="239"/>
      <c r="CV9" s="239"/>
      <c r="CW9" s="239"/>
      <c r="CX9" s="238"/>
      <c r="CY9" s="239"/>
      <c r="CZ9" s="239"/>
      <c r="DA9" s="239"/>
      <c r="DB9" s="239"/>
      <c r="DC9" s="238"/>
      <c r="DD9" s="239"/>
      <c r="DE9" s="239"/>
      <c r="DF9" s="240"/>
      <c r="DG9" s="239"/>
      <c r="DH9" s="238"/>
      <c r="DI9" s="239"/>
      <c r="DJ9" s="239"/>
      <c r="DK9" s="240"/>
      <c r="DL9" s="240"/>
      <c r="DM9" s="238"/>
      <c r="DN9" s="239"/>
      <c r="DO9" s="239"/>
      <c r="DP9" s="241"/>
      <c r="DQ9" s="239"/>
      <c r="DR9" s="238"/>
      <c r="DS9" s="239"/>
      <c r="DT9" s="239"/>
      <c r="DU9" s="241"/>
      <c r="DV9" s="243"/>
      <c r="DW9" s="238"/>
      <c r="DX9" s="239"/>
      <c r="DY9" s="239"/>
      <c r="DZ9" s="241"/>
      <c r="EA9" s="243"/>
      <c r="EB9" s="238"/>
      <c r="EC9" s="239"/>
      <c r="ED9" s="239"/>
      <c r="EE9" s="241"/>
      <c r="EF9" s="240"/>
      <c r="EG9" s="238"/>
      <c r="EH9" s="239"/>
      <c r="EI9" s="239"/>
      <c r="EJ9" s="241"/>
      <c r="EK9" s="240"/>
      <c r="EL9" s="238"/>
      <c r="EM9" s="239"/>
      <c r="EN9" s="239"/>
      <c r="EO9" s="241"/>
      <c r="EP9" s="239"/>
      <c r="EQ9" s="238"/>
      <c r="ER9" s="239"/>
      <c r="ES9" s="239"/>
      <c r="ET9" s="241"/>
      <c r="EU9" s="239"/>
      <c r="EV9" s="238"/>
      <c r="EW9" s="239"/>
      <c r="EX9" s="239"/>
      <c r="EY9" s="241"/>
      <c r="EZ9" s="239"/>
      <c r="FA9" s="238"/>
      <c r="FB9" s="239"/>
      <c r="FC9" s="239"/>
      <c r="FD9" s="241"/>
      <c r="FE9" s="241"/>
    </row>
    <row r="10" spans="1:161" ht="31.5" customHeight="1">
      <c r="A10" s="226" t="s">
        <v>77</v>
      </c>
      <c r="B10" s="235">
        <f t="shared" si="0"/>
        <v>0.49107142857142855</v>
      </c>
      <c r="C10" s="236">
        <f>'2024_Item_Score'!E11</f>
        <v>1</v>
      </c>
      <c r="D10" s="236">
        <f>'2024_Item_Score'!F11</f>
        <v>0</v>
      </c>
      <c r="E10" s="236">
        <f>('2024_Item_Score'!G11+'2024_Item_Score'!H11+'2024_Item_Score'!I11+'2024_Item_Score'!J11+'2024_Item_Score'!K11+'2024_Item_Score'!L11+'2024_Item_Score'!M11)/7</f>
        <v>0.8571428571428571</v>
      </c>
      <c r="F10" s="236">
        <f>('2024_Item_Score'!N11+'2024_Item_Score'!O11+'2024_Item_Score'!P11+'2024_Item_Score'!Q11+'2024_Item_Score'!R11+'2024_Item_Score'!S11)/6</f>
        <v>0</v>
      </c>
      <c r="G10" s="236">
        <f>('2024_Item_Score'!T11+'2024_Item_Score'!U11+'2024_Item_Score'!V11+'2024_Item_Score'!W11+'2024_Item_Score'!X11+'2024_Item_Score'!Y11)/6</f>
        <v>0</v>
      </c>
      <c r="H10" s="236">
        <f>('2024_Item_Score'!Z11+'2024_Item_Score'!AA11+'2024_Item_Score'!AB11)/3</f>
        <v>1</v>
      </c>
      <c r="I10" s="236">
        <f>('2024_Item_Score'!AC11)</f>
        <v>1</v>
      </c>
      <c r="J10" s="236">
        <f>('2024_Item_Score'!AD11+'2024_Item_Score'!AE11+'2024_Item_Score'!AF11)/3</f>
        <v>0.66666666666666663</v>
      </c>
      <c r="K10" s="236">
        <f>('2024_Item_Score'!AG11)</f>
        <v>0</v>
      </c>
      <c r="L10" s="236">
        <f>('2024_Item_Score'!AH11)</f>
        <v>0</v>
      </c>
      <c r="M10" s="236">
        <f>('2024_Item_Score'!AI11)</f>
        <v>1</v>
      </c>
      <c r="N10" s="236">
        <f>('2024_Item_Score'!AJ11+'2024_Item_Score'!AK11)/2</f>
        <v>1</v>
      </c>
      <c r="O10" s="236">
        <f>('2024_Item_Score'!AL11)</f>
        <v>0</v>
      </c>
      <c r="P10" s="236">
        <f>('2024_Item_Score'!AM11)</f>
        <v>1</v>
      </c>
      <c r="Q10" s="236">
        <f>('2024_Item_Score'!AN11+'2024_Item_Score'!AO11+'2024_Item_Score'!AP11)/3</f>
        <v>0.33333333333333331</v>
      </c>
      <c r="R10" s="236">
        <f>('2024_Item_Score'!AQ11)</f>
        <v>0</v>
      </c>
      <c r="S10" s="237"/>
      <c r="T10" s="238"/>
      <c r="U10" s="238"/>
      <c r="V10" s="238"/>
      <c r="W10" s="239"/>
      <c r="X10" s="240"/>
      <c r="Y10" s="241"/>
      <c r="Z10" s="239"/>
      <c r="AA10" s="238"/>
      <c r="AB10" s="239"/>
      <c r="AC10" s="239"/>
      <c r="AD10" s="241"/>
      <c r="AE10" s="242"/>
      <c r="AF10" s="238"/>
      <c r="AG10" s="239"/>
      <c r="AH10" s="239"/>
      <c r="AI10" s="241"/>
      <c r="AJ10" s="239"/>
      <c r="AK10" s="238"/>
      <c r="AL10" s="239"/>
      <c r="AM10" s="239"/>
      <c r="AN10" s="241"/>
      <c r="AO10" s="242"/>
      <c r="AP10" s="238"/>
      <c r="AQ10" s="239"/>
      <c r="AR10" s="239"/>
      <c r="AS10" s="241"/>
      <c r="AT10" s="242"/>
      <c r="AU10" s="238"/>
      <c r="AV10" s="239"/>
      <c r="AW10" s="239"/>
      <c r="AX10" s="241"/>
      <c r="AY10" s="239"/>
      <c r="AZ10" s="238"/>
      <c r="BA10" s="239"/>
      <c r="BB10" s="239"/>
      <c r="BC10" s="241"/>
      <c r="BD10" s="242"/>
      <c r="BE10" s="238"/>
      <c r="BF10" s="239"/>
      <c r="BG10" s="239"/>
      <c r="BH10" s="239"/>
      <c r="BI10" s="239"/>
      <c r="BJ10" s="238"/>
      <c r="BK10" s="239"/>
      <c r="BL10" s="239"/>
      <c r="BM10" s="239"/>
      <c r="BN10" s="239"/>
      <c r="BO10" s="238"/>
      <c r="BP10" s="239"/>
      <c r="BQ10" s="239"/>
      <c r="BR10" s="239"/>
      <c r="BS10" s="239"/>
      <c r="BT10" s="238"/>
      <c r="BU10" s="239"/>
      <c r="BV10" s="239"/>
      <c r="BW10" s="239"/>
      <c r="BX10" s="239"/>
      <c r="BY10" s="238"/>
      <c r="BZ10" s="239"/>
      <c r="CA10" s="239"/>
      <c r="CB10" s="239"/>
      <c r="CC10" s="239"/>
      <c r="CD10" s="238"/>
      <c r="CE10" s="239"/>
      <c r="CF10" s="239"/>
      <c r="CG10" s="239"/>
      <c r="CH10" s="239"/>
      <c r="CI10" s="238"/>
      <c r="CJ10" s="239"/>
      <c r="CK10" s="239"/>
      <c r="CL10" s="240"/>
      <c r="CM10" s="240"/>
      <c r="CN10" s="238"/>
      <c r="CO10" s="239"/>
      <c r="CP10" s="239"/>
      <c r="CQ10" s="239"/>
      <c r="CR10" s="239"/>
      <c r="CS10" s="238"/>
      <c r="CT10" s="239"/>
      <c r="CU10" s="239"/>
      <c r="CV10" s="239"/>
      <c r="CW10" s="239"/>
      <c r="CX10" s="238"/>
      <c r="CY10" s="239"/>
      <c r="CZ10" s="239"/>
      <c r="DA10" s="239"/>
      <c r="DB10" s="239"/>
      <c r="DC10" s="238"/>
      <c r="DD10" s="239"/>
      <c r="DE10" s="239"/>
      <c r="DF10" s="240"/>
      <c r="DG10" s="239"/>
      <c r="DH10" s="238"/>
      <c r="DI10" s="239"/>
      <c r="DJ10" s="239"/>
      <c r="DK10" s="240"/>
      <c r="DL10" s="240"/>
      <c r="DM10" s="238"/>
      <c r="DN10" s="239"/>
      <c r="DO10" s="239"/>
      <c r="DP10" s="241"/>
      <c r="DQ10" s="239"/>
      <c r="DR10" s="238"/>
      <c r="DS10" s="239"/>
      <c r="DT10" s="239"/>
      <c r="DU10" s="241"/>
      <c r="DV10" s="243"/>
      <c r="DW10" s="238"/>
      <c r="DX10" s="239"/>
      <c r="DY10" s="239"/>
      <c r="DZ10" s="241"/>
      <c r="EA10" s="239"/>
      <c r="EB10" s="238"/>
      <c r="EC10" s="239"/>
      <c r="ED10" s="239"/>
      <c r="EE10" s="241"/>
      <c r="EF10" s="240"/>
      <c r="EG10" s="238"/>
      <c r="EH10" s="239"/>
      <c r="EI10" s="239"/>
      <c r="EJ10" s="241"/>
      <c r="EK10" s="240"/>
      <c r="EL10" s="238"/>
      <c r="EM10" s="239"/>
      <c r="EN10" s="239"/>
      <c r="EO10" s="241"/>
      <c r="EP10" s="239"/>
      <c r="EQ10" s="238"/>
      <c r="ER10" s="239"/>
      <c r="ES10" s="239"/>
      <c r="ET10" s="241"/>
      <c r="EU10" s="239"/>
      <c r="EV10" s="238"/>
      <c r="EW10" s="239"/>
      <c r="EX10" s="239"/>
      <c r="EY10" s="239"/>
      <c r="EZ10" s="239"/>
      <c r="FA10" s="238"/>
      <c r="FB10" s="239"/>
      <c r="FC10" s="239"/>
      <c r="FD10" s="241"/>
      <c r="FE10" s="244"/>
    </row>
    <row r="11" spans="1:161" ht="31.5" customHeight="1">
      <c r="A11" s="226" t="s">
        <v>78</v>
      </c>
      <c r="B11" s="235">
        <f t="shared" si="0"/>
        <v>0.75297619047619047</v>
      </c>
      <c r="C11" s="236">
        <f>'2024_Item_Score'!E12</f>
        <v>1</v>
      </c>
      <c r="D11" s="236">
        <f>'2024_Item_Score'!F12</f>
        <v>1</v>
      </c>
      <c r="E11" s="236">
        <f>('2024_Item_Score'!G12+'2024_Item_Score'!H12+'2024_Item_Score'!I12+'2024_Item_Score'!J12+'2024_Item_Score'!K12+'2024_Item_Score'!L12+'2024_Item_Score'!M12)/7</f>
        <v>0.7142857142857143</v>
      </c>
      <c r="F11" s="236">
        <f>('2024_Item_Score'!N12+'2024_Item_Score'!O12+'2024_Item_Score'!P12+'2024_Item_Score'!Q12+'2024_Item_Score'!R12+'2024_Item_Score'!S12)/6</f>
        <v>0.66666666666666663</v>
      </c>
      <c r="G11" s="236">
        <f>('2024_Item_Score'!T12+'2024_Item_Score'!U12+'2024_Item_Score'!V12+'2024_Item_Score'!W12+'2024_Item_Score'!X12+'2024_Item_Score'!Y12)/6</f>
        <v>0.66666666666666663</v>
      </c>
      <c r="H11" s="236">
        <f>('2024_Item_Score'!Z12+'2024_Item_Score'!AA12+'2024_Item_Score'!AB12)/3</f>
        <v>1</v>
      </c>
      <c r="I11" s="236">
        <f>('2024_Item_Score'!AC12)</f>
        <v>1</v>
      </c>
      <c r="J11" s="236">
        <f>('2024_Item_Score'!AD12+'2024_Item_Score'!AE12+'2024_Item_Score'!AF12)/3</f>
        <v>1</v>
      </c>
      <c r="K11" s="236">
        <f>('2024_Item_Score'!AG12)</f>
        <v>0</v>
      </c>
      <c r="L11" s="236">
        <f>('2024_Item_Score'!AH12)</f>
        <v>0</v>
      </c>
      <c r="M11" s="236">
        <f>('2024_Item_Score'!AI12)</f>
        <v>1</v>
      </c>
      <c r="N11" s="236">
        <f>('2024_Item_Score'!AJ12+'2024_Item_Score'!AK12)/2</f>
        <v>0</v>
      </c>
      <c r="O11" s="236">
        <f>('2024_Item_Score'!AL12)</f>
        <v>1</v>
      </c>
      <c r="P11" s="236">
        <f>('2024_Item_Score'!AM12)</f>
        <v>1</v>
      </c>
      <c r="Q11" s="236">
        <f>('2024_Item_Score'!AN12+'2024_Item_Score'!AO12+'2024_Item_Score'!AP12)/3</f>
        <v>1</v>
      </c>
      <c r="R11" s="236">
        <f>('2024_Item_Score'!AQ12)</f>
        <v>1</v>
      </c>
      <c r="S11" s="237"/>
      <c r="T11" s="238"/>
      <c r="U11" s="238"/>
      <c r="V11" s="238"/>
      <c r="W11" s="239"/>
      <c r="X11" s="240"/>
      <c r="Y11" s="241"/>
      <c r="Z11" s="239"/>
      <c r="AA11" s="238"/>
      <c r="AB11" s="239"/>
      <c r="AC11" s="239"/>
      <c r="AD11" s="241"/>
      <c r="AE11" s="242"/>
      <c r="AF11" s="238"/>
      <c r="AG11" s="239"/>
      <c r="AH11" s="239"/>
      <c r="AI11" s="241"/>
      <c r="AJ11" s="239"/>
      <c r="AK11" s="238"/>
      <c r="AL11" s="239"/>
      <c r="AM11" s="239"/>
      <c r="AN11" s="241"/>
      <c r="AO11" s="242"/>
      <c r="AP11" s="238"/>
      <c r="AQ11" s="239"/>
      <c r="AR11" s="239"/>
      <c r="AS11" s="241"/>
      <c r="AT11" s="242"/>
      <c r="AU11" s="238"/>
      <c r="AV11" s="239"/>
      <c r="AW11" s="239"/>
      <c r="AX11" s="241"/>
      <c r="AY11" s="242"/>
      <c r="AZ11" s="238"/>
      <c r="BA11" s="239"/>
      <c r="BB11" s="239"/>
      <c r="BC11" s="241"/>
      <c r="BD11" s="242"/>
      <c r="BE11" s="238"/>
      <c r="BF11" s="239"/>
      <c r="BG11" s="239"/>
      <c r="BH11" s="241"/>
      <c r="BI11" s="239"/>
      <c r="BJ11" s="238"/>
      <c r="BK11" s="239"/>
      <c r="BL11" s="239"/>
      <c r="BM11" s="241"/>
      <c r="BN11" s="239"/>
      <c r="BO11" s="238"/>
      <c r="BP11" s="239"/>
      <c r="BQ11" s="239"/>
      <c r="BR11" s="241"/>
      <c r="BS11" s="239"/>
      <c r="BT11" s="238"/>
      <c r="BU11" s="239"/>
      <c r="BV11" s="239"/>
      <c r="BW11" s="241"/>
      <c r="BX11" s="239"/>
      <c r="BY11" s="238"/>
      <c r="BZ11" s="239"/>
      <c r="CA11" s="239"/>
      <c r="CB11" s="241"/>
      <c r="CC11" s="239"/>
      <c r="CD11" s="238"/>
      <c r="CE11" s="239"/>
      <c r="CF11" s="239"/>
      <c r="CG11" s="241"/>
      <c r="CH11" s="239"/>
      <c r="CI11" s="238"/>
      <c r="CJ11" s="239"/>
      <c r="CK11" s="239"/>
      <c r="CL11" s="241"/>
      <c r="CM11" s="242"/>
      <c r="CN11" s="238"/>
      <c r="CO11" s="239"/>
      <c r="CP11" s="239"/>
      <c r="CQ11" s="241"/>
      <c r="CR11" s="242"/>
      <c r="CS11" s="238"/>
      <c r="CT11" s="239"/>
      <c r="CU11" s="239"/>
      <c r="CV11" s="241"/>
      <c r="CW11" s="242"/>
      <c r="CX11" s="238"/>
      <c r="CY11" s="239"/>
      <c r="CZ11" s="239"/>
      <c r="DA11" s="241"/>
      <c r="DB11" s="242"/>
      <c r="DC11" s="238"/>
      <c r="DD11" s="239"/>
      <c r="DE11" s="239"/>
      <c r="DF11" s="241"/>
      <c r="DG11" s="239"/>
      <c r="DH11" s="238"/>
      <c r="DI11" s="239"/>
      <c r="DJ11" s="239"/>
      <c r="DK11" s="241"/>
      <c r="DL11" s="242"/>
      <c r="DM11" s="238"/>
      <c r="DN11" s="239"/>
      <c r="DO11" s="239"/>
      <c r="DP11" s="240"/>
      <c r="DQ11" s="239"/>
      <c r="DR11" s="238"/>
      <c r="DS11" s="239"/>
      <c r="DT11" s="239"/>
      <c r="DU11" s="241"/>
      <c r="DV11" s="243"/>
      <c r="DW11" s="238"/>
      <c r="DX11" s="239"/>
      <c r="DY11" s="239"/>
      <c r="DZ11" s="241"/>
      <c r="EA11" s="243"/>
      <c r="EB11" s="238"/>
      <c r="EC11" s="239"/>
      <c r="ED11" s="239"/>
      <c r="EE11" s="241"/>
      <c r="EF11" s="240"/>
      <c r="EG11" s="238"/>
      <c r="EH11" s="239"/>
      <c r="EI11" s="239"/>
      <c r="EJ11" s="241"/>
      <c r="EK11" s="243"/>
      <c r="EL11" s="238"/>
      <c r="EM11" s="239"/>
      <c r="EN11" s="239"/>
      <c r="EO11" s="241"/>
      <c r="EP11" s="239"/>
      <c r="EQ11" s="238"/>
      <c r="ER11" s="239"/>
      <c r="ES11" s="239"/>
      <c r="ET11" s="241"/>
      <c r="EU11" s="239"/>
      <c r="EV11" s="238"/>
      <c r="EW11" s="239"/>
      <c r="EX11" s="239"/>
      <c r="EY11" s="241"/>
      <c r="EZ11" s="239"/>
      <c r="FA11" s="238"/>
      <c r="FB11" s="239"/>
      <c r="FC11" s="239"/>
      <c r="FD11" s="241"/>
      <c r="FE11" s="244"/>
    </row>
    <row r="12" spans="1:161" ht="31.5" customHeight="1">
      <c r="A12" s="245" t="s">
        <v>79</v>
      </c>
      <c r="B12" s="235">
        <f t="shared" si="0"/>
        <v>0.39880952380952378</v>
      </c>
      <c r="C12" s="236">
        <f>'2024_Item_Score'!E13</f>
        <v>1</v>
      </c>
      <c r="D12" s="236">
        <f>'2024_Item_Score'!F13</f>
        <v>0</v>
      </c>
      <c r="E12" s="236">
        <f>('2024_Item_Score'!G13+'2024_Item_Score'!H13+'2024_Item_Score'!I13+'2024_Item_Score'!J13+'2024_Item_Score'!K13+'2024_Item_Score'!L13+'2024_Item_Score'!M13)/7</f>
        <v>0.7142857142857143</v>
      </c>
      <c r="F12" s="236">
        <f>('2024_Item_Score'!N13+'2024_Item_Score'!O13+'2024_Item_Score'!P13+'2024_Item_Score'!Q13+'2024_Item_Score'!R13+'2024_Item_Score'!S13)/6</f>
        <v>0.66666666666666663</v>
      </c>
      <c r="G12" s="236">
        <f>('2024_Item_Score'!T13+'2024_Item_Score'!U13+'2024_Item_Score'!V13+'2024_Item_Score'!W13+'2024_Item_Score'!X13+'2024_Item_Score'!Y13)/6</f>
        <v>0</v>
      </c>
      <c r="H12" s="236">
        <f>('2024_Item_Score'!Z13+'2024_Item_Score'!AA13+'2024_Item_Score'!AB13)/3</f>
        <v>0.66666666666666663</v>
      </c>
      <c r="I12" s="236">
        <f>('2024_Item_Score'!AC13)</f>
        <v>0</v>
      </c>
      <c r="J12" s="236">
        <f>('2024_Item_Score'!AD13+'2024_Item_Score'!AE13+'2024_Item_Score'!AF13)/3</f>
        <v>0</v>
      </c>
      <c r="K12" s="236">
        <f>('2024_Item_Score'!AG13)</f>
        <v>0</v>
      </c>
      <c r="L12" s="236">
        <f>('2024_Item_Score'!AH13)</f>
        <v>0</v>
      </c>
      <c r="M12" s="236">
        <f>('2024_Item_Score'!AI13)</f>
        <v>1</v>
      </c>
      <c r="N12" s="236">
        <f>('2024_Item_Score'!AJ13+'2024_Item_Score'!AK13)/2</f>
        <v>1</v>
      </c>
      <c r="O12" s="236">
        <f>('2024_Item_Score'!AL13)</f>
        <v>0</v>
      </c>
      <c r="P12" s="236">
        <f>('2024_Item_Score'!AM13)</f>
        <v>1</v>
      </c>
      <c r="Q12" s="236">
        <f>('2024_Item_Score'!AN13+'2024_Item_Score'!AO13+'2024_Item_Score'!AP13)/3</f>
        <v>0.33333333333333331</v>
      </c>
      <c r="R12" s="236">
        <f>('2024_Item_Score'!AQ13)</f>
        <v>0</v>
      </c>
      <c r="S12" s="237"/>
      <c r="T12" s="238"/>
      <c r="U12" s="238"/>
      <c r="V12" s="238"/>
      <c r="W12" s="239"/>
      <c r="X12" s="240"/>
      <c r="Y12" s="241"/>
      <c r="Z12" s="239"/>
      <c r="AA12" s="238"/>
      <c r="AB12" s="239"/>
      <c r="AC12" s="239"/>
      <c r="AD12" s="241"/>
      <c r="AE12" s="242"/>
      <c r="AF12" s="238"/>
      <c r="AG12" s="239"/>
      <c r="AH12" s="239"/>
      <c r="AI12" s="241"/>
      <c r="AJ12" s="239"/>
      <c r="AK12" s="238"/>
      <c r="AL12" s="239"/>
      <c r="AM12" s="239"/>
      <c r="AN12" s="241"/>
      <c r="AO12" s="242"/>
      <c r="AP12" s="238"/>
      <c r="AQ12" s="239"/>
      <c r="AR12" s="239"/>
      <c r="AS12" s="241"/>
      <c r="AT12" s="243"/>
      <c r="AU12" s="238"/>
      <c r="AV12" s="239"/>
      <c r="AW12" s="239"/>
      <c r="AX12" s="241"/>
      <c r="AY12" s="243"/>
      <c r="AZ12" s="238"/>
      <c r="BA12" s="239"/>
      <c r="BB12" s="239"/>
      <c r="BC12" s="241"/>
      <c r="BD12" s="243"/>
      <c r="BE12" s="238"/>
      <c r="BF12" s="239"/>
      <c r="BG12" s="239"/>
      <c r="BH12" s="241"/>
      <c r="BI12" s="242"/>
      <c r="BJ12" s="238"/>
      <c r="BK12" s="239"/>
      <c r="BL12" s="239"/>
      <c r="BM12" s="241"/>
      <c r="BN12" s="242"/>
      <c r="BO12" s="238"/>
      <c r="BP12" s="239"/>
      <c r="BQ12" s="239"/>
      <c r="BR12" s="241"/>
      <c r="BS12" s="242"/>
      <c r="BT12" s="238"/>
      <c r="BU12" s="239"/>
      <c r="BV12" s="239"/>
      <c r="BW12" s="241"/>
      <c r="BX12" s="242"/>
      <c r="BY12" s="238"/>
      <c r="BZ12" s="239"/>
      <c r="CA12" s="239"/>
      <c r="CB12" s="241"/>
      <c r="CC12" s="242"/>
      <c r="CD12" s="238"/>
      <c r="CE12" s="239"/>
      <c r="CF12" s="239"/>
      <c r="CG12" s="241"/>
      <c r="CH12" s="242"/>
      <c r="CI12" s="238"/>
      <c r="CJ12" s="239"/>
      <c r="CK12" s="239"/>
      <c r="CL12" s="241"/>
      <c r="CM12" s="239"/>
      <c r="CN12" s="238"/>
      <c r="CO12" s="239"/>
      <c r="CP12" s="239"/>
      <c r="CQ12" s="241"/>
      <c r="CR12" s="242"/>
      <c r="CS12" s="238"/>
      <c r="CT12" s="239"/>
      <c r="CU12" s="239"/>
      <c r="CV12" s="241"/>
      <c r="CW12" s="242"/>
      <c r="CX12" s="238"/>
      <c r="CY12" s="239"/>
      <c r="CZ12" s="239"/>
      <c r="DA12" s="241"/>
      <c r="DB12" s="242"/>
      <c r="DC12" s="238"/>
      <c r="DD12" s="239"/>
      <c r="DE12" s="239"/>
      <c r="DF12" s="241"/>
      <c r="DG12" s="239"/>
      <c r="DH12" s="238"/>
      <c r="DI12" s="239"/>
      <c r="DJ12" s="239"/>
      <c r="DK12" s="241"/>
      <c r="DL12" s="242"/>
      <c r="DM12" s="238"/>
      <c r="DN12" s="239"/>
      <c r="DO12" s="239"/>
      <c r="DP12" s="241"/>
      <c r="DQ12" s="240"/>
      <c r="DR12" s="238"/>
      <c r="DS12" s="239"/>
      <c r="DT12" s="239"/>
      <c r="DU12" s="239"/>
      <c r="DV12" s="239"/>
      <c r="DW12" s="238"/>
      <c r="DX12" s="239"/>
      <c r="DY12" s="239"/>
      <c r="DZ12" s="239"/>
      <c r="EA12" s="239"/>
      <c r="EB12" s="238"/>
      <c r="EC12" s="239"/>
      <c r="ED12" s="239"/>
      <c r="EE12" s="240"/>
      <c r="EF12" s="240"/>
      <c r="EG12" s="238"/>
      <c r="EH12" s="239"/>
      <c r="EI12" s="239"/>
      <c r="EJ12" s="239"/>
      <c r="EK12" s="239"/>
      <c r="EL12" s="238"/>
      <c r="EM12" s="239"/>
      <c r="EN12" s="239"/>
      <c r="EO12" s="239"/>
      <c r="EP12" s="239"/>
      <c r="EQ12" s="238"/>
      <c r="ER12" s="239"/>
      <c r="ES12" s="239"/>
      <c r="ET12" s="239"/>
      <c r="EU12" s="239"/>
      <c r="EV12" s="238"/>
      <c r="EW12" s="239"/>
      <c r="EX12" s="239"/>
      <c r="EY12" s="239"/>
      <c r="EZ12" s="239"/>
      <c r="FA12" s="238"/>
      <c r="FB12" s="239"/>
      <c r="FC12" s="239"/>
      <c r="FD12" s="241"/>
      <c r="FE12" s="244"/>
    </row>
    <row r="13" spans="1:161" ht="31.5" customHeight="1">
      <c r="A13" s="226" t="s">
        <v>80</v>
      </c>
      <c r="B13" s="235">
        <f t="shared" si="0"/>
        <v>0.5133928571428571</v>
      </c>
      <c r="C13" s="236">
        <f>'2024_Item_Score'!E14</f>
        <v>1</v>
      </c>
      <c r="D13" s="236">
        <f>'2024_Item_Score'!F14</f>
        <v>0</v>
      </c>
      <c r="E13" s="236">
        <f>('2024_Item_Score'!G14+'2024_Item_Score'!H14+'2024_Item_Score'!I14+'2024_Item_Score'!J14+'2024_Item_Score'!K14+'2024_Item_Score'!L14+'2024_Item_Score'!M14)/7</f>
        <v>0.7142857142857143</v>
      </c>
      <c r="F13" s="236">
        <f>('2024_Item_Score'!N14+'2024_Item_Score'!O14+'2024_Item_Score'!P14+'2024_Item_Score'!Q14+'2024_Item_Score'!R14+'2024_Item_Score'!S14)/6</f>
        <v>0</v>
      </c>
      <c r="G13" s="236">
        <f>('2024_Item_Score'!T14+'2024_Item_Score'!U14+'2024_Item_Score'!V14+'2024_Item_Score'!W14+'2024_Item_Score'!X14+'2024_Item_Score'!Y14)/6</f>
        <v>0</v>
      </c>
      <c r="H13" s="236">
        <f>('2024_Item_Score'!Z14+'2024_Item_Score'!AA14+'2024_Item_Score'!AB14)/3</f>
        <v>0.83333333333333337</v>
      </c>
      <c r="I13" s="236">
        <f>('2024_Item_Score'!AC14)</f>
        <v>1</v>
      </c>
      <c r="J13" s="236">
        <f>('2024_Item_Score'!AD14+'2024_Item_Score'!AE14+'2024_Item_Score'!AF14)/3</f>
        <v>1</v>
      </c>
      <c r="K13" s="236">
        <f>('2024_Item_Score'!AG14)</f>
        <v>0</v>
      </c>
      <c r="L13" s="236">
        <f>('2024_Item_Score'!AH14)</f>
        <v>0</v>
      </c>
      <c r="M13" s="236">
        <f>('2024_Item_Score'!AI14)</f>
        <v>1</v>
      </c>
      <c r="N13" s="236">
        <f>('2024_Item_Score'!AJ14+'2024_Item_Score'!AK14)/2</f>
        <v>1</v>
      </c>
      <c r="O13" s="236">
        <f>('2024_Item_Score'!AL14)</f>
        <v>0</v>
      </c>
      <c r="P13" s="236">
        <f>('2024_Item_Score'!AM14)</f>
        <v>1</v>
      </c>
      <c r="Q13" s="236">
        <f>('2024_Item_Score'!AN14+'2024_Item_Score'!AO14+'2024_Item_Score'!AP14)/3</f>
        <v>0.66666666666666663</v>
      </c>
      <c r="R13" s="236">
        <f>('2024_Item_Score'!AQ14)</f>
        <v>0</v>
      </c>
      <c r="S13" s="237"/>
      <c r="T13" s="238"/>
      <c r="U13" s="238"/>
      <c r="V13" s="238"/>
      <c r="W13" s="239"/>
      <c r="X13" s="240"/>
      <c r="Y13" s="241"/>
      <c r="Z13" s="239"/>
      <c r="AA13" s="238"/>
      <c r="AB13" s="239"/>
      <c r="AC13" s="239"/>
      <c r="AD13" s="241"/>
      <c r="AE13" s="242"/>
      <c r="AF13" s="238"/>
      <c r="AG13" s="239"/>
      <c r="AH13" s="239"/>
      <c r="AI13" s="241"/>
      <c r="AJ13" s="239"/>
      <c r="AK13" s="238"/>
      <c r="AL13" s="239"/>
      <c r="AM13" s="239"/>
      <c r="AN13" s="241"/>
      <c r="AO13" s="242"/>
      <c r="AP13" s="238"/>
      <c r="AQ13" s="239"/>
      <c r="AR13" s="239"/>
      <c r="AS13" s="241"/>
      <c r="AT13" s="243"/>
      <c r="AU13" s="238"/>
      <c r="AV13" s="239"/>
      <c r="AW13" s="239"/>
      <c r="AX13" s="241"/>
      <c r="AY13" s="243"/>
      <c r="AZ13" s="238"/>
      <c r="BA13" s="239"/>
      <c r="BB13" s="239"/>
      <c r="BC13" s="241"/>
      <c r="BD13" s="243"/>
      <c r="BE13" s="238"/>
      <c r="BF13" s="239"/>
      <c r="BG13" s="239"/>
      <c r="BH13" s="239"/>
      <c r="BI13" s="239"/>
      <c r="BJ13" s="238"/>
      <c r="BK13" s="239"/>
      <c r="BL13" s="239"/>
      <c r="BM13" s="239"/>
      <c r="BN13" s="239"/>
      <c r="BO13" s="238"/>
      <c r="BP13" s="239"/>
      <c r="BQ13" s="239"/>
      <c r="BR13" s="239"/>
      <c r="BS13" s="239"/>
      <c r="BT13" s="238"/>
      <c r="BU13" s="239"/>
      <c r="BV13" s="239"/>
      <c r="BW13" s="239"/>
      <c r="BX13" s="239"/>
      <c r="BY13" s="238"/>
      <c r="BZ13" s="239"/>
      <c r="CA13" s="239"/>
      <c r="CB13" s="239"/>
      <c r="CC13" s="239"/>
      <c r="CD13" s="238"/>
      <c r="CE13" s="239"/>
      <c r="CF13" s="239"/>
      <c r="CG13" s="239"/>
      <c r="CH13" s="239"/>
      <c r="CI13" s="238"/>
      <c r="CJ13" s="239"/>
      <c r="CK13" s="239"/>
      <c r="CL13" s="240"/>
      <c r="CM13" s="240"/>
      <c r="CN13" s="238"/>
      <c r="CO13" s="239"/>
      <c r="CP13" s="239"/>
      <c r="CQ13" s="239"/>
      <c r="CR13" s="239"/>
      <c r="CS13" s="238"/>
      <c r="CT13" s="239"/>
      <c r="CU13" s="239"/>
      <c r="CV13" s="239"/>
      <c r="CW13" s="239"/>
      <c r="CX13" s="238"/>
      <c r="CY13" s="239"/>
      <c r="CZ13" s="239"/>
      <c r="DA13" s="239"/>
      <c r="DB13" s="239"/>
      <c r="DC13" s="238"/>
      <c r="DD13" s="239"/>
      <c r="DE13" s="239"/>
      <c r="DF13" s="240"/>
      <c r="DG13" s="239"/>
      <c r="DH13" s="238"/>
      <c r="DI13" s="239"/>
      <c r="DJ13" s="239"/>
      <c r="DK13" s="240"/>
      <c r="DL13" s="240"/>
      <c r="DM13" s="238"/>
      <c r="DN13" s="239"/>
      <c r="DO13" s="239"/>
      <c r="DP13" s="241"/>
      <c r="DQ13" s="240"/>
      <c r="DR13" s="238"/>
      <c r="DS13" s="239"/>
      <c r="DT13" s="239"/>
      <c r="DU13" s="241"/>
      <c r="DV13" s="243"/>
      <c r="DW13" s="238"/>
      <c r="DX13" s="239"/>
      <c r="DY13" s="239"/>
      <c r="DZ13" s="241"/>
      <c r="EA13" s="243"/>
      <c r="EB13" s="238"/>
      <c r="EC13" s="239"/>
      <c r="ED13" s="239"/>
      <c r="EE13" s="241"/>
      <c r="EF13" s="242"/>
      <c r="EG13" s="238"/>
      <c r="EH13" s="239"/>
      <c r="EI13" s="239"/>
      <c r="EJ13" s="241"/>
      <c r="EK13" s="243"/>
      <c r="EL13" s="238"/>
      <c r="EM13" s="239"/>
      <c r="EN13" s="239"/>
      <c r="EO13" s="241"/>
      <c r="EP13" s="239"/>
      <c r="EQ13" s="238"/>
      <c r="ER13" s="239"/>
      <c r="ES13" s="239"/>
      <c r="ET13" s="241"/>
      <c r="EU13" s="239"/>
      <c r="EV13" s="238"/>
      <c r="EW13" s="239"/>
      <c r="EX13" s="239"/>
      <c r="EY13" s="239"/>
      <c r="EZ13" s="239"/>
      <c r="FA13" s="238"/>
      <c r="FB13" s="239"/>
      <c r="FC13" s="239"/>
      <c r="FD13" s="241"/>
      <c r="FE13" s="244"/>
    </row>
    <row r="14" spans="1:161" ht="31.5" customHeight="1">
      <c r="A14" s="226" t="s">
        <v>81</v>
      </c>
      <c r="B14" s="235">
        <f t="shared" si="0"/>
        <v>0.40773809523809523</v>
      </c>
      <c r="C14" s="236">
        <f>'2024_Item_Score'!E15</f>
        <v>1</v>
      </c>
      <c r="D14" s="236">
        <f>'2024_Item_Score'!F15</f>
        <v>0</v>
      </c>
      <c r="E14" s="236">
        <f>('2024_Item_Score'!G15+'2024_Item_Score'!H15+'2024_Item_Score'!I15+'2024_Item_Score'!J15+'2024_Item_Score'!K15+'2024_Item_Score'!L15+'2024_Item_Score'!M15)/7</f>
        <v>0.8571428571428571</v>
      </c>
      <c r="F14" s="236">
        <f>('2024_Item_Score'!N15+'2024_Item_Score'!O15+'2024_Item_Score'!P15+'2024_Item_Score'!Q15+'2024_Item_Score'!R15+'2024_Item_Score'!S15)/6</f>
        <v>0.66666666666666663</v>
      </c>
      <c r="G14" s="236">
        <f>('2024_Item_Score'!T15+'2024_Item_Score'!U15+'2024_Item_Score'!V15+'2024_Item_Score'!W15+'2024_Item_Score'!X15+'2024_Item_Score'!Y15)/6</f>
        <v>0</v>
      </c>
      <c r="H14" s="236">
        <f>('2024_Item_Score'!Z15+'2024_Item_Score'!AA15+'2024_Item_Score'!AB15)/3</f>
        <v>1</v>
      </c>
      <c r="I14" s="236">
        <f>('2024_Item_Score'!AC15)</f>
        <v>0</v>
      </c>
      <c r="J14" s="236">
        <f>('2024_Item_Score'!AD15+'2024_Item_Score'!AE15+'2024_Item_Score'!AF15)/3</f>
        <v>0</v>
      </c>
      <c r="K14" s="236">
        <f>('2024_Item_Score'!AG15)</f>
        <v>0</v>
      </c>
      <c r="L14" s="236">
        <f>('2024_Item_Score'!AH15)</f>
        <v>0</v>
      </c>
      <c r="M14" s="236">
        <f>('2024_Item_Score'!AI15)</f>
        <v>1</v>
      </c>
      <c r="N14" s="236">
        <f>('2024_Item_Score'!AJ15+'2024_Item_Score'!AK15)/2</f>
        <v>0</v>
      </c>
      <c r="O14" s="236">
        <f>('2024_Item_Score'!AL15)</f>
        <v>1</v>
      </c>
      <c r="P14" s="236">
        <f>('2024_Item_Score'!AM15)</f>
        <v>1</v>
      </c>
      <c r="Q14" s="236">
        <f>('2024_Item_Score'!AN15+'2024_Item_Score'!AO15+'2024_Item_Score'!AP15)/3</f>
        <v>0</v>
      </c>
      <c r="R14" s="236">
        <f>('2024_Item_Score'!AQ15)</f>
        <v>0</v>
      </c>
      <c r="S14" s="237"/>
      <c r="T14" s="238"/>
      <c r="U14" s="238"/>
      <c r="V14" s="238"/>
      <c r="W14" s="239"/>
      <c r="X14" s="240"/>
      <c r="Y14" s="241"/>
      <c r="Z14" s="239"/>
      <c r="AA14" s="238"/>
      <c r="AB14" s="239"/>
      <c r="AC14" s="239"/>
      <c r="AD14" s="241"/>
      <c r="AE14" s="242"/>
      <c r="AF14" s="238"/>
      <c r="AG14" s="239"/>
      <c r="AH14" s="239"/>
      <c r="AI14" s="241"/>
      <c r="AJ14" s="239"/>
      <c r="AK14" s="238"/>
      <c r="AL14" s="239"/>
      <c r="AM14" s="239"/>
      <c r="AN14" s="241"/>
      <c r="AO14" s="242"/>
      <c r="AP14" s="238"/>
      <c r="AQ14" s="239"/>
      <c r="AR14" s="239"/>
      <c r="AS14" s="241"/>
      <c r="AT14" s="242"/>
      <c r="AU14" s="238"/>
      <c r="AV14" s="239"/>
      <c r="AW14" s="239"/>
      <c r="AX14" s="241"/>
      <c r="AY14" s="242"/>
      <c r="AZ14" s="238"/>
      <c r="BA14" s="239"/>
      <c r="BB14" s="239"/>
      <c r="BC14" s="241"/>
      <c r="BD14" s="242"/>
      <c r="BE14" s="238"/>
      <c r="BF14" s="239"/>
      <c r="BG14" s="239"/>
      <c r="BH14" s="241"/>
      <c r="BI14" s="242"/>
      <c r="BJ14" s="238"/>
      <c r="BK14" s="239"/>
      <c r="BL14" s="239"/>
      <c r="BM14" s="241"/>
      <c r="BN14" s="242"/>
      <c r="BO14" s="238"/>
      <c r="BP14" s="239"/>
      <c r="BQ14" s="239"/>
      <c r="BR14" s="241"/>
      <c r="BS14" s="242"/>
      <c r="BT14" s="238"/>
      <c r="BU14" s="239"/>
      <c r="BV14" s="239"/>
      <c r="BW14" s="241"/>
      <c r="BX14" s="242"/>
      <c r="BY14" s="238"/>
      <c r="BZ14" s="239"/>
      <c r="CA14" s="239"/>
      <c r="CB14" s="241"/>
      <c r="CC14" s="242"/>
      <c r="CD14" s="238"/>
      <c r="CE14" s="239"/>
      <c r="CF14" s="239"/>
      <c r="CG14" s="241"/>
      <c r="CH14" s="242"/>
      <c r="CI14" s="238"/>
      <c r="CJ14" s="239"/>
      <c r="CK14" s="239"/>
      <c r="CL14" s="240"/>
      <c r="CM14" s="240"/>
      <c r="CN14" s="238"/>
      <c r="CO14" s="239"/>
      <c r="CP14" s="239"/>
      <c r="CQ14" s="239"/>
      <c r="CR14" s="239"/>
      <c r="CS14" s="238"/>
      <c r="CT14" s="239"/>
      <c r="CU14" s="239"/>
      <c r="CV14" s="239"/>
      <c r="CW14" s="239"/>
      <c r="CX14" s="238"/>
      <c r="CY14" s="239"/>
      <c r="CZ14" s="239"/>
      <c r="DA14" s="239"/>
      <c r="DB14" s="239"/>
      <c r="DC14" s="238"/>
      <c r="DD14" s="239"/>
      <c r="DE14" s="239"/>
      <c r="DF14" s="240"/>
      <c r="DG14" s="239"/>
      <c r="DH14" s="238"/>
      <c r="DI14" s="239"/>
      <c r="DJ14" s="239"/>
      <c r="DK14" s="240"/>
      <c r="DL14" s="240"/>
      <c r="DM14" s="238"/>
      <c r="DN14" s="239"/>
      <c r="DO14" s="239"/>
      <c r="DP14" s="240"/>
      <c r="DQ14" s="239"/>
      <c r="DR14" s="238"/>
      <c r="DS14" s="239"/>
      <c r="DT14" s="239"/>
      <c r="DU14" s="239"/>
      <c r="DV14" s="239"/>
      <c r="DW14" s="238"/>
      <c r="DX14" s="239"/>
      <c r="DY14" s="239"/>
      <c r="DZ14" s="239"/>
      <c r="EA14" s="239"/>
      <c r="EB14" s="238"/>
      <c r="EC14" s="239"/>
      <c r="ED14" s="239"/>
      <c r="EE14" s="240"/>
      <c r="EF14" s="240"/>
      <c r="EG14" s="238"/>
      <c r="EH14" s="239"/>
      <c r="EI14" s="239"/>
      <c r="EJ14" s="239"/>
      <c r="EK14" s="239"/>
      <c r="EL14" s="238"/>
      <c r="EM14" s="239"/>
      <c r="EN14" s="239"/>
      <c r="EO14" s="239"/>
      <c r="EP14" s="239"/>
      <c r="EQ14" s="238"/>
      <c r="ER14" s="239"/>
      <c r="ES14" s="239"/>
      <c r="ET14" s="239"/>
      <c r="EU14" s="239"/>
      <c r="EV14" s="238"/>
      <c r="EW14" s="239"/>
      <c r="EX14" s="239"/>
      <c r="EY14" s="241"/>
      <c r="EZ14" s="239"/>
      <c r="FA14" s="238"/>
      <c r="FB14" s="239"/>
      <c r="FC14" s="239"/>
      <c r="FD14" s="241"/>
      <c r="FE14" s="244"/>
    </row>
    <row r="15" spans="1:161" ht="31.5" customHeight="1">
      <c r="A15" s="226" t="s">
        <v>82</v>
      </c>
      <c r="B15" s="235">
        <f t="shared" si="0"/>
        <v>0.8035714285714286</v>
      </c>
      <c r="C15" s="236">
        <f>'2024_Item_Score'!E16</f>
        <v>1</v>
      </c>
      <c r="D15" s="236">
        <f>'2024_Item_Score'!F16</f>
        <v>1</v>
      </c>
      <c r="E15" s="236">
        <f>('2024_Item_Score'!G16+'2024_Item_Score'!H16+'2024_Item_Score'!I16+'2024_Item_Score'!J16+'2024_Item_Score'!K16+'2024_Item_Score'!L16+'2024_Item_Score'!M16)/7</f>
        <v>0.8571428571428571</v>
      </c>
      <c r="F15" s="236">
        <f>('2024_Item_Score'!N16+'2024_Item_Score'!O16+'2024_Item_Score'!P16+'2024_Item_Score'!Q16+'2024_Item_Score'!R16+'2024_Item_Score'!S16)/6</f>
        <v>1</v>
      </c>
      <c r="G15" s="236">
        <f>('2024_Item_Score'!T16+'2024_Item_Score'!U16+'2024_Item_Score'!V16+'2024_Item_Score'!W16+'2024_Item_Score'!X16+'2024_Item_Score'!Y16)/6</f>
        <v>1</v>
      </c>
      <c r="H15" s="236">
        <f>('2024_Item_Score'!Z16+'2024_Item_Score'!AA16+'2024_Item_Score'!AB16)/3</f>
        <v>1</v>
      </c>
      <c r="I15" s="236">
        <f>('2024_Item_Score'!AC16)</f>
        <v>1</v>
      </c>
      <c r="J15" s="236">
        <f>('2024_Item_Score'!AD16+'2024_Item_Score'!AE16+'2024_Item_Score'!AF16)/3</f>
        <v>1</v>
      </c>
      <c r="K15" s="236">
        <f>('2024_Item_Score'!AG16)</f>
        <v>0</v>
      </c>
      <c r="L15" s="236">
        <f>('2024_Item_Score'!AH16)</f>
        <v>0</v>
      </c>
      <c r="M15" s="236">
        <f>('2024_Item_Score'!AI16)</f>
        <v>1</v>
      </c>
      <c r="N15" s="236">
        <f>('2024_Item_Score'!AJ16+'2024_Item_Score'!AK16)/2</f>
        <v>1</v>
      </c>
      <c r="O15" s="236">
        <f>('2024_Item_Score'!AL16)</f>
        <v>1</v>
      </c>
      <c r="P15" s="236">
        <f>('2024_Item_Score'!AM16)</f>
        <v>1</v>
      </c>
      <c r="Q15" s="236">
        <f>('2024_Item_Score'!AN16+'2024_Item_Score'!AO16+'2024_Item_Score'!AP16)/3</f>
        <v>1</v>
      </c>
      <c r="R15" s="236">
        <f>('2024_Item_Score'!AQ16)</f>
        <v>0</v>
      </c>
      <c r="S15" s="237"/>
      <c r="T15" s="238"/>
      <c r="U15" s="238"/>
      <c r="V15" s="238"/>
      <c r="W15" s="239"/>
      <c r="X15" s="240"/>
      <c r="Y15" s="241"/>
      <c r="Z15" s="239"/>
      <c r="AA15" s="238"/>
      <c r="AB15" s="239"/>
      <c r="AC15" s="239"/>
      <c r="AD15" s="241"/>
      <c r="AE15" s="242"/>
      <c r="AF15" s="238"/>
      <c r="AG15" s="239"/>
      <c r="AH15" s="239"/>
      <c r="AI15" s="241"/>
      <c r="AJ15" s="239"/>
      <c r="AK15" s="238"/>
      <c r="AL15" s="239"/>
      <c r="AM15" s="239"/>
      <c r="AN15" s="241"/>
      <c r="AO15" s="242"/>
      <c r="AP15" s="238"/>
      <c r="AQ15" s="239"/>
      <c r="AR15" s="239"/>
      <c r="AS15" s="241"/>
      <c r="AT15" s="243"/>
      <c r="AU15" s="238"/>
      <c r="AV15" s="239"/>
      <c r="AW15" s="239"/>
      <c r="AX15" s="241"/>
      <c r="AY15" s="243"/>
      <c r="AZ15" s="238"/>
      <c r="BA15" s="239"/>
      <c r="BB15" s="239"/>
      <c r="BC15" s="241"/>
      <c r="BD15" s="243"/>
      <c r="BE15" s="238"/>
      <c r="BF15" s="239"/>
      <c r="BG15" s="239"/>
      <c r="BH15" s="241"/>
      <c r="BI15" s="242"/>
      <c r="BJ15" s="238"/>
      <c r="BK15" s="239"/>
      <c r="BL15" s="239"/>
      <c r="BM15" s="241"/>
      <c r="BN15" s="242"/>
      <c r="BO15" s="238"/>
      <c r="BP15" s="239"/>
      <c r="BQ15" s="239"/>
      <c r="BR15" s="241"/>
      <c r="BS15" s="242"/>
      <c r="BT15" s="238"/>
      <c r="BU15" s="239"/>
      <c r="BV15" s="239"/>
      <c r="BW15" s="241"/>
      <c r="BX15" s="242"/>
      <c r="BY15" s="238"/>
      <c r="BZ15" s="239"/>
      <c r="CA15" s="239"/>
      <c r="CB15" s="241"/>
      <c r="CC15" s="243"/>
      <c r="CD15" s="238"/>
      <c r="CE15" s="239"/>
      <c r="CF15" s="239"/>
      <c r="CG15" s="241"/>
      <c r="CH15" s="243"/>
      <c r="CI15" s="238"/>
      <c r="CJ15" s="239"/>
      <c r="CK15" s="239"/>
      <c r="CL15" s="241"/>
      <c r="CM15" s="242"/>
      <c r="CN15" s="238"/>
      <c r="CO15" s="239"/>
      <c r="CP15" s="239"/>
      <c r="CQ15" s="241"/>
      <c r="CR15" s="242"/>
      <c r="CS15" s="238"/>
      <c r="CT15" s="239"/>
      <c r="CU15" s="239"/>
      <c r="CV15" s="241"/>
      <c r="CW15" s="242"/>
      <c r="CX15" s="238"/>
      <c r="CY15" s="239"/>
      <c r="CZ15" s="239"/>
      <c r="DA15" s="241"/>
      <c r="DB15" s="242"/>
      <c r="DC15" s="238"/>
      <c r="DD15" s="239"/>
      <c r="DE15" s="239"/>
      <c r="DF15" s="241"/>
      <c r="DG15" s="239"/>
      <c r="DH15" s="238"/>
      <c r="DI15" s="239"/>
      <c r="DJ15" s="239"/>
      <c r="DK15" s="241"/>
      <c r="DL15" s="242"/>
      <c r="DM15" s="238"/>
      <c r="DN15" s="239"/>
      <c r="DO15" s="239"/>
      <c r="DP15" s="241"/>
      <c r="DQ15" s="239"/>
      <c r="DR15" s="238"/>
      <c r="DS15" s="239"/>
      <c r="DT15" s="239"/>
      <c r="DU15" s="241"/>
      <c r="DV15" s="243"/>
      <c r="DW15" s="238"/>
      <c r="DX15" s="239"/>
      <c r="DY15" s="239"/>
      <c r="DZ15" s="241"/>
      <c r="EA15" s="243"/>
      <c r="EB15" s="238"/>
      <c r="EC15" s="239"/>
      <c r="ED15" s="239"/>
      <c r="EE15" s="241"/>
      <c r="EF15" s="240"/>
      <c r="EG15" s="238"/>
      <c r="EH15" s="239"/>
      <c r="EI15" s="239"/>
      <c r="EJ15" s="241"/>
      <c r="EK15" s="243"/>
      <c r="EL15" s="238"/>
      <c r="EM15" s="239"/>
      <c r="EN15" s="239"/>
      <c r="EO15" s="241"/>
      <c r="EP15" s="239"/>
      <c r="EQ15" s="238"/>
      <c r="ER15" s="239"/>
      <c r="ES15" s="239"/>
      <c r="ET15" s="241"/>
      <c r="EU15" s="239"/>
      <c r="EV15" s="238"/>
      <c r="EW15" s="239"/>
      <c r="EX15" s="239"/>
      <c r="EY15" s="241"/>
      <c r="EZ15" s="239"/>
      <c r="FA15" s="238"/>
      <c r="FB15" s="239"/>
      <c r="FC15" s="239"/>
      <c r="FD15" s="241"/>
      <c r="FE15" s="244"/>
    </row>
    <row r="16" spans="1:161" ht="31.5" customHeight="1">
      <c r="A16" s="226" t="s">
        <v>83</v>
      </c>
      <c r="B16" s="235">
        <f t="shared" si="0"/>
        <v>0.3705357142857143</v>
      </c>
      <c r="C16" s="236">
        <f>'2024_Item_Score'!E17</f>
        <v>1</v>
      </c>
      <c r="D16" s="236">
        <f>'2024_Item_Score'!F17</f>
        <v>0</v>
      </c>
      <c r="E16" s="236">
        <f>('2024_Item_Score'!G17+'2024_Item_Score'!H17+'2024_Item_Score'!I17+'2024_Item_Score'!J17+'2024_Item_Score'!K17+'2024_Item_Score'!L17+'2024_Item_Score'!M17)/7</f>
        <v>0.42857142857142855</v>
      </c>
      <c r="F16" s="236">
        <f>('2024_Item_Score'!N17+'2024_Item_Score'!O17+'2024_Item_Score'!P17+'2024_Item_Score'!Q17+'2024_Item_Score'!R17+'2024_Item_Score'!S17)/6</f>
        <v>0</v>
      </c>
      <c r="G16" s="236">
        <f>('2024_Item_Score'!T17+'2024_Item_Score'!U17+'2024_Item_Score'!V17+'2024_Item_Score'!W17+'2024_Item_Score'!X17+'2024_Item_Score'!Y17)/6</f>
        <v>0</v>
      </c>
      <c r="H16" s="236">
        <f>('2024_Item_Score'!Z17+'2024_Item_Score'!AA17+'2024_Item_Score'!AB17)/3</f>
        <v>1</v>
      </c>
      <c r="I16" s="236">
        <f>('2024_Item_Score'!AC17)</f>
        <v>0</v>
      </c>
      <c r="J16" s="236">
        <f>('2024_Item_Score'!AD17+'2024_Item_Score'!AE17+'2024_Item_Score'!AF17)/3</f>
        <v>0</v>
      </c>
      <c r="K16" s="236">
        <f>('2024_Item_Score'!AG17)</f>
        <v>0</v>
      </c>
      <c r="L16" s="236">
        <f>('2024_Item_Score'!AH17)</f>
        <v>0</v>
      </c>
      <c r="M16" s="236">
        <f>('2024_Item_Score'!AI17)</f>
        <v>0</v>
      </c>
      <c r="N16" s="236">
        <f>('2024_Item_Score'!AJ17+'2024_Item_Score'!AK17)/2</f>
        <v>0.5</v>
      </c>
      <c r="O16" s="236">
        <f>('2024_Item_Score'!AL17)</f>
        <v>1</v>
      </c>
      <c r="P16" s="236">
        <f>('2024_Item_Score'!AM17)</f>
        <v>1</v>
      </c>
      <c r="Q16" s="236">
        <f>('2024_Item_Score'!AN17+'2024_Item_Score'!AO17+'2024_Item_Score'!AP17)/3</f>
        <v>0</v>
      </c>
      <c r="R16" s="236">
        <f>('2024_Item_Score'!AQ17)</f>
        <v>1</v>
      </c>
      <c r="S16" s="237"/>
      <c r="T16" s="238"/>
      <c r="U16" s="238"/>
      <c r="V16" s="238"/>
      <c r="W16" s="239"/>
      <c r="X16" s="240"/>
      <c r="Y16" s="241"/>
      <c r="Z16" s="239"/>
      <c r="AA16" s="238"/>
      <c r="AB16" s="239"/>
      <c r="AC16" s="239"/>
      <c r="AD16" s="241"/>
      <c r="AE16" s="242"/>
      <c r="AF16" s="238"/>
      <c r="AG16" s="239"/>
      <c r="AH16" s="239"/>
      <c r="AI16" s="241"/>
      <c r="AJ16" s="239"/>
      <c r="AK16" s="238"/>
      <c r="AL16" s="239"/>
      <c r="AM16" s="239"/>
      <c r="AN16" s="241"/>
      <c r="AO16" s="242"/>
      <c r="AP16" s="238"/>
      <c r="AQ16" s="239"/>
      <c r="AR16" s="239"/>
      <c r="AS16" s="241"/>
      <c r="AT16" s="242"/>
      <c r="AU16" s="238"/>
      <c r="AV16" s="239"/>
      <c r="AW16" s="239"/>
      <c r="AX16" s="241"/>
      <c r="AY16" s="242"/>
      <c r="AZ16" s="238"/>
      <c r="BA16" s="239"/>
      <c r="BB16" s="239"/>
      <c r="BC16" s="241"/>
      <c r="BD16" s="240"/>
      <c r="BE16" s="238"/>
      <c r="BF16" s="239"/>
      <c r="BG16" s="239"/>
      <c r="BH16" s="239"/>
      <c r="BI16" s="239"/>
      <c r="BJ16" s="238"/>
      <c r="BK16" s="239"/>
      <c r="BL16" s="239"/>
      <c r="BM16" s="239"/>
      <c r="BN16" s="239"/>
      <c r="BO16" s="238"/>
      <c r="BP16" s="239"/>
      <c r="BQ16" s="239"/>
      <c r="BR16" s="239"/>
      <c r="BS16" s="239"/>
      <c r="BT16" s="238"/>
      <c r="BU16" s="239"/>
      <c r="BV16" s="239"/>
      <c r="BW16" s="239"/>
      <c r="BX16" s="239"/>
      <c r="BY16" s="238"/>
      <c r="BZ16" s="239"/>
      <c r="CA16" s="239"/>
      <c r="CB16" s="239"/>
      <c r="CC16" s="239"/>
      <c r="CD16" s="238"/>
      <c r="CE16" s="239"/>
      <c r="CF16" s="239"/>
      <c r="CG16" s="239"/>
      <c r="CH16" s="239"/>
      <c r="CI16" s="238"/>
      <c r="CJ16" s="239"/>
      <c r="CK16" s="239"/>
      <c r="CL16" s="240"/>
      <c r="CM16" s="240"/>
      <c r="CN16" s="238"/>
      <c r="CO16" s="239"/>
      <c r="CP16" s="239"/>
      <c r="CQ16" s="239"/>
      <c r="CR16" s="239"/>
      <c r="CS16" s="238"/>
      <c r="CT16" s="239"/>
      <c r="CU16" s="239"/>
      <c r="CV16" s="239"/>
      <c r="CW16" s="239"/>
      <c r="CX16" s="238"/>
      <c r="CY16" s="239"/>
      <c r="CZ16" s="239"/>
      <c r="DA16" s="239"/>
      <c r="DB16" s="239"/>
      <c r="DC16" s="238"/>
      <c r="DD16" s="239"/>
      <c r="DE16" s="239"/>
      <c r="DF16" s="240"/>
      <c r="DG16" s="239"/>
      <c r="DH16" s="238"/>
      <c r="DI16" s="239"/>
      <c r="DJ16" s="239"/>
      <c r="DK16" s="240"/>
      <c r="DL16" s="240"/>
      <c r="DM16" s="238"/>
      <c r="DN16" s="239"/>
      <c r="DO16" s="239"/>
      <c r="DP16" s="240"/>
      <c r="DQ16" s="239"/>
      <c r="DR16" s="238"/>
      <c r="DS16" s="239"/>
      <c r="DT16" s="239"/>
      <c r="DU16" s="239"/>
      <c r="DV16" s="239"/>
      <c r="DW16" s="238"/>
      <c r="DX16" s="239"/>
      <c r="DY16" s="239"/>
      <c r="DZ16" s="239"/>
      <c r="EA16" s="239"/>
      <c r="EB16" s="238"/>
      <c r="EC16" s="239"/>
      <c r="ED16" s="239"/>
      <c r="EE16" s="240"/>
      <c r="EF16" s="240"/>
      <c r="EG16" s="238"/>
      <c r="EH16" s="239"/>
      <c r="EI16" s="239"/>
      <c r="EJ16" s="240"/>
      <c r="EK16" s="240"/>
      <c r="EL16" s="238"/>
      <c r="EM16" s="239"/>
      <c r="EN16" s="239"/>
      <c r="EO16" s="239"/>
      <c r="EP16" s="239"/>
      <c r="EQ16" s="238"/>
      <c r="ER16" s="239"/>
      <c r="ES16" s="239"/>
      <c r="ET16" s="239"/>
      <c r="EU16" s="239"/>
      <c r="EV16" s="238"/>
      <c r="EW16" s="239"/>
      <c r="EX16" s="239"/>
      <c r="EY16" s="241"/>
      <c r="EZ16" s="239"/>
      <c r="FA16" s="238"/>
      <c r="FB16" s="239"/>
      <c r="FC16" s="239"/>
      <c r="FD16" s="241"/>
      <c r="FE16" s="244"/>
    </row>
    <row r="17" spans="1:161" ht="31.5" customHeight="1">
      <c r="A17" s="226" t="s">
        <v>84</v>
      </c>
      <c r="B17" s="235">
        <f t="shared" si="0"/>
        <v>0.36904761904761907</v>
      </c>
      <c r="C17" s="236">
        <f>'2024_Item_Score'!E18</f>
        <v>1</v>
      </c>
      <c r="D17" s="236">
        <f>'2024_Item_Score'!F18</f>
        <v>0</v>
      </c>
      <c r="E17" s="236">
        <f>('2024_Item_Score'!G18+'2024_Item_Score'!H18+'2024_Item_Score'!I18+'2024_Item_Score'!J18+'2024_Item_Score'!K18+'2024_Item_Score'!L18+'2024_Item_Score'!M18)/7</f>
        <v>0.5714285714285714</v>
      </c>
      <c r="F17" s="236">
        <f>('2024_Item_Score'!N18+'2024_Item_Score'!O18+'2024_Item_Score'!P18+'2024_Item_Score'!Q18+'2024_Item_Score'!R18+'2024_Item_Score'!S18)/6</f>
        <v>0</v>
      </c>
      <c r="G17" s="236">
        <f>('2024_Item_Score'!T18+'2024_Item_Score'!U18+'2024_Item_Score'!V18+'2024_Item_Score'!W18+'2024_Item_Score'!X18+'2024_Item_Score'!Y18)/6</f>
        <v>0</v>
      </c>
      <c r="H17" s="236">
        <f>('2024_Item_Score'!Z18+'2024_Item_Score'!AA18+'2024_Item_Score'!AB18)/3</f>
        <v>0.66666666666666663</v>
      </c>
      <c r="I17" s="236">
        <f>('2024_Item_Score'!AC18)</f>
        <v>0</v>
      </c>
      <c r="J17" s="236">
        <f>('2024_Item_Score'!AD18+'2024_Item_Score'!AE18+'2024_Item_Score'!AF18)/3</f>
        <v>0</v>
      </c>
      <c r="K17" s="236">
        <f>('2024_Item_Score'!AG18)</f>
        <v>0</v>
      </c>
      <c r="L17" s="236">
        <f>('2024_Item_Score'!AH18)</f>
        <v>0</v>
      </c>
      <c r="M17" s="236">
        <f>('2024_Item_Score'!AI18)</f>
        <v>1</v>
      </c>
      <c r="N17" s="236">
        <f>('2024_Item_Score'!AJ18+'2024_Item_Score'!AK18)/2</f>
        <v>1</v>
      </c>
      <c r="O17" s="236">
        <f>('2024_Item_Score'!AL18)</f>
        <v>0</v>
      </c>
      <c r="P17" s="236">
        <f>('2024_Item_Score'!AM18)</f>
        <v>1</v>
      </c>
      <c r="Q17" s="236">
        <f>('2024_Item_Score'!AN18+'2024_Item_Score'!AO18+'2024_Item_Score'!AP18)/3</f>
        <v>0.66666666666666663</v>
      </c>
      <c r="R17" s="236">
        <f>('2024_Item_Score'!AQ18)</f>
        <v>0</v>
      </c>
      <c r="S17" s="237"/>
      <c r="T17" s="238"/>
      <c r="U17" s="238"/>
      <c r="V17" s="238"/>
      <c r="W17" s="239"/>
      <c r="X17" s="240"/>
      <c r="Y17" s="241"/>
      <c r="Z17" s="239"/>
      <c r="AA17" s="238"/>
      <c r="AB17" s="239"/>
      <c r="AC17" s="239"/>
      <c r="AD17" s="241"/>
      <c r="AE17" s="242"/>
      <c r="AF17" s="238"/>
      <c r="AG17" s="239"/>
      <c r="AH17" s="239"/>
      <c r="AI17" s="241"/>
      <c r="AJ17" s="239"/>
      <c r="AK17" s="238"/>
      <c r="AL17" s="239"/>
      <c r="AM17" s="239"/>
      <c r="AN17" s="241"/>
      <c r="AO17" s="242"/>
      <c r="AP17" s="238"/>
      <c r="AQ17" s="239"/>
      <c r="AR17" s="239"/>
      <c r="AS17" s="241"/>
      <c r="AT17" s="242"/>
      <c r="AU17" s="238"/>
      <c r="AV17" s="239"/>
      <c r="AW17" s="239"/>
      <c r="AX17" s="241"/>
      <c r="AY17" s="242"/>
      <c r="AZ17" s="238"/>
      <c r="BA17" s="239"/>
      <c r="BB17" s="239"/>
      <c r="BC17" s="241"/>
      <c r="BD17" s="242"/>
      <c r="BE17" s="238"/>
      <c r="BF17" s="239"/>
      <c r="BG17" s="239"/>
      <c r="BH17" s="239"/>
      <c r="BI17" s="239"/>
      <c r="BJ17" s="238"/>
      <c r="BK17" s="239"/>
      <c r="BL17" s="239"/>
      <c r="BM17" s="239"/>
      <c r="BN17" s="239"/>
      <c r="BO17" s="238"/>
      <c r="BP17" s="239"/>
      <c r="BQ17" s="239"/>
      <c r="BR17" s="239"/>
      <c r="BS17" s="239"/>
      <c r="BT17" s="238"/>
      <c r="BU17" s="239"/>
      <c r="BV17" s="239"/>
      <c r="BW17" s="239"/>
      <c r="BX17" s="239"/>
      <c r="BY17" s="238"/>
      <c r="BZ17" s="239"/>
      <c r="CA17" s="239"/>
      <c r="CB17" s="239"/>
      <c r="CC17" s="239"/>
      <c r="CD17" s="238"/>
      <c r="CE17" s="239"/>
      <c r="CF17" s="239"/>
      <c r="CG17" s="239"/>
      <c r="CH17" s="239"/>
      <c r="CI17" s="238"/>
      <c r="CJ17" s="239"/>
      <c r="CK17" s="239"/>
      <c r="CL17" s="240"/>
      <c r="CM17" s="240"/>
      <c r="CN17" s="238"/>
      <c r="CO17" s="239"/>
      <c r="CP17" s="239"/>
      <c r="CQ17" s="239"/>
      <c r="CR17" s="239"/>
      <c r="CS17" s="238"/>
      <c r="CT17" s="239"/>
      <c r="CU17" s="239"/>
      <c r="CV17" s="239"/>
      <c r="CW17" s="239"/>
      <c r="CX17" s="238"/>
      <c r="CY17" s="239"/>
      <c r="CZ17" s="239"/>
      <c r="DA17" s="239"/>
      <c r="DB17" s="239"/>
      <c r="DC17" s="238"/>
      <c r="DD17" s="239"/>
      <c r="DE17" s="239"/>
      <c r="DF17" s="240"/>
      <c r="DG17" s="239"/>
      <c r="DH17" s="238"/>
      <c r="DI17" s="239"/>
      <c r="DJ17" s="239"/>
      <c r="DK17" s="240"/>
      <c r="DL17" s="240"/>
      <c r="DM17" s="238"/>
      <c r="DN17" s="239"/>
      <c r="DO17" s="239"/>
      <c r="DP17" s="241"/>
      <c r="DQ17" s="239"/>
      <c r="DR17" s="238"/>
      <c r="DS17" s="239"/>
      <c r="DT17" s="239"/>
      <c r="DU17" s="239"/>
      <c r="DV17" s="239"/>
      <c r="DW17" s="238"/>
      <c r="DX17" s="239"/>
      <c r="DY17" s="239"/>
      <c r="DZ17" s="239"/>
      <c r="EA17" s="239"/>
      <c r="EB17" s="238"/>
      <c r="EC17" s="239"/>
      <c r="ED17" s="239"/>
      <c r="EE17" s="240"/>
      <c r="EF17" s="240"/>
      <c r="EG17" s="238"/>
      <c r="EH17" s="239"/>
      <c r="EI17" s="239"/>
      <c r="EJ17" s="240"/>
      <c r="EK17" s="240"/>
      <c r="EL17" s="238"/>
      <c r="EM17" s="239"/>
      <c r="EN17" s="239"/>
      <c r="EO17" s="239"/>
      <c r="EP17" s="239"/>
      <c r="EQ17" s="238"/>
      <c r="ER17" s="239"/>
      <c r="ES17" s="239"/>
      <c r="ET17" s="239"/>
      <c r="EU17" s="239"/>
      <c r="EV17" s="238"/>
      <c r="EW17" s="239"/>
      <c r="EX17" s="239"/>
      <c r="EY17" s="239"/>
      <c r="EZ17" s="239"/>
      <c r="FA17" s="238"/>
      <c r="FB17" s="239"/>
      <c r="FC17" s="239"/>
      <c r="FD17" s="241"/>
      <c r="FE17" s="244"/>
    </row>
    <row r="18" spans="1:161" ht="31.5" customHeight="1">
      <c r="A18" s="226" t="s">
        <v>85</v>
      </c>
      <c r="B18" s="235">
        <f t="shared" si="0"/>
        <v>0.43005952380952384</v>
      </c>
      <c r="C18" s="236">
        <f>'2024_Item_Score'!E19</f>
        <v>1</v>
      </c>
      <c r="D18" s="236">
        <f>'2024_Item_Score'!F19</f>
        <v>0</v>
      </c>
      <c r="E18" s="236">
        <f>('2024_Item_Score'!G19+'2024_Item_Score'!H19+'2024_Item_Score'!I19+'2024_Item_Score'!J19+'2024_Item_Score'!K19+'2024_Item_Score'!L19+'2024_Item_Score'!M19)/7</f>
        <v>0.7142857142857143</v>
      </c>
      <c r="F18" s="236">
        <f>('2024_Item_Score'!N19+'2024_Item_Score'!O19+'2024_Item_Score'!P19+'2024_Item_Score'!Q19+'2024_Item_Score'!R19+'2024_Item_Score'!S19)/6</f>
        <v>0.66666666666666663</v>
      </c>
      <c r="G18" s="236">
        <f>('2024_Item_Score'!T19+'2024_Item_Score'!U19+'2024_Item_Score'!V19+'2024_Item_Score'!W19+'2024_Item_Score'!X19+'2024_Item_Score'!Y19)/6</f>
        <v>0</v>
      </c>
      <c r="H18" s="236">
        <f>('2024_Item_Score'!Z19+'2024_Item_Score'!AA19+'2024_Item_Score'!AB19)/3</f>
        <v>1</v>
      </c>
      <c r="I18" s="236">
        <f>('2024_Item_Score'!AC19)</f>
        <v>0</v>
      </c>
      <c r="J18" s="236">
        <f>('2024_Item_Score'!AD19+'2024_Item_Score'!AE19+'2024_Item_Score'!AF19)/3</f>
        <v>0</v>
      </c>
      <c r="K18" s="236">
        <f>('2024_Item_Score'!AG19)</f>
        <v>0</v>
      </c>
      <c r="L18" s="236">
        <f>('2024_Item_Score'!AH19)</f>
        <v>0</v>
      </c>
      <c r="M18" s="236">
        <f>('2024_Item_Score'!AI19)</f>
        <v>1</v>
      </c>
      <c r="N18" s="236">
        <f>('2024_Item_Score'!AJ19+'2024_Item_Score'!AK19)/2</f>
        <v>0.5</v>
      </c>
      <c r="O18" s="236">
        <f>('2024_Item_Score'!AL19)</f>
        <v>1</v>
      </c>
      <c r="P18" s="236">
        <f>('2024_Item_Score'!AM19)</f>
        <v>1</v>
      </c>
      <c r="Q18" s="236">
        <f>('2024_Item_Score'!AN19+'2024_Item_Score'!AO19+'2024_Item_Score'!AP19)/3</f>
        <v>0</v>
      </c>
      <c r="R18" s="236">
        <f>('2024_Item_Score'!AQ19)</f>
        <v>0</v>
      </c>
      <c r="S18" s="237"/>
      <c r="T18" s="238"/>
      <c r="U18" s="238"/>
      <c r="V18" s="238"/>
      <c r="W18" s="239"/>
      <c r="X18" s="240"/>
      <c r="Y18" s="241"/>
      <c r="Z18" s="239"/>
      <c r="AA18" s="238"/>
      <c r="AB18" s="239"/>
      <c r="AC18" s="239"/>
      <c r="AD18" s="241"/>
      <c r="AE18" s="242"/>
      <c r="AF18" s="238"/>
      <c r="AG18" s="239"/>
      <c r="AH18" s="239"/>
      <c r="AI18" s="241"/>
      <c r="AJ18" s="239"/>
      <c r="AK18" s="238"/>
      <c r="AL18" s="239"/>
      <c r="AM18" s="239"/>
      <c r="AN18" s="241"/>
      <c r="AO18" s="242"/>
      <c r="AP18" s="238"/>
      <c r="AQ18" s="239"/>
      <c r="AR18" s="239"/>
      <c r="AS18" s="241"/>
      <c r="AT18" s="242"/>
      <c r="AU18" s="238"/>
      <c r="AV18" s="239"/>
      <c r="AW18" s="239"/>
      <c r="AX18" s="241"/>
      <c r="AY18" s="242"/>
      <c r="AZ18" s="238"/>
      <c r="BA18" s="239"/>
      <c r="BB18" s="239"/>
      <c r="BC18" s="241"/>
      <c r="BD18" s="242"/>
      <c r="BE18" s="238"/>
      <c r="BF18" s="239"/>
      <c r="BG18" s="239"/>
      <c r="BH18" s="241"/>
      <c r="BI18" s="242"/>
      <c r="BJ18" s="238"/>
      <c r="BK18" s="239"/>
      <c r="BL18" s="239"/>
      <c r="BM18" s="241"/>
      <c r="BN18" s="242"/>
      <c r="BO18" s="238"/>
      <c r="BP18" s="239"/>
      <c r="BQ18" s="239"/>
      <c r="BR18" s="241"/>
      <c r="BS18" s="242"/>
      <c r="BT18" s="238"/>
      <c r="BU18" s="239"/>
      <c r="BV18" s="239"/>
      <c r="BW18" s="241"/>
      <c r="BX18" s="242"/>
      <c r="BY18" s="238"/>
      <c r="BZ18" s="239"/>
      <c r="CA18" s="239"/>
      <c r="CB18" s="241"/>
      <c r="CC18" s="242"/>
      <c r="CD18" s="238"/>
      <c r="CE18" s="239"/>
      <c r="CF18" s="239"/>
      <c r="CG18" s="241"/>
      <c r="CH18" s="242"/>
      <c r="CI18" s="238"/>
      <c r="CJ18" s="239"/>
      <c r="CK18" s="239"/>
      <c r="CL18" s="240"/>
      <c r="CM18" s="240"/>
      <c r="CN18" s="238"/>
      <c r="CO18" s="239"/>
      <c r="CP18" s="239"/>
      <c r="CQ18" s="239"/>
      <c r="CR18" s="239"/>
      <c r="CS18" s="238"/>
      <c r="CT18" s="239"/>
      <c r="CU18" s="239"/>
      <c r="CV18" s="239"/>
      <c r="CW18" s="239"/>
      <c r="CX18" s="238"/>
      <c r="CY18" s="239"/>
      <c r="CZ18" s="239"/>
      <c r="DA18" s="239"/>
      <c r="DB18" s="239"/>
      <c r="DC18" s="238"/>
      <c r="DD18" s="239"/>
      <c r="DE18" s="239"/>
      <c r="DF18" s="240"/>
      <c r="DG18" s="239"/>
      <c r="DH18" s="238"/>
      <c r="DI18" s="239"/>
      <c r="DJ18" s="239"/>
      <c r="DK18" s="240"/>
      <c r="DL18" s="240"/>
      <c r="DM18" s="238"/>
      <c r="DN18" s="239"/>
      <c r="DO18" s="239"/>
      <c r="DP18" s="240"/>
      <c r="DQ18" s="239"/>
      <c r="DR18" s="238"/>
      <c r="DS18" s="239"/>
      <c r="DT18" s="239"/>
      <c r="DU18" s="239"/>
      <c r="DV18" s="239"/>
      <c r="DW18" s="238"/>
      <c r="DX18" s="239"/>
      <c r="DY18" s="239"/>
      <c r="DZ18" s="239"/>
      <c r="EA18" s="239"/>
      <c r="EB18" s="238"/>
      <c r="EC18" s="239"/>
      <c r="ED18" s="239"/>
      <c r="EE18" s="240"/>
      <c r="EF18" s="240"/>
      <c r="EG18" s="238"/>
      <c r="EH18" s="239"/>
      <c r="EI18" s="239"/>
      <c r="EJ18" s="240"/>
      <c r="EK18" s="240"/>
      <c r="EL18" s="238"/>
      <c r="EM18" s="239"/>
      <c r="EN18" s="239"/>
      <c r="EO18" s="239"/>
      <c r="EP18" s="239"/>
      <c r="EQ18" s="238"/>
      <c r="ER18" s="239"/>
      <c r="ES18" s="239"/>
      <c r="ET18" s="239"/>
      <c r="EU18" s="239"/>
      <c r="EV18" s="238"/>
      <c r="EW18" s="239"/>
      <c r="EX18" s="239"/>
      <c r="EY18" s="241"/>
      <c r="EZ18" s="239"/>
      <c r="FA18" s="238"/>
      <c r="FB18" s="239"/>
      <c r="FC18" s="239"/>
      <c r="FD18" s="241"/>
      <c r="FE18" s="244"/>
    </row>
    <row r="19" spans="1:161" ht="31.5" customHeight="1">
      <c r="A19" s="226" t="s">
        <v>86</v>
      </c>
      <c r="B19" s="235">
        <f t="shared" si="0"/>
        <v>0.38541666666666669</v>
      </c>
      <c r="C19" s="236">
        <f>'2024_Item_Score'!E20</f>
        <v>0</v>
      </c>
      <c r="D19" s="236">
        <f>'2024_Item_Score'!F20</f>
        <v>0</v>
      </c>
      <c r="E19" s="236">
        <f>('2024_Item_Score'!G20+'2024_Item_Score'!H20+'2024_Item_Score'!I20+'2024_Item_Score'!J20+'2024_Item_Score'!K20+'2024_Item_Score'!L20+'2024_Item_Score'!M20)/7</f>
        <v>1</v>
      </c>
      <c r="F19" s="236">
        <f>('2024_Item_Score'!N20+'2024_Item_Score'!O20+'2024_Item_Score'!P20+'2024_Item_Score'!Q20+'2024_Item_Score'!R20+'2024_Item_Score'!S20)/6</f>
        <v>0.16666666666666666</v>
      </c>
      <c r="G19" s="236">
        <f>('2024_Item_Score'!T20+'2024_Item_Score'!U20+'2024_Item_Score'!V20+'2024_Item_Score'!W20+'2024_Item_Score'!X20+'2024_Item_Score'!Y20)/6</f>
        <v>0</v>
      </c>
      <c r="H19" s="236">
        <f>('2024_Item_Score'!Z20+'2024_Item_Score'!AA20+'2024_Item_Score'!AB20)/3</f>
        <v>1</v>
      </c>
      <c r="I19" s="236">
        <f>('2024_Item_Score'!AC20)</f>
        <v>0</v>
      </c>
      <c r="J19" s="236">
        <f>('2024_Item_Score'!AD20+'2024_Item_Score'!AE20+'2024_Item_Score'!AF20)/3</f>
        <v>0</v>
      </c>
      <c r="K19" s="236">
        <f>('2024_Item_Score'!AG20)</f>
        <v>0</v>
      </c>
      <c r="L19" s="236">
        <f>('2024_Item_Score'!AH20)</f>
        <v>0</v>
      </c>
      <c r="M19" s="236">
        <f>('2024_Item_Score'!AI20)</f>
        <v>1</v>
      </c>
      <c r="N19" s="236">
        <f>('2024_Item_Score'!AJ20+'2024_Item_Score'!AK20)/2</f>
        <v>0</v>
      </c>
      <c r="O19" s="236">
        <f>('2024_Item_Score'!AL20)</f>
        <v>1</v>
      </c>
      <c r="P19" s="236">
        <f>('2024_Item_Score'!AM20)</f>
        <v>1</v>
      </c>
      <c r="Q19" s="236">
        <f>('2024_Item_Score'!AN20+'2024_Item_Score'!AO20+'2024_Item_Score'!AP20)/3</f>
        <v>0</v>
      </c>
      <c r="R19" s="236">
        <f>('2024_Item_Score'!AQ20)</f>
        <v>1</v>
      </c>
      <c r="S19" s="237"/>
      <c r="T19" s="238"/>
      <c r="U19" s="238"/>
      <c r="V19" s="238"/>
      <c r="W19" s="239"/>
      <c r="X19" s="240"/>
      <c r="Y19" s="241"/>
      <c r="Z19" s="239"/>
      <c r="AA19" s="238"/>
      <c r="AB19" s="239"/>
      <c r="AC19" s="239"/>
      <c r="AD19" s="241"/>
      <c r="AE19" s="242"/>
      <c r="AF19" s="238"/>
      <c r="AG19" s="239"/>
      <c r="AH19" s="239"/>
      <c r="AI19" s="241"/>
      <c r="AJ19" s="239"/>
      <c r="AK19" s="238"/>
      <c r="AL19" s="239"/>
      <c r="AM19" s="239"/>
      <c r="AN19" s="241"/>
      <c r="AO19" s="242"/>
      <c r="AP19" s="238"/>
      <c r="AQ19" s="239"/>
      <c r="AR19" s="239"/>
      <c r="AS19" s="241"/>
      <c r="AT19" s="242"/>
      <c r="AU19" s="238"/>
      <c r="AV19" s="239"/>
      <c r="AW19" s="239"/>
      <c r="AX19" s="241"/>
      <c r="AY19" s="242"/>
      <c r="AZ19" s="238"/>
      <c r="BA19" s="239"/>
      <c r="BB19" s="239"/>
      <c r="BC19" s="241"/>
      <c r="BD19" s="246"/>
      <c r="BE19" s="238"/>
      <c r="BF19" s="239"/>
      <c r="BG19" s="239"/>
      <c r="BH19" s="241"/>
      <c r="BI19" s="239"/>
      <c r="BJ19" s="238"/>
      <c r="BK19" s="239"/>
      <c r="BL19" s="239"/>
      <c r="BM19" s="241"/>
      <c r="BN19" s="242"/>
      <c r="BO19" s="238"/>
      <c r="BP19" s="239"/>
      <c r="BQ19" s="239"/>
      <c r="BR19" s="241"/>
      <c r="BS19" s="242"/>
      <c r="BT19" s="238"/>
      <c r="BU19" s="239"/>
      <c r="BV19" s="239"/>
      <c r="BW19" s="241"/>
      <c r="BX19" s="242"/>
      <c r="BY19" s="238"/>
      <c r="BZ19" s="239"/>
      <c r="CA19" s="239"/>
      <c r="CB19" s="241"/>
      <c r="CC19" s="242"/>
      <c r="CD19" s="238"/>
      <c r="CE19" s="239"/>
      <c r="CF19" s="239"/>
      <c r="CG19" s="241"/>
      <c r="CH19" s="246"/>
      <c r="CI19" s="238"/>
      <c r="CJ19" s="239"/>
      <c r="CK19" s="239"/>
      <c r="CL19" s="240"/>
      <c r="CM19" s="240"/>
      <c r="CN19" s="238"/>
      <c r="CO19" s="239"/>
      <c r="CP19" s="239"/>
      <c r="CQ19" s="239"/>
      <c r="CR19" s="239"/>
      <c r="CS19" s="238"/>
      <c r="CT19" s="239"/>
      <c r="CU19" s="239"/>
      <c r="CV19" s="239"/>
      <c r="CW19" s="239"/>
      <c r="CX19" s="238"/>
      <c r="CY19" s="239"/>
      <c r="CZ19" s="239"/>
      <c r="DA19" s="239"/>
      <c r="DB19" s="239"/>
      <c r="DC19" s="238"/>
      <c r="DD19" s="239"/>
      <c r="DE19" s="239"/>
      <c r="DF19" s="240"/>
      <c r="DG19" s="239"/>
      <c r="DH19" s="238"/>
      <c r="DI19" s="239"/>
      <c r="DJ19" s="239"/>
      <c r="DK19" s="240"/>
      <c r="DL19" s="240"/>
      <c r="DM19" s="238"/>
      <c r="DN19" s="239"/>
      <c r="DO19" s="239"/>
      <c r="DP19" s="240"/>
      <c r="DQ19" s="239"/>
      <c r="DR19" s="238"/>
      <c r="DS19" s="239"/>
      <c r="DT19" s="239"/>
      <c r="DU19" s="239"/>
      <c r="DV19" s="239"/>
      <c r="DW19" s="238"/>
      <c r="DX19" s="239"/>
      <c r="DY19" s="239"/>
      <c r="DZ19" s="239"/>
      <c r="EA19" s="239"/>
      <c r="EB19" s="238"/>
      <c r="EC19" s="239"/>
      <c r="ED19" s="239"/>
      <c r="EE19" s="240"/>
      <c r="EF19" s="240"/>
      <c r="EG19" s="238"/>
      <c r="EH19" s="239"/>
      <c r="EI19" s="239"/>
      <c r="EJ19" s="240"/>
      <c r="EK19" s="240"/>
      <c r="EL19" s="238"/>
      <c r="EM19" s="239"/>
      <c r="EN19" s="239"/>
      <c r="EO19" s="239"/>
      <c r="EP19" s="239"/>
      <c r="EQ19" s="238"/>
      <c r="ER19" s="239"/>
      <c r="ES19" s="239"/>
      <c r="ET19" s="239"/>
      <c r="EU19" s="239"/>
      <c r="EV19" s="238"/>
      <c r="EW19" s="239"/>
      <c r="EX19" s="239"/>
      <c r="EY19" s="241"/>
      <c r="EZ19" s="239"/>
      <c r="FA19" s="238"/>
      <c r="FB19" s="239"/>
      <c r="FC19" s="239"/>
      <c r="FD19" s="241"/>
      <c r="FE19" s="244"/>
    </row>
    <row r="20" spans="1:161" ht="31.5" customHeight="1">
      <c r="A20" s="226" t="s">
        <v>87</v>
      </c>
      <c r="B20" s="235">
        <f t="shared" si="0"/>
        <v>0.41815476190476192</v>
      </c>
      <c r="C20" s="236">
        <f>'2024_Item_Score'!E21</f>
        <v>0</v>
      </c>
      <c r="D20" s="236">
        <f>'2024_Item_Score'!F21</f>
        <v>0</v>
      </c>
      <c r="E20" s="236">
        <f>('2024_Item_Score'!G21+'2024_Item_Score'!H21+'2024_Item_Score'!I21+'2024_Item_Score'!J21+'2024_Item_Score'!K21+'2024_Item_Score'!L21+'2024_Item_Score'!M21)/7</f>
        <v>0.8571428571428571</v>
      </c>
      <c r="F20" s="236">
        <f>('2024_Item_Score'!N21+'2024_Item_Score'!O21+'2024_Item_Score'!P21+'2024_Item_Score'!Q21+'2024_Item_Score'!R21+'2024_Item_Score'!S21)/6</f>
        <v>0</v>
      </c>
      <c r="G20" s="236">
        <f>('2024_Item_Score'!T21+'2024_Item_Score'!U21+'2024_Item_Score'!V21+'2024_Item_Score'!W21+'2024_Item_Score'!X21+'2024_Item_Score'!Y21)/6</f>
        <v>0</v>
      </c>
      <c r="H20" s="236">
        <f>('2024_Item_Score'!Z21+'2024_Item_Score'!AA21+'2024_Item_Score'!AB21)/3</f>
        <v>1</v>
      </c>
      <c r="I20" s="236">
        <f>('2024_Item_Score'!AC21)</f>
        <v>0</v>
      </c>
      <c r="J20" s="236">
        <f>('2024_Item_Score'!AD21+'2024_Item_Score'!AE21+'2024_Item_Score'!AF21)/3</f>
        <v>0</v>
      </c>
      <c r="K20" s="236">
        <f>('2024_Item_Score'!AG21)</f>
        <v>0</v>
      </c>
      <c r="L20" s="236">
        <f>('2024_Item_Score'!AH21)</f>
        <v>0</v>
      </c>
      <c r="M20" s="236">
        <f>('2024_Item_Score'!AI21)</f>
        <v>1</v>
      </c>
      <c r="N20" s="236">
        <f>('2024_Item_Score'!AJ21+'2024_Item_Score'!AK21)/2</f>
        <v>0.5</v>
      </c>
      <c r="O20" s="236">
        <f>('2024_Item_Score'!AL21)</f>
        <v>1</v>
      </c>
      <c r="P20" s="236">
        <f>('2024_Item_Score'!AM21)</f>
        <v>1</v>
      </c>
      <c r="Q20" s="236">
        <f>('2024_Item_Score'!AN21+'2024_Item_Score'!AO21+'2024_Item_Score'!AP21)/3</f>
        <v>0.33333333333333331</v>
      </c>
      <c r="R20" s="236">
        <f>('2024_Item_Score'!AQ21)</f>
        <v>1</v>
      </c>
      <c r="S20" s="237"/>
      <c r="T20" s="238"/>
      <c r="U20" s="238"/>
      <c r="V20" s="238"/>
      <c r="W20" s="239"/>
      <c r="X20" s="240"/>
      <c r="Y20" s="241"/>
      <c r="Z20" s="239"/>
      <c r="AA20" s="238"/>
      <c r="AB20" s="239"/>
      <c r="AC20" s="239"/>
      <c r="AD20" s="241"/>
      <c r="AE20" s="242"/>
      <c r="AF20" s="238"/>
      <c r="AG20" s="239"/>
      <c r="AH20" s="239"/>
      <c r="AI20" s="241"/>
      <c r="AJ20" s="239"/>
      <c r="AK20" s="238"/>
      <c r="AL20" s="239"/>
      <c r="AM20" s="239"/>
      <c r="AN20" s="241"/>
      <c r="AO20" s="242"/>
      <c r="AP20" s="238"/>
      <c r="AQ20" s="239"/>
      <c r="AR20" s="239"/>
      <c r="AS20" s="241"/>
      <c r="AT20" s="242"/>
      <c r="AU20" s="238"/>
      <c r="AV20" s="239"/>
      <c r="AW20" s="239"/>
      <c r="AX20" s="241"/>
      <c r="AY20" s="242"/>
      <c r="AZ20" s="238"/>
      <c r="BA20" s="239"/>
      <c r="BB20" s="239"/>
      <c r="BC20" s="241"/>
      <c r="BD20" s="242"/>
      <c r="BE20" s="238"/>
      <c r="BF20" s="239"/>
      <c r="BG20" s="239"/>
      <c r="BH20" s="239"/>
      <c r="BI20" s="239"/>
      <c r="BJ20" s="238"/>
      <c r="BK20" s="239"/>
      <c r="BL20" s="239"/>
      <c r="BM20" s="239"/>
      <c r="BN20" s="239"/>
      <c r="BO20" s="238"/>
      <c r="BP20" s="239"/>
      <c r="BQ20" s="239"/>
      <c r="BR20" s="239"/>
      <c r="BS20" s="239"/>
      <c r="BT20" s="238"/>
      <c r="BU20" s="239"/>
      <c r="BV20" s="239"/>
      <c r="BW20" s="239"/>
      <c r="BX20" s="239"/>
      <c r="BY20" s="238"/>
      <c r="BZ20" s="239"/>
      <c r="CA20" s="239"/>
      <c r="CB20" s="239"/>
      <c r="CC20" s="239"/>
      <c r="CD20" s="238"/>
      <c r="CE20" s="239"/>
      <c r="CF20" s="239"/>
      <c r="CG20" s="239"/>
      <c r="CH20" s="239"/>
      <c r="CI20" s="238"/>
      <c r="CJ20" s="239"/>
      <c r="CK20" s="239"/>
      <c r="CL20" s="240"/>
      <c r="CM20" s="240"/>
      <c r="CN20" s="238"/>
      <c r="CO20" s="239"/>
      <c r="CP20" s="239"/>
      <c r="CQ20" s="239"/>
      <c r="CR20" s="239"/>
      <c r="CS20" s="238"/>
      <c r="CT20" s="239"/>
      <c r="CU20" s="239"/>
      <c r="CV20" s="239"/>
      <c r="CW20" s="239"/>
      <c r="CX20" s="238"/>
      <c r="CY20" s="239"/>
      <c r="CZ20" s="239"/>
      <c r="DA20" s="239"/>
      <c r="DB20" s="239"/>
      <c r="DC20" s="238"/>
      <c r="DD20" s="239"/>
      <c r="DE20" s="239"/>
      <c r="DF20" s="240"/>
      <c r="DG20" s="239"/>
      <c r="DH20" s="238"/>
      <c r="DI20" s="239"/>
      <c r="DJ20" s="239"/>
      <c r="DK20" s="240"/>
      <c r="DL20" s="240"/>
      <c r="DM20" s="238"/>
      <c r="DN20" s="239"/>
      <c r="DO20" s="239"/>
      <c r="DP20" s="240"/>
      <c r="DQ20" s="239"/>
      <c r="DR20" s="238"/>
      <c r="DS20" s="239"/>
      <c r="DT20" s="239"/>
      <c r="DU20" s="239"/>
      <c r="DV20" s="239"/>
      <c r="DW20" s="238"/>
      <c r="DX20" s="239"/>
      <c r="DY20" s="239"/>
      <c r="DZ20" s="239"/>
      <c r="EA20" s="239"/>
      <c r="EB20" s="238"/>
      <c r="EC20" s="239"/>
      <c r="ED20" s="239"/>
      <c r="EE20" s="240"/>
      <c r="EF20" s="240"/>
      <c r="EG20" s="238"/>
      <c r="EH20" s="239"/>
      <c r="EI20" s="239"/>
      <c r="EJ20" s="240"/>
      <c r="EK20" s="240"/>
      <c r="EL20" s="238"/>
      <c r="EM20" s="239"/>
      <c r="EN20" s="239"/>
      <c r="EO20" s="239"/>
      <c r="EP20" s="239"/>
      <c r="EQ20" s="238"/>
      <c r="ER20" s="239"/>
      <c r="ES20" s="239"/>
      <c r="ET20" s="239"/>
      <c r="EU20" s="239"/>
      <c r="EV20" s="238"/>
      <c r="EW20" s="239"/>
      <c r="EX20" s="239"/>
      <c r="EY20" s="241"/>
      <c r="EZ20" s="239"/>
      <c r="FA20" s="238"/>
      <c r="FB20" s="239"/>
      <c r="FC20" s="239"/>
      <c r="FD20" s="241"/>
      <c r="FE20" s="247"/>
    </row>
    <row r="21" spans="1:161" ht="31.5" customHeight="1">
      <c r="A21" s="226" t="s">
        <v>88</v>
      </c>
      <c r="B21" s="235">
        <f t="shared" si="0"/>
        <v>0.43898809523809523</v>
      </c>
      <c r="C21" s="236">
        <f>'2024_Item_Score'!E22</f>
        <v>1</v>
      </c>
      <c r="D21" s="236">
        <f>'2024_Item_Score'!F22</f>
        <v>0</v>
      </c>
      <c r="E21" s="236">
        <f>('2024_Item_Score'!G22+'2024_Item_Score'!H22+'2024_Item_Score'!I22+'2024_Item_Score'!J22+'2024_Item_Score'!K22+'2024_Item_Score'!L22+'2024_Item_Score'!M22)/7</f>
        <v>0.8571428571428571</v>
      </c>
      <c r="F21" s="236">
        <f>('2024_Item_Score'!N22+'2024_Item_Score'!O22+'2024_Item_Score'!P22+'2024_Item_Score'!Q22+'2024_Item_Score'!R22+'2024_Item_Score'!S22)/6</f>
        <v>0.83333333333333337</v>
      </c>
      <c r="G21" s="236">
        <f>('2024_Item_Score'!T22+'2024_Item_Score'!U22+'2024_Item_Score'!V22+'2024_Item_Score'!W22+'2024_Item_Score'!X22+'2024_Item_Score'!Y22)/6</f>
        <v>0.33333333333333331</v>
      </c>
      <c r="H21" s="236">
        <f>('2024_Item_Score'!Z22+'2024_Item_Score'!AA22+'2024_Item_Score'!AB22)/3</f>
        <v>1</v>
      </c>
      <c r="I21" s="236">
        <f>('2024_Item_Score'!AC22)</f>
        <v>1</v>
      </c>
      <c r="J21" s="236">
        <f>('2024_Item_Score'!AD22+'2024_Item_Score'!AE22+'2024_Item_Score'!AF22)/3</f>
        <v>0.66666666666666663</v>
      </c>
      <c r="K21" s="236">
        <f>('2024_Item_Score'!AG22)</f>
        <v>0</v>
      </c>
      <c r="L21" s="236">
        <f>('2024_Item_Score'!AH22)</f>
        <v>0</v>
      </c>
      <c r="M21" s="236">
        <f>('2024_Item_Score'!AI22)</f>
        <v>1</v>
      </c>
      <c r="N21" s="236">
        <f>('2024_Item_Score'!AJ22+'2024_Item_Score'!AK22)/2</f>
        <v>0</v>
      </c>
      <c r="O21" s="236">
        <f>('2024_Item_Score'!AL22)</f>
        <v>0</v>
      </c>
      <c r="P21" s="236">
        <f>('2024_Item_Score'!AM22)</f>
        <v>0</v>
      </c>
      <c r="Q21" s="236">
        <f>('2024_Item_Score'!AN22+'2024_Item_Score'!AO22+'2024_Item_Score'!AP22)/3</f>
        <v>0.33333333333333331</v>
      </c>
      <c r="R21" s="236">
        <f>('2024_Item_Score'!AQ22)</f>
        <v>0</v>
      </c>
      <c r="S21" s="237"/>
      <c r="T21" s="238"/>
      <c r="U21" s="238"/>
      <c r="V21" s="238"/>
      <c r="W21" s="239"/>
      <c r="X21" s="240"/>
      <c r="Y21" s="241"/>
      <c r="Z21" s="239"/>
      <c r="AA21" s="238"/>
      <c r="AB21" s="239"/>
      <c r="AC21" s="239"/>
      <c r="AD21" s="241"/>
      <c r="AE21" s="242"/>
      <c r="AF21" s="238"/>
      <c r="AG21" s="239"/>
      <c r="AH21" s="239"/>
      <c r="AI21" s="241"/>
      <c r="AJ21" s="239"/>
      <c r="AK21" s="238"/>
      <c r="AL21" s="239"/>
      <c r="AM21" s="239"/>
      <c r="AN21" s="241"/>
      <c r="AO21" s="242"/>
      <c r="AP21" s="238"/>
      <c r="AQ21" s="239"/>
      <c r="AR21" s="239"/>
      <c r="AS21" s="241"/>
      <c r="AT21" s="243"/>
      <c r="AU21" s="238"/>
      <c r="AV21" s="239"/>
      <c r="AW21" s="239"/>
      <c r="AX21" s="241"/>
      <c r="AY21" s="242"/>
      <c r="AZ21" s="238"/>
      <c r="BA21" s="239"/>
      <c r="BB21" s="239"/>
      <c r="BC21" s="241"/>
      <c r="BD21" s="242"/>
      <c r="BE21" s="238"/>
      <c r="BF21" s="239"/>
      <c r="BG21" s="239"/>
      <c r="BH21" s="241"/>
      <c r="BI21" s="242"/>
      <c r="BJ21" s="238"/>
      <c r="BK21" s="239"/>
      <c r="BL21" s="239"/>
      <c r="BM21" s="241"/>
      <c r="BN21" s="242"/>
      <c r="BO21" s="238"/>
      <c r="BP21" s="239"/>
      <c r="BQ21" s="239"/>
      <c r="BR21" s="241"/>
      <c r="BS21" s="242"/>
      <c r="BT21" s="238"/>
      <c r="BU21" s="239"/>
      <c r="BV21" s="239"/>
      <c r="BW21" s="241"/>
      <c r="BX21" s="242"/>
      <c r="BY21" s="238"/>
      <c r="BZ21" s="239"/>
      <c r="CA21" s="239"/>
      <c r="CB21" s="241"/>
      <c r="CC21" s="242"/>
      <c r="CD21" s="238"/>
      <c r="CE21" s="239"/>
      <c r="CF21" s="239"/>
      <c r="CG21" s="241"/>
      <c r="CH21" s="242"/>
      <c r="CI21" s="238"/>
      <c r="CJ21" s="239"/>
      <c r="CK21" s="239"/>
      <c r="CL21" s="241"/>
      <c r="CM21" s="242"/>
      <c r="CN21" s="238"/>
      <c r="CO21" s="239"/>
      <c r="CP21" s="239"/>
      <c r="CQ21" s="241"/>
      <c r="CR21" s="242"/>
      <c r="CS21" s="238"/>
      <c r="CT21" s="239"/>
      <c r="CU21" s="239"/>
      <c r="CV21" s="241"/>
      <c r="CW21" s="242"/>
      <c r="CX21" s="238"/>
      <c r="CY21" s="239"/>
      <c r="CZ21" s="239"/>
      <c r="DA21" s="241"/>
      <c r="DB21" s="242"/>
      <c r="DC21" s="238"/>
      <c r="DD21" s="239"/>
      <c r="DE21" s="239"/>
      <c r="DF21" s="241"/>
      <c r="DG21" s="239"/>
      <c r="DH21" s="238"/>
      <c r="DI21" s="239"/>
      <c r="DJ21" s="239"/>
      <c r="DK21" s="241"/>
      <c r="DL21" s="242"/>
      <c r="DM21" s="238"/>
      <c r="DN21" s="239"/>
      <c r="DO21" s="239"/>
      <c r="DP21" s="241"/>
      <c r="DQ21" s="239"/>
      <c r="DR21" s="238"/>
      <c r="DS21" s="239"/>
      <c r="DT21" s="239"/>
      <c r="DU21" s="241"/>
      <c r="DV21" s="243"/>
      <c r="DW21" s="238"/>
      <c r="DX21" s="239"/>
      <c r="DY21" s="239"/>
      <c r="DZ21" s="241"/>
      <c r="EA21" s="239"/>
      <c r="EB21" s="238"/>
      <c r="EC21" s="239"/>
      <c r="ED21" s="239"/>
      <c r="EE21" s="241"/>
      <c r="EF21" s="243"/>
      <c r="EG21" s="238"/>
      <c r="EH21" s="239"/>
      <c r="EI21" s="239"/>
      <c r="EJ21" s="241"/>
      <c r="EK21" s="243"/>
      <c r="EL21" s="238"/>
      <c r="EM21" s="239"/>
      <c r="EN21" s="239"/>
      <c r="EO21" s="241"/>
      <c r="EP21" s="239"/>
      <c r="EQ21" s="238"/>
      <c r="ER21" s="239"/>
      <c r="ES21" s="239"/>
      <c r="ET21" s="241"/>
      <c r="EU21" s="239"/>
      <c r="EV21" s="238"/>
      <c r="EW21" s="239"/>
      <c r="EX21" s="239"/>
      <c r="EY21" s="239"/>
      <c r="EZ21" s="239"/>
      <c r="FA21" s="238"/>
      <c r="FB21" s="239"/>
      <c r="FC21" s="239"/>
      <c r="FD21" s="241"/>
      <c r="FE21" s="244"/>
    </row>
    <row r="22" spans="1:161" ht="31.5" customHeight="1">
      <c r="A22" s="226" t="s">
        <v>89</v>
      </c>
      <c r="B22" s="235">
        <f t="shared" si="0"/>
        <v>0.5758928571428571</v>
      </c>
      <c r="C22" s="236">
        <f>'2024_Item_Score'!E23</f>
        <v>1</v>
      </c>
      <c r="D22" s="236">
        <f>'2024_Item_Score'!F23</f>
        <v>0</v>
      </c>
      <c r="E22" s="236">
        <f>('2024_Item_Score'!G23+'2024_Item_Score'!H23+'2024_Item_Score'!I23+'2024_Item_Score'!J23+'2024_Item_Score'!K23+'2024_Item_Score'!L23+'2024_Item_Score'!M23)/7</f>
        <v>0.7142857142857143</v>
      </c>
      <c r="F22" s="236">
        <f>('2024_Item_Score'!N23+'2024_Item_Score'!O23+'2024_Item_Score'!P23+'2024_Item_Score'!Q23+'2024_Item_Score'!R23+'2024_Item_Score'!S23)/6</f>
        <v>0.83333333333333337</v>
      </c>
      <c r="G22" s="236">
        <f>('2024_Item_Score'!T23+'2024_Item_Score'!U23+'2024_Item_Score'!V23+'2024_Item_Score'!W23+'2024_Item_Score'!X23+'2024_Item_Score'!Y23)/6</f>
        <v>0</v>
      </c>
      <c r="H22" s="236">
        <f>('2024_Item_Score'!Z23+'2024_Item_Score'!AA23+'2024_Item_Score'!AB23)/3</f>
        <v>1</v>
      </c>
      <c r="I22" s="236">
        <f>('2024_Item_Score'!AC23)</f>
        <v>1</v>
      </c>
      <c r="J22" s="236">
        <f>('2024_Item_Score'!AD23+'2024_Item_Score'!AE23+'2024_Item_Score'!AF23)/3</f>
        <v>1</v>
      </c>
      <c r="K22" s="236">
        <f>('2024_Item_Score'!AG23)</f>
        <v>0</v>
      </c>
      <c r="L22" s="236">
        <f>('2024_Item_Score'!AH23)</f>
        <v>0</v>
      </c>
      <c r="M22" s="236">
        <f>('2024_Item_Score'!AI23)</f>
        <v>1</v>
      </c>
      <c r="N22" s="236">
        <f>('2024_Item_Score'!AJ23+'2024_Item_Score'!AK23)/2</f>
        <v>1</v>
      </c>
      <c r="O22" s="236">
        <f>('2024_Item_Score'!AL23)</f>
        <v>0</v>
      </c>
      <c r="P22" s="236">
        <f>('2024_Item_Score'!AM23)</f>
        <v>1</v>
      </c>
      <c r="Q22" s="236">
        <f>('2024_Item_Score'!AN23+'2024_Item_Score'!AO23+'2024_Item_Score'!AP23)/3</f>
        <v>0.66666666666666663</v>
      </c>
      <c r="R22" s="236">
        <f>('2024_Item_Score'!AQ23)</f>
        <v>0</v>
      </c>
      <c r="S22" s="237"/>
      <c r="T22" s="238"/>
      <c r="U22" s="238"/>
      <c r="V22" s="238"/>
      <c r="W22" s="239"/>
      <c r="X22" s="240"/>
      <c r="Y22" s="241"/>
      <c r="Z22" s="239"/>
      <c r="AA22" s="238"/>
      <c r="AB22" s="239"/>
      <c r="AC22" s="239"/>
      <c r="AD22" s="241"/>
      <c r="AE22" s="242"/>
      <c r="AF22" s="238"/>
      <c r="AG22" s="239"/>
      <c r="AH22" s="239"/>
      <c r="AI22" s="241"/>
      <c r="AJ22" s="239"/>
      <c r="AK22" s="238"/>
      <c r="AL22" s="239"/>
      <c r="AM22" s="239"/>
      <c r="AN22" s="241"/>
      <c r="AO22" s="242"/>
      <c r="AP22" s="238"/>
      <c r="AQ22" s="239"/>
      <c r="AR22" s="239"/>
      <c r="AS22" s="241"/>
      <c r="AT22" s="242"/>
      <c r="AU22" s="238"/>
      <c r="AV22" s="239"/>
      <c r="AW22" s="239"/>
      <c r="AX22" s="241"/>
      <c r="AY22" s="243"/>
      <c r="AZ22" s="238"/>
      <c r="BA22" s="239"/>
      <c r="BB22" s="239"/>
      <c r="BC22" s="241"/>
      <c r="BD22" s="242"/>
      <c r="BE22" s="238"/>
      <c r="BF22" s="239"/>
      <c r="BG22" s="239"/>
      <c r="BH22" s="241"/>
      <c r="BI22" s="242"/>
      <c r="BJ22" s="238"/>
      <c r="BK22" s="239"/>
      <c r="BL22" s="239"/>
      <c r="BM22" s="241"/>
      <c r="BN22" s="242"/>
      <c r="BO22" s="238"/>
      <c r="BP22" s="239"/>
      <c r="BQ22" s="239"/>
      <c r="BR22" s="241"/>
      <c r="BS22" s="242"/>
      <c r="BT22" s="238"/>
      <c r="BU22" s="239"/>
      <c r="BV22" s="239"/>
      <c r="BW22" s="241"/>
      <c r="BX22" s="242"/>
      <c r="BY22" s="238"/>
      <c r="BZ22" s="239"/>
      <c r="CA22" s="239"/>
      <c r="CB22" s="241"/>
      <c r="CC22" s="242"/>
      <c r="CD22" s="238"/>
      <c r="CE22" s="239"/>
      <c r="CF22" s="239"/>
      <c r="CG22" s="241"/>
      <c r="CH22" s="243"/>
      <c r="CI22" s="238"/>
      <c r="CJ22" s="239"/>
      <c r="CK22" s="239"/>
      <c r="CL22" s="240"/>
      <c r="CM22" s="240"/>
      <c r="CN22" s="238"/>
      <c r="CO22" s="239"/>
      <c r="CP22" s="239"/>
      <c r="CQ22" s="239"/>
      <c r="CR22" s="239"/>
      <c r="CS22" s="238"/>
      <c r="CT22" s="239"/>
      <c r="CU22" s="239"/>
      <c r="CV22" s="239"/>
      <c r="CW22" s="239"/>
      <c r="CX22" s="238"/>
      <c r="CY22" s="239"/>
      <c r="CZ22" s="239"/>
      <c r="DA22" s="239"/>
      <c r="DB22" s="239"/>
      <c r="DC22" s="238"/>
      <c r="DD22" s="239"/>
      <c r="DE22" s="239"/>
      <c r="DF22" s="240"/>
      <c r="DG22" s="239"/>
      <c r="DH22" s="238"/>
      <c r="DI22" s="239"/>
      <c r="DJ22" s="239"/>
      <c r="DK22" s="240"/>
      <c r="DL22" s="240"/>
      <c r="DM22" s="238"/>
      <c r="DN22" s="239"/>
      <c r="DO22" s="239"/>
      <c r="DP22" s="241"/>
      <c r="DQ22" s="239"/>
      <c r="DR22" s="238"/>
      <c r="DS22" s="239"/>
      <c r="DT22" s="239"/>
      <c r="DU22" s="241"/>
      <c r="DV22" s="239"/>
      <c r="DW22" s="238"/>
      <c r="DX22" s="239"/>
      <c r="DY22" s="239"/>
      <c r="DZ22" s="241"/>
      <c r="EA22" s="239"/>
      <c r="EB22" s="238"/>
      <c r="EC22" s="239"/>
      <c r="ED22" s="239"/>
      <c r="EE22" s="241"/>
      <c r="EF22" s="239"/>
      <c r="EG22" s="238"/>
      <c r="EH22" s="239"/>
      <c r="EI22" s="239"/>
      <c r="EJ22" s="241"/>
      <c r="EK22" s="239"/>
      <c r="EL22" s="238"/>
      <c r="EM22" s="239"/>
      <c r="EN22" s="239"/>
      <c r="EO22" s="241"/>
      <c r="EP22" s="239"/>
      <c r="EQ22" s="238"/>
      <c r="ER22" s="239"/>
      <c r="ES22" s="239"/>
      <c r="ET22" s="241"/>
      <c r="EU22" s="239"/>
      <c r="EV22" s="238"/>
      <c r="EW22" s="239"/>
      <c r="EX22" s="239"/>
      <c r="EY22" s="239"/>
      <c r="EZ22" s="239"/>
      <c r="FA22" s="238"/>
      <c r="FB22" s="239"/>
      <c r="FC22" s="239"/>
      <c r="FD22" s="241"/>
      <c r="FE22" s="244"/>
    </row>
    <row r="23" spans="1:161" ht="31.5" customHeight="1">
      <c r="A23" s="226" t="s">
        <v>90</v>
      </c>
      <c r="B23" s="235">
        <f t="shared" si="0"/>
        <v>0.37797619047619047</v>
      </c>
      <c r="C23" s="236">
        <f>'2024_Item_Score'!E24</f>
        <v>1</v>
      </c>
      <c r="D23" s="236">
        <f>'2024_Item_Score'!F24</f>
        <v>0</v>
      </c>
      <c r="E23" s="236">
        <f>('2024_Item_Score'!G24+'2024_Item_Score'!H24+'2024_Item_Score'!I24+'2024_Item_Score'!J24+'2024_Item_Score'!K24+'2024_Item_Score'!L24+'2024_Item_Score'!M24)/7</f>
        <v>0.7142857142857143</v>
      </c>
      <c r="F23" s="236">
        <f>('2024_Item_Score'!N24+'2024_Item_Score'!O24+'2024_Item_Score'!P24+'2024_Item_Score'!Q24+'2024_Item_Score'!R24+'2024_Item_Score'!S24)/6</f>
        <v>0.66666666666666663</v>
      </c>
      <c r="G23" s="236">
        <f>('2024_Item_Score'!T24+'2024_Item_Score'!U24+'2024_Item_Score'!V24+'2024_Item_Score'!W24+'2024_Item_Score'!X24+'2024_Item_Score'!Y24)/6</f>
        <v>0.33333333333333331</v>
      </c>
      <c r="H23" s="236">
        <f>('2024_Item_Score'!Z24+'2024_Item_Score'!AA24+'2024_Item_Score'!AB24)/3</f>
        <v>1</v>
      </c>
      <c r="I23" s="236">
        <f>('2024_Item_Score'!AC24)</f>
        <v>0</v>
      </c>
      <c r="J23" s="236">
        <f>('2024_Item_Score'!AD24+'2024_Item_Score'!AE24+'2024_Item_Score'!AF24)/3</f>
        <v>0</v>
      </c>
      <c r="K23" s="236">
        <f>('2024_Item_Score'!AG24)</f>
        <v>0</v>
      </c>
      <c r="L23" s="236">
        <f>('2024_Item_Score'!AH24)</f>
        <v>0</v>
      </c>
      <c r="M23" s="236">
        <f>('2024_Item_Score'!AI24)</f>
        <v>1</v>
      </c>
      <c r="N23" s="236">
        <f>('2024_Item_Score'!AJ24+'2024_Item_Score'!AK24)/2</f>
        <v>0</v>
      </c>
      <c r="O23" s="236">
        <f>('2024_Item_Score'!AL24)</f>
        <v>0</v>
      </c>
      <c r="P23" s="236">
        <f>('2024_Item_Score'!AM24)</f>
        <v>1</v>
      </c>
      <c r="Q23" s="236">
        <f>('2024_Item_Score'!AN24+'2024_Item_Score'!AO24+'2024_Item_Score'!AP24)/3</f>
        <v>0.33333333333333331</v>
      </c>
      <c r="R23" s="236">
        <f>('2024_Item_Score'!AQ24)</f>
        <v>0</v>
      </c>
      <c r="S23" s="237"/>
      <c r="T23" s="238"/>
      <c r="U23" s="238"/>
      <c r="V23" s="238"/>
      <c r="W23" s="239"/>
      <c r="X23" s="240"/>
      <c r="Y23" s="241"/>
      <c r="Z23" s="239"/>
      <c r="AA23" s="238"/>
      <c r="AB23" s="239"/>
      <c r="AC23" s="239"/>
      <c r="AD23" s="241"/>
      <c r="AE23" s="242"/>
      <c r="AF23" s="238"/>
      <c r="AG23" s="239"/>
      <c r="AH23" s="239"/>
      <c r="AI23" s="241"/>
      <c r="AJ23" s="239"/>
      <c r="AK23" s="238"/>
      <c r="AL23" s="239"/>
      <c r="AM23" s="239"/>
      <c r="AN23" s="241"/>
      <c r="AO23" s="242"/>
      <c r="AP23" s="238"/>
      <c r="AQ23" s="239"/>
      <c r="AR23" s="239"/>
      <c r="AS23" s="241"/>
      <c r="AT23" s="240"/>
      <c r="AU23" s="238"/>
      <c r="AV23" s="239"/>
      <c r="AW23" s="239"/>
      <c r="AX23" s="241"/>
      <c r="AY23" s="242"/>
      <c r="AZ23" s="238"/>
      <c r="BA23" s="239"/>
      <c r="BB23" s="239"/>
      <c r="BC23" s="241"/>
      <c r="BD23" s="242"/>
      <c r="BE23" s="238"/>
      <c r="BF23" s="239"/>
      <c r="BG23" s="239"/>
      <c r="BH23" s="241"/>
      <c r="BI23" s="242"/>
      <c r="BJ23" s="238"/>
      <c r="BK23" s="239"/>
      <c r="BL23" s="239"/>
      <c r="BM23" s="241"/>
      <c r="BN23" s="242"/>
      <c r="BO23" s="238"/>
      <c r="BP23" s="239"/>
      <c r="BQ23" s="239"/>
      <c r="BR23" s="241"/>
      <c r="BS23" s="242"/>
      <c r="BT23" s="238"/>
      <c r="BU23" s="239"/>
      <c r="BV23" s="239"/>
      <c r="BW23" s="241"/>
      <c r="BX23" s="242"/>
      <c r="BY23" s="238"/>
      <c r="BZ23" s="239"/>
      <c r="CA23" s="239"/>
      <c r="CB23" s="241"/>
      <c r="CC23" s="240"/>
      <c r="CD23" s="238"/>
      <c r="CE23" s="239"/>
      <c r="CF23" s="239"/>
      <c r="CG23" s="241"/>
      <c r="CH23" s="243"/>
      <c r="CI23" s="238"/>
      <c r="CJ23" s="239"/>
      <c r="CK23" s="239"/>
      <c r="CL23" s="241"/>
      <c r="CM23" s="239"/>
      <c r="CN23" s="238"/>
      <c r="CO23" s="239"/>
      <c r="CP23" s="239"/>
      <c r="CQ23" s="241"/>
      <c r="CR23" s="242"/>
      <c r="CS23" s="238"/>
      <c r="CT23" s="239"/>
      <c r="CU23" s="239"/>
      <c r="CV23" s="241"/>
      <c r="CW23" s="242"/>
      <c r="CX23" s="238"/>
      <c r="CY23" s="239"/>
      <c r="CZ23" s="239"/>
      <c r="DA23" s="241"/>
      <c r="DB23" s="242"/>
      <c r="DC23" s="238"/>
      <c r="DD23" s="239"/>
      <c r="DE23" s="239"/>
      <c r="DF23" s="241"/>
      <c r="DG23" s="239"/>
      <c r="DH23" s="238"/>
      <c r="DI23" s="239"/>
      <c r="DJ23" s="239"/>
      <c r="DK23" s="241"/>
      <c r="DL23" s="243"/>
      <c r="DM23" s="238"/>
      <c r="DN23" s="239"/>
      <c r="DO23" s="239"/>
      <c r="DP23" s="241"/>
      <c r="DQ23" s="239"/>
      <c r="DR23" s="238"/>
      <c r="DS23" s="239"/>
      <c r="DT23" s="239"/>
      <c r="DU23" s="239"/>
      <c r="DV23" s="239"/>
      <c r="DW23" s="238"/>
      <c r="DX23" s="239"/>
      <c r="DY23" s="239"/>
      <c r="DZ23" s="239"/>
      <c r="EA23" s="239"/>
      <c r="EB23" s="238"/>
      <c r="EC23" s="239"/>
      <c r="ED23" s="239"/>
      <c r="EE23" s="240"/>
      <c r="EF23" s="240"/>
      <c r="EG23" s="238"/>
      <c r="EH23" s="239"/>
      <c r="EI23" s="239"/>
      <c r="EJ23" s="240"/>
      <c r="EK23" s="240"/>
      <c r="EL23" s="238"/>
      <c r="EM23" s="239"/>
      <c r="EN23" s="239"/>
      <c r="EO23" s="239"/>
      <c r="EP23" s="239"/>
      <c r="EQ23" s="238"/>
      <c r="ER23" s="239"/>
      <c r="ES23" s="239"/>
      <c r="ET23" s="239"/>
      <c r="EU23" s="239"/>
      <c r="EV23" s="238"/>
      <c r="EW23" s="239"/>
      <c r="EX23" s="239"/>
      <c r="EY23" s="239"/>
      <c r="EZ23" s="239"/>
      <c r="FA23" s="238"/>
      <c r="FB23" s="239"/>
      <c r="FC23" s="239"/>
      <c r="FD23" s="241"/>
      <c r="FE23" s="244"/>
    </row>
    <row r="24" spans="1:161" ht="31.5" customHeight="1">
      <c r="A24" s="226" t="s">
        <v>91</v>
      </c>
      <c r="B24" s="235">
        <f t="shared" si="0"/>
        <v>0.34523809523809523</v>
      </c>
      <c r="C24" s="236">
        <f>'2024_Item_Score'!E25</f>
        <v>1</v>
      </c>
      <c r="D24" s="236">
        <f>'2024_Item_Score'!F25</f>
        <v>0</v>
      </c>
      <c r="E24" s="236">
        <f>('2024_Item_Score'!G25+'2024_Item_Score'!H25+'2024_Item_Score'!I25+'2024_Item_Score'!J25+'2024_Item_Score'!K25+'2024_Item_Score'!L25+'2024_Item_Score'!M25)/7</f>
        <v>0.8571428571428571</v>
      </c>
      <c r="F24" s="236">
        <f>('2024_Item_Score'!N25+'2024_Item_Score'!O25+'2024_Item_Score'!P25+'2024_Item_Score'!Q25+'2024_Item_Score'!R25+'2024_Item_Score'!S25)/6</f>
        <v>0</v>
      </c>
      <c r="G24" s="236">
        <f>('2024_Item_Score'!T25+'2024_Item_Score'!U25+'2024_Item_Score'!V25+'2024_Item_Score'!W25+'2024_Item_Score'!X25+'2024_Item_Score'!Y25)/6</f>
        <v>0</v>
      </c>
      <c r="H24" s="236">
        <f>('2024_Item_Score'!Z25+'2024_Item_Score'!AA25+'2024_Item_Score'!AB25)/3</f>
        <v>0.83333333333333337</v>
      </c>
      <c r="I24" s="236">
        <f>('2024_Item_Score'!AC25)</f>
        <v>0</v>
      </c>
      <c r="J24" s="236">
        <f>('2024_Item_Score'!AD25+'2024_Item_Score'!AE25+'2024_Item_Score'!AF25)/3</f>
        <v>0</v>
      </c>
      <c r="K24" s="236">
        <f>('2024_Item_Score'!AG25)</f>
        <v>0</v>
      </c>
      <c r="L24" s="236">
        <f>('2024_Item_Score'!AH25)</f>
        <v>0</v>
      </c>
      <c r="M24" s="236">
        <f>('2024_Item_Score'!AI25)</f>
        <v>1</v>
      </c>
      <c r="N24" s="236">
        <f>('2024_Item_Score'!AJ25+'2024_Item_Score'!AK25)/2</f>
        <v>0.5</v>
      </c>
      <c r="O24" s="236">
        <f>('2024_Item_Score'!AL25)</f>
        <v>0</v>
      </c>
      <c r="P24" s="236">
        <f>('2024_Item_Score'!AM25)</f>
        <v>1</v>
      </c>
      <c r="Q24" s="236">
        <f>('2024_Item_Score'!AN25+'2024_Item_Score'!AO25+'2024_Item_Score'!AP25)/3</f>
        <v>0.33333333333333331</v>
      </c>
      <c r="R24" s="236">
        <f>('2024_Item_Score'!AQ25)</f>
        <v>0</v>
      </c>
      <c r="S24" s="237"/>
      <c r="T24" s="238"/>
      <c r="U24" s="238"/>
      <c r="V24" s="238"/>
      <c r="W24" s="239"/>
      <c r="X24" s="240"/>
      <c r="Y24" s="241"/>
      <c r="Z24" s="239"/>
      <c r="AA24" s="238"/>
      <c r="AB24" s="239"/>
      <c r="AC24" s="239"/>
      <c r="AD24" s="241"/>
      <c r="AE24" s="242"/>
      <c r="AF24" s="238"/>
      <c r="AG24" s="239"/>
      <c r="AH24" s="239"/>
      <c r="AI24" s="241"/>
      <c r="AJ24" s="239"/>
      <c r="AK24" s="238"/>
      <c r="AL24" s="239"/>
      <c r="AM24" s="239"/>
      <c r="AN24" s="241"/>
      <c r="AO24" s="242"/>
      <c r="AP24" s="238"/>
      <c r="AQ24" s="239"/>
      <c r="AR24" s="239"/>
      <c r="AS24" s="241"/>
      <c r="AT24" s="242"/>
      <c r="AU24" s="238"/>
      <c r="AV24" s="239"/>
      <c r="AW24" s="239"/>
      <c r="AX24" s="241"/>
      <c r="AY24" s="242"/>
      <c r="AZ24" s="238"/>
      <c r="BA24" s="239"/>
      <c r="BB24" s="239"/>
      <c r="BC24" s="241"/>
      <c r="BD24" s="242"/>
      <c r="BE24" s="238"/>
      <c r="BF24" s="239"/>
      <c r="BG24" s="239"/>
      <c r="BH24" s="239"/>
      <c r="BI24" s="239"/>
      <c r="BJ24" s="238"/>
      <c r="BK24" s="239"/>
      <c r="BL24" s="239"/>
      <c r="BM24" s="239"/>
      <c r="BN24" s="239"/>
      <c r="BO24" s="238"/>
      <c r="BP24" s="239"/>
      <c r="BQ24" s="239"/>
      <c r="BR24" s="239"/>
      <c r="BS24" s="239"/>
      <c r="BT24" s="238"/>
      <c r="BU24" s="239"/>
      <c r="BV24" s="239"/>
      <c r="BW24" s="239"/>
      <c r="BX24" s="239"/>
      <c r="BY24" s="238"/>
      <c r="BZ24" s="239"/>
      <c r="CA24" s="239"/>
      <c r="CB24" s="239"/>
      <c r="CC24" s="239"/>
      <c r="CD24" s="238"/>
      <c r="CE24" s="239"/>
      <c r="CF24" s="239"/>
      <c r="CG24" s="239"/>
      <c r="CH24" s="239"/>
      <c r="CI24" s="238"/>
      <c r="CJ24" s="239"/>
      <c r="CK24" s="239"/>
      <c r="CL24" s="240"/>
      <c r="CM24" s="240"/>
      <c r="CN24" s="238"/>
      <c r="CO24" s="239"/>
      <c r="CP24" s="239"/>
      <c r="CQ24" s="239"/>
      <c r="CR24" s="239"/>
      <c r="CS24" s="238"/>
      <c r="CT24" s="239"/>
      <c r="CU24" s="239"/>
      <c r="CV24" s="239"/>
      <c r="CW24" s="239"/>
      <c r="CX24" s="238"/>
      <c r="CY24" s="239"/>
      <c r="CZ24" s="239"/>
      <c r="DA24" s="239"/>
      <c r="DB24" s="239"/>
      <c r="DC24" s="238"/>
      <c r="DD24" s="239"/>
      <c r="DE24" s="239"/>
      <c r="DF24" s="240"/>
      <c r="DG24" s="239"/>
      <c r="DH24" s="238"/>
      <c r="DI24" s="239"/>
      <c r="DJ24" s="239"/>
      <c r="DK24" s="240"/>
      <c r="DL24" s="240"/>
      <c r="DM24" s="238"/>
      <c r="DN24" s="239"/>
      <c r="DO24" s="239"/>
      <c r="DP24" s="241"/>
      <c r="DQ24" s="240"/>
      <c r="DR24" s="238"/>
      <c r="DS24" s="239"/>
      <c r="DT24" s="239"/>
      <c r="DU24" s="239"/>
      <c r="DV24" s="239"/>
      <c r="DW24" s="238"/>
      <c r="DX24" s="239"/>
      <c r="DY24" s="239"/>
      <c r="DZ24" s="239"/>
      <c r="EA24" s="239"/>
      <c r="EB24" s="238"/>
      <c r="EC24" s="239"/>
      <c r="ED24" s="239"/>
      <c r="EE24" s="240"/>
      <c r="EF24" s="240"/>
      <c r="EG24" s="238"/>
      <c r="EH24" s="239"/>
      <c r="EI24" s="239"/>
      <c r="EJ24" s="240"/>
      <c r="EK24" s="240"/>
      <c r="EL24" s="238"/>
      <c r="EM24" s="239"/>
      <c r="EN24" s="239"/>
      <c r="EO24" s="239"/>
      <c r="EP24" s="239"/>
      <c r="EQ24" s="238"/>
      <c r="ER24" s="239"/>
      <c r="ES24" s="239"/>
      <c r="ET24" s="239"/>
      <c r="EU24" s="239"/>
      <c r="EV24" s="238"/>
      <c r="EW24" s="239"/>
      <c r="EX24" s="239"/>
      <c r="EY24" s="239"/>
      <c r="EZ24" s="239"/>
      <c r="FA24" s="238"/>
      <c r="FB24" s="239"/>
      <c r="FC24" s="239"/>
      <c r="FD24" s="241"/>
      <c r="FE24" s="244"/>
    </row>
    <row r="25" spans="1:161" ht="31.5" customHeight="1">
      <c r="A25" s="226" t="s">
        <v>92</v>
      </c>
      <c r="B25" s="235">
        <f t="shared" si="0"/>
        <v>0.44047619047619047</v>
      </c>
      <c r="C25" s="236">
        <f>'2024_Item_Score'!E26</f>
        <v>1</v>
      </c>
      <c r="D25" s="236">
        <f>'2024_Item_Score'!F26</f>
        <v>0</v>
      </c>
      <c r="E25" s="236">
        <f>('2024_Item_Score'!G26+'2024_Item_Score'!H26+'2024_Item_Score'!I26+'2024_Item_Score'!J26+'2024_Item_Score'!K26+'2024_Item_Score'!L26+'2024_Item_Score'!M26)/7</f>
        <v>0.7142857142857143</v>
      </c>
      <c r="F25" s="236">
        <f>('2024_Item_Score'!N26+'2024_Item_Score'!O26+'2024_Item_Score'!P26+'2024_Item_Score'!Q26+'2024_Item_Score'!R26+'2024_Item_Score'!S26)/6</f>
        <v>0</v>
      </c>
      <c r="G25" s="236">
        <f>('2024_Item_Score'!T26+'2024_Item_Score'!U26+'2024_Item_Score'!V26+'2024_Item_Score'!W26+'2024_Item_Score'!X26+'2024_Item_Score'!Y26)/6</f>
        <v>0</v>
      </c>
      <c r="H25" s="236">
        <f>('2024_Item_Score'!Z26+'2024_Item_Score'!AA26+'2024_Item_Score'!AB26)/3</f>
        <v>1</v>
      </c>
      <c r="I25" s="236">
        <f>('2024_Item_Score'!AC26)</f>
        <v>1</v>
      </c>
      <c r="J25" s="236">
        <f>('2024_Item_Score'!AD26+'2024_Item_Score'!AE26+'2024_Item_Score'!AF26)/3</f>
        <v>1</v>
      </c>
      <c r="K25" s="236">
        <f>('2024_Item_Score'!AG26)</f>
        <v>0</v>
      </c>
      <c r="L25" s="236">
        <f>('2024_Item_Score'!AH26)</f>
        <v>0</v>
      </c>
      <c r="M25" s="236">
        <f>('2024_Item_Score'!AI26)</f>
        <v>1</v>
      </c>
      <c r="N25" s="236">
        <f>('2024_Item_Score'!AJ26+'2024_Item_Score'!AK26)/2</f>
        <v>0</v>
      </c>
      <c r="O25" s="236">
        <f>('2024_Item_Score'!AL26)</f>
        <v>0</v>
      </c>
      <c r="P25" s="236">
        <f>('2024_Item_Score'!AM26)</f>
        <v>1</v>
      </c>
      <c r="Q25" s="236">
        <f>('2024_Item_Score'!AN26+'2024_Item_Score'!AO26+'2024_Item_Score'!AP26)/3</f>
        <v>0.33333333333333331</v>
      </c>
      <c r="R25" s="236">
        <f>('2024_Item_Score'!AQ26)</f>
        <v>0</v>
      </c>
      <c r="S25" s="237"/>
      <c r="T25" s="238"/>
      <c r="U25" s="238"/>
      <c r="V25" s="238"/>
      <c r="W25" s="239"/>
      <c r="X25" s="240"/>
      <c r="Y25" s="241"/>
      <c r="Z25" s="239"/>
      <c r="AA25" s="238"/>
      <c r="AB25" s="239"/>
      <c r="AC25" s="239"/>
      <c r="AD25" s="241"/>
      <c r="AE25" s="242"/>
      <c r="AF25" s="238"/>
      <c r="AG25" s="239"/>
      <c r="AH25" s="239"/>
      <c r="AI25" s="241"/>
      <c r="AJ25" s="239"/>
      <c r="AK25" s="238"/>
      <c r="AL25" s="239"/>
      <c r="AM25" s="239"/>
      <c r="AN25" s="241"/>
      <c r="AO25" s="242"/>
      <c r="AP25" s="238"/>
      <c r="AQ25" s="239"/>
      <c r="AR25" s="239"/>
      <c r="AS25" s="241"/>
      <c r="AT25" s="242"/>
      <c r="AU25" s="238"/>
      <c r="AV25" s="239"/>
      <c r="AW25" s="239"/>
      <c r="AX25" s="241"/>
      <c r="AY25" s="242"/>
      <c r="AZ25" s="238"/>
      <c r="BA25" s="239"/>
      <c r="BB25" s="239"/>
      <c r="BC25" s="241"/>
      <c r="BD25" s="240"/>
      <c r="BE25" s="238"/>
      <c r="BF25" s="239"/>
      <c r="BG25" s="239"/>
      <c r="BH25" s="239"/>
      <c r="BI25" s="239"/>
      <c r="BJ25" s="238"/>
      <c r="BK25" s="239"/>
      <c r="BL25" s="239"/>
      <c r="BM25" s="239"/>
      <c r="BN25" s="239"/>
      <c r="BO25" s="238"/>
      <c r="BP25" s="239"/>
      <c r="BQ25" s="239"/>
      <c r="BR25" s="239"/>
      <c r="BS25" s="239"/>
      <c r="BT25" s="238"/>
      <c r="BU25" s="239"/>
      <c r="BV25" s="239"/>
      <c r="BW25" s="239"/>
      <c r="BX25" s="239"/>
      <c r="BY25" s="238"/>
      <c r="BZ25" s="239"/>
      <c r="CA25" s="239"/>
      <c r="CB25" s="239"/>
      <c r="CC25" s="239"/>
      <c r="CD25" s="238"/>
      <c r="CE25" s="239"/>
      <c r="CF25" s="239"/>
      <c r="CG25" s="239"/>
      <c r="CH25" s="239"/>
      <c r="CI25" s="238"/>
      <c r="CJ25" s="239"/>
      <c r="CK25" s="239"/>
      <c r="CL25" s="241"/>
      <c r="CM25" s="239"/>
      <c r="CN25" s="238"/>
      <c r="CO25" s="239"/>
      <c r="CP25" s="239"/>
      <c r="CQ25" s="241"/>
      <c r="CR25" s="242"/>
      <c r="CS25" s="238"/>
      <c r="CT25" s="239"/>
      <c r="CU25" s="239"/>
      <c r="CV25" s="241"/>
      <c r="CW25" s="242"/>
      <c r="CX25" s="238"/>
      <c r="CY25" s="239"/>
      <c r="CZ25" s="239"/>
      <c r="DA25" s="241"/>
      <c r="DB25" s="242"/>
      <c r="DC25" s="238"/>
      <c r="DD25" s="239"/>
      <c r="DE25" s="239"/>
      <c r="DF25" s="241"/>
      <c r="DG25" s="239"/>
      <c r="DH25" s="238"/>
      <c r="DI25" s="239"/>
      <c r="DJ25" s="239"/>
      <c r="DK25" s="241"/>
      <c r="DL25" s="242"/>
      <c r="DM25" s="238"/>
      <c r="DN25" s="239"/>
      <c r="DO25" s="239"/>
      <c r="DP25" s="240"/>
      <c r="DQ25" s="239"/>
      <c r="DR25" s="238"/>
      <c r="DS25" s="239"/>
      <c r="DT25" s="239"/>
      <c r="DU25" s="241"/>
      <c r="DV25" s="243"/>
      <c r="DW25" s="238"/>
      <c r="DX25" s="239"/>
      <c r="DY25" s="239"/>
      <c r="DZ25" s="241"/>
      <c r="EA25" s="243"/>
      <c r="EB25" s="238"/>
      <c r="EC25" s="239"/>
      <c r="ED25" s="239"/>
      <c r="EE25" s="241"/>
      <c r="EF25" s="243"/>
      <c r="EG25" s="238"/>
      <c r="EH25" s="239"/>
      <c r="EI25" s="239"/>
      <c r="EJ25" s="241"/>
      <c r="EK25" s="243"/>
      <c r="EL25" s="238"/>
      <c r="EM25" s="239"/>
      <c r="EN25" s="239"/>
      <c r="EO25" s="241"/>
      <c r="EP25" s="239"/>
      <c r="EQ25" s="238"/>
      <c r="ER25" s="239"/>
      <c r="ES25" s="239"/>
      <c r="ET25" s="241"/>
      <c r="EU25" s="239"/>
      <c r="EV25" s="238"/>
      <c r="EW25" s="239"/>
      <c r="EX25" s="239"/>
      <c r="EY25" s="239"/>
      <c r="EZ25" s="239"/>
      <c r="FA25" s="238"/>
      <c r="FB25" s="239"/>
      <c r="FC25" s="239"/>
      <c r="FD25" s="241"/>
      <c r="FE25" s="244"/>
    </row>
    <row r="26" spans="1:161" ht="31.5" customHeight="1">
      <c r="A26" s="226" t="s">
        <v>93</v>
      </c>
      <c r="B26" s="235">
        <f t="shared" si="0"/>
        <v>0.64583333333333337</v>
      </c>
      <c r="C26" s="236">
        <f>'2024_Item_Score'!E27</f>
        <v>0</v>
      </c>
      <c r="D26" s="236">
        <f>'2024_Item_Score'!F27</f>
        <v>1</v>
      </c>
      <c r="E26" s="236">
        <f>('2024_Item_Score'!G27+'2024_Item_Score'!H27+'2024_Item_Score'!I27+'2024_Item_Score'!J27+'2024_Item_Score'!K27+'2024_Item_Score'!L27+'2024_Item_Score'!M27)/7</f>
        <v>1</v>
      </c>
      <c r="F26" s="236">
        <f>('2024_Item_Score'!N27+'2024_Item_Score'!O27+'2024_Item_Score'!P27+'2024_Item_Score'!Q27+'2024_Item_Score'!R27+'2024_Item_Score'!S27)/6</f>
        <v>1</v>
      </c>
      <c r="G26" s="236">
        <f>('2024_Item_Score'!T27+'2024_Item_Score'!U27+'2024_Item_Score'!V27+'2024_Item_Score'!W27+'2024_Item_Score'!X27+'2024_Item_Score'!Y27)/6</f>
        <v>1</v>
      </c>
      <c r="H26" s="236">
        <f>('2024_Item_Score'!Z27+'2024_Item_Score'!AA27+'2024_Item_Score'!AB27)/3</f>
        <v>1</v>
      </c>
      <c r="I26" s="236">
        <f>('2024_Item_Score'!AC27)</f>
        <v>1</v>
      </c>
      <c r="J26" s="236">
        <f>('2024_Item_Score'!AD27+'2024_Item_Score'!AE27+'2024_Item_Score'!AF27)/3</f>
        <v>1</v>
      </c>
      <c r="K26" s="236">
        <f>('2024_Item_Score'!AG27)</f>
        <v>1</v>
      </c>
      <c r="L26" s="236">
        <f>('2024_Item_Score'!AH27)</f>
        <v>1</v>
      </c>
      <c r="M26" s="236">
        <f>('2024_Item_Score'!AI27)</f>
        <v>0</v>
      </c>
      <c r="N26" s="236">
        <f>('2024_Item_Score'!AJ27+'2024_Item_Score'!AK27)/2</f>
        <v>0</v>
      </c>
      <c r="O26" s="236">
        <f>('2024_Item_Score'!AL27)</f>
        <v>1</v>
      </c>
      <c r="P26" s="236">
        <f>('2024_Item_Score'!AM27)</f>
        <v>0</v>
      </c>
      <c r="Q26" s="236">
        <f>('2024_Item_Score'!AN27+'2024_Item_Score'!AO27+'2024_Item_Score'!AP27)/3</f>
        <v>0.33333333333333331</v>
      </c>
      <c r="R26" s="236">
        <f>('2024_Item_Score'!AQ27)</f>
        <v>0</v>
      </c>
      <c r="S26" s="237"/>
      <c r="T26" s="238"/>
      <c r="U26" s="238"/>
      <c r="V26" s="238"/>
      <c r="W26" s="239"/>
      <c r="X26" s="240"/>
      <c r="Y26" s="241"/>
      <c r="Z26" s="239"/>
      <c r="AA26" s="238"/>
      <c r="AB26" s="239"/>
      <c r="AC26" s="239"/>
      <c r="AD26" s="241"/>
      <c r="AE26" s="239"/>
      <c r="AF26" s="238"/>
      <c r="AG26" s="239"/>
      <c r="AH26" s="239"/>
      <c r="AI26" s="241"/>
      <c r="AJ26" s="239"/>
      <c r="AK26" s="238"/>
      <c r="AL26" s="239"/>
      <c r="AM26" s="239"/>
      <c r="AN26" s="241"/>
      <c r="AO26" s="239"/>
      <c r="AP26" s="238"/>
      <c r="AQ26" s="239"/>
      <c r="AR26" s="239"/>
      <c r="AS26" s="241"/>
      <c r="AT26" s="239"/>
      <c r="AU26" s="238"/>
      <c r="AV26" s="239"/>
      <c r="AW26" s="239"/>
      <c r="AX26" s="241"/>
      <c r="AY26" s="239"/>
      <c r="AZ26" s="238"/>
      <c r="BA26" s="239"/>
      <c r="BB26" s="239"/>
      <c r="BC26" s="241"/>
      <c r="BD26" s="239"/>
      <c r="BE26" s="238"/>
      <c r="BF26" s="239"/>
      <c r="BG26" s="239"/>
      <c r="BH26" s="241"/>
      <c r="BI26" s="239"/>
      <c r="BJ26" s="238"/>
      <c r="BK26" s="239"/>
      <c r="BL26" s="239"/>
      <c r="BM26" s="241"/>
      <c r="BN26" s="239"/>
      <c r="BO26" s="238"/>
      <c r="BP26" s="239"/>
      <c r="BQ26" s="239"/>
      <c r="BR26" s="241"/>
      <c r="BS26" s="239"/>
      <c r="BT26" s="238"/>
      <c r="BU26" s="239"/>
      <c r="BV26" s="239"/>
      <c r="BW26" s="241"/>
      <c r="BX26" s="239"/>
      <c r="BY26" s="238"/>
      <c r="BZ26" s="239"/>
      <c r="CA26" s="239"/>
      <c r="CB26" s="241"/>
      <c r="CC26" s="239"/>
      <c r="CD26" s="238"/>
      <c r="CE26" s="239"/>
      <c r="CF26" s="239"/>
      <c r="CG26" s="241"/>
      <c r="CH26" s="239"/>
      <c r="CI26" s="238"/>
      <c r="CJ26" s="239"/>
      <c r="CK26" s="239"/>
      <c r="CL26" s="241"/>
      <c r="CM26" s="239"/>
      <c r="CN26" s="238"/>
      <c r="CO26" s="239"/>
      <c r="CP26" s="239"/>
      <c r="CQ26" s="241"/>
      <c r="CR26" s="239"/>
      <c r="CS26" s="238"/>
      <c r="CT26" s="239"/>
      <c r="CU26" s="239"/>
      <c r="CV26" s="241"/>
      <c r="CW26" s="239"/>
      <c r="CX26" s="238"/>
      <c r="CY26" s="239"/>
      <c r="CZ26" s="239"/>
      <c r="DA26" s="241"/>
      <c r="DB26" s="239"/>
      <c r="DC26" s="238"/>
      <c r="DD26" s="239"/>
      <c r="DE26" s="239"/>
      <c r="DF26" s="241"/>
      <c r="DG26" s="239"/>
      <c r="DH26" s="238"/>
      <c r="DI26" s="239"/>
      <c r="DJ26" s="239"/>
      <c r="DK26" s="241"/>
      <c r="DL26" s="239"/>
      <c r="DM26" s="238"/>
      <c r="DN26" s="239"/>
      <c r="DO26" s="239"/>
      <c r="DP26" s="248"/>
      <c r="DQ26" s="239"/>
      <c r="DR26" s="238"/>
      <c r="DS26" s="239"/>
      <c r="DT26" s="239"/>
      <c r="DU26" s="241"/>
      <c r="DV26" s="243"/>
      <c r="DW26" s="238"/>
      <c r="DX26" s="239"/>
      <c r="DY26" s="239"/>
      <c r="DZ26" s="241"/>
      <c r="EA26" s="243"/>
      <c r="EB26" s="238"/>
      <c r="EC26" s="239"/>
      <c r="ED26" s="239"/>
      <c r="EE26" s="241"/>
      <c r="EF26" s="243"/>
      <c r="EG26" s="238"/>
      <c r="EH26" s="239"/>
      <c r="EI26" s="239"/>
      <c r="EJ26" s="241"/>
      <c r="EK26" s="243"/>
      <c r="EL26" s="238"/>
      <c r="EM26" s="239"/>
      <c r="EN26" s="239"/>
      <c r="EO26" s="241"/>
      <c r="EP26" s="243"/>
      <c r="EQ26" s="238"/>
      <c r="ER26" s="239"/>
      <c r="ES26" s="239"/>
      <c r="ET26" s="241"/>
      <c r="EU26" s="239"/>
      <c r="EV26" s="238"/>
      <c r="EW26" s="239"/>
      <c r="EX26" s="239"/>
      <c r="EY26" s="241"/>
      <c r="EZ26" s="239"/>
      <c r="FA26" s="238"/>
      <c r="FB26" s="239"/>
      <c r="FC26" s="239"/>
      <c r="FD26" s="241"/>
      <c r="FE26" s="244"/>
    </row>
    <row r="27" spans="1:161" ht="31.5" customHeight="1">
      <c r="A27" s="226" t="s">
        <v>94</v>
      </c>
      <c r="B27" s="235">
        <f t="shared" si="0"/>
        <v>0.3660714285714286</v>
      </c>
      <c r="C27" s="236">
        <f>'2024_Item_Score'!E28</f>
        <v>1</v>
      </c>
      <c r="D27" s="236">
        <f>'2024_Item_Score'!F28</f>
        <v>0</v>
      </c>
      <c r="E27" s="236">
        <f>('2024_Item_Score'!G28+'2024_Item_Score'!H28+'2024_Item_Score'!I28+'2024_Item_Score'!J28+'2024_Item_Score'!K28+'2024_Item_Score'!L28+'2024_Item_Score'!M28)/7</f>
        <v>0.8571428571428571</v>
      </c>
      <c r="F27" s="236">
        <f>('2024_Item_Score'!N28+'2024_Item_Score'!O28+'2024_Item_Score'!P28+'2024_Item_Score'!Q28+'2024_Item_Score'!R28+'2024_Item_Score'!S28)/6</f>
        <v>0</v>
      </c>
      <c r="G27" s="236">
        <f>('2024_Item_Score'!T28+'2024_Item_Score'!U28+'2024_Item_Score'!V28+'2024_Item_Score'!W28+'2024_Item_Score'!X28+'2024_Item_Score'!Y28)/6</f>
        <v>0</v>
      </c>
      <c r="H27" s="236">
        <f>('2024_Item_Score'!Z28+'2024_Item_Score'!AA28+'2024_Item_Score'!AB28)/3</f>
        <v>1</v>
      </c>
      <c r="I27" s="236">
        <f>('2024_Item_Score'!AC28)</f>
        <v>0</v>
      </c>
      <c r="J27" s="236">
        <f>('2024_Item_Score'!AD28+'2024_Item_Score'!AE28+'2024_Item_Score'!AF28)/3</f>
        <v>0</v>
      </c>
      <c r="K27" s="236">
        <f>('2024_Item_Score'!AG28)</f>
        <v>0</v>
      </c>
      <c r="L27" s="236">
        <f>('2024_Item_Score'!AH28)</f>
        <v>0</v>
      </c>
      <c r="M27" s="236">
        <f>('2024_Item_Score'!AI28)</f>
        <v>1</v>
      </c>
      <c r="N27" s="236">
        <f>('2024_Item_Score'!AJ28+'2024_Item_Score'!AK28)/2</f>
        <v>0</v>
      </c>
      <c r="O27" s="236">
        <f>('2024_Item_Score'!AL28)</f>
        <v>1</v>
      </c>
      <c r="P27" s="236">
        <f>('2024_Item_Score'!AM28)</f>
        <v>1</v>
      </c>
      <c r="Q27" s="236">
        <f>('2024_Item_Score'!AN28+'2024_Item_Score'!AO28+'2024_Item_Score'!AP28)/3</f>
        <v>0</v>
      </c>
      <c r="R27" s="236">
        <f>('2024_Item_Score'!AQ28)</f>
        <v>0</v>
      </c>
      <c r="S27" s="237"/>
      <c r="T27" s="238"/>
      <c r="U27" s="238"/>
      <c r="V27" s="238"/>
      <c r="W27" s="239"/>
      <c r="X27" s="240"/>
      <c r="Y27" s="241"/>
      <c r="Z27" s="239"/>
      <c r="AA27" s="238"/>
      <c r="AB27" s="239"/>
      <c r="AC27" s="239"/>
      <c r="AD27" s="241"/>
      <c r="AE27" s="242"/>
      <c r="AF27" s="238"/>
      <c r="AG27" s="239"/>
      <c r="AH27" s="239"/>
      <c r="AI27" s="241"/>
      <c r="AJ27" s="239"/>
      <c r="AK27" s="238"/>
      <c r="AL27" s="239"/>
      <c r="AM27" s="239"/>
      <c r="AN27" s="241"/>
      <c r="AO27" s="242"/>
      <c r="AP27" s="238"/>
      <c r="AQ27" s="239"/>
      <c r="AR27" s="239"/>
      <c r="AS27" s="241"/>
      <c r="AT27" s="240"/>
      <c r="AU27" s="238"/>
      <c r="AV27" s="239"/>
      <c r="AW27" s="239"/>
      <c r="AX27" s="241"/>
      <c r="AY27" s="243"/>
      <c r="AZ27" s="238"/>
      <c r="BA27" s="239"/>
      <c r="BB27" s="239"/>
      <c r="BC27" s="241"/>
      <c r="BD27" s="240"/>
      <c r="BE27" s="238"/>
      <c r="BF27" s="239"/>
      <c r="BG27" s="239"/>
      <c r="BH27" s="239"/>
      <c r="BI27" s="239"/>
      <c r="BJ27" s="238"/>
      <c r="BK27" s="239"/>
      <c r="BL27" s="239"/>
      <c r="BM27" s="239"/>
      <c r="BN27" s="239"/>
      <c r="BO27" s="238"/>
      <c r="BP27" s="239"/>
      <c r="BQ27" s="239"/>
      <c r="BR27" s="239"/>
      <c r="BS27" s="239"/>
      <c r="BT27" s="238"/>
      <c r="BU27" s="239"/>
      <c r="BV27" s="239"/>
      <c r="BW27" s="239"/>
      <c r="BX27" s="239"/>
      <c r="BY27" s="238"/>
      <c r="BZ27" s="239"/>
      <c r="CA27" s="239"/>
      <c r="CB27" s="239"/>
      <c r="CC27" s="239"/>
      <c r="CD27" s="238"/>
      <c r="CE27" s="239"/>
      <c r="CF27" s="239"/>
      <c r="CG27" s="239"/>
      <c r="CH27" s="239"/>
      <c r="CI27" s="238"/>
      <c r="CJ27" s="239"/>
      <c r="CK27" s="239"/>
      <c r="CL27" s="240"/>
      <c r="CM27" s="240"/>
      <c r="CN27" s="238"/>
      <c r="CO27" s="239"/>
      <c r="CP27" s="239"/>
      <c r="CQ27" s="239"/>
      <c r="CR27" s="239"/>
      <c r="CS27" s="238"/>
      <c r="CT27" s="239"/>
      <c r="CU27" s="239"/>
      <c r="CV27" s="239"/>
      <c r="CW27" s="239"/>
      <c r="CX27" s="238"/>
      <c r="CY27" s="239"/>
      <c r="CZ27" s="239"/>
      <c r="DA27" s="239"/>
      <c r="DB27" s="239"/>
      <c r="DC27" s="238"/>
      <c r="DD27" s="239"/>
      <c r="DE27" s="239"/>
      <c r="DF27" s="240"/>
      <c r="DG27" s="239"/>
      <c r="DH27" s="238"/>
      <c r="DI27" s="239"/>
      <c r="DJ27" s="239"/>
      <c r="DK27" s="240"/>
      <c r="DL27" s="240"/>
      <c r="DM27" s="238"/>
      <c r="DN27" s="239"/>
      <c r="DO27" s="239"/>
      <c r="DP27" s="241"/>
      <c r="DQ27" s="239"/>
      <c r="DR27" s="238"/>
      <c r="DS27" s="239"/>
      <c r="DT27" s="239"/>
      <c r="DU27" s="239"/>
      <c r="DV27" s="239"/>
      <c r="DW27" s="238"/>
      <c r="DX27" s="239"/>
      <c r="DY27" s="239"/>
      <c r="DZ27" s="239"/>
      <c r="EA27" s="239"/>
      <c r="EB27" s="238"/>
      <c r="EC27" s="239"/>
      <c r="ED27" s="239"/>
      <c r="EE27" s="240"/>
      <c r="EF27" s="240"/>
      <c r="EG27" s="238"/>
      <c r="EH27" s="239"/>
      <c r="EI27" s="239"/>
      <c r="EJ27" s="240"/>
      <c r="EK27" s="240"/>
      <c r="EL27" s="238"/>
      <c r="EM27" s="239"/>
      <c r="EN27" s="239"/>
      <c r="EO27" s="239"/>
      <c r="EP27" s="239"/>
      <c r="EQ27" s="238"/>
      <c r="ER27" s="239"/>
      <c r="ES27" s="239"/>
      <c r="ET27" s="239"/>
      <c r="EU27" s="239"/>
      <c r="EV27" s="238"/>
      <c r="EW27" s="239"/>
      <c r="EX27" s="239"/>
      <c r="EY27" s="241"/>
      <c r="EZ27" s="239"/>
      <c r="FA27" s="238"/>
      <c r="FB27" s="239"/>
      <c r="FC27" s="239"/>
      <c r="FD27" s="241"/>
      <c r="FE27" s="244"/>
    </row>
    <row r="28" spans="1:161" ht="31.5" customHeight="1">
      <c r="A28" s="226" t="s">
        <v>95</v>
      </c>
      <c r="B28" s="235">
        <f t="shared" si="0"/>
        <v>0.6473214285714286</v>
      </c>
      <c r="C28" s="236">
        <f>'2024_Item_Score'!E29</f>
        <v>1</v>
      </c>
      <c r="D28" s="236">
        <f>'2024_Item_Score'!F29</f>
        <v>1</v>
      </c>
      <c r="E28" s="236">
        <f>('2024_Item_Score'!G29+'2024_Item_Score'!H29+'2024_Item_Score'!I29+'2024_Item_Score'!J29+'2024_Item_Score'!K29+'2024_Item_Score'!L29+'2024_Item_Score'!M29)/7</f>
        <v>0.8571428571428571</v>
      </c>
      <c r="F28" s="236">
        <f>('2024_Item_Score'!N29+'2024_Item_Score'!O29+'2024_Item_Score'!P29+'2024_Item_Score'!Q29+'2024_Item_Score'!R29+'2024_Item_Score'!S29)/6</f>
        <v>0.83333333333333337</v>
      </c>
      <c r="G28" s="236">
        <f>('2024_Item_Score'!T29+'2024_Item_Score'!U29+'2024_Item_Score'!V29+'2024_Item_Score'!W29+'2024_Item_Score'!X29+'2024_Item_Score'!Y29)/6</f>
        <v>0.66666666666666663</v>
      </c>
      <c r="H28" s="236">
        <f>('2024_Item_Score'!Z29+'2024_Item_Score'!AA29+'2024_Item_Score'!AB29)/3</f>
        <v>1</v>
      </c>
      <c r="I28" s="236">
        <f>('2024_Item_Score'!AC29)</f>
        <v>0</v>
      </c>
      <c r="J28" s="236">
        <f>('2024_Item_Score'!AD29+'2024_Item_Score'!AE29+'2024_Item_Score'!AF29)/3</f>
        <v>0</v>
      </c>
      <c r="K28" s="236">
        <f>('2024_Item_Score'!AG29)</f>
        <v>0</v>
      </c>
      <c r="L28" s="236">
        <f>('2024_Item_Score'!AH29)</f>
        <v>0</v>
      </c>
      <c r="M28" s="236">
        <f>('2024_Item_Score'!AI29)</f>
        <v>1</v>
      </c>
      <c r="N28" s="236">
        <f>('2024_Item_Score'!AJ29+'2024_Item_Score'!AK29)/2</f>
        <v>1</v>
      </c>
      <c r="O28" s="236">
        <f>('2024_Item_Score'!AL29)</f>
        <v>1</v>
      </c>
      <c r="P28" s="236">
        <f>('2024_Item_Score'!AM29)</f>
        <v>1</v>
      </c>
      <c r="Q28" s="236">
        <f>('2024_Item_Score'!AN29+'2024_Item_Score'!AO29+'2024_Item_Score'!AP29)/3</f>
        <v>0</v>
      </c>
      <c r="R28" s="236">
        <f>('2024_Item_Score'!AQ29)</f>
        <v>1</v>
      </c>
      <c r="S28" s="237"/>
      <c r="T28" s="238"/>
      <c r="U28" s="238"/>
      <c r="V28" s="238"/>
      <c r="W28" s="239"/>
      <c r="X28" s="240"/>
      <c r="Y28" s="241"/>
      <c r="Z28" s="239"/>
      <c r="AA28" s="238"/>
      <c r="AB28" s="239"/>
      <c r="AC28" s="239"/>
      <c r="AD28" s="241"/>
      <c r="AE28" s="242"/>
      <c r="AF28" s="238"/>
      <c r="AG28" s="239"/>
      <c r="AH28" s="239"/>
      <c r="AI28" s="241"/>
      <c r="AJ28" s="239"/>
      <c r="AK28" s="238"/>
      <c r="AL28" s="239"/>
      <c r="AM28" s="239"/>
      <c r="AN28" s="241"/>
      <c r="AO28" s="242"/>
      <c r="AP28" s="238"/>
      <c r="AQ28" s="239"/>
      <c r="AR28" s="239"/>
      <c r="AS28" s="241"/>
      <c r="AT28" s="240"/>
      <c r="AU28" s="238"/>
      <c r="AV28" s="239"/>
      <c r="AW28" s="239"/>
      <c r="AX28" s="241"/>
      <c r="AY28" s="242"/>
      <c r="AZ28" s="238"/>
      <c r="BA28" s="239"/>
      <c r="BB28" s="239"/>
      <c r="BC28" s="241"/>
      <c r="BD28" s="242"/>
      <c r="BE28" s="238"/>
      <c r="BF28" s="239"/>
      <c r="BG28" s="239"/>
      <c r="BH28" s="241"/>
      <c r="BI28" s="242"/>
      <c r="BJ28" s="238"/>
      <c r="BK28" s="239"/>
      <c r="BL28" s="239"/>
      <c r="BM28" s="241"/>
      <c r="BN28" s="242"/>
      <c r="BO28" s="238"/>
      <c r="BP28" s="239"/>
      <c r="BQ28" s="239"/>
      <c r="BR28" s="241"/>
      <c r="BS28" s="239"/>
      <c r="BT28" s="238"/>
      <c r="BU28" s="239"/>
      <c r="BV28" s="239"/>
      <c r="BW28" s="241"/>
      <c r="BX28" s="242"/>
      <c r="BY28" s="238"/>
      <c r="BZ28" s="239"/>
      <c r="CA28" s="239"/>
      <c r="CB28" s="241"/>
      <c r="CC28" s="242"/>
      <c r="CD28" s="238"/>
      <c r="CE28" s="239"/>
      <c r="CF28" s="239"/>
      <c r="CG28" s="241"/>
      <c r="CH28" s="242"/>
      <c r="CI28" s="238"/>
      <c r="CJ28" s="239"/>
      <c r="CK28" s="239"/>
      <c r="CL28" s="239"/>
      <c r="CM28" s="239"/>
      <c r="CN28" s="238"/>
      <c r="CO28" s="239"/>
      <c r="CP28" s="239"/>
      <c r="CQ28" s="239"/>
      <c r="CR28" s="239"/>
      <c r="CS28" s="238"/>
      <c r="CT28" s="239"/>
      <c r="CU28" s="239"/>
      <c r="CV28" s="239"/>
      <c r="CW28" s="239"/>
      <c r="CX28" s="238"/>
      <c r="CY28" s="239"/>
      <c r="CZ28" s="239"/>
      <c r="DA28" s="239"/>
      <c r="DB28" s="239"/>
      <c r="DC28" s="238"/>
      <c r="DD28" s="239"/>
      <c r="DE28" s="239"/>
      <c r="DF28" s="240"/>
      <c r="DG28" s="239"/>
      <c r="DH28" s="238"/>
      <c r="DI28" s="239"/>
      <c r="DJ28" s="239"/>
      <c r="DK28" s="240"/>
      <c r="DL28" s="240"/>
      <c r="DM28" s="238"/>
      <c r="DN28" s="239"/>
      <c r="DO28" s="239"/>
      <c r="DP28" s="241"/>
      <c r="DQ28" s="241"/>
      <c r="DR28" s="238"/>
      <c r="DS28" s="239"/>
      <c r="DT28" s="239"/>
      <c r="DU28" s="239"/>
      <c r="DV28" s="239"/>
      <c r="DW28" s="238"/>
      <c r="DX28" s="239"/>
      <c r="DY28" s="239"/>
      <c r="DZ28" s="239"/>
      <c r="EA28" s="239"/>
      <c r="EB28" s="238"/>
      <c r="EC28" s="239"/>
      <c r="ED28" s="239"/>
      <c r="EE28" s="240"/>
      <c r="EF28" s="240"/>
      <c r="EG28" s="238"/>
      <c r="EH28" s="239"/>
      <c r="EI28" s="239"/>
      <c r="EJ28" s="240"/>
      <c r="EK28" s="240"/>
      <c r="EL28" s="238"/>
      <c r="EM28" s="239"/>
      <c r="EN28" s="239"/>
      <c r="EO28" s="239"/>
      <c r="EP28" s="239"/>
      <c r="EQ28" s="238"/>
      <c r="ER28" s="239"/>
      <c r="ES28" s="239"/>
      <c r="ET28" s="239"/>
      <c r="EU28" s="239"/>
      <c r="EV28" s="238"/>
      <c r="EW28" s="239"/>
      <c r="EX28" s="239"/>
      <c r="EY28" s="241"/>
      <c r="EZ28" s="239"/>
      <c r="FA28" s="238"/>
      <c r="FB28" s="239"/>
      <c r="FC28" s="239"/>
      <c r="FD28" s="241"/>
      <c r="FE28" s="244"/>
    </row>
    <row r="29" spans="1:161" ht="31.5" customHeight="1">
      <c r="A29" s="226" t="s">
        <v>96</v>
      </c>
      <c r="B29" s="235">
        <f t="shared" si="0"/>
        <v>0.29464285714285715</v>
      </c>
      <c r="C29" s="236">
        <f>'2024_Item_Score'!E30</f>
        <v>1</v>
      </c>
      <c r="D29" s="236">
        <f>'2024_Item_Score'!F30</f>
        <v>0</v>
      </c>
      <c r="E29" s="236">
        <f>('2024_Item_Score'!G30+'2024_Item_Score'!H30+'2024_Item_Score'!I30+'2024_Item_Score'!J30+'2024_Item_Score'!K30+'2024_Item_Score'!L30+'2024_Item_Score'!M30)/7</f>
        <v>0.7142857142857143</v>
      </c>
      <c r="F29" s="236">
        <f>('2024_Item_Score'!N30+'2024_Item_Score'!O30+'2024_Item_Score'!P30+'2024_Item_Score'!Q30+'2024_Item_Score'!R30+'2024_Item_Score'!S30)/6</f>
        <v>0</v>
      </c>
      <c r="G29" s="236">
        <f>('2024_Item_Score'!T30+'2024_Item_Score'!U30+'2024_Item_Score'!V30+'2024_Item_Score'!W30+'2024_Item_Score'!X30+'2024_Item_Score'!Y30)/6</f>
        <v>0</v>
      </c>
      <c r="H29" s="236">
        <f>('2024_Item_Score'!Z30+'2024_Item_Score'!AA30+'2024_Item_Score'!AB30)/3</f>
        <v>1</v>
      </c>
      <c r="I29" s="236">
        <f>('2024_Item_Score'!AC30)</f>
        <v>0</v>
      </c>
      <c r="J29" s="236">
        <f>('2024_Item_Score'!AD30+'2024_Item_Score'!AE30+'2024_Item_Score'!AF30)/3</f>
        <v>0</v>
      </c>
      <c r="K29" s="236">
        <f>('2024_Item_Score'!AG30)</f>
        <v>0</v>
      </c>
      <c r="L29" s="236">
        <f>('2024_Item_Score'!AH30)</f>
        <v>0</v>
      </c>
      <c r="M29" s="236">
        <f>('2024_Item_Score'!AI30)</f>
        <v>0</v>
      </c>
      <c r="N29" s="236">
        <f>('2024_Item_Score'!AJ30+'2024_Item_Score'!AK30)/2</f>
        <v>1</v>
      </c>
      <c r="O29" s="236">
        <f>('2024_Item_Score'!AL30)</f>
        <v>0</v>
      </c>
      <c r="P29" s="236">
        <f>('2024_Item_Score'!AM30)</f>
        <v>1</v>
      </c>
      <c r="Q29" s="236">
        <f>('2024_Item_Score'!AN30+'2024_Item_Score'!AO30+'2024_Item_Score'!AP30)/3</f>
        <v>0</v>
      </c>
      <c r="R29" s="236">
        <f>('2024_Item_Score'!AQ30)</f>
        <v>0</v>
      </c>
      <c r="S29" s="237"/>
      <c r="T29" s="238"/>
      <c r="U29" s="238"/>
      <c r="V29" s="238"/>
      <c r="W29" s="239"/>
      <c r="X29" s="240"/>
      <c r="Y29" s="241"/>
      <c r="Z29" s="242"/>
      <c r="AA29" s="238"/>
      <c r="AB29" s="239"/>
      <c r="AC29" s="239"/>
      <c r="AD29" s="241"/>
      <c r="AE29" s="242"/>
      <c r="AF29" s="238"/>
      <c r="AG29" s="239"/>
      <c r="AH29" s="239"/>
      <c r="AI29" s="241"/>
      <c r="AJ29" s="239"/>
      <c r="AK29" s="238"/>
      <c r="AL29" s="239"/>
      <c r="AM29" s="239"/>
      <c r="AN29" s="241"/>
      <c r="AO29" s="242"/>
      <c r="AP29" s="238"/>
      <c r="AQ29" s="239"/>
      <c r="AR29" s="239"/>
      <c r="AS29" s="241"/>
      <c r="AT29" s="242"/>
      <c r="AU29" s="238"/>
      <c r="AV29" s="239"/>
      <c r="AW29" s="239"/>
      <c r="AX29" s="241"/>
      <c r="AY29" s="242"/>
      <c r="AZ29" s="238"/>
      <c r="BA29" s="239"/>
      <c r="BB29" s="239"/>
      <c r="BC29" s="241"/>
      <c r="BD29" s="242"/>
      <c r="BE29" s="238"/>
      <c r="BF29" s="239"/>
      <c r="BG29" s="239"/>
      <c r="BH29" s="239"/>
      <c r="BI29" s="239"/>
      <c r="BJ29" s="238"/>
      <c r="BK29" s="239"/>
      <c r="BL29" s="239"/>
      <c r="BM29" s="239"/>
      <c r="BN29" s="239"/>
      <c r="BO29" s="238"/>
      <c r="BP29" s="239"/>
      <c r="BQ29" s="239"/>
      <c r="BR29" s="239"/>
      <c r="BS29" s="239"/>
      <c r="BT29" s="238"/>
      <c r="BU29" s="239"/>
      <c r="BV29" s="239"/>
      <c r="BW29" s="239"/>
      <c r="BX29" s="239"/>
      <c r="BY29" s="238"/>
      <c r="BZ29" s="239"/>
      <c r="CA29" s="239"/>
      <c r="CB29" s="239"/>
      <c r="CC29" s="239"/>
      <c r="CD29" s="238"/>
      <c r="CE29" s="239"/>
      <c r="CF29" s="239"/>
      <c r="CG29" s="239"/>
      <c r="CH29" s="239"/>
      <c r="CI29" s="238"/>
      <c r="CJ29" s="239"/>
      <c r="CK29" s="239"/>
      <c r="CL29" s="240"/>
      <c r="CM29" s="240"/>
      <c r="CN29" s="238"/>
      <c r="CO29" s="239"/>
      <c r="CP29" s="239"/>
      <c r="CQ29" s="239"/>
      <c r="CR29" s="239"/>
      <c r="CS29" s="238"/>
      <c r="CT29" s="239"/>
      <c r="CU29" s="239"/>
      <c r="CV29" s="239"/>
      <c r="CW29" s="239"/>
      <c r="CX29" s="238"/>
      <c r="CY29" s="239"/>
      <c r="CZ29" s="239"/>
      <c r="DA29" s="239"/>
      <c r="DB29" s="239"/>
      <c r="DC29" s="238"/>
      <c r="DD29" s="239"/>
      <c r="DE29" s="239"/>
      <c r="DF29" s="240"/>
      <c r="DG29" s="239"/>
      <c r="DH29" s="238"/>
      <c r="DI29" s="239"/>
      <c r="DJ29" s="239"/>
      <c r="DK29" s="240"/>
      <c r="DL29" s="240"/>
      <c r="DM29" s="238"/>
      <c r="DN29" s="239"/>
      <c r="DO29" s="239"/>
      <c r="DP29" s="240"/>
      <c r="DQ29" s="240"/>
      <c r="DR29" s="238"/>
      <c r="DS29" s="239"/>
      <c r="DT29" s="239"/>
      <c r="DU29" s="239"/>
      <c r="DV29" s="239"/>
      <c r="DW29" s="238"/>
      <c r="DX29" s="239"/>
      <c r="DY29" s="239"/>
      <c r="DZ29" s="239"/>
      <c r="EA29" s="239"/>
      <c r="EB29" s="238"/>
      <c r="EC29" s="239"/>
      <c r="ED29" s="239"/>
      <c r="EE29" s="240"/>
      <c r="EF29" s="240"/>
      <c r="EG29" s="238"/>
      <c r="EH29" s="239"/>
      <c r="EI29" s="239"/>
      <c r="EJ29" s="240"/>
      <c r="EK29" s="240"/>
      <c r="EL29" s="238"/>
      <c r="EM29" s="239"/>
      <c r="EN29" s="239"/>
      <c r="EO29" s="239"/>
      <c r="EP29" s="239"/>
      <c r="EQ29" s="238"/>
      <c r="ER29" s="239"/>
      <c r="ES29" s="239"/>
      <c r="ET29" s="239"/>
      <c r="EU29" s="239"/>
      <c r="EV29" s="238"/>
      <c r="EW29" s="239"/>
      <c r="EX29" s="239"/>
      <c r="EY29" s="239"/>
      <c r="EZ29" s="239"/>
      <c r="FA29" s="238"/>
      <c r="FB29" s="239"/>
      <c r="FC29" s="239"/>
      <c r="FD29" s="241"/>
      <c r="FE29" s="244"/>
    </row>
    <row r="30" spans="1:161" ht="31.5" customHeight="1">
      <c r="A30" s="226" t="s">
        <v>97</v>
      </c>
      <c r="B30" s="235">
        <f t="shared" si="0"/>
        <v>0.39136904761904767</v>
      </c>
      <c r="C30" s="236">
        <f>'2024_Item_Score'!E31</f>
        <v>1</v>
      </c>
      <c r="D30" s="236">
        <f>'2024_Item_Score'!F31</f>
        <v>0</v>
      </c>
      <c r="E30" s="236">
        <f>('2024_Item_Score'!G31+'2024_Item_Score'!H31+'2024_Item_Score'!I31+'2024_Item_Score'!J31+'2024_Item_Score'!K31+'2024_Item_Score'!L31+'2024_Item_Score'!M31)/7</f>
        <v>0.42857142857142855</v>
      </c>
      <c r="F30" s="236">
        <f>('2024_Item_Score'!N31+'2024_Item_Score'!O31+'2024_Item_Score'!P31+'2024_Item_Score'!Q31+'2024_Item_Score'!R31+'2024_Item_Score'!S31)/6</f>
        <v>0</v>
      </c>
      <c r="G30" s="236">
        <f>('2024_Item_Score'!T31+'2024_Item_Score'!U31+'2024_Item_Score'!V31+'2024_Item_Score'!W31+'2024_Item_Score'!X31+'2024_Item_Score'!Y31)/6</f>
        <v>0</v>
      </c>
      <c r="H30" s="236">
        <f>('2024_Item_Score'!Z31+'2024_Item_Score'!AA31+'2024_Item_Score'!AB31)/3</f>
        <v>1</v>
      </c>
      <c r="I30" s="236">
        <f>('2024_Item_Score'!AC31)</f>
        <v>1</v>
      </c>
      <c r="J30" s="236">
        <f>('2024_Item_Score'!AD31+'2024_Item_Score'!AE31+'2024_Item_Score'!AF31)/3</f>
        <v>0.33333333333333331</v>
      </c>
      <c r="K30" s="236">
        <f>('2024_Item_Score'!AG31)</f>
        <v>0</v>
      </c>
      <c r="L30" s="236">
        <f>('2024_Item_Score'!AH31)</f>
        <v>0</v>
      </c>
      <c r="M30" s="236">
        <f>('2024_Item_Score'!AI31)</f>
        <v>1</v>
      </c>
      <c r="N30" s="236">
        <f>('2024_Item_Score'!AJ31+'2024_Item_Score'!AK31)/2</f>
        <v>0.5</v>
      </c>
      <c r="O30" s="236">
        <f>('2024_Item_Score'!AL31)</f>
        <v>0</v>
      </c>
      <c r="P30" s="236">
        <f>('2024_Item_Score'!AM31)</f>
        <v>1</v>
      </c>
      <c r="Q30" s="236">
        <f>('2024_Item_Score'!AN31+'2024_Item_Score'!AO31+'2024_Item_Score'!AP31)/3</f>
        <v>0</v>
      </c>
      <c r="R30" s="236">
        <f>('2024_Item_Score'!AQ31)</f>
        <v>0</v>
      </c>
      <c r="S30" s="237"/>
      <c r="T30" s="238"/>
      <c r="U30" s="238"/>
      <c r="V30" s="238"/>
      <c r="W30" s="239"/>
      <c r="X30" s="240"/>
      <c r="Y30" s="241"/>
      <c r="Z30" s="242"/>
      <c r="AA30" s="238"/>
      <c r="AB30" s="239"/>
      <c r="AC30" s="239"/>
      <c r="AD30" s="241"/>
      <c r="AE30" s="242"/>
      <c r="AF30" s="238"/>
      <c r="AG30" s="239"/>
      <c r="AH30" s="239"/>
      <c r="AI30" s="241"/>
      <c r="AJ30" s="239"/>
      <c r="AK30" s="238"/>
      <c r="AL30" s="239"/>
      <c r="AM30" s="239"/>
      <c r="AN30" s="241"/>
      <c r="AO30" s="242"/>
      <c r="AP30" s="238"/>
      <c r="AQ30" s="239"/>
      <c r="AR30" s="239"/>
      <c r="AS30" s="241"/>
      <c r="AT30" s="243"/>
      <c r="AU30" s="238"/>
      <c r="AV30" s="239"/>
      <c r="AW30" s="239"/>
      <c r="AX30" s="241"/>
      <c r="AY30" s="243"/>
      <c r="AZ30" s="238"/>
      <c r="BA30" s="239"/>
      <c r="BB30" s="239"/>
      <c r="BC30" s="241"/>
      <c r="BD30" s="243"/>
      <c r="BE30" s="238"/>
      <c r="BF30" s="239"/>
      <c r="BG30" s="239"/>
      <c r="BH30" s="239"/>
      <c r="BI30" s="239"/>
      <c r="BJ30" s="238"/>
      <c r="BK30" s="239"/>
      <c r="BL30" s="239"/>
      <c r="BM30" s="239"/>
      <c r="BN30" s="239"/>
      <c r="BO30" s="238"/>
      <c r="BP30" s="239"/>
      <c r="BQ30" s="239"/>
      <c r="BR30" s="239"/>
      <c r="BS30" s="239"/>
      <c r="BT30" s="238"/>
      <c r="BU30" s="239"/>
      <c r="BV30" s="239"/>
      <c r="BW30" s="239"/>
      <c r="BX30" s="239"/>
      <c r="BY30" s="238"/>
      <c r="BZ30" s="239"/>
      <c r="CA30" s="239"/>
      <c r="CB30" s="239"/>
      <c r="CC30" s="239"/>
      <c r="CD30" s="238"/>
      <c r="CE30" s="239"/>
      <c r="CF30" s="239"/>
      <c r="CG30" s="239"/>
      <c r="CH30" s="239"/>
      <c r="CI30" s="238"/>
      <c r="CJ30" s="239"/>
      <c r="CK30" s="239"/>
      <c r="CL30" s="240"/>
      <c r="CM30" s="240"/>
      <c r="CN30" s="238"/>
      <c r="CO30" s="239"/>
      <c r="CP30" s="239"/>
      <c r="CQ30" s="239"/>
      <c r="CR30" s="239"/>
      <c r="CS30" s="238"/>
      <c r="CT30" s="239"/>
      <c r="CU30" s="239"/>
      <c r="CV30" s="239"/>
      <c r="CW30" s="239"/>
      <c r="CX30" s="238"/>
      <c r="CY30" s="239"/>
      <c r="CZ30" s="239"/>
      <c r="DA30" s="239"/>
      <c r="DB30" s="239"/>
      <c r="DC30" s="238"/>
      <c r="DD30" s="239"/>
      <c r="DE30" s="239"/>
      <c r="DF30" s="240"/>
      <c r="DG30" s="239"/>
      <c r="DH30" s="238"/>
      <c r="DI30" s="239"/>
      <c r="DJ30" s="239"/>
      <c r="DK30" s="240"/>
      <c r="DL30" s="240"/>
      <c r="DM30" s="238"/>
      <c r="DN30" s="239"/>
      <c r="DO30" s="239"/>
      <c r="DP30" s="241"/>
      <c r="DQ30" s="240"/>
      <c r="DR30" s="238"/>
      <c r="DS30" s="239"/>
      <c r="DT30" s="239"/>
      <c r="DU30" s="241"/>
      <c r="DV30" s="239"/>
      <c r="DW30" s="238"/>
      <c r="DX30" s="239"/>
      <c r="DY30" s="239"/>
      <c r="DZ30" s="241"/>
      <c r="EA30" s="239"/>
      <c r="EB30" s="238"/>
      <c r="EC30" s="239"/>
      <c r="ED30" s="239"/>
      <c r="EE30" s="241"/>
      <c r="EF30" s="239"/>
      <c r="EG30" s="238"/>
      <c r="EH30" s="239"/>
      <c r="EI30" s="239"/>
      <c r="EJ30" s="241"/>
      <c r="EK30" s="240"/>
      <c r="EL30" s="238"/>
      <c r="EM30" s="239"/>
      <c r="EN30" s="239"/>
      <c r="EO30" s="241"/>
      <c r="EP30" s="239"/>
      <c r="EQ30" s="238"/>
      <c r="ER30" s="239"/>
      <c r="ES30" s="239"/>
      <c r="ET30" s="241"/>
      <c r="EU30" s="239"/>
      <c r="EV30" s="238"/>
      <c r="EW30" s="239"/>
      <c r="EX30" s="239"/>
      <c r="EY30" s="239"/>
      <c r="EZ30" s="239"/>
      <c r="FA30" s="238"/>
      <c r="FB30" s="239"/>
      <c r="FC30" s="239"/>
      <c r="FD30" s="241"/>
      <c r="FE30" s="244"/>
    </row>
    <row r="31" spans="1:161" ht="31.5" customHeight="1">
      <c r="A31" s="226" t="s">
        <v>98</v>
      </c>
      <c r="B31" s="235">
        <f t="shared" si="0"/>
        <v>0.35416666666666663</v>
      </c>
      <c r="C31" s="236">
        <f>'2024_Item_Score'!E32</f>
        <v>1</v>
      </c>
      <c r="D31" s="236">
        <f>'2024_Item_Score'!F32</f>
        <v>0</v>
      </c>
      <c r="E31" s="236">
        <f>('2024_Item_Score'!G32+'2024_Item_Score'!H32+'2024_Item_Score'!I32+'2024_Item_Score'!J32+'2024_Item_Score'!K32+'2024_Item_Score'!L32+'2024_Item_Score'!M32)/7</f>
        <v>0</v>
      </c>
      <c r="F31" s="236">
        <f>('2024_Item_Score'!N32+'2024_Item_Score'!O32+'2024_Item_Score'!P32+'2024_Item_Score'!Q32+'2024_Item_Score'!R32+'2024_Item_Score'!S32)/6</f>
        <v>0</v>
      </c>
      <c r="G31" s="236">
        <f>('2024_Item_Score'!T32+'2024_Item_Score'!U32+'2024_Item_Score'!V32+'2024_Item_Score'!W32+'2024_Item_Score'!X32+'2024_Item_Score'!Y32)/6</f>
        <v>0</v>
      </c>
      <c r="H31" s="236">
        <f>('2024_Item_Score'!Z32+'2024_Item_Score'!AA32+'2024_Item_Score'!AB32)/3</f>
        <v>0.66666666666666663</v>
      </c>
      <c r="I31" s="236">
        <f>('2024_Item_Score'!AC32)</f>
        <v>1</v>
      </c>
      <c r="J31" s="236">
        <f>('2024_Item_Score'!AD32+'2024_Item_Score'!AE32+'2024_Item_Score'!AF32)/3</f>
        <v>1</v>
      </c>
      <c r="K31" s="236">
        <f>('2024_Item_Score'!AG32)</f>
        <v>0</v>
      </c>
      <c r="L31" s="236">
        <f>('2024_Item_Score'!AH32)</f>
        <v>0</v>
      </c>
      <c r="M31" s="236">
        <f>('2024_Item_Score'!AI32)</f>
        <v>0</v>
      </c>
      <c r="N31" s="236">
        <f>('2024_Item_Score'!AJ32+'2024_Item_Score'!AK32)/2</f>
        <v>0</v>
      </c>
      <c r="O31" s="236">
        <f>('2024_Item_Score'!AL32)</f>
        <v>0</v>
      </c>
      <c r="P31" s="236">
        <f>('2024_Item_Score'!AM32)</f>
        <v>1</v>
      </c>
      <c r="Q31" s="236">
        <f>('2024_Item_Score'!AN32+'2024_Item_Score'!AO32+'2024_Item_Score'!AP32)/3</f>
        <v>0</v>
      </c>
      <c r="R31" s="236">
        <f>('2024_Item_Score'!AQ32)</f>
        <v>1</v>
      </c>
      <c r="S31" s="237"/>
      <c r="T31" s="238"/>
      <c r="U31" s="238"/>
      <c r="V31" s="238"/>
      <c r="W31" s="239"/>
      <c r="X31" s="240"/>
      <c r="Y31" s="239"/>
      <c r="Z31" s="239"/>
      <c r="AA31" s="238"/>
      <c r="AB31" s="239"/>
      <c r="AC31" s="239"/>
      <c r="AD31" s="239"/>
      <c r="AE31" s="239"/>
      <c r="AF31" s="238"/>
      <c r="AG31" s="239"/>
      <c r="AH31" s="239"/>
      <c r="AI31" s="239"/>
      <c r="AJ31" s="239"/>
      <c r="AK31" s="238"/>
      <c r="AL31" s="239"/>
      <c r="AM31" s="239"/>
      <c r="AN31" s="239"/>
      <c r="AO31" s="239"/>
      <c r="AP31" s="238"/>
      <c r="AQ31" s="239"/>
      <c r="AR31" s="239"/>
      <c r="AS31" s="240"/>
      <c r="AT31" s="240"/>
      <c r="AU31" s="238"/>
      <c r="AV31" s="239"/>
      <c r="AW31" s="239"/>
      <c r="AX31" s="239"/>
      <c r="AY31" s="239"/>
      <c r="AZ31" s="238"/>
      <c r="BA31" s="239"/>
      <c r="BB31" s="239"/>
      <c r="BC31" s="240"/>
      <c r="BD31" s="240"/>
      <c r="BE31" s="238"/>
      <c r="BF31" s="239"/>
      <c r="BG31" s="239"/>
      <c r="BH31" s="239"/>
      <c r="BI31" s="239"/>
      <c r="BJ31" s="238"/>
      <c r="BK31" s="239"/>
      <c r="BL31" s="239"/>
      <c r="BM31" s="239"/>
      <c r="BN31" s="239"/>
      <c r="BO31" s="238"/>
      <c r="BP31" s="239"/>
      <c r="BQ31" s="239"/>
      <c r="BR31" s="239"/>
      <c r="BS31" s="239"/>
      <c r="BT31" s="238"/>
      <c r="BU31" s="239"/>
      <c r="BV31" s="239"/>
      <c r="BW31" s="239"/>
      <c r="BX31" s="239"/>
      <c r="BY31" s="238"/>
      <c r="BZ31" s="239"/>
      <c r="CA31" s="239"/>
      <c r="CB31" s="240"/>
      <c r="CC31" s="240"/>
      <c r="CD31" s="238"/>
      <c r="CE31" s="239"/>
      <c r="CF31" s="239"/>
      <c r="CG31" s="240"/>
      <c r="CH31" s="240"/>
      <c r="CI31" s="238"/>
      <c r="CJ31" s="239"/>
      <c r="CK31" s="239"/>
      <c r="CL31" s="239"/>
      <c r="CM31" s="239"/>
      <c r="CN31" s="238"/>
      <c r="CO31" s="239"/>
      <c r="CP31" s="239"/>
      <c r="CQ31" s="239"/>
      <c r="CR31" s="239"/>
      <c r="CS31" s="238"/>
      <c r="CT31" s="239"/>
      <c r="CU31" s="239"/>
      <c r="CV31" s="239"/>
      <c r="CW31" s="239"/>
      <c r="CX31" s="238"/>
      <c r="CY31" s="239"/>
      <c r="CZ31" s="239"/>
      <c r="DA31" s="239"/>
      <c r="DB31" s="239"/>
      <c r="DC31" s="238"/>
      <c r="DD31" s="239"/>
      <c r="DE31" s="239"/>
      <c r="DF31" s="240"/>
      <c r="DG31" s="239"/>
      <c r="DH31" s="238"/>
      <c r="DI31" s="239"/>
      <c r="DJ31" s="239"/>
      <c r="DK31" s="240"/>
      <c r="DL31" s="240"/>
      <c r="DM31" s="238"/>
      <c r="DN31" s="239"/>
      <c r="DO31" s="239"/>
      <c r="DP31" s="241"/>
      <c r="DQ31" s="239"/>
      <c r="DR31" s="238"/>
      <c r="DS31" s="239"/>
      <c r="DT31" s="239"/>
      <c r="DU31" s="241"/>
      <c r="DV31" s="243"/>
      <c r="DW31" s="238"/>
      <c r="DX31" s="239"/>
      <c r="DY31" s="239"/>
      <c r="DZ31" s="241"/>
      <c r="EA31" s="243"/>
      <c r="EB31" s="238"/>
      <c r="EC31" s="239"/>
      <c r="ED31" s="239"/>
      <c r="EE31" s="241"/>
      <c r="EF31" s="240"/>
      <c r="EG31" s="238"/>
      <c r="EH31" s="239"/>
      <c r="EI31" s="239"/>
      <c r="EJ31" s="241"/>
      <c r="EK31" s="243"/>
      <c r="EL31" s="238"/>
      <c r="EM31" s="239"/>
      <c r="EN31" s="239"/>
      <c r="EO31" s="241"/>
      <c r="EP31" s="239"/>
      <c r="EQ31" s="238"/>
      <c r="ER31" s="239"/>
      <c r="ES31" s="239"/>
      <c r="ET31" s="241"/>
      <c r="EU31" s="249"/>
      <c r="EV31" s="238"/>
      <c r="EW31" s="239"/>
      <c r="EX31" s="239"/>
      <c r="EY31" s="241"/>
      <c r="EZ31" s="239"/>
      <c r="FA31" s="238"/>
      <c r="FB31" s="239"/>
      <c r="FC31" s="239"/>
      <c r="FD31" s="241"/>
      <c r="FE31" s="244"/>
    </row>
    <row r="32" spans="1:161" ht="31.5" customHeight="1">
      <c r="A32" s="226" t="s">
        <v>99</v>
      </c>
      <c r="B32" s="235">
        <f t="shared" si="0"/>
        <v>0.32589285714285715</v>
      </c>
      <c r="C32" s="236">
        <f>'2024_Item_Score'!E33</f>
        <v>1</v>
      </c>
      <c r="D32" s="236">
        <f>'2024_Item_Score'!F33</f>
        <v>0</v>
      </c>
      <c r="E32" s="236">
        <f>('2024_Item_Score'!G33+'2024_Item_Score'!H33+'2024_Item_Score'!I33+'2024_Item_Score'!J33+'2024_Item_Score'!K33+'2024_Item_Score'!L33+'2024_Item_Score'!M33)/7</f>
        <v>0.7142857142857143</v>
      </c>
      <c r="F32" s="236">
        <f>('2024_Item_Score'!N33+'2024_Item_Score'!O33+'2024_Item_Score'!P33+'2024_Item_Score'!Q33+'2024_Item_Score'!R33+'2024_Item_Score'!S33)/6</f>
        <v>0.83333333333333337</v>
      </c>
      <c r="G32" s="236">
        <f>('2024_Item_Score'!T33+'2024_Item_Score'!U33+'2024_Item_Score'!V33+'2024_Item_Score'!W33+'2024_Item_Score'!X33+'2024_Item_Score'!Y33)/6</f>
        <v>0</v>
      </c>
      <c r="H32" s="236">
        <f>('2024_Item_Score'!Z33+'2024_Item_Score'!AA33+'2024_Item_Score'!AB33)/3</f>
        <v>0.33333333333333331</v>
      </c>
      <c r="I32" s="236">
        <f>('2024_Item_Score'!AC33)</f>
        <v>0</v>
      </c>
      <c r="J32" s="236">
        <f>('2024_Item_Score'!AD33+'2024_Item_Score'!AE33+'2024_Item_Score'!AF33)/3</f>
        <v>0</v>
      </c>
      <c r="K32" s="236">
        <f>('2024_Item_Score'!AG33)</f>
        <v>0</v>
      </c>
      <c r="L32" s="236">
        <f>('2024_Item_Score'!AH33)</f>
        <v>0</v>
      </c>
      <c r="M32" s="236">
        <f>('2024_Item_Score'!AI33)</f>
        <v>0</v>
      </c>
      <c r="N32" s="236">
        <f>('2024_Item_Score'!AJ33+'2024_Item_Score'!AK33)/2</f>
        <v>1</v>
      </c>
      <c r="O32" s="236">
        <f>('2024_Item_Score'!AL33)</f>
        <v>0</v>
      </c>
      <c r="P32" s="236">
        <f>('2024_Item_Score'!AM33)</f>
        <v>1</v>
      </c>
      <c r="Q32" s="236">
        <f>('2024_Item_Score'!AN33+'2024_Item_Score'!AO33+'2024_Item_Score'!AP33)/3</f>
        <v>0.33333333333333331</v>
      </c>
      <c r="R32" s="236">
        <f>('2024_Item_Score'!AQ33)</f>
        <v>0</v>
      </c>
      <c r="S32" s="237"/>
      <c r="T32" s="238"/>
      <c r="U32" s="238"/>
      <c r="V32" s="238"/>
      <c r="W32" s="239"/>
      <c r="X32" s="240"/>
      <c r="Y32" s="241"/>
      <c r="Z32" s="239"/>
      <c r="AA32" s="238"/>
      <c r="AB32" s="239"/>
      <c r="AC32" s="239"/>
      <c r="AD32" s="241"/>
      <c r="AE32" s="239"/>
      <c r="AF32" s="238"/>
      <c r="AG32" s="239"/>
      <c r="AH32" s="239"/>
      <c r="AI32" s="241"/>
      <c r="AJ32" s="239"/>
      <c r="AK32" s="238"/>
      <c r="AL32" s="239"/>
      <c r="AM32" s="239"/>
      <c r="AN32" s="241"/>
      <c r="AO32" s="242"/>
      <c r="AP32" s="238"/>
      <c r="AQ32" s="239"/>
      <c r="AR32" s="239"/>
      <c r="AS32" s="241"/>
      <c r="AT32" s="242"/>
      <c r="AU32" s="238"/>
      <c r="AV32" s="239"/>
      <c r="AW32" s="239"/>
      <c r="AX32" s="241"/>
      <c r="AY32" s="243"/>
      <c r="AZ32" s="238"/>
      <c r="BA32" s="239"/>
      <c r="BB32" s="239"/>
      <c r="BC32" s="241"/>
      <c r="BD32" s="243"/>
      <c r="BE32" s="238"/>
      <c r="BF32" s="239"/>
      <c r="BG32" s="239"/>
      <c r="BH32" s="241"/>
      <c r="BI32" s="242"/>
      <c r="BJ32" s="238"/>
      <c r="BK32" s="239"/>
      <c r="BL32" s="239"/>
      <c r="BM32" s="241"/>
      <c r="BN32" s="242"/>
      <c r="BO32" s="238"/>
      <c r="BP32" s="239"/>
      <c r="BQ32" s="239"/>
      <c r="BR32" s="241"/>
      <c r="BS32" s="242"/>
      <c r="BT32" s="238"/>
      <c r="BU32" s="239"/>
      <c r="BV32" s="239"/>
      <c r="BW32" s="241"/>
      <c r="BX32" s="242"/>
      <c r="BY32" s="238"/>
      <c r="BZ32" s="239"/>
      <c r="CA32" s="239"/>
      <c r="CB32" s="241"/>
      <c r="CC32" s="243"/>
      <c r="CD32" s="238"/>
      <c r="CE32" s="239"/>
      <c r="CF32" s="239"/>
      <c r="CG32" s="241"/>
      <c r="CH32" s="243"/>
      <c r="CI32" s="238"/>
      <c r="CJ32" s="239"/>
      <c r="CK32" s="239"/>
      <c r="CL32" s="240"/>
      <c r="CM32" s="240"/>
      <c r="CN32" s="238"/>
      <c r="CO32" s="239"/>
      <c r="CP32" s="239"/>
      <c r="CQ32" s="239"/>
      <c r="CR32" s="239"/>
      <c r="CS32" s="238"/>
      <c r="CT32" s="239"/>
      <c r="CU32" s="239"/>
      <c r="CV32" s="239"/>
      <c r="CW32" s="239"/>
      <c r="CX32" s="238"/>
      <c r="CY32" s="239"/>
      <c r="CZ32" s="239"/>
      <c r="DA32" s="239"/>
      <c r="DB32" s="239"/>
      <c r="DC32" s="238"/>
      <c r="DD32" s="239"/>
      <c r="DE32" s="239"/>
      <c r="DF32" s="240"/>
      <c r="DG32" s="239"/>
      <c r="DH32" s="238"/>
      <c r="DI32" s="239"/>
      <c r="DJ32" s="239"/>
      <c r="DK32" s="240"/>
      <c r="DL32" s="240"/>
      <c r="DM32" s="238"/>
      <c r="DN32" s="239"/>
      <c r="DO32" s="239"/>
      <c r="DP32" s="241"/>
      <c r="DQ32" s="240"/>
      <c r="DR32" s="238"/>
      <c r="DS32" s="239"/>
      <c r="DT32" s="239"/>
      <c r="DU32" s="239"/>
      <c r="DV32" s="239"/>
      <c r="DW32" s="238"/>
      <c r="DX32" s="239"/>
      <c r="DY32" s="239"/>
      <c r="DZ32" s="239"/>
      <c r="EA32" s="239"/>
      <c r="EB32" s="238"/>
      <c r="EC32" s="239"/>
      <c r="ED32" s="239"/>
      <c r="EE32" s="240"/>
      <c r="EF32" s="240"/>
      <c r="EG32" s="238"/>
      <c r="EH32" s="239"/>
      <c r="EI32" s="239"/>
      <c r="EJ32" s="239"/>
      <c r="EK32" s="239"/>
      <c r="EL32" s="238"/>
      <c r="EM32" s="239"/>
      <c r="EN32" s="239"/>
      <c r="EO32" s="239"/>
      <c r="EP32" s="239"/>
      <c r="EQ32" s="238"/>
      <c r="ER32" s="239"/>
      <c r="ES32" s="239"/>
      <c r="ET32" s="239"/>
      <c r="EU32" s="239"/>
      <c r="EV32" s="238"/>
      <c r="EW32" s="239"/>
      <c r="EX32" s="239"/>
      <c r="EY32" s="239"/>
      <c r="EZ32" s="239"/>
      <c r="FA32" s="238"/>
      <c r="FB32" s="239"/>
      <c r="FC32" s="239"/>
      <c r="FD32" s="241"/>
      <c r="FE32" s="244"/>
    </row>
    <row r="33" spans="1:161" ht="31.5" customHeight="1">
      <c r="A33" s="226" t="s">
        <v>100</v>
      </c>
      <c r="B33" s="235">
        <f t="shared" si="0"/>
        <v>0.39583333333333331</v>
      </c>
      <c r="C33" s="236">
        <f>'2024_Item_Score'!E34</f>
        <v>1</v>
      </c>
      <c r="D33" s="236">
        <f>'2024_Item_Score'!F34</f>
        <v>0</v>
      </c>
      <c r="E33" s="236">
        <f>('2024_Item_Score'!G34+'2024_Item_Score'!H34+'2024_Item_Score'!I34+'2024_Item_Score'!J34+'2024_Item_Score'!K34+'2024_Item_Score'!L34+'2024_Item_Score'!M34)/7</f>
        <v>0</v>
      </c>
      <c r="F33" s="236">
        <f>('2024_Item_Score'!N34+'2024_Item_Score'!O34+'2024_Item_Score'!P34+'2024_Item_Score'!Q34+'2024_Item_Score'!R34+'2024_Item_Score'!S34)/6</f>
        <v>0</v>
      </c>
      <c r="G33" s="236">
        <f>('2024_Item_Score'!T34+'2024_Item_Score'!U34+'2024_Item_Score'!V34+'2024_Item_Score'!W34+'2024_Item_Score'!X34+'2024_Item_Score'!Y34)/6</f>
        <v>0</v>
      </c>
      <c r="H33" s="236">
        <f>('2024_Item_Score'!Z34+'2024_Item_Score'!AA34+'2024_Item_Score'!AB34)/3</f>
        <v>1</v>
      </c>
      <c r="I33" s="236">
        <f>('2024_Item_Score'!AC34)</f>
        <v>0</v>
      </c>
      <c r="J33" s="236">
        <f>('2024_Item_Score'!AD34+'2024_Item_Score'!AE34+'2024_Item_Score'!AF34)/3</f>
        <v>0</v>
      </c>
      <c r="K33" s="236">
        <f>('2024_Item_Score'!AG34)</f>
        <v>0</v>
      </c>
      <c r="L33" s="236">
        <f>('2024_Item_Score'!AH34)</f>
        <v>0</v>
      </c>
      <c r="M33" s="236">
        <f>('2024_Item_Score'!AI34)</f>
        <v>1</v>
      </c>
      <c r="N33" s="236">
        <f>('2024_Item_Score'!AJ34+'2024_Item_Score'!AK34)/2</f>
        <v>1</v>
      </c>
      <c r="O33" s="236">
        <f>('2024_Item_Score'!AL34)</f>
        <v>1</v>
      </c>
      <c r="P33" s="236">
        <f>('2024_Item_Score'!AM34)</f>
        <v>1</v>
      </c>
      <c r="Q33" s="236">
        <f>('2024_Item_Score'!AN34+'2024_Item_Score'!AO34+'2024_Item_Score'!AP34)/3</f>
        <v>0.33333333333333331</v>
      </c>
      <c r="R33" s="236">
        <f>('2024_Item_Score'!AQ34)</f>
        <v>0</v>
      </c>
      <c r="S33" s="237"/>
      <c r="T33" s="238"/>
      <c r="U33" s="238"/>
      <c r="V33" s="238"/>
      <c r="W33" s="239"/>
      <c r="X33" s="240"/>
      <c r="Y33" s="241"/>
      <c r="Z33" s="246"/>
      <c r="AA33" s="238"/>
      <c r="AB33" s="239"/>
      <c r="AC33" s="239"/>
      <c r="AD33" s="241"/>
      <c r="AE33" s="246"/>
      <c r="AF33" s="238"/>
      <c r="AG33" s="239"/>
      <c r="AH33" s="239"/>
      <c r="AI33" s="241"/>
      <c r="AJ33" s="239"/>
      <c r="AK33" s="238"/>
      <c r="AL33" s="239"/>
      <c r="AM33" s="239"/>
      <c r="AN33" s="241"/>
      <c r="AO33" s="246"/>
      <c r="AP33" s="238"/>
      <c r="AQ33" s="239"/>
      <c r="AR33" s="239"/>
      <c r="AS33" s="241"/>
      <c r="AT33" s="246"/>
      <c r="AU33" s="238"/>
      <c r="AV33" s="239"/>
      <c r="AW33" s="239"/>
      <c r="AX33" s="241"/>
      <c r="AY33" s="242"/>
      <c r="AZ33" s="238"/>
      <c r="BA33" s="239"/>
      <c r="BB33" s="239"/>
      <c r="BC33" s="241"/>
      <c r="BD33" s="242"/>
      <c r="BE33" s="238"/>
      <c r="BF33" s="239"/>
      <c r="BG33" s="239"/>
      <c r="BH33" s="241"/>
      <c r="BI33" s="246"/>
      <c r="BJ33" s="238"/>
      <c r="BK33" s="239"/>
      <c r="BL33" s="239"/>
      <c r="BM33" s="241"/>
      <c r="BN33" s="246"/>
      <c r="BO33" s="238"/>
      <c r="BP33" s="239"/>
      <c r="BQ33" s="239"/>
      <c r="BR33" s="241"/>
      <c r="BS33" s="246"/>
      <c r="BT33" s="238"/>
      <c r="BU33" s="239"/>
      <c r="BV33" s="239"/>
      <c r="BW33" s="241"/>
      <c r="BX33" s="246"/>
      <c r="BY33" s="238"/>
      <c r="BZ33" s="239"/>
      <c r="CA33" s="239"/>
      <c r="CB33" s="241"/>
      <c r="CC33" s="246"/>
      <c r="CD33" s="238"/>
      <c r="CE33" s="239"/>
      <c r="CF33" s="239"/>
      <c r="CG33" s="241"/>
      <c r="CH33" s="242"/>
      <c r="CI33" s="238"/>
      <c r="CJ33" s="239"/>
      <c r="CK33" s="239"/>
      <c r="CL33" s="240"/>
      <c r="CM33" s="240"/>
      <c r="CN33" s="238"/>
      <c r="CO33" s="239"/>
      <c r="CP33" s="239"/>
      <c r="CQ33" s="239"/>
      <c r="CR33" s="239"/>
      <c r="CS33" s="238"/>
      <c r="CT33" s="239"/>
      <c r="CU33" s="239"/>
      <c r="CV33" s="239"/>
      <c r="CW33" s="239"/>
      <c r="CX33" s="238"/>
      <c r="CY33" s="239"/>
      <c r="CZ33" s="239"/>
      <c r="DA33" s="239"/>
      <c r="DB33" s="239"/>
      <c r="DC33" s="238"/>
      <c r="DD33" s="239"/>
      <c r="DE33" s="239"/>
      <c r="DF33" s="240"/>
      <c r="DG33" s="239"/>
      <c r="DH33" s="238"/>
      <c r="DI33" s="239"/>
      <c r="DJ33" s="239"/>
      <c r="DK33" s="240"/>
      <c r="DL33" s="240"/>
      <c r="DM33" s="238"/>
      <c r="DN33" s="239"/>
      <c r="DO33" s="239"/>
      <c r="DP33" s="241"/>
      <c r="DQ33" s="239"/>
      <c r="DR33" s="238"/>
      <c r="DS33" s="239"/>
      <c r="DT33" s="239"/>
      <c r="DU33" s="239"/>
      <c r="DV33" s="239"/>
      <c r="DW33" s="238"/>
      <c r="DX33" s="239"/>
      <c r="DY33" s="239"/>
      <c r="DZ33" s="239"/>
      <c r="EA33" s="239"/>
      <c r="EB33" s="238"/>
      <c r="EC33" s="239"/>
      <c r="ED33" s="239"/>
      <c r="EE33" s="240"/>
      <c r="EF33" s="240"/>
      <c r="EG33" s="238"/>
      <c r="EH33" s="239"/>
      <c r="EI33" s="239"/>
      <c r="EJ33" s="239"/>
      <c r="EK33" s="239"/>
      <c r="EL33" s="238"/>
      <c r="EM33" s="239"/>
      <c r="EN33" s="239"/>
      <c r="EO33" s="239"/>
      <c r="EP33" s="239"/>
      <c r="EQ33" s="238"/>
      <c r="ER33" s="239"/>
      <c r="ES33" s="239"/>
      <c r="ET33" s="239"/>
      <c r="EU33" s="239"/>
      <c r="EV33" s="238"/>
      <c r="EW33" s="239"/>
      <c r="EX33" s="239"/>
      <c r="EY33" s="241"/>
      <c r="EZ33" s="239"/>
      <c r="FA33" s="238"/>
      <c r="FB33" s="239"/>
      <c r="FC33" s="239"/>
      <c r="FD33" s="241"/>
      <c r="FE33" s="244"/>
    </row>
    <row r="34" spans="1:161" ht="31.5" customHeight="1">
      <c r="A34" s="226" t="s">
        <v>101</v>
      </c>
      <c r="B34" s="235">
        <f t="shared" si="0"/>
        <v>0.32589285714285715</v>
      </c>
      <c r="C34" s="236">
        <f>'2024_Item_Score'!E35</f>
        <v>0</v>
      </c>
      <c r="D34" s="236">
        <f>'2024_Item_Score'!F35</f>
        <v>0</v>
      </c>
      <c r="E34" s="236">
        <f>('2024_Item_Score'!G35+'2024_Item_Score'!H35+'2024_Item_Score'!I35+'2024_Item_Score'!J35+'2024_Item_Score'!K35+'2024_Item_Score'!L35+'2024_Item_Score'!M35)/7</f>
        <v>0.7142857142857143</v>
      </c>
      <c r="F34" s="236">
        <f>('2024_Item_Score'!N35+'2024_Item_Score'!O35+'2024_Item_Score'!P35+'2024_Item_Score'!Q35+'2024_Item_Score'!R35+'2024_Item_Score'!S35)/6</f>
        <v>0</v>
      </c>
      <c r="G34" s="236">
        <f>('2024_Item_Score'!T35+'2024_Item_Score'!U35+'2024_Item_Score'!V35+'2024_Item_Score'!W35+'2024_Item_Score'!X35+'2024_Item_Score'!Y35)/6</f>
        <v>0</v>
      </c>
      <c r="H34" s="236">
        <f>('2024_Item_Score'!Z35+'2024_Item_Score'!AA35+'2024_Item_Score'!AB35)/3</f>
        <v>0.5</v>
      </c>
      <c r="I34" s="236">
        <f>('2024_Item_Score'!AC35)</f>
        <v>1</v>
      </c>
      <c r="J34" s="236">
        <f>('2024_Item_Score'!AD35+'2024_Item_Score'!AE35+'2024_Item_Score'!AF35)/3</f>
        <v>1</v>
      </c>
      <c r="K34" s="236">
        <f>('2024_Item_Score'!AG35)</f>
        <v>0</v>
      </c>
      <c r="L34" s="236">
        <f>('2024_Item_Score'!AH35)</f>
        <v>0</v>
      </c>
      <c r="M34" s="236">
        <f>('2024_Item_Score'!AI35)</f>
        <v>1</v>
      </c>
      <c r="N34" s="236">
        <f>('2024_Item_Score'!AJ35+'2024_Item_Score'!AK35)/2</f>
        <v>0</v>
      </c>
      <c r="O34" s="236">
        <f>('2024_Item_Score'!AL35)</f>
        <v>0</v>
      </c>
      <c r="P34" s="236">
        <f>('2024_Item_Score'!AM35)</f>
        <v>0</v>
      </c>
      <c r="Q34" s="236">
        <f>('2024_Item_Score'!AN35+'2024_Item_Score'!AO35+'2024_Item_Score'!AP35)/3</f>
        <v>1</v>
      </c>
      <c r="R34" s="236">
        <f>('2024_Item_Score'!AQ35)</f>
        <v>0</v>
      </c>
      <c r="S34" s="237"/>
      <c r="T34" s="238"/>
      <c r="U34" s="238"/>
      <c r="V34" s="238"/>
      <c r="W34" s="239"/>
      <c r="X34" s="240"/>
      <c r="Y34" s="241"/>
      <c r="Z34" s="239"/>
      <c r="AA34" s="238"/>
      <c r="AB34" s="239"/>
      <c r="AC34" s="239"/>
      <c r="AD34" s="241"/>
      <c r="AE34" s="242"/>
      <c r="AF34" s="238"/>
      <c r="AG34" s="239"/>
      <c r="AH34" s="239"/>
      <c r="AI34" s="241"/>
      <c r="AJ34" s="239"/>
      <c r="AK34" s="238"/>
      <c r="AL34" s="239"/>
      <c r="AM34" s="239"/>
      <c r="AN34" s="241"/>
      <c r="AO34" s="242"/>
      <c r="AP34" s="238"/>
      <c r="AQ34" s="239"/>
      <c r="AR34" s="239"/>
      <c r="AS34" s="241"/>
      <c r="AT34" s="243"/>
      <c r="AU34" s="238"/>
      <c r="AV34" s="239"/>
      <c r="AW34" s="239"/>
      <c r="AX34" s="241"/>
      <c r="AY34" s="243"/>
      <c r="AZ34" s="238"/>
      <c r="BA34" s="239"/>
      <c r="BB34" s="239"/>
      <c r="BC34" s="241"/>
      <c r="BD34" s="243"/>
      <c r="BE34" s="238"/>
      <c r="BF34" s="239"/>
      <c r="BG34" s="239"/>
      <c r="BH34" s="239"/>
      <c r="BI34" s="239"/>
      <c r="BJ34" s="238"/>
      <c r="BK34" s="239"/>
      <c r="BL34" s="239"/>
      <c r="BM34" s="239"/>
      <c r="BN34" s="239"/>
      <c r="BO34" s="238"/>
      <c r="BP34" s="239"/>
      <c r="BQ34" s="239"/>
      <c r="BR34" s="239"/>
      <c r="BS34" s="239"/>
      <c r="BT34" s="238"/>
      <c r="BU34" s="239"/>
      <c r="BV34" s="239"/>
      <c r="BW34" s="239"/>
      <c r="BX34" s="239"/>
      <c r="BY34" s="238"/>
      <c r="BZ34" s="239"/>
      <c r="CA34" s="239"/>
      <c r="CB34" s="239"/>
      <c r="CC34" s="239"/>
      <c r="CD34" s="238"/>
      <c r="CE34" s="239"/>
      <c r="CF34" s="239"/>
      <c r="CG34" s="239"/>
      <c r="CH34" s="239"/>
      <c r="CI34" s="238"/>
      <c r="CJ34" s="239"/>
      <c r="CK34" s="239"/>
      <c r="CL34" s="241"/>
      <c r="CM34" s="239"/>
      <c r="CN34" s="238"/>
      <c r="CO34" s="239"/>
      <c r="CP34" s="239"/>
      <c r="CQ34" s="241"/>
      <c r="CR34" s="242"/>
      <c r="CS34" s="238"/>
      <c r="CT34" s="239"/>
      <c r="CU34" s="239"/>
      <c r="CV34" s="241"/>
      <c r="CW34" s="242"/>
      <c r="CX34" s="238"/>
      <c r="CY34" s="239"/>
      <c r="CZ34" s="239"/>
      <c r="DA34" s="241"/>
      <c r="DB34" s="242"/>
      <c r="DC34" s="238"/>
      <c r="DD34" s="239"/>
      <c r="DE34" s="239"/>
      <c r="DF34" s="241"/>
      <c r="DG34" s="239"/>
      <c r="DH34" s="238"/>
      <c r="DI34" s="239"/>
      <c r="DJ34" s="239"/>
      <c r="DK34" s="241"/>
      <c r="DL34" s="242"/>
      <c r="DM34" s="238"/>
      <c r="DN34" s="239"/>
      <c r="DO34" s="239"/>
      <c r="DP34" s="241"/>
      <c r="DQ34" s="239"/>
      <c r="DR34" s="238"/>
      <c r="DS34" s="239"/>
      <c r="DT34" s="239"/>
      <c r="DU34" s="241"/>
      <c r="DV34" s="243"/>
      <c r="DW34" s="238"/>
      <c r="DX34" s="239"/>
      <c r="DY34" s="239"/>
      <c r="DZ34" s="241"/>
      <c r="EA34" s="243"/>
      <c r="EB34" s="238"/>
      <c r="EC34" s="239"/>
      <c r="ED34" s="239"/>
      <c r="EE34" s="241"/>
      <c r="EF34" s="243"/>
      <c r="EG34" s="238"/>
      <c r="EH34" s="239"/>
      <c r="EI34" s="239"/>
      <c r="EJ34" s="241"/>
      <c r="EK34" s="243"/>
      <c r="EL34" s="238"/>
      <c r="EM34" s="239"/>
      <c r="EN34" s="239"/>
      <c r="EO34" s="241"/>
      <c r="EP34" s="239"/>
      <c r="EQ34" s="238"/>
      <c r="ER34" s="239"/>
      <c r="ES34" s="239"/>
      <c r="ET34" s="241"/>
      <c r="EU34" s="239"/>
      <c r="EV34" s="238"/>
      <c r="EW34" s="239"/>
      <c r="EX34" s="239"/>
      <c r="EY34" s="239"/>
      <c r="EZ34" s="239"/>
      <c r="FA34" s="238"/>
      <c r="FB34" s="239"/>
      <c r="FC34" s="239"/>
      <c r="FD34" s="241"/>
      <c r="FE34" s="244"/>
    </row>
    <row r="35" spans="1:161" ht="31.5" customHeight="1">
      <c r="A35" s="226" t="s">
        <v>102</v>
      </c>
      <c r="B35" s="235">
        <f t="shared" si="0"/>
        <v>0.38839285714285715</v>
      </c>
      <c r="C35" s="236">
        <f>'2024_Item_Score'!E36</f>
        <v>1</v>
      </c>
      <c r="D35" s="236">
        <f>'2024_Item_Score'!F36</f>
        <v>0</v>
      </c>
      <c r="E35" s="236">
        <f>('2024_Item_Score'!G36+'2024_Item_Score'!H36+'2024_Item_Score'!I36+'2024_Item_Score'!J36+'2024_Item_Score'!K36+'2024_Item_Score'!L36+'2024_Item_Score'!M36)/7</f>
        <v>0.7142857142857143</v>
      </c>
      <c r="F35" s="236">
        <f>('2024_Item_Score'!N36+'2024_Item_Score'!O36+'2024_Item_Score'!P36+'2024_Item_Score'!Q36+'2024_Item_Score'!R36+'2024_Item_Score'!S36)/6</f>
        <v>0</v>
      </c>
      <c r="G35" s="236">
        <f>('2024_Item_Score'!T36+'2024_Item_Score'!U36+'2024_Item_Score'!V36+'2024_Item_Score'!W36+'2024_Item_Score'!X36+'2024_Item_Score'!Y36)/6</f>
        <v>0</v>
      </c>
      <c r="H35" s="236">
        <f>('2024_Item_Score'!Z36+'2024_Item_Score'!AA36+'2024_Item_Score'!AB36)/3</f>
        <v>0.83333333333333337</v>
      </c>
      <c r="I35" s="236">
        <f>('2024_Item_Score'!AC36)</f>
        <v>0</v>
      </c>
      <c r="J35" s="236">
        <f>('2024_Item_Score'!AD36+'2024_Item_Score'!AE36+'2024_Item_Score'!AF36)/3</f>
        <v>0</v>
      </c>
      <c r="K35" s="236">
        <f>('2024_Item_Score'!AG36)</f>
        <v>1</v>
      </c>
      <c r="L35" s="236">
        <f>('2024_Item_Score'!AH36)</f>
        <v>0</v>
      </c>
      <c r="M35" s="236">
        <f>('2024_Item_Score'!AI36)</f>
        <v>0</v>
      </c>
      <c r="N35" s="236">
        <f>('2024_Item_Score'!AJ36+'2024_Item_Score'!AK36)/2</f>
        <v>1</v>
      </c>
      <c r="O35" s="236">
        <f>('2024_Item_Score'!AL36)</f>
        <v>0</v>
      </c>
      <c r="P35" s="236">
        <f>('2024_Item_Score'!AM36)</f>
        <v>1</v>
      </c>
      <c r="Q35" s="236">
        <f>('2024_Item_Score'!AN36+'2024_Item_Score'!AO36+'2024_Item_Score'!AP36)/3</f>
        <v>0.66666666666666663</v>
      </c>
      <c r="R35" s="236">
        <f>('2024_Item_Score'!AQ36)</f>
        <v>0</v>
      </c>
      <c r="S35" s="237"/>
      <c r="T35" s="238"/>
      <c r="U35" s="238"/>
      <c r="V35" s="238"/>
      <c r="W35" s="239"/>
      <c r="X35" s="240"/>
      <c r="Y35" s="241"/>
      <c r="Z35" s="239"/>
      <c r="AA35" s="238"/>
      <c r="AB35" s="239"/>
      <c r="AC35" s="239"/>
      <c r="AD35" s="241"/>
      <c r="AE35" s="242"/>
      <c r="AF35" s="238"/>
      <c r="AG35" s="239"/>
      <c r="AH35" s="239"/>
      <c r="AI35" s="241"/>
      <c r="AJ35" s="239"/>
      <c r="AK35" s="238"/>
      <c r="AL35" s="239"/>
      <c r="AM35" s="239"/>
      <c r="AN35" s="241"/>
      <c r="AO35" s="242"/>
      <c r="AP35" s="238"/>
      <c r="AQ35" s="239"/>
      <c r="AR35" s="239"/>
      <c r="AS35" s="241"/>
      <c r="AT35" s="242"/>
      <c r="AU35" s="238"/>
      <c r="AV35" s="239"/>
      <c r="AW35" s="239"/>
      <c r="AX35" s="241"/>
      <c r="AY35" s="242"/>
      <c r="AZ35" s="238"/>
      <c r="BA35" s="239"/>
      <c r="BB35" s="239"/>
      <c r="BC35" s="241"/>
      <c r="BD35" s="242"/>
      <c r="BE35" s="238"/>
      <c r="BF35" s="239"/>
      <c r="BG35" s="239"/>
      <c r="BH35" s="239"/>
      <c r="BI35" s="239"/>
      <c r="BJ35" s="238"/>
      <c r="BK35" s="239"/>
      <c r="BL35" s="239"/>
      <c r="BM35" s="239"/>
      <c r="BN35" s="239"/>
      <c r="BO35" s="238"/>
      <c r="BP35" s="239"/>
      <c r="BQ35" s="239"/>
      <c r="BR35" s="239"/>
      <c r="BS35" s="239"/>
      <c r="BT35" s="238"/>
      <c r="BU35" s="239"/>
      <c r="BV35" s="239"/>
      <c r="BW35" s="239"/>
      <c r="BX35" s="239"/>
      <c r="BY35" s="238"/>
      <c r="BZ35" s="239"/>
      <c r="CA35" s="239"/>
      <c r="CB35" s="239"/>
      <c r="CC35" s="239"/>
      <c r="CD35" s="238"/>
      <c r="CE35" s="239"/>
      <c r="CF35" s="239"/>
      <c r="CG35" s="239"/>
      <c r="CH35" s="239"/>
      <c r="CI35" s="238"/>
      <c r="CJ35" s="239"/>
      <c r="CK35" s="239"/>
      <c r="CL35" s="240"/>
      <c r="CM35" s="240"/>
      <c r="CN35" s="238"/>
      <c r="CO35" s="239"/>
      <c r="CP35" s="239"/>
      <c r="CQ35" s="239"/>
      <c r="CR35" s="239"/>
      <c r="CS35" s="238"/>
      <c r="CT35" s="239"/>
      <c r="CU35" s="239"/>
      <c r="CV35" s="239"/>
      <c r="CW35" s="239"/>
      <c r="CX35" s="238"/>
      <c r="CY35" s="239"/>
      <c r="CZ35" s="239"/>
      <c r="DA35" s="239"/>
      <c r="DB35" s="239"/>
      <c r="DC35" s="238"/>
      <c r="DD35" s="239"/>
      <c r="DE35" s="239"/>
      <c r="DF35" s="240"/>
      <c r="DG35" s="239"/>
      <c r="DH35" s="238"/>
      <c r="DI35" s="239"/>
      <c r="DJ35" s="239"/>
      <c r="DK35" s="240"/>
      <c r="DL35" s="240"/>
      <c r="DM35" s="238"/>
      <c r="DN35" s="239"/>
      <c r="DO35" s="239"/>
      <c r="DP35" s="241"/>
      <c r="DQ35" s="240"/>
      <c r="DR35" s="238"/>
      <c r="DS35" s="239"/>
      <c r="DT35" s="239"/>
      <c r="DU35" s="241"/>
      <c r="DV35" s="240"/>
      <c r="DW35" s="238"/>
      <c r="DX35" s="239"/>
      <c r="DY35" s="239"/>
      <c r="DZ35" s="239"/>
      <c r="EA35" s="239"/>
      <c r="EB35" s="238"/>
      <c r="EC35" s="239"/>
      <c r="ED35" s="239"/>
      <c r="EE35" s="240"/>
      <c r="EF35" s="240"/>
      <c r="EG35" s="238"/>
      <c r="EH35" s="239"/>
      <c r="EI35" s="239"/>
      <c r="EJ35" s="242"/>
      <c r="EK35" s="243"/>
      <c r="EL35" s="238"/>
      <c r="EM35" s="239"/>
      <c r="EN35" s="239"/>
      <c r="EO35" s="241"/>
      <c r="EP35" s="243"/>
      <c r="EQ35" s="238"/>
      <c r="ER35" s="239"/>
      <c r="ES35" s="239"/>
      <c r="ET35" s="241"/>
      <c r="EU35" s="239"/>
      <c r="EV35" s="238"/>
      <c r="EW35" s="239"/>
      <c r="EX35" s="239"/>
      <c r="EY35" s="239"/>
      <c r="EZ35" s="239"/>
      <c r="FA35" s="238"/>
      <c r="FB35" s="239"/>
      <c r="FC35" s="239"/>
      <c r="FD35" s="241"/>
      <c r="FE35" s="244"/>
    </row>
    <row r="36" spans="1:161" ht="31.5" customHeight="1">
      <c r="A36" s="226" t="s">
        <v>103</v>
      </c>
      <c r="B36" s="235">
        <f t="shared" si="0"/>
        <v>0.51488095238095233</v>
      </c>
      <c r="C36" s="236">
        <f>'2024_Item_Score'!E37</f>
        <v>1</v>
      </c>
      <c r="D36" s="236">
        <f>'2024_Item_Score'!F37</f>
        <v>0</v>
      </c>
      <c r="E36" s="236">
        <f>('2024_Item_Score'!G37+'2024_Item_Score'!H37+'2024_Item_Score'!I37+'2024_Item_Score'!J37+'2024_Item_Score'!K37+'2024_Item_Score'!L37+'2024_Item_Score'!M37)/7</f>
        <v>0.5714285714285714</v>
      </c>
      <c r="F36" s="236">
        <f>('2024_Item_Score'!N37+'2024_Item_Score'!O37+'2024_Item_Score'!P37+'2024_Item_Score'!Q37+'2024_Item_Score'!R37+'2024_Item_Score'!S37)/6</f>
        <v>0</v>
      </c>
      <c r="G36" s="236">
        <f>('2024_Item_Score'!T37+'2024_Item_Score'!U37+'2024_Item_Score'!V37+'2024_Item_Score'!W37+'2024_Item_Score'!X37+'2024_Item_Score'!Y37)/6</f>
        <v>0</v>
      </c>
      <c r="H36" s="236">
        <f>('2024_Item_Score'!Z37+'2024_Item_Score'!AA37+'2024_Item_Score'!AB37)/3</f>
        <v>1</v>
      </c>
      <c r="I36" s="236">
        <f>('2024_Item_Score'!AC37)</f>
        <v>0</v>
      </c>
      <c r="J36" s="236">
        <f>('2024_Item_Score'!AD37+'2024_Item_Score'!AE37+'2024_Item_Score'!AF37)/3</f>
        <v>0</v>
      </c>
      <c r="K36" s="236">
        <f>('2024_Item_Score'!AG37)</f>
        <v>0</v>
      </c>
      <c r="L36" s="236">
        <f>('2024_Item_Score'!AH37)</f>
        <v>0</v>
      </c>
      <c r="M36" s="236">
        <f>('2024_Item_Score'!AI37)</f>
        <v>1</v>
      </c>
      <c r="N36" s="236">
        <f>('2024_Item_Score'!AJ37+'2024_Item_Score'!AK37)/2</f>
        <v>1</v>
      </c>
      <c r="O36" s="236">
        <f>('2024_Item_Score'!AL37)</f>
        <v>1</v>
      </c>
      <c r="P36" s="236">
        <f>('2024_Item_Score'!AM37)</f>
        <v>1</v>
      </c>
      <c r="Q36" s="236">
        <f>('2024_Item_Score'!AN37+'2024_Item_Score'!AO37+'2024_Item_Score'!AP37)/3</f>
        <v>0.66666666666666663</v>
      </c>
      <c r="R36" s="236">
        <f>('2024_Item_Score'!AQ37)</f>
        <v>1</v>
      </c>
      <c r="S36" s="237"/>
      <c r="T36" s="238"/>
      <c r="U36" s="238"/>
      <c r="V36" s="238"/>
      <c r="W36" s="239"/>
      <c r="X36" s="240"/>
      <c r="Y36" s="241"/>
      <c r="Z36" s="242"/>
      <c r="AA36" s="238"/>
      <c r="AB36" s="239"/>
      <c r="AC36" s="239"/>
      <c r="AD36" s="241"/>
      <c r="AE36" s="242"/>
      <c r="AF36" s="238"/>
      <c r="AG36" s="239"/>
      <c r="AH36" s="239"/>
      <c r="AI36" s="241"/>
      <c r="AJ36" s="239"/>
      <c r="AK36" s="238"/>
      <c r="AL36" s="239"/>
      <c r="AM36" s="239"/>
      <c r="AN36" s="241"/>
      <c r="AO36" s="242"/>
      <c r="AP36" s="238"/>
      <c r="AQ36" s="239"/>
      <c r="AR36" s="239"/>
      <c r="AS36" s="241"/>
      <c r="AT36" s="242"/>
      <c r="AU36" s="238"/>
      <c r="AV36" s="239"/>
      <c r="AW36" s="239"/>
      <c r="AX36" s="241"/>
      <c r="AY36" s="242"/>
      <c r="AZ36" s="238"/>
      <c r="BA36" s="239"/>
      <c r="BB36" s="239"/>
      <c r="BC36" s="241"/>
      <c r="BD36" s="242"/>
      <c r="BE36" s="238"/>
      <c r="BF36" s="239"/>
      <c r="BG36" s="239"/>
      <c r="BH36" s="239"/>
      <c r="BI36" s="239"/>
      <c r="BJ36" s="238"/>
      <c r="BK36" s="239"/>
      <c r="BL36" s="239"/>
      <c r="BM36" s="239"/>
      <c r="BN36" s="239"/>
      <c r="BO36" s="238"/>
      <c r="BP36" s="239"/>
      <c r="BQ36" s="239"/>
      <c r="BR36" s="239"/>
      <c r="BS36" s="239"/>
      <c r="BT36" s="238"/>
      <c r="BU36" s="239"/>
      <c r="BV36" s="239"/>
      <c r="BW36" s="239"/>
      <c r="BX36" s="239"/>
      <c r="BY36" s="238"/>
      <c r="BZ36" s="239"/>
      <c r="CA36" s="239"/>
      <c r="CB36" s="239"/>
      <c r="CC36" s="239"/>
      <c r="CD36" s="238"/>
      <c r="CE36" s="239"/>
      <c r="CF36" s="239"/>
      <c r="CG36" s="239"/>
      <c r="CH36" s="239"/>
      <c r="CI36" s="238"/>
      <c r="CJ36" s="239"/>
      <c r="CK36" s="239"/>
      <c r="CL36" s="240"/>
      <c r="CM36" s="240"/>
      <c r="CN36" s="238"/>
      <c r="CO36" s="239"/>
      <c r="CP36" s="239"/>
      <c r="CQ36" s="239"/>
      <c r="CR36" s="239"/>
      <c r="CS36" s="238"/>
      <c r="CT36" s="239"/>
      <c r="CU36" s="239"/>
      <c r="CV36" s="239"/>
      <c r="CW36" s="239"/>
      <c r="CX36" s="238"/>
      <c r="CY36" s="239"/>
      <c r="CZ36" s="239"/>
      <c r="DA36" s="239"/>
      <c r="DB36" s="239"/>
      <c r="DC36" s="238"/>
      <c r="DD36" s="239"/>
      <c r="DE36" s="239"/>
      <c r="DF36" s="240"/>
      <c r="DG36" s="239"/>
      <c r="DH36" s="238"/>
      <c r="DI36" s="239"/>
      <c r="DJ36" s="239"/>
      <c r="DK36" s="240"/>
      <c r="DL36" s="240"/>
      <c r="DM36" s="238"/>
      <c r="DN36" s="239"/>
      <c r="DO36" s="239"/>
      <c r="DP36" s="240"/>
      <c r="DQ36" s="239"/>
      <c r="DR36" s="238"/>
      <c r="DS36" s="239"/>
      <c r="DT36" s="239"/>
      <c r="DU36" s="239"/>
      <c r="DV36" s="239"/>
      <c r="DW36" s="238"/>
      <c r="DX36" s="239"/>
      <c r="DY36" s="239"/>
      <c r="DZ36" s="239"/>
      <c r="EA36" s="239"/>
      <c r="EB36" s="238"/>
      <c r="EC36" s="239"/>
      <c r="ED36" s="239"/>
      <c r="EE36" s="240"/>
      <c r="EF36" s="240"/>
      <c r="EG36" s="238"/>
      <c r="EH36" s="239"/>
      <c r="EI36" s="239"/>
      <c r="EJ36" s="239"/>
      <c r="EK36" s="239"/>
      <c r="EL36" s="238"/>
      <c r="EM36" s="239"/>
      <c r="EN36" s="239"/>
      <c r="EO36" s="239"/>
      <c r="EP36" s="239"/>
      <c r="EQ36" s="238"/>
      <c r="ER36" s="239"/>
      <c r="ES36" s="239"/>
      <c r="ET36" s="239"/>
      <c r="EU36" s="239"/>
      <c r="EV36" s="238"/>
      <c r="EW36" s="239"/>
      <c r="EX36" s="239"/>
      <c r="EY36" s="239"/>
      <c r="EZ36" s="239"/>
      <c r="FA36" s="238"/>
      <c r="FB36" s="239"/>
      <c r="FC36" s="239"/>
      <c r="FD36" s="241"/>
      <c r="FE36" s="244"/>
    </row>
    <row r="37" spans="1:161" ht="31.5" customHeight="1">
      <c r="A37" s="226" t="s">
        <v>104</v>
      </c>
      <c r="B37" s="235">
        <f t="shared" si="0"/>
        <v>0.64583333333333337</v>
      </c>
      <c r="C37" s="236">
        <f>'2024_Item_Score'!E38</f>
        <v>1</v>
      </c>
      <c r="D37" s="236">
        <f>'2024_Item_Score'!F38</f>
        <v>1</v>
      </c>
      <c r="E37" s="236">
        <f>('2024_Item_Score'!G38+'2024_Item_Score'!H38+'2024_Item_Score'!I38+'2024_Item_Score'!J38+'2024_Item_Score'!K38+'2024_Item_Score'!L38+'2024_Item_Score'!M38)/7</f>
        <v>1</v>
      </c>
      <c r="F37" s="236">
        <f>('2024_Item_Score'!N38+'2024_Item_Score'!O38+'2024_Item_Score'!P38+'2024_Item_Score'!Q38+'2024_Item_Score'!R38+'2024_Item_Score'!S38)/6</f>
        <v>1</v>
      </c>
      <c r="G37" s="236">
        <f>('2024_Item_Score'!T38+'2024_Item_Score'!U38+'2024_Item_Score'!V38+'2024_Item_Score'!W38+'2024_Item_Score'!X38+'2024_Item_Score'!Y38)/6</f>
        <v>1</v>
      </c>
      <c r="H37" s="236">
        <f>('2024_Item_Score'!Z38+'2024_Item_Score'!AA38+'2024_Item_Score'!AB38)/3</f>
        <v>1</v>
      </c>
      <c r="I37" s="236">
        <f>('2024_Item_Score'!AC38)</f>
        <v>0</v>
      </c>
      <c r="J37" s="236">
        <f>('2024_Item_Score'!AD38+'2024_Item_Score'!AE38+'2024_Item_Score'!AF38)/3</f>
        <v>0</v>
      </c>
      <c r="K37" s="236">
        <f>('2024_Item_Score'!AG38)</f>
        <v>0</v>
      </c>
      <c r="L37" s="236">
        <f>('2024_Item_Score'!AH38)</f>
        <v>0</v>
      </c>
      <c r="M37" s="236">
        <f>('2024_Item_Score'!AI38)</f>
        <v>1</v>
      </c>
      <c r="N37" s="236">
        <f>('2024_Item_Score'!AJ38+'2024_Item_Score'!AK38)/2</f>
        <v>1</v>
      </c>
      <c r="O37" s="236">
        <f>('2024_Item_Score'!AL38)</f>
        <v>0</v>
      </c>
      <c r="P37" s="236">
        <f>('2024_Item_Score'!AM38)</f>
        <v>1</v>
      </c>
      <c r="Q37" s="236">
        <f>('2024_Item_Score'!AN38+'2024_Item_Score'!AO38+'2024_Item_Score'!AP38)/3</f>
        <v>0.33333333333333331</v>
      </c>
      <c r="R37" s="236">
        <f>('2024_Item_Score'!AQ38)</f>
        <v>1</v>
      </c>
      <c r="S37" s="237"/>
      <c r="T37" s="238"/>
      <c r="U37" s="238"/>
      <c r="V37" s="238"/>
      <c r="W37" s="239"/>
      <c r="X37" s="240"/>
      <c r="Y37" s="241"/>
      <c r="Z37" s="242"/>
      <c r="AA37" s="238"/>
      <c r="AB37" s="239"/>
      <c r="AC37" s="239"/>
      <c r="AD37" s="241"/>
      <c r="AE37" s="242"/>
      <c r="AF37" s="238"/>
      <c r="AG37" s="239"/>
      <c r="AH37" s="239"/>
      <c r="AI37" s="241"/>
      <c r="AJ37" s="239"/>
      <c r="AK37" s="238"/>
      <c r="AL37" s="239"/>
      <c r="AM37" s="239"/>
      <c r="AN37" s="241"/>
      <c r="AO37" s="242"/>
      <c r="AP37" s="238"/>
      <c r="AQ37" s="239"/>
      <c r="AR37" s="239"/>
      <c r="AS37" s="241"/>
      <c r="AT37" s="246"/>
      <c r="AU37" s="238"/>
      <c r="AV37" s="239"/>
      <c r="AW37" s="239"/>
      <c r="AX37" s="241"/>
      <c r="AY37" s="246"/>
      <c r="AZ37" s="238"/>
      <c r="BA37" s="239"/>
      <c r="BB37" s="239"/>
      <c r="BC37" s="241"/>
      <c r="BD37" s="242"/>
      <c r="BE37" s="238"/>
      <c r="BF37" s="239"/>
      <c r="BG37" s="239"/>
      <c r="BH37" s="241"/>
      <c r="BI37" s="246"/>
      <c r="BJ37" s="238"/>
      <c r="BK37" s="239"/>
      <c r="BL37" s="239"/>
      <c r="BM37" s="241"/>
      <c r="BN37" s="246"/>
      <c r="BO37" s="238"/>
      <c r="BP37" s="239"/>
      <c r="BQ37" s="239"/>
      <c r="BR37" s="241"/>
      <c r="BS37" s="246"/>
      <c r="BT37" s="238"/>
      <c r="BU37" s="239"/>
      <c r="BV37" s="239"/>
      <c r="BW37" s="241"/>
      <c r="BX37" s="246"/>
      <c r="BY37" s="238"/>
      <c r="BZ37" s="239"/>
      <c r="CA37" s="239"/>
      <c r="CB37" s="241"/>
      <c r="CC37" s="246"/>
      <c r="CD37" s="238"/>
      <c r="CE37" s="239"/>
      <c r="CF37" s="239"/>
      <c r="CG37" s="241"/>
      <c r="CH37" s="246"/>
      <c r="CI37" s="238"/>
      <c r="CJ37" s="239"/>
      <c r="CK37" s="239"/>
      <c r="CL37" s="241"/>
      <c r="CM37" s="246"/>
      <c r="CN37" s="238"/>
      <c r="CO37" s="239"/>
      <c r="CP37" s="239"/>
      <c r="CQ37" s="241"/>
      <c r="CR37" s="246"/>
      <c r="CS37" s="238"/>
      <c r="CT37" s="239"/>
      <c r="CU37" s="239"/>
      <c r="CV37" s="241"/>
      <c r="CW37" s="246"/>
      <c r="CX37" s="238"/>
      <c r="CY37" s="239"/>
      <c r="CZ37" s="239"/>
      <c r="DA37" s="241"/>
      <c r="DB37" s="246"/>
      <c r="DC37" s="238"/>
      <c r="DD37" s="239"/>
      <c r="DE37" s="239"/>
      <c r="DF37" s="241"/>
      <c r="DG37" s="239"/>
      <c r="DH37" s="238"/>
      <c r="DI37" s="239"/>
      <c r="DJ37" s="239"/>
      <c r="DK37" s="241"/>
      <c r="DL37" s="246"/>
      <c r="DM37" s="238"/>
      <c r="DN37" s="239"/>
      <c r="DO37" s="239"/>
      <c r="DP37" s="240"/>
      <c r="DQ37" s="239"/>
      <c r="DR37" s="238"/>
      <c r="DS37" s="239"/>
      <c r="DT37" s="239"/>
      <c r="DU37" s="239"/>
      <c r="DV37" s="239"/>
      <c r="DW37" s="238"/>
      <c r="DX37" s="239"/>
      <c r="DY37" s="239"/>
      <c r="DZ37" s="239"/>
      <c r="EA37" s="239"/>
      <c r="EB37" s="238"/>
      <c r="EC37" s="239"/>
      <c r="ED37" s="239"/>
      <c r="EE37" s="240"/>
      <c r="EF37" s="240"/>
      <c r="EG37" s="238"/>
      <c r="EH37" s="239"/>
      <c r="EI37" s="239"/>
      <c r="EJ37" s="239"/>
      <c r="EK37" s="239"/>
      <c r="EL37" s="238"/>
      <c r="EM37" s="239"/>
      <c r="EN37" s="239"/>
      <c r="EO37" s="239"/>
      <c r="EP37" s="239"/>
      <c r="EQ37" s="238"/>
      <c r="ER37" s="239"/>
      <c r="ES37" s="239"/>
      <c r="ET37" s="239"/>
      <c r="EU37" s="239"/>
      <c r="EV37" s="238"/>
      <c r="EW37" s="239"/>
      <c r="EX37" s="239"/>
      <c r="EY37" s="239"/>
      <c r="EZ37" s="239"/>
      <c r="FA37" s="238"/>
      <c r="FB37" s="239"/>
      <c r="FC37" s="239"/>
      <c r="FD37" s="241"/>
      <c r="FE37" s="244"/>
    </row>
    <row r="38" spans="1:161" ht="31.5" customHeight="1">
      <c r="A38" s="226" t="s">
        <v>105</v>
      </c>
      <c r="B38" s="235">
        <f t="shared" si="0"/>
        <v>0.4642857142857143</v>
      </c>
      <c r="C38" s="236">
        <f>'2024_Item_Score'!E39</f>
        <v>1</v>
      </c>
      <c r="D38" s="236">
        <f>'2024_Item_Score'!F39</f>
        <v>0</v>
      </c>
      <c r="E38" s="236">
        <f>('2024_Item_Score'!G39+'2024_Item_Score'!H39+'2024_Item_Score'!I39+'2024_Item_Score'!J39+'2024_Item_Score'!K39+'2024_Item_Score'!L39+'2024_Item_Score'!M39)/7</f>
        <v>0.42857142857142855</v>
      </c>
      <c r="F38" s="236">
        <f>('2024_Item_Score'!N39+'2024_Item_Score'!O39+'2024_Item_Score'!P39+'2024_Item_Score'!Q39+'2024_Item_Score'!R39+'2024_Item_Score'!S39)/6</f>
        <v>0</v>
      </c>
      <c r="G38" s="236">
        <f>('2024_Item_Score'!T39+'2024_Item_Score'!U39+'2024_Item_Score'!V39+'2024_Item_Score'!W39+'2024_Item_Score'!X39+'2024_Item_Score'!Y39)/6</f>
        <v>0</v>
      </c>
      <c r="H38" s="236">
        <f>('2024_Item_Score'!Z39+'2024_Item_Score'!AA39+'2024_Item_Score'!AB39)/3</f>
        <v>1</v>
      </c>
      <c r="I38" s="236">
        <f>('2024_Item_Score'!AC39)</f>
        <v>1</v>
      </c>
      <c r="J38" s="236">
        <f>('2024_Item_Score'!AD39+'2024_Item_Score'!AE39+'2024_Item_Score'!AF39)/3</f>
        <v>0</v>
      </c>
      <c r="K38" s="236">
        <f>('2024_Item_Score'!AG39)</f>
        <v>0</v>
      </c>
      <c r="L38" s="236">
        <f>('2024_Item_Score'!AH39)</f>
        <v>0</v>
      </c>
      <c r="M38" s="236">
        <f>('2024_Item_Score'!AI39)</f>
        <v>0</v>
      </c>
      <c r="N38" s="236">
        <f>('2024_Item_Score'!AJ39+'2024_Item_Score'!AK39)/2</f>
        <v>1</v>
      </c>
      <c r="O38" s="236">
        <f>('2024_Item_Score'!AL39)</f>
        <v>1</v>
      </c>
      <c r="P38" s="236">
        <f>('2024_Item_Score'!AM39)</f>
        <v>1</v>
      </c>
      <c r="Q38" s="236">
        <f>('2024_Item_Score'!AN39+'2024_Item_Score'!AO39+'2024_Item_Score'!AP39)/3</f>
        <v>0</v>
      </c>
      <c r="R38" s="236">
        <f>('2024_Item_Score'!AQ39)</f>
        <v>1</v>
      </c>
      <c r="S38" s="237"/>
      <c r="T38" s="238"/>
      <c r="U38" s="238"/>
      <c r="V38" s="238"/>
      <c r="W38" s="239"/>
      <c r="X38" s="240"/>
      <c r="Y38" s="241"/>
      <c r="Z38" s="242"/>
      <c r="AA38" s="238"/>
      <c r="AB38" s="239"/>
      <c r="AC38" s="239"/>
      <c r="AD38" s="241"/>
      <c r="AE38" s="242"/>
      <c r="AF38" s="238"/>
      <c r="AG38" s="239"/>
      <c r="AH38" s="239"/>
      <c r="AI38" s="241"/>
      <c r="AJ38" s="239"/>
      <c r="AK38" s="238"/>
      <c r="AL38" s="239"/>
      <c r="AM38" s="239"/>
      <c r="AN38" s="241"/>
      <c r="AO38" s="242"/>
      <c r="AP38" s="238"/>
      <c r="AQ38" s="239"/>
      <c r="AR38" s="239"/>
      <c r="AS38" s="241"/>
      <c r="AT38" s="242"/>
      <c r="AU38" s="238"/>
      <c r="AV38" s="239"/>
      <c r="AW38" s="239"/>
      <c r="AX38" s="241"/>
      <c r="AY38" s="242"/>
      <c r="AZ38" s="238"/>
      <c r="BA38" s="239"/>
      <c r="BB38" s="239"/>
      <c r="BC38" s="241"/>
      <c r="BD38" s="242"/>
      <c r="BE38" s="238"/>
      <c r="BF38" s="239"/>
      <c r="BG38" s="239"/>
      <c r="BH38" s="239"/>
      <c r="BI38" s="239"/>
      <c r="BJ38" s="238"/>
      <c r="BK38" s="239"/>
      <c r="BL38" s="239"/>
      <c r="BM38" s="239"/>
      <c r="BN38" s="239"/>
      <c r="BO38" s="238"/>
      <c r="BP38" s="239"/>
      <c r="BQ38" s="239"/>
      <c r="BR38" s="239"/>
      <c r="BS38" s="239"/>
      <c r="BT38" s="238"/>
      <c r="BU38" s="239"/>
      <c r="BV38" s="239"/>
      <c r="BW38" s="239"/>
      <c r="BX38" s="239"/>
      <c r="BY38" s="238"/>
      <c r="BZ38" s="239"/>
      <c r="CA38" s="239"/>
      <c r="CB38" s="239"/>
      <c r="CC38" s="239"/>
      <c r="CD38" s="238"/>
      <c r="CE38" s="239"/>
      <c r="CF38" s="239"/>
      <c r="CG38" s="239"/>
      <c r="CH38" s="239"/>
      <c r="CI38" s="238"/>
      <c r="CJ38" s="239"/>
      <c r="CK38" s="239"/>
      <c r="CL38" s="240"/>
      <c r="CM38" s="240"/>
      <c r="CN38" s="238"/>
      <c r="CO38" s="239"/>
      <c r="CP38" s="239"/>
      <c r="CQ38" s="239"/>
      <c r="CR38" s="239"/>
      <c r="CS38" s="238"/>
      <c r="CT38" s="239"/>
      <c r="CU38" s="239"/>
      <c r="CV38" s="239"/>
      <c r="CW38" s="239"/>
      <c r="CX38" s="238"/>
      <c r="CY38" s="239"/>
      <c r="CZ38" s="239"/>
      <c r="DA38" s="239"/>
      <c r="DB38" s="239"/>
      <c r="DC38" s="238"/>
      <c r="DD38" s="239"/>
      <c r="DE38" s="239"/>
      <c r="DF38" s="240"/>
      <c r="DG38" s="239"/>
      <c r="DH38" s="238"/>
      <c r="DI38" s="239"/>
      <c r="DJ38" s="239"/>
      <c r="DK38" s="240"/>
      <c r="DL38" s="240"/>
      <c r="DM38" s="238"/>
      <c r="DN38" s="239"/>
      <c r="DO38" s="239"/>
      <c r="DP38" s="240"/>
      <c r="DQ38" s="239"/>
      <c r="DR38" s="238"/>
      <c r="DS38" s="239"/>
      <c r="DT38" s="239"/>
      <c r="DU38" s="241"/>
      <c r="DV38" s="243"/>
      <c r="DW38" s="238"/>
      <c r="DX38" s="239"/>
      <c r="DY38" s="239"/>
      <c r="DZ38" s="241"/>
      <c r="EA38" s="239"/>
      <c r="EB38" s="238"/>
      <c r="EC38" s="239"/>
      <c r="ED38" s="239"/>
      <c r="EE38" s="241"/>
      <c r="EF38" s="240"/>
      <c r="EG38" s="238"/>
      <c r="EH38" s="239"/>
      <c r="EI38" s="239"/>
      <c r="EJ38" s="241"/>
      <c r="EK38" s="243"/>
      <c r="EL38" s="238"/>
      <c r="EM38" s="239"/>
      <c r="EN38" s="239"/>
      <c r="EO38" s="241"/>
      <c r="EP38" s="239"/>
      <c r="EQ38" s="238"/>
      <c r="ER38" s="239"/>
      <c r="ES38" s="239"/>
      <c r="ET38" s="241"/>
      <c r="EU38" s="239"/>
      <c r="EV38" s="238"/>
      <c r="EW38" s="239"/>
      <c r="EX38" s="239"/>
      <c r="EY38" s="241"/>
      <c r="EZ38" s="239"/>
      <c r="FA38" s="238"/>
      <c r="FB38" s="239"/>
      <c r="FC38" s="239"/>
      <c r="FD38" s="241"/>
      <c r="FE38" s="244"/>
    </row>
    <row r="39" spans="1:161" ht="31.5" customHeight="1">
      <c r="A39" s="226" t="s">
        <v>106</v>
      </c>
      <c r="B39" s="235">
        <f t="shared" si="0"/>
        <v>0.3794642857142857</v>
      </c>
      <c r="C39" s="236">
        <f>'2024_Item_Score'!E40</f>
        <v>1</v>
      </c>
      <c r="D39" s="236">
        <f>'2024_Item_Score'!F40</f>
        <v>0</v>
      </c>
      <c r="E39" s="236">
        <f>('2024_Item_Score'!G40+'2024_Item_Score'!H40+'2024_Item_Score'!I40+'2024_Item_Score'!J40+'2024_Item_Score'!K40+'2024_Item_Score'!L40+'2024_Item_Score'!M40)/7</f>
        <v>0.5714285714285714</v>
      </c>
      <c r="F39" s="236">
        <f>('2024_Item_Score'!N40+'2024_Item_Score'!O40+'2024_Item_Score'!P40+'2024_Item_Score'!Q40+'2024_Item_Score'!R40+'2024_Item_Score'!S40)/6</f>
        <v>0</v>
      </c>
      <c r="G39" s="236">
        <f>('2024_Item_Score'!T40+'2024_Item_Score'!U40+'2024_Item_Score'!V40+'2024_Item_Score'!W40+'2024_Item_Score'!X40+'2024_Item_Score'!Y40)/6</f>
        <v>0</v>
      </c>
      <c r="H39" s="236">
        <f>('2024_Item_Score'!Z40+'2024_Item_Score'!AA40+'2024_Item_Score'!AB40)/3</f>
        <v>0.5</v>
      </c>
      <c r="I39" s="236">
        <f>('2024_Item_Score'!AC40)</f>
        <v>0</v>
      </c>
      <c r="J39" s="236">
        <f>('2024_Item_Score'!AD40+'2024_Item_Score'!AE40+'2024_Item_Score'!AF40)/3</f>
        <v>0</v>
      </c>
      <c r="K39" s="236">
        <f>('2024_Item_Score'!AG40)</f>
        <v>0</v>
      </c>
      <c r="L39" s="236">
        <f>('2024_Item_Score'!AH40)</f>
        <v>0</v>
      </c>
      <c r="M39" s="236">
        <f>('2024_Item_Score'!AI40)</f>
        <v>1</v>
      </c>
      <c r="N39" s="236">
        <f>('2024_Item_Score'!AJ40+'2024_Item_Score'!AK40)/2</f>
        <v>1</v>
      </c>
      <c r="O39" s="236">
        <f>('2024_Item_Score'!AL40)</f>
        <v>0</v>
      </c>
      <c r="P39" s="236">
        <f>('2024_Item_Score'!AM40)</f>
        <v>1</v>
      </c>
      <c r="Q39" s="236">
        <f>('2024_Item_Score'!AN40+'2024_Item_Score'!AO40+'2024_Item_Score'!AP40)/3</f>
        <v>1</v>
      </c>
      <c r="R39" s="236">
        <f>('2024_Item_Score'!AQ40)</f>
        <v>0</v>
      </c>
      <c r="S39" s="237"/>
      <c r="T39" s="238"/>
      <c r="U39" s="238"/>
      <c r="V39" s="238"/>
      <c r="W39" s="239"/>
      <c r="X39" s="240"/>
      <c r="Y39" s="241"/>
      <c r="Z39" s="242"/>
      <c r="AA39" s="238"/>
      <c r="AB39" s="239"/>
      <c r="AC39" s="239"/>
      <c r="AD39" s="241"/>
      <c r="AE39" s="242"/>
      <c r="AF39" s="238"/>
      <c r="AG39" s="239"/>
      <c r="AH39" s="239"/>
      <c r="AI39" s="241"/>
      <c r="AJ39" s="239"/>
      <c r="AK39" s="238"/>
      <c r="AL39" s="239"/>
      <c r="AM39" s="239"/>
      <c r="AN39" s="241"/>
      <c r="AO39" s="242"/>
      <c r="AP39" s="238"/>
      <c r="AQ39" s="239"/>
      <c r="AR39" s="239"/>
      <c r="AS39" s="241"/>
      <c r="AT39" s="242"/>
      <c r="AU39" s="238"/>
      <c r="AV39" s="239"/>
      <c r="AW39" s="239"/>
      <c r="AX39" s="241"/>
      <c r="AY39" s="242"/>
      <c r="AZ39" s="238"/>
      <c r="BA39" s="239"/>
      <c r="BB39" s="239"/>
      <c r="BC39" s="241"/>
      <c r="BD39" s="242"/>
      <c r="BE39" s="238"/>
      <c r="BF39" s="239"/>
      <c r="BG39" s="239"/>
      <c r="BH39" s="239"/>
      <c r="BI39" s="239"/>
      <c r="BJ39" s="238"/>
      <c r="BK39" s="239"/>
      <c r="BL39" s="239"/>
      <c r="BM39" s="239"/>
      <c r="BN39" s="239"/>
      <c r="BO39" s="238"/>
      <c r="BP39" s="239"/>
      <c r="BQ39" s="239"/>
      <c r="BR39" s="239"/>
      <c r="BS39" s="239"/>
      <c r="BT39" s="238"/>
      <c r="BU39" s="239"/>
      <c r="BV39" s="239"/>
      <c r="BW39" s="239"/>
      <c r="BX39" s="239"/>
      <c r="BY39" s="238"/>
      <c r="BZ39" s="239"/>
      <c r="CA39" s="239"/>
      <c r="CB39" s="239"/>
      <c r="CC39" s="239"/>
      <c r="CD39" s="238"/>
      <c r="CE39" s="239"/>
      <c r="CF39" s="239"/>
      <c r="CG39" s="239"/>
      <c r="CH39" s="239"/>
      <c r="CI39" s="238"/>
      <c r="CJ39" s="239"/>
      <c r="CK39" s="239"/>
      <c r="CL39" s="241"/>
      <c r="CM39" s="239"/>
      <c r="CN39" s="238"/>
      <c r="CO39" s="239"/>
      <c r="CP39" s="239"/>
      <c r="CQ39" s="241"/>
      <c r="CR39" s="242"/>
      <c r="CS39" s="238"/>
      <c r="CT39" s="239"/>
      <c r="CU39" s="239"/>
      <c r="CV39" s="241"/>
      <c r="CW39" s="242"/>
      <c r="CX39" s="238"/>
      <c r="CY39" s="239"/>
      <c r="CZ39" s="239"/>
      <c r="DA39" s="241"/>
      <c r="DB39" s="242"/>
      <c r="DC39" s="238"/>
      <c r="DD39" s="239"/>
      <c r="DE39" s="239"/>
      <c r="DF39" s="241"/>
      <c r="DG39" s="239"/>
      <c r="DH39" s="238"/>
      <c r="DI39" s="239"/>
      <c r="DJ39" s="239"/>
      <c r="DK39" s="241"/>
      <c r="DL39" s="242"/>
      <c r="DM39" s="238"/>
      <c r="DN39" s="239"/>
      <c r="DO39" s="239"/>
      <c r="DP39" s="241"/>
      <c r="DQ39" s="239"/>
      <c r="DR39" s="238"/>
      <c r="DS39" s="239"/>
      <c r="DT39" s="239"/>
      <c r="DU39" s="241"/>
      <c r="DV39" s="239"/>
      <c r="DW39" s="238"/>
      <c r="DX39" s="239"/>
      <c r="DY39" s="239"/>
      <c r="DZ39" s="239"/>
      <c r="EA39" s="239"/>
      <c r="EB39" s="238"/>
      <c r="EC39" s="239"/>
      <c r="ED39" s="239"/>
      <c r="EE39" s="240"/>
      <c r="EF39" s="240"/>
      <c r="EG39" s="238"/>
      <c r="EH39" s="239"/>
      <c r="EI39" s="239"/>
      <c r="EJ39" s="239"/>
      <c r="EK39" s="239"/>
      <c r="EL39" s="238"/>
      <c r="EM39" s="239"/>
      <c r="EN39" s="239"/>
      <c r="EO39" s="239"/>
      <c r="EP39" s="239"/>
      <c r="EQ39" s="238"/>
      <c r="ER39" s="239"/>
      <c r="ES39" s="239"/>
      <c r="ET39" s="239"/>
      <c r="EU39" s="239"/>
      <c r="EV39" s="238"/>
      <c r="EW39" s="239"/>
      <c r="EX39" s="239"/>
      <c r="EY39" s="239"/>
      <c r="EZ39" s="239"/>
      <c r="FA39" s="238"/>
      <c r="FB39" s="239"/>
      <c r="FC39" s="239"/>
      <c r="FD39" s="241"/>
      <c r="FE39" s="244"/>
    </row>
    <row r="40" spans="1:161" ht="31.5" customHeight="1">
      <c r="A40" s="226" t="s">
        <v>107</v>
      </c>
      <c r="B40" s="235">
        <f t="shared" si="0"/>
        <v>0.46279761904761907</v>
      </c>
      <c r="C40" s="236">
        <f>'2024_Item_Score'!E41</f>
        <v>1</v>
      </c>
      <c r="D40" s="236">
        <f>'2024_Item_Score'!F41</f>
        <v>0</v>
      </c>
      <c r="E40" s="236">
        <f>('2024_Item_Score'!G41+'2024_Item_Score'!H41+'2024_Item_Score'!I41+'2024_Item_Score'!J41+'2024_Item_Score'!K41+'2024_Item_Score'!L41+'2024_Item_Score'!M41)/7</f>
        <v>0.5714285714285714</v>
      </c>
      <c r="F40" s="236">
        <f>('2024_Item_Score'!N41+'2024_Item_Score'!O41+'2024_Item_Score'!P41+'2024_Item_Score'!Q41+'2024_Item_Score'!R41+'2024_Item_Score'!S41)/6</f>
        <v>0.66666666666666663</v>
      </c>
      <c r="G40" s="236">
        <f>('2024_Item_Score'!T41+'2024_Item_Score'!U41+'2024_Item_Score'!V41+'2024_Item_Score'!W41+'2024_Item_Score'!X41+'2024_Item_Score'!Y41)/6</f>
        <v>0</v>
      </c>
      <c r="H40" s="236">
        <f>('2024_Item_Score'!Z41+'2024_Item_Score'!AA41+'2024_Item_Score'!AB41)/3</f>
        <v>1</v>
      </c>
      <c r="I40" s="236">
        <f>('2024_Item_Score'!AC41)</f>
        <v>0</v>
      </c>
      <c r="J40" s="236">
        <f>('2024_Item_Score'!AD41+'2024_Item_Score'!AE41+'2024_Item_Score'!AF41)/3</f>
        <v>0</v>
      </c>
      <c r="K40" s="236">
        <f>('2024_Item_Score'!AG41)</f>
        <v>0</v>
      </c>
      <c r="L40" s="236">
        <f>('2024_Item_Score'!AH41)</f>
        <v>0</v>
      </c>
      <c r="M40" s="236">
        <f>('2024_Item_Score'!AI41)</f>
        <v>1</v>
      </c>
      <c r="N40" s="236">
        <f>('2024_Item_Score'!AJ41+'2024_Item_Score'!AK41)/2</f>
        <v>0.5</v>
      </c>
      <c r="O40" s="236">
        <f>('2024_Item_Score'!AL41)</f>
        <v>1</v>
      </c>
      <c r="P40" s="236">
        <f>('2024_Item_Score'!AM41)</f>
        <v>1</v>
      </c>
      <c r="Q40" s="236">
        <f>('2024_Item_Score'!AN41+'2024_Item_Score'!AO41+'2024_Item_Score'!AP41)/3</f>
        <v>0.66666666666666663</v>
      </c>
      <c r="R40" s="236">
        <f>('2024_Item_Score'!AQ41)</f>
        <v>0</v>
      </c>
      <c r="S40" s="237"/>
      <c r="T40" s="238"/>
      <c r="U40" s="238"/>
      <c r="V40" s="238"/>
      <c r="W40" s="239"/>
      <c r="X40" s="240"/>
      <c r="Y40" s="241"/>
      <c r="Z40" s="242"/>
      <c r="AA40" s="238"/>
      <c r="AB40" s="239"/>
      <c r="AC40" s="239"/>
      <c r="AD40" s="241"/>
      <c r="AE40" s="242"/>
      <c r="AF40" s="238"/>
      <c r="AG40" s="239"/>
      <c r="AH40" s="239"/>
      <c r="AI40" s="241"/>
      <c r="AJ40" s="239"/>
      <c r="AK40" s="238"/>
      <c r="AL40" s="239"/>
      <c r="AM40" s="239"/>
      <c r="AN40" s="241"/>
      <c r="AO40" s="242"/>
      <c r="AP40" s="238"/>
      <c r="AQ40" s="239"/>
      <c r="AR40" s="239"/>
      <c r="AS40" s="241"/>
      <c r="AT40" s="240"/>
      <c r="AU40" s="238"/>
      <c r="AV40" s="239"/>
      <c r="AW40" s="239"/>
      <c r="AX40" s="241"/>
      <c r="AY40" s="242"/>
      <c r="AZ40" s="238"/>
      <c r="BA40" s="239"/>
      <c r="BB40" s="239"/>
      <c r="BC40" s="241"/>
      <c r="BD40" s="242"/>
      <c r="BE40" s="238"/>
      <c r="BF40" s="239"/>
      <c r="BG40" s="239"/>
      <c r="BH40" s="241"/>
      <c r="BI40" s="242"/>
      <c r="BJ40" s="238"/>
      <c r="BK40" s="239"/>
      <c r="BL40" s="239"/>
      <c r="BM40" s="241"/>
      <c r="BN40" s="242"/>
      <c r="BO40" s="238"/>
      <c r="BP40" s="239"/>
      <c r="BQ40" s="239"/>
      <c r="BR40" s="241"/>
      <c r="BS40" s="239"/>
      <c r="BT40" s="238"/>
      <c r="BU40" s="239"/>
      <c r="BV40" s="239"/>
      <c r="BW40" s="241"/>
      <c r="BX40" s="242"/>
      <c r="BY40" s="238"/>
      <c r="BZ40" s="239"/>
      <c r="CA40" s="239"/>
      <c r="CB40" s="241"/>
      <c r="CC40" s="240"/>
      <c r="CD40" s="238"/>
      <c r="CE40" s="239"/>
      <c r="CF40" s="239"/>
      <c r="CG40" s="241"/>
      <c r="CH40" s="243"/>
      <c r="CI40" s="238"/>
      <c r="CJ40" s="239"/>
      <c r="CK40" s="239"/>
      <c r="CL40" s="240"/>
      <c r="CM40" s="240"/>
      <c r="CN40" s="238"/>
      <c r="CO40" s="239"/>
      <c r="CP40" s="239"/>
      <c r="CQ40" s="239"/>
      <c r="CR40" s="239"/>
      <c r="CS40" s="238"/>
      <c r="CT40" s="239"/>
      <c r="CU40" s="239"/>
      <c r="CV40" s="239"/>
      <c r="CW40" s="239"/>
      <c r="CX40" s="238"/>
      <c r="CY40" s="239"/>
      <c r="CZ40" s="239"/>
      <c r="DA40" s="239"/>
      <c r="DB40" s="239"/>
      <c r="DC40" s="238"/>
      <c r="DD40" s="239"/>
      <c r="DE40" s="239"/>
      <c r="DF40" s="240"/>
      <c r="DG40" s="239"/>
      <c r="DH40" s="238"/>
      <c r="DI40" s="239"/>
      <c r="DJ40" s="239"/>
      <c r="DK40" s="240"/>
      <c r="DL40" s="240"/>
      <c r="DM40" s="238"/>
      <c r="DN40" s="239"/>
      <c r="DO40" s="239"/>
      <c r="DP40" s="240"/>
      <c r="DQ40" s="239"/>
      <c r="DR40" s="238"/>
      <c r="DS40" s="239"/>
      <c r="DT40" s="239"/>
      <c r="DU40" s="239"/>
      <c r="DV40" s="239"/>
      <c r="DW40" s="238"/>
      <c r="DX40" s="239"/>
      <c r="DY40" s="239"/>
      <c r="DZ40" s="239"/>
      <c r="EA40" s="239"/>
      <c r="EB40" s="238"/>
      <c r="EC40" s="239"/>
      <c r="ED40" s="239"/>
      <c r="EE40" s="240"/>
      <c r="EF40" s="240"/>
      <c r="EG40" s="238"/>
      <c r="EH40" s="239"/>
      <c r="EI40" s="239"/>
      <c r="EJ40" s="239"/>
      <c r="EK40" s="239"/>
      <c r="EL40" s="238"/>
      <c r="EM40" s="239"/>
      <c r="EN40" s="239"/>
      <c r="EO40" s="239"/>
      <c r="EP40" s="239"/>
      <c r="EQ40" s="238"/>
      <c r="ER40" s="239"/>
      <c r="ES40" s="239"/>
      <c r="ET40" s="239"/>
      <c r="EU40" s="239"/>
      <c r="EV40" s="238"/>
      <c r="EW40" s="239"/>
      <c r="EX40" s="239"/>
      <c r="EY40" s="241"/>
      <c r="EZ40" s="239"/>
      <c r="FA40" s="238"/>
      <c r="FB40" s="239"/>
      <c r="FC40" s="239"/>
      <c r="FD40" s="241"/>
      <c r="FE40" s="244"/>
    </row>
    <row r="41" spans="1:161" ht="31.5" customHeight="1">
      <c r="A41" s="226" t="s">
        <v>108</v>
      </c>
      <c r="B41" s="235">
        <f t="shared" si="0"/>
        <v>0.48511904761904762</v>
      </c>
      <c r="C41" s="236">
        <f>'2024_Item_Score'!E42</f>
        <v>1</v>
      </c>
      <c r="D41" s="236">
        <f>'2024_Item_Score'!F42</f>
        <v>0</v>
      </c>
      <c r="E41" s="236">
        <f>('2024_Item_Score'!G42+'2024_Item_Score'!H42+'2024_Item_Score'!I42+'2024_Item_Score'!J42+'2024_Item_Score'!K42+'2024_Item_Score'!L42+'2024_Item_Score'!M42)/7</f>
        <v>0.42857142857142855</v>
      </c>
      <c r="F41" s="236">
        <f>('2024_Item_Score'!N42+'2024_Item_Score'!O42+'2024_Item_Score'!P42+'2024_Item_Score'!Q42+'2024_Item_Score'!R42+'2024_Item_Score'!S42)/6</f>
        <v>0.33333333333333331</v>
      </c>
      <c r="G41" s="236">
        <f>('2024_Item_Score'!T42+'2024_Item_Score'!U42+'2024_Item_Score'!V42+'2024_Item_Score'!W42+'2024_Item_Score'!X42+'2024_Item_Score'!Y42)/6</f>
        <v>0</v>
      </c>
      <c r="H41" s="236">
        <f>('2024_Item_Score'!Z42+'2024_Item_Score'!AA42+'2024_Item_Score'!AB42)/3</f>
        <v>1</v>
      </c>
      <c r="I41" s="236">
        <f>('2024_Item_Score'!AC42)</f>
        <v>1</v>
      </c>
      <c r="J41" s="236">
        <f>('2024_Item_Score'!AD42+'2024_Item_Score'!AE42+'2024_Item_Score'!AF42)/3</f>
        <v>1</v>
      </c>
      <c r="K41" s="236">
        <f>('2024_Item_Score'!AG42)</f>
        <v>0</v>
      </c>
      <c r="L41" s="236">
        <f>('2024_Item_Score'!AH42)</f>
        <v>0</v>
      </c>
      <c r="M41" s="236">
        <f>('2024_Item_Score'!AI42)</f>
        <v>0</v>
      </c>
      <c r="N41" s="236">
        <f>('2024_Item_Score'!AJ42+'2024_Item_Score'!AK42)/2</f>
        <v>1</v>
      </c>
      <c r="O41" s="236">
        <f>('2024_Item_Score'!AL42)</f>
        <v>1</v>
      </c>
      <c r="P41" s="236">
        <f>('2024_Item_Score'!AM42)</f>
        <v>1</v>
      </c>
      <c r="Q41" s="236">
        <f>('2024_Item_Score'!AN42+'2024_Item_Score'!AO42+'2024_Item_Score'!AP42)/3</f>
        <v>0</v>
      </c>
      <c r="R41" s="236">
        <f>('2024_Item_Score'!AQ42)</f>
        <v>0</v>
      </c>
      <c r="S41" s="237"/>
      <c r="T41" s="238"/>
      <c r="U41" s="238"/>
      <c r="V41" s="238"/>
      <c r="W41" s="239"/>
      <c r="X41" s="240"/>
      <c r="Y41" s="241"/>
      <c r="Z41" s="242"/>
      <c r="AA41" s="238"/>
      <c r="AB41" s="239"/>
      <c r="AC41" s="239"/>
      <c r="AD41" s="241"/>
      <c r="AE41" s="239"/>
      <c r="AF41" s="238"/>
      <c r="AG41" s="239"/>
      <c r="AH41" s="239"/>
      <c r="AI41" s="241"/>
      <c r="AJ41" s="239"/>
      <c r="AK41" s="238"/>
      <c r="AL41" s="239"/>
      <c r="AM41" s="239"/>
      <c r="AN41" s="241"/>
      <c r="AO41" s="242"/>
      <c r="AP41" s="238"/>
      <c r="AQ41" s="239"/>
      <c r="AR41" s="239"/>
      <c r="AS41" s="241"/>
      <c r="AT41" s="242"/>
      <c r="AU41" s="238"/>
      <c r="AV41" s="239"/>
      <c r="AW41" s="239"/>
      <c r="AX41" s="241"/>
      <c r="AY41" s="242"/>
      <c r="AZ41" s="238"/>
      <c r="BA41" s="239"/>
      <c r="BB41" s="239"/>
      <c r="BC41" s="241"/>
      <c r="BD41" s="242"/>
      <c r="BE41" s="238"/>
      <c r="BF41" s="239"/>
      <c r="BG41" s="239"/>
      <c r="BH41" s="241"/>
      <c r="BI41" s="242"/>
      <c r="BJ41" s="238"/>
      <c r="BK41" s="239"/>
      <c r="BL41" s="239"/>
      <c r="BM41" s="241"/>
      <c r="BN41" s="242"/>
      <c r="BO41" s="238"/>
      <c r="BP41" s="239"/>
      <c r="BQ41" s="239"/>
      <c r="BR41" s="241"/>
      <c r="BS41" s="242"/>
      <c r="BT41" s="238"/>
      <c r="BU41" s="239"/>
      <c r="BV41" s="239"/>
      <c r="BW41" s="241"/>
      <c r="BX41" s="242"/>
      <c r="BY41" s="238"/>
      <c r="BZ41" s="239"/>
      <c r="CA41" s="239"/>
      <c r="CB41" s="241"/>
      <c r="CC41" s="242"/>
      <c r="CD41" s="238"/>
      <c r="CE41" s="239"/>
      <c r="CF41" s="239"/>
      <c r="CG41" s="241"/>
      <c r="CH41" s="242"/>
      <c r="CI41" s="238"/>
      <c r="CJ41" s="239"/>
      <c r="CK41" s="239"/>
      <c r="CL41" s="240"/>
      <c r="CM41" s="240"/>
      <c r="CN41" s="238"/>
      <c r="CO41" s="239"/>
      <c r="CP41" s="239"/>
      <c r="CQ41" s="239"/>
      <c r="CR41" s="239"/>
      <c r="CS41" s="238"/>
      <c r="CT41" s="239"/>
      <c r="CU41" s="239"/>
      <c r="CV41" s="239"/>
      <c r="CW41" s="239"/>
      <c r="CX41" s="238"/>
      <c r="CY41" s="239"/>
      <c r="CZ41" s="239"/>
      <c r="DA41" s="239"/>
      <c r="DB41" s="239"/>
      <c r="DC41" s="238"/>
      <c r="DD41" s="239"/>
      <c r="DE41" s="239"/>
      <c r="DF41" s="240"/>
      <c r="DG41" s="239"/>
      <c r="DH41" s="238"/>
      <c r="DI41" s="239"/>
      <c r="DJ41" s="239"/>
      <c r="DK41" s="240"/>
      <c r="DL41" s="240"/>
      <c r="DM41" s="238"/>
      <c r="DN41" s="239"/>
      <c r="DO41" s="239"/>
      <c r="DP41" s="241"/>
      <c r="DQ41" s="239"/>
      <c r="DR41" s="238"/>
      <c r="DS41" s="239"/>
      <c r="DT41" s="239"/>
      <c r="DU41" s="241"/>
      <c r="DV41" s="243"/>
      <c r="DW41" s="238"/>
      <c r="DX41" s="239"/>
      <c r="DY41" s="239"/>
      <c r="DZ41" s="241"/>
      <c r="EA41" s="243"/>
      <c r="EB41" s="238"/>
      <c r="EC41" s="239"/>
      <c r="ED41" s="239"/>
      <c r="EE41" s="241"/>
      <c r="EF41" s="243"/>
      <c r="EG41" s="238"/>
      <c r="EH41" s="239"/>
      <c r="EI41" s="239"/>
      <c r="EJ41" s="241"/>
      <c r="EK41" s="243"/>
      <c r="EL41" s="238"/>
      <c r="EM41" s="239"/>
      <c r="EN41" s="239"/>
      <c r="EO41" s="241"/>
      <c r="EP41" s="239"/>
      <c r="EQ41" s="238"/>
      <c r="ER41" s="239"/>
      <c r="ES41" s="239"/>
      <c r="ET41" s="241"/>
      <c r="EU41" s="239"/>
      <c r="EV41" s="238"/>
      <c r="EW41" s="239"/>
      <c r="EX41" s="239"/>
      <c r="EY41" s="241"/>
      <c r="EZ41" s="239"/>
      <c r="FA41" s="238"/>
      <c r="FB41" s="239"/>
      <c r="FC41" s="239"/>
      <c r="FD41" s="241"/>
      <c r="FE41" s="244"/>
    </row>
    <row r="42" spans="1:161" ht="31.5" customHeight="1">
      <c r="A42" s="226" t="s">
        <v>109</v>
      </c>
      <c r="B42" s="235">
        <f t="shared" si="0"/>
        <v>0.63690476190476197</v>
      </c>
      <c r="C42" s="236">
        <f>'2024_Item_Score'!E43</f>
        <v>0</v>
      </c>
      <c r="D42" s="236">
        <f>'2024_Item_Score'!F43</f>
        <v>1</v>
      </c>
      <c r="E42" s="236">
        <f>('2024_Item_Score'!G43+'2024_Item_Score'!H43+'2024_Item_Score'!I43+'2024_Item_Score'!J43+'2024_Item_Score'!K43+'2024_Item_Score'!L43+'2024_Item_Score'!M43)/7</f>
        <v>0.8571428571428571</v>
      </c>
      <c r="F42" s="236">
        <f>('2024_Item_Score'!N43+'2024_Item_Score'!O43+'2024_Item_Score'!P43+'2024_Item_Score'!Q43+'2024_Item_Score'!R43+'2024_Item_Score'!S43)/6</f>
        <v>1</v>
      </c>
      <c r="G42" s="236">
        <f>('2024_Item_Score'!T43+'2024_Item_Score'!U43+'2024_Item_Score'!V43+'2024_Item_Score'!W43+'2024_Item_Score'!X43+'2024_Item_Score'!Y43)/6</f>
        <v>1</v>
      </c>
      <c r="H42" s="236">
        <f>('2024_Item_Score'!Z43+'2024_Item_Score'!AA43+'2024_Item_Score'!AB43)/3</f>
        <v>1</v>
      </c>
      <c r="I42" s="236">
        <f>('2024_Item_Score'!AC43)</f>
        <v>0</v>
      </c>
      <c r="J42" s="236">
        <f>('2024_Item_Score'!AD43+'2024_Item_Score'!AE43+'2024_Item_Score'!AF43)/3</f>
        <v>0</v>
      </c>
      <c r="K42" s="236">
        <f>('2024_Item_Score'!AG43)</f>
        <v>0</v>
      </c>
      <c r="L42" s="236">
        <f>('2024_Item_Score'!AH43)</f>
        <v>0</v>
      </c>
      <c r="M42" s="236">
        <f>('2024_Item_Score'!AI43)</f>
        <v>1</v>
      </c>
      <c r="N42" s="236">
        <f>('2024_Item_Score'!AJ43+'2024_Item_Score'!AK43)/2</f>
        <v>1</v>
      </c>
      <c r="O42" s="236">
        <f>('2024_Item_Score'!AL43)</f>
        <v>1</v>
      </c>
      <c r="P42" s="236">
        <f>('2024_Item_Score'!AM43)</f>
        <v>1</v>
      </c>
      <c r="Q42" s="236">
        <f>('2024_Item_Score'!AN43+'2024_Item_Score'!AO43+'2024_Item_Score'!AP43)/3</f>
        <v>0.33333333333333331</v>
      </c>
      <c r="R42" s="236">
        <f>('2024_Item_Score'!AQ43)</f>
        <v>1</v>
      </c>
      <c r="S42" s="237"/>
      <c r="T42" s="238"/>
      <c r="U42" s="238"/>
      <c r="V42" s="238"/>
      <c r="W42" s="239"/>
      <c r="X42" s="240"/>
      <c r="Y42" s="241"/>
      <c r="Z42" s="242"/>
      <c r="AA42" s="238"/>
      <c r="AB42" s="239"/>
      <c r="AC42" s="239"/>
      <c r="AD42" s="241"/>
      <c r="AE42" s="242"/>
      <c r="AF42" s="238"/>
      <c r="AG42" s="239"/>
      <c r="AH42" s="239"/>
      <c r="AI42" s="241"/>
      <c r="AJ42" s="239"/>
      <c r="AK42" s="238"/>
      <c r="AL42" s="239"/>
      <c r="AM42" s="239"/>
      <c r="AN42" s="241"/>
      <c r="AO42" s="242"/>
      <c r="AP42" s="238"/>
      <c r="AQ42" s="239"/>
      <c r="AR42" s="239"/>
      <c r="AS42" s="241"/>
      <c r="AT42" s="242"/>
      <c r="AU42" s="238"/>
      <c r="AV42" s="239"/>
      <c r="AW42" s="239"/>
      <c r="AX42" s="241"/>
      <c r="AY42" s="242"/>
      <c r="AZ42" s="238"/>
      <c r="BA42" s="239"/>
      <c r="BB42" s="239"/>
      <c r="BC42" s="241"/>
      <c r="BD42" s="242"/>
      <c r="BE42" s="238"/>
      <c r="BF42" s="239"/>
      <c r="BG42" s="239"/>
      <c r="BH42" s="239"/>
      <c r="BI42" s="239"/>
      <c r="BJ42" s="238"/>
      <c r="BK42" s="239"/>
      <c r="BL42" s="239"/>
      <c r="BM42" s="239"/>
      <c r="BN42" s="239"/>
      <c r="BO42" s="238"/>
      <c r="BP42" s="239"/>
      <c r="BQ42" s="239"/>
      <c r="BR42" s="239"/>
      <c r="BS42" s="239"/>
      <c r="BT42" s="238"/>
      <c r="BU42" s="239"/>
      <c r="BV42" s="239"/>
      <c r="BW42" s="239"/>
      <c r="BX42" s="239"/>
      <c r="BY42" s="238"/>
      <c r="BZ42" s="239"/>
      <c r="CA42" s="239"/>
      <c r="CB42" s="239"/>
      <c r="CC42" s="239"/>
      <c r="CD42" s="238"/>
      <c r="CE42" s="239"/>
      <c r="CF42" s="239"/>
      <c r="CG42" s="239"/>
      <c r="CH42" s="239"/>
      <c r="CI42" s="238"/>
      <c r="CJ42" s="239"/>
      <c r="CK42" s="239"/>
      <c r="CL42" s="240"/>
      <c r="CM42" s="240"/>
      <c r="CN42" s="238"/>
      <c r="CO42" s="239"/>
      <c r="CP42" s="239"/>
      <c r="CQ42" s="239"/>
      <c r="CR42" s="239"/>
      <c r="CS42" s="238"/>
      <c r="CT42" s="239"/>
      <c r="CU42" s="239"/>
      <c r="CV42" s="239"/>
      <c r="CW42" s="239"/>
      <c r="CX42" s="238"/>
      <c r="CY42" s="239"/>
      <c r="CZ42" s="239"/>
      <c r="DA42" s="239"/>
      <c r="DB42" s="239"/>
      <c r="DC42" s="238"/>
      <c r="DD42" s="239"/>
      <c r="DE42" s="239"/>
      <c r="DF42" s="241"/>
      <c r="DG42" s="239"/>
      <c r="DH42" s="238"/>
      <c r="DI42" s="239"/>
      <c r="DJ42" s="239"/>
      <c r="DK42" s="240"/>
      <c r="DL42" s="240"/>
      <c r="DM42" s="238"/>
      <c r="DN42" s="239"/>
      <c r="DO42" s="239"/>
      <c r="DP42" s="240"/>
      <c r="DQ42" s="239"/>
      <c r="DR42" s="238"/>
      <c r="DS42" s="239"/>
      <c r="DT42" s="239"/>
      <c r="DU42" s="239"/>
      <c r="DV42" s="239"/>
      <c r="DW42" s="238"/>
      <c r="DX42" s="239"/>
      <c r="DY42" s="239"/>
      <c r="DZ42" s="239"/>
      <c r="EA42" s="239"/>
      <c r="EB42" s="238"/>
      <c r="EC42" s="239"/>
      <c r="ED42" s="239"/>
      <c r="EE42" s="240"/>
      <c r="EF42" s="240"/>
      <c r="EG42" s="238"/>
      <c r="EH42" s="239"/>
      <c r="EI42" s="239"/>
      <c r="EJ42" s="239"/>
      <c r="EK42" s="239"/>
      <c r="EL42" s="238"/>
      <c r="EM42" s="239"/>
      <c r="EN42" s="239"/>
      <c r="EO42" s="239"/>
      <c r="EP42" s="239"/>
      <c r="EQ42" s="238"/>
      <c r="ER42" s="239"/>
      <c r="ES42" s="239"/>
      <c r="ET42" s="239"/>
      <c r="EU42" s="239"/>
      <c r="EV42" s="238"/>
      <c r="EW42" s="239"/>
      <c r="EX42" s="239"/>
      <c r="EY42" s="241"/>
      <c r="EZ42" s="239"/>
      <c r="FA42" s="238"/>
      <c r="FB42" s="239"/>
      <c r="FC42" s="239"/>
      <c r="FD42" s="241"/>
      <c r="FE42" s="244"/>
    </row>
    <row r="43" spans="1:161" ht="31.5" customHeight="1">
      <c r="A43" s="226" t="s">
        <v>110</v>
      </c>
      <c r="B43" s="235">
        <f t="shared" si="0"/>
        <v>0.38839285714285715</v>
      </c>
      <c r="C43" s="236">
        <f>'2024_Item_Score'!E44</f>
        <v>1</v>
      </c>
      <c r="D43" s="236">
        <f>'2024_Item_Score'!F44</f>
        <v>0</v>
      </c>
      <c r="E43" s="236">
        <f>('2024_Item_Score'!G44+'2024_Item_Score'!H44+'2024_Item_Score'!I44+'2024_Item_Score'!J44+'2024_Item_Score'!K44+'2024_Item_Score'!L44+'2024_Item_Score'!M44)/7</f>
        <v>0.7142857142857143</v>
      </c>
      <c r="F43" s="236">
        <f>('2024_Item_Score'!N44+'2024_Item_Score'!O44+'2024_Item_Score'!P44+'2024_Item_Score'!Q44+'2024_Item_Score'!R44+'2024_Item_Score'!S44)/6</f>
        <v>0</v>
      </c>
      <c r="G43" s="236">
        <f>('2024_Item_Score'!T44+'2024_Item_Score'!U44+'2024_Item_Score'!V44+'2024_Item_Score'!W44+'2024_Item_Score'!X44+'2024_Item_Score'!Y44)/6</f>
        <v>0</v>
      </c>
      <c r="H43" s="236">
        <f>('2024_Item_Score'!Z44+'2024_Item_Score'!AA44+'2024_Item_Score'!AB44)/3</f>
        <v>1</v>
      </c>
      <c r="I43" s="236">
        <f>('2024_Item_Score'!AC44)</f>
        <v>0</v>
      </c>
      <c r="J43" s="236">
        <f>('2024_Item_Score'!AD44+'2024_Item_Score'!AE44+'2024_Item_Score'!AF44)/3</f>
        <v>0</v>
      </c>
      <c r="K43" s="236">
        <f>('2024_Item_Score'!AG44)</f>
        <v>0</v>
      </c>
      <c r="L43" s="236">
        <f>('2024_Item_Score'!AH44)</f>
        <v>0</v>
      </c>
      <c r="M43" s="236">
        <f>('2024_Item_Score'!AI44)</f>
        <v>1</v>
      </c>
      <c r="N43" s="236">
        <f>('2024_Item_Score'!AJ44+'2024_Item_Score'!AK44)/2</f>
        <v>0.5</v>
      </c>
      <c r="O43" s="236">
        <f>('2024_Item_Score'!AL44)</f>
        <v>1</v>
      </c>
      <c r="P43" s="236">
        <f>('2024_Item_Score'!AM44)</f>
        <v>1</v>
      </c>
      <c r="Q43" s="236">
        <f>('2024_Item_Score'!AN44+'2024_Item_Score'!AO44+'2024_Item_Score'!AP44)/3</f>
        <v>0</v>
      </c>
      <c r="R43" s="236">
        <f>('2024_Item_Score'!AQ44)</f>
        <v>0</v>
      </c>
      <c r="S43" s="237"/>
      <c r="T43" s="238"/>
      <c r="U43" s="238"/>
      <c r="V43" s="238"/>
      <c r="W43" s="239"/>
      <c r="X43" s="240"/>
      <c r="Y43" s="241"/>
      <c r="Z43" s="242"/>
      <c r="AA43" s="238"/>
      <c r="AB43" s="239"/>
      <c r="AC43" s="239"/>
      <c r="AD43" s="241"/>
      <c r="AE43" s="242"/>
      <c r="AF43" s="238"/>
      <c r="AG43" s="239"/>
      <c r="AH43" s="239"/>
      <c r="AI43" s="241"/>
      <c r="AJ43" s="239"/>
      <c r="AK43" s="238"/>
      <c r="AL43" s="239"/>
      <c r="AM43" s="239"/>
      <c r="AN43" s="241"/>
      <c r="AO43" s="242"/>
      <c r="AP43" s="238"/>
      <c r="AQ43" s="239"/>
      <c r="AR43" s="239"/>
      <c r="AS43" s="241"/>
      <c r="AT43" s="242"/>
      <c r="AU43" s="238"/>
      <c r="AV43" s="239"/>
      <c r="AW43" s="239"/>
      <c r="AX43" s="241"/>
      <c r="AY43" s="240"/>
      <c r="AZ43" s="238"/>
      <c r="BA43" s="239"/>
      <c r="BB43" s="239"/>
      <c r="BC43" s="241"/>
      <c r="BD43" s="242"/>
      <c r="BE43" s="238"/>
      <c r="BF43" s="239"/>
      <c r="BG43" s="239"/>
      <c r="BH43" s="239"/>
      <c r="BI43" s="239"/>
      <c r="BJ43" s="238"/>
      <c r="BK43" s="239"/>
      <c r="BL43" s="239"/>
      <c r="BM43" s="239"/>
      <c r="BN43" s="239"/>
      <c r="BO43" s="238"/>
      <c r="BP43" s="239"/>
      <c r="BQ43" s="239"/>
      <c r="BR43" s="239"/>
      <c r="BS43" s="239"/>
      <c r="BT43" s="238"/>
      <c r="BU43" s="239"/>
      <c r="BV43" s="239"/>
      <c r="BW43" s="239"/>
      <c r="BX43" s="239"/>
      <c r="BY43" s="238"/>
      <c r="BZ43" s="239"/>
      <c r="CA43" s="239"/>
      <c r="CB43" s="239"/>
      <c r="CC43" s="239"/>
      <c r="CD43" s="238"/>
      <c r="CE43" s="239"/>
      <c r="CF43" s="239"/>
      <c r="CG43" s="239"/>
      <c r="CH43" s="239"/>
      <c r="CI43" s="238"/>
      <c r="CJ43" s="239"/>
      <c r="CK43" s="239"/>
      <c r="CL43" s="240"/>
      <c r="CM43" s="240"/>
      <c r="CN43" s="238"/>
      <c r="CO43" s="239"/>
      <c r="CP43" s="239"/>
      <c r="CQ43" s="239"/>
      <c r="CR43" s="239"/>
      <c r="CS43" s="238"/>
      <c r="CT43" s="239"/>
      <c r="CU43" s="239"/>
      <c r="CV43" s="239"/>
      <c r="CW43" s="239"/>
      <c r="CX43" s="238"/>
      <c r="CY43" s="239"/>
      <c r="CZ43" s="239"/>
      <c r="DA43" s="239"/>
      <c r="DB43" s="239"/>
      <c r="DC43" s="238"/>
      <c r="DD43" s="239"/>
      <c r="DE43" s="239"/>
      <c r="DF43" s="240"/>
      <c r="DG43" s="239"/>
      <c r="DH43" s="238"/>
      <c r="DI43" s="239"/>
      <c r="DJ43" s="239"/>
      <c r="DK43" s="240"/>
      <c r="DL43" s="240"/>
      <c r="DM43" s="238"/>
      <c r="DN43" s="239"/>
      <c r="DO43" s="239"/>
      <c r="DP43" s="240"/>
      <c r="DQ43" s="239"/>
      <c r="DR43" s="238"/>
      <c r="DS43" s="239"/>
      <c r="DT43" s="239"/>
      <c r="DU43" s="239"/>
      <c r="DV43" s="239"/>
      <c r="DW43" s="238"/>
      <c r="DX43" s="239"/>
      <c r="DY43" s="239"/>
      <c r="DZ43" s="239"/>
      <c r="EA43" s="239"/>
      <c r="EB43" s="238"/>
      <c r="EC43" s="239"/>
      <c r="ED43" s="239"/>
      <c r="EE43" s="240"/>
      <c r="EF43" s="240"/>
      <c r="EG43" s="238"/>
      <c r="EH43" s="239"/>
      <c r="EI43" s="239"/>
      <c r="EJ43" s="239"/>
      <c r="EK43" s="239"/>
      <c r="EL43" s="238"/>
      <c r="EM43" s="239"/>
      <c r="EN43" s="239"/>
      <c r="EO43" s="239"/>
      <c r="EP43" s="239"/>
      <c r="EQ43" s="238"/>
      <c r="ER43" s="239"/>
      <c r="ES43" s="239"/>
      <c r="ET43" s="239"/>
      <c r="EU43" s="239"/>
      <c r="EV43" s="238"/>
      <c r="EW43" s="239"/>
      <c r="EX43" s="239"/>
      <c r="EY43" s="241"/>
      <c r="EZ43" s="239"/>
      <c r="FA43" s="238"/>
      <c r="FB43" s="239"/>
      <c r="FC43" s="239"/>
      <c r="FD43" s="241"/>
      <c r="FE43" s="244"/>
    </row>
    <row r="44" spans="1:161" ht="31.5" customHeight="1">
      <c r="A44" s="226" t="s">
        <v>111</v>
      </c>
      <c r="B44" s="235">
        <f t="shared" si="0"/>
        <v>0.49404761904761901</v>
      </c>
      <c r="C44" s="236">
        <f>'2024_Item_Score'!E45</f>
        <v>1</v>
      </c>
      <c r="D44" s="236">
        <f>'2024_Item_Score'!F45</f>
        <v>0</v>
      </c>
      <c r="E44" s="236">
        <f>('2024_Item_Score'!G45+'2024_Item_Score'!H45+'2024_Item_Score'!I45+'2024_Item_Score'!J45+'2024_Item_Score'!K45+'2024_Item_Score'!L45+'2024_Item_Score'!M45)/7</f>
        <v>0.5714285714285714</v>
      </c>
      <c r="F44" s="236">
        <f>('2024_Item_Score'!N45+'2024_Item_Score'!O45+'2024_Item_Score'!P45+'2024_Item_Score'!Q45+'2024_Item_Score'!R45+'2024_Item_Score'!S45)/6</f>
        <v>0.5</v>
      </c>
      <c r="G44" s="236">
        <f>('2024_Item_Score'!T45+'2024_Item_Score'!U45+'2024_Item_Score'!V45+'2024_Item_Score'!W45+'2024_Item_Score'!X45+'2024_Item_Score'!Y45)/6</f>
        <v>0.5</v>
      </c>
      <c r="H44" s="236">
        <f>('2024_Item_Score'!Z45+'2024_Item_Score'!AA45+'2024_Item_Score'!AB45)/3</f>
        <v>1</v>
      </c>
      <c r="I44" s="236">
        <f>('2024_Item_Score'!AC45)</f>
        <v>0</v>
      </c>
      <c r="J44" s="236">
        <f>('2024_Item_Score'!AD45+'2024_Item_Score'!AE45+'2024_Item_Score'!AF45)/3</f>
        <v>0</v>
      </c>
      <c r="K44" s="236">
        <f>('2024_Item_Score'!AG45)</f>
        <v>0</v>
      </c>
      <c r="L44" s="236">
        <f>('2024_Item_Score'!AH45)</f>
        <v>0</v>
      </c>
      <c r="M44" s="236">
        <f>('2024_Item_Score'!AI45)</f>
        <v>0</v>
      </c>
      <c r="N44" s="236">
        <f>('2024_Item_Score'!AJ45+'2024_Item_Score'!AK45)/2</f>
        <v>1</v>
      </c>
      <c r="O44" s="236">
        <f>('2024_Item_Score'!AL45)</f>
        <v>1</v>
      </c>
      <c r="P44" s="236">
        <f>('2024_Item_Score'!AM45)</f>
        <v>1</v>
      </c>
      <c r="Q44" s="236">
        <f>('2024_Item_Score'!AN45+'2024_Item_Score'!AO45+'2024_Item_Score'!AP45)/3</f>
        <v>0.33333333333333331</v>
      </c>
      <c r="R44" s="236">
        <f>('2024_Item_Score'!AQ45)</f>
        <v>1</v>
      </c>
      <c r="S44" s="237"/>
      <c r="T44" s="238"/>
      <c r="U44" s="238"/>
      <c r="V44" s="238"/>
      <c r="W44" s="239"/>
      <c r="X44" s="240"/>
      <c r="Y44" s="241"/>
      <c r="Z44" s="242"/>
      <c r="AA44" s="238"/>
      <c r="AB44" s="239"/>
      <c r="AC44" s="239"/>
      <c r="AD44" s="241"/>
      <c r="AE44" s="242"/>
      <c r="AF44" s="238"/>
      <c r="AG44" s="239"/>
      <c r="AH44" s="239"/>
      <c r="AI44" s="241"/>
      <c r="AJ44" s="239"/>
      <c r="AK44" s="238"/>
      <c r="AL44" s="239"/>
      <c r="AM44" s="239"/>
      <c r="AN44" s="241"/>
      <c r="AO44" s="242"/>
      <c r="AP44" s="238"/>
      <c r="AQ44" s="239"/>
      <c r="AR44" s="239"/>
      <c r="AS44" s="241"/>
      <c r="AT44" s="242"/>
      <c r="AU44" s="238"/>
      <c r="AV44" s="239"/>
      <c r="AW44" s="239"/>
      <c r="AX44" s="241"/>
      <c r="AY44" s="242"/>
      <c r="AZ44" s="238"/>
      <c r="BA44" s="239"/>
      <c r="BB44" s="239"/>
      <c r="BC44" s="241"/>
      <c r="BD44" s="242"/>
      <c r="BE44" s="238"/>
      <c r="BF44" s="239"/>
      <c r="BG44" s="239"/>
      <c r="BH44" s="241"/>
      <c r="BI44" s="250"/>
      <c r="BJ44" s="238"/>
      <c r="BK44" s="239"/>
      <c r="BL44" s="239"/>
      <c r="BM44" s="241"/>
      <c r="BN44" s="250"/>
      <c r="BO44" s="238"/>
      <c r="BP44" s="239"/>
      <c r="BQ44" s="239"/>
      <c r="BR44" s="241"/>
      <c r="BS44" s="250"/>
      <c r="BT44" s="238"/>
      <c r="BU44" s="239"/>
      <c r="BV44" s="239"/>
      <c r="BW44" s="241"/>
      <c r="BX44" s="250"/>
      <c r="BY44" s="238"/>
      <c r="BZ44" s="239"/>
      <c r="CA44" s="239"/>
      <c r="CB44" s="241"/>
      <c r="CC44" s="250"/>
      <c r="CD44" s="238"/>
      <c r="CE44" s="239"/>
      <c r="CF44" s="239"/>
      <c r="CG44" s="241"/>
      <c r="CH44" s="250"/>
      <c r="CI44" s="238"/>
      <c r="CJ44" s="239"/>
      <c r="CK44" s="239"/>
      <c r="CL44" s="241"/>
      <c r="CM44" s="242"/>
      <c r="CN44" s="238"/>
      <c r="CO44" s="239"/>
      <c r="CP44" s="239"/>
      <c r="CQ44" s="241"/>
      <c r="CR44" s="242"/>
      <c r="CS44" s="238"/>
      <c r="CT44" s="239"/>
      <c r="CU44" s="239"/>
      <c r="CV44" s="241"/>
      <c r="CW44" s="242"/>
      <c r="CX44" s="238"/>
      <c r="CY44" s="239"/>
      <c r="CZ44" s="239"/>
      <c r="DA44" s="241"/>
      <c r="DB44" s="242"/>
      <c r="DC44" s="238"/>
      <c r="DD44" s="239"/>
      <c r="DE44" s="239"/>
      <c r="DF44" s="241"/>
      <c r="DG44" s="239"/>
      <c r="DH44" s="238"/>
      <c r="DI44" s="239"/>
      <c r="DJ44" s="239"/>
      <c r="DK44" s="241"/>
      <c r="DL44" s="242"/>
      <c r="DM44" s="238"/>
      <c r="DN44" s="239"/>
      <c r="DO44" s="239"/>
      <c r="DP44" s="240"/>
      <c r="DQ44" s="239"/>
      <c r="DR44" s="238"/>
      <c r="DS44" s="239"/>
      <c r="DT44" s="239"/>
      <c r="DU44" s="239"/>
      <c r="DV44" s="239"/>
      <c r="DW44" s="238"/>
      <c r="DX44" s="239"/>
      <c r="DY44" s="239"/>
      <c r="DZ44" s="239"/>
      <c r="EA44" s="239"/>
      <c r="EB44" s="238"/>
      <c r="EC44" s="239"/>
      <c r="ED44" s="239"/>
      <c r="EE44" s="240"/>
      <c r="EF44" s="240"/>
      <c r="EG44" s="238"/>
      <c r="EH44" s="239"/>
      <c r="EI44" s="239"/>
      <c r="EJ44" s="239"/>
      <c r="EK44" s="239"/>
      <c r="EL44" s="238"/>
      <c r="EM44" s="239"/>
      <c r="EN44" s="239"/>
      <c r="EO44" s="239"/>
      <c r="EP44" s="239"/>
      <c r="EQ44" s="238"/>
      <c r="ER44" s="239"/>
      <c r="ES44" s="239"/>
      <c r="ET44" s="239"/>
      <c r="EU44" s="239"/>
      <c r="EV44" s="238"/>
      <c r="EW44" s="239"/>
      <c r="EX44" s="239"/>
      <c r="EY44" s="241"/>
      <c r="EZ44" s="239"/>
      <c r="FA44" s="238"/>
      <c r="FB44" s="239"/>
      <c r="FC44" s="239"/>
      <c r="FD44" s="241"/>
      <c r="FE44" s="244"/>
    </row>
    <row r="45" spans="1:161" ht="31.5" customHeight="1">
      <c r="A45" s="226" t="s">
        <v>112</v>
      </c>
      <c r="B45" s="235">
        <f t="shared" si="0"/>
        <v>0.43452380952380953</v>
      </c>
      <c r="C45" s="236">
        <f>'2024_Item_Score'!E46</f>
        <v>0</v>
      </c>
      <c r="D45" s="236">
        <f>'2024_Item_Score'!F46</f>
        <v>0</v>
      </c>
      <c r="E45" s="236">
        <f>('2024_Item_Score'!G46+'2024_Item_Score'!H46+'2024_Item_Score'!I46+'2024_Item_Score'!J46+'2024_Item_Score'!K46+'2024_Item_Score'!L46+'2024_Item_Score'!M46)/7</f>
        <v>0.2857142857142857</v>
      </c>
      <c r="F45" s="236">
        <f>('2024_Item_Score'!N46+'2024_Item_Score'!O46+'2024_Item_Score'!P46+'2024_Item_Score'!Q46+'2024_Item_Score'!R46+'2024_Item_Score'!S46)/6</f>
        <v>0</v>
      </c>
      <c r="G45" s="236">
        <f>('2024_Item_Score'!T46+'2024_Item_Score'!U46+'2024_Item_Score'!V46+'2024_Item_Score'!W46+'2024_Item_Score'!X46+'2024_Item_Score'!Y46)/6</f>
        <v>0</v>
      </c>
      <c r="H45" s="236">
        <f>('2024_Item_Score'!Z46+'2024_Item_Score'!AA46+'2024_Item_Score'!AB46)/3</f>
        <v>1</v>
      </c>
      <c r="I45" s="236">
        <f>('2024_Item_Score'!AC46)</f>
        <v>1</v>
      </c>
      <c r="J45" s="236">
        <f>('2024_Item_Score'!AD46+'2024_Item_Score'!AE46+'2024_Item_Score'!AF46)/3</f>
        <v>1</v>
      </c>
      <c r="K45" s="236">
        <f>('2024_Item_Score'!AG46)</f>
        <v>0</v>
      </c>
      <c r="L45" s="236">
        <f>('2024_Item_Score'!AH46)</f>
        <v>0</v>
      </c>
      <c r="M45" s="236">
        <f>('2024_Item_Score'!AI46)</f>
        <v>0</v>
      </c>
      <c r="N45" s="236">
        <f>('2024_Item_Score'!AJ46+'2024_Item_Score'!AK46)/2</f>
        <v>0</v>
      </c>
      <c r="O45" s="236">
        <f>('2024_Item_Score'!AL46)</f>
        <v>1</v>
      </c>
      <c r="P45" s="236">
        <f>('2024_Item_Score'!AM46)</f>
        <v>1</v>
      </c>
      <c r="Q45" s="236">
        <f>('2024_Item_Score'!AN46+'2024_Item_Score'!AO46+'2024_Item_Score'!AP46)/3</f>
        <v>0.66666666666666663</v>
      </c>
      <c r="R45" s="236">
        <f>('2024_Item_Score'!AQ46)</f>
        <v>1</v>
      </c>
      <c r="S45" s="237"/>
      <c r="T45" s="238"/>
      <c r="U45" s="238"/>
      <c r="V45" s="238"/>
      <c r="W45" s="239"/>
      <c r="X45" s="240"/>
      <c r="Y45" s="241"/>
      <c r="Z45" s="242"/>
      <c r="AA45" s="238"/>
      <c r="AB45" s="239"/>
      <c r="AC45" s="239"/>
      <c r="AD45" s="241"/>
      <c r="AE45" s="242"/>
      <c r="AF45" s="238"/>
      <c r="AG45" s="239"/>
      <c r="AH45" s="239"/>
      <c r="AI45" s="241"/>
      <c r="AJ45" s="239"/>
      <c r="AK45" s="238"/>
      <c r="AL45" s="239"/>
      <c r="AM45" s="239"/>
      <c r="AN45" s="241"/>
      <c r="AO45" s="242"/>
      <c r="AP45" s="238"/>
      <c r="AQ45" s="239"/>
      <c r="AR45" s="239"/>
      <c r="AS45" s="241"/>
      <c r="AT45" s="242"/>
      <c r="AU45" s="238"/>
      <c r="AV45" s="239"/>
      <c r="AW45" s="239"/>
      <c r="AX45" s="241"/>
      <c r="AY45" s="242"/>
      <c r="AZ45" s="238"/>
      <c r="BA45" s="239"/>
      <c r="BB45" s="239"/>
      <c r="BC45" s="241"/>
      <c r="BD45" s="242"/>
      <c r="BE45" s="238"/>
      <c r="BF45" s="239"/>
      <c r="BG45" s="239"/>
      <c r="BH45" s="239"/>
      <c r="BI45" s="239"/>
      <c r="BJ45" s="238"/>
      <c r="BK45" s="239"/>
      <c r="BL45" s="239"/>
      <c r="BM45" s="239"/>
      <c r="BN45" s="239"/>
      <c r="BO45" s="238"/>
      <c r="BP45" s="239"/>
      <c r="BQ45" s="239"/>
      <c r="BR45" s="239"/>
      <c r="BS45" s="239"/>
      <c r="BT45" s="238"/>
      <c r="BU45" s="239"/>
      <c r="BV45" s="239"/>
      <c r="BW45" s="239"/>
      <c r="BX45" s="239"/>
      <c r="BY45" s="238"/>
      <c r="BZ45" s="239"/>
      <c r="CA45" s="239"/>
      <c r="CB45" s="239"/>
      <c r="CC45" s="239"/>
      <c r="CD45" s="238"/>
      <c r="CE45" s="239"/>
      <c r="CF45" s="239"/>
      <c r="CG45" s="239"/>
      <c r="CH45" s="239"/>
      <c r="CI45" s="238"/>
      <c r="CJ45" s="239"/>
      <c r="CK45" s="239"/>
      <c r="CL45" s="240"/>
      <c r="CM45" s="240"/>
      <c r="CN45" s="238"/>
      <c r="CO45" s="239"/>
      <c r="CP45" s="239"/>
      <c r="CQ45" s="239"/>
      <c r="CR45" s="239"/>
      <c r="CS45" s="238"/>
      <c r="CT45" s="239"/>
      <c r="CU45" s="239"/>
      <c r="CV45" s="239"/>
      <c r="CW45" s="239"/>
      <c r="CX45" s="238"/>
      <c r="CY45" s="239"/>
      <c r="CZ45" s="239"/>
      <c r="DA45" s="239"/>
      <c r="DB45" s="239"/>
      <c r="DC45" s="238"/>
      <c r="DD45" s="239"/>
      <c r="DE45" s="239"/>
      <c r="DF45" s="240"/>
      <c r="DG45" s="239"/>
      <c r="DH45" s="238"/>
      <c r="DI45" s="239"/>
      <c r="DJ45" s="239"/>
      <c r="DK45" s="240"/>
      <c r="DL45" s="240"/>
      <c r="DM45" s="238"/>
      <c r="DN45" s="239"/>
      <c r="DO45" s="239"/>
      <c r="DP45" s="241"/>
      <c r="DQ45" s="240"/>
      <c r="DR45" s="238"/>
      <c r="DS45" s="239"/>
      <c r="DT45" s="239"/>
      <c r="DU45" s="241"/>
      <c r="DV45" s="243"/>
      <c r="DW45" s="238"/>
      <c r="DX45" s="239"/>
      <c r="DY45" s="239"/>
      <c r="DZ45" s="241"/>
      <c r="EA45" s="243"/>
      <c r="EB45" s="238"/>
      <c r="EC45" s="239"/>
      <c r="ED45" s="239"/>
      <c r="EE45" s="241"/>
      <c r="EF45" s="243"/>
      <c r="EG45" s="238"/>
      <c r="EH45" s="239"/>
      <c r="EI45" s="239"/>
      <c r="EJ45" s="241"/>
      <c r="EK45" s="243"/>
      <c r="EL45" s="238"/>
      <c r="EM45" s="239"/>
      <c r="EN45" s="239"/>
      <c r="EO45" s="241"/>
      <c r="EP45" s="239"/>
      <c r="EQ45" s="238"/>
      <c r="ER45" s="239"/>
      <c r="ES45" s="239"/>
      <c r="ET45" s="241"/>
      <c r="EU45" s="239"/>
      <c r="EV45" s="238"/>
      <c r="EW45" s="239"/>
      <c r="EX45" s="239"/>
      <c r="EY45" s="241"/>
      <c r="EZ45" s="239"/>
      <c r="FA45" s="238"/>
      <c r="FB45" s="239"/>
      <c r="FC45" s="239"/>
      <c r="FD45" s="241"/>
      <c r="FE45" s="244"/>
    </row>
    <row r="46" spans="1:161" ht="31.5" customHeight="1">
      <c r="A46" s="226" t="s">
        <v>113</v>
      </c>
      <c r="B46" s="235">
        <f t="shared" si="0"/>
        <v>0.60714285714285721</v>
      </c>
      <c r="C46" s="236">
        <f>'2024_Item_Score'!E47</f>
        <v>1</v>
      </c>
      <c r="D46" s="236">
        <f>'2024_Item_Score'!F47</f>
        <v>0</v>
      </c>
      <c r="E46" s="236">
        <f>('2024_Item_Score'!G47+'2024_Item_Score'!H47+'2024_Item_Score'!I47+'2024_Item_Score'!J47+'2024_Item_Score'!K47+'2024_Item_Score'!L47+'2024_Item_Score'!M47)/7</f>
        <v>0.7142857142857143</v>
      </c>
      <c r="F46" s="236">
        <f>('2024_Item_Score'!N47+'2024_Item_Score'!O47+'2024_Item_Score'!P47+'2024_Item_Score'!Q47+'2024_Item_Score'!R47+'2024_Item_Score'!S47)/6</f>
        <v>0</v>
      </c>
      <c r="G46" s="236">
        <f>('2024_Item_Score'!T47+'2024_Item_Score'!U47+'2024_Item_Score'!V47+'2024_Item_Score'!W47+'2024_Item_Score'!X47+'2024_Item_Score'!Y47)/6</f>
        <v>0</v>
      </c>
      <c r="H46" s="236">
        <f>('2024_Item_Score'!Z47+'2024_Item_Score'!AA47+'2024_Item_Score'!AB47)/3</f>
        <v>1</v>
      </c>
      <c r="I46" s="236">
        <f>('2024_Item_Score'!AC47)</f>
        <v>1</v>
      </c>
      <c r="J46" s="236">
        <f>('2024_Item_Score'!AD47+'2024_Item_Score'!AE47+'2024_Item_Score'!AF47)/3</f>
        <v>1</v>
      </c>
      <c r="K46" s="236">
        <f>('2024_Item_Score'!AG47)</f>
        <v>1</v>
      </c>
      <c r="L46" s="236">
        <f>('2024_Item_Score'!AH47)</f>
        <v>0</v>
      </c>
      <c r="M46" s="236">
        <f>('2024_Item_Score'!AI47)</f>
        <v>1</v>
      </c>
      <c r="N46" s="236">
        <f>('2024_Item_Score'!AJ47+'2024_Item_Score'!AK47)/2</f>
        <v>1</v>
      </c>
      <c r="O46" s="236">
        <f>('2024_Item_Score'!AL47)</f>
        <v>0</v>
      </c>
      <c r="P46" s="236">
        <f>('2024_Item_Score'!AM47)</f>
        <v>1</v>
      </c>
      <c r="Q46" s="236">
        <f>('2024_Item_Score'!AN47+'2024_Item_Score'!AO47+'2024_Item_Score'!AP47)/3</f>
        <v>0</v>
      </c>
      <c r="R46" s="236">
        <f>('2024_Item_Score'!AQ47)</f>
        <v>1</v>
      </c>
      <c r="S46" s="237"/>
      <c r="T46" s="238"/>
      <c r="U46" s="238"/>
      <c r="V46" s="238"/>
      <c r="W46" s="239"/>
      <c r="X46" s="240"/>
      <c r="Y46" s="241"/>
      <c r="Z46" s="242"/>
      <c r="AA46" s="238"/>
      <c r="AB46" s="239"/>
      <c r="AC46" s="239"/>
      <c r="AD46" s="241"/>
      <c r="AE46" s="242"/>
      <c r="AF46" s="238"/>
      <c r="AG46" s="239"/>
      <c r="AH46" s="239"/>
      <c r="AI46" s="241"/>
      <c r="AJ46" s="239"/>
      <c r="AK46" s="238"/>
      <c r="AL46" s="239"/>
      <c r="AM46" s="239"/>
      <c r="AN46" s="241"/>
      <c r="AO46" s="242"/>
      <c r="AP46" s="238"/>
      <c r="AQ46" s="239"/>
      <c r="AR46" s="239"/>
      <c r="AS46" s="241"/>
      <c r="AT46" s="243"/>
      <c r="AU46" s="238"/>
      <c r="AV46" s="239"/>
      <c r="AW46" s="239"/>
      <c r="AX46" s="241"/>
      <c r="AY46" s="243"/>
      <c r="AZ46" s="238"/>
      <c r="BA46" s="239"/>
      <c r="BB46" s="239"/>
      <c r="BC46" s="241"/>
      <c r="BD46" s="243"/>
      <c r="BE46" s="238"/>
      <c r="BF46" s="239"/>
      <c r="BG46" s="239"/>
      <c r="BH46" s="239"/>
      <c r="BI46" s="239"/>
      <c r="BJ46" s="238"/>
      <c r="BK46" s="239"/>
      <c r="BL46" s="239"/>
      <c r="BM46" s="239"/>
      <c r="BN46" s="239"/>
      <c r="BO46" s="238"/>
      <c r="BP46" s="239"/>
      <c r="BQ46" s="239"/>
      <c r="BR46" s="239"/>
      <c r="BS46" s="239"/>
      <c r="BT46" s="238"/>
      <c r="BU46" s="239"/>
      <c r="BV46" s="239"/>
      <c r="BW46" s="239"/>
      <c r="BX46" s="239"/>
      <c r="BY46" s="238"/>
      <c r="BZ46" s="239"/>
      <c r="CA46" s="239"/>
      <c r="CB46" s="239"/>
      <c r="CC46" s="239"/>
      <c r="CD46" s="238"/>
      <c r="CE46" s="239"/>
      <c r="CF46" s="239"/>
      <c r="CG46" s="239"/>
      <c r="CH46" s="239"/>
      <c r="CI46" s="238"/>
      <c r="CJ46" s="239"/>
      <c r="CK46" s="239"/>
      <c r="CL46" s="240"/>
      <c r="CM46" s="240"/>
      <c r="CN46" s="238"/>
      <c r="CO46" s="239"/>
      <c r="CP46" s="239"/>
      <c r="CQ46" s="239"/>
      <c r="CR46" s="239"/>
      <c r="CS46" s="238"/>
      <c r="CT46" s="239"/>
      <c r="CU46" s="239"/>
      <c r="CV46" s="239"/>
      <c r="CW46" s="239"/>
      <c r="CX46" s="238"/>
      <c r="CY46" s="239"/>
      <c r="CZ46" s="239"/>
      <c r="DA46" s="239"/>
      <c r="DB46" s="239"/>
      <c r="DC46" s="238"/>
      <c r="DD46" s="239"/>
      <c r="DE46" s="239"/>
      <c r="DF46" s="240"/>
      <c r="DG46" s="239"/>
      <c r="DH46" s="238"/>
      <c r="DI46" s="239"/>
      <c r="DJ46" s="239"/>
      <c r="DK46" s="240"/>
      <c r="DL46" s="240"/>
      <c r="DM46" s="238"/>
      <c r="DN46" s="239"/>
      <c r="DO46" s="239"/>
      <c r="DP46" s="240"/>
      <c r="DQ46" s="239"/>
      <c r="DR46" s="238"/>
      <c r="DS46" s="239"/>
      <c r="DT46" s="239"/>
      <c r="DU46" s="241"/>
      <c r="DV46" s="243"/>
      <c r="DW46" s="238"/>
      <c r="DX46" s="239"/>
      <c r="DY46" s="239"/>
      <c r="DZ46" s="241"/>
      <c r="EA46" s="243"/>
      <c r="EB46" s="238"/>
      <c r="EC46" s="239"/>
      <c r="ED46" s="239"/>
      <c r="EE46" s="241"/>
      <c r="EF46" s="240"/>
      <c r="EG46" s="238"/>
      <c r="EH46" s="239"/>
      <c r="EI46" s="239"/>
      <c r="EJ46" s="241"/>
      <c r="EK46" s="242"/>
      <c r="EL46" s="238"/>
      <c r="EM46" s="239"/>
      <c r="EN46" s="239"/>
      <c r="EO46" s="241"/>
      <c r="EP46" s="239"/>
      <c r="EQ46" s="238"/>
      <c r="ER46" s="239"/>
      <c r="ES46" s="239"/>
      <c r="ET46" s="241"/>
      <c r="EU46" s="239"/>
      <c r="EV46" s="238"/>
      <c r="EW46" s="239"/>
      <c r="EX46" s="239"/>
      <c r="EY46" s="242"/>
      <c r="EZ46" s="239"/>
      <c r="FA46" s="238"/>
      <c r="FB46" s="239"/>
      <c r="FC46" s="239"/>
      <c r="FD46" s="241"/>
      <c r="FE46" s="244"/>
    </row>
    <row r="47" spans="1:161" ht="31.5" customHeight="1">
      <c r="A47" s="226" t="s">
        <v>114</v>
      </c>
      <c r="B47" s="235">
        <f t="shared" si="0"/>
        <v>0.29166666666666663</v>
      </c>
      <c r="C47" s="236">
        <f>'2024_Item_Score'!E48</f>
        <v>1</v>
      </c>
      <c r="D47" s="236">
        <f>'2024_Item_Score'!F48</f>
        <v>0</v>
      </c>
      <c r="E47" s="236">
        <f>('2024_Item_Score'!G48+'2024_Item_Score'!H48+'2024_Item_Score'!I48+'2024_Item_Score'!J48+'2024_Item_Score'!K48+'2024_Item_Score'!L48+'2024_Item_Score'!M48)/7</f>
        <v>0</v>
      </c>
      <c r="F47" s="236">
        <f>('2024_Item_Score'!N48+'2024_Item_Score'!O48+'2024_Item_Score'!P48+'2024_Item_Score'!Q48+'2024_Item_Score'!R48+'2024_Item_Score'!S48)/6</f>
        <v>0</v>
      </c>
      <c r="G47" s="236">
        <f>('2024_Item_Score'!T48+'2024_Item_Score'!U48+'2024_Item_Score'!V48+'2024_Item_Score'!W48+'2024_Item_Score'!X48+'2024_Item_Score'!Y48)/6</f>
        <v>0</v>
      </c>
      <c r="H47" s="236">
        <f>('2024_Item_Score'!Z48+'2024_Item_Score'!AA48+'2024_Item_Score'!AB48)/3</f>
        <v>0.33333333333333331</v>
      </c>
      <c r="I47" s="236">
        <f>('2024_Item_Score'!AC48)</f>
        <v>1</v>
      </c>
      <c r="J47" s="236">
        <f>('2024_Item_Score'!AD48+'2024_Item_Score'!AE48+'2024_Item_Score'!AF48)/3</f>
        <v>0.33333333333333331</v>
      </c>
      <c r="K47" s="236">
        <f>('2024_Item_Score'!AG48)</f>
        <v>0</v>
      </c>
      <c r="L47" s="236">
        <f>('2024_Item_Score'!AH48)</f>
        <v>0</v>
      </c>
      <c r="M47" s="236">
        <f>('2024_Item_Score'!AI48)</f>
        <v>1</v>
      </c>
      <c r="N47" s="236">
        <f>('2024_Item_Score'!AJ48+'2024_Item_Score'!AK48)/2</f>
        <v>0</v>
      </c>
      <c r="O47" s="236">
        <f>('2024_Item_Score'!AL48)</f>
        <v>0</v>
      </c>
      <c r="P47" s="236">
        <f>('2024_Item_Score'!AM48)</f>
        <v>1</v>
      </c>
      <c r="Q47" s="236">
        <f>('2024_Item_Score'!AN48+'2024_Item_Score'!AO48+'2024_Item_Score'!AP48)/3</f>
        <v>0</v>
      </c>
      <c r="R47" s="236">
        <f>('2024_Item_Score'!AQ48)</f>
        <v>0</v>
      </c>
      <c r="S47" s="237"/>
      <c r="T47" s="238"/>
      <c r="U47" s="238"/>
      <c r="V47" s="238"/>
      <c r="W47" s="239"/>
      <c r="X47" s="240"/>
      <c r="Y47" s="239"/>
      <c r="Z47" s="239"/>
      <c r="AA47" s="238"/>
      <c r="AB47" s="239"/>
      <c r="AC47" s="239"/>
      <c r="AD47" s="239"/>
      <c r="AE47" s="239"/>
      <c r="AF47" s="238"/>
      <c r="AG47" s="239"/>
      <c r="AH47" s="239"/>
      <c r="AI47" s="239"/>
      <c r="AJ47" s="239"/>
      <c r="AK47" s="238"/>
      <c r="AL47" s="239"/>
      <c r="AM47" s="239"/>
      <c r="AN47" s="239"/>
      <c r="AO47" s="239"/>
      <c r="AP47" s="238"/>
      <c r="AQ47" s="239"/>
      <c r="AR47" s="239"/>
      <c r="AS47" s="240"/>
      <c r="AT47" s="240"/>
      <c r="AU47" s="238"/>
      <c r="AV47" s="239"/>
      <c r="AW47" s="239"/>
      <c r="AX47" s="241"/>
      <c r="AY47" s="240"/>
      <c r="AZ47" s="238"/>
      <c r="BA47" s="239"/>
      <c r="BB47" s="239"/>
      <c r="BC47" s="240"/>
      <c r="BD47" s="240"/>
      <c r="BE47" s="238"/>
      <c r="BF47" s="239"/>
      <c r="BG47" s="239"/>
      <c r="BH47" s="239"/>
      <c r="BI47" s="239"/>
      <c r="BJ47" s="238"/>
      <c r="BK47" s="239"/>
      <c r="BL47" s="239"/>
      <c r="BM47" s="239"/>
      <c r="BN47" s="239"/>
      <c r="BO47" s="238"/>
      <c r="BP47" s="239"/>
      <c r="BQ47" s="239"/>
      <c r="BR47" s="239"/>
      <c r="BS47" s="239"/>
      <c r="BT47" s="238"/>
      <c r="BU47" s="239"/>
      <c r="BV47" s="239"/>
      <c r="BW47" s="239"/>
      <c r="BX47" s="239"/>
      <c r="BY47" s="238"/>
      <c r="BZ47" s="239"/>
      <c r="CA47" s="239"/>
      <c r="CB47" s="240"/>
      <c r="CC47" s="240"/>
      <c r="CD47" s="238"/>
      <c r="CE47" s="239"/>
      <c r="CF47" s="239"/>
      <c r="CG47" s="240"/>
      <c r="CH47" s="240"/>
      <c r="CI47" s="238"/>
      <c r="CJ47" s="239"/>
      <c r="CK47" s="239"/>
      <c r="CL47" s="239"/>
      <c r="CM47" s="239"/>
      <c r="CN47" s="238"/>
      <c r="CO47" s="239"/>
      <c r="CP47" s="239"/>
      <c r="CQ47" s="239"/>
      <c r="CR47" s="239"/>
      <c r="CS47" s="238"/>
      <c r="CT47" s="239"/>
      <c r="CU47" s="239"/>
      <c r="CV47" s="239"/>
      <c r="CW47" s="239"/>
      <c r="CX47" s="238"/>
      <c r="CY47" s="239"/>
      <c r="CZ47" s="239"/>
      <c r="DA47" s="239"/>
      <c r="DB47" s="239"/>
      <c r="DC47" s="238"/>
      <c r="DD47" s="239"/>
      <c r="DE47" s="239"/>
      <c r="DF47" s="240"/>
      <c r="DG47" s="239"/>
      <c r="DH47" s="238"/>
      <c r="DI47" s="239"/>
      <c r="DJ47" s="239"/>
      <c r="DK47" s="240"/>
      <c r="DL47" s="240"/>
      <c r="DM47" s="238"/>
      <c r="DN47" s="239"/>
      <c r="DO47" s="239"/>
      <c r="DP47" s="241"/>
      <c r="DQ47" s="239"/>
      <c r="DR47" s="238"/>
      <c r="DS47" s="239"/>
      <c r="DT47" s="239"/>
      <c r="DU47" s="241"/>
      <c r="DV47" s="243"/>
      <c r="DW47" s="238"/>
      <c r="DX47" s="239"/>
      <c r="DY47" s="239"/>
      <c r="DZ47" s="241"/>
      <c r="EA47" s="243"/>
      <c r="EB47" s="238"/>
      <c r="EC47" s="239"/>
      <c r="ED47" s="239"/>
      <c r="EE47" s="241"/>
      <c r="EF47" s="240"/>
      <c r="EG47" s="238"/>
      <c r="EH47" s="239"/>
      <c r="EI47" s="239"/>
      <c r="EJ47" s="241"/>
      <c r="EK47" s="243"/>
      <c r="EL47" s="238"/>
      <c r="EM47" s="239"/>
      <c r="EN47" s="239"/>
      <c r="EO47" s="241"/>
      <c r="EP47" s="239"/>
      <c r="EQ47" s="238"/>
      <c r="ER47" s="239"/>
      <c r="ES47" s="239"/>
      <c r="ET47" s="241"/>
      <c r="EU47" s="239"/>
      <c r="EV47" s="238"/>
      <c r="EW47" s="239"/>
      <c r="EX47" s="239"/>
      <c r="EY47" s="239"/>
      <c r="EZ47" s="239"/>
      <c r="FA47" s="238"/>
      <c r="FB47" s="239"/>
      <c r="FC47" s="239"/>
      <c r="FD47" s="241"/>
      <c r="FE47" s="244"/>
    </row>
    <row r="48" spans="1:161" ht="31.5" customHeight="1">
      <c r="A48" s="226" t="s">
        <v>115</v>
      </c>
      <c r="B48" s="235">
        <f t="shared" si="0"/>
        <v>0.41964285714285715</v>
      </c>
      <c r="C48" s="236">
        <f>'2024_Item_Score'!E49</f>
        <v>1</v>
      </c>
      <c r="D48" s="236">
        <f>'2024_Item_Score'!F49</f>
        <v>0</v>
      </c>
      <c r="E48" s="236">
        <f>('2024_Item_Score'!G49+'2024_Item_Score'!H49+'2024_Item_Score'!I49+'2024_Item_Score'!J49+'2024_Item_Score'!K49+'2024_Item_Score'!L49+'2024_Item_Score'!M49)/7</f>
        <v>0.7142857142857143</v>
      </c>
      <c r="F48" s="236">
        <f>('2024_Item_Score'!N49+'2024_Item_Score'!O49+'2024_Item_Score'!P49+'2024_Item_Score'!Q49+'2024_Item_Score'!R49+'2024_Item_Score'!S49)/6</f>
        <v>0</v>
      </c>
      <c r="G48" s="236">
        <f>('2024_Item_Score'!T49+'2024_Item_Score'!U49+'2024_Item_Score'!V49+'2024_Item_Score'!W49+'2024_Item_Score'!X49+'2024_Item_Score'!Y49)/6</f>
        <v>0</v>
      </c>
      <c r="H48" s="236">
        <f>('2024_Item_Score'!Z49+'2024_Item_Score'!AA49+'2024_Item_Score'!AB49)/3</f>
        <v>0.66666666666666663</v>
      </c>
      <c r="I48" s="236">
        <f>('2024_Item_Score'!AC49)</f>
        <v>0</v>
      </c>
      <c r="J48" s="236">
        <f>('2024_Item_Score'!AD49+'2024_Item_Score'!AE49+'2024_Item_Score'!AF49)/3</f>
        <v>0</v>
      </c>
      <c r="K48" s="236">
        <f>('2024_Item_Score'!AG49)</f>
        <v>0</v>
      </c>
      <c r="L48" s="236">
        <f>('2024_Item_Score'!AH49)</f>
        <v>0</v>
      </c>
      <c r="M48" s="236">
        <f>('2024_Item_Score'!AI49)</f>
        <v>1</v>
      </c>
      <c r="N48" s="236">
        <f>('2024_Item_Score'!AJ49+'2024_Item_Score'!AK49)/2</f>
        <v>0</v>
      </c>
      <c r="O48" s="236">
        <f>('2024_Item_Score'!AL49)</f>
        <v>1</v>
      </c>
      <c r="P48" s="236">
        <f>('2024_Item_Score'!AM49)</f>
        <v>1</v>
      </c>
      <c r="Q48" s="236">
        <f>('2024_Item_Score'!AN49+'2024_Item_Score'!AO49+'2024_Item_Score'!AP49)/3</f>
        <v>0.33333333333333331</v>
      </c>
      <c r="R48" s="236">
        <f>('2024_Item_Score'!AQ49)</f>
        <v>1</v>
      </c>
      <c r="S48" s="237"/>
      <c r="T48" s="238"/>
      <c r="U48" s="238"/>
      <c r="V48" s="238"/>
      <c r="W48" s="239"/>
      <c r="X48" s="240"/>
      <c r="Y48" s="241"/>
      <c r="Z48" s="242"/>
      <c r="AA48" s="238"/>
      <c r="AB48" s="239"/>
      <c r="AC48" s="239"/>
      <c r="AD48" s="241"/>
      <c r="AE48" s="242"/>
      <c r="AF48" s="238"/>
      <c r="AG48" s="239"/>
      <c r="AH48" s="239"/>
      <c r="AI48" s="241"/>
      <c r="AJ48" s="239"/>
      <c r="AK48" s="238"/>
      <c r="AL48" s="239"/>
      <c r="AM48" s="239"/>
      <c r="AN48" s="241"/>
      <c r="AO48" s="242"/>
      <c r="AP48" s="238"/>
      <c r="AQ48" s="239"/>
      <c r="AR48" s="239"/>
      <c r="AS48" s="241"/>
      <c r="AT48" s="243"/>
      <c r="AU48" s="238"/>
      <c r="AV48" s="239"/>
      <c r="AW48" s="239"/>
      <c r="AX48" s="241"/>
      <c r="AY48" s="243"/>
      <c r="AZ48" s="238"/>
      <c r="BA48" s="239"/>
      <c r="BB48" s="239"/>
      <c r="BC48" s="241"/>
      <c r="BD48" s="243"/>
      <c r="BE48" s="238"/>
      <c r="BF48" s="239"/>
      <c r="BG48" s="239"/>
      <c r="BH48" s="239"/>
      <c r="BI48" s="239"/>
      <c r="BJ48" s="238"/>
      <c r="BK48" s="239"/>
      <c r="BL48" s="239"/>
      <c r="BM48" s="239"/>
      <c r="BN48" s="239"/>
      <c r="BO48" s="238"/>
      <c r="BP48" s="239"/>
      <c r="BQ48" s="239"/>
      <c r="BR48" s="239"/>
      <c r="BS48" s="239"/>
      <c r="BT48" s="238"/>
      <c r="BU48" s="239"/>
      <c r="BV48" s="239"/>
      <c r="BW48" s="239"/>
      <c r="BX48" s="239"/>
      <c r="BY48" s="238"/>
      <c r="BZ48" s="239"/>
      <c r="CA48" s="239"/>
      <c r="CB48" s="239"/>
      <c r="CC48" s="239"/>
      <c r="CD48" s="238"/>
      <c r="CE48" s="239"/>
      <c r="CF48" s="239"/>
      <c r="CG48" s="239"/>
      <c r="CH48" s="239"/>
      <c r="CI48" s="238"/>
      <c r="CJ48" s="239"/>
      <c r="CK48" s="239"/>
      <c r="CL48" s="241"/>
      <c r="CM48" s="240"/>
      <c r="CN48" s="238"/>
      <c r="CO48" s="239"/>
      <c r="CP48" s="239"/>
      <c r="CQ48" s="241"/>
      <c r="CR48" s="242"/>
      <c r="CS48" s="238"/>
      <c r="CT48" s="239"/>
      <c r="CU48" s="239"/>
      <c r="CV48" s="241"/>
      <c r="CW48" s="242"/>
      <c r="CX48" s="238"/>
      <c r="CY48" s="239"/>
      <c r="CZ48" s="239"/>
      <c r="DA48" s="241"/>
      <c r="DB48" s="242"/>
      <c r="DC48" s="238"/>
      <c r="DD48" s="239"/>
      <c r="DE48" s="239"/>
      <c r="DF48" s="241"/>
      <c r="DG48" s="239"/>
      <c r="DH48" s="238"/>
      <c r="DI48" s="239"/>
      <c r="DJ48" s="239"/>
      <c r="DK48" s="241"/>
      <c r="DL48" s="242"/>
      <c r="DM48" s="238"/>
      <c r="DN48" s="239"/>
      <c r="DO48" s="239"/>
      <c r="DP48" s="241"/>
      <c r="DQ48" s="240"/>
      <c r="DR48" s="238"/>
      <c r="DS48" s="239"/>
      <c r="DT48" s="239"/>
      <c r="DU48" s="239"/>
      <c r="DV48" s="239"/>
      <c r="DW48" s="238"/>
      <c r="DX48" s="239"/>
      <c r="DY48" s="239"/>
      <c r="DZ48" s="239"/>
      <c r="EA48" s="239"/>
      <c r="EB48" s="238"/>
      <c r="EC48" s="239"/>
      <c r="ED48" s="239"/>
      <c r="EE48" s="240"/>
      <c r="EF48" s="240"/>
      <c r="EG48" s="238"/>
      <c r="EH48" s="239"/>
      <c r="EI48" s="239"/>
      <c r="EJ48" s="239"/>
      <c r="EK48" s="239"/>
      <c r="EL48" s="238"/>
      <c r="EM48" s="239"/>
      <c r="EN48" s="239"/>
      <c r="EO48" s="239"/>
      <c r="EP48" s="239"/>
      <c r="EQ48" s="238"/>
      <c r="ER48" s="239"/>
      <c r="ES48" s="239"/>
      <c r="ET48" s="239"/>
      <c r="EU48" s="239"/>
      <c r="EV48" s="238"/>
      <c r="EW48" s="239"/>
      <c r="EX48" s="239"/>
      <c r="EY48" s="241"/>
      <c r="EZ48" s="239"/>
      <c r="FA48" s="238"/>
      <c r="FB48" s="239"/>
      <c r="FC48" s="239"/>
      <c r="FD48" s="241"/>
      <c r="FE48" s="244"/>
    </row>
    <row r="49" spans="1:161" ht="31.5" customHeight="1">
      <c r="A49" s="226" t="s">
        <v>116</v>
      </c>
      <c r="B49" s="235">
        <f t="shared" si="0"/>
        <v>0.61904761904761907</v>
      </c>
      <c r="C49" s="236">
        <f>'2024_Item_Score'!E50</f>
        <v>1</v>
      </c>
      <c r="D49" s="236">
        <f>'2024_Item_Score'!F50</f>
        <v>1</v>
      </c>
      <c r="E49" s="236">
        <f>('2024_Item_Score'!G50+'2024_Item_Score'!H50+'2024_Item_Score'!I50+'2024_Item_Score'!J50+'2024_Item_Score'!K50+'2024_Item_Score'!L50+'2024_Item_Score'!M50)/7</f>
        <v>0.5714285714285714</v>
      </c>
      <c r="F49" s="236">
        <f>('2024_Item_Score'!N50+'2024_Item_Score'!O50+'2024_Item_Score'!P50+'2024_Item_Score'!Q50+'2024_Item_Score'!R50+'2024_Item_Score'!S50)/6</f>
        <v>0.5</v>
      </c>
      <c r="G49" s="236">
        <f>('2024_Item_Score'!T50+'2024_Item_Score'!U50+'2024_Item_Score'!V50+'2024_Item_Score'!W50+'2024_Item_Score'!X50+'2024_Item_Score'!Y50)/6</f>
        <v>0.5</v>
      </c>
      <c r="H49" s="236">
        <f>('2024_Item_Score'!Z50+'2024_Item_Score'!AA50+'2024_Item_Score'!AB50)/3</f>
        <v>1</v>
      </c>
      <c r="I49" s="236">
        <f>('2024_Item_Score'!AC50)</f>
        <v>1</v>
      </c>
      <c r="J49" s="236">
        <f>('2024_Item_Score'!AD50+'2024_Item_Score'!AE50+'2024_Item_Score'!AF50)/3</f>
        <v>0.33333333333333331</v>
      </c>
      <c r="K49" s="236">
        <f>('2024_Item_Score'!AG50)</f>
        <v>0</v>
      </c>
      <c r="L49" s="236">
        <f>('2024_Item_Score'!AH50)</f>
        <v>0</v>
      </c>
      <c r="M49" s="236">
        <f>('2024_Item_Score'!AI50)</f>
        <v>1</v>
      </c>
      <c r="N49" s="236">
        <f>('2024_Item_Score'!AJ50+'2024_Item_Score'!AK50)/2</f>
        <v>1</v>
      </c>
      <c r="O49" s="236">
        <f>('2024_Item_Score'!AL50)</f>
        <v>0</v>
      </c>
      <c r="P49" s="236">
        <f>('2024_Item_Score'!AM50)</f>
        <v>1</v>
      </c>
      <c r="Q49" s="236">
        <f>('2024_Item_Score'!AN50+'2024_Item_Score'!AO50+'2024_Item_Score'!AP50)/3</f>
        <v>1</v>
      </c>
      <c r="R49" s="236">
        <f>('2024_Item_Score'!AQ50)</f>
        <v>0</v>
      </c>
      <c r="S49" s="237"/>
      <c r="T49" s="238"/>
      <c r="U49" s="238"/>
      <c r="V49" s="238"/>
      <c r="W49" s="239"/>
      <c r="X49" s="240"/>
      <c r="Y49" s="241"/>
      <c r="Z49" s="246"/>
      <c r="AA49" s="238"/>
      <c r="AB49" s="239"/>
      <c r="AC49" s="239"/>
      <c r="AD49" s="241"/>
      <c r="AE49" s="246"/>
      <c r="AF49" s="238"/>
      <c r="AG49" s="239"/>
      <c r="AH49" s="239"/>
      <c r="AI49" s="241"/>
      <c r="AJ49" s="239"/>
      <c r="AK49" s="238"/>
      <c r="AL49" s="239"/>
      <c r="AM49" s="239"/>
      <c r="AN49" s="241"/>
      <c r="AO49" s="242"/>
      <c r="AP49" s="238"/>
      <c r="AQ49" s="239"/>
      <c r="AR49" s="239"/>
      <c r="AS49" s="241"/>
      <c r="AT49" s="242"/>
      <c r="AU49" s="238"/>
      <c r="AV49" s="239"/>
      <c r="AW49" s="239"/>
      <c r="AX49" s="241"/>
      <c r="AY49" s="242"/>
      <c r="AZ49" s="238"/>
      <c r="BA49" s="239"/>
      <c r="BB49" s="239"/>
      <c r="BC49" s="241"/>
      <c r="BD49" s="242"/>
      <c r="BE49" s="238"/>
      <c r="BF49" s="239"/>
      <c r="BG49" s="239"/>
      <c r="BH49" s="241"/>
      <c r="BI49" s="246"/>
      <c r="BJ49" s="238"/>
      <c r="BK49" s="239"/>
      <c r="BL49" s="239"/>
      <c r="BM49" s="241"/>
      <c r="BN49" s="246"/>
      <c r="BO49" s="238"/>
      <c r="BP49" s="239"/>
      <c r="BQ49" s="239"/>
      <c r="BR49" s="241"/>
      <c r="BS49" s="246"/>
      <c r="BT49" s="238"/>
      <c r="BU49" s="239"/>
      <c r="BV49" s="239"/>
      <c r="BW49" s="241"/>
      <c r="BX49" s="242"/>
      <c r="BY49" s="238"/>
      <c r="BZ49" s="239"/>
      <c r="CA49" s="239"/>
      <c r="CB49" s="241"/>
      <c r="CC49" s="242"/>
      <c r="CD49" s="238"/>
      <c r="CE49" s="239"/>
      <c r="CF49" s="239"/>
      <c r="CG49" s="241"/>
      <c r="CH49" s="242"/>
      <c r="CI49" s="238"/>
      <c r="CJ49" s="239"/>
      <c r="CK49" s="239"/>
      <c r="CL49" s="240"/>
      <c r="CM49" s="240"/>
      <c r="CN49" s="238"/>
      <c r="CO49" s="239"/>
      <c r="CP49" s="239"/>
      <c r="CQ49" s="239"/>
      <c r="CR49" s="239"/>
      <c r="CS49" s="238"/>
      <c r="CT49" s="239"/>
      <c r="CU49" s="239"/>
      <c r="CV49" s="239"/>
      <c r="CW49" s="239"/>
      <c r="CX49" s="238"/>
      <c r="CY49" s="239"/>
      <c r="CZ49" s="239"/>
      <c r="DA49" s="239"/>
      <c r="DB49" s="239"/>
      <c r="DC49" s="238"/>
      <c r="DD49" s="239"/>
      <c r="DE49" s="239"/>
      <c r="DF49" s="240"/>
      <c r="DG49" s="239"/>
      <c r="DH49" s="238"/>
      <c r="DI49" s="239"/>
      <c r="DJ49" s="239"/>
      <c r="DK49" s="240"/>
      <c r="DL49" s="240"/>
      <c r="DM49" s="238"/>
      <c r="DN49" s="239"/>
      <c r="DO49" s="239"/>
      <c r="DP49" s="241"/>
      <c r="DQ49" s="239"/>
      <c r="DR49" s="238"/>
      <c r="DS49" s="239"/>
      <c r="DT49" s="239"/>
      <c r="DU49" s="241"/>
      <c r="DV49" s="243"/>
      <c r="DW49" s="238"/>
      <c r="DX49" s="239"/>
      <c r="DY49" s="239"/>
      <c r="DZ49" s="241"/>
      <c r="EA49" s="240"/>
      <c r="EB49" s="238"/>
      <c r="EC49" s="239"/>
      <c r="ED49" s="239"/>
      <c r="EE49" s="241"/>
      <c r="EF49" s="240"/>
      <c r="EG49" s="238"/>
      <c r="EH49" s="239"/>
      <c r="EI49" s="239"/>
      <c r="EJ49" s="241"/>
      <c r="EK49" s="243"/>
      <c r="EL49" s="238"/>
      <c r="EM49" s="239"/>
      <c r="EN49" s="239"/>
      <c r="EO49" s="241"/>
      <c r="EP49" s="239"/>
      <c r="EQ49" s="238"/>
      <c r="ER49" s="239"/>
      <c r="ES49" s="239"/>
      <c r="ET49" s="241"/>
      <c r="EU49" s="240"/>
      <c r="EV49" s="238"/>
      <c r="EW49" s="239"/>
      <c r="EX49" s="239"/>
      <c r="EY49" s="239"/>
      <c r="EZ49" s="239"/>
      <c r="FA49" s="238"/>
      <c r="FB49" s="239"/>
      <c r="FC49" s="239"/>
      <c r="FD49" s="241"/>
      <c r="FE49" s="244"/>
    </row>
    <row r="50" spans="1:161" ht="31.5" customHeight="1">
      <c r="A50" s="226" t="s">
        <v>117</v>
      </c>
      <c r="B50" s="235">
        <f t="shared" si="0"/>
        <v>0.24702380952380953</v>
      </c>
      <c r="C50" s="236">
        <f>'2024_Item_Score'!E51</f>
        <v>0</v>
      </c>
      <c r="D50" s="236">
        <f>'2024_Item_Score'!F51</f>
        <v>0</v>
      </c>
      <c r="E50" s="236">
        <f>('2024_Item_Score'!G51+'2024_Item_Score'!H51+'2024_Item_Score'!I51+'2024_Item_Score'!J51+'2024_Item_Score'!K51+'2024_Item_Score'!L51+'2024_Item_Score'!M51)/7</f>
        <v>0.2857142857142857</v>
      </c>
      <c r="F50" s="236">
        <f>('2024_Item_Score'!N51+'2024_Item_Score'!O51+'2024_Item_Score'!P51+'2024_Item_Score'!Q51+'2024_Item_Score'!R51+'2024_Item_Score'!S51)/6</f>
        <v>0.66666666666666663</v>
      </c>
      <c r="G50" s="236">
        <f>('2024_Item_Score'!T51+'2024_Item_Score'!U51+'2024_Item_Score'!V51+'2024_Item_Score'!W51+'2024_Item_Score'!X51+'2024_Item_Score'!Y51)/6</f>
        <v>0</v>
      </c>
      <c r="H50" s="236">
        <f>('2024_Item_Score'!Z51+'2024_Item_Score'!AA51+'2024_Item_Score'!AB51)/3</f>
        <v>1</v>
      </c>
      <c r="I50" s="236">
        <f>('2024_Item_Score'!AC51)</f>
        <v>0</v>
      </c>
      <c r="J50" s="236">
        <f>('2024_Item_Score'!AD51+'2024_Item_Score'!AE51+'2024_Item_Score'!AF51)/3</f>
        <v>0</v>
      </c>
      <c r="K50" s="236">
        <f>('2024_Item_Score'!AG51)</f>
        <v>0</v>
      </c>
      <c r="L50" s="236">
        <f>('2024_Item_Score'!AH51)</f>
        <v>0</v>
      </c>
      <c r="M50" s="236">
        <f>('2024_Item_Score'!AI51)</f>
        <v>0</v>
      </c>
      <c r="N50" s="236">
        <f>('2024_Item_Score'!AJ51+'2024_Item_Score'!AK51)/2</f>
        <v>0</v>
      </c>
      <c r="O50" s="236">
        <f>('2024_Item_Score'!AL51)</f>
        <v>1</v>
      </c>
      <c r="P50" s="236">
        <f>('2024_Item_Score'!AM51)</f>
        <v>0</v>
      </c>
      <c r="Q50" s="236">
        <f>('2024_Item_Score'!AN51+'2024_Item_Score'!AO51+'2024_Item_Score'!AP51)/3</f>
        <v>0</v>
      </c>
      <c r="R50" s="236">
        <f>('2024_Item_Score'!AQ51)</f>
        <v>1</v>
      </c>
      <c r="S50" s="237"/>
      <c r="T50" s="238"/>
      <c r="U50" s="238"/>
      <c r="V50" s="238"/>
      <c r="W50" s="239"/>
      <c r="X50" s="240"/>
      <c r="Y50" s="241"/>
      <c r="Z50" s="239"/>
      <c r="AA50" s="238"/>
      <c r="AB50" s="239"/>
      <c r="AC50" s="239"/>
      <c r="AD50" s="241"/>
      <c r="AE50" s="239"/>
      <c r="AF50" s="238"/>
      <c r="AG50" s="239"/>
      <c r="AH50" s="239"/>
      <c r="AI50" s="241"/>
      <c r="AJ50" s="239"/>
      <c r="AK50" s="238"/>
      <c r="AL50" s="239"/>
      <c r="AM50" s="239"/>
      <c r="AN50" s="241"/>
      <c r="AO50" s="243"/>
      <c r="AP50" s="238"/>
      <c r="AQ50" s="239"/>
      <c r="AR50" s="239"/>
      <c r="AS50" s="241"/>
      <c r="AT50" s="243"/>
      <c r="AU50" s="238"/>
      <c r="AV50" s="239"/>
      <c r="AW50" s="239"/>
      <c r="AX50" s="241"/>
      <c r="AY50" s="243"/>
      <c r="AZ50" s="238"/>
      <c r="BA50" s="239"/>
      <c r="BB50" s="239"/>
      <c r="BC50" s="241"/>
      <c r="BD50" s="243"/>
      <c r="BE50" s="238"/>
      <c r="BF50" s="239"/>
      <c r="BG50" s="239"/>
      <c r="BH50" s="241"/>
      <c r="BI50" s="242"/>
      <c r="BJ50" s="238"/>
      <c r="BK50" s="239"/>
      <c r="BL50" s="239"/>
      <c r="BM50" s="241"/>
      <c r="BN50" s="242"/>
      <c r="BO50" s="238"/>
      <c r="BP50" s="239"/>
      <c r="BQ50" s="239"/>
      <c r="BR50" s="241"/>
      <c r="BS50" s="242"/>
      <c r="BT50" s="238"/>
      <c r="BU50" s="239"/>
      <c r="BV50" s="239"/>
      <c r="BW50" s="241"/>
      <c r="BX50" s="242"/>
      <c r="BY50" s="238"/>
      <c r="BZ50" s="239"/>
      <c r="CA50" s="239"/>
      <c r="CB50" s="241"/>
      <c r="CC50" s="242"/>
      <c r="CD50" s="238"/>
      <c r="CE50" s="239"/>
      <c r="CF50" s="239"/>
      <c r="CG50" s="241"/>
      <c r="CH50" s="242"/>
      <c r="CI50" s="238"/>
      <c r="CJ50" s="239"/>
      <c r="CK50" s="239"/>
      <c r="CL50" s="241"/>
      <c r="CM50" s="240"/>
      <c r="CN50" s="238"/>
      <c r="CO50" s="239"/>
      <c r="CP50" s="239"/>
      <c r="CQ50" s="241"/>
      <c r="CR50" s="242"/>
      <c r="CS50" s="238"/>
      <c r="CT50" s="239"/>
      <c r="CU50" s="239"/>
      <c r="CV50" s="241"/>
      <c r="CW50" s="242"/>
      <c r="CX50" s="238"/>
      <c r="CY50" s="239"/>
      <c r="CZ50" s="239"/>
      <c r="DA50" s="241"/>
      <c r="DB50" s="242"/>
      <c r="DC50" s="238"/>
      <c r="DD50" s="239"/>
      <c r="DE50" s="239"/>
      <c r="DF50" s="241"/>
      <c r="DG50" s="239"/>
      <c r="DH50" s="238"/>
      <c r="DI50" s="239"/>
      <c r="DJ50" s="239"/>
      <c r="DK50" s="241"/>
      <c r="DL50" s="242"/>
      <c r="DM50" s="238"/>
      <c r="DN50" s="239"/>
      <c r="DO50" s="239"/>
      <c r="DP50" s="241"/>
      <c r="DQ50" s="239"/>
      <c r="DR50" s="238"/>
      <c r="DS50" s="239"/>
      <c r="DT50" s="239"/>
      <c r="DU50" s="239"/>
      <c r="DV50" s="239"/>
      <c r="DW50" s="238"/>
      <c r="DX50" s="239"/>
      <c r="DY50" s="239"/>
      <c r="DZ50" s="239"/>
      <c r="EA50" s="239"/>
      <c r="EB50" s="238"/>
      <c r="EC50" s="239"/>
      <c r="ED50" s="239"/>
      <c r="EE50" s="240"/>
      <c r="EF50" s="240"/>
      <c r="EG50" s="238"/>
      <c r="EH50" s="239"/>
      <c r="EI50" s="239"/>
      <c r="EJ50" s="239"/>
      <c r="EK50" s="239"/>
      <c r="EL50" s="238"/>
      <c r="EM50" s="239"/>
      <c r="EN50" s="239"/>
      <c r="EO50" s="239"/>
      <c r="EP50" s="239"/>
      <c r="EQ50" s="238"/>
      <c r="ER50" s="239"/>
      <c r="ES50" s="239"/>
      <c r="ET50" s="239"/>
      <c r="EU50" s="239"/>
      <c r="EV50" s="238"/>
      <c r="EW50" s="239"/>
      <c r="EX50" s="239"/>
      <c r="EY50" s="239"/>
      <c r="EZ50" s="239"/>
      <c r="FA50" s="238"/>
      <c r="FB50" s="239"/>
      <c r="FC50" s="239"/>
      <c r="FD50" s="241"/>
      <c r="FE50" s="244"/>
    </row>
    <row r="51" spans="1:161" ht="31.5" customHeight="1">
      <c r="A51" s="226" t="s">
        <v>118</v>
      </c>
      <c r="B51" s="235">
        <f t="shared" si="0"/>
        <v>0.40922619047619047</v>
      </c>
      <c r="C51" s="236">
        <f>'2024_Item_Score'!E52</f>
        <v>1</v>
      </c>
      <c r="D51" s="236">
        <f>'2024_Item_Score'!F52</f>
        <v>0</v>
      </c>
      <c r="E51" s="236">
        <f>('2024_Item_Score'!G52+'2024_Item_Score'!H52+'2024_Item_Score'!I52+'2024_Item_Score'!J52+'2024_Item_Score'!K52+'2024_Item_Score'!L52+'2024_Item_Score'!M52)/7</f>
        <v>0.7142857142857143</v>
      </c>
      <c r="F51" s="236">
        <f>('2024_Item_Score'!N52+'2024_Item_Score'!O52+'2024_Item_Score'!P52+'2024_Item_Score'!Q52+'2024_Item_Score'!R52+'2024_Item_Score'!S52)/6</f>
        <v>0.66666666666666663</v>
      </c>
      <c r="G51" s="236">
        <f>('2024_Item_Score'!T52+'2024_Item_Score'!U52+'2024_Item_Score'!V52+'2024_Item_Score'!W52+'2024_Item_Score'!X52+'2024_Item_Score'!Y52)/6</f>
        <v>0</v>
      </c>
      <c r="H51" s="236">
        <f>('2024_Item_Score'!Z52+'2024_Item_Score'!AA52+'2024_Item_Score'!AB52)/3</f>
        <v>0.66666666666666663</v>
      </c>
      <c r="I51" s="236">
        <f>('2024_Item_Score'!AC52)</f>
        <v>0</v>
      </c>
      <c r="J51" s="236">
        <f>('2024_Item_Score'!AD52+'2024_Item_Score'!AE52+'2024_Item_Score'!AF52)/3</f>
        <v>0</v>
      </c>
      <c r="K51" s="236">
        <f>('2024_Item_Score'!AG52)</f>
        <v>0</v>
      </c>
      <c r="L51" s="236">
        <f>('2024_Item_Score'!AH52)</f>
        <v>0</v>
      </c>
      <c r="M51" s="236">
        <f>('2024_Item_Score'!AI52)</f>
        <v>1</v>
      </c>
      <c r="N51" s="236">
        <f>('2024_Item_Score'!AJ52+'2024_Item_Score'!AK52)/2</f>
        <v>0.5</v>
      </c>
      <c r="O51" s="236">
        <f>('2024_Item_Score'!AL52)</f>
        <v>0</v>
      </c>
      <c r="P51" s="236">
        <f>('2024_Item_Score'!AM52)</f>
        <v>1</v>
      </c>
      <c r="Q51" s="236">
        <f>('2024_Item_Score'!AN52+'2024_Item_Score'!AO52+'2024_Item_Score'!AP52)/3</f>
        <v>1</v>
      </c>
      <c r="R51" s="236">
        <f>('2024_Item_Score'!AQ52)</f>
        <v>0</v>
      </c>
      <c r="S51" s="237"/>
      <c r="T51" s="238"/>
      <c r="U51" s="238"/>
      <c r="V51" s="238"/>
      <c r="W51" s="239"/>
      <c r="X51" s="240"/>
      <c r="Y51" s="241"/>
      <c r="Z51" s="239"/>
      <c r="AA51" s="238"/>
      <c r="AB51" s="239"/>
      <c r="AC51" s="239"/>
      <c r="AD51" s="241"/>
      <c r="AE51" s="242"/>
      <c r="AF51" s="238"/>
      <c r="AG51" s="239"/>
      <c r="AH51" s="239"/>
      <c r="AI51" s="241"/>
      <c r="AJ51" s="239"/>
      <c r="AK51" s="238"/>
      <c r="AL51" s="239"/>
      <c r="AM51" s="239"/>
      <c r="AN51" s="241"/>
      <c r="AO51" s="242"/>
      <c r="AP51" s="238"/>
      <c r="AQ51" s="239"/>
      <c r="AR51" s="239"/>
      <c r="AS51" s="241"/>
      <c r="AT51" s="242"/>
      <c r="AU51" s="238"/>
      <c r="AV51" s="239"/>
      <c r="AW51" s="239"/>
      <c r="AX51" s="241"/>
      <c r="AY51" s="242"/>
      <c r="AZ51" s="238"/>
      <c r="BA51" s="239"/>
      <c r="BB51" s="239"/>
      <c r="BC51" s="241"/>
      <c r="BD51" s="242"/>
      <c r="BE51" s="238"/>
      <c r="BF51" s="239"/>
      <c r="BG51" s="239"/>
      <c r="BH51" s="241"/>
      <c r="BI51" s="242"/>
      <c r="BJ51" s="238"/>
      <c r="BK51" s="239"/>
      <c r="BL51" s="239"/>
      <c r="BM51" s="241"/>
      <c r="BN51" s="242"/>
      <c r="BO51" s="238"/>
      <c r="BP51" s="239"/>
      <c r="BQ51" s="239"/>
      <c r="BR51" s="241"/>
      <c r="BS51" s="242"/>
      <c r="BT51" s="238"/>
      <c r="BU51" s="239"/>
      <c r="BV51" s="239"/>
      <c r="BW51" s="241"/>
      <c r="BX51" s="242"/>
      <c r="BY51" s="238"/>
      <c r="BZ51" s="239"/>
      <c r="CA51" s="239"/>
      <c r="CB51" s="241"/>
      <c r="CC51" s="242"/>
      <c r="CD51" s="238"/>
      <c r="CE51" s="239"/>
      <c r="CF51" s="239"/>
      <c r="CG51" s="241"/>
      <c r="CH51" s="242"/>
      <c r="CI51" s="238"/>
      <c r="CJ51" s="239"/>
      <c r="CK51" s="239"/>
      <c r="CL51" s="241"/>
      <c r="CM51" s="240"/>
      <c r="CN51" s="238"/>
      <c r="CO51" s="239"/>
      <c r="CP51" s="239"/>
      <c r="CQ51" s="241"/>
      <c r="CR51" s="242"/>
      <c r="CS51" s="238"/>
      <c r="CT51" s="239"/>
      <c r="CU51" s="239"/>
      <c r="CV51" s="241"/>
      <c r="CW51" s="242"/>
      <c r="CX51" s="238"/>
      <c r="CY51" s="239"/>
      <c r="CZ51" s="239"/>
      <c r="DA51" s="241"/>
      <c r="DB51" s="239"/>
      <c r="DC51" s="238"/>
      <c r="DD51" s="239"/>
      <c r="DE51" s="239"/>
      <c r="DF51" s="241"/>
      <c r="DG51" s="239"/>
      <c r="DH51" s="238"/>
      <c r="DI51" s="239"/>
      <c r="DJ51" s="239"/>
      <c r="DK51" s="241"/>
      <c r="DL51" s="242"/>
      <c r="DM51" s="238"/>
      <c r="DN51" s="239"/>
      <c r="DO51" s="239"/>
      <c r="DP51" s="241"/>
      <c r="DQ51" s="239"/>
      <c r="DR51" s="238"/>
      <c r="DS51" s="239"/>
      <c r="DT51" s="239"/>
      <c r="DU51" s="239"/>
      <c r="DV51" s="239"/>
      <c r="DW51" s="238"/>
      <c r="DX51" s="239"/>
      <c r="DY51" s="239"/>
      <c r="DZ51" s="239"/>
      <c r="EA51" s="239"/>
      <c r="EB51" s="238"/>
      <c r="EC51" s="239"/>
      <c r="ED51" s="239"/>
      <c r="EE51" s="240"/>
      <c r="EF51" s="240"/>
      <c r="EG51" s="238"/>
      <c r="EH51" s="239"/>
      <c r="EI51" s="239"/>
      <c r="EJ51" s="239"/>
      <c r="EK51" s="239"/>
      <c r="EL51" s="238"/>
      <c r="EM51" s="239"/>
      <c r="EN51" s="239"/>
      <c r="EO51" s="239"/>
      <c r="EP51" s="239"/>
      <c r="EQ51" s="238"/>
      <c r="ER51" s="239"/>
      <c r="ES51" s="239"/>
      <c r="ET51" s="239"/>
      <c r="EU51" s="239"/>
      <c r="EV51" s="238"/>
      <c r="EW51" s="239"/>
      <c r="EX51" s="239"/>
      <c r="EY51" s="239"/>
      <c r="EZ51" s="239"/>
      <c r="FA51" s="238"/>
      <c r="FB51" s="239"/>
      <c r="FC51" s="239"/>
      <c r="FD51" s="241"/>
      <c r="FE51" s="244"/>
    </row>
    <row r="52" spans="1:161" ht="31.5" customHeight="1">
      <c r="A52" s="226" t="s">
        <v>119</v>
      </c>
      <c r="B52" s="235">
        <f t="shared" si="0"/>
        <v>0.29613095238095238</v>
      </c>
      <c r="C52" s="236">
        <f>'2024_Item_Score'!E53</f>
        <v>1</v>
      </c>
      <c r="D52" s="236">
        <f>'2024_Item_Score'!F53</f>
        <v>0</v>
      </c>
      <c r="E52" s="236">
        <f>('2024_Item_Score'!G53+'2024_Item_Score'!H53+'2024_Item_Score'!I53+'2024_Item_Score'!J53+'2024_Item_Score'!K53+'2024_Item_Score'!L53+'2024_Item_Score'!M53)/7</f>
        <v>0.5714285714285714</v>
      </c>
      <c r="F52" s="236">
        <f>('2024_Item_Score'!N53+'2024_Item_Score'!O53+'2024_Item_Score'!P53+'2024_Item_Score'!Q53+'2024_Item_Score'!R53+'2024_Item_Score'!S53)/6</f>
        <v>0</v>
      </c>
      <c r="G52" s="236">
        <f>('2024_Item_Score'!T53+'2024_Item_Score'!U53+'2024_Item_Score'!V53+'2024_Item_Score'!W53+'2024_Item_Score'!X53+'2024_Item_Score'!Y53)/6</f>
        <v>0.16666666666666666</v>
      </c>
      <c r="H52" s="236">
        <f>('2024_Item_Score'!Z53+'2024_Item_Score'!AA53+'2024_Item_Score'!AB53)/3</f>
        <v>1</v>
      </c>
      <c r="I52" s="236">
        <f>('2024_Item_Score'!AC53)</f>
        <v>0</v>
      </c>
      <c r="J52" s="236">
        <f>('2024_Item_Score'!AD53+'2024_Item_Score'!AE53+'2024_Item_Score'!AF53)/3</f>
        <v>0</v>
      </c>
      <c r="K52" s="236">
        <f>('2024_Item_Score'!AG53)</f>
        <v>0</v>
      </c>
      <c r="L52" s="236">
        <f>('2024_Item_Score'!AH53)</f>
        <v>0</v>
      </c>
      <c r="M52" s="236">
        <f>('2024_Item_Score'!AI53)</f>
        <v>0</v>
      </c>
      <c r="N52" s="236">
        <f>('2024_Item_Score'!AJ53+'2024_Item_Score'!AK53)/2</f>
        <v>1</v>
      </c>
      <c r="O52" s="236">
        <f>('2024_Item_Score'!AL53)</f>
        <v>0</v>
      </c>
      <c r="P52" s="236">
        <f>('2024_Item_Score'!AM53)</f>
        <v>1</v>
      </c>
      <c r="Q52" s="236">
        <f>('2024_Item_Score'!AN53+'2024_Item_Score'!AO53+'2024_Item_Score'!AP53)/3</f>
        <v>0</v>
      </c>
      <c r="R52" s="236">
        <f>('2024_Item_Score'!AQ53)</f>
        <v>0</v>
      </c>
      <c r="S52" s="237"/>
      <c r="T52" s="238"/>
      <c r="U52" s="238"/>
      <c r="V52" s="238"/>
      <c r="W52" s="239"/>
      <c r="X52" s="240"/>
      <c r="Y52" s="241"/>
      <c r="Z52" s="239"/>
      <c r="AA52" s="238"/>
      <c r="AB52" s="239"/>
      <c r="AC52" s="239"/>
      <c r="AD52" s="241"/>
      <c r="AE52" s="242"/>
      <c r="AF52" s="238"/>
      <c r="AG52" s="239"/>
      <c r="AH52" s="239"/>
      <c r="AI52" s="241"/>
      <c r="AJ52" s="239"/>
      <c r="AK52" s="238"/>
      <c r="AL52" s="239"/>
      <c r="AM52" s="239"/>
      <c r="AN52" s="241"/>
      <c r="AO52" s="243"/>
      <c r="AP52" s="238"/>
      <c r="AQ52" s="239"/>
      <c r="AR52" s="239"/>
      <c r="AS52" s="241"/>
      <c r="AT52" s="243"/>
      <c r="AU52" s="238"/>
      <c r="AV52" s="239"/>
      <c r="AW52" s="239"/>
      <c r="AX52" s="241"/>
      <c r="AY52" s="243"/>
      <c r="AZ52" s="238"/>
      <c r="BA52" s="239"/>
      <c r="BB52" s="239"/>
      <c r="BC52" s="241"/>
      <c r="BD52" s="243"/>
      <c r="BE52" s="238"/>
      <c r="BF52" s="239"/>
      <c r="BG52" s="239"/>
      <c r="BH52" s="239"/>
      <c r="BI52" s="239"/>
      <c r="BJ52" s="238"/>
      <c r="BK52" s="239"/>
      <c r="BL52" s="239"/>
      <c r="BM52" s="239"/>
      <c r="BN52" s="239"/>
      <c r="BO52" s="238"/>
      <c r="BP52" s="239"/>
      <c r="BQ52" s="239"/>
      <c r="BR52" s="239"/>
      <c r="BS52" s="239"/>
      <c r="BT52" s="238"/>
      <c r="BU52" s="239"/>
      <c r="BV52" s="239"/>
      <c r="BW52" s="239"/>
      <c r="BX52" s="239"/>
      <c r="BY52" s="238"/>
      <c r="BZ52" s="239"/>
      <c r="CA52" s="239"/>
      <c r="CB52" s="239"/>
      <c r="CC52" s="239"/>
      <c r="CD52" s="238"/>
      <c r="CE52" s="239"/>
      <c r="CF52" s="239"/>
      <c r="CG52" s="239"/>
      <c r="CH52" s="239"/>
      <c r="CI52" s="238"/>
      <c r="CJ52" s="239"/>
      <c r="CK52" s="239"/>
      <c r="CL52" s="241"/>
      <c r="CM52" s="242"/>
      <c r="CN52" s="238"/>
      <c r="CO52" s="239"/>
      <c r="CP52" s="239"/>
      <c r="CQ52" s="241"/>
      <c r="CR52" s="242"/>
      <c r="CS52" s="238"/>
      <c r="CT52" s="239"/>
      <c r="CU52" s="239"/>
      <c r="CV52" s="241"/>
      <c r="CW52" s="242"/>
      <c r="CX52" s="238"/>
      <c r="CY52" s="239"/>
      <c r="CZ52" s="239"/>
      <c r="DA52" s="241"/>
      <c r="DB52" s="242"/>
      <c r="DC52" s="238"/>
      <c r="DD52" s="239"/>
      <c r="DE52" s="239"/>
      <c r="DF52" s="241"/>
      <c r="DG52" s="239"/>
      <c r="DH52" s="238"/>
      <c r="DI52" s="239"/>
      <c r="DJ52" s="239"/>
      <c r="DK52" s="241"/>
      <c r="DL52" s="242"/>
      <c r="DM52" s="238"/>
      <c r="DN52" s="239"/>
      <c r="DO52" s="239"/>
      <c r="DP52" s="240"/>
      <c r="DQ52" s="239"/>
      <c r="DR52" s="238"/>
      <c r="DS52" s="239"/>
      <c r="DT52" s="239"/>
      <c r="DU52" s="239"/>
      <c r="DV52" s="239"/>
      <c r="DW52" s="238"/>
      <c r="DX52" s="239"/>
      <c r="DY52" s="239"/>
      <c r="DZ52" s="239"/>
      <c r="EA52" s="239"/>
      <c r="EB52" s="238"/>
      <c r="EC52" s="239"/>
      <c r="ED52" s="239"/>
      <c r="EE52" s="240"/>
      <c r="EF52" s="240"/>
      <c r="EG52" s="238"/>
      <c r="EH52" s="239"/>
      <c r="EI52" s="239"/>
      <c r="EJ52" s="239"/>
      <c r="EK52" s="239"/>
      <c r="EL52" s="238"/>
      <c r="EM52" s="239"/>
      <c r="EN52" s="239"/>
      <c r="EO52" s="239"/>
      <c r="EP52" s="239"/>
      <c r="EQ52" s="238"/>
      <c r="ER52" s="239"/>
      <c r="ES52" s="239"/>
      <c r="ET52" s="239"/>
      <c r="EU52" s="239"/>
      <c r="EV52" s="238"/>
      <c r="EW52" s="239"/>
      <c r="EX52" s="239"/>
      <c r="EY52" s="239"/>
      <c r="EZ52" s="239"/>
      <c r="FA52" s="238"/>
      <c r="FB52" s="239"/>
      <c r="FC52" s="239"/>
      <c r="FD52" s="241"/>
      <c r="FE52" s="244"/>
    </row>
    <row r="53" spans="1:161" ht="31.5" customHeight="1">
      <c r="A53" s="251"/>
      <c r="B53" s="252"/>
      <c r="C53" s="253"/>
      <c r="D53" s="253"/>
      <c r="E53" s="253"/>
      <c r="F53" s="253"/>
      <c r="G53" s="253"/>
      <c r="H53" s="253"/>
      <c r="I53" s="253"/>
      <c r="J53" s="253"/>
      <c r="K53" s="253"/>
      <c r="L53" s="253"/>
      <c r="M53" s="253"/>
      <c r="N53" s="253"/>
      <c r="O53" s="253"/>
      <c r="P53" s="253"/>
      <c r="Q53" s="253"/>
      <c r="R53" s="253"/>
      <c r="S53" s="228"/>
      <c r="T53" s="228"/>
      <c r="U53" s="228"/>
      <c r="V53" s="228"/>
      <c r="W53" s="228"/>
      <c r="X53" s="228"/>
      <c r="Y53" s="228"/>
      <c r="Z53" s="228"/>
      <c r="AA53" s="228"/>
      <c r="AB53" s="228"/>
      <c r="AC53" s="254"/>
      <c r="AD53" s="228"/>
      <c r="AE53" s="228"/>
      <c r="AF53" s="228"/>
      <c r="AG53" s="228"/>
      <c r="AH53" s="254"/>
      <c r="AI53" s="228"/>
      <c r="AJ53" s="228"/>
      <c r="AK53" s="228"/>
      <c r="AL53" s="228"/>
      <c r="AM53" s="254"/>
      <c r="AN53" s="228"/>
      <c r="AO53" s="228"/>
      <c r="AP53" s="228"/>
      <c r="AQ53" s="228"/>
      <c r="AR53" s="255"/>
      <c r="AS53" s="228"/>
      <c r="AT53" s="228"/>
      <c r="AU53" s="228"/>
      <c r="AV53" s="228"/>
      <c r="AW53" s="255"/>
      <c r="AX53" s="228"/>
      <c r="AY53" s="228"/>
      <c r="AZ53" s="228"/>
      <c r="BA53" s="228"/>
      <c r="BB53" s="255"/>
      <c r="BC53" s="228"/>
      <c r="BD53" s="228"/>
      <c r="BE53" s="228"/>
      <c r="BF53" s="228"/>
      <c r="BG53" s="255"/>
      <c r="BH53" s="228"/>
      <c r="BI53" s="228"/>
      <c r="BJ53" s="228"/>
      <c r="BK53" s="228"/>
      <c r="BL53" s="255"/>
      <c r="BM53" s="228"/>
      <c r="BN53" s="228"/>
      <c r="BO53" s="228"/>
      <c r="BP53" s="228"/>
      <c r="BQ53" s="255"/>
      <c r="BR53" s="228"/>
      <c r="BS53" s="228"/>
      <c r="BT53" s="228"/>
      <c r="BU53" s="228"/>
      <c r="BV53" s="255"/>
      <c r="BW53" s="228"/>
      <c r="BX53" s="228"/>
      <c r="BY53" s="228"/>
      <c r="BZ53" s="228"/>
      <c r="CA53" s="255"/>
      <c r="CB53" s="228"/>
      <c r="CC53" s="228"/>
      <c r="CD53" s="228"/>
      <c r="CE53" s="228"/>
      <c r="CF53" s="255"/>
      <c r="CG53" s="228"/>
      <c r="CH53" s="228"/>
      <c r="CI53" s="228"/>
      <c r="CJ53" s="228"/>
      <c r="CK53" s="255"/>
      <c r="CL53" s="228"/>
      <c r="CM53" s="228"/>
      <c r="CN53" s="228"/>
      <c r="CO53" s="228"/>
      <c r="CP53" s="255"/>
      <c r="CQ53" s="228"/>
      <c r="CR53" s="228"/>
      <c r="CS53" s="228"/>
      <c r="CT53" s="228"/>
      <c r="CU53" s="255"/>
      <c r="CV53" s="228"/>
      <c r="CW53" s="228"/>
      <c r="CX53" s="228"/>
      <c r="CY53" s="228"/>
      <c r="CZ53" s="255"/>
      <c r="DA53" s="228"/>
      <c r="DB53" s="228"/>
      <c r="DC53" s="228"/>
      <c r="DD53" s="228"/>
      <c r="DE53" s="255"/>
      <c r="DF53" s="228"/>
      <c r="DG53" s="228"/>
      <c r="DH53" s="228"/>
      <c r="DI53" s="228"/>
      <c r="DJ53" s="255"/>
      <c r="DK53" s="228"/>
      <c r="DL53" s="228"/>
      <c r="DM53" s="228"/>
      <c r="DN53" s="228"/>
      <c r="DO53" s="228"/>
      <c r="DP53" s="228"/>
      <c r="DQ53" s="228"/>
      <c r="DR53" s="228"/>
      <c r="DS53" s="228"/>
      <c r="DT53" s="255"/>
      <c r="DU53" s="228"/>
      <c r="DV53" s="228"/>
      <c r="DW53" s="228"/>
      <c r="DX53" s="228"/>
      <c r="DY53" s="228"/>
      <c r="DZ53" s="228"/>
      <c r="EA53" s="228"/>
      <c r="EB53" s="228"/>
      <c r="EC53" s="228"/>
      <c r="ED53" s="228"/>
      <c r="EE53" s="228"/>
      <c r="EF53" s="228"/>
      <c r="EG53" s="228"/>
      <c r="EH53" s="228"/>
      <c r="EI53" s="228"/>
      <c r="EJ53" s="255"/>
      <c r="EK53" s="228"/>
      <c r="EL53" s="228"/>
      <c r="EM53" s="228"/>
      <c r="EN53" s="255"/>
      <c r="EO53" s="228"/>
      <c r="EP53" s="228"/>
      <c r="EQ53" s="228"/>
      <c r="ER53" s="228"/>
      <c r="ES53" s="255"/>
      <c r="ET53" s="228"/>
      <c r="EU53" s="228"/>
      <c r="EV53" s="228"/>
      <c r="EW53" s="228"/>
      <c r="EX53" s="255"/>
      <c r="EY53" s="228"/>
      <c r="EZ53" s="256"/>
      <c r="FA53" s="228"/>
      <c r="FB53" s="228"/>
      <c r="FC53" s="254"/>
      <c r="FD53" s="255"/>
      <c r="FE53" s="228"/>
    </row>
    <row r="54" spans="1:161" ht="31.5" customHeight="1">
      <c r="A54" s="251"/>
      <c r="B54" s="252"/>
      <c r="C54" s="253">
        <f t="shared" ref="C54:R54" si="1">SUM(C3:C53)</f>
        <v>42</v>
      </c>
      <c r="D54" s="253">
        <f t="shared" si="1"/>
        <v>9</v>
      </c>
      <c r="E54" s="253">
        <f t="shared" si="1"/>
        <v>31.000000000000007</v>
      </c>
      <c r="F54" s="253">
        <f t="shared" si="1"/>
        <v>16.666666666666668</v>
      </c>
      <c r="G54" s="253">
        <f t="shared" si="1"/>
        <v>8.8333333333333339</v>
      </c>
      <c r="H54" s="253">
        <f t="shared" si="1"/>
        <v>44.499999999999993</v>
      </c>
      <c r="I54" s="253">
        <f t="shared" si="1"/>
        <v>19</v>
      </c>
      <c r="J54" s="253">
        <f t="shared" si="1"/>
        <v>14.66666666666667</v>
      </c>
      <c r="K54" s="253">
        <f t="shared" si="1"/>
        <v>3</v>
      </c>
      <c r="L54" s="253">
        <f t="shared" si="1"/>
        <v>1</v>
      </c>
      <c r="M54" s="253">
        <f t="shared" si="1"/>
        <v>37</v>
      </c>
      <c r="N54" s="253">
        <f t="shared" si="1"/>
        <v>28</v>
      </c>
      <c r="O54" s="253">
        <f t="shared" si="1"/>
        <v>25</v>
      </c>
      <c r="P54" s="253">
        <f t="shared" si="1"/>
        <v>44</v>
      </c>
      <c r="Q54" s="253">
        <f t="shared" si="1"/>
        <v>16.333333333333332</v>
      </c>
      <c r="R54" s="253">
        <f t="shared" si="1"/>
        <v>18</v>
      </c>
      <c r="S54" s="228">
        <f>SUM(C54:R54)/16</f>
        <v>22.374999999999996</v>
      </c>
      <c r="T54" s="228"/>
      <c r="U54" s="228"/>
      <c r="V54" s="228"/>
      <c r="W54" s="228"/>
      <c r="X54" s="228"/>
      <c r="Y54" s="228"/>
      <c r="Z54" s="228"/>
      <c r="AA54" s="228"/>
      <c r="AB54" s="228"/>
      <c r="AC54" s="254"/>
      <c r="AD54" s="228"/>
      <c r="AE54" s="228"/>
      <c r="AF54" s="228"/>
      <c r="AG54" s="228"/>
      <c r="AH54" s="254"/>
      <c r="AI54" s="228"/>
      <c r="AJ54" s="228"/>
      <c r="AK54" s="228"/>
      <c r="AL54" s="228"/>
      <c r="AM54" s="254"/>
      <c r="AN54" s="228"/>
      <c r="AO54" s="228"/>
      <c r="AP54" s="228"/>
      <c r="AQ54" s="228"/>
      <c r="AR54" s="255"/>
      <c r="AS54" s="228"/>
      <c r="AT54" s="228"/>
      <c r="AU54" s="228"/>
      <c r="AV54" s="228"/>
      <c r="AW54" s="255"/>
      <c r="AX54" s="228"/>
      <c r="AY54" s="228"/>
      <c r="AZ54" s="228"/>
      <c r="BA54" s="228"/>
      <c r="BB54" s="255"/>
      <c r="BC54" s="228"/>
      <c r="BD54" s="228"/>
      <c r="BE54" s="228"/>
      <c r="BF54" s="228"/>
      <c r="BG54" s="255"/>
      <c r="BH54" s="228"/>
      <c r="BI54" s="228"/>
      <c r="BJ54" s="228"/>
      <c r="BK54" s="228"/>
      <c r="BL54" s="255"/>
      <c r="BM54" s="228"/>
      <c r="BN54" s="228"/>
      <c r="BO54" s="228"/>
      <c r="BP54" s="228"/>
      <c r="BQ54" s="255"/>
      <c r="BR54" s="228"/>
      <c r="BS54" s="228"/>
      <c r="BT54" s="228"/>
      <c r="BU54" s="228"/>
      <c r="BV54" s="255"/>
      <c r="BW54" s="228"/>
      <c r="BX54" s="228"/>
      <c r="BY54" s="228"/>
      <c r="BZ54" s="228"/>
      <c r="CA54" s="255"/>
      <c r="CB54" s="228"/>
      <c r="CC54" s="228"/>
      <c r="CD54" s="228"/>
      <c r="CE54" s="228"/>
      <c r="CF54" s="255"/>
      <c r="CG54" s="228"/>
      <c r="CH54" s="228"/>
      <c r="CI54" s="228"/>
      <c r="CJ54" s="228"/>
      <c r="CK54" s="255"/>
      <c r="CL54" s="228"/>
      <c r="CM54" s="228"/>
      <c r="CN54" s="228"/>
      <c r="CO54" s="228"/>
      <c r="CP54" s="255"/>
      <c r="CQ54" s="228"/>
      <c r="CR54" s="228"/>
      <c r="CS54" s="228"/>
      <c r="CT54" s="228"/>
      <c r="CU54" s="255"/>
      <c r="CV54" s="228"/>
      <c r="CW54" s="228"/>
      <c r="CX54" s="228"/>
      <c r="CY54" s="228"/>
      <c r="CZ54" s="255"/>
      <c r="DA54" s="228"/>
      <c r="DB54" s="228"/>
      <c r="DC54" s="228"/>
      <c r="DD54" s="228"/>
      <c r="DE54" s="255"/>
      <c r="DF54" s="228"/>
      <c r="DG54" s="228"/>
      <c r="DH54" s="228"/>
      <c r="DI54" s="228"/>
      <c r="DJ54" s="255"/>
      <c r="DK54" s="228"/>
      <c r="DL54" s="228"/>
      <c r="DM54" s="228"/>
      <c r="DN54" s="228"/>
      <c r="DO54" s="228"/>
      <c r="DP54" s="228"/>
      <c r="DQ54" s="228"/>
      <c r="DR54" s="228"/>
      <c r="DS54" s="228"/>
      <c r="DT54" s="255"/>
      <c r="DU54" s="228"/>
      <c r="DV54" s="228"/>
      <c r="DW54" s="228"/>
      <c r="DX54" s="228"/>
      <c r="DY54" s="228"/>
      <c r="DZ54" s="228"/>
      <c r="EA54" s="228"/>
      <c r="EB54" s="228"/>
      <c r="EC54" s="228"/>
      <c r="ED54" s="228"/>
      <c r="EE54" s="228"/>
      <c r="EF54" s="228"/>
      <c r="EG54" s="228"/>
      <c r="EH54" s="228"/>
      <c r="EI54" s="228"/>
      <c r="EJ54" s="255"/>
      <c r="EK54" s="228"/>
      <c r="EL54" s="228"/>
      <c r="EM54" s="228"/>
      <c r="EN54" s="255"/>
      <c r="EO54" s="228"/>
      <c r="EP54" s="228"/>
      <c r="EQ54" s="228"/>
      <c r="ER54" s="228"/>
      <c r="ES54" s="255"/>
      <c r="ET54" s="228"/>
      <c r="EU54" s="228"/>
      <c r="EV54" s="228"/>
      <c r="EW54" s="228"/>
      <c r="EX54" s="255"/>
      <c r="EY54" s="228"/>
      <c r="EZ54" s="256"/>
      <c r="FA54" s="228"/>
      <c r="FB54" s="228"/>
      <c r="FC54" s="254"/>
      <c r="FD54" s="255"/>
      <c r="FE54" s="228"/>
    </row>
    <row r="55" spans="1:161" ht="31.5" customHeight="1">
      <c r="A55" s="251"/>
      <c r="B55" s="257" t="s">
        <v>1384</v>
      </c>
      <c r="C55" s="258">
        <f t="shared" ref="C55:S55" si="2">C54/50</f>
        <v>0.84</v>
      </c>
      <c r="D55" s="258">
        <f t="shared" si="2"/>
        <v>0.18</v>
      </c>
      <c r="E55" s="258">
        <f t="shared" si="2"/>
        <v>0.62000000000000011</v>
      </c>
      <c r="F55" s="258">
        <f t="shared" si="2"/>
        <v>0.33333333333333337</v>
      </c>
      <c r="G55" s="258">
        <f t="shared" si="2"/>
        <v>0.17666666666666667</v>
      </c>
      <c r="H55" s="258">
        <f t="shared" si="2"/>
        <v>0.8899999999999999</v>
      </c>
      <c r="I55" s="258">
        <f t="shared" si="2"/>
        <v>0.38</v>
      </c>
      <c r="J55" s="258">
        <f t="shared" si="2"/>
        <v>0.29333333333333339</v>
      </c>
      <c r="K55" s="258">
        <f t="shared" si="2"/>
        <v>0.06</v>
      </c>
      <c r="L55" s="258">
        <f t="shared" si="2"/>
        <v>0.02</v>
      </c>
      <c r="M55" s="258">
        <f t="shared" si="2"/>
        <v>0.74</v>
      </c>
      <c r="N55" s="258">
        <f t="shared" si="2"/>
        <v>0.56000000000000005</v>
      </c>
      <c r="O55" s="258">
        <f t="shared" si="2"/>
        <v>0.5</v>
      </c>
      <c r="P55" s="258">
        <f t="shared" si="2"/>
        <v>0.88</v>
      </c>
      <c r="Q55" s="258">
        <f t="shared" si="2"/>
        <v>0.32666666666666666</v>
      </c>
      <c r="R55" s="258">
        <f t="shared" si="2"/>
        <v>0.36</v>
      </c>
      <c r="S55" s="259">
        <f t="shared" si="2"/>
        <v>0.44749999999999995</v>
      </c>
      <c r="T55" s="228"/>
      <c r="U55" s="228"/>
      <c r="V55" s="228"/>
      <c r="W55" s="228"/>
      <c r="X55" s="228"/>
      <c r="Y55" s="228"/>
      <c r="Z55" s="228"/>
      <c r="AA55" s="228"/>
      <c r="AB55" s="228"/>
      <c r="AC55" s="254"/>
      <c r="AD55" s="228"/>
      <c r="AE55" s="228"/>
      <c r="AF55" s="228"/>
      <c r="AG55" s="228"/>
      <c r="AH55" s="254"/>
      <c r="AI55" s="228"/>
      <c r="AJ55" s="228"/>
      <c r="AK55" s="228"/>
      <c r="AL55" s="228"/>
      <c r="AM55" s="254"/>
      <c r="AN55" s="228"/>
      <c r="AO55" s="228"/>
      <c r="AP55" s="228"/>
      <c r="AQ55" s="228"/>
      <c r="AR55" s="255"/>
      <c r="AS55" s="228"/>
      <c r="AT55" s="228"/>
      <c r="AU55" s="228"/>
      <c r="AV55" s="228"/>
      <c r="AW55" s="255"/>
      <c r="AX55" s="228"/>
      <c r="AY55" s="228"/>
      <c r="AZ55" s="228"/>
      <c r="BA55" s="228"/>
      <c r="BB55" s="255"/>
      <c r="BC55" s="228"/>
      <c r="BD55" s="228"/>
      <c r="BE55" s="228"/>
      <c r="BF55" s="228"/>
      <c r="BG55" s="255"/>
      <c r="BH55" s="228"/>
      <c r="BI55" s="228"/>
      <c r="BJ55" s="228"/>
      <c r="BK55" s="228"/>
      <c r="BL55" s="255"/>
      <c r="BM55" s="228"/>
      <c r="BN55" s="228"/>
      <c r="BO55" s="228"/>
      <c r="BP55" s="228"/>
      <c r="BQ55" s="255"/>
      <c r="BR55" s="228"/>
      <c r="BS55" s="228"/>
      <c r="BT55" s="228"/>
      <c r="BU55" s="228"/>
      <c r="BV55" s="255"/>
      <c r="BW55" s="228"/>
      <c r="BX55" s="228"/>
      <c r="BY55" s="228"/>
      <c r="BZ55" s="228"/>
      <c r="CA55" s="255"/>
      <c r="CB55" s="228"/>
      <c r="CC55" s="228"/>
      <c r="CD55" s="228"/>
      <c r="CE55" s="228"/>
      <c r="CF55" s="255"/>
      <c r="CG55" s="228"/>
      <c r="CH55" s="228"/>
      <c r="CI55" s="228"/>
      <c r="CJ55" s="228"/>
      <c r="CK55" s="255"/>
      <c r="CL55" s="228"/>
      <c r="CM55" s="228"/>
      <c r="CN55" s="228"/>
      <c r="CO55" s="228"/>
      <c r="CP55" s="255"/>
      <c r="CQ55" s="228"/>
      <c r="CR55" s="228"/>
      <c r="CS55" s="228"/>
      <c r="CT55" s="228"/>
      <c r="CU55" s="255"/>
      <c r="CV55" s="228"/>
      <c r="CW55" s="228"/>
      <c r="CX55" s="228"/>
      <c r="CY55" s="228"/>
      <c r="CZ55" s="255"/>
      <c r="DA55" s="228"/>
      <c r="DB55" s="228"/>
      <c r="DC55" s="228"/>
      <c r="DD55" s="228"/>
      <c r="DE55" s="255"/>
      <c r="DF55" s="228"/>
      <c r="DG55" s="228"/>
      <c r="DH55" s="228"/>
      <c r="DI55" s="228"/>
      <c r="DJ55" s="255"/>
      <c r="DK55" s="228"/>
      <c r="DL55" s="228"/>
      <c r="DM55" s="228"/>
      <c r="DN55" s="228"/>
      <c r="DO55" s="228"/>
      <c r="DP55" s="228"/>
      <c r="DQ55" s="228"/>
      <c r="DR55" s="228"/>
      <c r="DS55" s="228"/>
      <c r="DT55" s="255"/>
      <c r="DU55" s="228"/>
      <c r="DV55" s="228"/>
      <c r="DW55" s="228"/>
      <c r="DX55" s="228"/>
      <c r="DY55" s="228"/>
      <c r="DZ55" s="228"/>
      <c r="EA55" s="228"/>
      <c r="EB55" s="228"/>
      <c r="EC55" s="228"/>
      <c r="ED55" s="228"/>
      <c r="EE55" s="228"/>
      <c r="EF55" s="228"/>
      <c r="EG55" s="228"/>
      <c r="EH55" s="228"/>
      <c r="EI55" s="228"/>
      <c r="EJ55" s="255"/>
      <c r="EK55" s="228"/>
      <c r="EL55" s="228"/>
      <c r="EM55" s="228"/>
      <c r="EN55" s="255"/>
      <c r="EO55" s="228"/>
      <c r="EP55" s="228"/>
      <c r="EQ55" s="228"/>
      <c r="ER55" s="228"/>
      <c r="ES55" s="255"/>
      <c r="ET55" s="228"/>
      <c r="EU55" s="228"/>
      <c r="EV55" s="228"/>
      <c r="EW55" s="228"/>
      <c r="EX55" s="255"/>
      <c r="EY55" s="228"/>
      <c r="EZ55" s="256"/>
      <c r="FA55" s="228"/>
      <c r="FB55" s="228"/>
      <c r="FC55" s="254"/>
      <c r="FD55" s="255"/>
      <c r="FE55" s="228"/>
    </row>
  </sheetData>
  <mergeCells count="10">
    <mergeCell ref="EQ1:EU1"/>
    <mergeCell ref="EV1:EZ1"/>
    <mergeCell ref="FA1:FE1"/>
    <mergeCell ref="S1:S2"/>
    <mergeCell ref="V1:BD1"/>
    <mergeCell ref="BE1:CH1"/>
    <mergeCell ref="CI1:DL1"/>
    <mergeCell ref="DM1:DQ1"/>
    <mergeCell ref="DR1:EK1"/>
    <mergeCell ref="EL1:EP1"/>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Q92"/>
  <sheetViews>
    <sheetView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ColWidth="12.6640625" defaultRowHeight="15" customHeight="1"/>
  <cols>
    <col min="1" max="1" width="20.33203125" customWidth="1"/>
    <col min="2" max="2" width="19.83203125" customWidth="1"/>
    <col min="3" max="3" width="16.1640625" hidden="1" customWidth="1"/>
    <col min="4" max="57" width="16.1640625" customWidth="1"/>
  </cols>
  <sheetData>
    <row r="1" spans="1:43" ht="25.5" customHeight="1">
      <c r="A1" s="114" t="s">
        <v>7</v>
      </c>
      <c r="B1" s="144"/>
      <c r="C1" s="144"/>
      <c r="D1" s="24"/>
      <c r="E1" s="2" t="s">
        <v>9</v>
      </c>
      <c r="F1" s="7" t="s">
        <v>10</v>
      </c>
      <c r="G1" s="635" t="s">
        <v>11</v>
      </c>
      <c r="H1" s="593"/>
      <c r="I1" s="593"/>
      <c r="J1" s="593"/>
      <c r="K1" s="593"/>
      <c r="L1" s="593"/>
      <c r="M1" s="594"/>
      <c r="N1" s="636" t="s">
        <v>12</v>
      </c>
      <c r="O1" s="593"/>
      <c r="P1" s="593"/>
      <c r="Q1" s="593"/>
      <c r="R1" s="593"/>
      <c r="S1" s="594"/>
      <c r="T1" s="635" t="s">
        <v>13</v>
      </c>
      <c r="U1" s="593"/>
      <c r="V1" s="593"/>
      <c r="W1" s="593"/>
      <c r="X1" s="593"/>
      <c r="Y1" s="594"/>
      <c r="Z1" s="637" t="s">
        <v>16</v>
      </c>
      <c r="AA1" s="593"/>
      <c r="AB1" s="594"/>
      <c r="AC1" s="2" t="s">
        <v>1386</v>
      </c>
      <c r="AD1" s="638" t="s">
        <v>22</v>
      </c>
      <c r="AE1" s="593"/>
      <c r="AF1" s="594"/>
      <c r="AG1" s="2" t="s">
        <v>1359</v>
      </c>
      <c r="AH1" s="3" t="s">
        <v>1355</v>
      </c>
      <c r="AI1" s="2" t="s">
        <v>19</v>
      </c>
      <c r="AJ1" s="633" t="s">
        <v>20</v>
      </c>
      <c r="AK1" s="594"/>
      <c r="AL1" s="4" t="s">
        <v>8</v>
      </c>
      <c r="AM1" s="3" t="s">
        <v>23</v>
      </c>
      <c r="AN1" s="634" t="s">
        <v>1397</v>
      </c>
      <c r="AO1" s="593"/>
      <c r="AP1" s="594"/>
      <c r="AQ1" s="5" t="s">
        <v>21</v>
      </c>
    </row>
    <row r="2" spans="1:43" ht="25.5" customHeight="1">
      <c r="A2" s="147" t="s">
        <v>25</v>
      </c>
      <c r="B2" s="148"/>
      <c r="C2" s="149"/>
      <c r="D2" s="24"/>
      <c r="E2" s="2" t="s">
        <v>9</v>
      </c>
      <c r="F2" s="7" t="s">
        <v>10</v>
      </c>
      <c r="G2" s="2" t="s">
        <v>26</v>
      </c>
      <c r="H2" s="2" t="s">
        <v>27</v>
      </c>
      <c r="I2" s="2" t="s">
        <v>1387</v>
      </c>
      <c r="J2" s="2" t="s">
        <v>29</v>
      </c>
      <c r="K2" s="2" t="s">
        <v>30</v>
      </c>
      <c r="L2" s="2" t="s">
        <v>31</v>
      </c>
      <c r="M2" s="2" t="s">
        <v>32</v>
      </c>
      <c r="N2" s="7" t="s">
        <v>33</v>
      </c>
      <c r="O2" s="7" t="s">
        <v>34</v>
      </c>
      <c r="P2" s="7" t="s">
        <v>35</v>
      </c>
      <c r="Q2" s="7" t="s">
        <v>36</v>
      </c>
      <c r="R2" s="7" t="s">
        <v>37</v>
      </c>
      <c r="S2" s="7" t="s">
        <v>38</v>
      </c>
      <c r="T2" s="2" t="s">
        <v>39</v>
      </c>
      <c r="U2" s="2" t="s">
        <v>40</v>
      </c>
      <c r="V2" s="2" t="s">
        <v>41</v>
      </c>
      <c r="W2" s="2" t="s">
        <v>42</v>
      </c>
      <c r="X2" s="2" t="s">
        <v>43</v>
      </c>
      <c r="Y2" s="2" t="s">
        <v>44</v>
      </c>
      <c r="Z2" s="3" t="s">
        <v>45</v>
      </c>
      <c r="AA2" s="7" t="s">
        <v>46</v>
      </c>
      <c r="AB2" s="7" t="s">
        <v>47</v>
      </c>
      <c r="AC2" s="2" t="s">
        <v>1386</v>
      </c>
      <c r="AD2" s="3" t="s">
        <v>52</v>
      </c>
      <c r="AE2" s="3" t="s">
        <v>53</v>
      </c>
      <c r="AF2" s="3" t="s">
        <v>54</v>
      </c>
      <c r="AG2" s="2" t="s">
        <v>1359</v>
      </c>
      <c r="AH2" s="3" t="s">
        <v>1355</v>
      </c>
      <c r="AI2" s="2" t="s">
        <v>19</v>
      </c>
      <c r="AJ2" s="3" t="s">
        <v>50</v>
      </c>
      <c r="AK2" s="3" t="s">
        <v>51</v>
      </c>
      <c r="AL2" s="4" t="s">
        <v>8</v>
      </c>
      <c r="AM2" s="3" t="s">
        <v>55</v>
      </c>
      <c r="AN2" s="4" t="s">
        <v>56</v>
      </c>
      <c r="AO2" s="4" t="s">
        <v>57</v>
      </c>
      <c r="AP2" s="8" t="s">
        <v>58</v>
      </c>
      <c r="AQ2" s="5" t="s">
        <v>21</v>
      </c>
    </row>
    <row r="3" spans="1:43" ht="25.5" customHeight="1">
      <c r="A3" s="119" t="s">
        <v>59</v>
      </c>
      <c r="B3" s="149" t="s">
        <v>1581</v>
      </c>
      <c r="C3" s="149" t="s">
        <v>1391</v>
      </c>
      <c r="D3" s="9" t="s">
        <v>1582</v>
      </c>
      <c r="E3" s="10" t="s">
        <v>1583</v>
      </c>
      <c r="F3" s="9" t="s">
        <v>1583</v>
      </c>
      <c r="G3" s="10" t="s">
        <v>1583</v>
      </c>
      <c r="H3" s="10" t="s">
        <v>1583</v>
      </c>
      <c r="I3" s="10" t="s">
        <v>1583</v>
      </c>
      <c r="J3" s="10" t="s">
        <v>1583</v>
      </c>
      <c r="K3" s="10" t="s">
        <v>1583</v>
      </c>
      <c r="L3" s="10" t="s">
        <v>1583</v>
      </c>
      <c r="M3" s="10" t="s">
        <v>1583</v>
      </c>
      <c r="N3" s="9" t="s">
        <v>1583</v>
      </c>
      <c r="O3" s="9" t="s">
        <v>1583</v>
      </c>
      <c r="P3" s="9" t="s">
        <v>1583</v>
      </c>
      <c r="Q3" s="9" t="s">
        <v>1583</v>
      </c>
      <c r="R3" s="9" t="s">
        <v>1583</v>
      </c>
      <c r="S3" s="9" t="s">
        <v>1583</v>
      </c>
      <c r="T3" s="10" t="s">
        <v>1583</v>
      </c>
      <c r="U3" s="10" t="s">
        <v>1583</v>
      </c>
      <c r="V3" s="10" t="s">
        <v>1583</v>
      </c>
      <c r="W3" s="10" t="s">
        <v>1583</v>
      </c>
      <c r="X3" s="10" t="s">
        <v>1583</v>
      </c>
      <c r="Y3" s="10" t="s">
        <v>1583</v>
      </c>
      <c r="Z3" s="9" t="s">
        <v>1583</v>
      </c>
      <c r="AA3" s="9" t="s">
        <v>1583</v>
      </c>
      <c r="AB3" s="9" t="s">
        <v>1583</v>
      </c>
      <c r="AC3" s="10" t="s">
        <v>1583</v>
      </c>
      <c r="AD3" s="9" t="s">
        <v>1583</v>
      </c>
      <c r="AE3" s="9" t="s">
        <v>1583</v>
      </c>
      <c r="AF3" s="9" t="s">
        <v>1583</v>
      </c>
      <c r="AG3" s="10" t="s">
        <v>1583</v>
      </c>
      <c r="AH3" s="9" t="s">
        <v>1583</v>
      </c>
      <c r="AI3" s="10" t="s">
        <v>1583</v>
      </c>
      <c r="AJ3" s="9" t="s">
        <v>1583</v>
      </c>
      <c r="AK3" s="9" t="s">
        <v>1583</v>
      </c>
      <c r="AL3" s="11" t="s">
        <v>1583</v>
      </c>
      <c r="AM3" s="9" t="s">
        <v>1583</v>
      </c>
      <c r="AN3" s="11" t="s">
        <v>1583</v>
      </c>
      <c r="AO3" s="11" t="s">
        <v>1583</v>
      </c>
      <c r="AP3" s="11" t="s">
        <v>1583</v>
      </c>
      <c r="AQ3" s="9" t="s">
        <v>1583</v>
      </c>
    </row>
    <row r="4" spans="1:43" ht="25.5" customHeight="1">
      <c r="A4" s="117" t="s">
        <v>70</v>
      </c>
      <c r="B4" s="153">
        <f t="shared" ref="B4:B53" si="0">(E4+F4+(G4+H4+I4+J4+K4+L4+M4)/7+(N4+O4+P4+Q4+R4+S4)/6+(T4+U4+V4+W4+X4+Y4)/6+(Z4+AA4+AB4)/3+AC4+(AD4+AE4+AF4)/3+AG4+AH4+AI4+(AJ4+AK4)/2+AL4+(AM4)+(AN4+AO4+AP4)/3+AQ4)/16</f>
        <v>0.45238095238095238</v>
      </c>
      <c r="C4" s="153">
        <f t="shared" ref="C4:C53" si="1">SUM(E4:AQ4)/39</f>
        <v>0.41025641025641024</v>
      </c>
      <c r="D4" s="9">
        <v>20</v>
      </c>
      <c r="E4" s="10">
        <f>Alabama!L6</f>
        <v>0</v>
      </c>
      <c r="F4" s="9">
        <f>Alabama!V6</f>
        <v>1</v>
      </c>
      <c r="G4" s="10">
        <f>Alabama!AA6</f>
        <v>1</v>
      </c>
      <c r="H4" s="10">
        <f>Alabama!AF6</f>
        <v>0</v>
      </c>
      <c r="I4" s="10">
        <f>Alabama!AK6</f>
        <v>0</v>
      </c>
      <c r="J4" s="10">
        <f>Alabama!AP6</f>
        <v>1</v>
      </c>
      <c r="K4" s="10">
        <f>Alabama!AU6</f>
        <v>1</v>
      </c>
      <c r="L4" s="10">
        <f>Alabama!AZ6</f>
        <v>1</v>
      </c>
      <c r="M4" s="10">
        <f>Alabama!BE6</f>
        <v>0</v>
      </c>
      <c r="N4" s="9">
        <f>Alabama!BO6</f>
        <v>1</v>
      </c>
      <c r="O4" s="9">
        <f>Alabama!BT6</f>
        <v>0</v>
      </c>
      <c r="P4" s="9">
        <f>Alabama!BY6</f>
        <v>0</v>
      </c>
      <c r="Q4" s="9">
        <f>Alabama!CD6</f>
        <v>1</v>
      </c>
      <c r="R4" s="9">
        <f>Alabama!CI6</f>
        <v>1</v>
      </c>
      <c r="S4" s="9">
        <f>Alabama!CN6</f>
        <v>1</v>
      </c>
      <c r="T4" s="10">
        <f>Alabama!CS6</f>
        <v>0</v>
      </c>
      <c r="U4" s="10">
        <f>Alabama!CX6</f>
        <v>0</v>
      </c>
      <c r="V4" s="10">
        <f>Alabama!DC6</f>
        <v>0</v>
      </c>
      <c r="W4" s="10">
        <f>Alabama!DH6</f>
        <v>0</v>
      </c>
      <c r="X4" s="10">
        <f>Alabama!DM6</f>
        <v>0</v>
      </c>
      <c r="Y4" s="10">
        <f>Alabama!DR6</f>
        <v>0</v>
      </c>
      <c r="Z4" s="9">
        <f>(Alabama!EG6+Alabama!EH6)/2</f>
        <v>1</v>
      </c>
      <c r="AA4" s="9">
        <f>(Alabama!EM6+Alabama!EN6)/2</f>
        <v>1</v>
      </c>
      <c r="AB4" s="9">
        <f>(Alabama!ES6+Alabama!ET6)/2</f>
        <v>1</v>
      </c>
      <c r="AC4" s="10">
        <f>Alabama!GH6</f>
        <v>0</v>
      </c>
      <c r="AD4" s="9">
        <f>Alabama!GM6</f>
        <v>0</v>
      </c>
      <c r="AE4" s="9">
        <f>Alabama!GR6</f>
        <v>0</v>
      </c>
      <c r="AF4" s="9">
        <f>Alabama!GW6</f>
        <v>0</v>
      </c>
      <c r="AG4" s="10">
        <f>Alabama!Q6</f>
        <v>0</v>
      </c>
      <c r="AH4" s="9">
        <f>Alabama!EY6</f>
        <v>0</v>
      </c>
      <c r="AI4" s="10">
        <f>Alabama!FN6</f>
        <v>1</v>
      </c>
      <c r="AJ4" s="9">
        <f>Alabama!FS6</f>
        <v>0</v>
      </c>
      <c r="AK4" s="9">
        <f>Alabama!FX6</f>
        <v>0</v>
      </c>
      <c r="AL4" s="11">
        <f>Alabama!G6</f>
        <v>1</v>
      </c>
      <c r="AM4" s="9">
        <f>Alabama!HB6</f>
        <v>1</v>
      </c>
      <c r="AN4" s="11">
        <f>Alabama!HG6</f>
        <v>0</v>
      </c>
      <c r="AO4" s="11">
        <f>Alabama!HL6</f>
        <v>0</v>
      </c>
      <c r="AP4" s="11">
        <f>Alabama!HQ6</f>
        <v>0</v>
      </c>
      <c r="AQ4" s="9">
        <f>Alabama!GC6</f>
        <v>1</v>
      </c>
    </row>
    <row r="5" spans="1:43" ht="25.5" customHeight="1">
      <c r="A5" s="117" t="s">
        <v>71</v>
      </c>
      <c r="B5" s="153">
        <f t="shared" si="0"/>
        <v>0.2857142857142857</v>
      </c>
      <c r="C5" s="153">
        <f t="shared" si="1"/>
        <v>0.25641025641025639</v>
      </c>
      <c r="D5" s="28">
        <v>49</v>
      </c>
      <c r="E5" s="10">
        <f>Alaska!L6</f>
        <v>1</v>
      </c>
      <c r="F5" s="9">
        <f>Alaska!V6</f>
        <v>0</v>
      </c>
      <c r="G5" s="10">
        <f>Alaska!AA6</f>
        <v>1</v>
      </c>
      <c r="H5" s="10">
        <f>Alaska!AF6</f>
        <v>1</v>
      </c>
      <c r="I5" s="10">
        <f>Alaska!AK6</f>
        <v>0</v>
      </c>
      <c r="J5" s="10">
        <f>Alaska!AP6</f>
        <v>1</v>
      </c>
      <c r="K5" s="10">
        <f>Alaska!AU6</f>
        <v>0</v>
      </c>
      <c r="L5" s="10">
        <f>Alaska!AZ6</f>
        <v>0</v>
      </c>
      <c r="M5" s="10">
        <f>Alaska!BE6</f>
        <v>1</v>
      </c>
      <c r="N5" s="9">
        <f>Alaska!BO6</f>
        <v>0</v>
      </c>
      <c r="O5" s="9">
        <f>Alaska!BT6</f>
        <v>0</v>
      </c>
      <c r="P5" s="9">
        <f>Alaska!BY6</f>
        <v>0</v>
      </c>
      <c r="Q5" s="9">
        <f>Alaska!CD6</f>
        <v>0</v>
      </c>
      <c r="R5" s="9">
        <f>Alaska!CI6</f>
        <v>0</v>
      </c>
      <c r="S5" s="9">
        <f>Alaska!CN6</f>
        <v>0</v>
      </c>
      <c r="T5" s="10">
        <f>Alaska!CS6</f>
        <v>0</v>
      </c>
      <c r="U5" s="10">
        <f>Alaska!CX6</f>
        <v>0</v>
      </c>
      <c r="V5" s="10">
        <f>Alaska!DC6</f>
        <v>0</v>
      </c>
      <c r="W5" s="10">
        <f>Alaska!DH6</f>
        <v>0</v>
      </c>
      <c r="X5" s="10">
        <f>Alaska!DM6</f>
        <v>0</v>
      </c>
      <c r="Y5" s="10">
        <f>Alaska!DR6</f>
        <v>0</v>
      </c>
      <c r="Z5" s="9">
        <f>(Alaska!EG6+Alaska!EH6)/2</f>
        <v>1</v>
      </c>
      <c r="AA5" s="9">
        <f>(Alaska!EM6+Alaska!EN6)/2</f>
        <v>1</v>
      </c>
      <c r="AB5" s="9">
        <f>(Alaska!ES6+Alaska!ET6)/2</f>
        <v>1</v>
      </c>
      <c r="AC5" s="10">
        <f>Alaska!GH6</f>
        <v>0</v>
      </c>
      <c r="AD5" s="9">
        <f>Alaska!GM6</f>
        <v>0</v>
      </c>
      <c r="AE5" s="9">
        <f>Alaska!GR6</f>
        <v>0</v>
      </c>
      <c r="AF5" s="9">
        <f>Alaska!GW6</f>
        <v>0</v>
      </c>
      <c r="AG5" s="10">
        <f>Alaska!Q6</f>
        <v>0</v>
      </c>
      <c r="AH5" s="9">
        <f>Alaska!EY6</f>
        <v>0</v>
      </c>
      <c r="AI5" s="10">
        <f>Alaska!FN6</f>
        <v>1</v>
      </c>
      <c r="AJ5" s="9">
        <f>Alaska!FS6</f>
        <v>0</v>
      </c>
      <c r="AK5" s="9">
        <f>Alaska!FX6</f>
        <v>0</v>
      </c>
      <c r="AL5" s="11">
        <f>Alaska!G6</f>
        <v>0</v>
      </c>
      <c r="AM5" s="9">
        <f>Alaska!HB6</f>
        <v>1</v>
      </c>
      <c r="AN5" s="11">
        <f>Alaska!HG6</f>
        <v>0</v>
      </c>
      <c r="AO5" s="11">
        <f>Alaska!HL6</f>
        <v>0</v>
      </c>
      <c r="AP5" s="11">
        <f>Alaska!HQ6</f>
        <v>0</v>
      </c>
      <c r="AQ5" s="9">
        <f>Alaska!GC6</f>
        <v>0</v>
      </c>
    </row>
    <row r="6" spans="1:43" ht="25.5" customHeight="1">
      <c r="A6" s="117" t="s">
        <v>72</v>
      </c>
      <c r="B6" s="153">
        <f t="shared" si="0"/>
        <v>0.4732142857142857</v>
      </c>
      <c r="C6" s="153">
        <f t="shared" si="1"/>
        <v>0.35897435897435898</v>
      </c>
      <c r="D6" s="28">
        <v>17</v>
      </c>
      <c r="E6" s="10">
        <f>Arizona!L6</f>
        <v>1</v>
      </c>
      <c r="F6" s="9">
        <f>Arizona!V6</f>
        <v>0</v>
      </c>
      <c r="G6" s="10">
        <f>Arizona!AA6</f>
        <v>1</v>
      </c>
      <c r="H6" s="10">
        <f>Arizona!AF6</f>
        <v>1</v>
      </c>
      <c r="I6" s="10">
        <f>Arizona!AK6</f>
        <v>1</v>
      </c>
      <c r="J6" s="10">
        <f>Arizona!AP6</f>
        <v>0</v>
      </c>
      <c r="K6" s="10">
        <f>Arizona!AU6</f>
        <v>0</v>
      </c>
      <c r="L6" s="10">
        <f>Arizona!AZ6</f>
        <v>0</v>
      </c>
      <c r="M6" s="10">
        <f>Arizona!BE6</f>
        <v>1</v>
      </c>
      <c r="N6" s="9">
        <f>Arizona!BO6</f>
        <v>0</v>
      </c>
      <c r="O6" s="9">
        <f>Arizona!BT6</f>
        <v>0</v>
      </c>
      <c r="P6" s="9">
        <f>Arizona!BY6</f>
        <v>0</v>
      </c>
      <c r="Q6" s="9">
        <f>Arizona!CD6</f>
        <v>0</v>
      </c>
      <c r="R6" s="9">
        <f>Arizona!CI6</f>
        <v>0</v>
      </c>
      <c r="S6" s="9">
        <f>Arizona!CN6</f>
        <v>0</v>
      </c>
      <c r="T6" s="10">
        <f>Arizona!CS6</f>
        <v>0</v>
      </c>
      <c r="U6" s="10">
        <f>Arizona!CX6</f>
        <v>0</v>
      </c>
      <c r="V6" s="10">
        <f>Arizona!DC6</f>
        <v>0</v>
      </c>
      <c r="W6" s="10">
        <f>Arizona!DH6</f>
        <v>0</v>
      </c>
      <c r="X6" s="10">
        <f>Arizona!DM6</f>
        <v>0</v>
      </c>
      <c r="Y6" s="10">
        <f>Arizona!DR6</f>
        <v>0</v>
      </c>
      <c r="Z6" s="9">
        <f>(Arizona!EG6+Arizona!EH6)/2</f>
        <v>1</v>
      </c>
      <c r="AA6" s="9">
        <f>(Arizona!EM6+Arizona!EN6)/2</f>
        <v>1</v>
      </c>
      <c r="AB6" s="9">
        <f>(Arizona!ES6+Arizona!ET6)/2</f>
        <v>1</v>
      </c>
      <c r="AC6" s="10">
        <f>Arizona!GH6</f>
        <v>0</v>
      </c>
      <c r="AD6" s="9">
        <f>Arizona!GM6</f>
        <v>0</v>
      </c>
      <c r="AE6" s="9">
        <f>Arizona!GR6</f>
        <v>0</v>
      </c>
      <c r="AF6" s="9">
        <f>Arizona!GW6</f>
        <v>0</v>
      </c>
      <c r="AG6" s="10">
        <f>Arizona!Q6</f>
        <v>0</v>
      </c>
      <c r="AH6" s="9">
        <f>Arizona!EY6</f>
        <v>0</v>
      </c>
      <c r="AI6" s="10">
        <f>Arizona!FN6</f>
        <v>1</v>
      </c>
      <c r="AJ6" s="9">
        <f>Arizona!FS6</f>
        <v>1</v>
      </c>
      <c r="AK6" s="9">
        <f>Arizona!FX6</f>
        <v>1</v>
      </c>
      <c r="AL6" s="11">
        <f>Arizona!G6</f>
        <v>1</v>
      </c>
      <c r="AM6" s="9">
        <f>Arizona!HB6</f>
        <v>1</v>
      </c>
      <c r="AN6" s="11">
        <f>Arizona!HG6</f>
        <v>0</v>
      </c>
      <c r="AO6" s="11">
        <f>Arizona!HL6</f>
        <v>0</v>
      </c>
      <c r="AP6" s="11">
        <f>Arizona!HQ6</f>
        <v>0</v>
      </c>
      <c r="AQ6" s="9">
        <f>Arizona!GC6</f>
        <v>1</v>
      </c>
    </row>
    <row r="7" spans="1:43" ht="25.5" customHeight="1">
      <c r="A7" s="124" t="s">
        <v>73</v>
      </c>
      <c r="B7" s="153">
        <f t="shared" si="0"/>
        <v>0.65625</v>
      </c>
      <c r="C7" s="153">
        <f t="shared" si="1"/>
        <v>0.74358974358974361</v>
      </c>
      <c r="D7" s="28">
        <v>4</v>
      </c>
      <c r="E7" s="10">
        <f>Arkansas!L6</f>
        <v>1</v>
      </c>
      <c r="F7" s="9">
        <f>Arkansas!V6</f>
        <v>1</v>
      </c>
      <c r="G7" s="10">
        <f>Arkansas!AA6</f>
        <v>1</v>
      </c>
      <c r="H7" s="10">
        <f>Arkansas!AF6</f>
        <v>1</v>
      </c>
      <c r="I7" s="10">
        <f>Arkansas!AK6</f>
        <v>1</v>
      </c>
      <c r="J7" s="10">
        <f>Arkansas!AP6</f>
        <v>1</v>
      </c>
      <c r="K7" s="10">
        <f>Arkansas!AU6</f>
        <v>1</v>
      </c>
      <c r="L7" s="10">
        <f>Arkansas!AZ6</f>
        <v>1</v>
      </c>
      <c r="M7" s="10">
        <f>Arkansas!BE6</f>
        <v>1</v>
      </c>
      <c r="N7" s="9">
        <f>Arkansas!BO6</f>
        <v>1</v>
      </c>
      <c r="O7" s="9">
        <f>Arkansas!BT6</f>
        <v>1</v>
      </c>
      <c r="P7" s="9">
        <f>Arkansas!BY6</f>
        <v>1</v>
      </c>
      <c r="Q7" s="9">
        <f>Arkansas!CD6</f>
        <v>1</v>
      </c>
      <c r="R7" s="9">
        <f>Arkansas!CI6</f>
        <v>1</v>
      </c>
      <c r="S7" s="9">
        <f>Arkansas!CN6</f>
        <v>1</v>
      </c>
      <c r="T7" s="10">
        <f>Arkansas!CS6</f>
        <v>1</v>
      </c>
      <c r="U7" s="10">
        <f>Arkansas!CX6</f>
        <v>1</v>
      </c>
      <c r="V7" s="10">
        <f>Arkansas!DC6</f>
        <v>1</v>
      </c>
      <c r="W7" s="10">
        <f>Arkansas!DH6</f>
        <v>1</v>
      </c>
      <c r="X7" s="10">
        <f>Arkansas!DM6</f>
        <v>1</v>
      </c>
      <c r="Y7" s="10">
        <f>Arkansas!DR6</f>
        <v>1</v>
      </c>
      <c r="Z7" s="9">
        <f>(Arkansas!EG6+Arkansas!EH6)/2</f>
        <v>1</v>
      </c>
      <c r="AA7" s="9">
        <f>(Arkansas!EM6+Arkansas!EN6)/2</f>
        <v>1</v>
      </c>
      <c r="AB7" s="9">
        <f>(Arkansas!ES6+Arkansas!ET6)/2</f>
        <v>1</v>
      </c>
      <c r="AC7" s="10">
        <f>Arkansas!GH6</f>
        <v>0</v>
      </c>
      <c r="AD7" s="9">
        <f>Arkansas!GM6</f>
        <v>0</v>
      </c>
      <c r="AE7" s="9">
        <f>Arkansas!GR6</f>
        <v>0</v>
      </c>
      <c r="AF7" s="9">
        <f>Arkansas!GW6</f>
        <v>0</v>
      </c>
      <c r="AG7" s="10">
        <f>Arkansas!Q6</f>
        <v>0</v>
      </c>
      <c r="AH7" s="9">
        <f>Arkansas!EY6</f>
        <v>0</v>
      </c>
      <c r="AI7" s="10">
        <f>Arkansas!FN6</f>
        <v>1</v>
      </c>
      <c r="AJ7" s="9">
        <f>Arkansas!FS6</f>
        <v>1</v>
      </c>
      <c r="AK7" s="9">
        <f>Arkansas!FX6</f>
        <v>0</v>
      </c>
      <c r="AL7" s="11">
        <f>Arkansas!G6</f>
        <v>1</v>
      </c>
      <c r="AM7" s="9">
        <f>Arkansas!HB6</f>
        <v>1</v>
      </c>
      <c r="AN7" s="11">
        <f>Arkansas!HG6</f>
        <v>0</v>
      </c>
      <c r="AO7" s="11">
        <f>Arkansas!HL6</f>
        <v>0</v>
      </c>
      <c r="AP7" s="11">
        <f>Arkansas!HQ6</f>
        <v>0</v>
      </c>
      <c r="AQ7" s="9">
        <f>Arkansas!GC6</f>
        <v>1</v>
      </c>
    </row>
    <row r="8" spans="1:43" ht="25.5" customHeight="1">
      <c r="A8" s="117" t="s">
        <v>74</v>
      </c>
      <c r="B8" s="153">
        <f t="shared" si="0"/>
        <v>0.28720238095238099</v>
      </c>
      <c r="C8" s="153">
        <f t="shared" si="1"/>
        <v>0.25641025641025639</v>
      </c>
      <c r="D8" s="28">
        <v>48</v>
      </c>
      <c r="E8" s="10">
        <f>California!L6</f>
        <v>1</v>
      </c>
      <c r="F8" s="9">
        <f>California!V6</f>
        <v>0</v>
      </c>
      <c r="G8" s="10">
        <f>California!AA6</f>
        <v>1</v>
      </c>
      <c r="H8" s="10">
        <f>California!AF6</f>
        <v>1</v>
      </c>
      <c r="I8" s="10">
        <f>California!AK6</f>
        <v>0</v>
      </c>
      <c r="J8" s="10">
        <f>California!AP6</f>
        <v>1</v>
      </c>
      <c r="K8" s="10">
        <f>California!AU6</f>
        <v>0</v>
      </c>
      <c r="L8" s="10">
        <f>California!AZ6</f>
        <v>0</v>
      </c>
      <c r="M8" s="10">
        <f>California!BE6</f>
        <v>0</v>
      </c>
      <c r="N8" s="9">
        <f>California!BO6</f>
        <v>0</v>
      </c>
      <c r="O8" s="9">
        <f>California!BT6</f>
        <v>0</v>
      </c>
      <c r="P8" s="9">
        <f>California!BY6</f>
        <v>0</v>
      </c>
      <c r="Q8" s="9">
        <f>California!CD6</f>
        <v>0</v>
      </c>
      <c r="R8" s="9">
        <f>California!CI6</f>
        <v>0</v>
      </c>
      <c r="S8" s="9">
        <f>California!CN6</f>
        <v>0</v>
      </c>
      <c r="T8" s="10">
        <f>California!CS6</f>
        <v>1</v>
      </c>
      <c r="U8" s="10">
        <f>California!CX6</f>
        <v>0</v>
      </c>
      <c r="V8" s="10">
        <f>California!DC6</f>
        <v>0</v>
      </c>
      <c r="W8" s="10">
        <f>California!DH6</f>
        <v>0</v>
      </c>
      <c r="X8" s="10">
        <f>California!DM6</f>
        <v>0</v>
      </c>
      <c r="Y8" s="10">
        <f>California!DR6</f>
        <v>0</v>
      </c>
      <c r="Z8" s="9">
        <f>(California!EG6+California!EH6)/2</f>
        <v>0.5</v>
      </c>
      <c r="AA8" s="9">
        <f>(California!EM6+California!EN6)/2</f>
        <v>0</v>
      </c>
      <c r="AB8" s="9">
        <f>(California!ES6+California!ET6)/2</f>
        <v>0.5</v>
      </c>
      <c r="AC8" s="10">
        <f>California!GH6</f>
        <v>1</v>
      </c>
      <c r="AD8" s="9">
        <f>California!GM6</f>
        <v>0</v>
      </c>
      <c r="AE8" s="9">
        <f>California!GR6</f>
        <v>1</v>
      </c>
      <c r="AF8" s="9">
        <f>California!GW6</f>
        <v>0</v>
      </c>
      <c r="AG8" s="10">
        <f>California!Q6</f>
        <v>0</v>
      </c>
      <c r="AH8" s="9">
        <f>California!EY6</f>
        <v>0</v>
      </c>
      <c r="AI8" s="10">
        <f>California!FN6</f>
        <v>1</v>
      </c>
      <c r="AJ8" s="9">
        <f>California!FS6</f>
        <v>0</v>
      </c>
      <c r="AK8" s="9">
        <f>California!FX6</f>
        <v>0</v>
      </c>
      <c r="AL8" s="11">
        <f>California!G6</f>
        <v>0</v>
      </c>
      <c r="AM8" s="9">
        <f>California!HB6</f>
        <v>0</v>
      </c>
      <c r="AN8" s="11">
        <f>California!HG6</f>
        <v>1</v>
      </c>
      <c r="AO8" s="11">
        <f>California!HL6</f>
        <v>0</v>
      </c>
      <c r="AP8" s="11">
        <f>California!HQ6</f>
        <v>0</v>
      </c>
      <c r="AQ8" s="9">
        <f>California!GC6</f>
        <v>0</v>
      </c>
    </row>
    <row r="9" spans="1:43" ht="25.5" customHeight="1">
      <c r="A9" s="117" t="s">
        <v>75</v>
      </c>
      <c r="B9" s="153">
        <f t="shared" si="0"/>
        <v>0.34375</v>
      </c>
      <c r="C9" s="153">
        <f t="shared" si="1"/>
        <v>0.35897435897435898</v>
      </c>
      <c r="D9" s="28">
        <v>43</v>
      </c>
      <c r="E9" s="10">
        <f>Colorado!L6</f>
        <v>1</v>
      </c>
      <c r="F9" s="9">
        <f>Colorado!V6</f>
        <v>0</v>
      </c>
      <c r="G9" s="10">
        <f>Colorado!AA6</f>
        <v>0</v>
      </c>
      <c r="H9" s="10">
        <f>Colorado!AF6</f>
        <v>0</v>
      </c>
      <c r="I9" s="10">
        <f>Colorado!AK6</f>
        <v>0</v>
      </c>
      <c r="J9" s="10">
        <f>Colorado!AP6</f>
        <v>0</v>
      </c>
      <c r="K9" s="10">
        <f>Colorado!AU6</f>
        <v>0</v>
      </c>
      <c r="L9" s="10">
        <f>Colorado!AZ6</f>
        <v>0</v>
      </c>
      <c r="M9" s="10">
        <f>Colorado!BE6</f>
        <v>0</v>
      </c>
      <c r="N9" s="9">
        <f>Colorado!BO6</f>
        <v>1</v>
      </c>
      <c r="O9" s="9">
        <f>Colorado!BT6</f>
        <v>1</v>
      </c>
      <c r="P9" s="9">
        <f>Colorado!BY6</f>
        <v>1</v>
      </c>
      <c r="Q9" s="9">
        <f>Colorado!CD6</f>
        <v>1</v>
      </c>
      <c r="R9" s="9">
        <f>Colorado!CI6</f>
        <v>1</v>
      </c>
      <c r="S9" s="9">
        <f>Colorado!CN6</f>
        <v>0</v>
      </c>
      <c r="T9" s="10">
        <f>Colorado!CS6</f>
        <v>1</v>
      </c>
      <c r="U9" s="10">
        <f>Colorado!CX6</f>
        <v>1</v>
      </c>
      <c r="V9" s="10">
        <f>Colorado!DC6</f>
        <v>0</v>
      </c>
      <c r="W9" s="10">
        <f>Colorado!DH6</f>
        <v>1</v>
      </c>
      <c r="X9" s="10">
        <f>Colorado!DM6</f>
        <v>0</v>
      </c>
      <c r="Y9" s="10">
        <f>Colorado!DR6</f>
        <v>0</v>
      </c>
      <c r="Z9" s="9">
        <f>(Colorado!EG6+Colorado!EH6)/2</f>
        <v>0</v>
      </c>
      <c r="AA9" s="9">
        <f>(Colorado!EM6+Colorado!EN6)/2</f>
        <v>1</v>
      </c>
      <c r="AB9" s="9">
        <f>(Colorado!ES6+Colorado!ET6)/2</f>
        <v>1</v>
      </c>
      <c r="AC9" s="10">
        <f>Colorado!GH6</f>
        <v>0</v>
      </c>
      <c r="AD9" s="9">
        <f>Colorado!GM6</f>
        <v>0</v>
      </c>
      <c r="AE9" s="9">
        <f>Colorado!GR6</f>
        <v>0</v>
      </c>
      <c r="AF9" s="9">
        <f>Colorado!GW6</f>
        <v>0</v>
      </c>
      <c r="AG9" s="10">
        <f>Colorado!Q6</f>
        <v>0</v>
      </c>
      <c r="AH9" s="9">
        <f>Colorado!EY6</f>
        <v>0</v>
      </c>
      <c r="AI9" s="10">
        <f>Colorado!FN6</f>
        <v>1</v>
      </c>
      <c r="AJ9" s="9">
        <f>Colorado!FS6</f>
        <v>0</v>
      </c>
      <c r="AK9" s="9">
        <f>Colorado!FX6</f>
        <v>1</v>
      </c>
      <c r="AL9" s="11">
        <f>Colorado!G6</f>
        <v>0</v>
      </c>
      <c r="AM9" s="9">
        <f>Colorado!HB6</f>
        <v>1</v>
      </c>
      <c r="AN9" s="11">
        <f>Colorado!HG6</f>
        <v>0</v>
      </c>
      <c r="AO9" s="11">
        <f>Colorado!HL6</f>
        <v>0</v>
      </c>
      <c r="AP9" s="11">
        <f>Colorado!HQ6</f>
        <v>0</v>
      </c>
      <c r="AQ9" s="9">
        <f>Colorado!GC6</f>
        <v>0</v>
      </c>
    </row>
    <row r="10" spans="1:43" ht="25.5" customHeight="1">
      <c r="A10" s="117" t="s">
        <v>76</v>
      </c>
      <c r="B10" s="153">
        <f t="shared" si="0"/>
        <v>0.42559523809523808</v>
      </c>
      <c r="C10" s="153">
        <f t="shared" si="1"/>
        <v>0.35897435897435898</v>
      </c>
      <c r="D10" s="28">
        <v>25</v>
      </c>
      <c r="E10" s="10">
        <f>Connecticut!L6</f>
        <v>1</v>
      </c>
      <c r="F10" s="9">
        <f>Connecticut!V6</f>
        <v>0</v>
      </c>
      <c r="G10" s="10">
        <f>Connecticut!AA6</f>
        <v>1</v>
      </c>
      <c r="H10" s="10">
        <f>Connecticut!AF6</f>
        <v>0</v>
      </c>
      <c r="I10" s="10">
        <f>Connecticut!AK6</f>
        <v>0</v>
      </c>
      <c r="J10" s="10">
        <f>Connecticut!AP6</f>
        <v>0</v>
      </c>
      <c r="K10" s="10">
        <f>Connecticut!AU6</f>
        <v>0</v>
      </c>
      <c r="L10" s="10">
        <f>Connecticut!AZ6</f>
        <v>0</v>
      </c>
      <c r="M10" s="10">
        <f>Connecticut!BE6</f>
        <v>0</v>
      </c>
      <c r="N10" s="9">
        <f>Connecticut!BO6</f>
        <v>0</v>
      </c>
      <c r="O10" s="9">
        <f>Connecticut!BT6</f>
        <v>0</v>
      </c>
      <c r="P10" s="9">
        <f>Connecticut!BY6</f>
        <v>0</v>
      </c>
      <c r="Q10" s="9">
        <f>Connecticut!CD6</f>
        <v>0</v>
      </c>
      <c r="R10" s="9">
        <f>Connecticut!CI6</f>
        <v>0</v>
      </c>
      <c r="S10" s="9">
        <f>Connecticut!CN6</f>
        <v>0</v>
      </c>
      <c r="T10" s="10">
        <f>Connecticut!CS6</f>
        <v>0</v>
      </c>
      <c r="U10" s="10">
        <f>Connecticut!CX6</f>
        <v>0</v>
      </c>
      <c r="V10" s="10">
        <f>Connecticut!DC6</f>
        <v>0</v>
      </c>
      <c r="W10" s="10">
        <f>Connecticut!DH6</f>
        <v>0</v>
      </c>
      <c r="X10" s="10">
        <f>Connecticut!DM6</f>
        <v>0</v>
      </c>
      <c r="Y10" s="10">
        <f>Connecticut!DR6</f>
        <v>0</v>
      </c>
      <c r="Z10" s="9">
        <f>(Connecticut!EG6+Connecticut!EH6)/2</f>
        <v>1</v>
      </c>
      <c r="AA10" s="9">
        <f>(Connecticut!EM6+Connecticut!EN6)/2</f>
        <v>1</v>
      </c>
      <c r="AB10" s="9">
        <f>(Connecticut!ES6+Connecticut!ET6)/2</f>
        <v>1</v>
      </c>
      <c r="AC10" s="10">
        <f>Connecticut!GH6</f>
        <v>1</v>
      </c>
      <c r="AD10" s="9">
        <f>Connecticut!GM6</f>
        <v>1</v>
      </c>
      <c r="AE10" s="9">
        <f>Connecticut!GR6</f>
        <v>1</v>
      </c>
      <c r="AF10" s="9">
        <f>Connecticut!GW6</f>
        <v>1</v>
      </c>
      <c r="AG10" s="10">
        <f>Connecticut!Q6</f>
        <v>0</v>
      </c>
      <c r="AH10" s="9">
        <f>Connecticut!EY6</f>
        <v>0</v>
      </c>
      <c r="AI10" s="10">
        <f>Connecticut!FN6</f>
        <v>0</v>
      </c>
      <c r="AJ10" s="9">
        <f>Connecticut!FS6</f>
        <v>1</v>
      </c>
      <c r="AK10" s="9">
        <f>Connecticut!FX6</f>
        <v>1</v>
      </c>
      <c r="AL10" s="11">
        <f>Connecticut!G6</f>
        <v>1</v>
      </c>
      <c r="AM10" s="9">
        <f>Connecticut!HB6</f>
        <v>0</v>
      </c>
      <c r="AN10" s="11">
        <f>Connecticut!HG6</f>
        <v>1</v>
      </c>
      <c r="AO10" s="11">
        <f>Connecticut!HL6</f>
        <v>0</v>
      </c>
      <c r="AP10" s="11">
        <f>Connecticut!HQ6</f>
        <v>1</v>
      </c>
      <c r="AQ10" s="9">
        <f>Connecticut!GC6</f>
        <v>0</v>
      </c>
    </row>
    <row r="11" spans="1:43" ht="25.5" customHeight="1">
      <c r="A11" s="117" t="s">
        <v>77</v>
      </c>
      <c r="B11" s="153">
        <f t="shared" si="0"/>
        <v>0.49107142857142855</v>
      </c>
      <c r="C11" s="153">
        <f t="shared" si="1"/>
        <v>0.46153846153846156</v>
      </c>
      <c r="D11" s="28">
        <v>15</v>
      </c>
      <c r="E11" s="10">
        <f>Delaware!L6</f>
        <v>1</v>
      </c>
      <c r="F11" s="9">
        <f>Delaware!V6</f>
        <v>0</v>
      </c>
      <c r="G11" s="10">
        <f>Delaware!AA6</f>
        <v>1</v>
      </c>
      <c r="H11" s="10">
        <f>Delaware!AF6</f>
        <v>1</v>
      </c>
      <c r="I11" s="10">
        <f>Delaware!AK6</f>
        <v>1</v>
      </c>
      <c r="J11" s="10">
        <f>Delaware!AP6</f>
        <v>1</v>
      </c>
      <c r="K11" s="10">
        <f>Delaware!AU6</f>
        <v>0</v>
      </c>
      <c r="L11" s="10">
        <f>Delaware!AZ6</f>
        <v>1</v>
      </c>
      <c r="M11" s="10">
        <f>Delaware!BE6</f>
        <v>1</v>
      </c>
      <c r="N11" s="9">
        <f>Delaware!BO6</f>
        <v>0</v>
      </c>
      <c r="O11" s="9">
        <f>Delaware!BT6</f>
        <v>0</v>
      </c>
      <c r="P11" s="9">
        <f>Delaware!BY6</f>
        <v>0</v>
      </c>
      <c r="Q11" s="9">
        <f>Delaware!CD6</f>
        <v>0</v>
      </c>
      <c r="R11" s="9">
        <f>Delaware!CI6</f>
        <v>0</v>
      </c>
      <c r="S11" s="9">
        <f>Delaware!CN6</f>
        <v>0</v>
      </c>
      <c r="T11" s="10">
        <f>Delaware!CS6</f>
        <v>0</v>
      </c>
      <c r="U11" s="10">
        <f>Delaware!CX6</f>
        <v>0</v>
      </c>
      <c r="V11" s="10">
        <f>Delaware!DC6</f>
        <v>0</v>
      </c>
      <c r="W11" s="10">
        <f>Delaware!DH6</f>
        <v>0</v>
      </c>
      <c r="X11" s="10">
        <f>Delaware!DM6</f>
        <v>0</v>
      </c>
      <c r="Y11" s="10">
        <f>Delaware!DR6</f>
        <v>0</v>
      </c>
      <c r="Z11" s="9">
        <f>(Delaware!EG6+Delaware!EH6)/2</f>
        <v>1</v>
      </c>
      <c r="AA11" s="9">
        <f>(Delaware!EM6+Delaware!EN6)/2</f>
        <v>1</v>
      </c>
      <c r="AB11" s="9">
        <f>(Delaware!ES6+Delaware!ET6)/2</f>
        <v>1</v>
      </c>
      <c r="AC11" s="10">
        <f>Delaware!GH6</f>
        <v>1</v>
      </c>
      <c r="AD11" s="9">
        <f>Delaware!GM6</f>
        <v>0</v>
      </c>
      <c r="AE11" s="9">
        <f>Delaware!GR6</f>
        <v>1</v>
      </c>
      <c r="AF11" s="9">
        <f>Delaware!GW6</f>
        <v>1</v>
      </c>
      <c r="AG11" s="10">
        <f>Delaware!Q6</f>
        <v>0</v>
      </c>
      <c r="AH11" s="9">
        <f>Delaware!EY6</f>
        <v>0</v>
      </c>
      <c r="AI11" s="10">
        <f>Delaware!FN6</f>
        <v>1</v>
      </c>
      <c r="AJ11" s="9">
        <f>Delaware!FS6</f>
        <v>1</v>
      </c>
      <c r="AK11" s="9">
        <f>Delaware!FX6</f>
        <v>1</v>
      </c>
      <c r="AL11" s="11">
        <f>Delaware!G6</f>
        <v>0</v>
      </c>
      <c r="AM11" s="9">
        <f>Delaware!HB6</f>
        <v>1</v>
      </c>
      <c r="AN11" s="11">
        <f>Delaware!HG6</f>
        <v>1</v>
      </c>
      <c r="AO11" s="11">
        <f>Delaware!HL6</f>
        <v>0</v>
      </c>
      <c r="AP11" s="11">
        <f>Delaware!HQ6</f>
        <v>0</v>
      </c>
      <c r="AQ11" s="9">
        <f>Delaware!GC6</f>
        <v>0</v>
      </c>
    </row>
    <row r="12" spans="1:43" ht="25.5" customHeight="1">
      <c r="A12" s="117" t="s">
        <v>78</v>
      </c>
      <c r="B12" s="153">
        <f t="shared" si="0"/>
        <v>0.75297619047619047</v>
      </c>
      <c r="C12" s="153">
        <f t="shared" si="1"/>
        <v>0.74358974358974361</v>
      </c>
      <c r="D12" s="28">
        <v>2</v>
      </c>
      <c r="E12" s="10">
        <f>Florida!L6</f>
        <v>1</v>
      </c>
      <c r="F12" s="9">
        <f>Florida!V6</f>
        <v>1</v>
      </c>
      <c r="G12" s="10">
        <f>Florida!AA6</f>
        <v>1</v>
      </c>
      <c r="H12" s="10">
        <f>Florida!AF6</f>
        <v>1</v>
      </c>
      <c r="I12" s="10">
        <f>Florida!AK6</f>
        <v>1</v>
      </c>
      <c r="J12" s="10">
        <f>Florida!AP6</f>
        <v>1</v>
      </c>
      <c r="K12" s="10">
        <f>Florida!AU6</f>
        <v>0</v>
      </c>
      <c r="L12" s="10">
        <f>Florida!AZ6</f>
        <v>0</v>
      </c>
      <c r="M12" s="10">
        <f>Florida!BE6</f>
        <v>1</v>
      </c>
      <c r="N12" s="9">
        <f>Florida!BO6</f>
        <v>1</v>
      </c>
      <c r="O12" s="9">
        <f>Florida!BT6</f>
        <v>1</v>
      </c>
      <c r="P12" s="9">
        <f>Florida!BY6</f>
        <v>1</v>
      </c>
      <c r="Q12" s="9">
        <f>Florida!CD6</f>
        <v>1</v>
      </c>
      <c r="R12" s="9">
        <f>Florida!CI6</f>
        <v>0</v>
      </c>
      <c r="S12" s="9">
        <f>Florida!CN6</f>
        <v>0</v>
      </c>
      <c r="T12" s="10">
        <f>Florida!CS6</f>
        <v>1</v>
      </c>
      <c r="U12" s="10">
        <f>Florida!CX6</f>
        <v>1</v>
      </c>
      <c r="V12" s="10">
        <f>Florida!DC6</f>
        <v>1</v>
      </c>
      <c r="W12" s="10">
        <f>Florida!DH6</f>
        <v>1</v>
      </c>
      <c r="X12" s="10">
        <f>Florida!DM6</f>
        <v>0</v>
      </c>
      <c r="Y12" s="10">
        <f>Florida!DR6</f>
        <v>0</v>
      </c>
      <c r="Z12" s="9">
        <f>(Florida!EG6+Florida!EH6)/2</f>
        <v>1</v>
      </c>
      <c r="AA12" s="9">
        <f>(Florida!EM6+Florida!EN6)/2</f>
        <v>1</v>
      </c>
      <c r="AB12" s="9">
        <f>(Florida!ES6+Florida!ET6)/2</f>
        <v>1</v>
      </c>
      <c r="AC12" s="10">
        <f>Florida!GH6</f>
        <v>1</v>
      </c>
      <c r="AD12" s="9">
        <f>Florida!GM6</f>
        <v>1</v>
      </c>
      <c r="AE12" s="9">
        <f>Florida!GR6</f>
        <v>1</v>
      </c>
      <c r="AF12" s="9">
        <f>Florida!GW6</f>
        <v>1</v>
      </c>
      <c r="AG12" s="10">
        <f>Florida!Q6</f>
        <v>0</v>
      </c>
      <c r="AH12" s="9">
        <f>Florida!EY6</f>
        <v>0</v>
      </c>
      <c r="AI12" s="10">
        <f>Florida!FN6</f>
        <v>1</v>
      </c>
      <c r="AJ12" s="9">
        <f>Florida!FS6</f>
        <v>0</v>
      </c>
      <c r="AK12" s="9">
        <f>Florida!FX6</f>
        <v>0</v>
      </c>
      <c r="AL12" s="11">
        <f>Florida!G6</f>
        <v>1</v>
      </c>
      <c r="AM12" s="9">
        <f>Florida!HB6</f>
        <v>1</v>
      </c>
      <c r="AN12" s="11">
        <f>Florida!HG6</f>
        <v>1</v>
      </c>
      <c r="AO12" s="11">
        <f>Florida!HL6</f>
        <v>1</v>
      </c>
      <c r="AP12" s="11">
        <f>Florida!HQ6</f>
        <v>1</v>
      </c>
      <c r="AQ12" s="9">
        <f>Florida!GC6</f>
        <v>1</v>
      </c>
    </row>
    <row r="13" spans="1:43" ht="25.5" customHeight="1">
      <c r="A13" s="124" t="s">
        <v>79</v>
      </c>
      <c r="B13" s="153">
        <f t="shared" si="0"/>
        <v>0.39880952380952378</v>
      </c>
      <c r="C13" s="153">
        <f t="shared" si="1"/>
        <v>0.4358974358974359</v>
      </c>
      <c r="D13" s="28">
        <v>30</v>
      </c>
      <c r="E13" s="10">
        <f>Georgia!L6</f>
        <v>1</v>
      </c>
      <c r="F13" s="9">
        <f>Georgia!V6</f>
        <v>0</v>
      </c>
      <c r="G13" s="10">
        <f>Georgia!AA6</f>
        <v>1</v>
      </c>
      <c r="H13" s="10">
        <f>Georgia!AF6</f>
        <v>1</v>
      </c>
      <c r="I13" s="10">
        <f>Georgia!AK6</f>
        <v>1</v>
      </c>
      <c r="J13" s="10">
        <f>Georgia!AP6</f>
        <v>1</v>
      </c>
      <c r="K13" s="10">
        <f>Georgia!AU6</f>
        <v>0</v>
      </c>
      <c r="L13" s="10">
        <f>Georgia!AZ6</f>
        <v>0</v>
      </c>
      <c r="M13" s="10">
        <f>Georgia!BE6</f>
        <v>1</v>
      </c>
      <c r="N13" s="9">
        <f>Georgia!BO6</f>
        <v>1</v>
      </c>
      <c r="O13" s="9">
        <f>Georgia!BT6</f>
        <v>1</v>
      </c>
      <c r="P13" s="9">
        <f>Georgia!BY6</f>
        <v>1</v>
      </c>
      <c r="Q13" s="9">
        <f>Georgia!CD6</f>
        <v>1</v>
      </c>
      <c r="R13" s="9">
        <f>Georgia!CI6</f>
        <v>0</v>
      </c>
      <c r="S13" s="9">
        <f>Georgia!CN6</f>
        <v>0</v>
      </c>
      <c r="T13" s="10">
        <f>Georgia!CS6</f>
        <v>0</v>
      </c>
      <c r="U13" s="10">
        <f>Georgia!CX6</f>
        <v>0</v>
      </c>
      <c r="V13" s="10">
        <f>Georgia!DC6</f>
        <v>0</v>
      </c>
      <c r="W13" s="10">
        <f>Georgia!DH6</f>
        <v>0</v>
      </c>
      <c r="X13" s="10">
        <f>Georgia!DM6</f>
        <v>0</v>
      </c>
      <c r="Y13" s="10">
        <f>Georgia!DR6</f>
        <v>0</v>
      </c>
      <c r="Z13" s="9">
        <f>(Georgia!EG6+Georgia!EH6)/2</f>
        <v>0</v>
      </c>
      <c r="AA13" s="9">
        <f>(Georgia!EM6+Georgia!EN6)/2</f>
        <v>1</v>
      </c>
      <c r="AB13" s="9">
        <f>(Georgia!ES6+Georgia!ET6)/2</f>
        <v>1</v>
      </c>
      <c r="AC13" s="10">
        <f>Georgia!GH6</f>
        <v>0</v>
      </c>
      <c r="AD13" s="9">
        <f>Georgia!GM6</f>
        <v>0</v>
      </c>
      <c r="AE13" s="9">
        <f>Georgia!GR6</f>
        <v>0</v>
      </c>
      <c r="AF13" s="9">
        <f>Georgia!GW6</f>
        <v>0</v>
      </c>
      <c r="AG13" s="10">
        <f>Georgia!Q6</f>
        <v>0</v>
      </c>
      <c r="AH13" s="9">
        <f>Georgia!EY6</f>
        <v>0</v>
      </c>
      <c r="AI13" s="10">
        <f>Georgia!FN6</f>
        <v>1</v>
      </c>
      <c r="AJ13" s="9">
        <f>Georgia!FS6</f>
        <v>1</v>
      </c>
      <c r="AK13" s="9">
        <f>Georgia!FX6</f>
        <v>1</v>
      </c>
      <c r="AL13" s="11">
        <f>Georgia!G6</f>
        <v>0</v>
      </c>
      <c r="AM13" s="9">
        <f>Georgia!HB6</f>
        <v>1</v>
      </c>
      <c r="AN13" s="11">
        <f>Georgia!HG6</f>
        <v>1</v>
      </c>
      <c r="AO13" s="11">
        <f>Georgia!HL6</f>
        <v>0</v>
      </c>
      <c r="AP13" s="11">
        <f>Georgia!HQ6</f>
        <v>0</v>
      </c>
      <c r="AQ13" s="9">
        <f>Georgia!GC6</f>
        <v>0</v>
      </c>
    </row>
    <row r="14" spans="1:43" ht="25.5" customHeight="1">
      <c r="A14" s="117" t="s">
        <v>80</v>
      </c>
      <c r="B14" s="153">
        <f t="shared" si="0"/>
        <v>0.5133928571428571</v>
      </c>
      <c r="C14" s="153">
        <f t="shared" si="1"/>
        <v>0.47435897435897434</v>
      </c>
      <c r="D14" s="28">
        <v>13</v>
      </c>
      <c r="E14" s="10">
        <f>Hawaii!L6</f>
        <v>1</v>
      </c>
      <c r="F14" s="9">
        <f>Hawaii!V6</f>
        <v>0</v>
      </c>
      <c r="G14" s="10">
        <f>Hawaii!AA6</f>
        <v>1</v>
      </c>
      <c r="H14" s="10">
        <f>Hawaii!AF6</f>
        <v>1</v>
      </c>
      <c r="I14" s="10">
        <f>Hawaii!AK6</f>
        <v>1</v>
      </c>
      <c r="J14" s="10">
        <f>Hawaii!AP6</f>
        <v>1</v>
      </c>
      <c r="K14" s="10">
        <f>Hawaii!AU6</f>
        <v>0</v>
      </c>
      <c r="L14" s="10">
        <f>Hawaii!AZ6</f>
        <v>0</v>
      </c>
      <c r="M14" s="10">
        <f>Hawaii!BE6</f>
        <v>1</v>
      </c>
      <c r="N14" s="9">
        <f>Hawaii!BO6</f>
        <v>0</v>
      </c>
      <c r="O14" s="9">
        <f>Hawaii!BT6</f>
        <v>0</v>
      </c>
      <c r="P14" s="9">
        <f>Hawaii!BY6</f>
        <v>0</v>
      </c>
      <c r="Q14" s="9">
        <f>Hawaii!CD6</f>
        <v>0</v>
      </c>
      <c r="R14" s="9">
        <f>Hawaii!CI6</f>
        <v>0</v>
      </c>
      <c r="S14" s="9">
        <f>Hawaii!CN6</f>
        <v>0</v>
      </c>
      <c r="T14" s="10">
        <f>Hawaii!CS6</f>
        <v>0</v>
      </c>
      <c r="U14" s="10">
        <f>Hawaii!CX6</f>
        <v>0</v>
      </c>
      <c r="V14" s="10">
        <f>Hawaii!DC6</f>
        <v>0</v>
      </c>
      <c r="W14" s="10">
        <f>Hawaii!DH6</f>
        <v>0</v>
      </c>
      <c r="X14" s="10">
        <f>Hawaii!DM6</f>
        <v>0</v>
      </c>
      <c r="Y14" s="10">
        <f>Hawaii!DR6</f>
        <v>0</v>
      </c>
      <c r="Z14" s="9">
        <f>(Hawaii!EG6+Hawaii!EH6)/2</f>
        <v>0.5</v>
      </c>
      <c r="AA14" s="9">
        <f>(Hawaii!EM6+Hawaii!EN6)/2</f>
        <v>1</v>
      </c>
      <c r="AB14" s="9">
        <f>(Hawaii!ES6+Hawaii!ET6)/2</f>
        <v>1</v>
      </c>
      <c r="AC14" s="10">
        <f>Hawaii!GH6</f>
        <v>1</v>
      </c>
      <c r="AD14" s="9">
        <f>Hawaii!GM6</f>
        <v>1</v>
      </c>
      <c r="AE14" s="9">
        <f>Hawaii!GR6</f>
        <v>1</v>
      </c>
      <c r="AF14" s="9">
        <f>Hawaii!GW6</f>
        <v>1</v>
      </c>
      <c r="AG14" s="10">
        <f>Hawaii!Q6</f>
        <v>0</v>
      </c>
      <c r="AH14" s="9">
        <f>Hawaii!EY6</f>
        <v>0</v>
      </c>
      <c r="AI14" s="10">
        <f>Hawaii!FN6</f>
        <v>1</v>
      </c>
      <c r="AJ14" s="9">
        <f>Hawaii!FS6</f>
        <v>1</v>
      </c>
      <c r="AK14" s="9">
        <f>Hawaii!FX6</f>
        <v>1</v>
      </c>
      <c r="AL14" s="11">
        <f>Hawaii!G6</f>
        <v>0</v>
      </c>
      <c r="AM14" s="9">
        <f>Hawaii!HB6</f>
        <v>1</v>
      </c>
      <c r="AN14" s="11">
        <f>Hawaii!HG6</f>
        <v>1</v>
      </c>
      <c r="AO14" s="11">
        <f>Hawaii!HL6</f>
        <v>1</v>
      </c>
      <c r="AP14" s="11">
        <f>Hawaii!HQ6</f>
        <v>0</v>
      </c>
      <c r="AQ14" s="9">
        <f>Hawaii!GC6</f>
        <v>0</v>
      </c>
    </row>
    <row r="15" spans="1:43" ht="25.5" customHeight="1">
      <c r="A15" s="117" t="s">
        <v>81</v>
      </c>
      <c r="B15" s="153">
        <f t="shared" si="0"/>
        <v>0.40773809523809523</v>
      </c>
      <c r="C15" s="153">
        <f t="shared" si="1"/>
        <v>0.4358974358974359</v>
      </c>
      <c r="D15" s="28">
        <v>29</v>
      </c>
      <c r="E15" s="10">
        <f>Idaho!L6</f>
        <v>1</v>
      </c>
      <c r="F15" s="9">
        <f>Idaho!V6</f>
        <v>0</v>
      </c>
      <c r="G15" s="10">
        <f>Idaho!AA6</f>
        <v>1</v>
      </c>
      <c r="H15" s="10">
        <f>Idaho!AF6</f>
        <v>1</v>
      </c>
      <c r="I15" s="10">
        <f>Idaho!AK6</f>
        <v>1</v>
      </c>
      <c r="J15" s="10">
        <f>Idaho!AP6</f>
        <v>1</v>
      </c>
      <c r="K15" s="10">
        <f>Idaho!AU6</f>
        <v>1</v>
      </c>
      <c r="L15" s="10">
        <f>Idaho!AZ6</f>
        <v>1</v>
      </c>
      <c r="M15" s="10">
        <f>Idaho!BE6</f>
        <v>0</v>
      </c>
      <c r="N15" s="9">
        <f>Idaho!BO6</f>
        <v>1</v>
      </c>
      <c r="O15" s="9">
        <f>Idaho!BT6</f>
        <v>1</v>
      </c>
      <c r="P15" s="9">
        <f>Idaho!BY6</f>
        <v>1</v>
      </c>
      <c r="Q15" s="9">
        <f>Idaho!CD6</f>
        <v>1</v>
      </c>
      <c r="R15" s="9">
        <f>Idaho!CI6</f>
        <v>0</v>
      </c>
      <c r="S15" s="9">
        <f>Idaho!CN6</f>
        <v>0</v>
      </c>
      <c r="T15" s="10">
        <f>Idaho!CS6</f>
        <v>0</v>
      </c>
      <c r="U15" s="10">
        <f>Idaho!CX6</f>
        <v>0</v>
      </c>
      <c r="V15" s="10">
        <f>Idaho!DC6</f>
        <v>0</v>
      </c>
      <c r="W15" s="10">
        <f>Idaho!DH6</f>
        <v>0</v>
      </c>
      <c r="X15" s="10">
        <f>Idaho!DM6</f>
        <v>0</v>
      </c>
      <c r="Y15" s="10">
        <f>Idaho!DR6</f>
        <v>0</v>
      </c>
      <c r="Z15" s="9">
        <f>Idaho!EG6</f>
        <v>1</v>
      </c>
      <c r="AA15" s="9">
        <f>Idaho!EM6</f>
        <v>1</v>
      </c>
      <c r="AB15" s="9">
        <f>Idaho!ES6</f>
        <v>1</v>
      </c>
      <c r="AC15" s="10">
        <f>Idaho!GH6</f>
        <v>0</v>
      </c>
      <c r="AD15" s="9">
        <f>Idaho!GM6</f>
        <v>0</v>
      </c>
      <c r="AE15" s="9">
        <f>Idaho!GR6</f>
        <v>0</v>
      </c>
      <c r="AF15" s="9">
        <f>Idaho!GW6</f>
        <v>0</v>
      </c>
      <c r="AG15" s="10">
        <f>Idaho!Q6</f>
        <v>0</v>
      </c>
      <c r="AH15" s="9">
        <f>Idaho!EY6</f>
        <v>0</v>
      </c>
      <c r="AI15" s="10">
        <f>Idaho!FN6</f>
        <v>1</v>
      </c>
      <c r="AJ15" s="9">
        <f>Idaho!FS6</f>
        <v>0</v>
      </c>
      <c r="AK15" s="9">
        <f>Idaho!FX6</f>
        <v>0</v>
      </c>
      <c r="AL15" s="11">
        <f>Idaho!G6</f>
        <v>1</v>
      </c>
      <c r="AM15" s="9">
        <f>Idaho!HB6</f>
        <v>1</v>
      </c>
      <c r="AN15" s="11">
        <f>Idaho!HG6</f>
        <v>0</v>
      </c>
      <c r="AO15" s="11">
        <f>Idaho!HL6</f>
        <v>0</v>
      </c>
      <c r="AP15" s="11">
        <f>Idaho!HQ6</f>
        <v>0</v>
      </c>
      <c r="AQ15" s="9">
        <f>Idaho!GC6</f>
        <v>0</v>
      </c>
    </row>
    <row r="16" spans="1:43" ht="25.5" customHeight="1">
      <c r="A16" s="117" t="s">
        <v>82</v>
      </c>
      <c r="B16" s="153">
        <f t="shared" si="0"/>
        <v>0.8035714285714286</v>
      </c>
      <c r="C16" s="153">
        <f t="shared" si="1"/>
        <v>0.89743589743589747</v>
      </c>
      <c r="D16" s="28">
        <v>1</v>
      </c>
      <c r="E16" s="10">
        <f>Illinois!L6</f>
        <v>1</v>
      </c>
      <c r="F16" s="9">
        <f>Illinois!V6</f>
        <v>1</v>
      </c>
      <c r="G16" s="10">
        <f>Illinois!AA6</f>
        <v>1</v>
      </c>
      <c r="H16" s="10">
        <f>Illinois!AF6</f>
        <v>1</v>
      </c>
      <c r="I16" s="10">
        <f>Illinois!AK6</f>
        <v>1</v>
      </c>
      <c r="J16" s="10">
        <f>Illinois!AP6</f>
        <v>1</v>
      </c>
      <c r="K16" s="10">
        <f>Illinois!AU6</f>
        <v>1</v>
      </c>
      <c r="L16" s="10">
        <f>Illinois!AZ6</f>
        <v>1</v>
      </c>
      <c r="M16" s="10">
        <f>Illinois!BE6</f>
        <v>0</v>
      </c>
      <c r="N16" s="9">
        <f>Illinois!BO6</f>
        <v>1</v>
      </c>
      <c r="O16" s="9">
        <f>Illinois!BT6</f>
        <v>1</v>
      </c>
      <c r="P16" s="9">
        <f>Illinois!BY6</f>
        <v>1</v>
      </c>
      <c r="Q16" s="9">
        <f>Illinois!CD6</f>
        <v>1</v>
      </c>
      <c r="R16" s="9">
        <f>Illinois!CI6</f>
        <v>1</v>
      </c>
      <c r="S16" s="9">
        <f>Illinois!CN6</f>
        <v>1</v>
      </c>
      <c r="T16" s="10">
        <f>Illinois!CS6</f>
        <v>1</v>
      </c>
      <c r="U16" s="10">
        <f>Illinois!CX6</f>
        <v>1</v>
      </c>
      <c r="V16" s="10">
        <f>Illinois!DC6</f>
        <v>1</v>
      </c>
      <c r="W16" s="10">
        <f>Illinois!DH6</f>
        <v>1</v>
      </c>
      <c r="X16" s="10">
        <f>Illinois!DM6</f>
        <v>1</v>
      </c>
      <c r="Y16" s="10">
        <f>Illinois!DR6</f>
        <v>1</v>
      </c>
      <c r="Z16" s="9">
        <f>Illinois!EG6</f>
        <v>1</v>
      </c>
      <c r="AA16" s="9">
        <f>Illinois!EM6</f>
        <v>1</v>
      </c>
      <c r="AB16" s="9">
        <f>Illinois!ES6</f>
        <v>1</v>
      </c>
      <c r="AC16" s="10">
        <f>Illinois!GH6</f>
        <v>1</v>
      </c>
      <c r="AD16" s="9">
        <f>Illinois!GM6</f>
        <v>1</v>
      </c>
      <c r="AE16" s="9">
        <f>Illinois!GR6</f>
        <v>1</v>
      </c>
      <c r="AF16" s="9">
        <f>Illinois!GW6</f>
        <v>1</v>
      </c>
      <c r="AG16" s="10">
        <f>Illinois!Q6</f>
        <v>0</v>
      </c>
      <c r="AH16" s="9">
        <f>Illinois!EY6</f>
        <v>0</v>
      </c>
      <c r="AI16" s="10">
        <f>Illinois!FN6</f>
        <v>1</v>
      </c>
      <c r="AJ16" s="9">
        <f>Illinois!FS6</f>
        <v>1</v>
      </c>
      <c r="AK16" s="9">
        <f>Illinois!FX6</f>
        <v>1</v>
      </c>
      <c r="AL16" s="11">
        <f>Illinois!G6</f>
        <v>1</v>
      </c>
      <c r="AM16" s="9">
        <f>Illinois!HB6</f>
        <v>1</v>
      </c>
      <c r="AN16" s="11">
        <f>Illinois!HG6</f>
        <v>1</v>
      </c>
      <c r="AO16" s="11">
        <f>Illinois!HL6</f>
        <v>1</v>
      </c>
      <c r="AP16" s="11">
        <f>Illinois!HQ6</f>
        <v>1</v>
      </c>
      <c r="AQ16" s="9">
        <f>Illinois!GC6</f>
        <v>0</v>
      </c>
    </row>
    <row r="17" spans="1:43" ht="25.5" customHeight="1">
      <c r="A17" s="117" t="s">
        <v>83</v>
      </c>
      <c r="B17" s="153">
        <f t="shared" si="0"/>
        <v>0.3705357142857143</v>
      </c>
      <c r="C17" s="153">
        <f t="shared" si="1"/>
        <v>0.28205128205128205</v>
      </c>
      <c r="D17" s="28">
        <v>37</v>
      </c>
      <c r="E17" s="10">
        <f>Indiana!L6</f>
        <v>1</v>
      </c>
      <c r="F17" s="9">
        <f>Indiana!V6</f>
        <v>0</v>
      </c>
      <c r="G17" s="10">
        <f>Indiana!AA6</f>
        <v>1</v>
      </c>
      <c r="H17" s="10">
        <f>Indiana!AF6</f>
        <v>1</v>
      </c>
      <c r="I17" s="10">
        <f>Indiana!AK6</f>
        <v>0</v>
      </c>
      <c r="J17" s="10">
        <f>Indiana!AP6</f>
        <v>0</v>
      </c>
      <c r="K17" s="10">
        <f>Indiana!AU6</f>
        <v>0</v>
      </c>
      <c r="L17" s="10">
        <f>Indiana!AZ6</f>
        <v>0</v>
      </c>
      <c r="M17" s="10">
        <f>Indiana!BE6</f>
        <v>1</v>
      </c>
      <c r="N17" s="9">
        <f>Indiana!BO6</f>
        <v>0</v>
      </c>
      <c r="O17" s="9">
        <f>Indiana!BT6</f>
        <v>0</v>
      </c>
      <c r="P17" s="9">
        <f>Indiana!BY6</f>
        <v>0</v>
      </c>
      <c r="Q17" s="9">
        <f>Indiana!CD6</f>
        <v>0</v>
      </c>
      <c r="R17" s="9">
        <f>Indiana!CI6</f>
        <v>0</v>
      </c>
      <c r="S17" s="9">
        <f>Indiana!CN6</f>
        <v>0</v>
      </c>
      <c r="T17" s="10">
        <f>Indiana!CS6</f>
        <v>0</v>
      </c>
      <c r="U17" s="10">
        <f>Indiana!CX6</f>
        <v>0</v>
      </c>
      <c r="V17" s="10">
        <f>Indiana!DC6</f>
        <v>0</v>
      </c>
      <c r="W17" s="10">
        <f>Indiana!DH6</f>
        <v>0</v>
      </c>
      <c r="X17" s="10">
        <f>Indiana!DM6</f>
        <v>0</v>
      </c>
      <c r="Y17" s="10">
        <f>Indiana!DR6</f>
        <v>0</v>
      </c>
      <c r="Z17" s="9">
        <f>Indiana!EG6</f>
        <v>1</v>
      </c>
      <c r="AA17" s="9">
        <f>Indiana!EM6</f>
        <v>1</v>
      </c>
      <c r="AB17" s="9">
        <f>Indiana!ES6</f>
        <v>1</v>
      </c>
      <c r="AC17" s="10">
        <f>Indiana!GH6</f>
        <v>0</v>
      </c>
      <c r="AD17" s="9">
        <f>Indiana!GM6</f>
        <v>0</v>
      </c>
      <c r="AE17" s="9">
        <f>Indiana!GR6</f>
        <v>0</v>
      </c>
      <c r="AF17" s="9">
        <f>Indiana!GW6</f>
        <v>0</v>
      </c>
      <c r="AG17" s="10">
        <f>Indiana!Q6</f>
        <v>0</v>
      </c>
      <c r="AH17" s="9">
        <f>Indiana!EY6</f>
        <v>0</v>
      </c>
      <c r="AI17" s="10">
        <f>Indiana!FN6</f>
        <v>0</v>
      </c>
      <c r="AJ17" s="9">
        <f>Indiana!FS6</f>
        <v>1</v>
      </c>
      <c r="AK17" s="9">
        <f>Indiana!FX6</f>
        <v>0</v>
      </c>
      <c r="AL17" s="11">
        <f>Indiana!G6</f>
        <v>1</v>
      </c>
      <c r="AM17" s="9">
        <f>Indiana!HB6</f>
        <v>1</v>
      </c>
      <c r="AN17" s="11">
        <f>Indiana!HG6</f>
        <v>0</v>
      </c>
      <c r="AO17" s="11">
        <f>Indiana!HL6</f>
        <v>0</v>
      </c>
      <c r="AP17" s="11">
        <f>Indiana!HQ6</f>
        <v>0</v>
      </c>
      <c r="AQ17" s="9">
        <f>Indiana!GC6</f>
        <v>1</v>
      </c>
    </row>
    <row r="18" spans="1:43" ht="25.5" customHeight="1">
      <c r="A18" s="117" t="s">
        <v>84</v>
      </c>
      <c r="B18" s="153">
        <f t="shared" si="0"/>
        <v>0.36904761904761907</v>
      </c>
      <c r="C18" s="153">
        <f t="shared" si="1"/>
        <v>0.33333333333333331</v>
      </c>
      <c r="D18" s="28">
        <v>38</v>
      </c>
      <c r="E18" s="10">
        <f>Iowa!L6</f>
        <v>1</v>
      </c>
      <c r="F18" s="9">
        <f>Iowa!V6</f>
        <v>0</v>
      </c>
      <c r="G18" s="10">
        <f>Iowa!AA6</f>
        <v>1</v>
      </c>
      <c r="H18" s="10">
        <f>Iowa!AF6</f>
        <v>1</v>
      </c>
      <c r="I18" s="10">
        <f>Iowa!AK6</f>
        <v>0</v>
      </c>
      <c r="J18" s="10">
        <f>Iowa!AP6</f>
        <v>1</v>
      </c>
      <c r="K18" s="10">
        <f>Iowa!AU6</f>
        <v>0</v>
      </c>
      <c r="L18" s="10">
        <f>Iowa!AZ6</f>
        <v>1</v>
      </c>
      <c r="M18" s="10">
        <f>Iowa!BE6</f>
        <v>0</v>
      </c>
      <c r="N18" s="9">
        <f>Iowa!BO6</f>
        <v>0</v>
      </c>
      <c r="O18" s="9">
        <f>Iowa!BT6</f>
        <v>0</v>
      </c>
      <c r="P18" s="9">
        <f>Iowa!BY6</f>
        <v>0</v>
      </c>
      <c r="Q18" s="9">
        <f>Iowa!CD6</f>
        <v>0</v>
      </c>
      <c r="R18" s="9">
        <f>Iowa!CI6</f>
        <v>0</v>
      </c>
      <c r="S18" s="9">
        <f>Iowa!CN6</f>
        <v>0</v>
      </c>
      <c r="T18" s="10">
        <f>Iowa!CS6</f>
        <v>0</v>
      </c>
      <c r="U18" s="10">
        <f>Iowa!CX6</f>
        <v>0</v>
      </c>
      <c r="V18" s="10">
        <f>Iowa!DC6</f>
        <v>0</v>
      </c>
      <c r="W18" s="10">
        <f>Iowa!DH6</f>
        <v>0</v>
      </c>
      <c r="X18" s="10">
        <f>Iowa!DM6</f>
        <v>0</v>
      </c>
      <c r="Y18" s="10">
        <f>Iowa!DR6</f>
        <v>0</v>
      </c>
      <c r="Z18" s="9">
        <f>(Iowa!EG6+Iowa!EH6)/2</f>
        <v>0</v>
      </c>
      <c r="AA18" s="9">
        <f>(Iowa!EM6+Iowa!EN6)/2</f>
        <v>1</v>
      </c>
      <c r="AB18" s="9">
        <f>(Iowa!ES6+Iowa!ET6)/2</f>
        <v>1</v>
      </c>
      <c r="AC18" s="10">
        <f>Iowa!GH6</f>
        <v>0</v>
      </c>
      <c r="AD18" s="9">
        <f>Iowa!GM6</f>
        <v>0</v>
      </c>
      <c r="AE18" s="9">
        <f>Iowa!GR6</f>
        <v>0</v>
      </c>
      <c r="AF18" s="9">
        <f>Iowa!GW6</f>
        <v>0</v>
      </c>
      <c r="AG18" s="10">
        <f>Iowa!Q6</f>
        <v>0</v>
      </c>
      <c r="AH18" s="9">
        <f>Iowa!EY6</f>
        <v>0</v>
      </c>
      <c r="AI18" s="10">
        <f>Iowa!FN6</f>
        <v>1</v>
      </c>
      <c r="AJ18" s="9">
        <f>Iowa!FS6</f>
        <v>1</v>
      </c>
      <c r="AK18" s="9">
        <f>Iowa!FX6</f>
        <v>1</v>
      </c>
      <c r="AL18" s="11">
        <f>Iowa!G6</f>
        <v>0</v>
      </c>
      <c r="AM18" s="9">
        <f>Iowa!HB6</f>
        <v>1</v>
      </c>
      <c r="AN18" s="11">
        <f>Iowa!HG6</f>
        <v>1</v>
      </c>
      <c r="AO18" s="11">
        <f>Iowa!HL6</f>
        <v>1</v>
      </c>
      <c r="AP18" s="11">
        <f>Iowa!HQ6</f>
        <v>0</v>
      </c>
      <c r="AQ18" s="9">
        <f>Iowa!GC6</f>
        <v>0</v>
      </c>
    </row>
    <row r="19" spans="1:43" ht="25.5" customHeight="1">
      <c r="A19" s="117" t="s">
        <v>85</v>
      </c>
      <c r="B19" s="153">
        <f t="shared" si="0"/>
        <v>0.43005952380952384</v>
      </c>
      <c r="C19" s="153">
        <f t="shared" si="1"/>
        <v>0.4358974358974359</v>
      </c>
      <c r="D19" s="28">
        <v>24</v>
      </c>
      <c r="E19" s="10">
        <f>Kansas!L6</f>
        <v>1</v>
      </c>
      <c r="F19" s="9">
        <f>Kansas!V6</f>
        <v>0</v>
      </c>
      <c r="G19" s="10">
        <f>Kansas!AA6</f>
        <v>1</v>
      </c>
      <c r="H19" s="10">
        <f>Kansas!AF6</f>
        <v>1</v>
      </c>
      <c r="I19" s="10">
        <f>Kansas!AK6</f>
        <v>1</v>
      </c>
      <c r="J19" s="10">
        <f>Kansas!AP6</f>
        <v>1</v>
      </c>
      <c r="K19" s="10">
        <f>Kansas!AU6</f>
        <v>0</v>
      </c>
      <c r="L19" s="10">
        <f>Kansas!AZ6</f>
        <v>0</v>
      </c>
      <c r="M19" s="10">
        <f>Kansas!BE6</f>
        <v>1</v>
      </c>
      <c r="N19" s="9">
        <f>Kansas!BO6</f>
        <v>1</v>
      </c>
      <c r="O19" s="9">
        <f>Kansas!BT6</f>
        <v>1</v>
      </c>
      <c r="P19" s="9">
        <f>Kansas!BY6</f>
        <v>1</v>
      </c>
      <c r="Q19" s="9">
        <f>Kansas!CD6</f>
        <v>1</v>
      </c>
      <c r="R19" s="9">
        <f>Kansas!CI6</f>
        <v>0</v>
      </c>
      <c r="S19" s="9">
        <f>Kansas!CN6</f>
        <v>0</v>
      </c>
      <c r="T19" s="10">
        <f>Kansas!CS6</f>
        <v>0</v>
      </c>
      <c r="U19" s="10">
        <f>Kansas!CX6</f>
        <v>0</v>
      </c>
      <c r="V19" s="10">
        <f>Kansas!DC6</f>
        <v>0</v>
      </c>
      <c r="W19" s="10">
        <f>Kansas!DH6</f>
        <v>0</v>
      </c>
      <c r="X19" s="10">
        <f>Kansas!DM6</f>
        <v>0</v>
      </c>
      <c r="Y19" s="10">
        <f>Kansas!DR6</f>
        <v>0</v>
      </c>
      <c r="Z19" s="9">
        <f>Kansas!EG6</f>
        <v>1</v>
      </c>
      <c r="AA19" s="9">
        <f>Kansas!EM6</f>
        <v>1</v>
      </c>
      <c r="AB19" s="9">
        <f>Kansas!ES6</f>
        <v>1</v>
      </c>
      <c r="AC19" s="10">
        <f>Kansas!GH6</f>
        <v>0</v>
      </c>
      <c r="AD19" s="9">
        <f>Kansas!GM6</f>
        <v>0</v>
      </c>
      <c r="AE19" s="9">
        <f>Kansas!GR6</f>
        <v>0</v>
      </c>
      <c r="AF19" s="9">
        <f>Kansas!GW6</f>
        <v>0</v>
      </c>
      <c r="AG19" s="10">
        <f>Kansas!Q6</f>
        <v>0</v>
      </c>
      <c r="AH19" s="9">
        <f>Kansas!EY6</f>
        <v>0</v>
      </c>
      <c r="AI19" s="10">
        <f>Kansas!FN6</f>
        <v>1</v>
      </c>
      <c r="AJ19" s="9">
        <f>Kansas!FS6</f>
        <v>1</v>
      </c>
      <c r="AK19" s="9">
        <f>Kansas!FX6</f>
        <v>0</v>
      </c>
      <c r="AL19" s="11">
        <f>Kansas!G6</f>
        <v>1</v>
      </c>
      <c r="AM19" s="9">
        <f>Kansas!HB6</f>
        <v>1</v>
      </c>
      <c r="AN19" s="11">
        <f>Kansas!HG6</f>
        <v>0</v>
      </c>
      <c r="AO19" s="11">
        <f>Kansas!HL6</f>
        <v>0</v>
      </c>
      <c r="AP19" s="11">
        <f>Kansas!HQ6</f>
        <v>0</v>
      </c>
      <c r="AQ19" s="9">
        <f>Kansas!GC6</f>
        <v>0</v>
      </c>
    </row>
    <row r="20" spans="1:43" ht="25.5" customHeight="1">
      <c r="A20" s="117" t="s">
        <v>86</v>
      </c>
      <c r="B20" s="153">
        <f t="shared" si="0"/>
        <v>0.38541666666666669</v>
      </c>
      <c r="C20" s="153">
        <f t="shared" si="1"/>
        <v>0.38461538461538464</v>
      </c>
      <c r="D20" s="28">
        <v>34</v>
      </c>
      <c r="E20" s="10">
        <f>Kentucky!L6</f>
        <v>0</v>
      </c>
      <c r="F20" s="9">
        <f>Kentucky!V6</f>
        <v>0</v>
      </c>
      <c r="G20" s="10">
        <f>Kentucky!AA6</f>
        <v>1</v>
      </c>
      <c r="H20" s="10">
        <f>Kentucky!AF6</f>
        <v>1</v>
      </c>
      <c r="I20" s="10">
        <f>Kentucky!AK6</f>
        <v>1</v>
      </c>
      <c r="J20" s="10">
        <f>Kentucky!AP6</f>
        <v>1</v>
      </c>
      <c r="K20" s="10">
        <f>Kentucky!AU6</f>
        <v>1</v>
      </c>
      <c r="L20" s="10">
        <f>Kentucky!AZ6</f>
        <v>1</v>
      </c>
      <c r="M20" s="10">
        <f>Kentucky!BE6</f>
        <v>1</v>
      </c>
      <c r="N20" s="9">
        <f>Kentucky!BO6</f>
        <v>1</v>
      </c>
      <c r="O20" s="9">
        <f>Kentucky!BT6</f>
        <v>0</v>
      </c>
      <c r="P20" s="9">
        <f>Kentucky!BY6</f>
        <v>0</v>
      </c>
      <c r="Q20" s="9">
        <f>Kentucky!CD6</f>
        <v>0</v>
      </c>
      <c r="R20" s="9">
        <f>Kentucky!CI6</f>
        <v>0</v>
      </c>
      <c r="S20" s="9">
        <f>Kentucky!CN6</f>
        <v>0</v>
      </c>
      <c r="T20" s="10">
        <f>Kentucky!CS6</f>
        <v>0</v>
      </c>
      <c r="U20" s="10">
        <f>Kentucky!CX6</f>
        <v>0</v>
      </c>
      <c r="V20" s="10">
        <f>Kentucky!DC6</f>
        <v>0</v>
      </c>
      <c r="W20" s="10">
        <f>Kentucky!DH6</f>
        <v>0</v>
      </c>
      <c r="X20" s="10">
        <f>Kentucky!DM6</f>
        <v>0</v>
      </c>
      <c r="Y20" s="10">
        <f>Kentucky!DR6</f>
        <v>0</v>
      </c>
      <c r="Z20" s="9">
        <f>Kentucky!EG6</f>
        <v>1</v>
      </c>
      <c r="AA20" s="9">
        <f>Kentucky!EM6</f>
        <v>1</v>
      </c>
      <c r="AB20" s="9">
        <f>Kentucky!ES6</f>
        <v>1</v>
      </c>
      <c r="AC20" s="10">
        <f>Kentucky!GH6</f>
        <v>0</v>
      </c>
      <c r="AD20" s="9">
        <f>Kentucky!GM6</f>
        <v>0</v>
      </c>
      <c r="AE20" s="9">
        <f>Kentucky!GR6</f>
        <v>0</v>
      </c>
      <c r="AF20" s="9">
        <f>Kentucky!GW6</f>
        <v>0</v>
      </c>
      <c r="AG20" s="10">
        <f>Kentucky!Q6</f>
        <v>0</v>
      </c>
      <c r="AH20" s="9">
        <f>Kentucky!EY6</f>
        <v>0</v>
      </c>
      <c r="AI20" s="10">
        <f>Kentucky!FN6</f>
        <v>1</v>
      </c>
      <c r="AJ20" s="9">
        <f>Kentucky!FS6</f>
        <v>0</v>
      </c>
      <c r="AK20" s="9">
        <f>Kentucky!FX6</f>
        <v>0</v>
      </c>
      <c r="AL20" s="11">
        <f>Kentucky!G6</f>
        <v>1</v>
      </c>
      <c r="AM20" s="9">
        <f>Kentucky!HB6</f>
        <v>1</v>
      </c>
      <c r="AN20" s="11">
        <f>Kentucky!HG6</f>
        <v>0</v>
      </c>
      <c r="AO20" s="11">
        <f>Kentucky!HL6</f>
        <v>0</v>
      </c>
      <c r="AP20" s="11">
        <f>Kentucky!HQ6</f>
        <v>0</v>
      </c>
      <c r="AQ20" s="9">
        <f>Kentucky!GC6</f>
        <v>1</v>
      </c>
    </row>
    <row r="21" spans="1:43" ht="25.5" customHeight="1">
      <c r="A21" s="117" t="s">
        <v>87</v>
      </c>
      <c r="B21" s="153">
        <f t="shared" si="0"/>
        <v>0.41815476190476192</v>
      </c>
      <c r="C21" s="153">
        <f t="shared" si="1"/>
        <v>0.38461538461538464</v>
      </c>
      <c r="D21" s="28">
        <v>27</v>
      </c>
      <c r="E21" s="10">
        <f>Louisiana!L6</f>
        <v>0</v>
      </c>
      <c r="F21" s="9">
        <f>Louisiana!V6</f>
        <v>0</v>
      </c>
      <c r="G21" s="10">
        <f>Louisiana!AA6</f>
        <v>1</v>
      </c>
      <c r="H21" s="10">
        <f>Louisiana!AF6</f>
        <v>1</v>
      </c>
      <c r="I21" s="10">
        <f>Louisiana!AK6</f>
        <v>1</v>
      </c>
      <c r="J21" s="10">
        <f>Louisiana!AP6</f>
        <v>1</v>
      </c>
      <c r="K21" s="10">
        <f>Louisiana!AU6</f>
        <v>1</v>
      </c>
      <c r="L21" s="10">
        <f>Louisiana!AZ6</f>
        <v>1</v>
      </c>
      <c r="M21" s="10">
        <f>Louisiana!BE6</f>
        <v>0</v>
      </c>
      <c r="N21" s="9">
        <f>Louisiana!BO6</f>
        <v>0</v>
      </c>
      <c r="O21" s="9">
        <f>Louisiana!BT6</f>
        <v>0</v>
      </c>
      <c r="P21" s="9">
        <f>Louisiana!BY6</f>
        <v>0</v>
      </c>
      <c r="Q21" s="9">
        <f>Louisiana!CD6</f>
        <v>0</v>
      </c>
      <c r="R21" s="9">
        <f>Louisiana!CI6</f>
        <v>0</v>
      </c>
      <c r="S21" s="9">
        <f>Louisiana!CN6</f>
        <v>0</v>
      </c>
      <c r="T21" s="10">
        <f>Louisiana!CS6</f>
        <v>0</v>
      </c>
      <c r="U21" s="10">
        <f>Louisiana!CX6</f>
        <v>0</v>
      </c>
      <c r="V21" s="10">
        <f>Louisiana!DC6</f>
        <v>0</v>
      </c>
      <c r="W21" s="10">
        <f>Louisiana!DH6</f>
        <v>0</v>
      </c>
      <c r="X21" s="10">
        <f>Louisiana!DM6</f>
        <v>0</v>
      </c>
      <c r="Y21" s="10">
        <f>Louisiana!DR6</f>
        <v>0</v>
      </c>
      <c r="Z21" s="9">
        <f>Louisiana!EG6</f>
        <v>1</v>
      </c>
      <c r="AA21" s="9">
        <f>Louisiana!EM6</f>
        <v>1</v>
      </c>
      <c r="AB21" s="9">
        <f>Louisiana!ES6</f>
        <v>1</v>
      </c>
      <c r="AC21" s="10">
        <f>Louisiana!GH6</f>
        <v>0</v>
      </c>
      <c r="AD21" s="9">
        <f>Louisiana!GM6</f>
        <v>0</v>
      </c>
      <c r="AE21" s="9">
        <f>Louisiana!GR6</f>
        <v>0</v>
      </c>
      <c r="AF21" s="9">
        <f>Louisiana!GW6</f>
        <v>0</v>
      </c>
      <c r="AG21" s="10">
        <f>Louisiana!Q6</f>
        <v>0</v>
      </c>
      <c r="AH21" s="9">
        <f>Louisiana!EY6</f>
        <v>0</v>
      </c>
      <c r="AI21" s="10">
        <f>Louisiana!FN6</f>
        <v>1</v>
      </c>
      <c r="AJ21" s="9">
        <f>Louisiana!FS6</f>
        <v>0</v>
      </c>
      <c r="AK21" s="9">
        <f>Louisiana!FX6</f>
        <v>1</v>
      </c>
      <c r="AL21" s="11">
        <f>Louisiana!G6</f>
        <v>1</v>
      </c>
      <c r="AM21" s="9">
        <f>Louisiana!HB6</f>
        <v>1</v>
      </c>
      <c r="AN21" s="11">
        <f>Louisiana!HG6</f>
        <v>1</v>
      </c>
      <c r="AO21" s="11">
        <f>Louisiana!HL6</f>
        <v>0</v>
      </c>
      <c r="AP21" s="11">
        <f>Louisiana!HQ6</f>
        <v>0</v>
      </c>
      <c r="AQ21" s="9">
        <f>Louisiana!GC6</f>
        <v>1</v>
      </c>
    </row>
    <row r="22" spans="1:43" ht="25.5" customHeight="1">
      <c r="A22" s="117" t="s">
        <v>88</v>
      </c>
      <c r="B22" s="153">
        <f t="shared" si="0"/>
        <v>0.43898809523809523</v>
      </c>
      <c r="C22" s="153">
        <f t="shared" si="1"/>
        <v>0.5641025641025641</v>
      </c>
      <c r="D22" s="28">
        <v>22</v>
      </c>
      <c r="E22" s="10">
        <f>Maine!L6</f>
        <v>1</v>
      </c>
      <c r="F22" s="9">
        <f>Maine!V6</f>
        <v>0</v>
      </c>
      <c r="G22" s="10">
        <f>Maine!AA6</f>
        <v>1</v>
      </c>
      <c r="H22" s="10">
        <f>Maine!AF6</f>
        <v>1</v>
      </c>
      <c r="I22" s="10">
        <f>Maine!AK6</f>
        <v>1</v>
      </c>
      <c r="J22" s="10">
        <f>Maine!AP6</f>
        <v>1</v>
      </c>
      <c r="K22" s="10">
        <f>Maine!AU6</f>
        <v>0</v>
      </c>
      <c r="L22" s="10">
        <f>Maine!AZ6</f>
        <v>1</v>
      </c>
      <c r="M22" s="10">
        <f>Maine!BE6</f>
        <v>1</v>
      </c>
      <c r="N22" s="9">
        <f>Maine!BO6</f>
        <v>1</v>
      </c>
      <c r="O22" s="9">
        <f>Maine!BT6</f>
        <v>1</v>
      </c>
      <c r="P22" s="9">
        <f>Maine!BY6</f>
        <v>1</v>
      </c>
      <c r="Q22" s="9">
        <f>Maine!CD6</f>
        <v>1</v>
      </c>
      <c r="R22" s="9">
        <f>Maine!CI6</f>
        <v>1</v>
      </c>
      <c r="S22" s="9">
        <f>Maine!CN6</f>
        <v>0</v>
      </c>
      <c r="T22" s="10">
        <f>Maine!CS6</f>
        <v>1</v>
      </c>
      <c r="U22" s="10">
        <f>Maine!CX6</f>
        <v>1</v>
      </c>
      <c r="V22" s="10">
        <f>Maine!DC6</f>
        <v>0</v>
      </c>
      <c r="W22" s="10">
        <f>Maine!DH6</f>
        <v>0</v>
      </c>
      <c r="X22" s="10">
        <f>Maine!DM6</f>
        <v>0</v>
      </c>
      <c r="Y22" s="10">
        <f>Maine!DR6</f>
        <v>0</v>
      </c>
      <c r="Z22" s="9">
        <f>Maine!EG6</f>
        <v>1</v>
      </c>
      <c r="AA22" s="9">
        <f>Maine!EM6</f>
        <v>1</v>
      </c>
      <c r="AB22" s="9">
        <f>Maine!ES6</f>
        <v>1</v>
      </c>
      <c r="AC22" s="10">
        <f>Maine!GH6</f>
        <v>1</v>
      </c>
      <c r="AD22" s="9">
        <f>Maine!GM6</f>
        <v>1</v>
      </c>
      <c r="AE22" s="9">
        <f>Maine!GR6</f>
        <v>1</v>
      </c>
      <c r="AF22" s="9">
        <f>Maine!GW6</f>
        <v>0</v>
      </c>
      <c r="AG22" s="10">
        <f>Maine!Q6</f>
        <v>0</v>
      </c>
      <c r="AH22" s="9">
        <f>Maine!EY6</f>
        <v>0</v>
      </c>
      <c r="AI22" s="10">
        <f>Maine!FN6</f>
        <v>1</v>
      </c>
      <c r="AJ22" s="9">
        <f>Maine!FS6</f>
        <v>0</v>
      </c>
      <c r="AK22" s="9">
        <f>Maine!FX6</f>
        <v>0</v>
      </c>
      <c r="AL22" s="11">
        <f>Maine!G6</f>
        <v>0</v>
      </c>
      <c r="AM22" s="9">
        <f>Maine!HB6</f>
        <v>0</v>
      </c>
      <c r="AN22" s="11">
        <f>Maine!HG6</f>
        <v>1</v>
      </c>
      <c r="AO22" s="11">
        <f>Maine!HL6</f>
        <v>0</v>
      </c>
      <c r="AP22" s="11">
        <f>Maine!HQ6</f>
        <v>0</v>
      </c>
      <c r="AQ22" s="9">
        <f>Maine!GC6</f>
        <v>0</v>
      </c>
    </row>
    <row r="23" spans="1:43" ht="25.5" customHeight="1">
      <c r="A23" s="117" t="s">
        <v>89</v>
      </c>
      <c r="B23" s="153">
        <f t="shared" si="0"/>
        <v>0.5758928571428571</v>
      </c>
      <c r="C23" s="153">
        <f t="shared" si="1"/>
        <v>0.61538461538461542</v>
      </c>
      <c r="D23" s="28">
        <v>10</v>
      </c>
      <c r="E23" s="10">
        <f>Maryland!L6</f>
        <v>1</v>
      </c>
      <c r="F23" s="9">
        <f>Maryland!V6</f>
        <v>0</v>
      </c>
      <c r="G23" s="10">
        <f>Maryland!AA6</f>
        <v>1</v>
      </c>
      <c r="H23" s="10">
        <f>Maryland!AF6</f>
        <v>1</v>
      </c>
      <c r="I23" s="10">
        <f>Maryland!AK6</f>
        <v>1</v>
      </c>
      <c r="J23" s="10">
        <f>Maryland!AP6</f>
        <v>1</v>
      </c>
      <c r="K23" s="10">
        <f>Maryland!AU6</f>
        <v>0</v>
      </c>
      <c r="L23" s="10">
        <f>Maryland!AZ6</f>
        <v>1</v>
      </c>
      <c r="M23" s="10">
        <f>Maryland!BE6</f>
        <v>0</v>
      </c>
      <c r="N23" s="9">
        <f>Maryland!BO6</f>
        <v>1</v>
      </c>
      <c r="O23" s="9">
        <f>Maryland!BT6</f>
        <v>1</v>
      </c>
      <c r="P23" s="9">
        <f>Maryland!BY6</f>
        <v>1</v>
      </c>
      <c r="Q23" s="9">
        <f>Maryland!CD6</f>
        <v>1</v>
      </c>
      <c r="R23" s="9">
        <f>Maryland!CI6</f>
        <v>0</v>
      </c>
      <c r="S23" s="9">
        <f>Maryland!CN6</f>
        <v>1</v>
      </c>
      <c r="T23" s="10">
        <f>Maryland!CS6</f>
        <v>0</v>
      </c>
      <c r="U23" s="10">
        <f>Maryland!CX6</f>
        <v>0</v>
      </c>
      <c r="V23" s="10">
        <f>Maryland!DC6</f>
        <v>0</v>
      </c>
      <c r="W23" s="10">
        <f>Maryland!DH6</f>
        <v>0</v>
      </c>
      <c r="X23" s="10">
        <f>Maryland!DM6</f>
        <v>0</v>
      </c>
      <c r="Y23" s="10">
        <f>Maryland!DR6</f>
        <v>0</v>
      </c>
      <c r="Z23" s="9">
        <f>Maryland!EG6</f>
        <v>1</v>
      </c>
      <c r="AA23" s="9">
        <f>Maryland!EM6</f>
        <v>1</v>
      </c>
      <c r="AB23" s="9">
        <f>Maryland!ES6</f>
        <v>1</v>
      </c>
      <c r="AC23" s="10">
        <f>Maryland!GH6</f>
        <v>1</v>
      </c>
      <c r="AD23" s="9">
        <f>Maryland!GM6</f>
        <v>1</v>
      </c>
      <c r="AE23" s="9">
        <f>Maryland!GR6</f>
        <v>1</v>
      </c>
      <c r="AF23" s="9">
        <f>Maryland!GW6</f>
        <v>1</v>
      </c>
      <c r="AG23" s="10">
        <f>Maryland!Q6</f>
        <v>0</v>
      </c>
      <c r="AH23" s="9">
        <f>Maryland!EY6</f>
        <v>0</v>
      </c>
      <c r="AI23" s="10">
        <f>Maryland!FN6</f>
        <v>1</v>
      </c>
      <c r="AJ23" s="9">
        <f>Maryland!FS6</f>
        <v>1</v>
      </c>
      <c r="AK23" s="9">
        <f>Maryland!FX6</f>
        <v>1</v>
      </c>
      <c r="AL23" s="11">
        <f>Maryland!G6</f>
        <v>0</v>
      </c>
      <c r="AM23" s="9">
        <f>Maryland!HB6</f>
        <v>1</v>
      </c>
      <c r="AN23" s="11">
        <f>Maryland!HG6</f>
        <v>1</v>
      </c>
      <c r="AO23" s="11">
        <f>Maryland!HL6</f>
        <v>0</v>
      </c>
      <c r="AP23" s="11">
        <f>Maryland!HQ6</f>
        <v>1</v>
      </c>
      <c r="AQ23" s="9">
        <f>Maryland!GC6</f>
        <v>0</v>
      </c>
    </row>
    <row r="24" spans="1:43" ht="25.5" customHeight="1">
      <c r="A24" s="117" t="s">
        <v>90</v>
      </c>
      <c r="B24" s="153">
        <f t="shared" si="0"/>
        <v>0.37797619047619047</v>
      </c>
      <c r="C24" s="153">
        <f t="shared" si="1"/>
        <v>0.46153846153846156</v>
      </c>
      <c r="D24" s="28">
        <v>36</v>
      </c>
      <c r="E24" s="10">
        <f>Massachusetts!L6</f>
        <v>1</v>
      </c>
      <c r="F24" s="9">
        <f>Massachusetts!V6</f>
        <v>0</v>
      </c>
      <c r="G24" s="10">
        <f>Massachusetts!AA6</f>
        <v>1</v>
      </c>
      <c r="H24" s="10">
        <f>Massachusetts!AF6</f>
        <v>1</v>
      </c>
      <c r="I24" s="10">
        <f>Massachusetts!AK6</f>
        <v>0</v>
      </c>
      <c r="J24" s="10">
        <f>Massachusetts!AP6</f>
        <v>1</v>
      </c>
      <c r="K24" s="10">
        <f>Massachusetts!AU6</f>
        <v>0</v>
      </c>
      <c r="L24" s="10">
        <f>Massachusetts!AZ6</f>
        <v>1</v>
      </c>
      <c r="M24" s="10">
        <f>Massachusetts!BE6</f>
        <v>1</v>
      </c>
      <c r="N24" s="9">
        <f>Massachusetts!BO6</f>
        <v>1</v>
      </c>
      <c r="O24" s="9">
        <f>Massachusetts!BT6</f>
        <v>1</v>
      </c>
      <c r="P24" s="9">
        <f>Massachusetts!BY6</f>
        <v>0</v>
      </c>
      <c r="Q24" s="9">
        <f>Massachusetts!CD6</f>
        <v>1</v>
      </c>
      <c r="R24" s="9">
        <f>Massachusetts!CI6</f>
        <v>0</v>
      </c>
      <c r="S24" s="9">
        <f>Massachusetts!CN6</f>
        <v>1</v>
      </c>
      <c r="T24" s="10">
        <f>Massachusetts!CS6</f>
        <v>0</v>
      </c>
      <c r="U24" s="10">
        <f>Massachusetts!CX6</f>
        <v>1</v>
      </c>
      <c r="V24" s="10">
        <f>Massachusetts!DC6</f>
        <v>0</v>
      </c>
      <c r="W24" s="10">
        <f>Massachusetts!DH6</f>
        <v>0</v>
      </c>
      <c r="X24" s="10">
        <f>Massachusetts!DM6</f>
        <v>0</v>
      </c>
      <c r="Y24" s="10">
        <f>Massachusetts!DR6</f>
        <v>1</v>
      </c>
      <c r="Z24" s="9">
        <f>Massachusetts!EG6</f>
        <v>1</v>
      </c>
      <c r="AA24" s="9">
        <f>Massachusetts!EM6</f>
        <v>1</v>
      </c>
      <c r="AB24" s="9">
        <f>Massachusetts!ES6</f>
        <v>1</v>
      </c>
      <c r="AC24" s="10">
        <f>Massachusetts!GH6</f>
        <v>0</v>
      </c>
      <c r="AD24" s="9">
        <f>Massachusetts!GM6</f>
        <v>0</v>
      </c>
      <c r="AE24" s="9">
        <f>Massachusetts!GR6</f>
        <v>0</v>
      </c>
      <c r="AF24" s="9">
        <f>Massachusetts!GW6</f>
        <v>0</v>
      </c>
      <c r="AG24" s="10">
        <f>Massachusetts!Q6</f>
        <v>0</v>
      </c>
      <c r="AH24" s="9">
        <f>Massachusetts!EY6</f>
        <v>0</v>
      </c>
      <c r="AI24" s="10">
        <f>Massachusetts!FN6</f>
        <v>1</v>
      </c>
      <c r="AJ24" s="9">
        <f>Massachusetts!FS6</f>
        <v>0</v>
      </c>
      <c r="AK24" s="9">
        <f>Massachusetts!FX6</f>
        <v>0</v>
      </c>
      <c r="AL24" s="11">
        <f>Massachusetts!G6</f>
        <v>0</v>
      </c>
      <c r="AM24" s="9">
        <f>Massachusetts!HB6</f>
        <v>1</v>
      </c>
      <c r="AN24" s="11">
        <f>Massachusetts!HG6</f>
        <v>0</v>
      </c>
      <c r="AO24" s="11">
        <f>Massachusetts!HL6</f>
        <v>0</v>
      </c>
      <c r="AP24" s="11">
        <f>Massachusetts!HQ6</f>
        <v>1</v>
      </c>
      <c r="AQ24" s="9">
        <f>Massachusetts!GC6</f>
        <v>0</v>
      </c>
    </row>
    <row r="25" spans="1:43" ht="25.5" customHeight="1">
      <c r="A25" s="117" t="s">
        <v>91</v>
      </c>
      <c r="B25" s="153">
        <f t="shared" si="0"/>
        <v>0.34523809523809523</v>
      </c>
      <c r="C25" s="153">
        <f t="shared" si="1"/>
        <v>0.34615384615384615</v>
      </c>
      <c r="D25" s="28">
        <v>42</v>
      </c>
      <c r="E25" s="10">
        <f>Michigan!L6</f>
        <v>1</v>
      </c>
      <c r="F25" s="9">
        <f>Michigan!V6</f>
        <v>0</v>
      </c>
      <c r="G25" s="10">
        <f>Michigan!AA6</f>
        <v>1</v>
      </c>
      <c r="H25" s="10">
        <f>Michigan!AF6</f>
        <v>1</v>
      </c>
      <c r="I25" s="10">
        <f>Michigan!AK6</f>
        <v>1</v>
      </c>
      <c r="J25" s="10">
        <f>Michigan!AP6</f>
        <v>1</v>
      </c>
      <c r="K25" s="10">
        <f>Michigan!AU6</f>
        <v>1</v>
      </c>
      <c r="L25" s="10">
        <f>Michigan!AZ6</f>
        <v>0</v>
      </c>
      <c r="M25" s="10">
        <f>Michigan!BE6</f>
        <v>1</v>
      </c>
      <c r="N25" s="9">
        <f>Michigan!BO6</f>
        <v>0</v>
      </c>
      <c r="O25" s="9">
        <f>Michigan!BT6</f>
        <v>0</v>
      </c>
      <c r="P25" s="9">
        <f>Michigan!BY6</f>
        <v>0</v>
      </c>
      <c r="Q25" s="9">
        <f>Michigan!CD6</f>
        <v>0</v>
      </c>
      <c r="R25" s="9">
        <f>Michigan!CI6</f>
        <v>0</v>
      </c>
      <c r="S25" s="9">
        <f>Michigan!CN6</f>
        <v>0</v>
      </c>
      <c r="T25" s="10">
        <f>Michigan!CS6</f>
        <v>0</v>
      </c>
      <c r="U25" s="10">
        <f>Michigan!CX6</f>
        <v>0</v>
      </c>
      <c r="V25" s="10">
        <f>Michigan!DC6</f>
        <v>0</v>
      </c>
      <c r="W25" s="10">
        <f>Michigan!DH6</f>
        <v>0</v>
      </c>
      <c r="X25" s="10">
        <f>Michigan!DM6</f>
        <v>0</v>
      </c>
      <c r="Y25" s="10">
        <f>Michigan!DR6</f>
        <v>0</v>
      </c>
      <c r="Z25" s="9">
        <f>(Michigan!EG6+Michigan!EH6)/2</f>
        <v>0.5</v>
      </c>
      <c r="AA25" s="9">
        <f>(Michigan!EM6+Michigan!EN6)/2</f>
        <v>1</v>
      </c>
      <c r="AB25" s="9">
        <f>(Michigan!ES6+Michigan!ET6)/2</f>
        <v>1</v>
      </c>
      <c r="AC25" s="10">
        <f>Michigan!GH6</f>
        <v>0</v>
      </c>
      <c r="AD25" s="9">
        <f>Michigan!GM6</f>
        <v>0</v>
      </c>
      <c r="AE25" s="9">
        <f>Michigan!GR6</f>
        <v>0</v>
      </c>
      <c r="AF25" s="9">
        <f>Michigan!GW6</f>
        <v>0</v>
      </c>
      <c r="AG25" s="10">
        <f>Michigan!Q6</f>
        <v>0</v>
      </c>
      <c r="AH25" s="9">
        <f>Michigan!EY6</f>
        <v>0</v>
      </c>
      <c r="AI25" s="10">
        <f>Michigan!FN6</f>
        <v>1</v>
      </c>
      <c r="AJ25" s="9">
        <f>Michigan!FS6</f>
        <v>0</v>
      </c>
      <c r="AK25" s="9">
        <f>Michigan!FX6</f>
        <v>1</v>
      </c>
      <c r="AL25" s="11">
        <f>Michigan!G6</f>
        <v>0</v>
      </c>
      <c r="AM25" s="9">
        <f>Michigan!HB6</f>
        <v>1</v>
      </c>
      <c r="AN25" s="11">
        <f>Michigan!HG6</f>
        <v>0</v>
      </c>
      <c r="AO25" s="11">
        <f>Michigan!HL6</f>
        <v>1</v>
      </c>
      <c r="AP25" s="11">
        <f>Michigan!HQ6</f>
        <v>0</v>
      </c>
      <c r="AQ25" s="9">
        <f>Michigan!GC6</f>
        <v>0</v>
      </c>
    </row>
    <row r="26" spans="1:43" ht="25.5" customHeight="1">
      <c r="A26" s="117" t="s">
        <v>92</v>
      </c>
      <c r="B26" s="153">
        <f t="shared" si="0"/>
        <v>0.44047619047619047</v>
      </c>
      <c r="C26" s="153">
        <f t="shared" si="1"/>
        <v>0.41025641025641024</v>
      </c>
      <c r="D26" s="28">
        <v>21</v>
      </c>
      <c r="E26" s="10">
        <f>Minnesota!L6</f>
        <v>1</v>
      </c>
      <c r="F26" s="9">
        <f>Minnesota!V6</f>
        <v>0</v>
      </c>
      <c r="G26" s="10">
        <f>Minnesota!AA6</f>
        <v>1</v>
      </c>
      <c r="H26" s="10">
        <f>Minnesota!AF6</f>
        <v>1</v>
      </c>
      <c r="I26" s="10">
        <f>Minnesota!AK6</f>
        <v>0</v>
      </c>
      <c r="J26" s="10">
        <f>Minnesota!AP6</f>
        <v>1</v>
      </c>
      <c r="K26" s="10">
        <f>Minnesota!AU6</f>
        <v>0</v>
      </c>
      <c r="L26" s="10">
        <f>Minnesota!AZ6</f>
        <v>1</v>
      </c>
      <c r="M26" s="10">
        <f>Minnesota!BE6</f>
        <v>1</v>
      </c>
      <c r="N26" s="9">
        <f>Minnesota!BO6</f>
        <v>0</v>
      </c>
      <c r="O26" s="9">
        <f>Minnesota!BT6</f>
        <v>0</v>
      </c>
      <c r="P26" s="9">
        <f>Minnesota!BY6</f>
        <v>0</v>
      </c>
      <c r="Q26" s="9">
        <f>Minnesota!CD6</f>
        <v>0</v>
      </c>
      <c r="R26" s="9">
        <f>Minnesota!CI6</f>
        <v>0</v>
      </c>
      <c r="S26" s="9">
        <f>Minnesota!CN6</f>
        <v>0</v>
      </c>
      <c r="T26" s="10">
        <f>Minnesota!CS6</f>
        <v>0</v>
      </c>
      <c r="U26" s="10">
        <f>Minnesota!CX6</f>
        <v>0</v>
      </c>
      <c r="V26" s="10">
        <f>Minnesota!DC6</f>
        <v>0</v>
      </c>
      <c r="W26" s="10">
        <f>Minnesota!DH6</f>
        <v>0</v>
      </c>
      <c r="X26" s="10">
        <f>Minnesota!DM6</f>
        <v>0</v>
      </c>
      <c r="Y26" s="10">
        <f>Minnesota!DR6</f>
        <v>0</v>
      </c>
      <c r="Z26" s="9">
        <f>Minnesota!EG6</f>
        <v>1</v>
      </c>
      <c r="AA26" s="9">
        <f>Minnesota!EM6</f>
        <v>1</v>
      </c>
      <c r="AB26" s="9">
        <f>Minnesota!ES6</f>
        <v>1</v>
      </c>
      <c r="AC26" s="10">
        <f>Minnesota!GH6</f>
        <v>1</v>
      </c>
      <c r="AD26" s="9">
        <f>Minnesota!GM6</f>
        <v>1</v>
      </c>
      <c r="AE26" s="9">
        <f>Minnesota!GR6</f>
        <v>1</v>
      </c>
      <c r="AF26" s="9">
        <f>Minnesota!GW6</f>
        <v>1</v>
      </c>
      <c r="AG26" s="10">
        <f>Minnesota!Q6</f>
        <v>0</v>
      </c>
      <c r="AH26" s="9">
        <f>Minnesota!EY6</f>
        <v>0</v>
      </c>
      <c r="AI26" s="10">
        <f>Minnesota!FN6</f>
        <v>1</v>
      </c>
      <c r="AJ26" s="9">
        <f>Minnesota!FS6</f>
        <v>0</v>
      </c>
      <c r="AK26" s="9">
        <f>Minnesota!FX6</f>
        <v>0</v>
      </c>
      <c r="AL26" s="11">
        <f>Minnesota!G6</f>
        <v>0</v>
      </c>
      <c r="AM26" s="9">
        <f>Minnesota!HB6</f>
        <v>1</v>
      </c>
      <c r="AN26" s="11">
        <f>Minnesota!HG6</f>
        <v>1</v>
      </c>
      <c r="AO26" s="11">
        <f>Minnesota!HL6</f>
        <v>0</v>
      </c>
      <c r="AP26" s="11">
        <f>Minnesota!HQ6</f>
        <v>0</v>
      </c>
      <c r="AQ26" s="9">
        <f>Minnesota!GC6</f>
        <v>0</v>
      </c>
    </row>
    <row r="27" spans="1:43" ht="25.5" customHeight="1">
      <c r="A27" s="117" t="s">
        <v>93</v>
      </c>
      <c r="B27" s="153">
        <f t="shared" si="0"/>
        <v>0.64583333333333337</v>
      </c>
      <c r="C27" s="153">
        <f t="shared" si="1"/>
        <v>0.79487179487179482</v>
      </c>
      <c r="D27" s="28">
        <v>5</v>
      </c>
      <c r="E27" s="10">
        <f>Mississippi!L6</f>
        <v>0</v>
      </c>
      <c r="F27" s="9">
        <f>Mississippi!V6</f>
        <v>1</v>
      </c>
      <c r="G27" s="10">
        <f>Mississippi!AA6</f>
        <v>1</v>
      </c>
      <c r="H27" s="10">
        <f>Mississippi!AF6</f>
        <v>1</v>
      </c>
      <c r="I27" s="10">
        <f>Mississippi!AK6</f>
        <v>1</v>
      </c>
      <c r="J27" s="10">
        <f>Mississippi!AP6</f>
        <v>1</v>
      </c>
      <c r="K27" s="10">
        <f>Mississippi!AU6</f>
        <v>1</v>
      </c>
      <c r="L27" s="10">
        <f>Mississippi!AZ6</f>
        <v>1</v>
      </c>
      <c r="M27" s="10">
        <f>Mississippi!BE6</f>
        <v>1</v>
      </c>
      <c r="N27" s="9">
        <f>Mississippi!BO6</f>
        <v>1</v>
      </c>
      <c r="O27" s="9">
        <f>Mississippi!BT6</f>
        <v>1</v>
      </c>
      <c r="P27" s="9">
        <f>Mississippi!BY6</f>
        <v>1</v>
      </c>
      <c r="Q27" s="9">
        <f>Mississippi!CD6</f>
        <v>1</v>
      </c>
      <c r="R27" s="9">
        <f>Mississippi!CI6</f>
        <v>1</v>
      </c>
      <c r="S27" s="9">
        <f>Mississippi!CN6</f>
        <v>1</v>
      </c>
      <c r="T27" s="10">
        <f>Mississippi!CS6</f>
        <v>1</v>
      </c>
      <c r="U27" s="10">
        <f>Mississippi!CX6</f>
        <v>1</v>
      </c>
      <c r="V27" s="10">
        <f>Mississippi!DC6</f>
        <v>1</v>
      </c>
      <c r="W27" s="10">
        <f>Mississippi!DH6</f>
        <v>1</v>
      </c>
      <c r="X27" s="10">
        <f>Mississippi!DM6</f>
        <v>1</v>
      </c>
      <c r="Y27" s="10">
        <f>Mississippi!DR6</f>
        <v>1</v>
      </c>
      <c r="Z27" s="9">
        <f>Mississippi!EG6</f>
        <v>1</v>
      </c>
      <c r="AA27" s="9">
        <f>Mississippi!EM6</f>
        <v>1</v>
      </c>
      <c r="AB27" s="9">
        <f>Mississippi!ES6</f>
        <v>1</v>
      </c>
      <c r="AC27" s="10">
        <f>Mississippi!GH6</f>
        <v>1</v>
      </c>
      <c r="AD27" s="9">
        <f>Mississippi!GM6</f>
        <v>1</v>
      </c>
      <c r="AE27" s="9">
        <f>Mississippi!GR6</f>
        <v>1</v>
      </c>
      <c r="AF27" s="9">
        <f>Mississippi!GW6</f>
        <v>1</v>
      </c>
      <c r="AG27" s="10">
        <f>Mississippi!Q6</f>
        <v>1</v>
      </c>
      <c r="AH27" s="9">
        <f>Mississippi!EY6</f>
        <v>1</v>
      </c>
      <c r="AI27" s="10">
        <f>Mississippi!FN6</f>
        <v>0</v>
      </c>
      <c r="AJ27" s="9">
        <f>Mississippi!FS6</f>
        <v>0</v>
      </c>
      <c r="AK27" s="9">
        <f>Mississippi!FX6</f>
        <v>0</v>
      </c>
      <c r="AL27" s="11">
        <f>Mississippi!G6</f>
        <v>1</v>
      </c>
      <c r="AM27" s="9">
        <f>Mississippi!HB6</f>
        <v>0</v>
      </c>
      <c r="AN27" s="11">
        <f>Mississippi!HG6</f>
        <v>1</v>
      </c>
      <c r="AO27" s="11">
        <f>Mississippi!HL6</f>
        <v>0</v>
      </c>
      <c r="AP27" s="11">
        <f>Mississippi!HQ6</f>
        <v>0</v>
      </c>
      <c r="AQ27" s="9">
        <f>Mississippi!GC6</f>
        <v>0</v>
      </c>
    </row>
    <row r="28" spans="1:43" ht="25.5" customHeight="1">
      <c r="A28" s="117" t="s">
        <v>94</v>
      </c>
      <c r="B28" s="153">
        <f t="shared" si="0"/>
        <v>0.3660714285714286</v>
      </c>
      <c r="C28" s="153">
        <f t="shared" si="1"/>
        <v>0.33333333333333331</v>
      </c>
      <c r="D28" s="28">
        <v>39</v>
      </c>
      <c r="E28" s="10">
        <f>Missouri!L6</f>
        <v>1</v>
      </c>
      <c r="F28" s="9">
        <f>Missouri!V6</f>
        <v>0</v>
      </c>
      <c r="G28" s="10">
        <f>Missouri!AA6</f>
        <v>1</v>
      </c>
      <c r="H28" s="10">
        <f>Missouri!AF6</f>
        <v>1</v>
      </c>
      <c r="I28" s="10">
        <f>Missouri!AK6</f>
        <v>1</v>
      </c>
      <c r="J28" s="10">
        <f>Missouri!AP6</f>
        <v>1</v>
      </c>
      <c r="K28" s="10">
        <f>Missouri!AU6</f>
        <v>0</v>
      </c>
      <c r="L28" s="10">
        <f>Missouri!AZ6</f>
        <v>1</v>
      </c>
      <c r="M28" s="10">
        <f>Missouri!BE6</f>
        <v>1</v>
      </c>
      <c r="N28" s="9">
        <f>Missouri!BO6</f>
        <v>0</v>
      </c>
      <c r="O28" s="9">
        <f>Missouri!BT6</f>
        <v>0</v>
      </c>
      <c r="P28" s="9">
        <f>Missouri!BY6</f>
        <v>0</v>
      </c>
      <c r="Q28" s="9">
        <f>Missouri!CD6</f>
        <v>0</v>
      </c>
      <c r="R28" s="9">
        <f>Missouri!CI6</f>
        <v>0</v>
      </c>
      <c r="S28" s="9">
        <f>Missouri!CN6</f>
        <v>0</v>
      </c>
      <c r="T28" s="10">
        <f>Missouri!CS6</f>
        <v>0</v>
      </c>
      <c r="U28" s="10">
        <f>Missouri!CX6</f>
        <v>0</v>
      </c>
      <c r="V28" s="10">
        <f>Missouri!DC6</f>
        <v>0</v>
      </c>
      <c r="W28" s="10">
        <f>Missouri!DH6</f>
        <v>0</v>
      </c>
      <c r="X28" s="10">
        <f>Missouri!DM6</f>
        <v>0</v>
      </c>
      <c r="Y28" s="10">
        <f>Missouri!DR6</f>
        <v>0</v>
      </c>
      <c r="Z28" s="9">
        <f>Missouri!EG6</f>
        <v>1</v>
      </c>
      <c r="AA28" s="9">
        <f>Missouri!EM6</f>
        <v>1</v>
      </c>
      <c r="AB28" s="9">
        <f>Missouri!ES6</f>
        <v>1</v>
      </c>
      <c r="AC28" s="10">
        <f>Missouri!GH6</f>
        <v>0</v>
      </c>
      <c r="AD28" s="9">
        <f>Missouri!GM6</f>
        <v>0</v>
      </c>
      <c r="AE28" s="9">
        <f>Missouri!GR6</f>
        <v>0</v>
      </c>
      <c r="AF28" s="9">
        <f>Missouri!GW6</f>
        <v>0</v>
      </c>
      <c r="AG28" s="10">
        <f>Missouri!Q6</f>
        <v>0</v>
      </c>
      <c r="AH28" s="9">
        <f>Missouri!EY6</f>
        <v>0</v>
      </c>
      <c r="AI28" s="10">
        <f>Missouri!FN6</f>
        <v>1</v>
      </c>
      <c r="AJ28" s="9">
        <f>Missouri!FS6</f>
        <v>0</v>
      </c>
      <c r="AK28" s="9">
        <f>Missouri!FX6</f>
        <v>0</v>
      </c>
      <c r="AL28" s="11">
        <f>Missouri!G6</f>
        <v>1</v>
      </c>
      <c r="AM28" s="9">
        <f>Missouri!HB6</f>
        <v>1</v>
      </c>
      <c r="AN28" s="11">
        <f>Missouri!HG6</f>
        <v>0</v>
      </c>
      <c r="AO28" s="11">
        <f>Missouri!HL6</f>
        <v>0</v>
      </c>
      <c r="AP28" s="11">
        <f>Missouri!HQ6</f>
        <v>0</v>
      </c>
      <c r="AQ28" s="9">
        <f>Missouri!GC6</f>
        <v>0</v>
      </c>
    </row>
    <row r="29" spans="1:43" ht="25.5" customHeight="1">
      <c r="A29" s="117" t="s">
        <v>95</v>
      </c>
      <c r="B29" s="153">
        <f t="shared" si="0"/>
        <v>0.6473214285714286</v>
      </c>
      <c r="C29" s="153">
        <f t="shared" si="1"/>
        <v>0.66666666666666663</v>
      </c>
      <c r="D29" s="28">
        <v>3</v>
      </c>
      <c r="E29" s="10">
        <f>Montana!L6</f>
        <v>1</v>
      </c>
      <c r="F29" s="9">
        <f>Montana!V6</f>
        <v>1</v>
      </c>
      <c r="G29" s="10">
        <f>Montana!AA6</f>
        <v>1</v>
      </c>
      <c r="H29" s="10">
        <f>Montana!AF6</f>
        <v>1</v>
      </c>
      <c r="I29" s="10">
        <f>Montana!AK6</f>
        <v>1</v>
      </c>
      <c r="J29" s="10">
        <f>Montana!AP6</f>
        <v>1</v>
      </c>
      <c r="K29" s="10">
        <f>Montana!AU6</f>
        <v>0</v>
      </c>
      <c r="L29" s="10">
        <f>Montana!AZ6</f>
        <v>1</v>
      </c>
      <c r="M29" s="10">
        <f>Montana!BE6</f>
        <v>1</v>
      </c>
      <c r="N29" s="9">
        <f>Montana!BO6</f>
        <v>1</v>
      </c>
      <c r="O29" s="9">
        <f>Montana!BT6</f>
        <v>1</v>
      </c>
      <c r="P29" s="9">
        <f>Montana!BY6</f>
        <v>1</v>
      </c>
      <c r="Q29" s="9">
        <f>Montana!CD6</f>
        <v>1</v>
      </c>
      <c r="R29" s="9">
        <f>Montana!CI6</f>
        <v>0</v>
      </c>
      <c r="S29" s="9">
        <f>Montana!CN6</f>
        <v>1</v>
      </c>
      <c r="T29" s="10">
        <f>Montana!CS6</f>
        <v>1</v>
      </c>
      <c r="U29" s="10">
        <f>Montana!CX6</f>
        <v>1</v>
      </c>
      <c r="V29" s="10">
        <f>Montana!DC6</f>
        <v>1</v>
      </c>
      <c r="W29" s="10">
        <f>Montana!DH6</f>
        <v>1</v>
      </c>
      <c r="X29" s="10">
        <f>Montana!DM6</f>
        <v>0</v>
      </c>
      <c r="Y29" s="10">
        <f>Montana!DR6</f>
        <v>0</v>
      </c>
      <c r="Z29" s="9">
        <f>Montana!EG6</f>
        <v>1</v>
      </c>
      <c r="AA29" s="9">
        <f>Montana!EM6</f>
        <v>1</v>
      </c>
      <c r="AB29" s="9">
        <f>Montana!ES6</f>
        <v>1</v>
      </c>
      <c r="AC29" s="10">
        <f>Montana!GH6</f>
        <v>0</v>
      </c>
      <c r="AD29" s="9">
        <f>Montana!GM6</f>
        <v>0</v>
      </c>
      <c r="AE29" s="9">
        <f>Montana!GR6</f>
        <v>0</v>
      </c>
      <c r="AF29" s="9">
        <f>Montana!GW6</f>
        <v>0</v>
      </c>
      <c r="AG29" s="10">
        <f>Montana!Q6</f>
        <v>0</v>
      </c>
      <c r="AH29" s="9">
        <f>Montana!EY6</f>
        <v>0</v>
      </c>
      <c r="AI29" s="10">
        <f>Montana!FN6</f>
        <v>1</v>
      </c>
      <c r="AJ29" s="9">
        <f>Montana!FS6</f>
        <v>1</v>
      </c>
      <c r="AK29" s="9">
        <f>Montana!FX6</f>
        <v>1</v>
      </c>
      <c r="AL29" s="11">
        <f>Montana!G6</f>
        <v>1</v>
      </c>
      <c r="AM29" s="9">
        <f>Montana!HB6</f>
        <v>1</v>
      </c>
      <c r="AN29" s="11">
        <f>Montana!HG6</f>
        <v>0</v>
      </c>
      <c r="AO29" s="11">
        <f>Montana!HL6</f>
        <v>0</v>
      </c>
      <c r="AP29" s="11">
        <f>Montana!HQ6</f>
        <v>0</v>
      </c>
      <c r="AQ29" s="9">
        <f>Montana!GC6</f>
        <v>1</v>
      </c>
    </row>
    <row r="30" spans="1:43" ht="25.5" customHeight="1">
      <c r="A30" s="117" t="s">
        <v>96</v>
      </c>
      <c r="B30" s="153">
        <f t="shared" si="0"/>
        <v>0.29464285714285715</v>
      </c>
      <c r="C30" s="153">
        <f t="shared" si="1"/>
        <v>0.30769230769230771</v>
      </c>
      <c r="D30" s="28">
        <v>40</v>
      </c>
      <c r="E30" s="10">
        <f>Nebraska!L6</f>
        <v>1</v>
      </c>
      <c r="F30" s="9">
        <f>Nebraska!V6</f>
        <v>0</v>
      </c>
      <c r="G30" s="10">
        <f>Nebraska!AA6</f>
        <v>1</v>
      </c>
      <c r="H30" s="10">
        <f>Nebraska!AF6</f>
        <v>1</v>
      </c>
      <c r="I30" s="10">
        <f>Nebraska!AK6</f>
        <v>1</v>
      </c>
      <c r="J30" s="10">
        <f>Nebraska!AP6</f>
        <v>1</v>
      </c>
      <c r="K30" s="10">
        <f>Nebraska!AU6</f>
        <v>0</v>
      </c>
      <c r="L30" s="10">
        <f>Nebraska!AZ6</f>
        <v>0</v>
      </c>
      <c r="M30" s="10">
        <f>Nebraska!BE6</f>
        <v>1</v>
      </c>
      <c r="N30" s="9">
        <f>Nebraska!BO6</f>
        <v>0</v>
      </c>
      <c r="O30" s="9">
        <f>Nebraska!BT6</f>
        <v>0</v>
      </c>
      <c r="P30" s="9">
        <f>Nebraska!BY6</f>
        <v>0</v>
      </c>
      <c r="Q30" s="9">
        <f>Nebraska!CD6</f>
        <v>0</v>
      </c>
      <c r="R30" s="9">
        <f>Nebraska!CI6</f>
        <v>0</v>
      </c>
      <c r="S30" s="9">
        <f>Nebraska!CN6</f>
        <v>0</v>
      </c>
      <c r="T30" s="10">
        <f>Nebraska!CS6</f>
        <v>0</v>
      </c>
      <c r="U30" s="10">
        <f>Nebraska!CX6</f>
        <v>0</v>
      </c>
      <c r="V30" s="10">
        <f>Nebraska!DC6</f>
        <v>0</v>
      </c>
      <c r="W30" s="10">
        <f>Nebraska!DH6</f>
        <v>0</v>
      </c>
      <c r="X30" s="10">
        <f>Nebraska!DM6</f>
        <v>0</v>
      </c>
      <c r="Y30" s="10">
        <f>Nebraska!DR6</f>
        <v>0</v>
      </c>
      <c r="Z30" s="9">
        <f>Nebraska!EG6</f>
        <v>1</v>
      </c>
      <c r="AA30" s="9">
        <f>Nebraska!EM6</f>
        <v>1</v>
      </c>
      <c r="AB30" s="9">
        <f>Nebraska!ES6</f>
        <v>1</v>
      </c>
      <c r="AC30" s="10">
        <f>Nebraska!GH6</f>
        <v>0</v>
      </c>
      <c r="AD30" s="9">
        <f>Nebraska!GM6</f>
        <v>0</v>
      </c>
      <c r="AE30" s="9">
        <f>Nebraska!GR6</f>
        <v>0</v>
      </c>
      <c r="AF30" s="9">
        <f>Nebraska!GW6</f>
        <v>0</v>
      </c>
      <c r="AG30" s="10">
        <f>Nebraska!Q6</f>
        <v>0</v>
      </c>
      <c r="AH30" s="9">
        <f>Nebraska!EY6</f>
        <v>0</v>
      </c>
      <c r="AI30" s="10">
        <f>Nebraska!FN6</f>
        <v>0</v>
      </c>
      <c r="AJ30" s="9">
        <f>Nebraska!FS6</f>
        <v>1</v>
      </c>
      <c r="AK30" s="9">
        <f>Nebraska!FX6</f>
        <v>1</v>
      </c>
      <c r="AL30" s="11">
        <f>Nebraska!G6</f>
        <v>0</v>
      </c>
      <c r="AM30" s="9">
        <f>Nebraska!HB6</f>
        <v>1</v>
      </c>
      <c r="AN30" s="11">
        <f>Nebraska!HG6</f>
        <v>0</v>
      </c>
      <c r="AO30" s="11">
        <f>Nebraska!HL6</f>
        <v>0</v>
      </c>
      <c r="AP30" s="11">
        <f>Nebraska!HQ6</f>
        <v>0</v>
      </c>
      <c r="AQ30" s="9">
        <f>Nebraska!GC6</f>
        <v>0</v>
      </c>
    </row>
    <row r="31" spans="1:43" ht="25.5" customHeight="1">
      <c r="A31" s="117" t="s">
        <v>97</v>
      </c>
      <c r="B31" s="153">
        <f t="shared" si="0"/>
        <v>0.39136904761904767</v>
      </c>
      <c r="C31" s="153">
        <f t="shared" si="1"/>
        <v>0.30769230769230771</v>
      </c>
      <c r="D31" s="28">
        <v>31</v>
      </c>
      <c r="E31" s="10">
        <f>Nevada!L6</f>
        <v>1</v>
      </c>
      <c r="F31" s="9">
        <f>Nevada!V6</f>
        <v>0</v>
      </c>
      <c r="G31" s="10">
        <f>Nevada!AA6</f>
        <v>1</v>
      </c>
      <c r="H31" s="10">
        <f>Nevada!AF6</f>
        <v>1</v>
      </c>
      <c r="I31" s="10">
        <f>Nevada!AK6</f>
        <v>0</v>
      </c>
      <c r="J31" s="10">
        <f>Nevada!AP6</f>
        <v>1</v>
      </c>
      <c r="K31" s="10">
        <f>Nevada!AU6</f>
        <v>0</v>
      </c>
      <c r="L31" s="10">
        <f>Nevada!AZ6</f>
        <v>0</v>
      </c>
      <c r="M31" s="10">
        <f>Nevada!BE6</f>
        <v>0</v>
      </c>
      <c r="N31" s="9">
        <f>Nevada!BO6</f>
        <v>0</v>
      </c>
      <c r="O31" s="9">
        <f>Nevada!BT6</f>
        <v>0</v>
      </c>
      <c r="P31" s="9">
        <f>Nevada!BY6</f>
        <v>0</v>
      </c>
      <c r="Q31" s="9">
        <f>Nevada!CD6</f>
        <v>0</v>
      </c>
      <c r="R31" s="9">
        <f>Nevada!CI6</f>
        <v>0</v>
      </c>
      <c r="S31" s="9">
        <f>Nevada!CN6</f>
        <v>0</v>
      </c>
      <c r="T31" s="10">
        <f>Nevada!CS6</f>
        <v>0</v>
      </c>
      <c r="U31" s="10">
        <f>Nevada!CX6</f>
        <v>0</v>
      </c>
      <c r="V31" s="10">
        <f>Nevada!DC6</f>
        <v>0</v>
      </c>
      <c r="W31" s="10">
        <f>Nevada!DH6</f>
        <v>0</v>
      </c>
      <c r="X31" s="10">
        <f>Nevada!DM6</f>
        <v>0</v>
      </c>
      <c r="Y31" s="10">
        <f>Nevada!DR6</f>
        <v>0</v>
      </c>
      <c r="Z31" s="9">
        <f>Nevada!EG6</f>
        <v>1</v>
      </c>
      <c r="AA31" s="9">
        <f>Nevada!EM6</f>
        <v>1</v>
      </c>
      <c r="AB31" s="9">
        <f>Nevada!ES6</f>
        <v>1</v>
      </c>
      <c r="AC31" s="10">
        <f>Nevada!GH6</f>
        <v>1</v>
      </c>
      <c r="AD31" s="9">
        <f>Nevada!GM6</f>
        <v>1</v>
      </c>
      <c r="AE31" s="9">
        <f>Nevada!GR6</f>
        <v>0</v>
      </c>
      <c r="AF31" s="9">
        <f>Nevada!GW6</f>
        <v>0</v>
      </c>
      <c r="AG31" s="10">
        <f>Nevada!Q6</f>
        <v>0</v>
      </c>
      <c r="AH31" s="9">
        <f>Nevada!EY6</f>
        <v>0</v>
      </c>
      <c r="AI31" s="10">
        <f>Nevada!FN6</f>
        <v>1</v>
      </c>
      <c r="AJ31" s="9">
        <f>Nevada!FS6</f>
        <v>0</v>
      </c>
      <c r="AK31" s="9">
        <f>Nevada!FX6</f>
        <v>1</v>
      </c>
      <c r="AL31" s="11">
        <f>Nevada!G6</f>
        <v>0</v>
      </c>
      <c r="AM31" s="9">
        <f>Nevada!HB6</f>
        <v>1</v>
      </c>
      <c r="AN31" s="11">
        <f>Nevada!HG6</f>
        <v>0</v>
      </c>
      <c r="AO31" s="11">
        <f>Nevada!HL6</f>
        <v>0</v>
      </c>
      <c r="AP31" s="11">
        <f>Nevada!HQ6</f>
        <v>0</v>
      </c>
      <c r="AQ31" s="9">
        <f>Nevada!GC6</f>
        <v>0</v>
      </c>
    </row>
    <row r="32" spans="1:43" ht="25.5" customHeight="1">
      <c r="A32" s="117" t="s">
        <v>98</v>
      </c>
      <c r="B32" s="153">
        <f t="shared" si="0"/>
        <v>0.35416666666666663</v>
      </c>
      <c r="C32" s="153">
        <f t="shared" si="1"/>
        <v>0.23076923076923078</v>
      </c>
      <c r="D32" s="28">
        <v>41</v>
      </c>
      <c r="E32" s="10">
        <f>New_Hampshire!L6</f>
        <v>1</v>
      </c>
      <c r="F32" s="9">
        <f>New_Hampshire!V6</f>
        <v>0</v>
      </c>
      <c r="G32" s="10">
        <f>New_Hampshire!AA6</f>
        <v>0</v>
      </c>
      <c r="H32" s="10">
        <f>New_Hampshire!AF6</f>
        <v>0</v>
      </c>
      <c r="I32" s="10">
        <f>New_Hampshire!AK6</f>
        <v>0</v>
      </c>
      <c r="J32" s="10">
        <f>New_Hampshire!AP6</f>
        <v>0</v>
      </c>
      <c r="K32" s="10">
        <f>New_Hampshire!AU6</f>
        <v>0</v>
      </c>
      <c r="L32" s="10">
        <f>New_Hampshire!AZ6</f>
        <v>0</v>
      </c>
      <c r="M32" s="10">
        <f>New_Hampshire!BE6</f>
        <v>0</v>
      </c>
      <c r="N32" s="9">
        <f>New_Hampshire!BO6</f>
        <v>0</v>
      </c>
      <c r="O32" s="9">
        <f>New_Hampshire!BT6</f>
        <v>0</v>
      </c>
      <c r="P32" s="9">
        <f>New_Hampshire!BY6</f>
        <v>0</v>
      </c>
      <c r="Q32" s="9">
        <f>New_Hampshire!CD6</f>
        <v>0</v>
      </c>
      <c r="R32" s="9">
        <f>New_Hampshire!CI6</f>
        <v>0</v>
      </c>
      <c r="S32" s="9">
        <f>New_Hampshire!CN6</f>
        <v>0</v>
      </c>
      <c r="T32" s="10">
        <f>New_Hampshire!CS6</f>
        <v>0</v>
      </c>
      <c r="U32" s="10">
        <f>New_Hampshire!CX6</f>
        <v>0</v>
      </c>
      <c r="V32" s="10">
        <f>New_Hampshire!DC6</f>
        <v>0</v>
      </c>
      <c r="W32" s="10">
        <f>New_Hampshire!DH6</f>
        <v>0</v>
      </c>
      <c r="X32" s="10">
        <f>New_Hampshire!DM6</f>
        <v>0</v>
      </c>
      <c r="Y32" s="10">
        <f>New_Hampshire!DR6</f>
        <v>0</v>
      </c>
      <c r="Z32" s="9">
        <f>(New_Hampshire!EG6+New_Hampshire!EH6)/2</f>
        <v>0</v>
      </c>
      <c r="AA32" s="9">
        <f>(New_Hampshire!EM6+New_Hampshire!EN6)/2</f>
        <v>1</v>
      </c>
      <c r="AB32" s="9">
        <f>(New_Hampshire!ES6+New_Hampshire!ET6)/2</f>
        <v>1</v>
      </c>
      <c r="AC32" s="10">
        <f>New_Hampshire!GH6</f>
        <v>1</v>
      </c>
      <c r="AD32" s="9">
        <f>New_Hampshire!GM6</f>
        <v>1</v>
      </c>
      <c r="AE32" s="9">
        <f>New_Hampshire!GR6</f>
        <v>1</v>
      </c>
      <c r="AF32" s="9">
        <f>New_Hampshire!GW6</f>
        <v>1</v>
      </c>
      <c r="AG32" s="10">
        <f>New_Hampshire!Q6</f>
        <v>0</v>
      </c>
      <c r="AH32" s="9">
        <f>New_Hampshire!EY6</f>
        <v>0</v>
      </c>
      <c r="AI32" s="10">
        <f>New_Hampshire!FN6</f>
        <v>0</v>
      </c>
      <c r="AJ32" s="9">
        <f>New_Hampshire!FS6</f>
        <v>0</v>
      </c>
      <c r="AK32" s="9">
        <f>New_Hampshire!FX6</f>
        <v>0</v>
      </c>
      <c r="AL32" s="11">
        <f>New_Hampshire!G6</f>
        <v>0</v>
      </c>
      <c r="AM32" s="9">
        <f>New_Hampshire!HB6</f>
        <v>1</v>
      </c>
      <c r="AN32" s="11">
        <f>New_Hampshire!HG6</f>
        <v>0</v>
      </c>
      <c r="AO32" s="11">
        <f>New_Hampshire!HL6</f>
        <v>0</v>
      </c>
      <c r="AP32" s="11">
        <f>New_Hampshire!HQ6</f>
        <v>0</v>
      </c>
      <c r="AQ32" s="9">
        <f>New_Hampshire!GC6</f>
        <v>1</v>
      </c>
    </row>
    <row r="33" spans="1:43" ht="25.5" customHeight="1">
      <c r="A33" s="117" t="s">
        <v>99</v>
      </c>
      <c r="B33" s="153">
        <f t="shared" si="0"/>
        <v>0.32589285714285715</v>
      </c>
      <c r="C33" s="153">
        <f t="shared" si="1"/>
        <v>0.41025641025641024</v>
      </c>
      <c r="D33" s="28">
        <v>44</v>
      </c>
      <c r="E33" s="10">
        <f>New_Jersey!L6</f>
        <v>1</v>
      </c>
      <c r="F33" s="9">
        <f>New_Jersey!V6</f>
        <v>0</v>
      </c>
      <c r="G33" s="10">
        <f>New_Jersey!AA6</f>
        <v>1</v>
      </c>
      <c r="H33" s="10">
        <f>New_Jersey!AF6</f>
        <v>1</v>
      </c>
      <c r="I33" s="10">
        <f>New_Jersey!AK6</f>
        <v>0</v>
      </c>
      <c r="J33" s="10">
        <f>New_Jersey!AP6</f>
        <v>1</v>
      </c>
      <c r="K33" s="10">
        <f>New_Jersey!AU6</f>
        <v>1</v>
      </c>
      <c r="L33" s="10">
        <f>New_Jersey!AZ6</f>
        <v>0</v>
      </c>
      <c r="M33" s="10">
        <f>New_Jersey!BE6</f>
        <v>1</v>
      </c>
      <c r="N33" s="9">
        <f>New_Jersey!BO6</f>
        <v>1</v>
      </c>
      <c r="O33" s="9">
        <f>New_Jersey!BT6</f>
        <v>1</v>
      </c>
      <c r="P33" s="9">
        <f>New_Jersey!BY6</f>
        <v>1</v>
      </c>
      <c r="Q33" s="9">
        <f>New_Jersey!CD6</f>
        <v>1</v>
      </c>
      <c r="R33" s="9">
        <f>New_Jersey!CI6</f>
        <v>1</v>
      </c>
      <c r="S33" s="9">
        <f>New_Jersey!CN6</f>
        <v>0</v>
      </c>
      <c r="T33" s="10">
        <f>New_Jersey!CS6</f>
        <v>0</v>
      </c>
      <c r="U33" s="10">
        <f>New_Jersey!CX6</f>
        <v>0</v>
      </c>
      <c r="V33" s="10">
        <f>New_Jersey!DC6</f>
        <v>0</v>
      </c>
      <c r="W33" s="10">
        <f>New_Jersey!DH6</f>
        <v>0</v>
      </c>
      <c r="X33" s="10">
        <f>New_Jersey!DM6</f>
        <v>0</v>
      </c>
      <c r="Y33" s="10">
        <f>New_Jersey!DR6</f>
        <v>0</v>
      </c>
      <c r="Z33" s="9">
        <f>(New_Jersey!EG6+New_Jersey!EH6)/2</f>
        <v>0</v>
      </c>
      <c r="AA33" s="9">
        <f>(New_Jersey!EM6+New_Jersey!EN6)/2</f>
        <v>1</v>
      </c>
      <c r="AB33" s="9">
        <f>(New_Jersey!ES6+New_Jersey!ET6)/2</f>
        <v>0</v>
      </c>
      <c r="AC33" s="10">
        <f>New_Jersey!GH6</f>
        <v>0</v>
      </c>
      <c r="AD33" s="9">
        <f>New_Jersey!GM6</f>
        <v>0</v>
      </c>
      <c r="AE33" s="9">
        <f>New_Jersey!GR6</f>
        <v>0</v>
      </c>
      <c r="AF33" s="9">
        <f>New_Jersey!GW6</f>
        <v>0</v>
      </c>
      <c r="AG33" s="10">
        <f>New_Jersey!Q6</f>
        <v>0</v>
      </c>
      <c r="AH33" s="9">
        <f>New_Jersey!EY6</f>
        <v>0</v>
      </c>
      <c r="AI33" s="10">
        <f>New_Jersey!FN6</f>
        <v>0</v>
      </c>
      <c r="AJ33" s="9">
        <f>New_Jersey!FS6</f>
        <v>1</v>
      </c>
      <c r="AK33" s="9">
        <f>New_Jersey!FX6</f>
        <v>1</v>
      </c>
      <c r="AL33" s="11">
        <f>New_Jersey!G6</f>
        <v>0</v>
      </c>
      <c r="AM33" s="9">
        <f>New_Jersey!HB6</f>
        <v>1</v>
      </c>
      <c r="AN33" s="11">
        <f>New_Jersey!HG6</f>
        <v>1</v>
      </c>
      <c r="AO33" s="11">
        <f>New_Jersey!HL6</f>
        <v>0</v>
      </c>
      <c r="AP33" s="11">
        <f>New_Jersey!HQ6</f>
        <v>0</v>
      </c>
      <c r="AQ33" s="9">
        <f>New_Jersey!GC6</f>
        <v>0</v>
      </c>
    </row>
    <row r="34" spans="1:43" ht="25.5" customHeight="1">
      <c r="A34" s="117" t="s">
        <v>100</v>
      </c>
      <c r="B34" s="153">
        <f t="shared" si="0"/>
        <v>0.39583333333333331</v>
      </c>
      <c r="C34" s="153">
        <f t="shared" si="1"/>
        <v>0.25641025641025639</v>
      </c>
      <c r="D34" s="28">
        <v>11</v>
      </c>
      <c r="E34" s="10">
        <f>New_Mexico!L6</f>
        <v>1</v>
      </c>
      <c r="F34" s="9">
        <f>New_Mexico!V6</f>
        <v>0</v>
      </c>
      <c r="G34" s="10">
        <f>New_Mexico!AA6</f>
        <v>0</v>
      </c>
      <c r="H34" s="10">
        <f>New_Mexico!AF6</f>
        <v>0</v>
      </c>
      <c r="I34" s="10">
        <f>New_Mexico!AK6</f>
        <v>0</v>
      </c>
      <c r="J34" s="10">
        <f>New_Mexico!AP6</f>
        <v>0</v>
      </c>
      <c r="K34" s="10">
        <f>New_Mexico!AU6</f>
        <v>0</v>
      </c>
      <c r="L34" s="10">
        <f>New_Mexico!AZ6</f>
        <v>0</v>
      </c>
      <c r="M34" s="10">
        <f>New_Mexico!BE6</f>
        <v>0</v>
      </c>
      <c r="N34" s="9">
        <f>New_Mexico!BO6</f>
        <v>0</v>
      </c>
      <c r="O34" s="9">
        <f>New_Mexico!BT6</f>
        <v>0</v>
      </c>
      <c r="P34" s="9">
        <f>New_Mexico!BY6</f>
        <v>0</v>
      </c>
      <c r="Q34" s="9">
        <f>New_Mexico!CD6</f>
        <v>0</v>
      </c>
      <c r="R34" s="9">
        <f>New_Mexico!CI6</f>
        <v>0</v>
      </c>
      <c r="S34" s="9">
        <f>New_Mexico!CN6</f>
        <v>0</v>
      </c>
      <c r="T34" s="10">
        <f>New_Mexico!CS6</f>
        <v>0</v>
      </c>
      <c r="U34" s="10">
        <f>New_Mexico!CX6</f>
        <v>0</v>
      </c>
      <c r="V34" s="10">
        <f>New_Mexico!DC6</f>
        <v>0</v>
      </c>
      <c r="W34" s="10">
        <f>New_Mexico!DH6</f>
        <v>0</v>
      </c>
      <c r="X34" s="10">
        <f>New_Mexico!DM6</f>
        <v>0</v>
      </c>
      <c r="Y34" s="10">
        <f>New_Mexico!DR6</f>
        <v>0</v>
      </c>
      <c r="Z34" s="9">
        <f>New_Mexico!EG6</f>
        <v>1</v>
      </c>
      <c r="AA34" s="9">
        <f>New_Mexico!EM6</f>
        <v>1</v>
      </c>
      <c r="AB34" s="9">
        <f>New_Mexico!ES6</f>
        <v>1</v>
      </c>
      <c r="AC34" s="10">
        <f>New_Mexico!GH6</f>
        <v>0</v>
      </c>
      <c r="AD34" s="9">
        <f>New_Mexico!GM6</f>
        <v>0</v>
      </c>
      <c r="AE34" s="9">
        <f>New_Mexico!GR6</f>
        <v>0</v>
      </c>
      <c r="AF34" s="9">
        <f>New_Mexico!GW6</f>
        <v>0</v>
      </c>
      <c r="AG34" s="10">
        <f>New_Mexico!Q6</f>
        <v>0</v>
      </c>
      <c r="AH34" s="9">
        <f>New_Mexico!EY6</f>
        <v>0</v>
      </c>
      <c r="AI34" s="10">
        <f>New_Mexico!FN6</f>
        <v>1</v>
      </c>
      <c r="AJ34" s="9">
        <f>New_Mexico!FS6</f>
        <v>1</v>
      </c>
      <c r="AK34" s="9">
        <f>New_Mexico!FX6</f>
        <v>1</v>
      </c>
      <c r="AL34" s="11">
        <f>New_Mexico!G6</f>
        <v>1</v>
      </c>
      <c r="AM34" s="9">
        <f>New_Mexico!HB6</f>
        <v>1</v>
      </c>
      <c r="AN34" s="11">
        <f>New_Mexico!HG6</f>
        <v>0</v>
      </c>
      <c r="AO34" s="11">
        <f>New_Mexico!HL6</f>
        <v>1</v>
      </c>
      <c r="AP34" s="11">
        <f>New_Mexico!HQ6</f>
        <v>0</v>
      </c>
      <c r="AQ34" s="9">
        <f>New_Mexico!GC6</f>
        <v>0</v>
      </c>
    </row>
    <row r="35" spans="1:43" ht="25.5" customHeight="1">
      <c r="A35" s="117" t="s">
        <v>101</v>
      </c>
      <c r="B35" s="153">
        <f t="shared" si="0"/>
        <v>0.32589285714285715</v>
      </c>
      <c r="C35" s="153">
        <f t="shared" si="1"/>
        <v>0.37179487179487181</v>
      </c>
      <c r="D35" s="28">
        <v>44</v>
      </c>
      <c r="E35" s="10">
        <f>New_York!L6</f>
        <v>0</v>
      </c>
      <c r="F35" s="9">
        <f>New_York!V6</f>
        <v>0</v>
      </c>
      <c r="G35" s="10">
        <f>New_York!AA6</f>
        <v>1</v>
      </c>
      <c r="H35" s="10">
        <f>New_York!AF6</f>
        <v>1</v>
      </c>
      <c r="I35" s="10">
        <f>New_York!AK6</f>
        <v>1</v>
      </c>
      <c r="J35" s="10">
        <f>New_York!AP6</f>
        <v>1</v>
      </c>
      <c r="K35" s="10">
        <f>New_York!AU6</f>
        <v>0</v>
      </c>
      <c r="L35" s="10">
        <f>New_York!AZ6</f>
        <v>0</v>
      </c>
      <c r="M35" s="10">
        <f>New_York!BE6</f>
        <v>1</v>
      </c>
      <c r="N35" s="9">
        <f>New_York!BO6</f>
        <v>0</v>
      </c>
      <c r="O35" s="9">
        <f>New_York!BT6</f>
        <v>0</v>
      </c>
      <c r="P35" s="9">
        <f>New_York!BY6</f>
        <v>0</v>
      </c>
      <c r="Q35" s="9">
        <f>New_York!CD6</f>
        <v>0</v>
      </c>
      <c r="R35" s="9">
        <f>New_York!CI6</f>
        <v>0</v>
      </c>
      <c r="S35" s="9">
        <f>New_York!CN6</f>
        <v>0</v>
      </c>
      <c r="T35" s="10">
        <f>New_York!CS6</f>
        <v>0</v>
      </c>
      <c r="U35" s="10">
        <f>New_York!CX6</f>
        <v>0</v>
      </c>
      <c r="V35" s="10">
        <f>New_York!DC6</f>
        <v>0</v>
      </c>
      <c r="W35" s="10">
        <f>New_York!DH6</f>
        <v>0</v>
      </c>
      <c r="X35" s="10">
        <f>New_York!DM6</f>
        <v>0</v>
      </c>
      <c r="Y35" s="10">
        <f>New_York!DR6</f>
        <v>0</v>
      </c>
      <c r="Z35" s="9">
        <f>(New_York!EG6+New_York!EH6)/2</f>
        <v>0.5</v>
      </c>
      <c r="AA35" s="9">
        <f>(New_York!EM6+New_York!EN6)/2</f>
        <v>0.5</v>
      </c>
      <c r="AB35" s="9">
        <f>(New_York!ES6+New_York!ET6)/2</f>
        <v>0.5</v>
      </c>
      <c r="AC35" s="10">
        <f>New_York!GH6</f>
        <v>1</v>
      </c>
      <c r="AD35" s="9">
        <f>New_York!GM6</f>
        <v>1</v>
      </c>
      <c r="AE35" s="9">
        <f>New_York!GR6</f>
        <v>1</v>
      </c>
      <c r="AF35" s="9">
        <f>New_York!GW6</f>
        <v>1</v>
      </c>
      <c r="AG35" s="10">
        <f>New_York!Q6</f>
        <v>0</v>
      </c>
      <c r="AH35" s="9">
        <f>New_York!EY6</f>
        <v>0</v>
      </c>
      <c r="AI35" s="10">
        <f>New_York!FN6</f>
        <v>1</v>
      </c>
      <c r="AJ35" s="9">
        <f>New_York!FS6</f>
        <v>0</v>
      </c>
      <c r="AK35" s="9">
        <f>New_York!FX6</f>
        <v>0</v>
      </c>
      <c r="AL35" s="11">
        <f>New_York!G6</f>
        <v>0</v>
      </c>
      <c r="AM35" s="9">
        <f>New_York!HB6</f>
        <v>0</v>
      </c>
      <c r="AN35" s="11">
        <f>New_York!HG6</f>
        <v>1</v>
      </c>
      <c r="AO35" s="11">
        <f>New_York!HL6</f>
        <v>1</v>
      </c>
      <c r="AP35" s="11">
        <f>New_York!HQ6</f>
        <v>1</v>
      </c>
      <c r="AQ35" s="9">
        <f>New_York!GC6</f>
        <v>0</v>
      </c>
    </row>
    <row r="36" spans="1:43" ht="25.5" customHeight="1">
      <c r="A36" s="117" t="s">
        <v>102</v>
      </c>
      <c r="B36" s="153">
        <f t="shared" si="0"/>
        <v>0.38839285714285715</v>
      </c>
      <c r="C36" s="153">
        <f t="shared" si="1"/>
        <v>0.37179487179487181</v>
      </c>
      <c r="D36" s="28">
        <v>32</v>
      </c>
      <c r="E36" s="10">
        <f>North_Carolina!L6</f>
        <v>1</v>
      </c>
      <c r="F36" s="9">
        <f>North_Carolina!V6</f>
        <v>0</v>
      </c>
      <c r="G36" s="10">
        <f>North_Carolina!AA6</f>
        <v>1</v>
      </c>
      <c r="H36" s="10">
        <f>North_Carolina!AF6</f>
        <v>1</v>
      </c>
      <c r="I36" s="10">
        <f>North_Carolina!AK6</f>
        <v>1</v>
      </c>
      <c r="J36" s="10">
        <f>North_Carolina!AP6</f>
        <v>1</v>
      </c>
      <c r="K36" s="10">
        <f>North_Carolina!AU6</f>
        <v>0</v>
      </c>
      <c r="L36" s="10">
        <f>North_Carolina!AZ6</f>
        <v>0</v>
      </c>
      <c r="M36" s="10">
        <f>North_Carolina!BE6</f>
        <v>1</v>
      </c>
      <c r="N36" s="9">
        <f>North_Carolina!BO6</f>
        <v>0</v>
      </c>
      <c r="O36" s="9">
        <f>North_Carolina!BT6</f>
        <v>0</v>
      </c>
      <c r="P36" s="9">
        <f>North_Carolina!BY6</f>
        <v>0</v>
      </c>
      <c r="Q36" s="9">
        <f>North_Carolina!CD6</f>
        <v>0</v>
      </c>
      <c r="R36" s="9">
        <f>North_Carolina!CI6</f>
        <v>0</v>
      </c>
      <c r="S36" s="9">
        <f>North_Carolina!CN6</f>
        <v>0</v>
      </c>
      <c r="T36" s="10">
        <f>North_Carolina!CS6</f>
        <v>0</v>
      </c>
      <c r="U36" s="10">
        <f>North_Carolina!CX6</f>
        <v>0</v>
      </c>
      <c r="V36" s="10">
        <f>North_Carolina!DC6</f>
        <v>0</v>
      </c>
      <c r="W36" s="10">
        <f>North_Carolina!DH6</f>
        <v>0</v>
      </c>
      <c r="X36" s="10">
        <f>North_Carolina!DM6</f>
        <v>0</v>
      </c>
      <c r="Y36" s="10">
        <f>North_Carolina!DR6</f>
        <v>0</v>
      </c>
      <c r="Z36" s="9">
        <f>(North_Carolina!EG6+North_Carolina!EH6)/2</f>
        <v>0.5</v>
      </c>
      <c r="AA36" s="9">
        <f>(North_Carolina!EM6+North_Carolina!EN6)/2</f>
        <v>1</v>
      </c>
      <c r="AB36" s="9">
        <f>(North_Carolina!ES6+North_Carolina!ET6)/2</f>
        <v>1</v>
      </c>
      <c r="AC36" s="10">
        <f>North_Carolina!GH6</f>
        <v>0</v>
      </c>
      <c r="AD36" s="9">
        <f>North_Carolina!GM6</f>
        <v>0</v>
      </c>
      <c r="AE36" s="9">
        <f>North_Carolina!GR6</f>
        <v>0</v>
      </c>
      <c r="AF36" s="9">
        <f>North_Carolina!GW6</f>
        <v>0</v>
      </c>
      <c r="AG36" s="10">
        <f>North_Carolina!Q6</f>
        <v>1</v>
      </c>
      <c r="AH36" s="9">
        <f>North_Carolina!EY6</f>
        <v>0</v>
      </c>
      <c r="AI36" s="10">
        <f>North_Carolina!FN6</f>
        <v>0</v>
      </c>
      <c r="AJ36" s="9">
        <f>North_Carolina!FS6</f>
        <v>1</v>
      </c>
      <c r="AK36" s="9">
        <f>North_Carolina!FX6</f>
        <v>1</v>
      </c>
      <c r="AL36" s="11">
        <f>North_Carolina!G6</f>
        <v>0</v>
      </c>
      <c r="AM36" s="9">
        <f>North_Carolina!HB6</f>
        <v>1</v>
      </c>
      <c r="AN36" s="11">
        <f>North_Carolina!HG6</f>
        <v>1</v>
      </c>
      <c r="AO36" s="11">
        <f>North_Carolina!HL6</f>
        <v>0</v>
      </c>
      <c r="AP36" s="11">
        <f>North_Carolina!HQ6</f>
        <v>1</v>
      </c>
      <c r="AQ36" s="9">
        <f>North_Carolina!GC6</f>
        <v>0</v>
      </c>
    </row>
    <row r="37" spans="1:43" ht="25.5" customHeight="1">
      <c r="A37" s="117" t="s">
        <v>103</v>
      </c>
      <c r="B37" s="153">
        <f t="shared" si="0"/>
        <v>0.51488095238095233</v>
      </c>
      <c r="C37" s="153">
        <f t="shared" si="1"/>
        <v>0.41025641025641024</v>
      </c>
      <c r="D37" s="28">
        <v>12</v>
      </c>
      <c r="E37" s="10">
        <f>North_Dakota!L6</f>
        <v>1</v>
      </c>
      <c r="F37" s="9">
        <v>0</v>
      </c>
      <c r="G37" s="10">
        <f>North_Dakota!AA6</f>
        <v>1</v>
      </c>
      <c r="H37" s="10">
        <f>North_Dakota!AF6</f>
        <v>1</v>
      </c>
      <c r="I37" s="10">
        <f>North_Dakota!AK6</f>
        <v>1</v>
      </c>
      <c r="J37" s="10">
        <f>North_Dakota!AP6</f>
        <v>0</v>
      </c>
      <c r="K37" s="10">
        <f>North_Dakota!AU6</f>
        <v>0</v>
      </c>
      <c r="L37" s="10">
        <f>North_Dakota!AZ6</f>
        <v>0</v>
      </c>
      <c r="M37" s="10">
        <f>North_Dakota!BE6</f>
        <v>1</v>
      </c>
      <c r="N37" s="9">
        <f>North_Dakota!BO6</f>
        <v>0</v>
      </c>
      <c r="O37" s="9">
        <f>North_Dakota!BT6</f>
        <v>0</v>
      </c>
      <c r="P37" s="9">
        <f>North_Dakota!BY6</f>
        <v>0</v>
      </c>
      <c r="Q37" s="9">
        <f>North_Dakota!CD6</f>
        <v>0</v>
      </c>
      <c r="R37" s="9">
        <f>North_Dakota!CI6</f>
        <v>0</v>
      </c>
      <c r="S37" s="9">
        <f>North_Dakota!CN6</f>
        <v>0</v>
      </c>
      <c r="T37" s="10">
        <f>North_Dakota!CS6</f>
        <v>0</v>
      </c>
      <c r="U37" s="10">
        <f>North_Dakota!CX6</f>
        <v>0</v>
      </c>
      <c r="V37" s="10">
        <f>North_Dakota!DC6</f>
        <v>0</v>
      </c>
      <c r="W37" s="10">
        <f>North_Dakota!DH6</f>
        <v>0</v>
      </c>
      <c r="X37" s="10">
        <f>North_Dakota!DM6</f>
        <v>0</v>
      </c>
      <c r="Y37" s="10">
        <f>North_Dakota!DR6</f>
        <v>0</v>
      </c>
      <c r="Z37" s="9">
        <f>North_Dakota!EG6</f>
        <v>1</v>
      </c>
      <c r="AA37" s="9">
        <f>North_Dakota!EM6</f>
        <v>1</v>
      </c>
      <c r="AB37" s="9">
        <f>North_Dakota!ES6</f>
        <v>1</v>
      </c>
      <c r="AC37" s="10">
        <f>North_Dakota!GH6</f>
        <v>0</v>
      </c>
      <c r="AD37" s="9">
        <f>North_Dakota!GM6</f>
        <v>0</v>
      </c>
      <c r="AE37" s="9">
        <f>North_Dakota!GR6</f>
        <v>0</v>
      </c>
      <c r="AF37" s="9">
        <f>North_Dakota!GW6</f>
        <v>0</v>
      </c>
      <c r="AG37" s="10">
        <f>North_Dakota!Q6</f>
        <v>0</v>
      </c>
      <c r="AH37" s="9">
        <f>North_Dakota!EY6</f>
        <v>0</v>
      </c>
      <c r="AI37" s="10">
        <f>North_Dakota!FN6</f>
        <v>1</v>
      </c>
      <c r="AJ37" s="9">
        <f>North_Dakota!FS6</f>
        <v>1</v>
      </c>
      <c r="AK37" s="9">
        <f>North_Dakota!FX6</f>
        <v>1</v>
      </c>
      <c r="AL37" s="11">
        <f>North_Dakota!G6</f>
        <v>1</v>
      </c>
      <c r="AM37" s="9">
        <f>North_Dakota!HB6</f>
        <v>1</v>
      </c>
      <c r="AN37" s="11">
        <f>North_Dakota!HG6</f>
        <v>1</v>
      </c>
      <c r="AO37" s="11">
        <f>North_Dakota!HL6</f>
        <v>1</v>
      </c>
      <c r="AP37" s="11">
        <f>North_Dakota!HQ6</f>
        <v>0</v>
      </c>
      <c r="AQ37" s="9">
        <f>North_Dakota!GC6</f>
        <v>1</v>
      </c>
    </row>
    <row r="38" spans="1:43" ht="25.5" customHeight="1">
      <c r="A38" s="117" t="s">
        <v>104</v>
      </c>
      <c r="B38" s="153">
        <f t="shared" si="0"/>
        <v>0.64583333333333337</v>
      </c>
      <c r="C38" s="153">
        <f t="shared" si="1"/>
        <v>0.76923076923076927</v>
      </c>
      <c r="D38" s="28">
        <v>5</v>
      </c>
      <c r="E38" s="10">
        <f>Ohio!L6</f>
        <v>1</v>
      </c>
      <c r="F38" s="9">
        <f>Ohio!V6</f>
        <v>1</v>
      </c>
      <c r="G38" s="10">
        <f>Ohio!AA6</f>
        <v>1</v>
      </c>
      <c r="H38" s="10">
        <f>Ohio!AF6</f>
        <v>1</v>
      </c>
      <c r="I38" s="10">
        <f>Ohio!AK6</f>
        <v>1</v>
      </c>
      <c r="J38" s="10">
        <f>Ohio!AP6</f>
        <v>1</v>
      </c>
      <c r="K38" s="10">
        <f>Ohio!AU6</f>
        <v>1</v>
      </c>
      <c r="L38" s="10">
        <f>Ohio!AZ6</f>
        <v>1</v>
      </c>
      <c r="M38" s="10">
        <f>Ohio!BE6</f>
        <v>1</v>
      </c>
      <c r="N38" s="9">
        <f>Ohio!BO6</f>
        <v>1</v>
      </c>
      <c r="O38" s="9">
        <f>Ohio!BT6</f>
        <v>1</v>
      </c>
      <c r="P38" s="9">
        <f>Ohio!BY6</f>
        <v>1</v>
      </c>
      <c r="Q38" s="9">
        <f>Ohio!CD6</f>
        <v>1</v>
      </c>
      <c r="R38" s="9">
        <f>Ohio!CI6</f>
        <v>1</v>
      </c>
      <c r="S38" s="9">
        <f>Ohio!CN6</f>
        <v>1</v>
      </c>
      <c r="T38" s="10">
        <f>Ohio!CS6</f>
        <v>1</v>
      </c>
      <c r="U38" s="10">
        <f>Ohio!CX6</f>
        <v>1</v>
      </c>
      <c r="V38" s="10">
        <f>Ohio!DC6</f>
        <v>1</v>
      </c>
      <c r="W38" s="10">
        <f>Ohio!DH6</f>
        <v>1</v>
      </c>
      <c r="X38" s="10">
        <f>Ohio!DM6</f>
        <v>1</v>
      </c>
      <c r="Y38" s="10">
        <f>Ohio!DR6</f>
        <v>1</v>
      </c>
      <c r="Z38" s="9">
        <f>Ohio!EG6</f>
        <v>1</v>
      </c>
      <c r="AA38" s="9">
        <f>Ohio!EM6</f>
        <v>1</v>
      </c>
      <c r="AB38" s="9">
        <f>Ohio!ES6</f>
        <v>1</v>
      </c>
      <c r="AC38" s="10">
        <f>Ohio!GH6</f>
        <v>0</v>
      </c>
      <c r="AD38" s="9">
        <f>Ohio!GM6</f>
        <v>0</v>
      </c>
      <c r="AE38" s="9">
        <f>Ohio!GR6</f>
        <v>0</v>
      </c>
      <c r="AF38" s="9">
        <f>Ohio!GW6</f>
        <v>0</v>
      </c>
      <c r="AG38" s="10">
        <f>Ohio!Q6</f>
        <v>0</v>
      </c>
      <c r="AH38" s="9">
        <f>Ohio!EY6</f>
        <v>0</v>
      </c>
      <c r="AI38" s="10">
        <f>Ohio!FN6</f>
        <v>1</v>
      </c>
      <c r="AJ38" s="9">
        <f>Ohio!FS6</f>
        <v>1</v>
      </c>
      <c r="AK38" s="9">
        <f>Ohio!FX6</f>
        <v>1</v>
      </c>
      <c r="AL38" s="11">
        <f>Ohio!G6</f>
        <v>0</v>
      </c>
      <c r="AM38" s="9">
        <f>Ohio!HB6</f>
        <v>1</v>
      </c>
      <c r="AN38" s="11">
        <f>Ohio!HG6</f>
        <v>0</v>
      </c>
      <c r="AO38" s="11">
        <f>Ohio!HL6</f>
        <v>0</v>
      </c>
      <c r="AP38" s="11">
        <f>Ohio!HQ6</f>
        <v>1</v>
      </c>
      <c r="AQ38" s="9">
        <f>Ohio!GC6</f>
        <v>1</v>
      </c>
    </row>
    <row r="39" spans="1:43" ht="25.5" customHeight="1">
      <c r="A39" s="117" t="s">
        <v>105</v>
      </c>
      <c r="B39" s="153">
        <f t="shared" si="0"/>
        <v>0.4642857142857143</v>
      </c>
      <c r="C39" s="153">
        <f t="shared" si="1"/>
        <v>0.33333333333333331</v>
      </c>
      <c r="D39" s="28">
        <v>18</v>
      </c>
      <c r="E39" s="10">
        <f>Oklahoma!L6</f>
        <v>1</v>
      </c>
      <c r="F39" s="9">
        <f>Oklahoma!V6</f>
        <v>0</v>
      </c>
      <c r="G39" s="10">
        <f>Oklahoma!AA6</f>
        <v>1</v>
      </c>
      <c r="H39" s="10">
        <f>Oklahoma!AF6</f>
        <v>1</v>
      </c>
      <c r="I39" s="10">
        <f>Oklahoma!AK6</f>
        <v>0</v>
      </c>
      <c r="J39" s="10">
        <f>Oklahoma!AP6</f>
        <v>1</v>
      </c>
      <c r="K39" s="10">
        <f>Oklahoma!AU6</f>
        <v>0</v>
      </c>
      <c r="L39" s="10">
        <f>Oklahoma!AZ6</f>
        <v>0</v>
      </c>
      <c r="M39" s="10">
        <f>Oklahoma!BE6</f>
        <v>0</v>
      </c>
      <c r="N39" s="9">
        <f>Oklahoma!BO6</f>
        <v>0</v>
      </c>
      <c r="O39" s="9">
        <f>Oklahoma!BT6</f>
        <v>0</v>
      </c>
      <c r="P39" s="9">
        <f>Oklahoma!BY6</f>
        <v>0</v>
      </c>
      <c r="Q39" s="9">
        <f>Oklahoma!CD6</f>
        <v>0</v>
      </c>
      <c r="R39" s="9">
        <f>Oklahoma!CI6</f>
        <v>0</v>
      </c>
      <c r="S39" s="9">
        <f>Oklahoma!CN6</f>
        <v>0</v>
      </c>
      <c r="T39" s="10">
        <f>Oklahoma!CS6</f>
        <v>0</v>
      </c>
      <c r="U39" s="10">
        <f>Oklahoma!CX6</f>
        <v>0</v>
      </c>
      <c r="V39" s="10">
        <f>Oklahoma!DC6</f>
        <v>0</v>
      </c>
      <c r="W39" s="10">
        <f>Oklahoma!DH6</f>
        <v>0</v>
      </c>
      <c r="X39" s="10">
        <f>Oklahoma!DM6</f>
        <v>0</v>
      </c>
      <c r="Y39" s="10">
        <f>Oklahoma!DR6</f>
        <v>0</v>
      </c>
      <c r="Z39" s="9">
        <f>Oklahoma!EG6</f>
        <v>1</v>
      </c>
      <c r="AA39" s="9">
        <f>Oklahoma!EM6</f>
        <v>1</v>
      </c>
      <c r="AB39" s="9">
        <f>Oklahoma!ES6</f>
        <v>1</v>
      </c>
      <c r="AC39" s="10">
        <f>Oklahoma!GH6</f>
        <v>1</v>
      </c>
      <c r="AD39" s="9">
        <f>Oklahoma!GM6</f>
        <v>0</v>
      </c>
      <c r="AE39" s="9">
        <f>Oklahoma!GR6</f>
        <v>0</v>
      </c>
      <c r="AF39" s="9">
        <f>Oklahoma!GW6</f>
        <v>0</v>
      </c>
      <c r="AG39" s="10">
        <f>Oklahoma!Q6</f>
        <v>0</v>
      </c>
      <c r="AH39" s="9">
        <f>Oklahoma!EY6</f>
        <v>0</v>
      </c>
      <c r="AI39" s="10">
        <f>Oklahoma!FN6</f>
        <v>0</v>
      </c>
      <c r="AJ39" s="9">
        <f>Oklahoma!FS6</f>
        <v>1</v>
      </c>
      <c r="AK39" s="9">
        <f>Oklahoma!FX6</f>
        <v>1</v>
      </c>
      <c r="AL39" s="11">
        <f>Oklahoma!G6</f>
        <v>1</v>
      </c>
      <c r="AM39" s="9">
        <f>Oklahoma!HB6</f>
        <v>1</v>
      </c>
      <c r="AN39" s="11">
        <f>Oklahoma!HG6</f>
        <v>0</v>
      </c>
      <c r="AO39" s="11">
        <f>Oklahoma!HL6</f>
        <v>0</v>
      </c>
      <c r="AP39" s="11">
        <f>Oklahoma!HQ6</f>
        <v>0</v>
      </c>
      <c r="AQ39" s="9">
        <f>Oklahoma!GC6</f>
        <v>1</v>
      </c>
    </row>
    <row r="40" spans="1:43" ht="25.5" customHeight="1">
      <c r="A40" s="117" t="s">
        <v>106</v>
      </c>
      <c r="B40" s="153">
        <f t="shared" si="0"/>
        <v>0.3794642857142857</v>
      </c>
      <c r="C40" s="153">
        <f t="shared" si="1"/>
        <v>0.34615384615384615</v>
      </c>
      <c r="D40" s="28">
        <v>35</v>
      </c>
      <c r="E40" s="10">
        <f>Oregon!L6</f>
        <v>1</v>
      </c>
      <c r="F40" s="9">
        <f>Oregon!V6</f>
        <v>0</v>
      </c>
      <c r="G40" s="10">
        <f>Oregon!AA6</f>
        <v>1</v>
      </c>
      <c r="H40" s="10">
        <f>Oregon!AF6</f>
        <v>1</v>
      </c>
      <c r="I40" s="10">
        <f>Oregon!AK6</f>
        <v>0</v>
      </c>
      <c r="J40" s="10">
        <f>Oregon!AP6</f>
        <v>1</v>
      </c>
      <c r="K40" s="10">
        <f>Oregon!AU6</f>
        <v>0</v>
      </c>
      <c r="L40" s="10">
        <f>Oregon!AZ6</f>
        <v>0</v>
      </c>
      <c r="M40" s="10">
        <f>Oregon!BE6</f>
        <v>1</v>
      </c>
      <c r="N40" s="9">
        <f>Oregon!BO6</f>
        <v>0</v>
      </c>
      <c r="O40" s="9">
        <f>Oregon!BT6</f>
        <v>0</v>
      </c>
      <c r="P40" s="9">
        <f>Oregon!BY6</f>
        <v>0</v>
      </c>
      <c r="Q40" s="9">
        <f>Oregon!CD6</f>
        <v>0</v>
      </c>
      <c r="R40" s="9">
        <f>Oregon!CI6</f>
        <v>0</v>
      </c>
      <c r="S40" s="9">
        <f>Oregon!CN6</f>
        <v>0</v>
      </c>
      <c r="T40" s="10">
        <f>Oregon!CS6</f>
        <v>0</v>
      </c>
      <c r="U40" s="10">
        <f>Oregon!CX6</f>
        <v>0</v>
      </c>
      <c r="V40" s="10">
        <f>Oregon!DC6</f>
        <v>0</v>
      </c>
      <c r="W40" s="10">
        <f>Oregon!DH6</f>
        <v>0</v>
      </c>
      <c r="X40" s="10">
        <f>Oregon!DM6</f>
        <v>0</v>
      </c>
      <c r="Y40" s="10">
        <f>Oregon!DR6</f>
        <v>0</v>
      </c>
      <c r="Z40" s="9">
        <f>(Oregon!EG6+Oregon!EH6)/2</f>
        <v>0.5</v>
      </c>
      <c r="AA40" s="9">
        <f>(Oregon!EM6+Oregon!EN6)/2</f>
        <v>0.5</v>
      </c>
      <c r="AB40" s="9">
        <f>(Oregon!ES6+Oregon!ET6)/2</f>
        <v>0.5</v>
      </c>
      <c r="AC40" s="10">
        <f>Oregon!GH6</f>
        <v>0</v>
      </c>
      <c r="AD40" s="9">
        <f>Oregon!GM6</f>
        <v>0</v>
      </c>
      <c r="AE40" s="9">
        <f>Oregon!GR6</f>
        <v>0</v>
      </c>
      <c r="AF40" s="9">
        <f>Oregon!GW6</f>
        <v>0</v>
      </c>
      <c r="AG40" s="10">
        <f>Oregon!Q6</f>
        <v>0</v>
      </c>
      <c r="AH40" s="9">
        <f>Oregon!EY6</f>
        <v>0</v>
      </c>
      <c r="AI40" s="10">
        <f>Oregon!FN6</f>
        <v>1</v>
      </c>
      <c r="AJ40" s="9">
        <f>Oregon!FS6</f>
        <v>1</v>
      </c>
      <c r="AK40" s="9">
        <f>Oregon!FX6</f>
        <v>1</v>
      </c>
      <c r="AL40" s="11">
        <f>Oregon!G6</f>
        <v>0</v>
      </c>
      <c r="AM40" s="9">
        <f>Oregon!HB6</f>
        <v>1</v>
      </c>
      <c r="AN40" s="11">
        <f>Oregon!HG6</f>
        <v>1</v>
      </c>
      <c r="AO40" s="11">
        <f>Oregon!HL6</f>
        <v>1</v>
      </c>
      <c r="AP40" s="11">
        <f>Oregon!HQ6</f>
        <v>1</v>
      </c>
      <c r="AQ40" s="9">
        <f>Oregon!GC6</f>
        <v>0</v>
      </c>
    </row>
    <row r="41" spans="1:43" ht="25.5" customHeight="1">
      <c r="A41" s="117" t="s">
        <v>107</v>
      </c>
      <c r="B41" s="153">
        <f t="shared" si="0"/>
        <v>0.46279761904761907</v>
      </c>
      <c r="C41" s="153">
        <f t="shared" si="1"/>
        <v>0.46153846153846156</v>
      </c>
      <c r="D41" s="28">
        <v>19</v>
      </c>
      <c r="E41" s="10">
        <f>Pennsylvania!L6</f>
        <v>1</v>
      </c>
      <c r="F41" s="9">
        <f>Pennsylvania!V6</f>
        <v>0</v>
      </c>
      <c r="G41" s="10">
        <f>Pennsylvania!AA6</f>
        <v>1</v>
      </c>
      <c r="H41" s="10">
        <f>Pennsylvania!AF6</f>
        <v>1</v>
      </c>
      <c r="I41" s="10">
        <f>Pennsylvania!AK6</f>
        <v>0</v>
      </c>
      <c r="J41" s="10">
        <f>Pennsylvania!AP6</f>
        <v>1</v>
      </c>
      <c r="K41" s="10">
        <f>Pennsylvania!AU6</f>
        <v>0</v>
      </c>
      <c r="L41" s="10">
        <f>Pennsylvania!AZ6</f>
        <v>1</v>
      </c>
      <c r="M41" s="10">
        <f>Pennsylvania!BE6</f>
        <v>0</v>
      </c>
      <c r="N41" s="9">
        <f>Pennsylvania!BO6</f>
        <v>1</v>
      </c>
      <c r="O41" s="9">
        <f>Pennsylvania!BT6</f>
        <v>1</v>
      </c>
      <c r="P41" s="9">
        <f>Pennsylvania!BY6</f>
        <v>0</v>
      </c>
      <c r="Q41" s="9">
        <f>Pennsylvania!CD6</f>
        <v>1</v>
      </c>
      <c r="R41" s="9">
        <f>Pennsylvania!CI6</f>
        <v>0</v>
      </c>
      <c r="S41" s="9">
        <f>Pennsylvania!CN6</f>
        <v>1</v>
      </c>
      <c r="T41" s="10">
        <f>Pennsylvania!CS6</f>
        <v>0</v>
      </c>
      <c r="U41" s="10">
        <f>Pennsylvania!CX6</f>
        <v>0</v>
      </c>
      <c r="V41" s="10">
        <f>Pennsylvania!DC6</f>
        <v>0</v>
      </c>
      <c r="W41" s="10">
        <f>Pennsylvania!DH6</f>
        <v>0</v>
      </c>
      <c r="X41" s="10">
        <f>Pennsylvania!DM6</f>
        <v>0</v>
      </c>
      <c r="Y41" s="10">
        <f>Pennsylvania!DR6</f>
        <v>0</v>
      </c>
      <c r="Z41" s="9">
        <f>Pennsylvania!EG6</f>
        <v>1</v>
      </c>
      <c r="AA41" s="9">
        <f>Pennsylvania!EM6</f>
        <v>1</v>
      </c>
      <c r="AB41" s="9">
        <f>Pennsylvania!ES6</f>
        <v>1</v>
      </c>
      <c r="AC41" s="10">
        <f>Pennsylvania!GH6</f>
        <v>0</v>
      </c>
      <c r="AD41" s="9">
        <f>Pennsylvania!GM6</f>
        <v>0</v>
      </c>
      <c r="AE41" s="9">
        <f>Pennsylvania!GR6</f>
        <v>0</v>
      </c>
      <c r="AF41" s="9">
        <f>Pennsylvania!GW6</f>
        <v>0</v>
      </c>
      <c r="AG41" s="10">
        <f>Pennsylvania!Q6</f>
        <v>0</v>
      </c>
      <c r="AH41" s="9">
        <f>Pennsylvania!EY6</f>
        <v>0</v>
      </c>
      <c r="AI41" s="10">
        <f>Pennsylvania!FN6</f>
        <v>1</v>
      </c>
      <c r="AJ41" s="9">
        <f>Pennsylvania!FS6</f>
        <v>1</v>
      </c>
      <c r="AK41" s="9">
        <f>Pennsylvania!FX6</f>
        <v>0</v>
      </c>
      <c r="AL41" s="11">
        <f>Pennsylvania!G6</f>
        <v>1</v>
      </c>
      <c r="AM41" s="9">
        <f>Pennsylvania!HB6</f>
        <v>1</v>
      </c>
      <c r="AN41" s="11">
        <f>Pennsylvania!HG6</f>
        <v>1</v>
      </c>
      <c r="AO41" s="11">
        <f>Pennsylvania!HL6</f>
        <v>1</v>
      </c>
      <c r="AP41" s="11">
        <f>Pennsylvania!HQ6</f>
        <v>0</v>
      </c>
      <c r="AQ41" s="9">
        <f>Pennsylvania!GC6</f>
        <v>0</v>
      </c>
    </row>
    <row r="42" spans="1:43" ht="25.5" customHeight="1">
      <c r="A42" s="117" t="s">
        <v>108</v>
      </c>
      <c r="B42" s="153">
        <f t="shared" si="0"/>
        <v>0.48511904761904762</v>
      </c>
      <c r="C42" s="153">
        <f t="shared" si="1"/>
        <v>0.4358974358974359</v>
      </c>
      <c r="D42" s="28">
        <v>16</v>
      </c>
      <c r="E42" s="10">
        <f>Rhode_Island!L6</f>
        <v>1</v>
      </c>
      <c r="F42" s="9">
        <f>Rhode_Island!V6</f>
        <v>0</v>
      </c>
      <c r="G42" s="10">
        <f>Rhode_Island!AA6</f>
        <v>1</v>
      </c>
      <c r="H42" s="10">
        <f>Rhode_Island!AF6</f>
        <v>0</v>
      </c>
      <c r="I42" s="10">
        <f>Rhode_Island!AK6</f>
        <v>0</v>
      </c>
      <c r="J42" s="10">
        <f>Rhode_Island!AP6</f>
        <v>1</v>
      </c>
      <c r="K42" s="10">
        <f>Rhode_Island!AU6</f>
        <v>0</v>
      </c>
      <c r="L42" s="10">
        <f>Rhode_Island!AZ6</f>
        <v>0</v>
      </c>
      <c r="M42" s="10">
        <f>Rhode_Island!BE6</f>
        <v>1</v>
      </c>
      <c r="N42" s="9">
        <f>Rhode_Island!BO6</f>
        <v>1</v>
      </c>
      <c r="O42" s="9">
        <f>Rhode_Island!BT6</f>
        <v>0</v>
      </c>
      <c r="P42" s="9">
        <f>Rhode_Island!BY6</f>
        <v>0</v>
      </c>
      <c r="Q42" s="9">
        <f>Rhode_Island!CD6</f>
        <v>1</v>
      </c>
      <c r="R42" s="9">
        <f>Rhode_Island!CI6</f>
        <v>0</v>
      </c>
      <c r="S42" s="9">
        <f>Rhode_Island!CN6</f>
        <v>0</v>
      </c>
      <c r="T42" s="10">
        <f>Rhode_Island!CS6</f>
        <v>0</v>
      </c>
      <c r="U42" s="10">
        <f>Rhode_Island!CX6</f>
        <v>0</v>
      </c>
      <c r="V42" s="10">
        <f>Rhode_Island!DC6</f>
        <v>0</v>
      </c>
      <c r="W42" s="10">
        <f>Rhode_Island!DH6</f>
        <v>0</v>
      </c>
      <c r="X42" s="10">
        <f>Rhode_Island!DM6</f>
        <v>0</v>
      </c>
      <c r="Y42" s="10">
        <f>Rhode_Island!DR6</f>
        <v>0</v>
      </c>
      <c r="Z42" s="9">
        <f>Rhode_Island!EG6</f>
        <v>1</v>
      </c>
      <c r="AA42" s="9">
        <f>Rhode_Island!EM6</f>
        <v>1</v>
      </c>
      <c r="AB42" s="9">
        <f>Rhode_Island!ES6</f>
        <v>1</v>
      </c>
      <c r="AC42" s="10">
        <f>Rhode_Island!GH6</f>
        <v>1</v>
      </c>
      <c r="AD42" s="9">
        <f>Rhode_Island!GM6</f>
        <v>1</v>
      </c>
      <c r="AE42" s="9">
        <f>Rhode_Island!GR6</f>
        <v>1</v>
      </c>
      <c r="AF42" s="9">
        <f>Rhode_Island!GW6</f>
        <v>1</v>
      </c>
      <c r="AG42" s="10">
        <f>Rhode_Island!Q6</f>
        <v>0</v>
      </c>
      <c r="AH42" s="9">
        <f>Rhode_Island!EY6</f>
        <v>0</v>
      </c>
      <c r="AI42" s="10">
        <f>Rhode_Island!FN6</f>
        <v>0</v>
      </c>
      <c r="AJ42" s="9">
        <f>Rhode_Island!FS6</f>
        <v>1</v>
      </c>
      <c r="AK42" s="9">
        <f>Rhode_Island!FX6</f>
        <v>1</v>
      </c>
      <c r="AL42" s="11">
        <f>Rhode_Island!G6</f>
        <v>1</v>
      </c>
      <c r="AM42" s="9">
        <f>Rhode_Island!HB6</f>
        <v>1</v>
      </c>
      <c r="AN42" s="11">
        <f>Rhode_Island!HG6</f>
        <v>0</v>
      </c>
      <c r="AO42" s="11">
        <f>Rhode_Island!HL6</f>
        <v>0</v>
      </c>
      <c r="AP42" s="11">
        <f>Rhode_Island!HQ6</f>
        <v>0</v>
      </c>
      <c r="AQ42" s="9">
        <f>Rhode_Island!GC6</f>
        <v>0</v>
      </c>
    </row>
    <row r="43" spans="1:43" ht="25.5" customHeight="1">
      <c r="A43" s="117" t="s">
        <v>109</v>
      </c>
      <c r="B43" s="153">
        <f t="shared" si="0"/>
        <v>0.63690476190476197</v>
      </c>
      <c r="C43" s="153">
        <f t="shared" si="1"/>
        <v>0.74358974358974361</v>
      </c>
      <c r="D43" s="28">
        <v>7</v>
      </c>
      <c r="E43" s="10">
        <f>South_Carolina!L6</f>
        <v>0</v>
      </c>
      <c r="F43" s="9">
        <f>South_Carolina!V6</f>
        <v>1</v>
      </c>
      <c r="G43" s="10">
        <f>South_Carolina!AA6</f>
        <v>1</v>
      </c>
      <c r="H43" s="10">
        <f>South_Carolina!AF6</f>
        <v>1</v>
      </c>
      <c r="I43" s="10">
        <f>South_Carolina!AK6</f>
        <v>1</v>
      </c>
      <c r="J43" s="10">
        <f>South_Carolina!AP6</f>
        <v>1</v>
      </c>
      <c r="K43" s="10">
        <f>South_Carolina!AU6</f>
        <v>1</v>
      </c>
      <c r="L43" s="10">
        <f>South_Carolina!AZ6</f>
        <v>1</v>
      </c>
      <c r="M43" s="10">
        <f>South_Carolina!BE6</f>
        <v>0</v>
      </c>
      <c r="N43" s="9">
        <f>South_Carolina!BO6</f>
        <v>1</v>
      </c>
      <c r="O43" s="9">
        <f>South_Carolina!BT6</f>
        <v>1</v>
      </c>
      <c r="P43" s="9">
        <f>South_Carolina!BY6</f>
        <v>1</v>
      </c>
      <c r="Q43" s="9">
        <f>South_Carolina!CD6</f>
        <v>1</v>
      </c>
      <c r="R43" s="9">
        <f>South_Carolina!CI6</f>
        <v>1</v>
      </c>
      <c r="S43" s="9">
        <f>South_Carolina!CN6</f>
        <v>1</v>
      </c>
      <c r="T43" s="10">
        <f>South_Carolina!CS6</f>
        <v>1</v>
      </c>
      <c r="U43" s="10">
        <f>South_Carolina!CX6</f>
        <v>1</v>
      </c>
      <c r="V43" s="10">
        <f>South_Carolina!DC6</f>
        <v>1</v>
      </c>
      <c r="W43" s="10">
        <f>South_Carolina!DH6</f>
        <v>1</v>
      </c>
      <c r="X43" s="10">
        <f>South_Carolina!DM6</f>
        <v>1</v>
      </c>
      <c r="Y43" s="10">
        <f>South_Carolina!DR6</f>
        <v>1</v>
      </c>
      <c r="Z43" s="9">
        <f>South_Carolina!EG6</f>
        <v>1</v>
      </c>
      <c r="AA43" s="9">
        <f>South_Carolina!EM6</f>
        <v>1</v>
      </c>
      <c r="AB43" s="9">
        <f>South_Carolina!ES6</f>
        <v>1</v>
      </c>
      <c r="AC43" s="10">
        <f>South_Carolina!GH6</f>
        <v>0</v>
      </c>
      <c r="AD43" s="9">
        <f>South_Carolina!GM6</f>
        <v>0</v>
      </c>
      <c r="AE43" s="9">
        <f>South_Carolina!GR6</f>
        <v>0</v>
      </c>
      <c r="AF43" s="9">
        <f>South_Carolina!GW6</f>
        <v>0</v>
      </c>
      <c r="AG43" s="10">
        <f>South_Carolina!Q6</f>
        <v>0</v>
      </c>
      <c r="AH43" s="9">
        <f>South_Carolina!EY6</f>
        <v>0</v>
      </c>
      <c r="AI43" s="10">
        <f>South_Carolina!FN6</f>
        <v>1</v>
      </c>
      <c r="AJ43" s="9">
        <f>South_Carolina!FS6</f>
        <v>1</v>
      </c>
      <c r="AK43" s="9">
        <f>South_Carolina!FX6</f>
        <v>1</v>
      </c>
      <c r="AL43" s="11">
        <f>South_Carolina!G6</f>
        <v>1</v>
      </c>
      <c r="AM43" s="9">
        <f>South_Carolina!HB6</f>
        <v>1</v>
      </c>
      <c r="AN43" s="11">
        <f>South_Carolina!HG6</f>
        <v>1</v>
      </c>
      <c r="AO43" s="11">
        <f>South_Carolina!HL6</f>
        <v>0</v>
      </c>
      <c r="AP43" s="11">
        <f>South_Carolina!HQ6</f>
        <v>0</v>
      </c>
      <c r="AQ43" s="9">
        <f>South_Carolina!GC6</f>
        <v>1</v>
      </c>
    </row>
    <row r="44" spans="1:43" ht="25.5" customHeight="1">
      <c r="A44" s="117" t="s">
        <v>110</v>
      </c>
      <c r="B44" s="153">
        <f t="shared" si="0"/>
        <v>0.38839285714285715</v>
      </c>
      <c r="C44" s="153">
        <f t="shared" si="1"/>
        <v>0.33333333333333331</v>
      </c>
      <c r="D44" s="28">
        <v>32</v>
      </c>
      <c r="E44" s="10">
        <f>South_Dakota!L6</f>
        <v>1</v>
      </c>
      <c r="F44" s="9">
        <f>South_Dakota!V6</f>
        <v>0</v>
      </c>
      <c r="G44" s="10">
        <f>South_Dakota!AA6</f>
        <v>1</v>
      </c>
      <c r="H44" s="10">
        <f>South_Dakota!AF6</f>
        <v>1</v>
      </c>
      <c r="I44" s="10">
        <f>South_Dakota!AK6</f>
        <v>1</v>
      </c>
      <c r="J44" s="10">
        <f>South_Dakota!AP6</f>
        <v>1</v>
      </c>
      <c r="K44" s="10">
        <f>South_Dakota!AU6</f>
        <v>0</v>
      </c>
      <c r="L44" s="10">
        <f>South_Dakota!AZ6</f>
        <v>0</v>
      </c>
      <c r="M44" s="10">
        <f>South_Dakota!BE6</f>
        <v>1</v>
      </c>
      <c r="N44" s="9">
        <f>South_Dakota!BO6</f>
        <v>0</v>
      </c>
      <c r="O44" s="9">
        <f>South_Dakota!BT6</f>
        <v>0</v>
      </c>
      <c r="P44" s="9">
        <f>South_Dakota!BY6</f>
        <v>0</v>
      </c>
      <c r="Q44" s="9">
        <f>South_Dakota!CD6</f>
        <v>0</v>
      </c>
      <c r="R44" s="9">
        <f>South_Dakota!CI6</f>
        <v>0</v>
      </c>
      <c r="S44" s="9">
        <f>South_Dakota!CN6</f>
        <v>0</v>
      </c>
      <c r="T44" s="10">
        <f>South_Dakota!CS6</f>
        <v>0</v>
      </c>
      <c r="U44" s="10">
        <f>South_Dakota!CX6</f>
        <v>0</v>
      </c>
      <c r="V44" s="10">
        <f>South_Dakota!DC6</f>
        <v>0</v>
      </c>
      <c r="W44" s="10">
        <f>South_Dakota!DH6</f>
        <v>0</v>
      </c>
      <c r="X44" s="10">
        <f>South_Dakota!DM6</f>
        <v>0</v>
      </c>
      <c r="Y44" s="10">
        <f>South_Dakota!DR6</f>
        <v>0</v>
      </c>
      <c r="Z44" s="9">
        <f>South_Dakota!EG6</f>
        <v>1</v>
      </c>
      <c r="AA44" s="9">
        <f>South_Dakota!EM6</f>
        <v>1</v>
      </c>
      <c r="AB44" s="9">
        <f>South_Dakota!ES6</f>
        <v>1</v>
      </c>
      <c r="AC44" s="10">
        <f>South_Dakota!GH6</f>
        <v>0</v>
      </c>
      <c r="AD44" s="9">
        <f>South_Dakota!GM6</f>
        <v>0</v>
      </c>
      <c r="AE44" s="9">
        <f>South_Dakota!GR6</f>
        <v>0</v>
      </c>
      <c r="AF44" s="9">
        <f>South_Dakota!GW6</f>
        <v>0</v>
      </c>
      <c r="AG44" s="10">
        <f>South_Dakota!Q6</f>
        <v>0</v>
      </c>
      <c r="AH44" s="9">
        <f>South_Dakota!EY6</f>
        <v>0</v>
      </c>
      <c r="AI44" s="10">
        <f>South_Dakota!FN6</f>
        <v>1</v>
      </c>
      <c r="AJ44" s="9">
        <f>South_Dakota!FS6</f>
        <v>0</v>
      </c>
      <c r="AK44" s="9">
        <f>South_Dakota!FX6</f>
        <v>1</v>
      </c>
      <c r="AL44" s="11">
        <f>South_Dakota!G6</f>
        <v>1</v>
      </c>
      <c r="AM44" s="9">
        <f>South_Dakota!HB6</f>
        <v>1</v>
      </c>
      <c r="AN44" s="11">
        <f>South_Dakota!HG6</f>
        <v>0</v>
      </c>
      <c r="AO44" s="11">
        <f>South_Dakota!HL6</f>
        <v>0</v>
      </c>
      <c r="AP44" s="11">
        <f>South_Dakota!HQ6</f>
        <v>0</v>
      </c>
      <c r="AQ44" s="9">
        <f>South_Dakota!GC6</f>
        <v>0</v>
      </c>
    </row>
    <row r="45" spans="1:43" ht="25.5" customHeight="1">
      <c r="A45" s="117" t="s">
        <v>111</v>
      </c>
      <c r="B45" s="153">
        <f t="shared" si="0"/>
        <v>0.49404761904761901</v>
      </c>
      <c r="C45" s="153">
        <f t="shared" si="1"/>
        <v>0.51282051282051277</v>
      </c>
      <c r="D45" s="28">
        <v>14</v>
      </c>
      <c r="E45" s="10">
        <f>Tennessee!L6</f>
        <v>1</v>
      </c>
      <c r="F45" s="9">
        <f>Tennessee!V6</f>
        <v>0</v>
      </c>
      <c r="G45" s="10">
        <f>Tennessee!AA6</f>
        <v>1</v>
      </c>
      <c r="H45" s="10">
        <f>Tennessee!AF6</f>
        <v>1</v>
      </c>
      <c r="I45" s="10">
        <f>Tennessee!AK6</f>
        <v>1</v>
      </c>
      <c r="J45" s="10">
        <f>Tennessee!AP6</f>
        <v>0</v>
      </c>
      <c r="K45" s="10">
        <f>Tennessee!AU6</f>
        <v>0</v>
      </c>
      <c r="L45" s="10">
        <f>Tennessee!AZ6</f>
        <v>0</v>
      </c>
      <c r="M45" s="10">
        <f>Tennessee!BE6</f>
        <v>1</v>
      </c>
      <c r="N45" s="9">
        <f>Tennessee!BO6</f>
        <v>1</v>
      </c>
      <c r="O45" s="9">
        <f>Tennessee!BT6</f>
        <v>1</v>
      </c>
      <c r="P45" s="9">
        <f>Tennessee!BY6</f>
        <v>0</v>
      </c>
      <c r="Q45" s="9">
        <f>Tennessee!CD6</f>
        <v>1</v>
      </c>
      <c r="R45" s="9">
        <f>Tennessee!CI6</f>
        <v>0</v>
      </c>
      <c r="S45" s="9">
        <f>Tennessee!CN6</f>
        <v>0</v>
      </c>
      <c r="T45" s="10">
        <f>Tennessee!CS6</f>
        <v>1</v>
      </c>
      <c r="U45" s="10">
        <f>Tennessee!CX6</f>
        <v>1</v>
      </c>
      <c r="V45" s="10">
        <f>Tennessee!DC6</f>
        <v>0</v>
      </c>
      <c r="W45" s="10">
        <f>Tennessee!DH6</f>
        <v>1</v>
      </c>
      <c r="X45" s="10">
        <f>Tennessee!DM6</f>
        <v>0</v>
      </c>
      <c r="Y45" s="10">
        <f>Tennessee!DR6</f>
        <v>0</v>
      </c>
      <c r="Z45" s="9">
        <f>Tennessee!EG6</f>
        <v>1</v>
      </c>
      <c r="AA45" s="9">
        <f>Tennessee!EM6</f>
        <v>1</v>
      </c>
      <c r="AB45" s="9">
        <f>Tennessee!ES6</f>
        <v>1</v>
      </c>
      <c r="AC45" s="10">
        <f>Tennessee!GH6</f>
        <v>0</v>
      </c>
      <c r="AD45" s="9">
        <f>Tennessee!GM6</f>
        <v>0</v>
      </c>
      <c r="AE45" s="9">
        <f>Tennessee!GR6</f>
        <v>0</v>
      </c>
      <c r="AF45" s="9">
        <f>Tennessee!GW6</f>
        <v>0</v>
      </c>
      <c r="AG45" s="10">
        <f>Tennessee!Q6</f>
        <v>0</v>
      </c>
      <c r="AH45" s="9">
        <f>Tennessee!EY6</f>
        <v>0</v>
      </c>
      <c r="AI45" s="10">
        <f>Tennessee!FN6</f>
        <v>0</v>
      </c>
      <c r="AJ45" s="9">
        <f>Tennessee!FS6</f>
        <v>1</v>
      </c>
      <c r="AK45" s="9">
        <f>Tennessee!FX6</f>
        <v>1</v>
      </c>
      <c r="AL45" s="11">
        <f>Tennessee!G6</f>
        <v>1</v>
      </c>
      <c r="AM45" s="9">
        <f>Tennessee!HB6</f>
        <v>1</v>
      </c>
      <c r="AN45" s="11">
        <f>Tennessee!HG6</f>
        <v>1</v>
      </c>
      <c r="AO45" s="11">
        <f>Tennessee!HL6</f>
        <v>0</v>
      </c>
      <c r="AP45" s="11">
        <f>Tennessee!HQ6</f>
        <v>0</v>
      </c>
      <c r="AQ45" s="9">
        <f>Tennessee!GC6</f>
        <v>1</v>
      </c>
    </row>
    <row r="46" spans="1:43" ht="25.5" customHeight="1">
      <c r="A46" s="117" t="s">
        <v>112</v>
      </c>
      <c r="B46" s="153">
        <f t="shared" si="0"/>
        <v>0.43452380952380953</v>
      </c>
      <c r="C46" s="153">
        <f t="shared" si="1"/>
        <v>0.35897435897435898</v>
      </c>
      <c r="D46" s="28">
        <v>23</v>
      </c>
      <c r="E46" s="10">
        <f>Texas!L6</f>
        <v>0</v>
      </c>
      <c r="F46" s="9">
        <f>Texas!V6</f>
        <v>0</v>
      </c>
      <c r="G46" s="10">
        <f>Texas!AA6</f>
        <v>1</v>
      </c>
      <c r="H46" s="10">
        <f>Texas!AF6</f>
        <v>1</v>
      </c>
      <c r="I46" s="10">
        <f>Texas!AK6</f>
        <v>0</v>
      </c>
      <c r="J46" s="10">
        <f>Texas!AP6</f>
        <v>0</v>
      </c>
      <c r="K46" s="10">
        <f>Texas!AU6</f>
        <v>0</v>
      </c>
      <c r="L46" s="10">
        <f>Texas!AZ6</f>
        <v>0</v>
      </c>
      <c r="M46" s="10">
        <f>Texas!BE6</f>
        <v>0</v>
      </c>
      <c r="N46" s="9">
        <f>Texas!BO6</f>
        <v>0</v>
      </c>
      <c r="O46" s="9">
        <f>Texas!BT6</f>
        <v>0</v>
      </c>
      <c r="P46" s="9">
        <f>Texas!BY6</f>
        <v>0</v>
      </c>
      <c r="Q46" s="9">
        <f>Texas!CD6</f>
        <v>0</v>
      </c>
      <c r="R46" s="9">
        <f>Texas!CI6</f>
        <v>0</v>
      </c>
      <c r="S46" s="9">
        <f>Texas!CN6</f>
        <v>0</v>
      </c>
      <c r="T46" s="10">
        <f>Texas!CS6</f>
        <v>0</v>
      </c>
      <c r="U46" s="10">
        <f>Texas!CX6</f>
        <v>0</v>
      </c>
      <c r="V46" s="10">
        <f>Texas!DC6</f>
        <v>0</v>
      </c>
      <c r="W46" s="10">
        <f>Texas!DH6</f>
        <v>0</v>
      </c>
      <c r="X46" s="10">
        <f>Texas!DM6</f>
        <v>0</v>
      </c>
      <c r="Y46" s="10">
        <f>Texas!DR6</f>
        <v>0</v>
      </c>
      <c r="Z46" s="9">
        <f>Texas!EG6</f>
        <v>1</v>
      </c>
      <c r="AA46" s="9">
        <f>Texas!EM6</f>
        <v>1</v>
      </c>
      <c r="AB46" s="9">
        <f>Texas!ES6</f>
        <v>1</v>
      </c>
      <c r="AC46" s="10">
        <f>Texas!GH6</f>
        <v>1</v>
      </c>
      <c r="AD46" s="9">
        <f>Texas!GM6</f>
        <v>1</v>
      </c>
      <c r="AE46" s="9">
        <f>Texas!GR6</f>
        <v>1</v>
      </c>
      <c r="AF46" s="9">
        <f>Texas!GW6</f>
        <v>1</v>
      </c>
      <c r="AG46" s="10">
        <f>Texas!Q6</f>
        <v>0</v>
      </c>
      <c r="AH46" s="9">
        <f>Texas!EY6</f>
        <v>0</v>
      </c>
      <c r="AI46" s="10">
        <f>Texas!FN6</f>
        <v>0</v>
      </c>
      <c r="AJ46" s="9">
        <f>Texas!FS6</f>
        <v>0</v>
      </c>
      <c r="AK46" s="9">
        <f>Texas!FX6</f>
        <v>0</v>
      </c>
      <c r="AL46" s="11">
        <f>Texas!G6</f>
        <v>1</v>
      </c>
      <c r="AM46" s="9">
        <f>Texas!HB6</f>
        <v>1</v>
      </c>
      <c r="AN46" s="11">
        <f>Texas!HG6</f>
        <v>1</v>
      </c>
      <c r="AO46" s="11">
        <f>Texas!HL6</f>
        <v>0</v>
      </c>
      <c r="AP46" s="11">
        <f>Texas!HQ6</f>
        <v>1</v>
      </c>
      <c r="AQ46" s="9">
        <f>Texas!GC6</f>
        <v>1</v>
      </c>
    </row>
    <row r="47" spans="1:43" ht="25.5" customHeight="1">
      <c r="A47" s="117" t="s">
        <v>113</v>
      </c>
      <c r="B47" s="153">
        <f t="shared" si="0"/>
        <v>0.60714285714285721</v>
      </c>
      <c r="C47" s="153">
        <f t="shared" si="1"/>
        <v>0.48717948717948717</v>
      </c>
      <c r="D47" s="28">
        <v>8</v>
      </c>
      <c r="E47" s="10">
        <f>Utah!L6</f>
        <v>1</v>
      </c>
      <c r="F47" s="9">
        <f>Utah!V6</f>
        <v>0</v>
      </c>
      <c r="G47" s="10">
        <f>Utah!AA6</f>
        <v>1</v>
      </c>
      <c r="H47" s="10">
        <f>Utah!AF6</f>
        <v>1</v>
      </c>
      <c r="I47" s="10">
        <f>Utah!AK6</f>
        <v>1</v>
      </c>
      <c r="J47" s="10">
        <f>Utah!AP6</f>
        <v>1</v>
      </c>
      <c r="K47" s="10">
        <f>Utah!AU6</f>
        <v>0</v>
      </c>
      <c r="L47" s="10">
        <f>Utah!AZ6</f>
        <v>0</v>
      </c>
      <c r="M47" s="10">
        <f>Utah!BE6</f>
        <v>1</v>
      </c>
      <c r="N47" s="9">
        <f>Utah!BO6</f>
        <v>0</v>
      </c>
      <c r="O47" s="9">
        <f>Utah!BT6</f>
        <v>0</v>
      </c>
      <c r="P47" s="9">
        <f>Utah!BY6</f>
        <v>0</v>
      </c>
      <c r="Q47" s="9">
        <f>Utah!CD6</f>
        <v>0</v>
      </c>
      <c r="R47" s="9">
        <f>Utah!CI6</f>
        <v>0</v>
      </c>
      <c r="S47" s="9">
        <f>Utah!CN6</f>
        <v>0</v>
      </c>
      <c r="T47" s="10">
        <f>Utah!CS6</f>
        <v>0</v>
      </c>
      <c r="U47" s="10">
        <f>Utah!CX6</f>
        <v>0</v>
      </c>
      <c r="V47" s="10">
        <f>Utah!DC6</f>
        <v>0</v>
      </c>
      <c r="W47" s="10">
        <f>Utah!DH6</f>
        <v>0</v>
      </c>
      <c r="X47" s="10">
        <f>Utah!DM6</f>
        <v>0</v>
      </c>
      <c r="Y47" s="10">
        <f>Utah!DR6</f>
        <v>0</v>
      </c>
      <c r="Z47" s="9">
        <f>Utah!EG6</f>
        <v>1</v>
      </c>
      <c r="AA47" s="9">
        <f>Utah!EM6</f>
        <v>1</v>
      </c>
      <c r="AB47" s="9">
        <f>Utah!ES6</f>
        <v>1</v>
      </c>
      <c r="AC47" s="10">
        <f>Utah!GH6</f>
        <v>1</v>
      </c>
      <c r="AD47" s="9">
        <f>Utah!GM6</f>
        <v>1</v>
      </c>
      <c r="AE47" s="9">
        <f>Utah!GR6</f>
        <v>1</v>
      </c>
      <c r="AF47" s="9">
        <f>Utah!GW6</f>
        <v>1</v>
      </c>
      <c r="AG47" s="10">
        <f>Utah!Q6</f>
        <v>1</v>
      </c>
      <c r="AH47" s="9">
        <f>Utah!EY6</f>
        <v>0</v>
      </c>
      <c r="AI47" s="10">
        <f>Utah!FN6</f>
        <v>1</v>
      </c>
      <c r="AJ47" s="9">
        <f>Utah!FS6</f>
        <v>1</v>
      </c>
      <c r="AK47" s="9">
        <f>Utah!FX6</f>
        <v>1</v>
      </c>
      <c r="AL47" s="11">
        <f>Utah!G6</f>
        <v>0</v>
      </c>
      <c r="AM47" s="9">
        <f>Utah!HB6</f>
        <v>1</v>
      </c>
      <c r="AN47" s="11">
        <f>Utah!HG6</f>
        <v>0</v>
      </c>
      <c r="AO47" s="11">
        <f>Utah!HL6</f>
        <v>0</v>
      </c>
      <c r="AP47" s="11">
        <f>Utah!HQ6</f>
        <v>0</v>
      </c>
      <c r="AQ47" s="9">
        <f>Utah!GC6</f>
        <v>1</v>
      </c>
    </row>
    <row r="48" spans="1:43" ht="25.5" customHeight="1">
      <c r="A48" s="117" t="s">
        <v>114</v>
      </c>
      <c r="B48" s="153">
        <f t="shared" si="0"/>
        <v>0.29166666666666663</v>
      </c>
      <c r="C48" s="153">
        <f t="shared" si="1"/>
        <v>0.15384615384615385</v>
      </c>
      <c r="D48" s="28">
        <v>47</v>
      </c>
      <c r="E48" s="10">
        <f>Vermont!L6</f>
        <v>1</v>
      </c>
      <c r="F48" s="9">
        <f>Vermont!V6</f>
        <v>0</v>
      </c>
      <c r="G48" s="10">
        <f>Vermont!AA6</f>
        <v>0</v>
      </c>
      <c r="H48" s="10">
        <f>Vermont!AF6</f>
        <v>0</v>
      </c>
      <c r="I48" s="10">
        <f>Vermont!AK6</f>
        <v>0</v>
      </c>
      <c r="J48" s="10">
        <f>Vermont!AP6</f>
        <v>0</v>
      </c>
      <c r="K48" s="10">
        <f>Vermont!AU6</f>
        <v>0</v>
      </c>
      <c r="L48" s="10">
        <f>Vermont!AZ6</f>
        <v>0</v>
      </c>
      <c r="M48" s="10">
        <f>Vermont!BE6</f>
        <v>0</v>
      </c>
      <c r="N48" s="9">
        <f>Vermont!BO6</f>
        <v>0</v>
      </c>
      <c r="O48" s="9">
        <f>Vermont!BT6</f>
        <v>0</v>
      </c>
      <c r="P48" s="9">
        <f>Vermont!BY6</f>
        <v>0</v>
      </c>
      <c r="Q48" s="9">
        <f>Vermont!CD6</f>
        <v>0</v>
      </c>
      <c r="R48" s="9">
        <f>Vermont!CI6</f>
        <v>0</v>
      </c>
      <c r="S48" s="9">
        <f>Vermont!CN6</f>
        <v>0</v>
      </c>
      <c r="T48" s="10">
        <f>Vermont!CS6</f>
        <v>0</v>
      </c>
      <c r="U48" s="10">
        <f>Vermont!CX6</f>
        <v>0</v>
      </c>
      <c r="V48" s="10">
        <f>Vermont!DC6</f>
        <v>0</v>
      </c>
      <c r="W48" s="10">
        <f>Vermont!DH6</f>
        <v>0</v>
      </c>
      <c r="X48" s="10">
        <f>Vermont!DM6</f>
        <v>0</v>
      </c>
      <c r="Y48" s="10">
        <f>Vermont!DR6</f>
        <v>0</v>
      </c>
      <c r="Z48" s="9">
        <f>(Vermont!EG6+Vermont!EH6)/2</f>
        <v>0</v>
      </c>
      <c r="AA48" s="9">
        <f>(Vermont!EM6+Vermont!EN6)/2</f>
        <v>1</v>
      </c>
      <c r="AB48" s="9">
        <f>(Vermont!ES6+Vermont!ET6)/2</f>
        <v>0</v>
      </c>
      <c r="AC48" s="10">
        <f>Vermont!GH6</f>
        <v>1</v>
      </c>
      <c r="AD48" s="9">
        <f>Vermont!GM6</f>
        <v>1</v>
      </c>
      <c r="AE48" s="9">
        <f>Vermont!GR6</f>
        <v>0</v>
      </c>
      <c r="AF48" s="9">
        <f>Vermont!GW6</f>
        <v>0</v>
      </c>
      <c r="AG48" s="10">
        <f>Vermont!Q6</f>
        <v>0</v>
      </c>
      <c r="AH48" s="9">
        <f>Vermont!EY6</f>
        <v>0</v>
      </c>
      <c r="AI48" s="10">
        <f>Vermont!FN6</f>
        <v>1</v>
      </c>
      <c r="AJ48" s="9">
        <f>Vermont!FS6</f>
        <v>0</v>
      </c>
      <c r="AK48" s="9">
        <f>Vermont!FX6</f>
        <v>0</v>
      </c>
      <c r="AL48" s="11">
        <f>Vermont!G6</f>
        <v>0</v>
      </c>
      <c r="AM48" s="9">
        <f>Vermont!HB6</f>
        <v>1</v>
      </c>
      <c r="AN48" s="11">
        <f>Vermont!HG6</f>
        <v>0</v>
      </c>
      <c r="AO48" s="11">
        <f>Vermont!HL6</f>
        <v>0</v>
      </c>
      <c r="AP48" s="11">
        <f>Vermont!HQ6</f>
        <v>0</v>
      </c>
      <c r="AQ48" s="9">
        <f>Vermont!GC6</f>
        <v>0</v>
      </c>
    </row>
    <row r="49" spans="1:43" ht="25.5" customHeight="1">
      <c r="A49" s="117" t="s">
        <v>115</v>
      </c>
      <c r="B49" s="153">
        <f t="shared" si="0"/>
        <v>0.41964285714285715</v>
      </c>
      <c r="C49" s="153">
        <f t="shared" si="1"/>
        <v>0.33333333333333331</v>
      </c>
      <c r="D49" s="28">
        <v>26</v>
      </c>
      <c r="E49" s="10">
        <f>Virginia!L6</f>
        <v>1</v>
      </c>
      <c r="F49" s="9">
        <f>Virginia!V6</f>
        <v>0</v>
      </c>
      <c r="G49" s="10">
        <f>Virginia!AA6</f>
        <v>1</v>
      </c>
      <c r="H49" s="10">
        <f>Virginia!AF6</f>
        <v>1</v>
      </c>
      <c r="I49" s="10">
        <f>Virginia!AK6</f>
        <v>1</v>
      </c>
      <c r="J49" s="10">
        <f>Virginia!AP6</f>
        <v>1</v>
      </c>
      <c r="K49" s="10">
        <f>Virginia!AU6</f>
        <v>0</v>
      </c>
      <c r="L49" s="10">
        <f>Virginia!AZ6</f>
        <v>0</v>
      </c>
      <c r="M49" s="10">
        <f>Virginia!BE6</f>
        <v>1</v>
      </c>
      <c r="N49" s="9">
        <f>Virginia!BO6</f>
        <v>0</v>
      </c>
      <c r="O49" s="9">
        <f>Virginia!BT6</f>
        <v>0</v>
      </c>
      <c r="P49" s="9">
        <f>Virginia!BY6</f>
        <v>0</v>
      </c>
      <c r="Q49" s="9">
        <f>Virginia!CD6</f>
        <v>0</v>
      </c>
      <c r="R49" s="9">
        <f>Virginia!CI6</f>
        <v>0</v>
      </c>
      <c r="S49" s="9">
        <f>Virginia!CN6</f>
        <v>0</v>
      </c>
      <c r="T49" s="10">
        <f>Virginia!CS6</f>
        <v>0</v>
      </c>
      <c r="U49" s="10">
        <f>Virginia!CX6</f>
        <v>0</v>
      </c>
      <c r="V49" s="10">
        <f>Virginia!DC6</f>
        <v>0</v>
      </c>
      <c r="W49" s="10">
        <f>Virginia!DH6</f>
        <v>0</v>
      </c>
      <c r="X49" s="10">
        <f>Virginia!DM6</f>
        <v>0</v>
      </c>
      <c r="Y49" s="10">
        <f>Virginia!DR6</f>
        <v>0</v>
      </c>
      <c r="Z49" s="9">
        <f>(Virginia!EG6+Virginia!EH6)</f>
        <v>0</v>
      </c>
      <c r="AA49" s="9">
        <f>(Virginia!EM6+Virginia!EN6)/2</f>
        <v>1</v>
      </c>
      <c r="AB49" s="9">
        <f>(Virginia!ES6+Virginia!ET6)/2</f>
        <v>1</v>
      </c>
      <c r="AC49" s="10">
        <f>Virginia!GH6</f>
        <v>0</v>
      </c>
      <c r="AD49" s="9">
        <f>Virginia!GM6</f>
        <v>0</v>
      </c>
      <c r="AE49" s="9">
        <f>Virginia!GR6</f>
        <v>0</v>
      </c>
      <c r="AF49" s="9">
        <f>Virginia!GW6</f>
        <v>0</v>
      </c>
      <c r="AG49" s="10">
        <f>Virginia!Q6</f>
        <v>0</v>
      </c>
      <c r="AH49" s="9">
        <f>Virginia!EY6</f>
        <v>0</v>
      </c>
      <c r="AI49" s="10">
        <f>Virginia!FN6</f>
        <v>1</v>
      </c>
      <c r="AJ49" s="9">
        <f>Virginia!FS6</f>
        <v>0</v>
      </c>
      <c r="AK49" s="9">
        <f>Virginia!FX6</f>
        <v>0</v>
      </c>
      <c r="AL49" s="11">
        <f>Virginia!G6</f>
        <v>1</v>
      </c>
      <c r="AM49" s="9">
        <f>Virginia!HB6</f>
        <v>1</v>
      </c>
      <c r="AN49" s="11">
        <f>Virginia!HG6</f>
        <v>1</v>
      </c>
      <c r="AO49" s="11">
        <f>Virginia!HL6</f>
        <v>0</v>
      </c>
      <c r="AP49" s="11">
        <f>Virginia!HQ6</f>
        <v>0</v>
      </c>
      <c r="AQ49" s="9">
        <f>Virginia!GC6</f>
        <v>1</v>
      </c>
    </row>
    <row r="50" spans="1:43" ht="25.5" customHeight="1">
      <c r="A50" s="117" t="s">
        <v>116</v>
      </c>
      <c r="B50" s="153">
        <f t="shared" si="0"/>
        <v>0.61904761904761907</v>
      </c>
      <c r="C50" s="153">
        <f t="shared" si="1"/>
        <v>0.61538461538461542</v>
      </c>
      <c r="D50" s="28">
        <v>9</v>
      </c>
      <c r="E50" s="10">
        <f>Washington!L6</f>
        <v>1</v>
      </c>
      <c r="F50" s="9">
        <f>Washington!V6</f>
        <v>1</v>
      </c>
      <c r="G50" s="10">
        <f>Washington!AA6</f>
        <v>1</v>
      </c>
      <c r="H50" s="10">
        <f>Washington!AF6</f>
        <v>1</v>
      </c>
      <c r="I50" s="10">
        <f>Washington!AK6</f>
        <v>1</v>
      </c>
      <c r="J50" s="10">
        <f>Washington!AP6</f>
        <v>0</v>
      </c>
      <c r="K50" s="10">
        <f>Washington!AU6</f>
        <v>0</v>
      </c>
      <c r="L50" s="10">
        <f>Washington!AZ6</f>
        <v>0</v>
      </c>
      <c r="M50" s="10">
        <f>Washington!BE6</f>
        <v>1</v>
      </c>
      <c r="N50" s="9">
        <f>Washington!BO6</f>
        <v>1</v>
      </c>
      <c r="O50" s="9">
        <f>Washington!BT6</f>
        <v>1</v>
      </c>
      <c r="P50" s="9">
        <f>Washington!BY6</f>
        <v>1</v>
      </c>
      <c r="Q50" s="9">
        <f>Washington!CD6</f>
        <v>0</v>
      </c>
      <c r="R50" s="9">
        <f>Washington!CI6</f>
        <v>0</v>
      </c>
      <c r="S50" s="9">
        <f>Washington!CN6</f>
        <v>0</v>
      </c>
      <c r="T50" s="10">
        <f>Washington!CS6</f>
        <v>1</v>
      </c>
      <c r="U50" s="10">
        <f>Washington!CX6</f>
        <v>1</v>
      </c>
      <c r="V50" s="10">
        <f>Washington!DC6</f>
        <v>1</v>
      </c>
      <c r="W50" s="10">
        <f>Washington!DH6</f>
        <v>0</v>
      </c>
      <c r="X50" s="10">
        <f>Washington!DM6</f>
        <v>0</v>
      </c>
      <c r="Y50" s="10">
        <f>Washington!DR6</f>
        <v>0</v>
      </c>
      <c r="Z50" s="9">
        <f>Washington!EG6</f>
        <v>1</v>
      </c>
      <c r="AA50" s="9">
        <f>Washington!EM6</f>
        <v>1</v>
      </c>
      <c r="AB50" s="9">
        <f>Washington!ES6</f>
        <v>1</v>
      </c>
      <c r="AC50" s="10">
        <f>Washington!GH6</f>
        <v>1</v>
      </c>
      <c r="AD50" s="9">
        <f>Washington!GM6</f>
        <v>1</v>
      </c>
      <c r="AE50" s="9">
        <f>Washington!GR6</f>
        <v>0</v>
      </c>
      <c r="AF50" s="9">
        <f>Washington!GW6</f>
        <v>0</v>
      </c>
      <c r="AG50" s="10">
        <f>Washington!Q6</f>
        <v>0</v>
      </c>
      <c r="AH50" s="9">
        <f>Washington!EY6</f>
        <v>0</v>
      </c>
      <c r="AI50" s="10">
        <f>Washington!FN6</f>
        <v>1</v>
      </c>
      <c r="AJ50" s="9">
        <f>Washington!FS6</f>
        <v>1</v>
      </c>
      <c r="AK50" s="9">
        <f>Washington!FX6</f>
        <v>1</v>
      </c>
      <c r="AL50" s="11">
        <f>Washington!G6</f>
        <v>0</v>
      </c>
      <c r="AM50" s="9">
        <f>Washington!HB6</f>
        <v>1</v>
      </c>
      <c r="AN50" s="11">
        <f>Washington!HG6</f>
        <v>1</v>
      </c>
      <c r="AO50" s="11">
        <f>Washington!HL6</f>
        <v>1</v>
      </c>
      <c r="AP50" s="11">
        <f>Washington!HQ6</f>
        <v>1</v>
      </c>
      <c r="AQ50" s="9">
        <f>Washington!GC6</f>
        <v>0</v>
      </c>
    </row>
    <row r="51" spans="1:43" ht="25.5" customHeight="1">
      <c r="A51" s="117" t="s">
        <v>117</v>
      </c>
      <c r="B51" s="153">
        <f t="shared" si="0"/>
        <v>0.24702380952380953</v>
      </c>
      <c r="C51" s="153">
        <f t="shared" si="1"/>
        <v>0.28205128205128205</v>
      </c>
      <c r="D51" s="28">
        <v>50</v>
      </c>
      <c r="E51" s="10">
        <f>West_Virginia!L6</f>
        <v>0</v>
      </c>
      <c r="F51" s="9">
        <f>West_Virginia!V6</f>
        <v>0</v>
      </c>
      <c r="G51" s="10">
        <f>West_Virginia!AA6</f>
        <v>1</v>
      </c>
      <c r="H51" s="10">
        <f>West_Virginia!AF6</f>
        <v>0</v>
      </c>
      <c r="I51" s="10">
        <f>West_Virginia!AK6</f>
        <v>0</v>
      </c>
      <c r="J51" s="10">
        <f>West_Virginia!AP6</f>
        <v>0</v>
      </c>
      <c r="K51" s="10">
        <f>West_Virginia!AU6</f>
        <v>0</v>
      </c>
      <c r="L51" s="10">
        <f>West_Virginia!AZ6</f>
        <v>0</v>
      </c>
      <c r="M51" s="10">
        <f>West_Virginia!BE6</f>
        <v>1</v>
      </c>
      <c r="N51" s="9">
        <f>West_Virginia!BO6</f>
        <v>1</v>
      </c>
      <c r="O51" s="9">
        <f>West_Virginia!BT6</f>
        <v>1</v>
      </c>
      <c r="P51" s="9">
        <f>West_Virginia!BY6</f>
        <v>1</v>
      </c>
      <c r="Q51" s="9">
        <f>West_Virginia!CD6</f>
        <v>1</v>
      </c>
      <c r="R51" s="9">
        <f>West_Virginia!CI6</f>
        <v>0</v>
      </c>
      <c r="S51" s="9">
        <f>West_Virginia!CN6</f>
        <v>0</v>
      </c>
      <c r="T51" s="10">
        <f>West_Virginia!CS6</f>
        <v>0</v>
      </c>
      <c r="U51" s="10">
        <f>West_Virginia!CX6</f>
        <v>0</v>
      </c>
      <c r="V51" s="10">
        <f>West_Virginia!DC6</f>
        <v>0</v>
      </c>
      <c r="W51" s="10">
        <f>West_Virginia!DH6</f>
        <v>0</v>
      </c>
      <c r="X51" s="10">
        <f>West_Virginia!DM6</f>
        <v>0</v>
      </c>
      <c r="Y51" s="10">
        <f>West_Virginia!DR6</f>
        <v>0</v>
      </c>
      <c r="Z51" s="9">
        <f>West_Virginia!EG6</f>
        <v>1</v>
      </c>
      <c r="AA51" s="9">
        <f>West_Virginia!EM6</f>
        <v>1</v>
      </c>
      <c r="AB51" s="9">
        <f>West_Virginia!ES6</f>
        <v>1</v>
      </c>
      <c r="AC51" s="10">
        <f>West_Virginia!GH6</f>
        <v>0</v>
      </c>
      <c r="AD51" s="9">
        <f>West_Virginia!GM6</f>
        <v>0</v>
      </c>
      <c r="AE51" s="9">
        <f>West_Virginia!GR6</f>
        <v>0</v>
      </c>
      <c r="AF51" s="9">
        <f>West_Virginia!GW6</f>
        <v>0</v>
      </c>
      <c r="AG51" s="10">
        <f>West_Virginia!Q6</f>
        <v>0</v>
      </c>
      <c r="AH51" s="9">
        <f>West_Virginia!EY6</f>
        <v>0</v>
      </c>
      <c r="AI51" s="10">
        <f>West_Virginia!FN6</f>
        <v>0</v>
      </c>
      <c r="AJ51" s="9">
        <f>West_Virginia!FS6</f>
        <v>0</v>
      </c>
      <c r="AK51" s="9">
        <f>West_Virginia!FX6</f>
        <v>0</v>
      </c>
      <c r="AL51" s="11">
        <f>West_Virginia!G6</f>
        <v>1</v>
      </c>
      <c r="AM51" s="9">
        <f>West_Virginia!HB6</f>
        <v>0</v>
      </c>
      <c r="AN51" s="11">
        <f>West_Virginia!HG6</f>
        <v>0</v>
      </c>
      <c r="AO51" s="11">
        <f>West_Virginia!HL6</f>
        <v>0</v>
      </c>
      <c r="AP51" s="11">
        <f>West_Virginia!HQ6</f>
        <v>0</v>
      </c>
      <c r="AQ51" s="9">
        <f>West_Virginia!GC6</f>
        <v>1</v>
      </c>
    </row>
    <row r="52" spans="1:43" ht="25.5" customHeight="1">
      <c r="A52" s="117" t="s">
        <v>118</v>
      </c>
      <c r="B52" s="153">
        <f t="shared" si="0"/>
        <v>0.40922619047619047</v>
      </c>
      <c r="C52" s="153">
        <f t="shared" si="1"/>
        <v>0.46153846153846156</v>
      </c>
      <c r="D52" s="28">
        <v>28</v>
      </c>
      <c r="E52" s="10">
        <f>Wisconsin!L6</f>
        <v>1</v>
      </c>
      <c r="F52" s="9">
        <f>Wisconsin!V6</f>
        <v>0</v>
      </c>
      <c r="G52" s="10">
        <f>Wisconsin!AA6</f>
        <v>1</v>
      </c>
      <c r="H52" s="10">
        <f>Wisconsin!AF6</f>
        <v>1</v>
      </c>
      <c r="I52" s="10">
        <f>Wisconsin!AK6</f>
        <v>1</v>
      </c>
      <c r="J52" s="10">
        <f>Wisconsin!AP6</f>
        <v>1</v>
      </c>
      <c r="K52" s="10">
        <f>Wisconsin!AU6</f>
        <v>0</v>
      </c>
      <c r="L52" s="10">
        <f>Wisconsin!AZ6</f>
        <v>0</v>
      </c>
      <c r="M52" s="10">
        <f>Wisconsin!BE6</f>
        <v>1</v>
      </c>
      <c r="N52" s="9">
        <f>Wisconsin!BO6</f>
        <v>1</v>
      </c>
      <c r="O52" s="9">
        <f>Wisconsin!BT6</f>
        <v>1</v>
      </c>
      <c r="P52" s="9">
        <f>Wisconsin!BY6</f>
        <v>1</v>
      </c>
      <c r="Q52" s="9">
        <f>Wisconsin!CD6</f>
        <v>1</v>
      </c>
      <c r="R52" s="9">
        <f>Wisconsin!CI6</f>
        <v>0</v>
      </c>
      <c r="S52" s="9">
        <f>Wisconsin!CN6</f>
        <v>0</v>
      </c>
      <c r="T52" s="10">
        <f>Wisconsin!CS6</f>
        <v>0</v>
      </c>
      <c r="U52" s="10">
        <f>Wisconsin!CX6</f>
        <v>0</v>
      </c>
      <c r="V52" s="10">
        <f>Wisconsin!DC6</f>
        <v>0</v>
      </c>
      <c r="W52" s="10">
        <f>Wisconsin!DH6</f>
        <v>0</v>
      </c>
      <c r="X52" s="10">
        <f>Wisconsin!DM6</f>
        <v>0</v>
      </c>
      <c r="Y52" s="10">
        <f>Wisconsin!DR6</f>
        <v>0</v>
      </c>
      <c r="Z52" s="9">
        <f>(Wisconsin!EG6+Wisconsin!EH6)/2</f>
        <v>0</v>
      </c>
      <c r="AA52" s="9">
        <f>(Wisconsin!EM6+Wisconsin!EN6)/2</f>
        <v>1</v>
      </c>
      <c r="AB52" s="9">
        <f>(Wisconsin!ES6+Wisconsin!ET6)/2</f>
        <v>1</v>
      </c>
      <c r="AC52" s="10">
        <f>Wisconsin!GH6</f>
        <v>0</v>
      </c>
      <c r="AD52" s="9">
        <f>Wisconsin!GM6</f>
        <v>0</v>
      </c>
      <c r="AE52" s="9">
        <f>Wisconsin!GR6</f>
        <v>0</v>
      </c>
      <c r="AF52" s="9">
        <f>Wisconsin!GW6</f>
        <v>0</v>
      </c>
      <c r="AG52" s="10">
        <f>Wisconsin!Q6</f>
        <v>0</v>
      </c>
      <c r="AH52" s="9">
        <f>Wisconsin!EY6</f>
        <v>0</v>
      </c>
      <c r="AI52" s="10">
        <f>Wisconsin!FN6</f>
        <v>1</v>
      </c>
      <c r="AJ52" s="9">
        <f>Wisconsin!FS6</f>
        <v>1</v>
      </c>
      <c r="AK52" s="9">
        <f>Wisconsin!FX6</f>
        <v>0</v>
      </c>
      <c r="AL52" s="11">
        <f>Wisconsin!G6</f>
        <v>0</v>
      </c>
      <c r="AM52" s="9">
        <f>Wisconsin!HB6</f>
        <v>1</v>
      </c>
      <c r="AN52" s="11">
        <f>Wisconsin!HG6</f>
        <v>1</v>
      </c>
      <c r="AO52" s="11">
        <f>Wisconsin!HL6</f>
        <v>1</v>
      </c>
      <c r="AP52" s="11">
        <f>Wisconsin!HQ6</f>
        <v>1</v>
      </c>
      <c r="AQ52" s="9">
        <f>Wisconsin!GC6</f>
        <v>0</v>
      </c>
    </row>
    <row r="53" spans="1:43" ht="25.5" customHeight="1">
      <c r="A53" s="117" t="s">
        <v>119</v>
      </c>
      <c r="B53" s="153">
        <f t="shared" si="0"/>
        <v>0.29613095238095238</v>
      </c>
      <c r="C53" s="153">
        <f t="shared" si="1"/>
        <v>0.30769230769230771</v>
      </c>
      <c r="D53" s="28">
        <v>46</v>
      </c>
      <c r="E53" s="10">
        <f>Wyoming!L6</f>
        <v>1</v>
      </c>
      <c r="F53" s="9">
        <f>Wyoming!V6</f>
        <v>0</v>
      </c>
      <c r="G53" s="10">
        <f>Wyoming!AA6</f>
        <v>1</v>
      </c>
      <c r="H53" s="10">
        <f>Wyoming!AF6</f>
        <v>1</v>
      </c>
      <c r="I53" s="10">
        <f>Wyoming!AK6</f>
        <v>0</v>
      </c>
      <c r="J53" s="10">
        <f>Wyoming!AP6</f>
        <v>1</v>
      </c>
      <c r="K53" s="10">
        <f>Wyoming!AU6</f>
        <v>0</v>
      </c>
      <c r="L53" s="10">
        <f>Wyoming!AZ6</f>
        <v>0</v>
      </c>
      <c r="M53" s="10">
        <f>Wyoming!BE6</f>
        <v>1</v>
      </c>
      <c r="N53" s="9">
        <f>Wyoming!BO6</f>
        <v>0</v>
      </c>
      <c r="O53" s="9">
        <f>Wyoming!BT6</f>
        <v>0</v>
      </c>
      <c r="P53" s="9">
        <f>Wyoming!BY6</f>
        <v>0</v>
      </c>
      <c r="Q53" s="9">
        <f>Wyoming!CD6</f>
        <v>0</v>
      </c>
      <c r="R53" s="9">
        <f>Wyoming!CI6</f>
        <v>0</v>
      </c>
      <c r="S53" s="9">
        <f>Wyoming!CN6</f>
        <v>0</v>
      </c>
      <c r="T53" s="10">
        <f>Wyoming!CS6</f>
        <v>1</v>
      </c>
      <c r="U53" s="10">
        <f>Wyoming!CX6</f>
        <v>0</v>
      </c>
      <c r="V53" s="10">
        <f>Wyoming!DC6</f>
        <v>0</v>
      </c>
      <c r="W53" s="10">
        <f>Wyoming!DH6</f>
        <v>0</v>
      </c>
      <c r="X53" s="10">
        <f>Wyoming!DM6</f>
        <v>0</v>
      </c>
      <c r="Y53" s="10">
        <f>Wyoming!DR6</f>
        <v>0</v>
      </c>
      <c r="Z53" s="9">
        <f>Wyoming!EG6</f>
        <v>1</v>
      </c>
      <c r="AA53" s="9">
        <f>Wyoming!EM6</f>
        <v>1</v>
      </c>
      <c r="AB53" s="9">
        <f>Wyoming!ES6</f>
        <v>1</v>
      </c>
      <c r="AC53" s="10">
        <f>Wyoming!GH6</f>
        <v>0</v>
      </c>
      <c r="AD53" s="9">
        <f>Wyoming!GM6</f>
        <v>0</v>
      </c>
      <c r="AE53" s="9">
        <f>Wyoming!GR6</f>
        <v>0</v>
      </c>
      <c r="AF53" s="9">
        <f>Wyoming!GW6</f>
        <v>0</v>
      </c>
      <c r="AG53" s="10">
        <f>Wyoming!Q6</f>
        <v>0</v>
      </c>
      <c r="AH53" s="9">
        <f>Wyoming!EY6</f>
        <v>0</v>
      </c>
      <c r="AI53" s="10">
        <f>Wyoming!FN6</f>
        <v>0</v>
      </c>
      <c r="AJ53" s="9">
        <f>Wyoming!FS6</f>
        <v>1</v>
      </c>
      <c r="AK53" s="9">
        <f>Wyoming!FX6</f>
        <v>1</v>
      </c>
      <c r="AL53" s="11">
        <f>Wyoming!G6</f>
        <v>0</v>
      </c>
      <c r="AM53" s="9">
        <f>Wyoming!HB6</f>
        <v>1</v>
      </c>
      <c r="AN53" s="11">
        <f>Wyoming!HG6</f>
        <v>0</v>
      </c>
      <c r="AO53" s="11">
        <f>Wyoming!HL6</f>
        <v>0</v>
      </c>
      <c r="AP53" s="11">
        <f>Wyoming!HQ6</f>
        <v>0</v>
      </c>
      <c r="AQ53" s="9">
        <f>Wyoming!GC6</f>
        <v>0</v>
      </c>
    </row>
    <row r="54" spans="1:43" ht="25.5" customHeight="1">
      <c r="A54" s="154"/>
      <c r="B54" s="155"/>
      <c r="C54" s="155"/>
      <c r="D54" s="156"/>
      <c r="E54" s="14"/>
      <c r="F54" s="6"/>
      <c r="G54" s="14"/>
      <c r="H54" s="14"/>
      <c r="I54" s="14"/>
      <c r="J54" s="14"/>
      <c r="K54" s="14"/>
      <c r="L54" s="14"/>
      <c r="M54" s="14"/>
      <c r="N54" s="6"/>
      <c r="O54" s="6"/>
      <c r="P54" s="6"/>
      <c r="Q54" s="6"/>
      <c r="R54" s="6"/>
      <c r="S54" s="6"/>
      <c r="T54" s="14"/>
      <c r="U54" s="14"/>
      <c r="V54" s="14"/>
      <c r="W54" s="14"/>
      <c r="X54" s="14"/>
      <c r="Y54" s="14"/>
      <c r="Z54" s="6"/>
      <c r="AA54" s="6"/>
      <c r="AB54" s="6"/>
      <c r="AC54" s="14"/>
      <c r="AD54" s="6"/>
      <c r="AE54" s="6"/>
      <c r="AF54" s="6"/>
      <c r="AG54" s="14"/>
      <c r="AH54" s="6"/>
      <c r="AI54" s="14"/>
      <c r="AJ54" s="6"/>
      <c r="AK54" s="6"/>
      <c r="AL54" s="15"/>
      <c r="AM54" s="6"/>
      <c r="AN54" s="15"/>
      <c r="AO54" s="15"/>
      <c r="AP54" s="15"/>
      <c r="AQ54" s="6"/>
    </row>
    <row r="55" spans="1:43" ht="25.5" customHeight="1">
      <c r="A55" s="154" t="s">
        <v>1393</v>
      </c>
      <c r="B55" s="158">
        <f t="shared" ref="B55:C55" si="2">SUM(B4:B53)/50</f>
        <v>0.44750000000000023</v>
      </c>
      <c r="C55" s="158">
        <f t="shared" si="2"/>
        <v>0.43615384615384611</v>
      </c>
      <c r="D55" s="156" t="s">
        <v>1394</v>
      </c>
      <c r="E55" s="14">
        <f t="shared" ref="E55:AQ55" si="3">SUM(E4:E54)</f>
        <v>42</v>
      </c>
      <c r="F55" s="6">
        <f t="shared" si="3"/>
        <v>9</v>
      </c>
      <c r="G55" s="14">
        <f t="shared" si="3"/>
        <v>46</v>
      </c>
      <c r="H55" s="14">
        <f t="shared" si="3"/>
        <v>42</v>
      </c>
      <c r="I55" s="14">
        <f t="shared" si="3"/>
        <v>29</v>
      </c>
      <c r="J55" s="14">
        <f t="shared" si="3"/>
        <v>38</v>
      </c>
      <c r="K55" s="14">
        <f t="shared" si="3"/>
        <v>11</v>
      </c>
      <c r="L55" s="14">
        <f t="shared" si="3"/>
        <v>18</v>
      </c>
      <c r="M55" s="14">
        <f t="shared" si="3"/>
        <v>33</v>
      </c>
      <c r="N55" s="6">
        <f t="shared" si="3"/>
        <v>23</v>
      </c>
      <c r="O55" s="6">
        <f t="shared" si="3"/>
        <v>20</v>
      </c>
      <c r="P55" s="6">
        <f t="shared" si="3"/>
        <v>17</v>
      </c>
      <c r="Q55" s="6">
        <f t="shared" si="3"/>
        <v>21</v>
      </c>
      <c r="R55" s="6">
        <f t="shared" si="3"/>
        <v>9</v>
      </c>
      <c r="S55" s="6">
        <f t="shared" si="3"/>
        <v>10</v>
      </c>
      <c r="T55" s="14">
        <f t="shared" si="3"/>
        <v>13</v>
      </c>
      <c r="U55" s="14">
        <f t="shared" si="3"/>
        <v>12</v>
      </c>
      <c r="V55" s="14">
        <f t="shared" si="3"/>
        <v>8</v>
      </c>
      <c r="W55" s="14">
        <f t="shared" si="3"/>
        <v>9</v>
      </c>
      <c r="X55" s="14">
        <f t="shared" si="3"/>
        <v>5</v>
      </c>
      <c r="Y55" s="14">
        <f t="shared" si="3"/>
        <v>6</v>
      </c>
      <c r="Z55" s="6">
        <f t="shared" si="3"/>
        <v>39</v>
      </c>
      <c r="AA55" s="6">
        <f t="shared" si="3"/>
        <v>48</v>
      </c>
      <c r="AB55" s="6">
        <f t="shared" si="3"/>
        <v>46.5</v>
      </c>
      <c r="AC55" s="14">
        <f t="shared" si="3"/>
        <v>19</v>
      </c>
      <c r="AD55" s="6">
        <f t="shared" si="3"/>
        <v>16</v>
      </c>
      <c r="AE55" s="6">
        <f t="shared" si="3"/>
        <v>15</v>
      </c>
      <c r="AF55" s="6">
        <f t="shared" si="3"/>
        <v>13</v>
      </c>
      <c r="AG55" s="14">
        <f t="shared" si="3"/>
        <v>3</v>
      </c>
      <c r="AH55" s="6">
        <f t="shared" si="3"/>
        <v>1</v>
      </c>
      <c r="AI55" s="14">
        <f t="shared" si="3"/>
        <v>37</v>
      </c>
      <c r="AJ55" s="6">
        <f t="shared" si="3"/>
        <v>28</v>
      </c>
      <c r="AK55" s="6">
        <f t="shared" si="3"/>
        <v>28</v>
      </c>
      <c r="AL55" s="15">
        <f t="shared" si="3"/>
        <v>25</v>
      </c>
      <c r="AM55" s="6">
        <f t="shared" si="3"/>
        <v>44</v>
      </c>
      <c r="AN55" s="15">
        <f t="shared" si="3"/>
        <v>25</v>
      </c>
      <c r="AO55" s="15">
        <f t="shared" si="3"/>
        <v>12</v>
      </c>
      <c r="AP55" s="15">
        <f t="shared" si="3"/>
        <v>12</v>
      </c>
      <c r="AQ55" s="6">
        <f t="shared" si="3"/>
        <v>18</v>
      </c>
    </row>
    <row r="56" spans="1:43" ht="25.5" customHeight="1">
      <c r="A56" s="154" t="s">
        <v>1395</v>
      </c>
      <c r="B56" s="156" t="s">
        <v>1394</v>
      </c>
      <c r="C56" s="156" t="s">
        <v>1394</v>
      </c>
      <c r="D56" s="156" t="s">
        <v>1394</v>
      </c>
      <c r="E56" s="17">
        <f t="shared" ref="E56:AQ56" si="4">E55/50</f>
        <v>0.84</v>
      </c>
      <c r="F56" s="16">
        <f t="shared" si="4"/>
        <v>0.18</v>
      </c>
      <c r="G56" s="17">
        <f t="shared" si="4"/>
        <v>0.92</v>
      </c>
      <c r="H56" s="17">
        <f t="shared" si="4"/>
        <v>0.84</v>
      </c>
      <c r="I56" s="17">
        <f t="shared" si="4"/>
        <v>0.57999999999999996</v>
      </c>
      <c r="J56" s="17">
        <f t="shared" si="4"/>
        <v>0.76</v>
      </c>
      <c r="K56" s="17">
        <f t="shared" si="4"/>
        <v>0.22</v>
      </c>
      <c r="L56" s="17">
        <f t="shared" si="4"/>
        <v>0.36</v>
      </c>
      <c r="M56" s="17">
        <f t="shared" si="4"/>
        <v>0.66</v>
      </c>
      <c r="N56" s="16">
        <f t="shared" si="4"/>
        <v>0.46</v>
      </c>
      <c r="O56" s="16">
        <f t="shared" si="4"/>
        <v>0.4</v>
      </c>
      <c r="P56" s="16">
        <f t="shared" si="4"/>
        <v>0.34</v>
      </c>
      <c r="Q56" s="16">
        <f t="shared" si="4"/>
        <v>0.42</v>
      </c>
      <c r="R56" s="16">
        <f t="shared" si="4"/>
        <v>0.18</v>
      </c>
      <c r="S56" s="16">
        <f t="shared" si="4"/>
        <v>0.2</v>
      </c>
      <c r="T56" s="17">
        <f t="shared" si="4"/>
        <v>0.26</v>
      </c>
      <c r="U56" s="17">
        <f t="shared" si="4"/>
        <v>0.24</v>
      </c>
      <c r="V56" s="17">
        <f t="shared" si="4"/>
        <v>0.16</v>
      </c>
      <c r="W56" s="17">
        <f t="shared" si="4"/>
        <v>0.18</v>
      </c>
      <c r="X56" s="17">
        <f t="shared" si="4"/>
        <v>0.1</v>
      </c>
      <c r="Y56" s="17">
        <f t="shared" si="4"/>
        <v>0.12</v>
      </c>
      <c r="Z56" s="16">
        <f t="shared" si="4"/>
        <v>0.78</v>
      </c>
      <c r="AA56" s="16">
        <f t="shared" si="4"/>
        <v>0.96</v>
      </c>
      <c r="AB56" s="16">
        <f t="shared" si="4"/>
        <v>0.93</v>
      </c>
      <c r="AC56" s="17">
        <f t="shared" si="4"/>
        <v>0.38</v>
      </c>
      <c r="AD56" s="16">
        <f t="shared" si="4"/>
        <v>0.32</v>
      </c>
      <c r="AE56" s="16">
        <f t="shared" si="4"/>
        <v>0.3</v>
      </c>
      <c r="AF56" s="16">
        <f t="shared" si="4"/>
        <v>0.26</v>
      </c>
      <c r="AG56" s="17">
        <f t="shared" si="4"/>
        <v>0.06</v>
      </c>
      <c r="AH56" s="16">
        <f t="shared" si="4"/>
        <v>0.02</v>
      </c>
      <c r="AI56" s="17">
        <f t="shared" si="4"/>
        <v>0.74</v>
      </c>
      <c r="AJ56" s="16">
        <f t="shared" si="4"/>
        <v>0.56000000000000005</v>
      </c>
      <c r="AK56" s="16">
        <f t="shared" si="4"/>
        <v>0.56000000000000005</v>
      </c>
      <c r="AL56" s="18">
        <f t="shared" si="4"/>
        <v>0.5</v>
      </c>
      <c r="AM56" s="16">
        <f t="shared" si="4"/>
        <v>0.88</v>
      </c>
      <c r="AN56" s="18">
        <f t="shared" si="4"/>
        <v>0.5</v>
      </c>
      <c r="AO56" s="18">
        <f t="shared" si="4"/>
        <v>0.24</v>
      </c>
      <c r="AP56" s="18">
        <f t="shared" si="4"/>
        <v>0.24</v>
      </c>
      <c r="AQ56" s="16">
        <f t="shared" si="4"/>
        <v>0.36</v>
      </c>
    </row>
    <row r="57" spans="1:43" ht="25.5" customHeight="1">
      <c r="A57" s="154"/>
      <c r="B57" s="155"/>
      <c r="C57" s="155"/>
      <c r="D57" s="156"/>
      <c r="E57" s="14"/>
      <c r="F57" s="6"/>
      <c r="G57" s="14"/>
      <c r="H57" s="14"/>
      <c r="I57" s="14"/>
      <c r="J57" s="14"/>
      <c r="K57" s="14"/>
      <c r="L57" s="14"/>
      <c r="M57" s="14"/>
      <c r="N57" s="6"/>
      <c r="O57" s="6"/>
      <c r="P57" s="6"/>
      <c r="Q57" s="6"/>
      <c r="R57" s="6"/>
      <c r="S57" s="6"/>
      <c r="T57" s="14"/>
      <c r="U57" s="14"/>
      <c r="V57" s="14"/>
      <c r="W57" s="14"/>
      <c r="X57" s="14"/>
      <c r="Y57" s="14"/>
      <c r="Z57" s="6"/>
      <c r="AA57" s="6"/>
      <c r="AB57" s="6"/>
      <c r="AC57" s="14"/>
      <c r="AD57" s="6"/>
      <c r="AE57" s="6"/>
      <c r="AF57" s="6"/>
      <c r="AG57" s="14"/>
      <c r="AH57" s="6"/>
      <c r="AI57" s="14"/>
      <c r="AJ57" s="6"/>
      <c r="AK57" s="6"/>
      <c r="AL57" s="15"/>
      <c r="AM57" s="6"/>
      <c r="AN57" s="15"/>
      <c r="AO57" s="15"/>
      <c r="AP57" s="15"/>
      <c r="AQ57" s="6"/>
    </row>
    <row r="58" spans="1:43" ht="25.5" customHeight="1">
      <c r="A58" s="154"/>
      <c r="B58" s="155"/>
      <c r="C58" s="155"/>
      <c r="D58" s="156"/>
      <c r="E58" s="14"/>
      <c r="F58" s="6"/>
      <c r="G58" s="14"/>
      <c r="H58" s="14"/>
      <c r="I58" s="14"/>
      <c r="J58" s="14"/>
      <c r="K58" s="14"/>
      <c r="L58" s="14"/>
      <c r="M58" s="14"/>
      <c r="N58" s="6"/>
      <c r="O58" s="6"/>
      <c r="P58" s="6"/>
      <c r="Q58" s="6"/>
      <c r="R58" s="6"/>
      <c r="S58" s="6"/>
      <c r="T58" s="14"/>
      <c r="U58" s="14"/>
      <c r="V58" s="14"/>
      <c r="W58" s="14"/>
      <c r="X58" s="14"/>
      <c r="Y58" s="14"/>
      <c r="Z58" s="6"/>
      <c r="AA58" s="6"/>
      <c r="AB58" s="6"/>
      <c r="AC58" s="14"/>
      <c r="AD58" s="6"/>
      <c r="AE58" s="6"/>
      <c r="AF58" s="6"/>
      <c r="AG58" s="14"/>
      <c r="AH58" s="6"/>
      <c r="AI58" s="14"/>
      <c r="AJ58" s="6"/>
      <c r="AK58" s="6"/>
      <c r="AL58" s="15"/>
      <c r="AM58" s="6"/>
      <c r="AN58" s="15"/>
      <c r="AO58" s="15"/>
      <c r="AP58" s="15"/>
      <c r="AQ58" s="6"/>
    </row>
    <row r="59" spans="1:43" ht="25.5" customHeight="1">
      <c r="A59" s="154"/>
      <c r="B59" s="155"/>
      <c r="C59" s="155"/>
      <c r="D59" s="156"/>
      <c r="E59" s="14"/>
      <c r="F59" s="6"/>
      <c r="G59" s="14"/>
      <c r="H59" s="14"/>
      <c r="I59" s="14"/>
      <c r="J59" s="14"/>
      <c r="K59" s="14"/>
      <c r="L59" s="14"/>
      <c r="M59" s="14"/>
      <c r="N59" s="6"/>
      <c r="O59" s="6"/>
      <c r="P59" s="6"/>
      <c r="Q59" s="6"/>
      <c r="R59" s="6"/>
      <c r="S59" s="6"/>
      <c r="T59" s="14"/>
      <c r="U59" s="14"/>
      <c r="V59" s="14"/>
      <c r="W59" s="14"/>
      <c r="X59" s="14"/>
      <c r="Y59" s="14"/>
      <c r="Z59" s="6"/>
      <c r="AA59" s="6"/>
      <c r="AB59" s="6"/>
      <c r="AC59" s="14"/>
      <c r="AD59" s="6"/>
      <c r="AE59" s="6"/>
      <c r="AF59" s="6"/>
      <c r="AG59" s="14"/>
      <c r="AH59" s="6"/>
      <c r="AI59" s="14"/>
      <c r="AJ59" s="6"/>
      <c r="AK59" s="6"/>
      <c r="AL59" s="15"/>
      <c r="AM59" s="6"/>
      <c r="AN59" s="15"/>
      <c r="AO59" s="15"/>
      <c r="AP59" s="15"/>
      <c r="AQ59" s="6"/>
    </row>
    <row r="60" spans="1:43" ht="25.5" customHeight="1">
      <c r="A60" s="160" t="s">
        <v>9</v>
      </c>
      <c r="B60" s="158">
        <v>0.84</v>
      </c>
      <c r="C60" s="155"/>
      <c r="D60" s="156"/>
      <c r="E60" s="14"/>
      <c r="F60" s="6"/>
      <c r="G60" s="14"/>
      <c r="H60" s="14"/>
      <c r="I60" s="14"/>
      <c r="J60" s="14"/>
      <c r="K60" s="14"/>
      <c r="L60" s="14"/>
      <c r="M60" s="14"/>
      <c r="N60" s="6"/>
      <c r="O60" s="6"/>
      <c r="P60" s="6"/>
      <c r="Q60" s="6"/>
      <c r="R60" s="6"/>
      <c r="S60" s="6"/>
      <c r="T60" s="14"/>
      <c r="U60" s="14"/>
      <c r="V60" s="14"/>
      <c r="W60" s="14"/>
      <c r="X60" s="14"/>
      <c r="Y60" s="14"/>
      <c r="Z60" s="6"/>
      <c r="AA60" s="6"/>
      <c r="AB60" s="6"/>
      <c r="AC60" s="14"/>
      <c r="AD60" s="6"/>
      <c r="AE60" s="6"/>
      <c r="AF60" s="6"/>
      <c r="AG60" s="14"/>
      <c r="AH60" s="6"/>
      <c r="AI60" s="14"/>
      <c r="AJ60" s="6"/>
      <c r="AK60" s="6"/>
      <c r="AL60" s="15"/>
      <c r="AM60" s="6"/>
      <c r="AN60" s="15"/>
      <c r="AO60" s="15"/>
      <c r="AP60" s="15"/>
      <c r="AQ60" s="6"/>
    </row>
    <row r="61" spans="1:43" ht="25.5" customHeight="1">
      <c r="A61" s="160" t="s">
        <v>10</v>
      </c>
      <c r="B61" s="155">
        <v>0.2</v>
      </c>
      <c r="C61" s="155"/>
      <c r="D61" s="156"/>
      <c r="E61" s="14"/>
      <c r="F61" s="6"/>
      <c r="G61" s="14"/>
      <c r="H61" s="14"/>
      <c r="I61" s="14"/>
      <c r="J61" s="14"/>
      <c r="K61" s="14"/>
      <c r="L61" s="14"/>
      <c r="M61" s="14"/>
      <c r="N61" s="6"/>
      <c r="O61" s="6"/>
      <c r="P61" s="6"/>
      <c r="Q61" s="6"/>
      <c r="R61" s="6"/>
      <c r="S61" s="6"/>
      <c r="T61" s="14"/>
      <c r="U61" s="14"/>
      <c r="V61" s="14"/>
      <c r="W61" s="14"/>
      <c r="X61" s="14"/>
      <c r="Y61" s="14"/>
      <c r="Z61" s="6"/>
      <c r="AA61" s="6"/>
      <c r="AB61" s="6"/>
      <c r="AC61" s="14"/>
      <c r="AD61" s="6"/>
      <c r="AE61" s="6"/>
      <c r="AF61" s="6"/>
      <c r="AG61" s="14"/>
      <c r="AH61" s="6"/>
      <c r="AI61" s="14"/>
      <c r="AJ61" s="6"/>
      <c r="AK61" s="6"/>
      <c r="AL61" s="15"/>
      <c r="AM61" s="6"/>
      <c r="AN61" s="15"/>
      <c r="AO61" s="15"/>
      <c r="AP61" s="15"/>
      <c r="AQ61" s="6"/>
    </row>
    <row r="62" spans="1:43" ht="25.5" customHeight="1">
      <c r="A62" s="160" t="s">
        <v>11</v>
      </c>
      <c r="B62" s="155">
        <f>SUM(G56:M56)/7</f>
        <v>0.62</v>
      </c>
      <c r="C62" s="155"/>
      <c r="D62" s="156"/>
      <c r="E62" s="14"/>
      <c r="F62" s="6"/>
      <c r="G62" s="14"/>
      <c r="H62" s="14"/>
      <c r="I62" s="155"/>
      <c r="J62" s="13"/>
      <c r="K62" s="14"/>
      <c r="L62" s="14"/>
      <c r="M62" s="14"/>
      <c r="N62" s="6"/>
      <c r="O62" s="6"/>
      <c r="P62" s="6"/>
      <c r="Q62" s="6"/>
      <c r="R62" s="6"/>
      <c r="S62" s="6"/>
      <c r="T62" s="14"/>
      <c r="U62" s="14"/>
      <c r="V62" s="14"/>
      <c r="W62" s="14"/>
      <c r="X62" s="14"/>
      <c r="Y62" s="14"/>
      <c r="Z62" s="6"/>
      <c r="AA62" s="6"/>
      <c r="AB62" s="6"/>
      <c r="AC62" s="14"/>
      <c r="AD62" s="6"/>
      <c r="AE62" s="6"/>
      <c r="AF62" s="6"/>
      <c r="AG62" s="14"/>
      <c r="AH62" s="6"/>
      <c r="AI62" s="14"/>
      <c r="AJ62" s="6"/>
      <c r="AK62" s="6"/>
      <c r="AL62" s="15"/>
      <c r="AM62" s="6"/>
      <c r="AN62" s="15"/>
      <c r="AO62" s="15"/>
      <c r="AP62" s="15"/>
      <c r="AQ62" s="6"/>
    </row>
    <row r="63" spans="1:43" ht="25.5" customHeight="1">
      <c r="A63" s="160" t="s">
        <v>12</v>
      </c>
      <c r="B63" s="155">
        <f>SUM(N56:S56)/6</f>
        <v>0.33333333333333331</v>
      </c>
      <c r="C63" s="155"/>
      <c r="D63" s="156"/>
      <c r="E63" s="14"/>
      <c r="F63" s="6"/>
      <c r="G63" s="14"/>
      <c r="H63" s="14"/>
      <c r="I63" s="13"/>
      <c r="J63" s="155"/>
      <c r="K63" s="14"/>
      <c r="L63" s="14"/>
      <c r="M63" s="14"/>
      <c r="N63" s="6"/>
      <c r="O63" s="6"/>
      <c r="P63" s="6"/>
      <c r="Q63" s="6"/>
      <c r="R63" s="6"/>
      <c r="S63" s="6"/>
      <c r="T63" s="14"/>
      <c r="U63" s="14"/>
      <c r="V63" s="14"/>
      <c r="W63" s="14"/>
      <c r="X63" s="14"/>
      <c r="Y63" s="14"/>
      <c r="Z63" s="6"/>
      <c r="AA63" s="6"/>
      <c r="AB63" s="6"/>
      <c r="AC63" s="14"/>
      <c r="AD63" s="6"/>
      <c r="AE63" s="6"/>
      <c r="AF63" s="6"/>
      <c r="AG63" s="14"/>
      <c r="AH63" s="6"/>
      <c r="AI63" s="14"/>
      <c r="AJ63" s="6"/>
      <c r="AK63" s="6"/>
      <c r="AL63" s="15"/>
      <c r="AM63" s="6"/>
      <c r="AN63" s="15"/>
      <c r="AO63" s="15"/>
      <c r="AP63" s="15"/>
      <c r="AQ63" s="6"/>
    </row>
    <row r="64" spans="1:43" ht="25.5" customHeight="1">
      <c r="A64" s="160" t="s">
        <v>13</v>
      </c>
      <c r="B64" s="155">
        <f>SUM(T56:Y56)/6</f>
        <v>0.17666666666666667</v>
      </c>
      <c r="C64" s="155"/>
      <c r="D64" s="156"/>
      <c r="E64" s="14"/>
      <c r="F64" s="6"/>
      <c r="G64" s="14"/>
      <c r="H64" s="14"/>
      <c r="I64" s="14"/>
      <c r="J64" s="14"/>
      <c r="K64" s="14"/>
      <c r="L64" s="14"/>
      <c r="M64" s="14"/>
      <c r="N64" s="6"/>
      <c r="O64" s="6"/>
      <c r="P64" s="6"/>
      <c r="Q64" s="6"/>
      <c r="R64" s="6"/>
      <c r="S64" s="6"/>
      <c r="T64" s="14"/>
      <c r="U64" s="14"/>
      <c r="V64" s="14"/>
      <c r="W64" s="14"/>
      <c r="X64" s="14"/>
      <c r="Y64" s="14"/>
      <c r="Z64" s="6"/>
      <c r="AA64" s="6"/>
      <c r="AB64" s="6"/>
      <c r="AC64" s="14"/>
      <c r="AD64" s="6"/>
      <c r="AE64" s="6"/>
      <c r="AF64" s="6"/>
      <c r="AG64" s="14"/>
      <c r="AH64" s="6"/>
      <c r="AI64" s="14"/>
      <c r="AJ64" s="6"/>
      <c r="AK64" s="6"/>
      <c r="AL64" s="15"/>
      <c r="AM64" s="6"/>
      <c r="AN64" s="15"/>
      <c r="AO64" s="15"/>
      <c r="AP64" s="15"/>
      <c r="AQ64" s="6"/>
    </row>
    <row r="65" spans="1:5" ht="25.5" customHeight="1">
      <c r="A65" s="160" t="s">
        <v>1354</v>
      </c>
      <c r="B65" s="155">
        <f>(Z56+AA56+AB56)/3</f>
        <v>0.89</v>
      </c>
      <c r="C65" s="155"/>
      <c r="D65" s="156"/>
      <c r="E65" s="14"/>
    </row>
    <row r="66" spans="1:5" ht="25.5" customHeight="1">
      <c r="A66" s="160" t="s">
        <v>1396</v>
      </c>
      <c r="B66" s="155">
        <v>0.38</v>
      </c>
      <c r="C66" s="155"/>
      <c r="D66" s="156"/>
      <c r="E66" s="14"/>
    </row>
    <row r="67" spans="1:5" ht="25.5" customHeight="1">
      <c r="A67" s="160" t="s">
        <v>22</v>
      </c>
      <c r="B67" s="155">
        <f>(AD56+AE56+AF56)/3</f>
        <v>0.29333333333333333</v>
      </c>
      <c r="C67" s="155"/>
      <c r="D67" s="156"/>
      <c r="E67" s="14"/>
    </row>
    <row r="68" spans="1:5" ht="25.5" customHeight="1">
      <c r="A68" s="162" t="s">
        <v>1359</v>
      </c>
      <c r="B68" s="155">
        <v>0.08</v>
      </c>
      <c r="C68" s="155"/>
      <c r="D68" s="156"/>
      <c r="E68" s="14"/>
    </row>
    <row r="69" spans="1:5" ht="25.5" customHeight="1">
      <c r="A69" s="162" t="s">
        <v>1355</v>
      </c>
      <c r="B69" s="155">
        <v>0.02</v>
      </c>
      <c r="C69" s="155"/>
      <c r="D69" s="156"/>
      <c r="E69" s="14"/>
    </row>
    <row r="70" spans="1:5" ht="25.5" customHeight="1">
      <c r="A70" s="162" t="s">
        <v>19</v>
      </c>
      <c r="B70" s="155">
        <v>0.74</v>
      </c>
      <c r="C70" s="155"/>
      <c r="D70" s="156"/>
      <c r="E70" s="14"/>
    </row>
    <row r="71" spans="1:5" ht="25.5" customHeight="1">
      <c r="A71" s="163" t="s">
        <v>20</v>
      </c>
      <c r="B71" s="155">
        <f>(AJ56+AK56)/2</f>
        <v>0.56000000000000005</v>
      </c>
      <c r="C71" s="155"/>
      <c r="D71" s="156"/>
      <c r="E71" s="14"/>
    </row>
    <row r="72" spans="1:5" ht="25.5" customHeight="1">
      <c r="A72" s="162" t="s">
        <v>8</v>
      </c>
      <c r="B72" s="155">
        <v>0.48</v>
      </c>
      <c r="C72" s="155"/>
      <c r="D72" s="156"/>
      <c r="E72" s="14"/>
    </row>
    <row r="73" spans="1:5" ht="25.5" customHeight="1">
      <c r="A73" s="162" t="s">
        <v>23</v>
      </c>
      <c r="B73" s="155">
        <v>0.88</v>
      </c>
      <c r="C73" s="155"/>
      <c r="D73" s="156"/>
      <c r="E73" s="14"/>
    </row>
    <row r="74" spans="1:5" ht="25.5" customHeight="1">
      <c r="A74" s="164" t="s">
        <v>1397</v>
      </c>
      <c r="B74" s="155">
        <f>(AN56+AO56+AP56)/3</f>
        <v>0.32666666666666666</v>
      </c>
      <c r="C74" s="155"/>
      <c r="D74" s="156"/>
      <c r="E74" s="14"/>
    </row>
    <row r="75" spans="1:5" ht="25.5" customHeight="1">
      <c r="A75" s="165" t="s">
        <v>21</v>
      </c>
      <c r="B75" s="155">
        <v>0.36</v>
      </c>
      <c r="C75" s="155"/>
      <c r="D75" s="156"/>
      <c r="E75" s="14"/>
    </row>
    <row r="76" spans="1:5" ht="25.5" customHeight="1">
      <c r="A76" s="160"/>
      <c r="B76" s="166" t="s">
        <v>1395</v>
      </c>
      <c r="C76" s="166" t="s">
        <v>1398</v>
      </c>
      <c r="D76" s="156"/>
      <c r="E76" s="14"/>
    </row>
    <row r="77" spans="1:5" ht="25.5" customHeight="1">
      <c r="A77" s="160" t="s">
        <v>1354</v>
      </c>
      <c r="B77" s="155">
        <v>0.90333333333333332</v>
      </c>
      <c r="C77" s="167" t="s">
        <v>1399</v>
      </c>
      <c r="D77" s="156"/>
      <c r="E77" s="160" t="s">
        <v>1354</v>
      </c>
    </row>
    <row r="78" spans="1:5" ht="25.5" customHeight="1">
      <c r="A78" s="162" t="s">
        <v>23</v>
      </c>
      <c r="B78" s="155">
        <v>0.88</v>
      </c>
      <c r="C78" s="167" t="s">
        <v>1400</v>
      </c>
      <c r="D78" s="156"/>
      <c r="E78" s="162" t="s">
        <v>23</v>
      </c>
    </row>
    <row r="79" spans="1:5" ht="25.5" customHeight="1">
      <c r="A79" s="160" t="s">
        <v>9</v>
      </c>
      <c r="B79" s="158">
        <v>0.84</v>
      </c>
      <c r="C79" s="167" t="s">
        <v>1401</v>
      </c>
      <c r="D79" s="156"/>
      <c r="E79" s="160" t="s">
        <v>9</v>
      </c>
    </row>
    <row r="80" spans="1:5" ht="25.5" customHeight="1">
      <c r="A80" s="160" t="s">
        <v>11</v>
      </c>
      <c r="B80" s="155">
        <v>0.74333333333333329</v>
      </c>
      <c r="C80" s="167" t="s">
        <v>1402</v>
      </c>
      <c r="D80" s="156"/>
      <c r="E80" s="160"/>
    </row>
    <row r="81" spans="1:3" ht="25.5" customHeight="1">
      <c r="A81" s="162" t="s">
        <v>19</v>
      </c>
      <c r="B81" s="155">
        <v>0.74</v>
      </c>
      <c r="C81" s="167" t="s">
        <v>1403</v>
      </c>
    </row>
    <row r="82" spans="1:3" ht="25.5" customHeight="1">
      <c r="A82" s="163" t="s">
        <v>20</v>
      </c>
      <c r="B82" s="155">
        <v>0.55000000000000004</v>
      </c>
      <c r="C82" s="167" t="s">
        <v>1404</v>
      </c>
    </row>
    <row r="83" spans="1:3" ht="25.5" customHeight="1">
      <c r="A83" s="162" t="s">
        <v>8</v>
      </c>
      <c r="B83" s="155">
        <v>0.48</v>
      </c>
      <c r="C83" s="167" t="s">
        <v>1405</v>
      </c>
    </row>
    <row r="84" spans="1:3" ht="25.5" customHeight="1">
      <c r="A84" s="160" t="s">
        <v>1396</v>
      </c>
      <c r="B84" s="155">
        <v>0.4</v>
      </c>
      <c r="C84" s="167" t="s">
        <v>1406</v>
      </c>
    </row>
    <row r="85" spans="1:3" ht="25.5" customHeight="1">
      <c r="A85" s="165" t="s">
        <v>21</v>
      </c>
      <c r="B85" s="155">
        <v>0.36</v>
      </c>
      <c r="C85" s="167" t="s">
        <v>1407</v>
      </c>
    </row>
    <row r="86" spans="1:3" ht="25.5" customHeight="1">
      <c r="A86" s="160" t="s">
        <v>12</v>
      </c>
      <c r="B86" s="155">
        <v>0.34999999999999992</v>
      </c>
      <c r="C86" s="167" t="s">
        <v>1408</v>
      </c>
    </row>
    <row r="87" spans="1:3" ht="25.5" customHeight="1">
      <c r="A87" s="168" t="s">
        <v>1397</v>
      </c>
      <c r="B87" s="155">
        <v>0.32</v>
      </c>
      <c r="C87" s="167" t="s">
        <v>1409</v>
      </c>
    </row>
    <row r="88" spans="1:3" ht="25.5" customHeight="1">
      <c r="A88" s="160" t="s">
        <v>22</v>
      </c>
      <c r="B88" s="155">
        <v>0.29333333333333333</v>
      </c>
      <c r="C88" s="167" t="s">
        <v>1410</v>
      </c>
    </row>
    <row r="89" spans="1:3" ht="25.5" customHeight="1">
      <c r="A89" s="160" t="s">
        <v>10</v>
      </c>
      <c r="B89" s="155">
        <v>0.2</v>
      </c>
      <c r="C89" s="167" t="s">
        <v>1411</v>
      </c>
    </row>
    <row r="90" spans="1:3" ht="25.5" customHeight="1">
      <c r="A90" s="160" t="s">
        <v>13</v>
      </c>
      <c r="B90" s="155">
        <v>0.17</v>
      </c>
      <c r="C90" s="167" t="s">
        <v>1412</v>
      </c>
    </row>
    <row r="91" spans="1:3" ht="25.5" customHeight="1">
      <c r="A91" s="169" t="s">
        <v>1359</v>
      </c>
      <c r="B91" s="155">
        <v>0.08</v>
      </c>
      <c r="C91" s="167" t="s">
        <v>1413</v>
      </c>
    </row>
    <row r="92" spans="1:3" ht="25.5" customHeight="1">
      <c r="A92" s="162" t="s">
        <v>1355</v>
      </c>
      <c r="B92" s="155">
        <v>0.02</v>
      </c>
      <c r="C92" s="167" t="s">
        <v>1414</v>
      </c>
    </row>
  </sheetData>
  <mergeCells count="7">
    <mergeCell ref="AJ1:AK1"/>
    <mergeCell ref="AN1:AP1"/>
    <mergeCell ref="G1:M1"/>
    <mergeCell ref="N1:S1"/>
    <mergeCell ref="T1:Y1"/>
    <mergeCell ref="Z1:AB1"/>
    <mergeCell ref="AD1:AF1"/>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N56"/>
  <sheetViews>
    <sheetView workbookViewId="0">
      <pane xSplit="1" ySplit="3" topLeftCell="C4" activePane="bottomRight" state="frozen"/>
      <selection pane="topRight" activeCell="B1" sqref="B1"/>
      <selection pane="bottomLeft" activeCell="A4" sqref="A4"/>
      <selection pane="bottomRight" activeCell="B4" sqref="B4"/>
    </sheetView>
  </sheetViews>
  <sheetFormatPr baseColWidth="10" defaultColWidth="12.6640625" defaultRowHeight="15" customHeight="1"/>
  <cols>
    <col min="1" max="1" width="12.33203125" customWidth="1"/>
    <col min="2" max="2" width="12.33203125" hidden="1" customWidth="1"/>
    <col min="3" max="4" width="12.33203125" customWidth="1"/>
    <col min="5" max="5" width="12.33203125" hidden="1" customWidth="1"/>
    <col min="6" max="60" width="12.33203125" customWidth="1"/>
  </cols>
  <sheetData>
    <row r="1" spans="1:40" ht="34.5" customHeight="1">
      <c r="A1" s="222" t="s">
        <v>7</v>
      </c>
      <c r="B1" s="260"/>
      <c r="C1" s="261"/>
      <c r="D1" s="262"/>
      <c r="E1" s="263"/>
      <c r="F1" s="227" t="s">
        <v>9</v>
      </c>
      <c r="G1" s="227" t="s">
        <v>10</v>
      </c>
      <c r="H1" s="631" t="s">
        <v>11</v>
      </c>
      <c r="I1" s="628"/>
      <c r="J1" s="628"/>
      <c r="K1" s="628"/>
      <c r="L1" s="628"/>
      <c r="M1" s="628"/>
      <c r="N1" s="628"/>
      <c r="O1" s="631" t="s">
        <v>12</v>
      </c>
      <c r="P1" s="628"/>
      <c r="Q1" s="628"/>
      <c r="R1" s="628"/>
      <c r="S1" s="628"/>
      <c r="T1" s="628"/>
      <c r="U1" s="631" t="s">
        <v>13</v>
      </c>
      <c r="V1" s="628"/>
      <c r="W1" s="628"/>
      <c r="X1" s="628"/>
      <c r="Y1" s="628"/>
      <c r="Z1" s="628"/>
      <c r="AA1" s="227" t="s">
        <v>45</v>
      </c>
      <c r="AB1" s="631" t="s">
        <v>22</v>
      </c>
      <c r="AC1" s="628"/>
      <c r="AD1" s="628"/>
      <c r="AE1" s="628"/>
      <c r="AF1" s="227" t="s">
        <v>1359</v>
      </c>
      <c r="AG1" s="227" t="s">
        <v>1355</v>
      </c>
      <c r="AH1" s="227" t="s">
        <v>19</v>
      </c>
      <c r="AI1" s="627" t="s">
        <v>20</v>
      </c>
      <c r="AJ1" s="628"/>
      <c r="AK1" s="227" t="s">
        <v>8</v>
      </c>
      <c r="AL1" s="227" t="s">
        <v>23</v>
      </c>
      <c r="AM1" s="627" t="s">
        <v>1397</v>
      </c>
      <c r="AN1" s="628"/>
    </row>
    <row r="2" spans="1:40" ht="39" customHeight="1">
      <c r="A2" s="264" t="s">
        <v>25</v>
      </c>
      <c r="B2" s="639" t="s">
        <v>1455</v>
      </c>
      <c r="C2" s="639" t="s">
        <v>1584</v>
      </c>
      <c r="D2" s="265" t="s">
        <v>1585</v>
      </c>
      <c r="E2" s="639" t="s">
        <v>1586</v>
      </c>
      <c r="F2" s="227" t="s">
        <v>1459</v>
      </c>
      <c r="G2" s="227" t="s">
        <v>1460</v>
      </c>
      <c r="H2" s="227" t="s">
        <v>1461</v>
      </c>
      <c r="I2" s="227" t="s">
        <v>1462</v>
      </c>
      <c r="J2" s="227" t="s">
        <v>1387</v>
      </c>
      <c r="K2" s="227" t="s">
        <v>1463</v>
      </c>
      <c r="L2" s="227" t="s">
        <v>1464</v>
      </c>
      <c r="M2" s="227" t="s">
        <v>1465</v>
      </c>
      <c r="N2" s="227" t="s">
        <v>1466</v>
      </c>
      <c r="O2" s="227" t="s">
        <v>1467</v>
      </c>
      <c r="P2" s="227" t="s">
        <v>1468</v>
      </c>
      <c r="Q2" s="227" t="s">
        <v>1469</v>
      </c>
      <c r="R2" s="227" t="s">
        <v>1470</v>
      </c>
      <c r="S2" s="227" t="s">
        <v>1471</v>
      </c>
      <c r="T2" s="227" t="s">
        <v>1472</v>
      </c>
      <c r="U2" s="227" t="s">
        <v>1473</v>
      </c>
      <c r="V2" s="227" t="s">
        <v>1474</v>
      </c>
      <c r="W2" s="227" t="s">
        <v>1475</v>
      </c>
      <c r="X2" s="227" t="s">
        <v>1476</v>
      </c>
      <c r="Y2" s="227" t="s">
        <v>1477</v>
      </c>
      <c r="Z2" s="227" t="s">
        <v>1478</v>
      </c>
      <c r="AA2" s="227" t="s">
        <v>1479</v>
      </c>
      <c r="AB2" s="227" t="s">
        <v>1480</v>
      </c>
      <c r="AC2" s="227" t="s">
        <v>1481</v>
      </c>
      <c r="AD2" s="227" t="s">
        <v>1482</v>
      </c>
      <c r="AE2" s="227" t="s">
        <v>1483</v>
      </c>
      <c r="AF2" s="227" t="s">
        <v>1484</v>
      </c>
      <c r="AG2" s="227" t="s">
        <v>1485</v>
      </c>
      <c r="AH2" s="227" t="s">
        <v>1486</v>
      </c>
      <c r="AI2" s="227" t="s">
        <v>1487</v>
      </c>
      <c r="AJ2" s="227" t="s">
        <v>1488</v>
      </c>
      <c r="AK2" s="227" t="s">
        <v>1489</v>
      </c>
      <c r="AL2" s="227" t="s">
        <v>1490</v>
      </c>
      <c r="AM2" s="227" t="s">
        <v>1491</v>
      </c>
      <c r="AN2" s="227" t="s">
        <v>1492</v>
      </c>
    </row>
    <row r="3" spans="1:40" ht="34.5" customHeight="1">
      <c r="A3" s="229" t="s">
        <v>59</v>
      </c>
      <c r="B3" s="640"/>
      <c r="C3" s="640"/>
      <c r="D3" s="265"/>
      <c r="E3" s="640"/>
      <c r="F3" s="234" t="s">
        <v>1523</v>
      </c>
      <c r="G3" s="234" t="s">
        <v>1523</v>
      </c>
      <c r="H3" s="234" t="s">
        <v>1523</v>
      </c>
      <c r="I3" s="234" t="s">
        <v>1523</v>
      </c>
      <c r="J3" s="234" t="s">
        <v>1523</v>
      </c>
      <c r="K3" s="234" t="s">
        <v>1523</v>
      </c>
      <c r="L3" s="234" t="s">
        <v>1523</v>
      </c>
      <c r="M3" s="234" t="s">
        <v>1523</v>
      </c>
      <c r="N3" s="234" t="s">
        <v>1523</v>
      </c>
      <c r="O3" s="234" t="s">
        <v>1523</v>
      </c>
      <c r="P3" s="234" t="s">
        <v>1523</v>
      </c>
      <c r="Q3" s="234" t="s">
        <v>1523</v>
      </c>
      <c r="R3" s="234" t="s">
        <v>1523</v>
      </c>
      <c r="S3" s="234" t="s">
        <v>1523</v>
      </c>
      <c r="T3" s="234" t="s">
        <v>1523</v>
      </c>
      <c r="U3" s="234" t="s">
        <v>1523</v>
      </c>
      <c r="V3" s="234" t="s">
        <v>1523</v>
      </c>
      <c r="W3" s="234" t="s">
        <v>1523</v>
      </c>
      <c r="X3" s="234" t="s">
        <v>1523</v>
      </c>
      <c r="Y3" s="234" t="s">
        <v>1523</v>
      </c>
      <c r="Z3" s="234" t="s">
        <v>1523</v>
      </c>
      <c r="AA3" s="234" t="s">
        <v>1523</v>
      </c>
      <c r="AB3" s="234" t="s">
        <v>1523</v>
      </c>
      <c r="AC3" s="234" t="s">
        <v>1523</v>
      </c>
      <c r="AD3" s="234" t="s">
        <v>1523</v>
      </c>
      <c r="AE3" s="234" t="s">
        <v>1523</v>
      </c>
      <c r="AF3" s="234" t="s">
        <v>1523</v>
      </c>
      <c r="AG3" s="234" t="s">
        <v>1523</v>
      </c>
      <c r="AH3" s="234" t="s">
        <v>1523</v>
      </c>
      <c r="AI3" s="234" t="s">
        <v>1523</v>
      </c>
      <c r="AJ3" s="234" t="s">
        <v>1523</v>
      </c>
      <c r="AK3" s="234" t="s">
        <v>1523</v>
      </c>
      <c r="AL3" s="234" t="s">
        <v>1523</v>
      </c>
      <c r="AM3" s="234" t="s">
        <v>1523</v>
      </c>
      <c r="AN3" s="234" t="s">
        <v>1523</v>
      </c>
    </row>
    <row r="4" spans="1:40" ht="34.5" customHeight="1">
      <c r="A4" s="226" t="s">
        <v>70</v>
      </c>
      <c r="B4" s="266">
        <v>47.619047619047613</v>
      </c>
      <c r="C4" s="267">
        <v>44.557823129251695</v>
      </c>
      <c r="D4" s="268" t="s">
        <v>1587</v>
      </c>
      <c r="E4" s="269">
        <f t="shared" ref="E4:E53" si="0">SUM(F4:AN4)/35</f>
        <v>0.37142857142857144</v>
      </c>
      <c r="F4" s="238">
        <v>0</v>
      </c>
      <c r="G4" s="238">
        <v>1</v>
      </c>
      <c r="H4" s="238">
        <v>1</v>
      </c>
      <c r="I4" s="238">
        <v>0</v>
      </c>
      <c r="J4" s="238">
        <v>0</v>
      </c>
      <c r="K4" s="238">
        <v>1</v>
      </c>
      <c r="L4" s="238">
        <v>1</v>
      </c>
      <c r="M4" s="238">
        <v>1</v>
      </c>
      <c r="N4" s="238">
        <v>0</v>
      </c>
      <c r="O4" s="238">
        <v>1</v>
      </c>
      <c r="P4" s="238">
        <v>0</v>
      </c>
      <c r="Q4" s="238">
        <v>0</v>
      </c>
      <c r="R4" s="238">
        <v>1</v>
      </c>
      <c r="S4" s="238">
        <v>1</v>
      </c>
      <c r="T4" s="238">
        <v>1</v>
      </c>
      <c r="U4" s="238">
        <v>0</v>
      </c>
      <c r="V4" s="238">
        <v>0</v>
      </c>
      <c r="W4" s="238">
        <v>0</v>
      </c>
      <c r="X4" s="238">
        <v>0</v>
      </c>
      <c r="Y4" s="238">
        <v>0</v>
      </c>
      <c r="Z4" s="238">
        <v>0</v>
      </c>
      <c r="AA4" s="238">
        <v>1</v>
      </c>
      <c r="AB4" s="238">
        <v>0</v>
      </c>
      <c r="AC4" s="238">
        <v>0</v>
      </c>
      <c r="AD4" s="238">
        <v>0</v>
      </c>
      <c r="AE4" s="238">
        <v>0</v>
      </c>
      <c r="AF4" s="238">
        <v>0</v>
      </c>
      <c r="AG4" s="238">
        <v>0</v>
      </c>
      <c r="AH4" s="238">
        <v>1</v>
      </c>
      <c r="AI4" s="238">
        <v>0</v>
      </c>
      <c r="AJ4" s="238">
        <v>0</v>
      </c>
      <c r="AK4" s="238">
        <v>1</v>
      </c>
      <c r="AL4" s="270">
        <v>1</v>
      </c>
      <c r="AM4" s="270">
        <v>0</v>
      </c>
      <c r="AN4" s="270">
        <v>0</v>
      </c>
    </row>
    <row r="5" spans="1:40" ht="34.5" customHeight="1">
      <c r="A5" s="226" t="s">
        <v>71</v>
      </c>
      <c r="B5" s="271">
        <v>32.467532467532465</v>
      </c>
      <c r="C5" s="272">
        <v>32.653061224489797</v>
      </c>
      <c r="D5" s="268" t="s">
        <v>1588</v>
      </c>
      <c r="E5" s="269">
        <f t="shared" si="0"/>
        <v>0.22857142857142856</v>
      </c>
      <c r="F5" s="238">
        <v>1</v>
      </c>
      <c r="G5" s="238">
        <v>0</v>
      </c>
      <c r="H5" s="238">
        <v>1</v>
      </c>
      <c r="I5" s="238">
        <v>1</v>
      </c>
      <c r="J5" s="238">
        <v>0</v>
      </c>
      <c r="K5" s="238">
        <v>1</v>
      </c>
      <c r="L5" s="238">
        <v>0</v>
      </c>
      <c r="M5" s="238">
        <v>0</v>
      </c>
      <c r="N5" s="238">
        <v>1</v>
      </c>
      <c r="O5" s="238">
        <v>0</v>
      </c>
      <c r="P5" s="238">
        <v>0</v>
      </c>
      <c r="Q5" s="238">
        <v>0</v>
      </c>
      <c r="R5" s="238">
        <v>0</v>
      </c>
      <c r="S5" s="238">
        <v>0</v>
      </c>
      <c r="T5" s="238">
        <v>0</v>
      </c>
      <c r="U5" s="238">
        <v>0</v>
      </c>
      <c r="V5" s="238">
        <v>0</v>
      </c>
      <c r="W5" s="238">
        <v>0</v>
      </c>
      <c r="X5" s="238">
        <v>0</v>
      </c>
      <c r="Y5" s="238">
        <v>0</v>
      </c>
      <c r="Z5" s="238">
        <v>0</v>
      </c>
      <c r="AA5" s="238">
        <v>1</v>
      </c>
      <c r="AB5" s="238">
        <v>0</v>
      </c>
      <c r="AC5" s="238">
        <v>0</v>
      </c>
      <c r="AD5" s="238">
        <v>0</v>
      </c>
      <c r="AE5" s="238">
        <v>0</v>
      </c>
      <c r="AF5" s="238">
        <v>0</v>
      </c>
      <c r="AG5" s="238">
        <v>0</v>
      </c>
      <c r="AH5" s="238">
        <v>1</v>
      </c>
      <c r="AI5" s="238">
        <v>0</v>
      </c>
      <c r="AJ5" s="238">
        <v>0</v>
      </c>
      <c r="AK5" s="238">
        <v>0</v>
      </c>
      <c r="AL5" s="270">
        <v>1</v>
      </c>
      <c r="AM5" s="270">
        <v>0</v>
      </c>
      <c r="AN5" s="270">
        <v>0</v>
      </c>
    </row>
    <row r="6" spans="1:40" ht="34.5" customHeight="1">
      <c r="A6" s="226" t="s">
        <v>72</v>
      </c>
      <c r="B6" s="271">
        <v>41.558441558441558</v>
      </c>
      <c r="C6" s="272">
        <v>46.938775510204081</v>
      </c>
      <c r="D6" s="268" t="s">
        <v>1589</v>
      </c>
      <c r="E6" s="269">
        <f t="shared" si="0"/>
        <v>0.31428571428571428</v>
      </c>
      <c r="F6" s="238">
        <v>1</v>
      </c>
      <c r="G6" s="238">
        <v>0</v>
      </c>
      <c r="H6" s="238">
        <v>1</v>
      </c>
      <c r="I6" s="238">
        <v>1</v>
      </c>
      <c r="J6" s="238">
        <v>1</v>
      </c>
      <c r="K6" s="238">
        <v>0</v>
      </c>
      <c r="L6" s="238">
        <v>0</v>
      </c>
      <c r="M6" s="238">
        <v>0</v>
      </c>
      <c r="N6" s="238">
        <v>1</v>
      </c>
      <c r="O6" s="238">
        <v>0</v>
      </c>
      <c r="P6" s="238">
        <v>0</v>
      </c>
      <c r="Q6" s="238">
        <v>0</v>
      </c>
      <c r="R6" s="238">
        <v>0</v>
      </c>
      <c r="S6" s="238">
        <v>0</v>
      </c>
      <c r="T6" s="238">
        <v>0</v>
      </c>
      <c r="U6" s="238">
        <v>0</v>
      </c>
      <c r="V6" s="238">
        <v>0</v>
      </c>
      <c r="W6" s="238">
        <v>0</v>
      </c>
      <c r="X6" s="238">
        <v>0</v>
      </c>
      <c r="Y6" s="238">
        <v>0</v>
      </c>
      <c r="Z6" s="238">
        <v>0</v>
      </c>
      <c r="AA6" s="238">
        <v>1</v>
      </c>
      <c r="AB6" s="238">
        <v>0</v>
      </c>
      <c r="AC6" s="238">
        <v>0</v>
      </c>
      <c r="AD6" s="238">
        <v>0</v>
      </c>
      <c r="AE6" s="238">
        <v>0</v>
      </c>
      <c r="AF6" s="238">
        <v>0</v>
      </c>
      <c r="AG6" s="238">
        <v>0</v>
      </c>
      <c r="AH6" s="238">
        <v>1</v>
      </c>
      <c r="AI6" s="238">
        <v>1</v>
      </c>
      <c r="AJ6" s="238">
        <v>1</v>
      </c>
      <c r="AK6" s="238">
        <v>1</v>
      </c>
      <c r="AL6" s="270">
        <v>1</v>
      </c>
      <c r="AM6" s="270">
        <v>0</v>
      </c>
      <c r="AN6" s="270">
        <v>0</v>
      </c>
    </row>
    <row r="7" spans="1:40" ht="34.5" customHeight="1">
      <c r="A7" s="245" t="s">
        <v>73</v>
      </c>
      <c r="B7" s="271">
        <v>63.636363636363633</v>
      </c>
      <c r="C7" s="272">
        <v>60.714285714285708</v>
      </c>
      <c r="D7" s="268" t="s">
        <v>1405</v>
      </c>
      <c r="E7" s="269">
        <f t="shared" si="0"/>
        <v>0.7142857142857143</v>
      </c>
      <c r="F7" s="238">
        <v>0</v>
      </c>
      <c r="G7" s="238">
        <v>1</v>
      </c>
      <c r="H7" s="238">
        <v>1</v>
      </c>
      <c r="I7" s="238">
        <v>1</v>
      </c>
      <c r="J7" s="238">
        <v>1</v>
      </c>
      <c r="K7" s="238">
        <v>1</v>
      </c>
      <c r="L7" s="238">
        <v>1</v>
      </c>
      <c r="M7" s="238">
        <v>1</v>
      </c>
      <c r="N7" s="238">
        <v>1</v>
      </c>
      <c r="O7" s="238">
        <v>1</v>
      </c>
      <c r="P7" s="238">
        <v>1</v>
      </c>
      <c r="Q7" s="238">
        <v>1</v>
      </c>
      <c r="R7" s="238">
        <v>1</v>
      </c>
      <c r="S7" s="238">
        <v>1</v>
      </c>
      <c r="T7" s="238">
        <v>1</v>
      </c>
      <c r="U7" s="238">
        <v>1</v>
      </c>
      <c r="V7" s="238">
        <v>1</v>
      </c>
      <c r="W7" s="238">
        <v>1</v>
      </c>
      <c r="X7" s="238">
        <v>1</v>
      </c>
      <c r="Y7" s="238">
        <v>1</v>
      </c>
      <c r="Z7" s="238">
        <v>1</v>
      </c>
      <c r="AA7" s="238">
        <v>1</v>
      </c>
      <c r="AB7" s="238">
        <v>0</v>
      </c>
      <c r="AC7" s="238">
        <v>0</v>
      </c>
      <c r="AD7" s="238">
        <v>0</v>
      </c>
      <c r="AE7" s="238">
        <v>0</v>
      </c>
      <c r="AF7" s="238">
        <v>0</v>
      </c>
      <c r="AG7" s="238">
        <v>0</v>
      </c>
      <c r="AH7" s="238">
        <v>1</v>
      </c>
      <c r="AI7" s="238">
        <v>1</v>
      </c>
      <c r="AJ7" s="238">
        <v>0</v>
      </c>
      <c r="AK7" s="238">
        <v>1</v>
      </c>
      <c r="AL7" s="270">
        <v>1</v>
      </c>
      <c r="AM7" s="270">
        <v>0</v>
      </c>
      <c r="AN7" s="270">
        <v>0</v>
      </c>
    </row>
    <row r="8" spans="1:40" ht="34.5" customHeight="1">
      <c r="A8" s="226" t="s">
        <v>74</v>
      </c>
      <c r="B8" s="271">
        <v>19.047619047619051</v>
      </c>
      <c r="C8" s="272">
        <v>25.680272108843539</v>
      </c>
      <c r="D8" s="268" t="s">
        <v>1590</v>
      </c>
      <c r="E8" s="269">
        <f t="shared" si="0"/>
        <v>0.25714285714285712</v>
      </c>
      <c r="F8" s="238">
        <v>1</v>
      </c>
      <c r="G8" s="238">
        <v>0</v>
      </c>
      <c r="H8" s="238">
        <v>1</v>
      </c>
      <c r="I8" s="238">
        <v>1</v>
      </c>
      <c r="J8" s="238">
        <v>0</v>
      </c>
      <c r="K8" s="238">
        <v>1</v>
      </c>
      <c r="L8" s="238">
        <v>0</v>
      </c>
      <c r="M8" s="238">
        <v>0</v>
      </c>
      <c r="N8" s="238">
        <v>0</v>
      </c>
      <c r="O8" s="238">
        <v>0</v>
      </c>
      <c r="P8" s="238">
        <v>0</v>
      </c>
      <c r="Q8" s="238">
        <v>0</v>
      </c>
      <c r="R8" s="238">
        <v>0</v>
      </c>
      <c r="S8" s="238">
        <v>0</v>
      </c>
      <c r="T8" s="238">
        <v>0</v>
      </c>
      <c r="U8" s="238">
        <v>1</v>
      </c>
      <c r="V8" s="238">
        <v>0</v>
      </c>
      <c r="W8" s="238">
        <v>0</v>
      </c>
      <c r="X8" s="238">
        <v>0</v>
      </c>
      <c r="Y8" s="238">
        <v>0</v>
      </c>
      <c r="Z8" s="238">
        <v>0</v>
      </c>
      <c r="AA8" s="238">
        <v>0</v>
      </c>
      <c r="AB8" s="238">
        <v>1</v>
      </c>
      <c r="AC8" s="238">
        <v>0</v>
      </c>
      <c r="AD8" s="238">
        <v>1</v>
      </c>
      <c r="AE8" s="238">
        <v>0</v>
      </c>
      <c r="AF8" s="238">
        <v>0</v>
      </c>
      <c r="AG8" s="238">
        <v>0</v>
      </c>
      <c r="AH8" s="238">
        <v>1</v>
      </c>
      <c r="AI8" s="238">
        <v>0</v>
      </c>
      <c r="AJ8" s="238">
        <v>0</v>
      </c>
      <c r="AK8" s="238">
        <v>0</v>
      </c>
      <c r="AL8" s="270">
        <v>0</v>
      </c>
      <c r="AM8" s="270">
        <v>1</v>
      </c>
      <c r="AN8" s="270">
        <v>0</v>
      </c>
    </row>
    <row r="9" spans="1:40" ht="34.5" customHeight="1">
      <c r="A9" s="226" t="s">
        <v>75</v>
      </c>
      <c r="B9" s="271">
        <v>30.303030303030305</v>
      </c>
      <c r="C9" s="272">
        <v>34.523809523809526</v>
      </c>
      <c r="D9" s="268" t="s">
        <v>1591</v>
      </c>
      <c r="E9" s="269">
        <f t="shared" si="0"/>
        <v>0.34285714285714286</v>
      </c>
      <c r="F9" s="238">
        <v>1</v>
      </c>
      <c r="G9" s="238">
        <v>0</v>
      </c>
      <c r="H9" s="238">
        <v>0</v>
      </c>
      <c r="I9" s="238">
        <v>0</v>
      </c>
      <c r="J9" s="238">
        <v>0</v>
      </c>
      <c r="K9" s="238">
        <v>0</v>
      </c>
      <c r="L9" s="238">
        <v>0</v>
      </c>
      <c r="M9" s="238">
        <v>0</v>
      </c>
      <c r="N9" s="238">
        <v>0</v>
      </c>
      <c r="O9" s="238">
        <v>1</v>
      </c>
      <c r="P9" s="238">
        <v>1</v>
      </c>
      <c r="Q9" s="238">
        <v>1</v>
      </c>
      <c r="R9" s="238">
        <v>1</v>
      </c>
      <c r="S9" s="238">
        <v>1</v>
      </c>
      <c r="T9" s="238">
        <v>0</v>
      </c>
      <c r="U9" s="238">
        <v>1</v>
      </c>
      <c r="V9" s="238">
        <v>1</v>
      </c>
      <c r="W9" s="238">
        <v>0</v>
      </c>
      <c r="X9" s="238">
        <v>1</v>
      </c>
      <c r="Y9" s="238">
        <v>0</v>
      </c>
      <c r="Z9" s="238">
        <v>0</v>
      </c>
      <c r="AA9" s="238">
        <v>0</v>
      </c>
      <c r="AB9" s="238">
        <v>0</v>
      </c>
      <c r="AC9" s="238">
        <v>0</v>
      </c>
      <c r="AD9" s="238">
        <v>0</v>
      </c>
      <c r="AE9" s="238">
        <v>0</v>
      </c>
      <c r="AF9" s="238">
        <v>0</v>
      </c>
      <c r="AG9" s="238">
        <v>0</v>
      </c>
      <c r="AH9" s="238">
        <v>1</v>
      </c>
      <c r="AI9" s="238">
        <v>0</v>
      </c>
      <c r="AJ9" s="238">
        <v>1</v>
      </c>
      <c r="AK9" s="238">
        <v>0</v>
      </c>
      <c r="AL9" s="270">
        <v>1</v>
      </c>
      <c r="AM9" s="270">
        <v>0</v>
      </c>
      <c r="AN9" s="270">
        <v>0</v>
      </c>
    </row>
    <row r="10" spans="1:40" ht="34.5" customHeight="1">
      <c r="A10" s="226" t="s">
        <v>76</v>
      </c>
      <c r="B10" s="271">
        <v>38.961038961038959</v>
      </c>
      <c r="C10" s="272">
        <v>41.326530612244902</v>
      </c>
      <c r="D10" s="268" t="s">
        <v>1592</v>
      </c>
      <c r="E10" s="269">
        <f t="shared" si="0"/>
        <v>0.34285714285714286</v>
      </c>
      <c r="F10" s="238">
        <v>1</v>
      </c>
      <c r="G10" s="238">
        <v>0</v>
      </c>
      <c r="H10" s="238">
        <v>1</v>
      </c>
      <c r="I10" s="238">
        <v>0</v>
      </c>
      <c r="J10" s="238">
        <v>0</v>
      </c>
      <c r="K10" s="238">
        <v>0</v>
      </c>
      <c r="L10" s="238">
        <v>0</v>
      </c>
      <c r="M10" s="238">
        <v>0</v>
      </c>
      <c r="N10" s="238">
        <v>1</v>
      </c>
      <c r="O10" s="238">
        <v>0</v>
      </c>
      <c r="P10" s="238">
        <v>0</v>
      </c>
      <c r="Q10" s="238">
        <v>0</v>
      </c>
      <c r="R10" s="238">
        <v>0</v>
      </c>
      <c r="S10" s="238">
        <v>0</v>
      </c>
      <c r="T10" s="238">
        <v>0</v>
      </c>
      <c r="U10" s="238">
        <v>0</v>
      </c>
      <c r="V10" s="238">
        <v>0</v>
      </c>
      <c r="W10" s="238">
        <v>0</v>
      </c>
      <c r="X10" s="238">
        <v>0</v>
      </c>
      <c r="Y10" s="238">
        <v>0</v>
      </c>
      <c r="Z10" s="238">
        <v>0</v>
      </c>
      <c r="AA10" s="238">
        <v>1</v>
      </c>
      <c r="AB10" s="238">
        <v>1</v>
      </c>
      <c r="AC10" s="238">
        <v>1</v>
      </c>
      <c r="AD10" s="238">
        <v>1</v>
      </c>
      <c r="AE10" s="238">
        <v>1</v>
      </c>
      <c r="AF10" s="238">
        <v>0</v>
      </c>
      <c r="AG10" s="238">
        <v>0</v>
      </c>
      <c r="AH10" s="238">
        <v>0</v>
      </c>
      <c r="AI10" s="238">
        <v>1</v>
      </c>
      <c r="AJ10" s="238">
        <v>1</v>
      </c>
      <c r="AK10" s="238">
        <v>1</v>
      </c>
      <c r="AL10" s="270">
        <v>0</v>
      </c>
      <c r="AM10" s="270">
        <v>1</v>
      </c>
      <c r="AN10" s="270">
        <v>0</v>
      </c>
    </row>
    <row r="11" spans="1:40" ht="34.5" customHeight="1">
      <c r="A11" s="226" t="s">
        <v>77</v>
      </c>
      <c r="B11" s="271">
        <v>41.125541125541126</v>
      </c>
      <c r="C11" s="272">
        <v>50.170068027210881</v>
      </c>
      <c r="D11" s="268" t="s">
        <v>1411</v>
      </c>
      <c r="E11" s="269">
        <f t="shared" si="0"/>
        <v>0.45714285714285713</v>
      </c>
      <c r="F11" s="238">
        <v>1</v>
      </c>
      <c r="G11" s="238">
        <v>0</v>
      </c>
      <c r="H11" s="238">
        <v>1</v>
      </c>
      <c r="I11" s="238">
        <v>1</v>
      </c>
      <c r="J11" s="238">
        <v>1</v>
      </c>
      <c r="K11" s="238">
        <v>1</v>
      </c>
      <c r="L11" s="238">
        <v>0</v>
      </c>
      <c r="M11" s="238">
        <v>1</v>
      </c>
      <c r="N11" s="238">
        <v>1</v>
      </c>
      <c r="O11" s="238">
        <v>0</v>
      </c>
      <c r="P11" s="238">
        <v>0</v>
      </c>
      <c r="Q11" s="238">
        <v>0</v>
      </c>
      <c r="R11" s="238">
        <v>0</v>
      </c>
      <c r="S11" s="238">
        <v>0</v>
      </c>
      <c r="T11" s="238">
        <v>0</v>
      </c>
      <c r="U11" s="238">
        <v>0</v>
      </c>
      <c r="V11" s="238">
        <v>0</v>
      </c>
      <c r="W11" s="238">
        <v>0</v>
      </c>
      <c r="X11" s="238">
        <v>0</v>
      </c>
      <c r="Y11" s="238">
        <v>0</v>
      </c>
      <c r="Z11" s="238">
        <v>0</v>
      </c>
      <c r="AA11" s="238">
        <v>1</v>
      </c>
      <c r="AB11" s="238">
        <v>1</v>
      </c>
      <c r="AC11" s="238">
        <v>0</v>
      </c>
      <c r="AD11" s="238">
        <v>1</v>
      </c>
      <c r="AE11" s="238">
        <v>1</v>
      </c>
      <c r="AF11" s="238">
        <v>0</v>
      </c>
      <c r="AG11" s="238">
        <v>0</v>
      </c>
      <c r="AH11" s="238">
        <v>1</v>
      </c>
      <c r="AI11" s="238">
        <v>1</v>
      </c>
      <c r="AJ11" s="238">
        <v>1</v>
      </c>
      <c r="AK11" s="238">
        <v>0</v>
      </c>
      <c r="AL11" s="270">
        <v>1</v>
      </c>
      <c r="AM11" s="270">
        <v>1</v>
      </c>
      <c r="AN11" s="270">
        <v>0</v>
      </c>
    </row>
    <row r="12" spans="1:40" ht="34.5" customHeight="1">
      <c r="A12" s="226" t="s">
        <v>78</v>
      </c>
      <c r="B12" s="271">
        <v>58.00865800865801</v>
      </c>
      <c r="C12" s="272">
        <v>59.863945578231295</v>
      </c>
      <c r="D12" s="268" t="s">
        <v>1406</v>
      </c>
      <c r="E12" s="269">
        <f t="shared" si="0"/>
        <v>0.5714285714285714</v>
      </c>
      <c r="F12" s="238">
        <v>1</v>
      </c>
      <c r="G12" s="238">
        <v>0</v>
      </c>
      <c r="H12" s="238">
        <v>1</v>
      </c>
      <c r="I12" s="238">
        <v>1</v>
      </c>
      <c r="J12" s="238">
        <v>1</v>
      </c>
      <c r="K12" s="238">
        <v>1</v>
      </c>
      <c r="L12" s="238">
        <v>0</v>
      </c>
      <c r="M12" s="238">
        <v>0</v>
      </c>
      <c r="N12" s="238">
        <v>1</v>
      </c>
      <c r="O12" s="238">
        <v>1</v>
      </c>
      <c r="P12" s="238">
        <v>0</v>
      </c>
      <c r="Q12" s="238">
        <v>0</v>
      </c>
      <c r="R12" s="238">
        <v>1</v>
      </c>
      <c r="S12" s="238">
        <v>0</v>
      </c>
      <c r="T12" s="238">
        <v>0</v>
      </c>
      <c r="U12" s="238">
        <v>1</v>
      </c>
      <c r="V12" s="238">
        <v>0</v>
      </c>
      <c r="W12" s="238">
        <v>0</v>
      </c>
      <c r="X12" s="238">
        <v>1</v>
      </c>
      <c r="Y12" s="238">
        <v>0</v>
      </c>
      <c r="Z12" s="238">
        <v>0</v>
      </c>
      <c r="AA12" s="238">
        <v>1</v>
      </c>
      <c r="AB12" s="238">
        <v>1</v>
      </c>
      <c r="AC12" s="238">
        <v>1</v>
      </c>
      <c r="AD12" s="238">
        <v>1</v>
      </c>
      <c r="AE12" s="238">
        <v>1</v>
      </c>
      <c r="AF12" s="238">
        <v>0</v>
      </c>
      <c r="AG12" s="238">
        <v>0</v>
      </c>
      <c r="AH12" s="238">
        <v>1</v>
      </c>
      <c r="AI12" s="238">
        <v>0</v>
      </c>
      <c r="AJ12" s="238">
        <v>0</v>
      </c>
      <c r="AK12" s="238">
        <v>1</v>
      </c>
      <c r="AL12" s="270">
        <v>1</v>
      </c>
      <c r="AM12" s="270">
        <v>1</v>
      </c>
      <c r="AN12" s="270">
        <v>1</v>
      </c>
    </row>
    <row r="13" spans="1:40" ht="34.5" customHeight="1">
      <c r="A13" s="245" t="s">
        <v>79</v>
      </c>
      <c r="B13" s="271">
        <v>30.735930735930733</v>
      </c>
      <c r="C13" s="272">
        <v>42.006802721088441</v>
      </c>
      <c r="D13" s="268" t="s">
        <v>1593</v>
      </c>
      <c r="E13" s="269">
        <f t="shared" si="0"/>
        <v>0.42857142857142855</v>
      </c>
      <c r="F13" s="238">
        <v>1</v>
      </c>
      <c r="G13" s="238">
        <v>0</v>
      </c>
      <c r="H13" s="238">
        <v>1</v>
      </c>
      <c r="I13" s="238">
        <v>1</v>
      </c>
      <c r="J13" s="238">
        <v>1</v>
      </c>
      <c r="K13" s="238">
        <v>1</v>
      </c>
      <c r="L13" s="238">
        <v>0</v>
      </c>
      <c r="M13" s="238">
        <v>0</v>
      </c>
      <c r="N13" s="238">
        <v>1</v>
      </c>
      <c r="O13" s="238">
        <v>1</v>
      </c>
      <c r="P13" s="238">
        <v>1</v>
      </c>
      <c r="Q13" s="238">
        <v>1</v>
      </c>
      <c r="R13" s="238">
        <v>1</v>
      </c>
      <c r="S13" s="238">
        <v>0</v>
      </c>
      <c r="T13" s="238">
        <v>0</v>
      </c>
      <c r="U13" s="238">
        <v>0</v>
      </c>
      <c r="V13" s="238">
        <v>0</v>
      </c>
      <c r="W13" s="238">
        <v>0</v>
      </c>
      <c r="X13" s="238">
        <v>0</v>
      </c>
      <c r="Y13" s="238">
        <v>0</v>
      </c>
      <c r="Z13" s="238">
        <v>0</v>
      </c>
      <c r="AA13" s="238">
        <v>0</v>
      </c>
      <c r="AB13" s="238">
        <v>0</v>
      </c>
      <c r="AC13" s="238">
        <v>0</v>
      </c>
      <c r="AD13" s="238">
        <v>0</v>
      </c>
      <c r="AE13" s="238">
        <v>0</v>
      </c>
      <c r="AF13" s="238">
        <v>0</v>
      </c>
      <c r="AG13" s="238">
        <v>0</v>
      </c>
      <c r="AH13" s="238">
        <v>1</v>
      </c>
      <c r="AI13" s="238">
        <v>1</v>
      </c>
      <c r="AJ13" s="238">
        <v>1</v>
      </c>
      <c r="AK13" s="238">
        <v>0</v>
      </c>
      <c r="AL13" s="270">
        <v>1</v>
      </c>
      <c r="AM13" s="270">
        <v>1</v>
      </c>
      <c r="AN13" s="270">
        <v>0</v>
      </c>
    </row>
    <row r="14" spans="1:40" ht="34.5" customHeight="1">
      <c r="A14" s="226" t="s">
        <v>80</v>
      </c>
      <c r="B14" s="271">
        <v>33.766233766233768</v>
      </c>
      <c r="C14" s="272">
        <v>47.95918367346939</v>
      </c>
      <c r="D14" s="268" t="s">
        <v>1414</v>
      </c>
      <c r="E14" s="269">
        <f t="shared" si="0"/>
        <v>0.45714285714285713</v>
      </c>
      <c r="F14" s="238">
        <v>1</v>
      </c>
      <c r="G14" s="238">
        <v>0</v>
      </c>
      <c r="H14" s="238">
        <v>1</v>
      </c>
      <c r="I14" s="238">
        <v>1</v>
      </c>
      <c r="J14" s="238">
        <v>1</v>
      </c>
      <c r="K14" s="238">
        <v>1</v>
      </c>
      <c r="L14" s="238">
        <v>0</v>
      </c>
      <c r="M14" s="238">
        <v>0</v>
      </c>
      <c r="N14" s="238">
        <v>1</v>
      </c>
      <c r="O14" s="238">
        <v>0</v>
      </c>
      <c r="P14" s="238">
        <v>0</v>
      </c>
      <c r="Q14" s="238">
        <v>0</v>
      </c>
      <c r="R14" s="238">
        <v>0</v>
      </c>
      <c r="S14" s="238">
        <v>0</v>
      </c>
      <c r="T14" s="238">
        <v>0</v>
      </c>
      <c r="U14" s="238">
        <v>0</v>
      </c>
      <c r="V14" s="238">
        <v>0</v>
      </c>
      <c r="W14" s="238">
        <v>0</v>
      </c>
      <c r="X14" s="238">
        <v>0</v>
      </c>
      <c r="Y14" s="238">
        <v>0</v>
      </c>
      <c r="Z14" s="238">
        <v>0</v>
      </c>
      <c r="AA14" s="238">
        <v>0</v>
      </c>
      <c r="AB14" s="238">
        <v>1</v>
      </c>
      <c r="AC14" s="238">
        <v>1</v>
      </c>
      <c r="AD14" s="238">
        <v>1</v>
      </c>
      <c r="AE14" s="238">
        <v>1</v>
      </c>
      <c r="AF14" s="238">
        <v>0</v>
      </c>
      <c r="AG14" s="238">
        <v>0</v>
      </c>
      <c r="AH14" s="238">
        <v>1</v>
      </c>
      <c r="AI14" s="238">
        <v>1</v>
      </c>
      <c r="AJ14" s="238">
        <v>1</v>
      </c>
      <c r="AK14" s="238">
        <v>0</v>
      </c>
      <c r="AL14" s="270">
        <v>1</v>
      </c>
      <c r="AM14" s="270">
        <v>1</v>
      </c>
      <c r="AN14" s="270">
        <v>1</v>
      </c>
    </row>
    <row r="15" spans="1:40" ht="34.5" customHeight="1">
      <c r="A15" s="226" t="s">
        <v>81</v>
      </c>
      <c r="B15" s="271">
        <v>50.216450216450212</v>
      </c>
      <c r="C15" s="272">
        <v>46.598639455782312</v>
      </c>
      <c r="D15" s="268" t="s">
        <v>1594</v>
      </c>
      <c r="E15" s="269">
        <f t="shared" si="0"/>
        <v>0.42857142857142855</v>
      </c>
      <c r="F15" s="238">
        <v>1</v>
      </c>
      <c r="G15" s="238">
        <v>0</v>
      </c>
      <c r="H15" s="238">
        <v>1</v>
      </c>
      <c r="I15" s="238">
        <v>1</v>
      </c>
      <c r="J15" s="238">
        <v>1</v>
      </c>
      <c r="K15" s="238">
        <v>1</v>
      </c>
      <c r="L15" s="238">
        <v>1</v>
      </c>
      <c r="M15" s="238">
        <v>1</v>
      </c>
      <c r="N15" s="238">
        <v>0</v>
      </c>
      <c r="O15" s="238">
        <v>1</v>
      </c>
      <c r="P15" s="238">
        <v>1</v>
      </c>
      <c r="Q15" s="238">
        <v>1</v>
      </c>
      <c r="R15" s="238">
        <v>1</v>
      </c>
      <c r="S15" s="238">
        <v>0</v>
      </c>
      <c r="T15" s="238">
        <v>0</v>
      </c>
      <c r="U15" s="238">
        <v>0</v>
      </c>
      <c r="V15" s="238">
        <v>0</v>
      </c>
      <c r="W15" s="238">
        <v>0</v>
      </c>
      <c r="X15" s="238">
        <v>0</v>
      </c>
      <c r="Y15" s="238">
        <v>0</v>
      </c>
      <c r="Z15" s="238">
        <v>0</v>
      </c>
      <c r="AA15" s="238">
        <v>1</v>
      </c>
      <c r="AB15" s="238">
        <v>0</v>
      </c>
      <c r="AC15" s="238">
        <v>0</v>
      </c>
      <c r="AD15" s="238">
        <v>0</v>
      </c>
      <c r="AE15" s="238">
        <v>0</v>
      </c>
      <c r="AF15" s="238">
        <v>0</v>
      </c>
      <c r="AG15" s="238">
        <v>0</v>
      </c>
      <c r="AH15" s="238">
        <v>1</v>
      </c>
      <c r="AI15" s="238">
        <v>0</v>
      </c>
      <c r="AJ15" s="238">
        <v>0</v>
      </c>
      <c r="AK15" s="238">
        <v>1</v>
      </c>
      <c r="AL15" s="270">
        <v>1</v>
      </c>
      <c r="AM15" s="270">
        <v>0</v>
      </c>
      <c r="AN15" s="270">
        <v>0</v>
      </c>
    </row>
    <row r="16" spans="1:40" ht="34.5" customHeight="1">
      <c r="A16" s="226" t="s">
        <v>82</v>
      </c>
      <c r="B16" s="271">
        <v>80.519480519480524</v>
      </c>
      <c r="C16" s="272">
        <v>84.693877551020407</v>
      </c>
      <c r="D16" s="268" t="s">
        <v>1399</v>
      </c>
      <c r="E16" s="269">
        <f t="shared" si="0"/>
        <v>0.91428571428571426</v>
      </c>
      <c r="F16" s="238">
        <v>1</v>
      </c>
      <c r="G16" s="238">
        <v>1</v>
      </c>
      <c r="H16" s="238">
        <v>1</v>
      </c>
      <c r="I16" s="238">
        <v>1</v>
      </c>
      <c r="J16" s="238">
        <v>1</v>
      </c>
      <c r="K16" s="238">
        <v>1</v>
      </c>
      <c r="L16" s="238">
        <v>1</v>
      </c>
      <c r="M16" s="238">
        <v>1</v>
      </c>
      <c r="N16" s="238">
        <v>0</v>
      </c>
      <c r="O16" s="238">
        <v>1</v>
      </c>
      <c r="P16" s="238">
        <v>1</v>
      </c>
      <c r="Q16" s="238">
        <v>1</v>
      </c>
      <c r="R16" s="238">
        <v>1</v>
      </c>
      <c r="S16" s="238">
        <v>1</v>
      </c>
      <c r="T16" s="238">
        <v>1</v>
      </c>
      <c r="U16" s="238">
        <v>1</v>
      </c>
      <c r="V16" s="238">
        <v>1</v>
      </c>
      <c r="W16" s="238">
        <v>1</v>
      </c>
      <c r="X16" s="238">
        <v>1</v>
      </c>
      <c r="Y16" s="238">
        <v>1</v>
      </c>
      <c r="Z16" s="238">
        <v>1</v>
      </c>
      <c r="AA16" s="238">
        <v>1</v>
      </c>
      <c r="AB16" s="238">
        <v>1</v>
      </c>
      <c r="AC16" s="238">
        <v>1</v>
      </c>
      <c r="AD16" s="238">
        <v>1</v>
      </c>
      <c r="AE16" s="238">
        <v>1</v>
      </c>
      <c r="AF16" s="238">
        <v>0</v>
      </c>
      <c r="AG16" s="238">
        <v>0</v>
      </c>
      <c r="AH16" s="238">
        <v>1</v>
      </c>
      <c r="AI16" s="238">
        <v>1</v>
      </c>
      <c r="AJ16" s="238">
        <v>1</v>
      </c>
      <c r="AK16" s="238">
        <v>1</v>
      </c>
      <c r="AL16" s="270">
        <v>1</v>
      </c>
      <c r="AM16" s="270">
        <v>1</v>
      </c>
      <c r="AN16" s="270">
        <v>1</v>
      </c>
    </row>
    <row r="17" spans="1:40" ht="34.5" customHeight="1">
      <c r="A17" s="226" t="s">
        <v>83</v>
      </c>
      <c r="B17" s="271">
        <v>40.259740259740262</v>
      </c>
      <c r="C17" s="272">
        <v>35.204081632653065</v>
      </c>
      <c r="D17" s="268" t="s">
        <v>1595</v>
      </c>
      <c r="E17" s="269">
        <f t="shared" si="0"/>
        <v>0.22857142857142856</v>
      </c>
      <c r="F17" s="238">
        <v>1</v>
      </c>
      <c r="G17" s="238">
        <v>0</v>
      </c>
      <c r="H17" s="238">
        <v>1</v>
      </c>
      <c r="I17" s="238">
        <v>1</v>
      </c>
      <c r="J17" s="238">
        <v>0</v>
      </c>
      <c r="K17" s="238">
        <v>0</v>
      </c>
      <c r="L17" s="238">
        <v>0</v>
      </c>
      <c r="M17" s="238">
        <v>0</v>
      </c>
      <c r="N17" s="238">
        <v>1</v>
      </c>
      <c r="O17" s="238">
        <v>0</v>
      </c>
      <c r="P17" s="238">
        <v>0</v>
      </c>
      <c r="Q17" s="238">
        <v>0</v>
      </c>
      <c r="R17" s="238">
        <v>0</v>
      </c>
      <c r="S17" s="238">
        <v>0</v>
      </c>
      <c r="T17" s="238">
        <v>0</v>
      </c>
      <c r="U17" s="238">
        <v>0</v>
      </c>
      <c r="V17" s="238">
        <v>0</v>
      </c>
      <c r="W17" s="238">
        <v>0</v>
      </c>
      <c r="X17" s="238">
        <v>0</v>
      </c>
      <c r="Y17" s="238">
        <v>0</v>
      </c>
      <c r="Z17" s="238">
        <v>0</v>
      </c>
      <c r="AA17" s="238">
        <v>1</v>
      </c>
      <c r="AB17" s="238">
        <v>0</v>
      </c>
      <c r="AC17" s="238">
        <v>0</v>
      </c>
      <c r="AD17" s="238">
        <v>0</v>
      </c>
      <c r="AE17" s="238">
        <v>0</v>
      </c>
      <c r="AF17" s="238">
        <v>0</v>
      </c>
      <c r="AG17" s="238">
        <v>0</v>
      </c>
      <c r="AH17" s="238">
        <v>0</v>
      </c>
      <c r="AI17" s="238">
        <v>1</v>
      </c>
      <c r="AJ17" s="238">
        <v>0</v>
      </c>
      <c r="AK17" s="238">
        <v>1</v>
      </c>
      <c r="AL17" s="270">
        <v>1</v>
      </c>
      <c r="AM17" s="270">
        <v>0</v>
      </c>
      <c r="AN17" s="270">
        <v>0</v>
      </c>
    </row>
    <row r="18" spans="1:40" ht="34.5" customHeight="1">
      <c r="A18" s="226" t="s">
        <v>84</v>
      </c>
      <c r="B18" s="271">
        <v>23.376623376623375</v>
      </c>
      <c r="C18" s="272">
        <v>39.795918367346935</v>
      </c>
      <c r="D18" s="268" t="s">
        <v>1596</v>
      </c>
      <c r="E18" s="269">
        <f t="shared" si="0"/>
        <v>0.31428571428571428</v>
      </c>
      <c r="F18" s="238">
        <v>1</v>
      </c>
      <c r="G18" s="238">
        <v>0</v>
      </c>
      <c r="H18" s="238">
        <v>1</v>
      </c>
      <c r="I18" s="238">
        <v>1</v>
      </c>
      <c r="J18" s="238">
        <v>0</v>
      </c>
      <c r="K18" s="238">
        <v>1</v>
      </c>
      <c r="L18" s="238">
        <v>0</v>
      </c>
      <c r="M18" s="238">
        <v>1</v>
      </c>
      <c r="N18" s="238">
        <v>0</v>
      </c>
      <c r="O18" s="238">
        <v>0</v>
      </c>
      <c r="P18" s="238">
        <v>0</v>
      </c>
      <c r="Q18" s="238">
        <v>0</v>
      </c>
      <c r="R18" s="238">
        <v>0</v>
      </c>
      <c r="S18" s="238">
        <v>0</v>
      </c>
      <c r="T18" s="238">
        <v>0</v>
      </c>
      <c r="U18" s="238">
        <v>0</v>
      </c>
      <c r="V18" s="238">
        <v>0</v>
      </c>
      <c r="W18" s="238">
        <v>0</v>
      </c>
      <c r="X18" s="238">
        <v>0</v>
      </c>
      <c r="Y18" s="238">
        <v>0</v>
      </c>
      <c r="Z18" s="238">
        <v>0</v>
      </c>
      <c r="AA18" s="238">
        <v>0</v>
      </c>
      <c r="AB18" s="238">
        <v>0</v>
      </c>
      <c r="AC18" s="238">
        <v>0</v>
      </c>
      <c r="AD18" s="238">
        <v>0</v>
      </c>
      <c r="AE18" s="238">
        <v>0</v>
      </c>
      <c r="AF18" s="238">
        <v>0</v>
      </c>
      <c r="AG18" s="238">
        <v>0</v>
      </c>
      <c r="AH18" s="238">
        <v>1</v>
      </c>
      <c r="AI18" s="238">
        <v>1</v>
      </c>
      <c r="AJ18" s="238">
        <v>1</v>
      </c>
      <c r="AK18" s="238">
        <v>0</v>
      </c>
      <c r="AL18" s="270">
        <v>1</v>
      </c>
      <c r="AM18" s="270">
        <v>1</v>
      </c>
      <c r="AN18" s="270">
        <v>1</v>
      </c>
    </row>
    <row r="19" spans="1:40" ht="34.5" customHeight="1">
      <c r="A19" s="226" t="s">
        <v>85</v>
      </c>
      <c r="B19" s="271">
        <v>48.917748917748924</v>
      </c>
      <c r="C19" s="272">
        <v>49.14965986394558</v>
      </c>
      <c r="D19" s="268" t="s">
        <v>1412</v>
      </c>
      <c r="E19" s="269">
        <f t="shared" si="0"/>
        <v>0.42857142857142855</v>
      </c>
      <c r="F19" s="238">
        <v>1</v>
      </c>
      <c r="G19" s="238">
        <v>0</v>
      </c>
      <c r="H19" s="238">
        <v>1</v>
      </c>
      <c r="I19" s="238">
        <v>1</v>
      </c>
      <c r="J19" s="238">
        <v>1</v>
      </c>
      <c r="K19" s="238">
        <v>1</v>
      </c>
      <c r="L19" s="238">
        <v>0</v>
      </c>
      <c r="M19" s="238">
        <v>0</v>
      </c>
      <c r="N19" s="238">
        <v>1</v>
      </c>
      <c r="O19" s="238">
        <v>1</v>
      </c>
      <c r="P19" s="238">
        <v>1</v>
      </c>
      <c r="Q19" s="238">
        <v>1</v>
      </c>
      <c r="R19" s="238">
        <v>1</v>
      </c>
      <c r="S19" s="238">
        <v>0</v>
      </c>
      <c r="T19" s="238">
        <v>0</v>
      </c>
      <c r="U19" s="238">
        <v>0</v>
      </c>
      <c r="V19" s="238">
        <v>0</v>
      </c>
      <c r="W19" s="238">
        <v>0</v>
      </c>
      <c r="X19" s="238">
        <v>0</v>
      </c>
      <c r="Y19" s="238">
        <v>0</v>
      </c>
      <c r="Z19" s="238">
        <v>0</v>
      </c>
      <c r="AA19" s="238">
        <v>1</v>
      </c>
      <c r="AB19" s="238">
        <v>0</v>
      </c>
      <c r="AC19" s="238">
        <v>0</v>
      </c>
      <c r="AD19" s="238">
        <v>0</v>
      </c>
      <c r="AE19" s="238">
        <v>0</v>
      </c>
      <c r="AF19" s="238">
        <v>0</v>
      </c>
      <c r="AG19" s="238">
        <v>0</v>
      </c>
      <c r="AH19" s="238">
        <v>1</v>
      </c>
      <c r="AI19" s="238">
        <v>1</v>
      </c>
      <c r="AJ19" s="238">
        <v>0</v>
      </c>
      <c r="AK19" s="238">
        <v>1</v>
      </c>
      <c r="AL19" s="270">
        <v>1</v>
      </c>
      <c r="AM19" s="270">
        <v>0</v>
      </c>
      <c r="AN19" s="270">
        <v>0</v>
      </c>
    </row>
    <row r="20" spans="1:40" ht="34.5" customHeight="1">
      <c r="A20" s="226" t="s">
        <v>86</v>
      </c>
      <c r="B20" s="271">
        <v>35.281385281385283</v>
      </c>
      <c r="C20" s="272">
        <v>34.863945578231295</v>
      </c>
      <c r="D20" s="268" t="s">
        <v>1597</v>
      </c>
      <c r="E20" s="269">
        <f t="shared" si="0"/>
        <v>0.2857142857142857</v>
      </c>
      <c r="F20" s="238">
        <v>0</v>
      </c>
      <c r="G20" s="238">
        <v>0</v>
      </c>
      <c r="H20" s="238">
        <v>1</v>
      </c>
      <c r="I20" s="238">
        <v>1</v>
      </c>
      <c r="J20" s="238">
        <v>0</v>
      </c>
      <c r="K20" s="238">
        <v>1</v>
      </c>
      <c r="L20" s="238">
        <v>0</v>
      </c>
      <c r="M20" s="238">
        <v>1</v>
      </c>
      <c r="N20" s="238">
        <v>1</v>
      </c>
      <c r="O20" s="238">
        <v>1</v>
      </c>
      <c r="P20" s="238">
        <v>0</v>
      </c>
      <c r="Q20" s="238">
        <v>0</v>
      </c>
      <c r="R20" s="238">
        <v>0</v>
      </c>
      <c r="S20" s="238">
        <v>0</v>
      </c>
      <c r="T20" s="238">
        <v>0</v>
      </c>
      <c r="U20" s="238">
        <v>0</v>
      </c>
      <c r="V20" s="238">
        <v>0</v>
      </c>
      <c r="W20" s="238">
        <v>0</v>
      </c>
      <c r="X20" s="238">
        <v>0</v>
      </c>
      <c r="Y20" s="238">
        <v>0</v>
      </c>
      <c r="Z20" s="238">
        <v>0</v>
      </c>
      <c r="AA20" s="238">
        <v>1</v>
      </c>
      <c r="AB20" s="238">
        <v>0</v>
      </c>
      <c r="AC20" s="238">
        <v>0</v>
      </c>
      <c r="AD20" s="238">
        <v>0</v>
      </c>
      <c r="AE20" s="238">
        <v>0</v>
      </c>
      <c r="AF20" s="238">
        <v>0</v>
      </c>
      <c r="AG20" s="238">
        <v>0</v>
      </c>
      <c r="AH20" s="238">
        <v>1</v>
      </c>
      <c r="AI20" s="238">
        <v>0</v>
      </c>
      <c r="AJ20" s="238">
        <v>0</v>
      </c>
      <c r="AK20" s="238">
        <v>1</v>
      </c>
      <c r="AL20" s="270">
        <v>1</v>
      </c>
      <c r="AM20" s="270">
        <v>0</v>
      </c>
      <c r="AN20" s="270">
        <v>0</v>
      </c>
    </row>
    <row r="21" spans="1:40" ht="34.5" customHeight="1">
      <c r="A21" s="226" t="s">
        <v>87</v>
      </c>
      <c r="B21" s="271">
        <v>35.064935064935064</v>
      </c>
      <c r="C21" s="272">
        <v>41.836734693877553</v>
      </c>
      <c r="D21" s="268" t="s">
        <v>1598</v>
      </c>
      <c r="E21" s="269">
        <f t="shared" si="0"/>
        <v>0.34285714285714286</v>
      </c>
      <c r="F21" s="238">
        <v>0</v>
      </c>
      <c r="G21" s="238">
        <v>0</v>
      </c>
      <c r="H21" s="238">
        <v>1</v>
      </c>
      <c r="I21" s="238">
        <v>1</v>
      </c>
      <c r="J21" s="238">
        <v>1</v>
      </c>
      <c r="K21" s="238">
        <v>1</v>
      </c>
      <c r="L21" s="238">
        <v>1</v>
      </c>
      <c r="M21" s="238">
        <v>1</v>
      </c>
      <c r="N21" s="238">
        <v>0</v>
      </c>
      <c r="O21" s="238">
        <v>0</v>
      </c>
      <c r="P21" s="238">
        <v>0</v>
      </c>
      <c r="Q21" s="238">
        <v>0</v>
      </c>
      <c r="R21" s="238">
        <v>0</v>
      </c>
      <c r="S21" s="238">
        <v>0</v>
      </c>
      <c r="T21" s="238">
        <v>0</v>
      </c>
      <c r="U21" s="238">
        <v>0</v>
      </c>
      <c r="V21" s="238">
        <v>0</v>
      </c>
      <c r="W21" s="238">
        <v>0</v>
      </c>
      <c r="X21" s="238">
        <v>0</v>
      </c>
      <c r="Y21" s="238">
        <v>0</v>
      </c>
      <c r="Z21" s="238">
        <v>0</v>
      </c>
      <c r="AA21" s="238">
        <v>1</v>
      </c>
      <c r="AB21" s="238">
        <v>0</v>
      </c>
      <c r="AC21" s="238">
        <v>0</v>
      </c>
      <c r="AD21" s="238">
        <v>0</v>
      </c>
      <c r="AE21" s="238">
        <v>0</v>
      </c>
      <c r="AF21" s="238">
        <v>0</v>
      </c>
      <c r="AG21" s="238">
        <v>0</v>
      </c>
      <c r="AH21" s="238">
        <v>1</v>
      </c>
      <c r="AI21" s="238">
        <v>0</v>
      </c>
      <c r="AJ21" s="238">
        <v>1</v>
      </c>
      <c r="AK21" s="238">
        <v>1</v>
      </c>
      <c r="AL21" s="270">
        <v>1</v>
      </c>
      <c r="AM21" s="270">
        <v>1</v>
      </c>
      <c r="AN21" s="270">
        <v>0</v>
      </c>
    </row>
    <row r="22" spans="1:40" ht="34.5" customHeight="1">
      <c r="A22" s="226" t="s">
        <v>88</v>
      </c>
      <c r="B22" s="271">
        <v>44.155844155844157</v>
      </c>
      <c r="C22" s="272">
        <v>45.408163265306115</v>
      </c>
      <c r="D22" s="268" t="s">
        <v>1599</v>
      </c>
      <c r="E22" s="269">
        <f t="shared" si="0"/>
        <v>0.5714285714285714</v>
      </c>
      <c r="F22" s="238">
        <v>1</v>
      </c>
      <c r="G22" s="238">
        <v>0</v>
      </c>
      <c r="H22" s="238">
        <v>1</v>
      </c>
      <c r="I22" s="238">
        <v>1</v>
      </c>
      <c r="J22" s="238">
        <v>1</v>
      </c>
      <c r="K22" s="238">
        <v>1</v>
      </c>
      <c r="L22" s="238">
        <v>0</v>
      </c>
      <c r="M22" s="238">
        <v>1</v>
      </c>
      <c r="N22" s="238">
        <v>1</v>
      </c>
      <c r="O22" s="238">
        <v>1</v>
      </c>
      <c r="P22" s="238">
        <v>1</v>
      </c>
      <c r="Q22" s="238">
        <v>1</v>
      </c>
      <c r="R22" s="238">
        <v>1</v>
      </c>
      <c r="S22" s="238">
        <v>1</v>
      </c>
      <c r="T22" s="238">
        <v>0</v>
      </c>
      <c r="U22" s="238">
        <v>1</v>
      </c>
      <c r="V22" s="238">
        <v>1</v>
      </c>
      <c r="W22" s="238">
        <v>0</v>
      </c>
      <c r="X22" s="238">
        <v>0</v>
      </c>
      <c r="Y22" s="238">
        <v>0</v>
      </c>
      <c r="Z22" s="238">
        <v>0</v>
      </c>
      <c r="AA22" s="238">
        <v>1</v>
      </c>
      <c r="AB22" s="238">
        <v>1</v>
      </c>
      <c r="AC22" s="238">
        <v>1</v>
      </c>
      <c r="AD22" s="238">
        <v>1</v>
      </c>
      <c r="AE22" s="238">
        <v>0</v>
      </c>
      <c r="AF22" s="238">
        <v>0</v>
      </c>
      <c r="AG22" s="238">
        <v>0</v>
      </c>
      <c r="AH22" s="238">
        <v>1</v>
      </c>
      <c r="AI22" s="238">
        <v>0</v>
      </c>
      <c r="AJ22" s="238">
        <v>0</v>
      </c>
      <c r="AK22" s="238">
        <v>0</v>
      </c>
      <c r="AL22" s="270">
        <v>0</v>
      </c>
      <c r="AM22" s="270">
        <v>1</v>
      </c>
      <c r="AN22" s="270">
        <v>0</v>
      </c>
    </row>
    <row r="23" spans="1:40" ht="34.5" customHeight="1">
      <c r="A23" s="226" t="s">
        <v>89</v>
      </c>
      <c r="B23" s="271">
        <v>50.432900432900432</v>
      </c>
      <c r="C23" s="272">
        <v>57.482993197278908</v>
      </c>
      <c r="D23" s="268" t="s">
        <v>1407</v>
      </c>
      <c r="E23" s="269">
        <f t="shared" si="0"/>
        <v>0.6</v>
      </c>
      <c r="F23" s="238">
        <v>1</v>
      </c>
      <c r="G23" s="238">
        <v>0</v>
      </c>
      <c r="H23" s="238">
        <v>1</v>
      </c>
      <c r="I23" s="238">
        <v>1</v>
      </c>
      <c r="J23" s="238">
        <v>1</v>
      </c>
      <c r="K23" s="238">
        <v>1</v>
      </c>
      <c r="L23" s="238">
        <v>0</v>
      </c>
      <c r="M23" s="238">
        <v>1</v>
      </c>
      <c r="N23" s="238">
        <v>0</v>
      </c>
      <c r="O23" s="238">
        <v>1</v>
      </c>
      <c r="P23" s="238">
        <v>1</v>
      </c>
      <c r="Q23" s="238">
        <v>1</v>
      </c>
      <c r="R23" s="238">
        <v>1</v>
      </c>
      <c r="S23" s="238">
        <v>0</v>
      </c>
      <c r="T23" s="238">
        <v>1</v>
      </c>
      <c r="U23" s="238">
        <v>0</v>
      </c>
      <c r="V23" s="238">
        <v>0</v>
      </c>
      <c r="W23" s="238">
        <v>0</v>
      </c>
      <c r="X23" s="238">
        <v>0</v>
      </c>
      <c r="Y23" s="238">
        <v>0</v>
      </c>
      <c r="Z23" s="238">
        <v>0</v>
      </c>
      <c r="AA23" s="238">
        <v>1</v>
      </c>
      <c r="AB23" s="238">
        <v>1</v>
      </c>
      <c r="AC23" s="238">
        <v>1</v>
      </c>
      <c r="AD23" s="238">
        <v>1</v>
      </c>
      <c r="AE23" s="238">
        <v>1</v>
      </c>
      <c r="AF23" s="238">
        <v>0</v>
      </c>
      <c r="AG23" s="238">
        <v>0</v>
      </c>
      <c r="AH23" s="238">
        <v>1</v>
      </c>
      <c r="AI23" s="238">
        <v>1</v>
      </c>
      <c r="AJ23" s="238">
        <v>1</v>
      </c>
      <c r="AK23" s="238">
        <v>0</v>
      </c>
      <c r="AL23" s="270">
        <v>1</v>
      </c>
      <c r="AM23" s="270">
        <v>1</v>
      </c>
      <c r="AN23" s="270">
        <v>0</v>
      </c>
    </row>
    <row r="24" spans="1:40" ht="34.5" customHeight="1">
      <c r="A24" s="226" t="s">
        <v>90</v>
      </c>
      <c r="B24" s="271">
        <v>42.857142857142861</v>
      </c>
      <c r="C24" s="272">
        <v>40.816326530612244</v>
      </c>
      <c r="D24" s="268" t="s">
        <v>1600</v>
      </c>
      <c r="E24" s="269">
        <f t="shared" si="0"/>
        <v>0.42857142857142855</v>
      </c>
      <c r="F24" s="238">
        <v>1</v>
      </c>
      <c r="G24" s="238">
        <v>0</v>
      </c>
      <c r="H24" s="238">
        <v>1</v>
      </c>
      <c r="I24" s="238">
        <v>1</v>
      </c>
      <c r="J24" s="238">
        <v>0</v>
      </c>
      <c r="K24" s="238">
        <v>1</v>
      </c>
      <c r="L24" s="238">
        <v>0</v>
      </c>
      <c r="M24" s="238">
        <v>1</v>
      </c>
      <c r="N24" s="238">
        <v>1</v>
      </c>
      <c r="O24" s="238">
        <v>1</v>
      </c>
      <c r="P24" s="238">
        <v>1</v>
      </c>
      <c r="Q24" s="238">
        <v>0</v>
      </c>
      <c r="R24" s="238">
        <v>1</v>
      </c>
      <c r="S24" s="238">
        <v>0</v>
      </c>
      <c r="T24" s="238">
        <v>1</v>
      </c>
      <c r="U24" s="238">
        <v>0</v>
      </c>
      <c r="V24" s="238">
        <v>1</v>
      </c>
      <c r="W24" s="238">
        <v>0</v>
      </c>
      <c r="X24" s="238">
        <v>0</v>
      </c>
      <c r="Y24" s="238">
        <v>0</v>
      </c>
      <c r="Z24" s="238">
        <v>1</v>
      </c>
      <c r="AA24" s="238">
        <v>1</v>
      </c>
      <c r="AB24" s="238">
        <v>0</v>
      </c>
      <c r="AC24" s="238">
        <v>0</v>
      </c>
      <c r="AD24" s="238">
        <v>0</v>
      </c>
      <c r="AE24" s="238">
        <v>0</v>
      </c>
      <c r="AF24" s="238">
        <v>0</v>
      </c>
      <c r="AG24" s="238">
        <v>0</v>
      </c>
      <c r="AH24" s="238">
        <v>1</v>
      </c>
      <c r="AI24" s="238">
        <v>0</v>
      </c>
      <c r="AJ24" s="238">
        <v>0</v>
      </c>
      <c r="AK24" s="238">
        <v>0</v>
      </c>
      <c r="AL24" s="270">
        <v>1</v>
      </c>
      <c r="AM24" s="270">
        <v>0</v>
      </c>
      <c r="AN24" s="270">
        <v>0</v>
      </c>
    </row>
    <row r="25" spans="1:40" ht="34.5" customHeight="1">
      <c r="A25" s="226" t="s">
        <v>91</v>
      </c>
      <c r="B25" s="271">
        <v>25.974025974025977</v>
      </c>
      <c r="C25" s="272">
        <v>34.693877551020414</v>
      </c>
      <c r="D25" s="268" t="s">
        <v>1601</v>
      </c>
      <c r="E25" s="269">
        <f t="shared" si="0"/>
        <v>0.31428571428571428</v>
      </c>
      <c r="F25" s="238">
        <v>1</v>
      </c>
      <c r="G25" s="238">
        <v>0</v>
      </c>
      <c r="H25" s="238">
        <v>1</v>
      </c>
      <c r="I25" s="238">
        <v>1</v>
      </c>
      <c r="J25" s="238">
        <v>1</v>
      </c>
      <c r="K25" s="238">
        <v>1</v>
      </c>
      <c r="L25" s="238">
        <v>1</v>
      </c>
      <c r="M25" s="238">
        <v>0</v>
      </c>
      <c r="N25" s="238">
        <v>1</v>
      </c>
      <c r="O25" s="238">
        <v>0</v>
      </c>
      <c r="P25" s="238">
        <v>0</v>
      </c>
      <c r="Q25" s="238">
        <v>0</v>
      </c>
      <c r="R25" s="238">
        <v>0</v>
      </c>
      <c r="S25" s="238">
        <v>0</v>
      </c>
      <c r="T25" s="238">
        <v>0</v>
      </c>
      <c r="U25" s="238">
        <v>0</v>
      </c>
      <c r="V25" s="238">
        <v>0</v>
      </c>
      <c r="W25" s="238">
        <v>0</v>
      </c>
      <c r="X25" s="238">
        <v>0</v>
      </c>
      <c r="Y25" s="238">
        <v>0</v>
      </c>
      <c r="Z25" s="238">
        <v>0</v>
      </c>
      <c r="AA25" s="238">
        <v>0</v>
      </c>
      <c r="AB25" s="238">
        <v>0</v>
      </c>
      <c r="AC25" s="238">
        <v>0</v>
      </c>
      <c r="AD25" s="238">
        <v>0</v>
      </c>
      <c r="AE25" s="238">
        <v>0</v>
      </c>
      <c r="AF25" s="238">
        <v>0</v>
      </c>
      <c r="AG25" s="238">
        <v>0</v>
      </c>
      <c r="AH25" s="238">
        <v>1</v>
      </c>
      <c r="AI25" s="238">
        <v>0</v>
      </c>
      <c r="AJ25" s="238">
        <v>1</v>
      </c>
      <c r="AK25" s="238">
        <v>0</v>
      </c>
      <c r="AL25" s="270">
        <v>1</v>
      </c>
      <c r="AM25" s="270">
        <v>0</v>
      </c>
      <c r="AN25" s="270">
        <v>1</v>
      </c>
    </row>
    <row r="26" spans="1:40" ht="34.5" customHeight="1">
      <c r="A26" s="226" t="s">
        <v>92</v>
      </c>
      <c r="B26" s="271">
        <v>41.558441558441558</v>
      </c>
      <c r="C26" s="272">
        <v>43.367346938775512</v>
      </c>
      <c r="D26" s="268" t="s">
        <v>1602</v>
      </c>
      <c r="E26" s="269">
        <f t="shared" si="0"/>
        <v>0.37142857142857144</v>
      </c>
      <c r="F26" s="238">
        <v>1</v>
      </c>
      <c r="G26" s="238">
        <v>0</v>
      </c>
      <c r="H26" s="238">
        <v>1</v>
      </c>
      <c r="I26" s="238">
        <v>1</v>
      </c>
      <c r="J26" s="238">
        <v>0</v>
      </c>
      <c r="K26" s="238">
        <v>0</v>
      </c>
      <c r="L26" s="238">
        <v>0</v>
      </c>
      <c r="M26" s="238">
        <v>1</v>
      </c>
      <c r="N26" s="238">
        <v>1</v>
      </c>
      <c r="O26" s="238">
        <v>0</v>
      </c>
      <c r="P26" s="238">
        <v>0</v>
      </c>
      <c r="Q26" s="238">
        <v>0</v>
      </c>
      <c r="R26" s="238">
        <v>0</v>
      </c>
      <c r="S26" s="238">
        <v>0</v>
      </c>
      <c r="T26" s="238">
        <v>0</v>
      </c>
      <c r="U26" s="238">
        <v>0</v>
      </c>
      <c r="V26" s="238">
        <v>0</v>
      </c>
      <c r="W26" s="238">
        <v>0</v>
      </c>
      <c r="X26" s="238">
        <v>0</v>
      </c>
      <c r="Y26" s="238">
        <v>0</v>
      </c>
      <c r="Z26" s="238">
        <v>0</v>
      </c>
      <c r="AA26" s="238">
        <v>1</v>
      </c>
      <c r="AB26" s="238">
        <v>1</v>
      </c>
      <c r="AC26" s="238">
        <v>1</v>
      </c>
      <c r="AD26" s="238">
        <v>1</v>
      </c>
      <c r="AE26" s="238">
        <v>1</v>
      </c>
      <c r="AF26" s="238">
        <v>0</v>
      </c>
      <c r="AG26" s="238">
        <v>0</v>
      </c>
      <c r="AH26" s="238">
        <v>1</v>
      </c>
      <c r="AI26" s="238">
        <v>0</v>
      </c>
      <c r="AJ26" s="238">
        <v>0</v>
      </c>
      <c r="AK26" s="238">
        <v>0</v>
      </c>
      <c r="AL26" s="270">
        <v>1</v>
      </c>
      <c r="AM26" s="270">
        <v>1</v>
      </c>
      <c r="AN26" s="270">
        <v>0</v>
      </c>
    </row>
    <row r="27" spans="1:40" ht="34.5" customHeight="1">
      <c r="A27" s="226" t="s">
        <v>93</v>
      </c>
      <c r="B27" s="271">
        <v>81.818181818181827</v>
      </c>
      <c r="C27" s="272">
        <v>64.285714285714292</v>
      </c>
      <c r="D27" s="268" t="s">
        <v>1403</v>
      </c>
      <c r="E27" s="269">
        <f t="shared" si="0"/>
        <v>0.8</v>
      </c>
      <c r="F27" s="238">
        <v>0</v>
      </c>
      <c r="G27" s="238">
        <v>1</v>
      </c>
      <c r="H27" s="238">
        <v>1</v>
      </c>
      <c r="I27" s="238">
        <v>1</v>
      </c>
      <c r="J27" s="238">
        <v>1</v>
      </c>
      <c r="K27" s="238">
        <v>1</v>
      </c>
      <c r="L27" s="238">
        <v>1</v>
      </c>
      <c r="M27" s="238">
        <v>1</v>
      </c>
      <c r="N27" s="238">
        <v>1</v>
      </c>
      <c r="O27" s="238">
        <v>1</v>
      </c>
      <c r="P27" s="238">
        <v>1</v>
      </c>
      <c r="Q27" s="238">
        <v>1</v>
      </c>
      <c r="R27" s="238">
        <v>1</v>
      </c>
      <c r="S27" s="238">
        <v>1</v>
      </c>
      <c r="T27" s="238">
        <v>1</v>
      </c>
      <c r="U27" s="238">
        <v>1</v>
      </c>
      <c r="V27" s="238">
        <v>1</v>
      </c>
      <c r="W27" s="238">
        <v>1</v>
      </c>
      <c r="X27" s="238">
        <v>1</v>
      </c>
      <c r="Y27" s="238">
        <v>1</v>
      </c>
      <c r="Z27" s="238">
        <v>1</v>
      </c>
      <c r="AA27" s="238">
        <v>1</v>
      </c>
      <c r="AB27" s="238">
        <v>1</v>
      </c>
      <c r="AC27" s="238">
        <v>1</v>
      </c>
      <c r="AD27" s="238">
        <v>1</v>
      </c>
      <c r="AE27" s="238">
        <v>1</v>
      </c>
      <c r="AF27" s="238">
        <v>1</v>
      </c>
      <c r="AG27" s="238">
        <v>1</v>
      </c>
      <c r="AH27" s="238">
        <v>0</v>
      </c>
      <c r="AI27" s="238">
        <v>0</v>
      </c>
      <c r="AJ27" s="238">
        <v>0</v>
      </c>
      <c r="AK27" s="238">
        <v>1</v>
      </c>
      <c r="AL27" s="270">
        <v>0</v>
      </c>
      <c r="AM27" s="270">
        <v>0</v>
      </c>
      <c r="AN27" s="270">
        <v>0</v>
      </c>
    </row>
    <row r="28" spans="1:40" ht="34.5" customHeight="1">
      <c r="A28" s="226" t="s">
        <v>94</v>
      </c>
      <c r="B28" s="271">
        <v>44.155844155844157</v>
      </c>
      <c r="C28" s="272">
        <v>41.836734693877553</v>
      </c>
      <c r="D28" s="268" t="s">
        <v>1603</v>
      </c>
      <c r="E28" s="269">
        <f t="shared" si="0"/>
        <v>0.31428571428571428</v>
      </c>
      <c r="F28" s="238">
        <v>1</v>
      </c>
      <c r="G28" s="238">
        <v>0</v>
      </c>
      <c r="H28" s="238">
        <v>1</v>
      </c>
      <c r="I28" s="238">
        <v>1</v>
      </c>
      <c r="J28" s="238">
        <v>1</v>
      </c>
      <c r="K28" s="238">
        <v>1</v>
      </c>
      <c r="L28" s="238">
        <v>0</v>
      </c>
      <c r="M28" s="238">
        <v>1</v>
      </c>
      <c r="N28" s="238">
        <v>1</v>
      </c>
      <c r="O28" s="238">
        <v>0</v>
      </c>
      <c r="P28" s="238">
        <v>0</v>
      </c>
      <c r="Q28" s="238">
        <v>0</v>
      </c>
      <c r="R28" s="238">
        <v>0</v>
      </c>
      <c r="S28" s="238">
        <v>0</v>
      </c>
      <c r="T28" s="238">
        <v>0</v>
      </c>
      <c r="U28" s="238">
        <v>0</v>
      </c>
      <c r="V28" s="238">
        <v>0</v>
      </c>
      <c r="W28" s="238">
        <v>0</v>
      </c>
      <c r="X28" s="238">
        <v>0</v>
      </c>
      <c r="Y28" s="238">
        <v>0</v>
      </c>
      <c r="Z28" s="238">
        <v>0</v>
      </c>
      <c r="AA28" s="238">
        <v>1</v>
      </c>
      <c r="AB28" s="238">
        <v>0</v>
      </c>
      <c r="AC28" s="238">
        <v>0</v>
      </c>
      <c r="AD28" s="238">
        <v>0</v>
      </c>
      <c r="AE28" s="238">
        <v>0</v>
      </c>
      <c r="AF28" s="238">
        <v>0</v>
      </c>
      <c r="AG28" s="238">
        <v>0</v>
      </c>
      <c r="AH28" s="238">
        <v>1</v>
      </c>
      <c r="AI28" s="238">
        <v>0</v>
      </c>
      <c r="AJ28" s="238">
        <v>0</v>
      </c>
      <c r="AK28" s="238">
        <v>1</v>
      </c>
      <c r="AL28" s="270">
        <v>1</v>
      </c>
      <c r="AM28" s="270">
        <v>0</v>
      </c>
      <c r="AN28" s="270">
        <v>0</v>
      </c>
    </row>
    <row r="29" spans="1:40" ht="34.5" customHeight="1">
      <c r="A29" s="226" t="s">
        <v>95</v>
      </c>
      <c r="B29" s="271">
        <v>39.82683982683983</v>
      </c>
      <c r="C29" s="272">
        <v>45.57823129251701</v>
      </c>
      <c r="D29" s="268" t="s">
        <v>1604</v>
      </c>
      <c r="E29" s="269">
        <f t="shared" si="0"/>
        <v>0.42857142857142855</v>
      </c>
      <c r="F29" s="238">
        <v>1</v>
      </c>
      <c r="G29" s="238">
        <v>0</v>
      </c>
      <c r="H29" s="238">
        <v>1</v>
      </c>
      <c r="I29" s="238">
        <v>1</v>
      </c>
      <c r="J29" s="238">
        <v>0</v>
      </c>
      <c r="K29" s="238">
        <v>1</v>
      </c>
      <c r="L29" s="238">
        <v>0</v>
      </c>
      <c r="M29" s="238">
        <v>1</v>
      </c>
      <c r="N29" s="238">
        <v>1</v>
      </c>
      <c r="O29" s="238">
        <v>1</v>
      </c>
      <c r="P29" s="238">
        <v>1</v>
      </c>
      <c r="Q29" s="238">
        <v>0</v>
      </c>
      <c r="R29" s="238">
        <v>1</v>
      </c>
      <c r="S29" s="238">
        <v>0</v>
      </c>
      <c r="T29" s="238">
        <v>1</v>
      </c>
      <c r="U29" s="238">
        <v>0</v>
      </c>
      <c r="V29" s="238">
        <v>0</v>
      </c>
      <c r="W29" s="238">
        <v>0</v>
      </c>
      <c r="X29" s="238">
        <v>0</v>
      </c>
      <c r="Y29" s="238">
        <v>0</v>
      </c>
      <c r="Z29" s="238">
        <v>0</v>
      </c>
      <c r="AA29" s="238">
        <v>0</v>
      </c>
      <c r="AB29" s="238">
        <v>0</v>
      </c>
      <c r="AC29" s="238">
        <v>0</v>
      </c>
      <c r="AD29" s="238">
        <v>0</v>
      </c>
      <c r="AE29" s="238">
        <v>0</v>
      </c>
      <c r="AF29" s="238">
        <v>0</v>
      </c>
      <c r="AG29" s="238">
        <v>0</v>
      </c>
      <c r="AH29" s="238">
        <v>1</v>
      </c>
      <c r="AI29" s="238">
        <v>1</v>
      </c>
      <c r="AJ29" s="238">
        <v>1</v>
      </c>
      <c r="AK29" s="238">
        <v>1</v>
      </c>
      <c r="AL29" s="270">
        <v>1</v>
      </c>
      <c r="AM29" s="270">
        <v>0</v>
      </c>
      <c r="AN29" s="270">
        <v>0</v>
      </c>
    </row>
    <row r="30" spans="1:40" ht="34.5" customHeight="1">
      <c r="A30" s="226" t="s">
        <v>96</v>
      </c>
      <c r="B30" s="271">
        <v>33.766233766233768</v>
      </c>
      <c r="C30" s="272">
        <v>33.673469387755098</v>
      </c>
      <c r="D30" s="268" t="s">
        <v>1605</v>
      </c>
      <c r="E30" s="269">
        <f t="shared" si="0"/>
        <v>0.2857142857142857</v>
      </c>
      <c r="F30" s="238">
        <v>1</v>
      </c>
      <c r="G30" s="238">
        <v>0</v>
      </c>
      <c r="H30" s="238">
        <v>1</v>
      </c>
      <c r="I30" s="238">
        <v>1</v>
      </c>
      <c r="J30" s="238">
        <v>1</v>
      </c>
      <c r="K30" s="238">
        <v>1</v>
      </c>
      <c r="L30" s="238">
        <v>0</v>
      </c>
      <c r="M30" s="238">
        <v>0</v>
      </c>
      <c r="N30" s="238">
        <v>1</v>
      </c>
      <c r="O30" s="238">
        <v>0</v>
      </c>
      <c r="P30" s="238">
        <v>0</v>
      </c>
      <c r="Q30" s="238">
        <v>0</v>
      </c>
      <c r="R30" s="238">
        <v>0</v>
      </c>
      <c r="S30" s="238">
        <v>0</v>
      </c>
      <c r="T30" s="238">
        <v>0</v>
      </c>
      <c r="U30" s="238">
        <v>0</v>
      </c>
      <c r="V30" s="238">
        <v>0</v>
      </c>
      <c r="W30" s="238">
        <v>0</v>
      </c>
      <c r="X30" s="238">
        <v>0</v>
      </c>
      <c r="Y30" s="238">
        <v>0</v>
      </c>
      <c r="Z30" s="238">
        <v>0</v>
      </c>
      <c r="AA30" s="238">
        <v>1</v>
      </c>
      <c r="AB30" s="238">
        <v>0</v>
      </c>
      <c r="AC30" s="238">
        <v>0</v>
      </c>
      <c r="AD30" s="238">
        <v>0</v>
      </c>
      <c r="AE30" s="238">
        <v>0</v>
      </c>
      <c r="AF30" s="238">
        <v>0</v>
      </c>
      <c r="AG30" s="238">
        <v>0</v>
      </c>
      <c r="AH30" s="238">
        <v>0</v>
      </c>
      <c r="AI30" s="238">
        <v>1</v>
      </c>
      <c r="AJ30" s="238">
        <v>1</v>
      </c>
      <c r="AK30" s="238">
        <v>0</v>
      </c>
      <c r="AL30" s="270">
        <v>1</v>
      </c>
      <c r="AM30" s="270">
        <v>0</v>
      </c>
      <c r="AN30" s="270">
        <v>0</v>
      </c>
    </row>
    <row r="31" spans="1:40" ht="34.5" customHeight="1">
      <c r="A31" s="226" t="s">
        <v>97</v>
      </c>
      <c r="B31" s="271">
        <v>37.229437229437231</v>
      </c>
      <c r="C31" s="272">
        <v>39.965986394557824</v>
      </c>
      <c r="D31" s="268" t="s">
        <v>1606</v>
      </c>
      <c r="E31" s="269">
        <f t="shared" si="0"/>
        <v>0.2857142857142857</v>
      </c>
      <c r="F31" s="238">
        <v>1</v>
      </c>
      <c r="G31" s="238">
        <v>0</v>
      </c>
      <c r="H31" s="238">
        <v>1</v>
      </c>
      <c r="I31" s="238">
        <v>1</v>
      </c>
      <c r="J31" s="238">
        <v>0</v>
      </c>
      <c r="K31" s="238">
        <v>1</v>
      </c>
      <c r="L31" s="238">
        <v>0</v>
      </c>
      <c r="M31" s="238">
        <v>0</v>
      </c>
      <c r="N31" s="238">
        <v>0</v>
      </c>
      <c r="O31" s="238">
        <v>0</v>
      </c>
      <c r="P31" s="238">
        <v>0</v>
      </c>
      <c r="Q31" s="238">
        <v>0</v>
      </c>
      <c r="R31" s="238">
        <v>0</v>
      </c>
      <c r="S31" s="238">
        <v>0</v>
      </c>
      <c r="T31" s="238">
        <v>0</v>
      </c>
      <c r="U31" s="238">
        <v>0</v>
      </c>
      <c r="V31" s="238">
        <v>0</v>
      </c>
      <c r="W31" s="238">
        <v>0</v>
      </c>
      <c r="X31" s="238">
        <v>0</v>
      </c>
      <c r="Y31" s="238">
        <v>0</v>
      </c>
      <c r="Z31" s="238">
        <v>0</v>
      </c>
      <c r="AA31" s="238">
        <v>1</v>
      </c>
      <c r="AB31" s="238">
        <v>1</v>
      </c>
      <c r="AC31" s="238">
        <v>1</v>
      </c>
      <c r="AD31" s="238">
        <v>0</v>
      </c>
      <c r="AE31" s="238">
        <v>0</v>
      </c>
      <c r="AF31" s="238">
        <v>0</v>
      </c>
      <c r="AG31" s="238">
        <v>0</v>
      </c>
      <c r="AH31" s="238">
        <v>1</v>
      </c>
      <c r="AI31" s="238">
        <v>0</v>
      </c>
      <c r="AJ31" s="238">
        <v>1</v>
      </c>
      <c r="AK31" s="238">
        <v>0</v>
      </c>
      <c r="AL31" s="270">
        <v>1</v>
      </c>
      <c r="AM31" s="270">
        <v>0</v>
      </c>
      <c r="AN31" s="270">
        <v>0</v>
      </c>
    </row>
    <row r="32" spans="1:40" ht="34.5" customHeight="1">
      <c r="A32" s="226" t="s">
        <v>98</v>
      </c>
      <c r="B32" s="271">
        <v>27.27272727272727</v>
      </c>
      <c r="C32" s="272">
        <v>21.428571428571427</v>
      </c>
      <c r="D32" s="268" t="s">
        <v>1607</v>
      </c>
      <c r="E32" s="269">
        <f t="shared" si="0"/>
        <v>0.17142857142857143</v>
      </c>
      <c r="F32" s="238">
        <v>1</v>
      </c>
      <c r="G32" s="238">
        <v>0</v>
      </c>
      <c r="H32" s="238">
        <v>0</v>
      </c>
      <c r="I32" s="238">
        <v>0</v>
      </c>
      <c r="J32" s="238">
        <v>0</v>
      </c>
      <c r="K32" s="238">
        <v>0</v>
      </c>
      <c r="L32" s="238">
        <v>0</v>
      </c>
      <c r="M32" s="238">
        <v>0</v>
      </c>
      <c r="N32" s="238">
        <v>0</v>
      </c>
      <c r="O32" s="238">
        <v>0</v>
      </c>
      <c r="P32" s="238">
        <v>0</v>
      </c>
      <c r="Q32" s="238">
        <v>0</v>
      </c>
      <c r="R32" s="238">
        <v>0</v>
      </c>
      <c r="S32" s="238">
        <v>0</v>
      </c>
      <c r="T32" s="238">
        <v>0</v>
      </c>
      <c r="U32" s="238">
        <v>0</v>
      </c>
      <c r="V32" s="238">
        <v>0</v>
      </c>
      <c r="W32" s="238">
        <v>0</v>
      </c>
      <c r="X32" s="238">
        <v>0</v>
      </c>
      <c r="Y32" s="238">
        <v>0</v>
      </c>
      <c r="Z32" s="238">
        <v>0</v>
      </c>
      <c r="AA32" s="238">
        <v>0</v>
      </c>
      <c r="AB32" s="238">
        <v>1</v>
      </c>
      <c r="AC32" s="238">
        <v>1</v>
      </c>
      <c r="AD32" s="238">
        <v>1</v>
      </c>
      <c r="AE32" s="238">
        <v>1</v>
      </c>
      <c r="AF32" s="238">
        <v>0</v>
      </c>
      <c r="AG32" s="238">
        <v>0</v>
      </c>
      <c r="AH32" s="238">
        <v>0</v>
      </c>
      <c r="AI32" s="238">
        <v>0</v>
      </c>
      <c r="AJ32" s="238">
        <v>0</v>
      </c>
      <c r="AK32" s="238">
        <v>0</v>
      </c>
      <c r="AL32" s="270">
        <v>1</v>
      </c>
      <c r="AM32" s="270">
        <v>0</v>
      </c>
      <c r="AN32" s="270">
        <v>0</v>
      </c>
    </row>
    <row r="33" spans="1:40" ht="34.5" customHeight="1">
      <c r="A33" s="226" t="s">
        <v>99</v>
      </c>
      <c r="B33" s="271">
        <v>32.251082251082252</v>
      </c>
      <c r="C33" s="272">
        <v>36.054421768707485</v>
      </c>
      <c r="D33" s="268" t="s">
        <v>1608</v>
      </c>
      <c r="E33" s="269">
        <f t="shared" si="0"/>
        <v>0.42857142857142855</v>
      </c>
      <c r="F33" s="238">
        <v>1</v>
      </c>
      <c r="G33" s="238">
        <v>0</v>
      </c>
      <c r="H33" s="238">
        <v>1</v>
      </c>
      <c r="I33" s="238">
        <v>1</v>
      </c>
      <c r="J33" s="238">
        <v>0</v>
      </c>
      <c r="K33" s="238">
        <v>1</v>
      </c>
      <c r="L33" s="238">
        <v>1</v>
      </c>
      <c r="M33" s="238">
        <v>0</v>
      </c>
      <c r="N33" s="238">
        <v>1</v>
      </c>
      <c r="O33" s="238">
        <v>1</v>
      </c>
      <c r="P33" s="238">
        <v>1</v>
      </c>
      <c r="Q33" s="238">
        <v>1</v>
      </c>
      <c r="R33" s="238">
        <v>1</v>
      </c>
      <c r="S33" s="238">
        <v>1</v>
      </c>
      <c r="T33" s="238">
        <v>0</v>
      </c>
      <c r="U33" s="238">
        <v>0</v>
      </c>
      <c r="V33" s="238">
        <v>0</v>
      </c>
      <c r="W33" s="238">
        <v>0</v>
      </c>
      <c r="X33" s="238">
        <v>0</v>
      </c>
      <c r="Y33" s="238">
        <v>0</v>
      </c>
      <c r="Z33" s="238">
        <v>0</v>
      </c>
      <c r="AA33" s="238">
        <v>0</v>
      </c>
      <c r="AB33" s="238">
        <v>0</v>
      </c>
      <c r="AC33" s="238">
        <v>0</v>
      </c>
      <c r="AD33" s="238">
        <v>0</v>
      </c>
      <c r="AE33" s="238">
        <v>0</v>
      </c>
      <c r="AF33" s="238">
        <v>0</v>
      </c>
      <c r="AG33" s="238">
        <v>0</v>
      </c>
      <c r="AH33" s="238">
        <v>0</v>
      </c>
      <c r="AI33" s="238">
        <v>1</v>
      </c>
      <c r="AJ33" s="238">
        <v>1</v>
      </c>
      <c r="AK33" s="238">
        <v>0</v>
      </c>
      <c r="AL33" s="270">
        <v>1</v>
      </c>
      <c r="AM33" s="270">
        <v>1</v>
      </c>
      <c r="AN33" s="270">
        <v>0</v>
      </c>
    </row>
    <row r="34" spans="1:40" ht="34.5" customHeight="1">
      <c r="A34" s="226" t="s">
        <v>100</v>
      </c>
      <c r="B34" s="271">
        <v>60.822510822510822</v>
      </c>
      <c r="C34" s="272">
        <v>65.646258503401356</v>
      </c>
      <c r="D34" s="268" t="s">
        <v>1401</v>
      </c>
      <c r="E34" s="269">
        <f t="shared" si="0"/>
        <v>0.5714285714285714</v>
      </c>
      <c r="F34" s="238">
        <v>1</v>
      </c>
      <c r="G34" s="238">
        <v>1</v>
      </c>
      <c r="H34" s="238">
        <v>1</v>
      </c>
      <c r="I34" s="238">
        <v>1</v>
      </c>
      <c r="J34" s="238">
        <v>1</v>
      </c>
      <c r="K34" s="238">
        <v>1</v>
      </c>
      <c r="L34" s="238">
        <v>1</v>
      </c>
      <c r="M34" s="238">
        <v>0</v>
      </c>
      <c r="N34" s="238">
        <v>1</v>
      </c>
      <c r="O34" s="238">
        <v>1</v>
      </c>
      <c r="P34" s="238">
        <v>1</v>
      </c>
      <c r="Q34" s="238">
        <v>1</v>
      </c>
      <c r="R34" s="238">
        <v>1</v>
      </c>
      <c r="S34" s="238">
        <v>1</v>
      </c>
      <c r="T34" s="238">
        <v>0</v>
      </c>
      <c r="U34" s="238">
        <v>0</v>
      </c>
      <c r="V34" s="238">
        <v>0</v>
      </c>
      <c r="W34" s="238">
        <v>0</v>
      </c>
      <c r="X34" s="238">
        <v>0</v>
      </c>
      <c r="Y34" s="238">
        <v>0</v>
      </c>
      <c r="Z34" s="238">
        <v>0</v>
      </c>
      <c r="AA34" s="238">
        <v>1</v>
      </c>
      <c r="AB34" s="238">
        <v>0</v>
      </c>
      <c r="AC34" s="238">
        <v>0</v>
      </c>
      <c r="AD34" s="238">
        <v>0</v>
      </c>
      <c r="AE34" s="238">
        <v>0</v>
      </c>
      <c r="AF34" s="238">
        <v>0</v>
      </c>
      <c r="AG34" s="238">
        <v>0</v>
      </c>
      <c r="AH34" s="238">
        <v>1</v>
      </c>
      <c r="AI34" s="238">
        <v>1</v>
      </c>
      <c r="AJ34" s="238">
        <v>1</v>
      </c>
      <c r="AK34" s="238">
        <v>1</v>
      </c>
      <c r="AL34" s="270">
        <v>1</v>
      </c>
      <c r="AM34" s="270">
        <v>0</v>
      </c>
      <c r="AN34" s="270">
        <v>1</v>
      </c>
    </row>
    <row r="35" spans="1:40" ht="34.5" customHeight="1">
      <c r="A35" s="226" t="s">
        <v>101</v>
      </c>
      <c r="B35" s="271">
        <v>15.584415584415586</v>
      </c>
      <c r="C35" s="272">
        <v>26.530612244897959</v>
      </c>
      <c r="D35" s="268" t="s">
        <v>1609</v>
      </c>
      <c r="E35" s="269">
        <f t="shared" si="0"/>
        <v>0.34285714285714286</v>
      </c>
      <c r="F35" s="238">
        <v>0</v>
      </c>
      <c r="G35" s="238">
        <v>0</v>
      </c>
      <c r="H35" s="238">
        <v>1</v>
      </c>
      <c r="I35" s="238">
        <v>1</v>
      </c>
      <c r="J35" s="238">
        <v>1</v>
      </c>
      <c r="K35" s="238">
        <v>1</v>
      </c>
      <c r="L35" s="238">
        <v>0</v>
      </c>
      <c r="M35" s="238">
        <v>0</v>
      </c>
      <c r="N35" s="238">
        <v>1</v>
      </c>
      <c r="O35" s="238">
        <v>0</v>
      </c>
      <c r="P35" s="238">
        <v>0</v>
      </c>
      <c r="Q35" s="238">
        <v>0</v>
      </c>
      <c r="R35" s="238">
        <v>0</v>
      </c>
      <c r="S35" s="238">
        <v>0</v>
      </c>
      <c r="T35" s="238">
        <v>0</v>
      </c>
      <c r="U35" s="238">
        <v>0</v>
      </c>
      <c r="V35" s="238">
        <v>0</v>
      </c>
      <c r="W35" s="238">
        <v>0</v>
      </c>
      <c r="X35" s="238">
        <v>0</v>
      </c>
      <c r="Y35" s="238">
        <v>0</v>
      </c>
      <c r="Z35" s="238">
        <v>0</v>
      </c>
      <c r="AA35" s="238">
        <v>0</v>
      </c>
      <c r="AB35" s="238">
        <v>1</v>
      </c>
      <c r="AC35" s="238">
        <v>1</v>
      </c>
      <c r="AD35" s="238">
        <v>1</v>
      </c>
      <c r="AE35" s="238">
        <v>1</v>
      </c>
      <c r="AF35" s="238">
        <v>0</v>
      </c>
      <c r="AG35" s="238">
        <v>0</v>
      </c>
      <c r="AH35" s="238">
        <v>1</v>
      </c>
      <c r="AI35" s="238">
        <v>0</v>
      </c>
      <c r="AJ35" s="238">
        <v>0</v>
      </c>
      <c r="AK35" s="238">
        <v>0</v>
      </c>
      <c r="AL35" s="270">
        <v>0</v>
      </c>
      <c r="AM35" s="270">
        <v>1</v>
      </c>
      <c r="AN35" s="270">
        <v>1</v>
      </c>
    </row>
    <row r="36" spans="1:40" ht="34.5" customHeight="1">
      <c r="A36" s="226" t="s">
        <v>102</v>
      </c>
      <c r="B36" s="271">
        <v>33.766233766233768</v>
      </c>
      <c r="C36" s="272">
        <v>37.244897959183675</v>
      </c>
      <c r="D36" s="268" t="s">
        <v>1610</v>
      </c>
      <c r="E36" s="269">
        <f t="shared" si="0"/>
        <v>0.31428571428571428</v>
      </c>
      <c r="F36" s="238">
        <v>1</v>
      </c>
      <c r="G36" s="238">
        <v>0</v>
      </c>
      <c r="H36" s="238">
        <v>1</v>
      </c>
      <c r="I36" s="238">
        <v>1</v>
      </c>
      <c r="J36" s="238">
        <v>1</v>
      </c>
      <c r="K36" s="238">
        <v>1</v>
      </c>
      <c r="L36" s="238">
        <v>0</v>
      </c>
      <c r="M36" s="238">
        <v>0</v>
      </c>
      <c r="N36" s="238">
        <v>1</v>
      </c>
      <c r="O36" s="238">
        <v>0</v>
      </c>
      <c r="P36" s="238">
        <v>0</v>
      </c>
      <c r="Q36" s="238">
        <v>0</v>
      </c>
      <c r="R36" s="238">
        <v>0</v>
      </c>
      <c r="S36" s="238">
        <v>0</v>
      </c>
      <c r="T36" s="238">
        <v>0</v>
      </c>
      <c r="U36" s="238">
        <v>0</v>
      </c>
      <c r="V36" s="238">
        <v>0</v>
      </c>
      <c r="W36" s="238">
        <v>0</v>
      </c>
      <c r="X36" s="238">
        <v>0</v>
      </c>
      <c r="Y36" s="238">
        <v>0</v>
      </c>
      <c r="Z36" s="238">
        <v>0</v>
      </c>
      <c r="AA36" s="238">
        <v>0</v>
      </c>
      <c r="AB36" s="238">
        <v>0</v>
      </c>
      <c r="AC36" s="238">
        <v>0</v>
      </c>
      <c r="AD36" s="238">
        <v>0</v>
      </c>
      <c r="AE36" s="238">
        <v>0</v>
      </c>
      <c r="AF36" s="238">
        <v>1</v>
      </c>
      <c r="AG36" s="238">
        <v>0</v>
      </c>
      <c r="AH36" s="238">
        <v>0</v>
      </c>
      <c r="AI36" s="238">
        <v>1</v>
      </c>
      <c r="AJ36" s="238">
        <v>1</v>
      </c>
      <c r="AK36" s="238">
        <v>0</v>
      </c>
      <c r="AL36" s="270">
        <v>1</v>
      </c>
      <c r="AM36" s="270">
        <v>1</v>
      </c>
      <c r="AN36" s="270">
        <v>0</v>
      </c>
    </row>
    <row r="37" spans="1:40" ht="34.5" customHeight="1">
      <c r="A37" s="226" t="s">
        <v>103</v>
      </c>
      <c r="B37" s="271">
        <v>32.467532467532465</v>
      </c>
      <c r="C37" s="272">
        <v>46.938775510204081</v>
      </c>
      <c r="D37" s="268" t="s">
        <v>1611</v>
      </c>
      <c r="E37" s="269">
        <f t="shared" si="0"/>
        <v>0.34285714285714286</v>
      </c>
      <c r="F37" s="238">
        <v>1</v>
      </c>
      <c r="G37" s="238">
        <v>0</v>
      </c>
      <c r="H37" s="238">
        <v>1</v>
      </c>
      <c r="I37" s="238">
        <v>1</v>
      </c>
      <c r="J37" s="238">
        <v>1</v>
      </c>
      <c r="K37" s="238">
        <v>0</v>
      </c>
      <c r="L37" s="238">
        <v>0</v>
      </c>
      <c r="M37" s="238">
        <v>0</v>
      </c>
      <c r="N37" s="238">
        <v>1</v>
      </c>
      <c r="O37" s="238">
        <v>0</v>
      </c>
      <c r="P37" s="238">
        <v>0</v>
      </c>
      <c r="Q37" s="238">
        <v>0</v>
      </c>
      <c r="R37" s="238">
        <v>0</v>
      </c>
      <c r="S37" s="238">
        <v>0</v>
      </c>
      <c r="T37" s="238">
        <v>0</v>
      </c>
      <c r="U37" s="238">
        <v>0</v>
      </c>
      <c r="V37" s="238">
        <v>0</v>
      </c>
      <c r="W37" s="238">
        <v>0</v>
      </c>
      <c r="X37" s="238">
        <v>0</v>
      </c>
      <c r="Y37" s="238">
        <v>0</v>
      </c>
      <c r="Z37" s="238">
        <v>0</v>
      </c>
      <c r="AA37" s="238">
        <v>1</v>
      </c>
      <c r="AB37" s="238">
        <v>0</v>
      </c>
      <c r="AC37" s="238">
        <v>0</v>
      </c>
      <c r="AD37" s="238">
        <v>0</v>
      </c>
      <c r="AE37" s="238">
        <v>0</v>
      </c>
      <c r="AF37" s="238">
        <v>0</v>
      </c>
      <c r="AG37" s="238">
        <v>0</v>
      </c>
      <c r="AH37" s="238">
        <v>1</v>
      </c>
      <c r="AI37" s="238">
        <v>1</v>
      </c>
      <c r="AJ37" s="238">
        <v>1</v>
      </c>
      <c r="AK37" s="238">
        <v>0</v>
      </c>
      <c r="AL37" s="270">
        <v>1</v>
      </c>
      <c r="AM37" s="270">
        <v>1</v>
      </c>
      <c r="AN37" s="270">
        <v>1</v>
      </c>
    </row>
    <row r="38" spans="1:40" ht="34.5" customHeight="1">
      <c r="A38" s="226" t="s">
        <v>104</v>
      </c>
      <c r="B38" s="271">
        <v>63.636363636363633</v>
      </c>
      <c r="C38" s="272">
        <v>64.285714285714292</v>
      </c>
      <c r="D38" s="268" t="s">
        <v>1402</v>
      </c>
      <c r="E38" s="269">
        <f t="shared" si="0"/>
        <v>0.74285714285714288</v>
      </c>
      <c r="F38" s="238">
        <v>1</v>
      </c>
      <c r="G38" s="238">
        <v>1</v>
      </c>
      <c r="H38" s="238">
        <v>1</v>
      </c>
      <c r="I38" s="238">
        <v>1</v>
      </c>
      <c r="J38" s="238">
        <v>1</v>
      </c>
      <c r="K38" s="238">
        <v>1</v>
      </c>
      <c r="L38" s="238">
        <v>1</v>
      </c>
      <c r="M38" s="238">
        <v>1</v>
      </c>
      <c r="N38" s="238">
        <v>1</v>
      </c>
      <c r="O38" s="238">
        <v>1</v>
      </c>
      <c r="P38" s="238">
        <v>1</v>
      </c>
      <c r="Q38" s="238">
        <v>1</v>
      </c>
      <c r="R38" s="238">
        <v>1</v>
      </c>
      <c r="S38" s="238">
        <v>1</v>
      </c>
      <c r="T38" s="238">
        <v>1</v>
      </c>
      <c r="U38" s="238">
        <v>1</v>
      </c>
      <c r="V38" s="238">
        <v>1</v>
      </c>
      <c r="W38" s="238">
        <v>1</v>
      </c>
      <c r="X38" s="238">
        <v>1</v>
      </c>
      <c r="Y38" s="238">
        <v>1</v>
      </c>
      <c r="Z38" s="238">
        <v>1</v>
      </c>
      <c r="AA38" s="238">
        <v>1</v>
      </c>
      <c r="AB38" s="238">
        <v>0</v>
      </c>
      <c r="AC38" s="238">
        <v>0</v>
      </c>
      <c r="AD38" s="238">
        <v>0</v>
      </c>
      <c r="AE38" s="238">
        <v>0</v>
      </c>
      <c r="AF38" s="238">
        <v>0</v>
      </c>
      <c r="AG38" s="238">
        <v>0</v>
      </c>
      <c r="AH38" s="238">
        <v>1</v>
      </c>
      <c r="AI38" s="238">
        <v>1</v>
      </c>
      <c r="AJ38" s="238">
        <v>1</v>
      </c>
      <c r="AK38" s="238">
        <v>0</v>
      </c>
      <c r="AL38" s="270">
        <v>1</v>
      </c>
      <c r="AM38" s="270">
        <v>0</v>
      </c>
      <c r="AN38" s="270">
        <v>0</v>
      </c>
    </row>
    <row r="39" spans="1:40" ht="34.5" customHeight="1">
      <c r="A39" s="226" t="s">
        <v>105</v>
      </c>
      <c r="B39" s="271">
        <v>43.290043290043286</v>
      </c>
      <c r="C39" s="272">
        <v>41.156462585034014</v>
      </c>
      <c r="D39" s="268" t="s">
        <v>1612</v>
      </c>
      <c r="E39" s="269">
        <f t="shared" si="0"/>
        <v>0.2857142857142857</v>
      </c>
      <c r="F39" s="238">
        <v>1</v>
      </c>
      <c r="G39" s="238">
        <v>0</v>
      </c>
      <c r="H39" s="238">
        <v>1</v>
      </c>
      <c r="I39" s="238">
        <v>1</v>
      </c>
      <c r="J39" s="238">
        <v>0</v>
      </c>
      <c r="K39" s="238">
        <v>1</v>
      </c>
      <c r="L39" s="238">
        <v>0</v>
      </c>
      <c r="M39" s="238">
        <v>0</v>
      </c>
      <c r="N39" s="238">
        <v>0</v>
      </c>
      <c r="O39" s="238">
        <v>0</v>
      </c>
      <c r="P39" s="238">
        <v>0</v>
      </c>
      <c r="Q39" s="238">
        <v>0</v>
      </c>
      <c r="R39" s="238">
        <v>0</v>
      </c>
      <c r="S39" s="238">
        <v>0</v>
      </c>
      <c r="T39" s="238">
        <v>0</v>
      </c>
      <c r="U39" s="238">
        <v>0</v>
      </c>
      <c r="V39" s="238">
        <v>0</v>
      </c>
      <c r="W39" s="238">
        <v>0</v>
      </c>
      <c r="X39" s="238">
        <v>0</v>
      </c>
      <c r="Y39" s="238">
        <v>0</v>
      </c>
      <c r="Z39" s="238">
        <v>0</v>
      </c>
      <c r="AA39" s="238">
        <v>1</v>
      </c>
      <c r="AB39" s="238">
        <v>1</v>
      </c>
      <c r="AC39" s="238">
        <v>0</v>
      </c>
      <c r="AD39" s="238">
        <v>0</v>
      </c>
      <c r="AE39" s="238">
        <v>0</v>
      </c>
      <c r="AF39" s="238">
        <v>0</v>
      </c>
      <c r="AG39" s="238">
        <v>0</v>
      </c>
      <c r="AH39" s="238">
        <v>0</v>
      </c>
      <c r="AI39" s="238">
        <v>1</v>
      </c>
      <c r="AJ39" s="238">
        <v>1</v>
      </c>
      <c r="AK39" s="238">
        <v>1</v>
      </c>
      <c r="AL39" s="270">
        <v>1</v>
      </c>
      <c r="AM39" s="270">
        <v>0</v>
      </c>
      <c r="AN39" s="270">
        <v>0</v>
      </c>
    </row>
    <row r="40" spans="1:40" ht="34.5" customHeight="1">
      <c r="A40" s="226" t="s">
        <v>106</v>
      </c>
      <c r="B40" s="271">
        <v>23.376623376623375</v>
      </c>
      <c r="C40" s="272">
        <v>39.795918367346935</v>
      </c>
      <c r="D40" s="268" t="s">
        <v>1613</v>
      </c>
      <c r="E40" s="269">
        <f t="shared" si="0"/>
        <v>0.31428571428571428</v>
      </c>
      <c r="F40" s="238">
        <v>1</v>
      </c>
      <c r="G40" s="238">
        <v>0</v>
      </c>
      <c r="H40" s="238">
        <v>1</v>
      </c>
      <c r="I40" s="238">
        <v>1</v>
      </c>
      <c r="J40" s="238">
        <v>0</v>
      </c>
      <c r="K40" s="238">
        <v>1</v>
      </c>
      <c r="L40" s="238">
        <v>0</v>
      </c>
      <c r="M40" s="238">
        <v>0</v>
      </c>
      <c r="N40" s="238">
        <v>1</v>
      </c>
      <c r="O40" s="238">
        <v>0</v>
      </c>
      <c r="P40" s="238">
        <v>0</v>
      </c>
      <c r="Q40" s="238">
        <v>0</v>
      </c>
      <c r="R40" s="238">
        <v>0</v>
      </c>
      <c r="S40" s="238">
        <v>0</v>
      </c>
      <c r="T40" s="238">
        <v>0</v>
      </c>
      <c r="U40" s="238">
        <v>0</v>
      </c>
      <c r="V40" s="238">
        <v>0</v>
      </c>
      <c r="W40" s="238">
        <v>0</v>
      </c>
      <c r="X40" s="238">
        <v>0</v>
      </c>
      <c r="Y40" s="238">
        <v>0</v>
      </c>
      <c r="Z40" s="238">
        <v>0</v>
      </c>
      <c r="AA40" s="238">
        <v>0</v>
      </c>
      <c r="AB40" s="238">
        <v>0</v>
      </c>
      <c r="AC40" s="238">
        <v>0</v>
      </c>
      <c r="AD40" s="238">
        <v>0</v>
      </c>
      <c r="AE40" s="238">
        <v>0</v>
      </c>
      <c r="AF40" s="238">
        <v>0</v>
      </c>
      <c r="AG40" s="238">
        <v>0</v>
      </c>
      <c r="AH40" s="238">
        <v>1</v>
      </c>
      <c r="AI40" s="238">
        <v>1</v>
      </c>
      <c r="AJ40" s="238">
        <v>1</v>
      </c>
      <c r="AK40" s="238">
        <v>0</v>
      </c>
      <c r="AL40" s="270">
        <v>1</v>
      </c>
      <c r="AM40" s="270">
        <v>1</v>
      </c>
      <c r="AN40" s="270">
        <v>1</v>
      </c>
    </row>
    <row r="41" spans="1:40" ht="34.5" customHeight="1">
      <c r="A41" s="226" t="s">
        <v>107</v>
      </c>
      <c r="B41" s="271">
        <v>47.619047619047613</v>
      </c>
      <c r="C41" s="272">
        <v>55.272108843537403</v>
      </c>
      <c r="D41" s="268" t="s">
        <v>1408</v>
      </c>
      <c r="E41" s="269">
        <f t="shared" si="0"/>
        <v>0.45714285714285713</v>
      </c>
      <c r="F41" s="238">
        <v>1</v>
      </c>
      <c r="G41" s="238">
        <v>0</v>
      </c>
      <c r="H41" s="238">
        <v>1</v>
      </c>
      <c r="I41" s="238">
        <v>1</v>
      </c>
      <c r="J41" s="238">
        <v>0</v>
      </c>
      <c r="K41" s="238">
        <v>1</v>
      </c>
      <c r="L41" s="238">
        <v>0</v>
      </c>
      <c r="M41" s="238">
        <v>1</v>
      </c>
      <c r="N41" s="238">
        <v>0</v>
      </c>
      <c r="O41" s="238">
        <v>1</v>
      </c>
      <c r="P41" s="238">
        <v>1</v>
      </c>
      <c r="Q41" s="238">
        <v>0</v>
      </c>
      <c r="R41" s="238">
        <v>1</v>
      </c>
      <c r="S41" s="238">
        <v>0</v>
      </c>
      <c r="T41" s="238">
        <v>1</v>
      </c>
      <c r="U41" s="238">
        <v>0</v>
      </c>
      <c r="V41" s="238">
        <v>0</v>
      </c>
      <c r="W41" s="238">
        <v>0</v>
      </c>
      <c r="X41" s="238">
        <v>0</v>
      </c>
      <c r="Y41" s="238">
        <v>0</v>
      </c>
      <c r="Z41" s="238">
        <v>0</v>
      </c>
      <c r="AA41" s="238">
        <v>1</v>
      </c>
      <c r="AB41" s="238">
        <v>0</v>
      </c>
      <c r="AC41" s="238">
        <v>0</v>
      </c>
      <c r="AD41" s="238">
        <v>0</v>
      </c>
      <c r="AE41" s="238">
        <v>0</v>
      </c>
      <c r="AF41" s="238">
        <v>0</v>
      </c>
      <c r="AG41" s="238">
        <v>0</v>
      </c>
      <c r="AH41" s="238">
        <v>1</v>
      </c>
      <c r="AI41" s="238">
        <v>1</v>
      </c>
      <c r="AJ41" s="238">
        <v>0</v>
      </c>
      <c r="AK41" s="238">
        <v>1</v>
      </c>
      <c r="AL41" s="270">
        <v>1</v>
      </c>
      <c r="AM41" s="270">
        <v>1</v>
      </c>
      <c r="AN41" s="270">
        <v>1</v>
      </c>
    </row>
    <row r="42" spans="1:40" ht="34.5" customHeight="1">
      <c r="A42" s="226" t="s">
        <v>108</v>
      </c>
      <c r="B42" s="271">
        <v>52.380952380952387</v>
      </c>
      <c r="C42" s="272">
        <v>48.299319727891152</v>
      </c>
      <c r="D42" s="268" t="s">
        <v>1413</v>
      </c>
      <c r="E42" s="269">
        <f t="shared" si="0"/>
        <v>0.42857142857142855</v>
      </c>
      <c r="F42" s="238">
        <v>1</v>
      </c>
      <c r="G42" s="238">
        <v>0</v>
      </c>
      <c r="H42" s="238">
        <v>1</v>
      </c>
      <c r="I42" s="238">
        <v>0</v>
      </c>
      <c r="J42" s="238">
        <v>0</v>
      </c>
      <c r="K42" s="238">
        <v>1</v>
      </c>
      <c r="L42" s="238">
        <v>0</v>
      </c>
      <c r="M42" s="238">
        <v>0</v>
      </c>
      <c r="N42" s="238">
        <v>1</v>
      </c>
      <c r="O42" s="238">
        <v>1</v>
      </c>
      <c r="P42" s="238">
        <v>0</v>
      </c>
      <c r="Q42" s="238">
        <v>0</v>
      </c>
      <c r="R42" s="238">
        <v>1</v>
      </c>
      <c r="S42" s="238">
        <v>0</v>
      </c>
      <c r="T42" s="238">
        <v>0</v>
      </c>
      <c r="U42" s="238">
        <v>0</v>
      </c>
      <c r="V42" s="238">
        <v>0</v>
      </c>
      <c r="W42" s="238">
        <v>0</v>
      </c>
      <c r="X42" s="238">
        <v>0</v>
      </c>
      <c r="Y42" s="238">
        <v>0</v>
      </c>
      <c r="Z42" s="238">
        <v>0</v>
      </c>
      <c r="AA42" s="238">
        <v>1</v>
      </c>
      <c r="AB42" s="238">
        <v>1</v>
      </c>
      <c r="AC42" s="238">
        <v>1</v>
      </c>
      <c r="AD42" s="238">
        <v>1</v>
      </c>
      <c r="AE42" s="238">
        <v>1</v>
      </c>
      <c r="AF42" s="238">
        <v>0</v>
      </c>
      <c r="AG42" s="238">
        <v>0</v>
      </c>
      <c r="AH42" s="238">
        <v>0</v>
      </c>
      <c r="AI42" s="238">
        <v>1</v>
      </c>
      <c r="AJ42" s="238">
        <v>1</v>
      </c>
      <c r="AK42" s="238">
        <v>1</v>
      </c>
      <c r="AL42" s="270">
        <v>1</v>
      </c>
      <c r="AM42" s="270">
        <v>0</v>
      </c>
      <c r="AN42" s="270">
        <v>0</v>
      </c>
    </row>
    <row r="43" spans="1:40" ht="34.5" customHeight="1">
      <c r="A43" s="226" t="s">
        <v>109</v>
      </c>
      <c r="B43" s="271">
        <v>62.337662337662344</v>
      </c>
      <c r="C43" s="272">
        <v>66.83673469387756</v>
      </c>
      <c r="D43" s="268" t="s">
        <v>1400</v>
      </c>
      <c r="E43" s="269">
        <f t="shared" si="0"/>
        <v>0.74285714285714288</v>
      </c>
      <c r="F43" s="238">
        <v>0</v>
      </c>
      <c r="G43" s="238">
        <v>1</v>
      </c>
      <c r="H43" s="238">
        <v>1</v>
      </c>
      <c r="I43" s="238">
        <v>1</v>
      </c>
      <c r="J43" s="238">
        <v>1</v>
      </c>
      <c r="K43" s="238">
        <v>1</v>
      </c>
      <c r="L43" s="238">
        <v>1</v>
      </c>
      <c r="M43" s="238">
        <v>1</v>
      </c>
      <c r="N43" s="238">
        <v>0</v>
      </c>
      <c r="O43" s="238">
        <v>1</v>
      </c>
      <c r="P43" s="238">
        <v>1</v>
      </c>
      <c r="Q43" s="238">
        <v>1</v>
      </c>
      <c r="R43" s="238">
        <v>1</v>
      </c>
      <c r="S43" s="238">
        <v>1</v>
      </c>
      <c r="T43" s="238">
        <v>1</v>
      </c>
      <c r="U43" s="238">
        <v>1</v>
      </c>
      <c r="V43" s="238">
        <v>1</v>
      </c>
      <c r="W43" s="238">
        <v>1</v>
      </c>
      <c r="X43" s="238">
        <v>1</v>
      </c>
      <c r="Y43" s="238">
        <v>1</v>
      </c>
      <c r="Z43" s="238">
        <v>1</v>
      </c>
      <c r="AA43" s="238">
        <v>1</v>
      </c>
      <c r="AB43" s="238">
        <v>0</v>
      </c>
      <c r="AC43" s="238">
        <v>0</v>
      </c>
      <c r="AD43" s="238">
        <v>0</v>
      </c>
      <c r="AE43" s="238">
        <v>0</v>
      </c>
      <c r="AF43" s="238">
        <v>0</v>
      </c>
      <c r="AG43" s="238">
        <v>0</v>
      </c>
      <c r="AH43" s="238">
        <v>1</v>
      </c>
      <c r="AI43" s="238">
        <v>1</v>
      </c>
      <c r="AJ43" s="238">
        <v>1</v>
      </c>
      <c r="AK43" s="238">
        <v>1</v>
      </c>
      <c r="AL43" s="270">
        <v>1</v>
      </c>
      <c r="AM43" s="270">
        <v>1</v>
      </c>
      <c r="AN43" s="270">
        <v>0</v>
      </c>
    </row>
    <row r="44" spans="1:40" ht="34.5" customHeight="1">
      <c r="A44" s="226" t="s">
        <v>110</v>
      </c>
      <c r="B44" s="271">
        <v>42.857142857142861</v>
      </c>
      <c r="C44" s="272">
        <v>44.387755102040813</v>
      </c>
      <c r="D44" s="268" t="s">
        <v>1614</v>
      </c>
      <c r="E44" s="269">
        <f t="shared" si="0"/>
        <v>0.31428571428571428</v>
      </c>
      <c r="F44" s="238">
        <v>1</v>
      </c>
      <c r="G44" s="238">
        <v>0</v>
      </c>
      <c r="H44" s="238">
        <v>1</v>
      </c>
      <c r="I44" s="238">
        <v>1</v>
      </c>
      <c r="J44" s="238">
        <v>1</v>
      </c>
      <c r="K44" s="238">
        <v>1</v>
      </c>
      <c r="L44" s="238">
        <v>0</v>
      </c>
      <c r="M44" s="238">
        <v>0</v>
      </c>
      <c r="N44" s="238">
        <v>1</v>
      </c>
      <c r="O44" s="238">
        <v>0</v>
      </c>
      <c r="P44" s="238">
        <v>0</v>
      </c>
      <c r="Q44" s="238">
        <v>0</v>
      </c>
      <c r="R44" s="238">
        <v>0</v>
      </c>
      <c r="S44" s="238">
        <v>0</v>
      </c>
      <c r="T44" s="238">
        <v>0</v>
      </c>
      <c r="U44" s="238">
        <v>0</v>
      </c>
      <c r="V44" s="238">
        <v>0</v>
      </c>
      <c r="W44" s="238">
        <v>0</v>
      </c>
      <c r="X44" s="238">
        <v>0</v>
      </c>
      <c r="Y44" s="238">
        <v>0</v>
      </c>
      <c r="Z44" s="238">
        <v>0</v>
      </c>
      <c r="AA44" s="238">
        <v>1</v>
      </c>
      <c r="AB44" s="238">
        <v>0</v>
      </c>
      <c r="AC44" s="238">
        <v>0</v>
      </c>
      <c r="AD44" s="238">
        <v>0</v>
      </c>
      <c r="AE44" s="238">
        <v>0</v>
      </c>
      <c r="AF44" s="238">
        <v>0</v>
      </c>
      <c r="AG44" s="238">
        <v>0</v>
      </c>
      <c r="AH44" s="238">
        <v>1</v>
      </c>
      <c r="AI44" s="238">
        <v>0</v>
      </c>
      <c r="AJ44" s="238">
        <v>1</v>
      </c>
      <c r="AK44" s="238">
        <v>1</v>
      </c>
      <c r="AL44" s="270">
        <v>1</v>
      </c>
      <c r="AM44" s="270">
        <v>0</v>
      </c>
      <c r="AN44" s="270">
        <v>0</v>
      </c>
    </row>
    <row r="45" spans="1:40" ht="34.5" customHeight="1">
      <c r="A45" s="226" t="s">
        <v>111</v>
      </c>
      <c r="B45" s="271">
        <v>50.649350649350644</v>
      </c>
      <c r="C45" s="272">
        <v>50.510204081632651</v>
      </c>
      <c r="D45" s="268" t="s">
        <v>1410</v>
      </c>
      <c r="E45" s="269">
        <f t="shared" si="0"/>
        <v>0.48571428571428571</v>
      </c>
      <c r="F45" s="238">
        <v>1</v>
      </c>
      <c r="G45" s="238">
        <v>0</v>
      </c>
      <c r="H45" s="238">
        <v>1</v>
      </c>
      <c r="I45" s="238">
        <v>1</v>
      </c>
      <c r="J45" s="238">
        <v>1</v>
      </c>
      <c r="K45" s="238">
        <v>0</v>
      </c>
      <c r="L45" s="238">
        <v>0</v>
      </c>
      <c r="M45" s="238">
        <v>0</v>
      </c>
      <c r="N45" s="238">
        <v>1</v>
      </c>
      <c r="O45" s="238">
        <v>1</v>
      </c>
      <c r="P45" s="238">
        <v>1</v>
      </c>
      <c r="Q45" s="238">
        <v>0</v>
      </c>
      <c r="R45" s="238">
        <v>1</v>
      </c>
      <c r="S45" s="238">
        <v>0</v>
      </c>
      <c r="T45" s="238">
        <v>0</v>
      </c>
      <c r="U45" s="238">
        <v>1</v>
      </c>
      <c r="V45" s="238">
        <v>1</v>
      </c>
      <c r="W45" s="238">
        <v>0</v>
      </c>
      <c r="X45" s="238">
        <v>1</v>
      </c>
      <c r="Y45" s="238">
        <v>0</v>
      </c>
      <c r="Z45" s="238">
        <v>0</v>
      </c>
      <c r="AA45" s="238">
        <v>1</v>
      </c>
      <c r="AB45" s="238">
        <v>0</v>
      </c>
      <c r="AC45" s="238">
        <v>0</v>
      </c>
      <c r="AD45" s="238">
        <v>0</v>
      </c>
      <c r="AE45" s="238">
        <v>0</v>
      </c>
      <c r="AF45" s="238">
        <v>0</v>
      </c>
      <c r="AG45" s="238">
        <v>0</v>
      </c>
      <c r="AH45" s="238">
        <v>0</v>
      </c>
      <c r="AI45" s="238">
        <v>1</v>
      </c>
      <c r="AJ45" s="238">
        <v>1</v>
      </c>
      <c r="AK45" s="238">
        <v>1</v>
      </c>
      <c r="AL45" s="270">
        <v>1</v>
      </c>
      <c r="AM45" s="270">
        <v>1</v>
      </c>
      <c r="AN45" s="270">
        <v>0</v>
      </c>
    </row>
    <row r="46" spans="1:40" ht="34.5" customHeight="1">
      <c r="A46" s="226" t="s">
        <v>112</v>
      </c>
      <c r="B46" s="271">
        <v>38.961038961038959</v>
      </c>
      <c r="C46" s="272">
        <v>34.183673469387756</v>
      </c>
      <c r="D46" s="268" t="s">
        <v>1615</v>
      </c>
      <c r="E46" s="269">
        <f t="shared" si="0"/>
        <v>0.2857142857142857</v>
      </c>
      <c r="F46" s="238">
        <v>0</v>
      </c>
      <c r="G46" s="238">
        <v>0</v>
      </c>
      <c r="H46" s="238">
        <v>1</v>
      </c>
      <c r="I46" s="238">
        <v>1</v>
      </c>
      <c r="J46" s="238">
        <v>0</v>
      </c>
      <c r="K46" s="238">
        <v>0</v>
      </c>
      <c r="L46" s="238">
        <v>0</v>
      </c>
      <c r="M46" s="238">
        <v>0</v>
      </c>
      <c r="N46" s="238">
        <v>0</v>
      </c>
      <c r="O46" s="238">
        <v>0</v>
      </c>
      <c r="P46" s="238">
        <v>0</v>
      </c>
      <c r="Q46" s="238">
        <v>0</v>
      </c>
      <c r="R46" s="238">
        <v>0</v>
      </c>
      <c r="S46" s="238">
        <v>0</v>
      </c>
      <c r="T46" s="238">
        <v>0</v>
      </c>
      <c r="U46" s="238">
        <v>0</v>
      </c>
      <c r="V46" s="238">
        <v>0</v>
      </c>
      <c r="W46" s="238">
        <v>0</v>
      </c>
      <c r="X46" s="238">
        <v>0</v>
      </c>
      <c r="Y46" s="238">
        <v>0</v>
      </c>
      <c r="Z46" s="238">
        <v>0</v>
      </c>
      <c r="AA46" s="238">
        <v>1</v>
      </c>
      <c r="AB46" s="238">
        <v>1</v>
      </c>
      <c r="AC46" s="238">
        <v>1</v>
      </c>
      <c r="AD46" s="238">
        <v>1</v>
      </c>
      <c r="AE46" s="238">
        <v>1</v>
      </c>
      <c r="AF46" s="238">
        <v>0</v>
      </c>
      <c r="AG46" s="238">
        <v>0</v>
      </c>
      <c r="AH46" s="238">
        <v>0</v>
      </c>
      <c r="AI46" s="238">
        <v>0</v>
      </c>
      <c r="AJ46" s="238">
        <v>0</v>
      </c>
      <c r="AK46" s="238">
        <v>1</v>
      </c>
      <c r="AL46" s="270">
        <v>1</v>
      </c>
      <c r="AM46" s="270">
        <v>1</v>
      </c>
      <c r="AN46" s="270">
        <v>0</v>
      </c>
    </row>
    <row r="47" spans="1:40" ht="34.5" customHeight="1">
      <c r="A47" s="226" t="s">
        <v>113</v>
      </c>
      <c r="B47" s="271">
        <v>51.948051948051955</v>
      </c>
      <c r="C47" s="272">
        <v>55.102040816326536</v>
      </c>
      <c r="D47" s="268" t="s">
        <v>1409</v>
      </c>
      <c r="E47" s="269">
        <f t="shared" si="0"/>
        <v>0.45714285714285713</v>
      </c>
      <c r="F47" s="238">
        <v>1</v>
      </c>
      <c r="G47" s="238">
        <v>0</v>
      </c>
      <c r="H47" s="238">
        <v>1</v>
      </c>
      <c r="I47" s="238">
        <v>1</v>
      </c>
      <c r="J47" s="238">
        <v>1</v>
      </c>
      <c r="K47" s="238">
        <v>1</v>
      </c>
      <c r="L47" s="238">
        <v>0</v>
      </c>
      <c r="M47" s="238">
        <v>0</v>
      </c>
      <c r="N47" s="238">
        <v>1</v>
      </c>
      <c r="O47" s="238">
        <v>0</v>
      </c>
      <c r="P47" s="238">
        <v>0</v>
      </c>
      <c r="Q47" s="238">
        <v>0</v>
      </c>
      <c r="R47" s="238">
        <v>0</v>
      </c>
      <c r="S47" s="238">
        <v>0</v>
      </c>
      <c r="T47" s="238">
        <v>0</v>
      </c>
      <c r="U47" s="238">
        <v>0</v>
      </c>
      <c r="V47" s="238">
        <v>0</v>
      </c>
      <c r="W47" s="238">
        <v>0</v>
      </c>
      <c r="X47" s="238">
        <v>0</v>
      </c>
      <c r="Y47" s="238">
        <v>0</v>
      </c>
      <c r="Z47" s="238">
        <v>0</v>
      </c>
      <c r="AA47" s="238">
        <v>1</v>
      </c>
      <c r="AB47" s="238">
        <v>1</v>
      </c>
      <c r="AC47" s="238">
        <v>1</v>
      </c>
      <c r="AD47" s="238">
        <v>1</v>
      </c>
      <c r="AE47" s="238">
        <v>1</v>
      </c>
      <c r="AF47" s="238">
        <v>1</v>
      </c>
      <c r="AG47" s="238">
        <v>0</v>
      </c>
      <c r="AH47" s="238">
        <v>1</v>
      </c>
      <c r="AI47" s="238">
        <v>1</v>
      </c>
      <c r="AJ47" s="238">
        <v>1</v>
      </c>
      <c r="AK47" s="238">
        <v>0</v>
      </c>
      <c r="AL47" s="270">
        <v>1</v>
      </c>
      <c r="AM47" s="270">
        <v>0</v>
      </c>
      <c r="AN47" s="270">
        <v>0</v>
      </c>
    </row>
    <row r="48" spans="1:40" ht="34.5" customHeight="1">
      <c r="A48" s="226" t="s">
        <v>114</v>
      </c>
      <c r="B48" s="271">
        <v>24.242424242424239</v>
      </c>
      <c r="C48" s="272">
        <v>26.190476190476193</v>
      </c>
      <c r="D48" s="268" t="s">
        <v>1616</v>
      </c>
      <c r="E48" s="269">
        <f t="shared" si="0"/>
        <v>0.14285714285714285</v>
      </c>
      <c r="F48" s="238">
        <v>1</v>
      </c>
      <c r="G48" s="238">
        <v>0</v>
      </c>
      <c r="H48" s="238">
        <v>0</v>
      </c>
      <c r="I48" s="238">
        <v>0</v>
      </c>
      <c r="J48" s="238">
        <v>0</v>
      </c>
      <c r="K48" s="238">
        <v>0</v>
      </c>
      <c r="L48" s="238">
        <v>0</v>
      </c>
      <c r="M48" s="238">
        <v>0</v>
      </c>
      <c r="N48" s="238">
        <v>0</v>
      </c>
      <c r="O48" s="238">
        <v>0</v>
      </c>
      <c r="P48" s="238">
        <v>0</v>
      </c>
      <c r="Q48" s="238">
        <v>0</v>
      </c>
      <c r="R48" s="238">
        <v>0</v>
      </c>
      <c r="S48" s="238">
        <v>0</v>
      </c>
      <c r="T48" s="238">
        <v>0</v>
      </c>
      <c r="U48" s="238">
        <v>0</v>
      </c>
      <c r="V48" s="238">
        <v>0</v>
      </c>
      <c r="W48" s="238">
        <v>0</v>
      </c>
      <c r="X48" s="238">
        <v>0</v>
      </c>
      <c r="Y48" s="238">
        <v>0</v>
      </c>
      <c r="Z48" s="238">
        <v>0</v>
      </c>
      <c r="AA48" s="238">
        <v>0</v>
      </c>
      <c r="AB48" s="238">
        <v>1</v>
      </c>
      <c r="AC48" s="238">
        <v>1</v>
      </c>
      <c r="AD48" s="238">
        <v>0</v>
      </c>
      <c r="AE48" s="238">
        <v>0</v>
      </c>
      <c r="AF48" s="238">
        <v>0</v>
      </c>
      <c r="AG48" s="238">
        <v>0</v>
      </c>
      <c r="AH48" s="238">
        <v>1</v>
      </c>
      <c r="AI48" s="238">
        <v>0</v>
      </c>
      <c r="AJ48" s="238">
        <v>0</v>
      </c>
      <c r="AK48" s="238">
        <v>0</v>
      </c>
      <c r="AL48" s="270">
        <v>1</v>
      </c>
      <c r="AM48" s="270">
        <v>0</v>
      </c>
      <c r="AN48" s="270">
        <v>0</v>
      </c>
    </row>
    <row r="49" spans="1:40" ht="34.5" customHeight="1">
      <c r="A49" s="226" t="s">
        <v>115</v>
      </c>
      <c r="B49" s="271">
        <v>33.766233766233768</v>
      </c>
      <c r="C49" s="272">
        <v>37.244897959183675</v>
      </c>
      <c r="D49" s="268" t="s">
        <v>1617</v>
      </c>
      <c r="E49" s="269">
        <f t="shared" si="0"/>
        <v>0.2857142857142857</v>
      </c>
      <c r="F49" s="238">
        <v>1</v>
      </c>
      <c r="G49" s="238">
        <v>0</v>
      </c>
      <c r="H49" s="238">
        <v>1</v>
      </c>
      <c r="I49" s="238">
        <v>1</v>
      </c>
      <c r="J49" s="238">
        <v>1</v>
      </c>
      <c r="K49" s="238">
        <v>1</v>
      </c>
      <c r="L49" s="238">
        <v>0</v>
      </c>
      <c r="M49" s="238">
        <v>0</v>
      </c>
      <c r="N49" s="238">
        <v>1</v>
      </c>
      <c r="O49" s="238">
        <v>0</v>
      </c>
      <c r="P49" s="238">
        <v>0</v>
      </c>
      <c r="Q49" s="238">
        <v>0</v>
      </c>
      <c r="R49" s="238">
        <v>0</v>
      </c>
      <c r="S49" s="238">
        <v>0</v>
      </c>
      <c r="T49" s="238">
        <v>0</v>
      </c>
      <c r="U49" s="238">
        <v>0</v>
      </c>
      <c r="V49" s="238">
        <v>0</v>
      </c>
      <c r="W49" s="238">
        <v>0</v>
      </c>
      <c r="X49" s="238">
        <v>0</v>
      </c>
      <c r="Y49" s="238">
        <v>0</v>
      </c>
      <c r="Z49" s="238">
        <v>0</v>
      </c>
      <c r="AA49" s="238">
        <v>0</v>
      </c>
      <c r="AB49" s="238">
        <v>0</v>
      </c>
      <c r="AC49" s="238">
        <v>0</v>
      </c>
      <c r="AD49" s="238">
        <v>0</v>
      </c>
      <c r="AE49" s="238">
        <v>0</v>
      </c>
      <c r="AF49" s="238">
        <v>0</v>
      </c>
      <c r="AG49" s="238">
        <v>0</v>
      </c>
      <c r="AH49" s="238">
        <v>1</v>
      </c>
      <c r="AI49" s="238">
        <v>0</v>
      </c>
      <c r="AJ49" s="238">
        <v>0</v>
      </c>
      <c r="AK49" s="238">
        <v>1</v>
      </c>
      <c r="AL49" s="270">
        <v>1</v>
      </c>
      <c r="AM49" s="270">
        <v>1</v>
      </c>
      <c r="AN49" s="270">
        <v>0</v>
      </c>
    </row>
    <row r="50" spans="1:40" ht="34.5" customHeight="1">
      <c r="A50" s="226" t="s">
        <v>116</v>
      </c>
      <c r="B50" s="271">
        <v>52.164502164502167</v>
      </c>
      <c r="C50" s="272">
        <v>62.414965986394556</v>
      </c>
      <c r="D50" s="268" t="s">
        <v>1404</v>
      </c>
      <c r="E50" s="269">
        <f t="shared" si="0"/>
        <v>0.51428571428571423</v>
      </c>
      <c r="F50" s="238">
        <v>1</v>
      </c>
      <c r="G50" s="238">
        <v>1</v>
      </c>
      <c r="H50" s="238">
        <v>1</v>
      </c>
      <c r="I50" s="238">
        <v>1</v>
      </c>
      <c r="J50" s="238">
        <v>1</v>
      </c>
      <c r="K50" s="238">
        <v>0</v>
      </c>
      <c r="L50" s="238">
        <v>0</v>
      </c>
      <c r="M50" s="238">
        <v>0</v>
      </c>
      <c r="N50" s="238">
        <v>1</v>
      </c>
      <c r="O50" s="238">
        <v>1</v>
      </c>
      <c r="P50" s="238">
        <v>1</v>
      </c>
      <c r="Q50" s="238">
        <v>1</v>
      </c>
      <c r="R50" s="238">
        <v>0</v>
      </c>
      <c r="S50" s="238">
        <v>0</v>
      </c>
      <c r="T50" s="238">
        <v>0</v>
      </c>
      <c r="U50" s="238">
        <v>0</v>
      </c>
      <c r="V50" s="238">
        <v>0</v>
      </c>
      <c r="W50" s="238">
        <v>0</v>
      </c>
      <c r="X50" s="238">
        <v>0</v>
      </c>
      <c r="Y50" s="238">
        <v>0</v>
      </c>
      <c r="Z50" s="238">
        <v>0</v>
      </c>
      <c r="AA50" s="238">
        <v>1</v>
      </c>
      <c r="AB50" s="238">
        <v>1</v>
      </c>
      <c r="AC50" s="238">
        <v>1</v>
      </c>
      <c r="AD50" s="238">
        <v>0</v>
      </c>
      <c r="AE50" s="238">
        <v>0</v>
      </c>
      <c r="AF50" s="238">
        <v>0</v>
      </c>
      <c r="AG50" s="238">
        <v>0</v>
      </c>
      <c r="AH50" s="238">
        <v>1</v>
      </c>
      <c r="AI50" s="238">
        <v>1</v>
      </c>
      <c r="AJ50" s="238">
        <v>1</v>
      </c>
      <c r="AK50" s="238">
        <v>0</v>
      </c>
      <c r="AL50" s="270">
        <v>1</v>
      </c>
      <c r="AM50" s="270">
        <v>1</v>
      </c>
      <c r="AN50" s="270">
        <v>1</v>
      </c>
    </row>
    <row r="51" spans="1:40" ht="34.5" customHeight="1">
      <c r="A51" s="226" t="s">
        <v>117</v>
      </c>
      <c r="B51" s="271">
        <v>17.748917748917748</v>
      </c>
      <c r="C51" s="272">
        <v>13.945578231292515</v>
      </c>
      <c r="D51" s="268" t="s">
        <v>1618</v>
      </c>
      <c r="E51" s="269">
        <f t="shared" si="0"/>
        <v>0.2</v>
      </c>
      <c r="F51" s="238">
        <v>0</v>
      </c>
      <c r="G51" s="238">
        <v>0</v>
      </c>
      <c r="H51" s="238">
        <v>1</v>
      </c>
      <c r="I51" s="238">
        <v>0</v>
      </c>
      <c r="J51" s="238">
        <v>0</v>
      </c>
      <c r="K51" s="238">
        <v>0</v>
      </c>
      <c r="L51" s="238">
        <v>0</v>
      </c>
      <c r="M51" s="238">
        <v>0</v>
      </c>
      <c r="N51" s="238">
        <v>1</v>
      </c>
      <c r="O51" s="238">
        <v>1</v>
      </c>
      <c r="P51" s="238">
        <v>1</v>
      </c>
      <c r="Q51" s="238">
        <v>1</v>
      </c>
      <c r="R51" s="238">
        <v>1</v>
      </c>
      <c r="S51" s="238">
        <v>0</v>
      </c>
      <c r="T51" s="238">
        <v>0</v>
      </c>
      <c r="U51" s="238">
        <v>0</v>
      </c>
      <c r="V51" s="238">
        <v>0</v>
      </c>
      <c r="W51" s="238">
        <v>0</v>
      </c>
      <c r="X51" s="238">
        <v>0</v>
      </c>
      <c r="Y51" s="238">
        <v>0</v>
      </c>
      <c r="Z51" s="238">
        <v>0</v>
      </c>
      <c r="AA51" s="238">
        <v>1</v>
      </c>
      <c r="AB51" s="238">
        <v>0</v>
      </c>
      <c r="AC51" s="238">
        <v>0</v>
      </c>
      <c r="AD51" s="238">
        <v>0</v>
      </c>
      <c r="AE51" s="238">
        <v>0</v>
      </c>
      <c r="AF51" s="238">
        <v>0</v>
      </c>
      <c r="AG51" s="238">
        <v>0</v>
      </c>
      <c r="AH51" s="238">
        <v>0</v>
      </c>
      <c r="AI51" s="238">
        <v>0</v>
      </c>
      <c r="AJ51" s="238">
        <v>0</v>
      </c>
      <c r="AK51" s="238">
        <v>0</v>
      </c>
      <c r="AL51" s="270">
        <v>0</v>
      </c>
      <c r="AM51" s="270">
        <v>0</v>
      </c>
      <c r="AN51" s="270">
        <v>0</v>
      </c>
    </row>
    <row r="52" spans="1:40" ht="34.5" customHeight="1">
      <c r="A52" s="226" t="s">
        <v>118</v>
      </c>
      <c r="B52" s="271">
        <v>30.735930735930733</v>
      </c>
      <c r="C52" s="272">
        <v>42.006802721088441</v>
      </c>
      <c r="D52" s="268" t="s">
        <v>1619</v>
      </c>
      <c r="E52" s="269">
        <f t="shared" si="0"/>
        <v>0.42857142857142855</v>
      </c>
      <c r="F52" s="238">
        <v>1</v>
      </c>
      <c r="G52" s="238">
        <v>0</v>
      </c>
      <c r="H52" s="238">
        <v>1</v>
      </c>
      <c r="I52" s="238">
        <v>1</v>
      </c>
      <c r="J52" s="238">
        <v>1</v>
      </c>
      <c r="K52" s="238">
        <v>1</v>
      </c>
      <c r="L52" s="238">
        <v>0</v>
      </c>
      <c r="M52" s="238">
        <v>0</v>
      </c>
      <c r="N52" s="238">
        <v>1</v>
      </c>
      <c r="O52" s="238">
        <v>1</v>
      </c>
      <c r="P52" s="238">
        <v>1</v>
      </c>
      <c r="Q52" s="238">
        <v>1</v>
      </c>
      <c r="R52" s="238">
        <v>1</v>
      </c>
      <c r="S52" s="238">
        <v>0</v>
      </c>
      <c r="T52" s="238">
        <v>0</v>
      </c>
      <c r="U52" s="238">
        <v>0</v>
      </c>
      <c r="V52" s="238">
        <v>0</v>
      </c>
      <c r="W52" s="238">
        <v>0</v>
      </c>
      <c r="X52" s="238">
        <v>0</v>
      </c>
      <c r="Y52" s="238">
        <v>0</v>
      </c>
      <c r="Z52" s="238">
        <v>0</v>
      </c>
      <c r="AA52" s="238">
        <v>0</v>
      </c>
      <c r="AB52" s="238">
        <v>0</v>
      </c>
      <c r="AC52" s="238">
        <v>0</v>
      </c>
      <c r="AD52" s="238">
        <v>0</v>
      </c>
      <c r="AE52" s="238">
        <v>0</v>
      </c>
      <c r="AF52" s="238">
        <v>0</v>
      </c>
      <c r="AG52" s="238">
        <v>0</v>
      </c>
      <c r="AH52" s="238">
        <v>1</v>
      </c>
      <c r="AI52" s="238">
        <v>1</v>
      </c>
      <c r="AJ52" s="238">
        <v>0</v>
      </c>
      <c r="AK52" s="238">
        <v>0</v>
      </c>
      <c r="AL52" s="270">
        <v>1</v>
      </c>
      <c r="AM52" s="270">
        <v>1</v>
      </c>
      <c r="AN52" s="270">
        <v>1</v>
      </c>
    </row>
    <row r="53" spans="1:40" ht="34.5" customHeight="1">
      <c r="A53" s="226" t="s">
        <v>119</v>
      </c>
      <c r="B53" s="271">
        <v>33.98268398268398</v>
      </c>
      <c r="C53" s="272">
        <v>33.843537414965979</v>
      </c>
      <c r="D53" s="268" t="s">
        <v>1620</v>
      </c>
      <c r="E53" s="269">
        <f t="shared" si="0"/>
        <v>0.2857142857142857</v>
      </c>
      <c r="F53" s="238">
        <v>1</v>
      </c>
      <c r="G53" s="238">
        <v>0</v>
      </c>
      <c r="H53" s="238">
        <v>1</v>
      </c>
      <c r="I53" s="238">
        <v>1</v>
      </c>
      <c r="J53" s="238">
        <v>0</v>
      </c>
      <c r="K53" s="238">
        <v>1</v>
      </c>
      <c r="L53" s="238">
        <v>0</v>
      </c>
      <c r="M53" s="238">
        <v>0</v>
      </c>
      <c r="N53" s="238">
        <v>1</v>
      </c>
      <c r="O53" s="238">
        <v>0</v>
      </c>
      <c r="P53" s="238">
        <v>0</v>
      </c>
      <c r="Q53" s="238">
        <v>0</v>
      </c>
      <c r="R53" s="238">
        <v>0</v>
      </c>
      <c r="S53" s="238">
        <v>0</v>
      </c>
      <c r="T53" s="238">
        <v>0</v>
      </c>
      <c r="U53" s="238">
        <v>1</v>
      </c>
      <c r="V53" s="238">
        <v>0</v>
      </c>
      <c r="W53" s="238">
        <v>0</v>
      </c>
      <c r="X53" s="238">
        <v>0</v>
      </c>
      <c r="Y53" s="238">
        <v>0</v>
      </c>
      <c r="Z53" s="238">
        <v>0</v>
      </c>
      <c r="AA53" s="238">
        <v>1</v>
      </c>
      <c r="AB53" s="238">
        <v>0</v>
      </c>
      <c r="AC53" s="238">
        <v>0</v>
      </c>
      <c r="AD53" s="238">
        <v>0</v>
      </c>
      <c r="AE53" s="238">
        <v>0</v>
      </c>
      <c r="AF53" s="238">
        <v>0</v>
      </c>
      <c r="AG53" s="238">
        <v>0</v>
      </c>
      <c r="AH53" s="238">
        <v>0</v>
      </c>
      <c r="AI53" s="238">
        <v>1</v>
      </c>
      <c r="AJ53" s="238">
        <v>1</v>
      </c>
      <c r="AK53" s="238">
        <v>0</v>
      </c>
      <c r="AL53" s="270">
        <v>1</v>
      </c>
      <c r="AM53" s="270">
        <v>0</v>
      </c>
      <c r="AN53" s="270">
        <v>0</v>
      </c>
    </row>
    <row r="54" spans="1:40" ht="34.5" customHeight="1">
      <c r="A54" s="251"/>
      <c r="B54" s="228"/>
      <c r="C54" s="228">
        <f>SUM(C4:C53)/50</f>
        <v>44.299319727891152</v>
      </c>
      <c r="D54" s="258"/>
      <c r="E54" s="252"/>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row>
    <row r="55" spans="1:40" ht="34.5" customHeight="1">
      <c r="A55" s="251" t="s">
        <v>1621</v>
      </c>
      <c r="B55" s="228"/>
      <c r="C55" s="228"/>
      <c r="D55" s="228"/>
      <c r="E55" s="258">
        <f t="shared" ref="E55:AN55" si="1">SUM(E4:E54)</f>
        <v>20.371428571428574</v>
      </c>
      <c r="F55" s="228">
        <f t="shared" si="1"/>
        <v>41</v>
      </c>
      <c r="G55" s="228">
        <f t="shared" si="1"/>
        <v>8</v>
      </c>
      <c r="H55" s="228">
        <f t="shared" si="1"/>
        <v>47</v>
      </c>
      <c r="I55" s="228">
        <f t="shared" si="1"/>
        <v>43</v>
      </c>
      <c r="J55" s="228">
        <f t="shared" si="1"/>
        <v>28</v>
      </c>
      <c r="K55" s="228">
        <f t="shared" si="1"/>
        <v>38</v>
      </c>
      <c r="L55" s="228">
        <f t="shared" si="1"/>
        <v>11</v>
      </c>
      <c r="M55" s="228">
        <f t="shared" si="1"/>
        <v>18</v>
      </c>
      <c r="N55" s="228">
        <f t="shared" si="1"/>
        <v>35</v>
      </c>
      <c r="O55" s="228">
        <f t="shared" si="1"/>
        <v>24</v>
      </c>
      <c r="P55" s="228">
        <f t="shared" si="1"/>
        <v>20</v>
      </c>
      <c r="Q55" s="228">
        <f t="shared" si="1"/>
        <v>16</v>
      </c>
      <c r="R55" s="228">
        <f t="shared" si="1"/>
        <v>22</v>
      </c>
      <c r="S55" s="228">
        <f t="shared" si="1"/>
        <v>10</v>
      </c>
      <c r="T55" s="228">
        <f t="shared" si="1"/>
        <v>10</v>
      </c>
      <c r="U55" s="228">
        <f t="shared" si="1"/>
        <v>11</v>
      </c>
      <c r="V55" s="228">
        <f t="shared" si="1"/>
        <v>9</v>
      </c>
      <c r="W55" s="228">
        <f t="shared" si="1"/>
        <v>5</v>
      </c>
      <c r="X55" s="228">
        <f t="shared" si="1"/>
        <v>8</v>
      </c>
      <c r="Y55" s="228">
        <f t="shared" si="1"/>
        <v>5</v>
      </c>
      <c r="Z55" s="228">
        <f t="shared" si="1"/>
        <v>6</v>
      </c>
      <c r="AA55" s="228">
        <f t="shared" si="1"/>
        <v>35</v>
      </c>
      <c r="AB55" s="228">
        <f t="shared" si="1"/>
        <v>19</v>
      </c>
      <c r="AC55" s="228">
        <f t="shared" si="1"/>
        <v>16</v>
      </c>
      <c r="AD55" s="228">
        <f t="shared" si="1"/>
        <v>15</v>
      </c>
      <c r="AE55" s="228">
        <f t="shared" si="1"/>
        <v>13</v>
      </c>
      <c r="AF55" s="228">
        <f t="shared" si="1"/>
        <v>3</v>
      </c>
      <c r="AG55" s="228">
        <f t="shared" si="1"/>
        <v>1</v>
      </c>
      <c r="AH55" s="228">
        <f t="shared" si="1"/>
        <v>37</v>
      </c>
      <c r="AI55" s="228">
        <f t="shared" si="1"/>
        <v>28</v>
      </c>
      <c r="AJ55" s="228">
        <f t="shared" si="1"/>
        <v>28</v>
      </c>
      <c r="AK55" s="228">
        <f t="shared" si="1"/>
        <v>23</v>
      </c>
      <c r="AL55" s="228">
        <f t="shared" si="1"/>
        <v>44</v>
      </c>
      <c r="AM55" s="228">
        <f t="shared" si="1"/>
        <v>24</v>
      </c>
      <c r="AN55" s="228">
        <f t="shared" si="1"/>
        <v>12</v>
      </c>
    </row>
    <row r="56" spans="1:40" ht="34.5" customHeight="1">
      <c r="A56" s="251" t="s">
        <v>1622</v>
      </c>
      <c r="B56" s="228"/>
      <c r="C56" s="228"/>
      <c r="D56" s="273"/>
      <c r="E56" s="274">
        <f t="shared" ref="E56:AN56" si="2">E55/50</f>
        <v>0.40742857142857147</v>
      </c>
      <c r="F56" s="274">
        <f t="shared" si="2"/>
        <v>0.82</v>
      </c>
      <c r="G56" s="274">
        <f t="shared" si="2"/>
        <v>0.16</v>
      </c>
      <c r="H56" s="274">
        <f t="shared" si="2"/>
        <v>0.94</v>
      </c>
      <c r="I56" s="274">
        <f t="shared" si="2"/>
        <v>0.86</v>
      </c>
      <c r="J56" s="274">
        <f t="shared" si="2"/>
        <v>0.56000000000000005</v>
      </c>
      <c r="K56" s="274">
        <f t="shared" si="2"/>
        <v>0.76</v>
      </c>
      <c r="L56" s="274">
        <f t="shared" si="2"/>
        <v>0.22</v>
      </c>
      <c r="M56" s="274">
        <f t="shared" si="2"/>
        <v>0.36</v>
      </c>
      <c r="N56" s="274">
        <f t="shared" si="2"/>
        <v>0.7</v>
      </c>
      <c r="O56" s="274">
        <f t="shared" si="2"/>
        <v>0.48</v>
      </c>
      <c r="P56" s="274">
        <f t="shared" si="2"/>
        <v>0.4</v>
      </c>
      <c r="Q56" s="274">
        <f t="shared" si="2"/>
        <v>0.32</v>
      </c>
      <c r="R56" s="274">
        <f t="shared" si="2"/>
        <v>0.44</v>
      </c>
      <c r="S56" s="274">
        <f t="shared" si="2"/>
        <v>0.2</v>
      </c>
      <c r="T56" s="274">
        <f t="shared" si="2"/>
        <v>0.2</v>
      </c>
      <c r="U56" s="274">
        <f t="shared" si="2"/>
        <v>0.22</v>
      </c>
      <c r="V56" s="274">
        <f t="shared" si="2"/>
        <v>0.18</v>
      </c>
      <c r="W56" s="274">
        <f t="shared" si="2"/>
        <v>0.1</v>
      </c>
      <c r="X56" s="274">
        <f t="shared" si="2"/>
        <v>0.16</v>
      </c>
      <c r="Y56" s="274">
        <f t="shared" si="2"/>
        <v>0.1</v>
      </c>
      <c r="Z56" s="274">
        <f t="shared" si="2"/>
        <v>0.12</v>
      </c>
      <c r="AA56" s="274">
        <f t="shared" si="2"/>
        <v>0.7</v>
      </c>
      <c r="AB56" s="274">
        <f t="shared" si="2"/>
        <v>0.38</v>
      </c>
      <c r="AC56" s="274">
        <f t="shared" si="2"/>
        <v>0.32</v>
      </c>
      <c r="AD56" s="274">
        <f t="shared" si="2"/>
        <v>0.3</v>
      </c>
      <c r="AE56" s="274">
        <f t="shared" si="2"/>
        <v>0.26</v>
      </c>
      <c r="AF56" s="274">
        <f t="shared" si="2"/>
        <v>0.06</v>
      </c>
      <c r="AG56" s="274">
        <f t="shared" si="2"/>
        <v>0.02</v>
      </c>
      <c r="AH56" s="274">
        <f t="shared" si="2"/>
        <v>0.74</v>
      </c>
      <c r="AI56" s="274">
        <f t="shared" si="2"/>
        <v>0.56000000000000005</v>
      </c>
      <c r="AJ56" s="274">
        <f t="shared" si="2"/>
        <v>0.56000000000000005</v>
      </c>
      <c r="AK56" s="274">
        <f t="shared" si="2"/>
        <v>0.46</v>
      </c>
      <c r="AL56" s="274">
        <f t="shared" si="2"/>
        <v>0.88</v>
      </c>
      <c r="AM56" s="274">
        <f t="shared" si="2"/>
        <v>0.48</v>
      </c>
      <c r="AN56" s="274">
        <f t="shared" si="2"/>
        <v>0.24</v>
      </c>
    </row>
  </sheetData>
  <mergeCells count="9">
    <mergeCell ref="AB1:AE1"/>
    <mergeCell ref="AI1:AJ1"/>
    <mergeCell ref="AM1:AN1"/>
    <mergeCell ref="B2:B3"/>
    <mergeCell ref="C2:C3"/>
    <mergeCell ref="E2:E3"/>
    <mergeCell ref="H1:N1"/>
    <mergeCell ref="O1:T1"/>
    <mergeCell ref="U1:Z1"/>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61</vt:i4>
      </vt:variant>
    </vt:vector>
  </HeadingPairs>
  <TitlesOfParts>
    <vt:vector size="61" baseType="lpstr">
      <vt:lpstr>Read Me</vt:lpstr>
      <vt:lpstr>Complete RLS 2025 Data</vt:lpstr>
      <vt:lpstr>2025_Safeguard_Scores</vt:lpstr>
      <vt:lpstr>2025_Item_Score</vt:lpstr>
      <vt:lpstr>Complete RLS 2024 Data</vt:lpstr>
      <vt:lpstr>Complete RLS 2023 Data</vt:lpstr>
      <vt:lpstr>2024_Safeguard_Scores</vt:lpstr>
      <vt:lpstr>2024_Item_Score</vt:lpstr>
      <vt:lpstr>2023_Item_Score</vt:lpstr>
      <vt:lpstr>2022_Item_Score</vt:lpstr>
      <vt:lpstr>Longitudinal Simple Score</vt:lpstr>
      <vt:lpstr>Alabama</vt:lpstr>
      <vt:lpstr>Alaska</vt:lpstr>
      <vt:lpstr>Arizona</vt:lpstr>
      <vt:lpstr>Arkansas</vt:lpstr>
      <vt:lpstr>California</vt:lpstr>
      <vt:lpstr>Colorado</vt:lpstr>
      <vt:lpstr>Connecticut</vt:lpstr>
      <vt:lpstr>Delaware</vt:lpstr>
      <vt:lpstr>Florida</vt:lpstr>
      <vt:lpstr>Georgia</vt:lpstr>
      <vt:lpstr>Hawaii</vt:lpstr>
      <vt:lpstr>Idaho</vt:lpstr>
      <vt:lpstr>Illinois</vt:lpstr>
      <vt:lpstr>Indiana</vt:lpstr>
      <vt:lpstr>Iowa</vt:lpstr>
      <vt:lpstr>Kansas</vt:lpstr>
      <vt:lpstr>Kentucky</vt:lpstr>
      <vt:lpstr>Louisiana</vt:lpstr>
      <vt:lpstr>Maine</vt:lpstr>
      <vt:lpstr>Maryland</vt:lpstr>
      <vt:lpstr>Massachusetts</vt:lpstr>
      <vt:lpstr>Michigan</vt:lpstr>
      <vt:lpstr>Minnesota</vt:lpstr>
      <vt:lpstr>Mississippi</vt:lpstr>
      <vt:lpstr>Missouri</vt:lpstr>
      <vt:lpstr>Montana</vt:lpstr>
      <vt:lpstr>Nebraska</vt:lpstr>
      <vt:lpstr>Nevada</vt:lpstr>
      <vt:lpstr>New_Hampshire</vt:lpstr>
      <vt:lpstr>New_Jersey</vt:lpstr>
      <vt:lpstr>New_Mexico</vt:lpstr>
      <vt:lpstr>New_York</vt:lpstr>
      <vt:lpstr>North_Carolina</vt:lpstr>
      <vt:lpstr>North_Dakota</vt:lpstr>
      <vt:lpstr>Ohio</vt:lpstr>
      <vt:lpstr>Oklahoma</vt:lpstr>
      <vt:lpstr>Oregon</vt:lpstr>
      <vt:lpstr>Pennsylvania</vt:lpstr>
      <vt:lpstr>Rhode_Island</vt:lpstr>
      <vt:lpstr>South_Carolina</vt:lpstr>
      <vt:lpstr>South_Dakota</vt:lpstr>
      <vt:lpstr>Tennessee</vt:lpstr>
      <vt:lpstr>Texas</vt:lpstr>
      <vt:lpstr>Utah</vt:lpstr>
      <vt:lpstr>Vermont</vt:lpstr>
      <vt:lpstr>Virginia</vt:lpstr>
      <vt:lpstr>Washington</vt:lpstr>
      <vt:lpstr>West_Virginia</vt:lpstr>
      <vt:lpstr>Wisconsin</vt:lpstr>
      <vt:lpstr>Wyoming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Religious Liberty in the States 2025 Dataset</dc:title>
  <dc:subject/>
  <dc:creator>Center for Religion, Culture &amp; Democracy</dc:creator>
  <cp:keywords/>
  <dc:description/>
  <cp:lastModifiedBy>Drew McGinnis</cp:lastModifiedBy>
  <dcterms:created xsi:type="dcterms:W3CDTF">2022-01-08T14:19:04Z</dcterms:created>
  <dcterms:modified xsi:type="dcterms:W3CDTF">2025-07-01T13:00:21Z</dcterms:modified>
  <cp:category/>
</cp:coreProperties>
</file>